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Y:\1- IOL Sociedad de Bolsa SA\"/>
    </mc:Choice>
  </mc:AlternateContent>
  <bookViews>
    <workbookView xWindow="240" yWindow="465" windowWidth="20115" windowHeight="8145" firstSheet="2" activeTab="2"/>
  </bookViews>
  <sheets>
    <sheet name="Rank" sheetId="7" state="hidden" r:id="rId1"/>
    <sheet name="Tabla" sheetId="6" state="hidden" r:id="rId2"/>
    <sheet name="MONTO" sheetId="10" r:id="rId3"/>
    <sheet name="CANTIDAD" sheetId="8" r:id="rId4"/>
    <sheet name="BASE" sheetId="1" r:id="rId5"/>
    <sheet name="Magia" sheetId="9" state="hidden" r:id="rId6"/>
  </sheets>
  <definedNames>
    <definedName name="_xlnm._FilterDatabase" localSheetId="4" hidden="1">BASE!$A$1:$BL$6002</definedName>
  </definedNames>
  <calcPr calcId="152511"/>
</workbook>
</file>

<file path=xl/calcChain.xml><?xml version="1.0" encoding="utf-8"?>
<calcChain xmlns="http://schemas.openxmlformats.org/spreadsheetml/2006/main">
  <c r="A1380" i="1" l="1"/>
  <c r="C1380" i="1" s="1"/>
  <c r="B1380" i="1"/>
  <c r="D1380" i="1"/>
  <c r="E1380" i="1"/>
  <c r="F1380" i="1"/>
  <c r="G1380" i="1"/>
  <c r="H1380" i="1"/>
  <c r="A1381" i="1"/>
  <c r="C1381" i="1" s="1"/>
  <c r="B1381" i="1"/>
  <c r="D1381" i="1"/>
  <c r="E1381" i="1"/>
  <c r="F1381" i="1"/>
  <c r="G1381" i="1"/>
  <c r="H1381" i="1"/>
  <c r="A1382" i="1"/>
  <c r="C1382" i="1" s="1"/>
  <c r="B1382" i="1"/>
  <c r="D1382" i="1"/>
  <c r="E1382" i="1"/>
  <c r="F1382" i="1"/>
  <c r="G1382" i="1"/>
  <c r="H1382" i="1"/>
  <c r="A1383" i="1"/>
  <c r="C1383" i="1" s="1"/>
  <c r="B1383" i="1"/>
  <c r="D1383" i="1"/>
  <c r="E1383" i="1"/>
  <c r="F1383" i="1"/>
  <c r="G1383" i="1"/>
  <c r="H1383" i="1"/>
  <c r="A1384" i="1"/>
  <c r="C1384" i="1" s="1"/>
  <c r="B1384" i="1"/>
  <c r="D1384" i="1"/>
  <c r="E1384" i="1"/>
  <c r="F1384" i="1"/>
  <c r="G1384" i="1"/>
  <c r="H1384" i="1"/>
  <c r="A1385" i="1"/>
  <c r="C1385" i="1" s="1"/>
  <c r="B1385" i="1"/>
  <c r="D1385" i="1"/>
  <c r="E1385" i="1"/>
  <c r="F1385" i="1"/>
  <c r="G1385" i="1"/>
  <c r="H1385" i="1"/>
  <c r="A1386" i="1"/>
  <c r="C1386" i="1" s="1"/>
  <c r="B1386" i="1"/>
  <c r="D1386" i="1"/>
  <c r="E1386" i="1"/>
  <c r="F1386" i="1"/>
  <c r="G1386" i="1"/>
  <c r="H1386" i="1"/>
  <c r="A1387" i="1"/>
  <c r="C1387" i="1" s="1"/>
  <c r="B1387" i="1"/>
  <c r="D1387" i="1"/>
  <c r="E1387" i="1"/>
  <c r="F1387" i="1"/>
  <c r="G1387" i="1"/>
  <c r="H1387" i="1"/>
  <c r="A1388" i="1"/>
  <c r="C1388" i="1" s="1"/>
  <c r="B1388" i="1"/>
  <c r="D1388" i="1"/>
  <c r="E1388" i="1"/>
  <c r="F1388" i="1"/>
  <c r="G1388" i="1"/>
  <c r="H1388" i="1"/>
  <c r="A1389" i="1"/>
  <c r="C1389" i="1" s="1"/>
  <c r="B1389" i="1"/>
  <c r="D1389" i="1"/>
  <c r="E1389" i="1"/>
  <c r="F1389" i="1"/>
  <c r="G1389" i="1"/>
  <c r="H1389" i="1"/>
  <c r="A1390" i="1"/>
  <c r="C1390" i="1" s="1"/>
  <c r="B1390" i="1"/>
  <c r="D1390" i="1"/>
  <c r="E1390" i="1"/>
  <c r="F1390" i="1"/>
  <c r="G1390" i="1"/>
  <c r="H1390" i="1"/>
  <c r="A1391" i="1"/>
  <c r="C1391" i="1" s="1"/>
  <c r="B1391" i="1"/>
  <c r="D1391" i="1"/>
  <c r="E1391" i="1"/>
  <c r="F1391" i="1"/>
  <c r="G1391" i="1"/>
  <c r="H1391" i="1"/>
  <c r="A1392" i="1"/>
  <c r="C1392" i="1" s="1"/>
  <c r="B1392" i="1"/>
  <c r="D1392" i="1"/>
  <c r="E1392" i="1"/>
  <c r="F1392" i="1"/>
  <c r="G1392" i="1"/>
  <c r="H1392" i="1"/>
  <c r="A1393" i="1"/>
  <c r="C1393" i="1" s="1"/>
  <c r="B1393" i="1"/>
  <c r="D1393" i="1"/>
  <c r="E1393" i="1"/>
  <c r="F1393" i="1"/>
  <c r="G1393" i="1"/>
  <c r="H1393" i="1"/>
  <c r="A1394" i="1"/>
  <c r="C1394" i="1" s="1"/>
  <c r="B1394" i="1"/>
  <c r="D1394" i="1"/>
  <c r="E1394" i="1"/>
  <c r="F1394" i="1"/>
  <c r="G1394" i="1"/>
  <c r="H1394" i="1"/>
  <c r="A1395" i="1"/>
  <c r="C1395" i="1" s="1"/>
  <c r="B1395" i="1"/>
  <c r="D1395" i="1"/>
  <c r="E1395" i="1"/>
  <c r="F1395" i="1"/>
  <c r="G1395" i="1"/>
  <c r="H1395" i="1"/>
  <c r="A1396" i="1"/>
  <c r="C1396" i="1" s="1"/>
  <c r="B1396" i="1"/>
  <c r="D1396" i="1"/>
  <c r="E1396" i="1"/>
  <c r="F1396" i="1"/>
  <c r="G1396" i="1"/>
  <c r="H1396" i="1"/>
  <c r="A1397" i="1"/>
  <c r="C1397" i="1" s="1"/>
  <c r="B1397" i="1"/>
  <c r="D1397" i="1"/>
  <c r="E1397" i="1"/>
  <c r="F1397" i="1"/>
  <c r="G1397" i="1"/>
  <c r="H1397" i="1"/>
  <c r="A1398" i="1"/>
  <c r="C1398" i="1" s="1"/>
  <c r="B1398" i="1"/>
  <c r="D1398" i="1"/>
  <c r="E1398" i="1"/>
  <c r="F1398" i="1"/>
  <c r="G1398" i="1"/>
  <c r="H1398" i="1"/>
  <c r="A1399" i="1"/>
  <c r="C1399" i="1" s="1"/>
  <c r="B1399" i="1"/>
  <c r="D1399" i="1"/>
  <c r="E1399" i="1"/>
  <c r="F1399" i="1"/>
  <c r="G1399" i="1"/>
  <c r="H1399" i="1"/>
  <c r="A1400" i="1"/>
  <c r="C1400" i="1" s="1"/>
  <c r="B1400" i="1"/>
  <c r="D1400" i="1"/>
  <c r="E1400" i="1"/>
  <c r="F1400" i="1"/>
  <c r="G1400" i="1"/>
  <c r="H1400" i="1"/>
  <c r="A1401" i="1"/>
  <c r="C1401" i="1" s="1"/>
  <c r="B1401" i="1"/>
  <c r="D1401" i="1"/>
  <c r="E1401" i="1"/>
  <c r="F1401" i="1"/>
  <c r="G1401" i="1"/>
  <c r="H1401" i="1"/>
  <c r="A1402" i="1"/>
  <c r="C1402" i="1" s="1"/>
  <c r="B1402" i="1"/>
  <c r="D1402" i="1"/>
  <c r="E1402" i="1"/>
  <c r="F1402" i="1"/>
  <c r="G1402" i="1"/>
  <c r="H1402" i="1"/>
  <c r="A1403" i="1"/>
  <c r="C1403" i="1" s="1"/>
  <c r="B1403" i="1"/>
  <c r="D1403" i="1"/>
  <c r="E1403" i="1"/>
  <c r="F1403" i="1"/>
  <c r="G1403" i="1"/>
  <c r="H1403" i="1"/>
  <c r="A1404" i="1"/>
  <c r="C1404" i="1" s="1"/>
  <c r="B1404" i="1"/>
  <c r="D1404" i="1"/>
  <c r="E1404" i="1"/>
  <c r="F1404" i="1"/>
  <c r="G1404" i="1"/>
  <c r="H1404" i="1"/>
  <c r="A1405" i="1"/>
  <c r="C1405" i="1" s="1"/>
  <c r="B1405" i="1"/>
  <c r="D1405" i="1"/>
  <c r="E1405" i="1"/>
  <c r="F1405" i="1"/>
  <c r="G1405" i="1"/>
  <c r="H1405" i="1"/>
  <c r="A1406" i="1"/>
  <c r="C1406" i="1" s="1"/>
  <c r="B1406" i="1"/>
  <c r="D1406" i="1"/>
  <c r="E1406" i="1"/>
  <c r="F1406" i="1"/>
  <c r="G1406" i="1"/>
  <c r="H1406" i="1"/>
  <c r="A1407" i="1"/>
  <c r="C1407" i="1" s="1"/>
  <c r="B1407" i="1"/>
  <c r="D1407" i="1"/>
  <c r="E1407" i="1"/>
  <c r="F1407" i="1"/>
  <c r="G1407" i="1"/>
  <c r="H1407" i="1"/>
  <c r="A1408" i="1"/>
  <c r="C1408" i="1" s="1"/>
  <c r="B1408" i="1"/>
  <c r="D1408" i="1"/>
  <c r="E1408" i="1"/>
  <c r="F1408" i="1"/>
  <c r="G1408" i="1"/>
  <c r="H1408" i="1"/>
  <c r="A1409" i="1"/>
  <c r="C1409" i="1" s="1"/>
  <c r="B1409" i="1"/>
  <c r="D1409" i="1"/>
  <c r="E1409" i="1"/>
  <c r="F1409" i="1"/>
  <c r="G1409" i="1"/>
  <c r="H1409" i="1"/>
  <c r="A1410" i="1"/>
  <c r="C1410" i="1" s="1"/>
  <c r="B1410" i="1"/>
  <c r="D1410" i="1"/>
  <c r="E1410" i="1"/>
  <c r="F1410" i="1"/>
  <c r="G1410" i="1"/>
  <c r="H1410" i="1"/>
  <c r="A1411" i="1"/>
  <c r="B1411" i="1"/>
  <c r="C1411" i="1"/>
  <c r="D1411" i="1"/>
  <c r="E1411" i="1"/>
  <c r="F1411" i="1"/>
  <c r="G1411" i="1"/>
  <c r="H1411" i="1"/>
  <c r="A1412" i="1"/>
  <c r="B1412" i="1"/>
  <c r="C1412" i="1"/>
  <c r="D1412" i="1"/>
  <c r="E1412" i="1"/>
  <c r="F1412" i="1"/>
  <c r="G1412" i="1"/>
  <c r="H1412" i="1"/>
  <c r="A1413" i="1"/>
  <c r="B1413" i="1"/>
  <c r="C1413" i="1"/>
  <c r="D1413" i="1"/>
  <c r="E1413" i="1"/>
  <c r="F1413" i="1"/>
  <c r="G1413" i="1"/>
  <c r="H1413" i="1"/>
  <c r="A1414" i="1"/>
  <c r="B1414" i="1"/>
  <c r="C1414" i="1"/>
  <c r="D1414" i="1"/>
  <c r="E1414" i="1"/>
  <c r="F1414" i="1"/>
  <c r="G1414" i="1"/>
  <c r="H1414" i="1" s="1"/>
  <c r="A1415" i="1"/>
  <c r="B1415" i="1"/>
  <c r="C1415" i="1"/>
  <c r="D1415" i="1"/>
  <c r="E1415" i="1"/>
  <c r="F1415" i="1"/>
  <c r="G1415" i="1"/>
  <c r="H1416" i="1" s="1"/>
  <c r="A1416" i="1"/>
  <c r="B1416" i="1"/>
  <c r="C1416" i="1"/>
  <c r="D1416" i="1"/>
  <c r="E1416" i="1"/>
  <c r="F1416" i="1"/>
  <c r="G1416" i="1"/>
  <c r="A1417" i="1"/>
  <c r="B1417" i="1"/>
  <c r="C1417" i="1"/>
  <c r="D1417" i="1"/>
  <c r="E1417" i="1"/>
  <c r="F1417" i="1"/>
  <c r="G1417" i="1"/>
  <c r="A1418" i="1"/>
  <c r="B1418" i="1"/>
  <c r="C1418" i="1"/>
  <c r="D1418" i="1"/>
  <c r="E1418" i="1"/>
  <c r="F1418" i="1"/>
  <c r="G1418" i="1"/>
  <c r="A1419" i="1"/>
  <c r="B1419" i="1"/>
  <c r="C1419" i="1"/>
  <c r="D1419" i="1"/>
  <c r="E1419" i="1"/>
  <c r="F1419" i="1"/>
  <c r="G1419" i="1"/>
  <c r="A1420" i="1"/>
  <c r="B1420" i="1"/>
  <c r="C1420" i="1"/>
  <c r="D1420" i="1"/>
  <c r="E1420" i="1"/>
  <c r="F1420" i="1"/>
  <c r="G1420" i="1"/>
  <c r="A1421" i="1"/>
  <c r="B1421" i="1"/>
  <c r="C1421" i="1"/>
  <c r="D1421" i="1"/>
  <c r="E1421" i="1"/>
  <c r="F1421" i="1"/>
  <c r="G1421" i="1"/>
  <c r="A1422" i="1"/>
  <c r="B1422" i="1"/>
  <c r="C1422" i="1"/>
  <c r="D1422" i="1"/>
  <c r="E1422" i="1"/>
  <c r="F1422" i="1"/>
  <c r="G1422" i="1"/>
  <c r="A1423" i="1"/>
  <c r="B1423" i="1"/>
  <c r="C1423" i="1"/>
  <c r="D1423" i="1"/>
  <c r="E1423" i="1"/>
  <c r="F1423" i="1"/>
  <c r="G1423" i="1"/>
  <c r="A1424" i="1"/>
  <c r="B1424" i="1"/>
  <c r="C1424" i="1"/>
  <c r="D1424" i="1"/>
  <c r="E1424" i="1"/>
  <c r="F1424" i="1"/>
  <c r="G1424" i="1"/>
  <c r="A1425" i="1"/>
  <c r="B1425" i="1"/>
  <c r="C1425" i="1"/>
  <c r="D1425" i="1"/>
  <c r="E1425" i="1"/>
  <c r="F1425" i="1"/>
  <c r="G1425" i="1"/>
  <c r="A1426" i="1"/>
  <c r="B1426" i="1"/>
  <c r="C1426" i="1"/>
  <c r="D1426" i="1"/>
  <c r="E1426" i="1"/>
  <c r="F1426" i="1"/>
  <c r="G1426" i="1"/>
  <c r="A1427" i="1"/>
  <c r="B1427" i="1"/>
  <c r="C1427" i="1"/>
  <c r="D1427" i="1"/>
  <c r="E1427" i="1"/>
  <c r="F1427" i="1"/>
  <c r="G1427" i="1"/>
  <c r="A1428" i="1"/>
  <c r="B1428" i="1"/>
  <c r="C1428" i="1"/>
  <c r="D1428" i="1"/>
  <c r="E1428" i="1"/>
  <c r="F1428" i="1"/>
  <c r="G1428" i="1"/>
  <c r="A1429" i="1"/>
  <c r="B1429" i="1"/>
  <c r="C1429" i="1"/>
  <c r="D1429" i="1"/>
  <c r="E1429" i="1"/>
  <c r="F1429" i="1"/>
  <c r="G1429" i="1"/>
  <c r="A1430" i="1"/>
  <c r="B1430" i="1"/>
  <c r="C1430" i="1"/>
  <c r="D1430" i="1"/>
  <c r="E1430" i="1"/>
  <c r="F1430" i="1"/>
  <c r="G1430" i="1"/>
  <c r="A1431" i="1"/>
  <c r="B1431" i="1"/>
  <c r="C1431" i="1"/>
  <c r="D1431" i="1"/>
  <c r="E1431" i="1"/>
  <c r="F1431" i="1"/>
  <c r="G1431" i="1"/>
  <c r="A1432" i="1"/>
  <c r="C1432" i="1" s="1"/>
  <c r="B1432" i="1"/>
  <c r="D1432" i="1"/>
  <c r="E1432" i="1"/>
  <c r="F1432" i="1"/>
  <c r="G1432" i="1"/>
  <c r="A1433" i="1"/>
  <c r="C1433" i="1" s="1"/>
  <c r="B1433" i="1"/>
  <c r="D1433" i="1"/>
  <c r="E1433" i="1"/>
  <c r="F1433" i="1"/>
  <c r="G1433" i="1"/>
  <c r="A1434" i="1"/>
  <c r="B1434" i="1"/>
  <c r="C1434" i="1"/>
  <c r="D1434" i="1"/>
  <c r="E1434" i="1"/>
  <c r="F1434" i="1"/>
  <c r="G1434" i="1"/>
  <c r="A1435" i="1"/>
  <c r="B1435" i="1"/>
  <c r="C1435" i="1"/>
  <c r="D1435" i="1"/>
  <c r="E1435" i="1"/>
  <c r="F1435" i="1"/>
  <c r="G1435" i="1"/>
  <c r="A1436" i="1"/>
  <c r="C1436" i="1" s="1"/>
  <c r="B1436" i="1"/>
  <c r="D1436" i="1"/>
  <c r="E1436" i="1"/>
  <c r="F1436" i="1"/>
  <c r="G1436" i="1"/>
  <c r="A1437" i="1"/>
  <c r="C1437" i="1" s="1"/>
  <c r="B1437" i="1"/>
  <c r="D1437" i="1"/>
  <c r="E1437" i="1"/>
  <c r="F1437" i="1"/>
  <c r="G1437" i="1"/>
  <c r="A1438" i="1"/>
  <c r="B1438" i="1"/>
  <c r="C1438" i="1"/>
  <c r="D1438" i="1"/>
  <c r="E1438" i="1"/>
  <c r="F1438" i="1"/>
  <c r="G1438" i="1"/>
  <c r="A1439" i="1"/>
  <c r="B1439" i="1"/>
  <c r="C1439" i="1"/>
  <c r="D1439" i="1"/>
  <c r="E1439" i="1"/>
  <c r="F1439" i="1"/>
  <c r="G1439" i="1"/>
  <c r="A1440" i="1"/>
  <c r="C1440" i="1" s="1"/>
  <c r="B1440" i="1"/>
  <c r="D1440" i="1"/>
  <c r="E1440" i="1"/>
  <c r="F1440" i="1"/>
  <c r="G1440" i="1"/>
  <c r="A1441" i="1"/>
  <c r="C1441" i="1" s="1"/>
  <c r="B1441" i="1"/>
  <c r="D1441" i="1"/>
  <c r="E1441" i="1"/>
  <c r="F1441" i="1"/>
  <c r="G1441" i="1"/>
  <c r="A1442" i="1"/>
  <c r="B1442" i="1"/>
  <c r="C1442" i="1"/>
  <c r="D1442" i="1"/>
  <c r="E1442" i="1"/>
  <c r="F1442" i="1"/>
  <c r="G1442" i="1"/>
  <c r="A1443" i="1"/>
  <c r="B1443" i="1"/>
  <c r="C1443" i="1"/>
  <c r="D1443" i="1"/>
  <c r="E1443" i="1"/>
  <c r="F1443" i="1"/>
  <c r="G1443" i="1"/>
  <c r="A1444" i="1"/>
  <c r="C1444" i="1" s="1"/>
  <c r="B1444" i="1"/>
  <c r="D1444" i="1"/>
  <c r="E1444" i="1"/>
  <c r="F1444" i="1"/>
  <c r="G1444" i="1"/>
  <c r="A1445" i="1"/>
  <c r="C1445" i="1" s="1"/>
  <c r="B1445" i="1"/>
  <c r="D1445" i="1"/>
  <c r="E1445" i="1"/>
  <c r="F1445" i="1"/>
  <c r="G1445" i="1"/>
  <c r="A1446" i="1"/>
  <c r="B1446" i="1"/>
  <c r="C1446" i="1"/>
  <c r="D1446" i="1"/>
  <c r="E1446" i="1"/>
  <c r="F1446" i="1"/>
  <c r="G1446" i="1"/>
  <c r="A1447" i="1"/>
  <c r="B1447" i="1"/>
  <c r="C1447" i="1"/>
  <c r="D1447" i="1"/>
  <c r="E1447" i="1"/>
  <c r="F1447" i="1"/>
  <c r="G1447" i="1"/>
  <c r="A1448" i="1"/>
  <c r="C1448" i="1" s="1"/>
  <c r="B1448" i="1"/>
  <c r="D1448" i="1"/>
  <c r="E1448" i="1"/>
  <c r="F1448" i="1"/>
  <c r="G1448" i="1"/>
  <c r="A1449" i="1"/>
  <c r="C1449" i="1" s="1"/>
  <c r="B1449" i="1"/>
  <c r="D1449" i="1"/>
  <c r="E1449" i="1"/>
  <c r="F1449" i="1"/>
  <c r="G1449" i="1"/>
  <c r="A1450" i="1"/>
  <c r="B1450" i="1"/>
  <c r="C1450" i="1"/>
  <c r="D1450" i="1"/>
  <c r="E1450" i="1"/>
  <c r="F1450" i="1"/>
  <c r="G1450" i="1"/>
  <c r="A1451" i="1"/>
  <c r="B1451" i="1"/>
  <c r="C1451" i="1"/>
  <c r="D1451" i="1"/>
  <c r="E1451" i="1"/>
  <c r="F1451" i="1"/>
  <c r="G1451" i="1"/>
  <c r="A1452" i="1"/>
  <c r="C1452" i="1" s="1"/>
  <c r="B1452" i="1"/>
  <c r="D1452" i="1"/>
  <c r="E1452" i="1"/>
  <c r="F1452" i="1"/>
  <c r="G1452" i="1"/>
  <c r="A1453" i="1"/>
  <c r="C1453" i="1" s="1"/>
  <c r="B1453" i="1"/>
  <c r="D1453" i="1"/>
  <c r="E1453" i="1"/>
  <c r="F1453" i="1"/>
  <c r="G1453" i="1"/>
  <c r="A1454" i="1"/>
  <c r="B1454" i="1"/>
  <c r="C1454" i="1"/>
  <c r="D1454" i="1"/>
  <c r="E1454" i="1"/>
  <c r="F1454" i="1"/>
  <c r="G1454" i="1"/>
  <c r="A1455" i="1"/>
  <c r="B1455" i="1"/>
  <c r="C1455" i="1"/>
  <c r="D1455" i="1"/>
  <c r="E1455" i="1"/>
  <c r="F1455" i="1"/>
  <c r="G1455" i="1"/>
  <c r="A1456" i="1"/>
  <c r="C1456" i="1" s="1"/>
  <c r="B1456" i="1"/>
  <c r="D1456" i="1"/>
  <c r="E1456" i="1"/>
  <c r="F1456" i="1"/>
  <c r="G1456" i="1"/>
  <c r="A1457" i="1"/>
  <c r="C1457" i="1" s="1"/>
  <c r="B1457" i="1"/>
  <c r="D1457" i="1"/>
  <c r="E1457" i="1"/>
  <c r="F1457" i="1"/>
  <c r="G1457" i="1"/>
  <c r="A1458" i="1"/>
  <c r="B1458" i="1"/>
  <c r="C1458" i="1"/>
  <c r="D1458" i="1"/>
  <c r="E1458" i="1"/>
  <c r="F1458" i="1"/>
  <c r="G1458" i="1"/>
  <c r="A1459" i="1"/>
  <c r="B1459" i="1"/>
  <c r="C1459" i="1"/>
  <c r="D1459" i="1"/>
  <c r="E1459" i="1"/>
  <c r="F1459" i="1"/>
  <c r="G1459" i="1"/>
  <c r="A1460" i="1"/>
  <c r="C1460" i="1" s="1"/>
  <c r="B1460" i="1"/>
  <c r="D1460" i="1"/>
  <c r="E1460" i="1"/>
  <c r="F1460" i="1"/>
  <c r="G1460" i="1"/>
  <c r="A1461" i="1"/>
  <c r="C1461" i="1" s="1"/>
  <c r="B1461" i="1"/>
  <c r="D1461" i="1"/>
  <c r="E1461" i="1"/>
  <c r="F1461" i="1"/>
  <c r="G1461" i="1"/>
  <c r="A1462" i="1"/>
  <c r="B1462" i="1"/>
  <c r="C1462" i="1"/>
  <c r="D1462" i="1"/>
  <c r="E1462" i="1"/>
  <c r="F1462" i="1"/>
  <c r="G1462" i="1"/>
  <c r="A1463" i="1"/>
  <c r="B1463" i="1"/>
  <c r="C1463" i="1"/>
  <c r="D1463" i="1"/>
  <c r="E1463" i="1"/>
  <c r="F1463" i="1"/>
  <c r="G1463" i="1"/>
  <c r="A1464" i="1"/>
  <c r="C1464" i="1" s="1"/>
  <c r="B1464" i="1"/>
  <c r="D1464" i="1"/>
  <c r="E1464" i="1"/>
  <c r="F1464" i="1"/>
  <c r="G1464" i="1"/>
  <c r="A1465" i="1"/>
  <c r="C1465" i="1" s="1"/>
  <c r="B1465" i="1"/>
  <c r="D1465" i="1"/>
  <c r="E1465" i="1"/>
  <c r="F1465" i="1"/>
  <c r="G1465" i="1"/>
  <c r="A1466" i="1"/>
  <c r="B1466" i="1"/>
  <c r="C1466" i="1"/>
  <c r="D1466" i="1"/>
  <c r="E1466" i="1"/>
  <c r="F1466" i="1"/>
  <c r="G1466" i="1"/>
  <c r="A1467" i="1"/>
  <c r="B1467" i="1"/>
  <c r="C1467" i="1"/>
  <c r="D1467" i="1"/>
  <c r="E1467" i="1"/>
  <c r="F1467" i="1"/>
  <c r="G1467" i="1"/>
  <c r="A1468" i="1"/>
  <c r="C1468" i="1" s="1"/>
  <c r="B1468" i="1"/>
  <c r="D1468" i="1"/>
  <c r="E1468" i="1"/>
  <c r="F1468" i="1"/>
  <c r="G1468" i="1"/>
  <c r="A1469" i="1"/>
  <c r="C1469" i="1" s="1"/>
  <c r="B1469" i="1"/>
  <c r="D1469" i="1"/>
  <c r="E1469" i="1"/>
  <c r="F1469" i="1"/>
  <c r="G1469" i="1"/>
  <c r="A1470" i="1"/>
  <c r="B1470" i="1"/>
  <c r="C1470" i="1"/>
  <c r="D1470" i="1"/>
  <c r="E1470" i="1"/>
  <c r="F1470" i="1"/>
  <c r="G1470" i="1"/>
  <c r="A1471" i="1"/>
  <c r="B1471" i="1"/>
  <c r="C1471" i="1"/>
  <c r="D1471" i="1"/>
  <c r="E1471" i="1"/>
  <c r="F1471" i="1"/>
  <c r="G1471" i="1"/>
  <c r="A1472" i="1"/>
  <c r="C1472" i="1" s="1"/>
  <c r="B1472" i="1"/>
  <c r="D1472" i="1"/>
  <c r="E1472" i="1"/>
  <c r="F1472" i="1"/>
  <c r="G1472" i="1"/>
  <c r="A1473" i="1"/>
  <c r="C1473" i="1" s="1"/>
  <c r="B1473" i="1"/>
  <c r="D1473" i="1"/>
  <c r="E1473" i="1"/>
  <c r="F1473" i="1"/>
  <c r="G1473" i="1"/>
  <c r="A1474" i="1"/>
  <c r="B1474" i="1"/>
  <c r="C1474" i="1"/>
  <c r="D1474" i="1"/>
  <c r="E1474" i="1"/>
  <c r="F1474" i="1"/>
  <c r="G1474" i="1"/>
  <c r="A1475" i="1"/>
  <c r="B1475" i="1"/>
  <c r="C1475" i="1"/>
  <c r="D1475" i="1"/>
  <c r="E1475" i="1"/>
  <c r="F1475" i="1"/>
  <c r="G1475" i="1"/>
  <c r="A1476" i="1"/>
  <c r="C1476" i="1" s="1"/>
  <c r="B1476" i="1"/>
  <c r="D1476" i="1"/>
  <c r="E1476" i="1"/>
  <c r="F1476" i="1"/>
  <c r="G1476" i="1"/>
  <c r="A1477" i="1"/>
  <c r="C1477" i="1" s="1"/>
  <c r="B1477" i="1"/>
  <c r="D1477" i="1"/>
  <c r="E1477" i="1"/>
  <c r="F1477" i="1"/>
  <c r="G1477" i="1"/>
  <c r="A1478" i="1"/>
  <c r="B1478" i="1"/>
  <c r="C1478" i="1"/>
  <c r="D1478" i="1"/>
  <c r="E1478" i="1"/>
  <c r="F1478" i="1"/>
  <c r="G1478" i="1"/>
  <c r="A1479" i="1"/>
  <c r="B1479" i="1"/>
  <c r="C1479" i="1"/>
  <c r="D1479" i="1"/>
  <c r="E1479" i="1"/>
  <c r="F1479" i="1"/>
  <c r="G1479" i="1"/>
  <c r="A1480" i="1"/>
  <c r="C1480" i="1" s="1"/>
  <c r="B1480" i="1"/>
  <c r="D1480" i="1"/>
  <c r="E1480" i="1"/>
  <c r="F1480" i="1"/>
  <c r="G1480" i="1"/>
  <c r="A1481" i="1"/>
  <c r="C1481" i="1" s="1"/>
  <c r="B1481" i="1"/>
  <c r="D1481" i="1"/>
  <c r="E1481" i="1"/>
  <c r="F1481" i="1"/>
  <c r="G1481" i="1"/>
  <c r="A1482" i="1"/>
  <c r="B1482" i="1"/>
  <c r="C1482" i="1"/>
  <c r="D1482" i="1"/>
  <c r="E1482" i="1"/>
  <c r="F1482" i="1"/>
  <c r="G1482" i="1"/>
  <c r="A1483" i="1"/>
  <c r="B1483" i="1"/>
  <c r="C1483" i="1"/>
  <c r="D1483" i="1"/>
  <c r="E1483" i="1"/>
  <c r="F1483" i="1"/>
  <c r="G1483" i="1"/>
  <c r="A1484" i="1"/>
  <c r="C1484" i="1" s="1"/>
  <c r="B1484" i="1"/>
  <c r="D1484" i="1"/>
  <c r="E1484" i="1"/>
  <c r="F1484" i="1"/>
  <c r="G1484" i="1"/>
  <c r="A1485" i="1"/>
  <c r="C1485" i="1" s="1"/>
  <c r="B1485" i="1"/>
  <c r="D1485" i="1"/>
  <c r="E1485" i="1"/>
  <c r="F1485" i="1"/>
  <c r="G1485" i="1"/>
  <c r="A1486" i="1"/>
  <c r="B1486" i="1"/>
  <c r="C1486" i="1"/>
  <c r="D1486" i="1"/>
  <c r="E1486" i="1"/>
  <c r="F1486" i="1"/>
  <c r="G1486" i="1"/>
  <c r="A1487" i="1"/>
  <c r="B1487" i="1"/>
  <c r="C1487" i="1"/>
  <c r="D1487" i="1"/>
  <c r="E1487" i="1"/>
  <c r="F1487" i="1"/>
  <c r="G1487" i="1"/>
  <c r="A1488" i="1"/>
  <c r="C1488" i="1" s="1"/>
  <c r="B1488" i="1"/>
  <c r="D1488" i="1"/>
  <c r="E1488" i="1"/>
  <c r="F1488" i="1"/>
  <c r="G1488" i="1"/>
  <c r="A1489" i="1"/>
  <c r="C1489" i="1" s="1"/>
  <c r="B1489" i="1"/>
  <c r="D1489" i="1"/>
  <c r="E1489" i="1"/>
  <c r="F1489" i="1"/>
  <c r="G1489" i="1"/>
  <c r="A1490" i="1"/>
  <c r="B1490" i="1"/>
  <c r="D1490" i="1"/>
  <c r="E1490" i="1"/>
  <c r="F1490" i="1"/>
  <c r="G1490" i="1"/>
  <c r="A1491" i="1"/>
  <c r="B1491" i="1"/>
  <c r="C1491" i="1"/>
  <c r="D1491" i="1"/>
  <c r="E1491" i="1"/>
  <c r="F1491" i="1"/>
  <c r="G1491" i="1"/>
  <c r="H1499" i="1" s="1"/>
  <c r="A1492" i="1"/>
  <c r="C1492" i="1" s="1"/>
  <c r="B1492" i="1"/>
  <c r="D1492" i="1"/>
  <c r="E1492" i="1"/>
  <c r="F1492" i="1"/>
  <c r="G1492" i="1"/>
  <c r="A1493" i="1"/>
  <c r="C1493" i="1" s="1"/>
  <c r="B1493" i="1"/>
  <c r="D1493" i="1"/>
  <c r="E1493" i="1"/>
  <c r="F1493" i="1"/>
  <c r="G1493" i="1"/>
  <c r="A1494" i="1"/>
  <c r="B1494" i="1"/>
  <c r="C1494" i="1"/>
  <c r="D1494" i="1"/>
  <c r="E1494" i="1"/>
  <c r="F1494" i="1"/>
  <c r="G1494" i="1"/>
  <c r="A1495" i="1"/>
  <c r="B1495" i="1"/>
  <c r="C1495" i="1"/>
  <c r="D1495" i="1"/>
  <c r="E1495" i="1"/>
  <c r="F1495" i="1"/>
  <c r="G1495" i="1"/>
  <c r="A1496" i="1"/>
  <c r="C1496" i="1" s="1"/>
  <c r="B1496" i="1"/>
  <c r="D1496" i="1"/>
  <c r="E1496" i="1"/>
  <c r="F1496" i="1"/>
  <c r="G1496" i="1"/>
  <c r="A1497" i="1"/>
  <c r="B1497" i="1"/>
  <c r="D1497" i="1"/>
  <c r="E1497" i="1"/>
  <c r="F1497" i="1"/>
  <c r="G1497" i="1"/>
  <c r="A1498" i="1"/>
  <c r="B1498" i="1"/>
  <c r="D1498" i="1"/>
  <c r="E1498" i="1"/>
  <c r="F1498" i="1"/>
  <c r="G1498" i="1"/>
  <c r="A1499" i="1"/>
  <c r="B1499" i="1"/>
  <c r="C1499" i="1"/>
  <c r="D1499" i="1"/>
  <c r="E1499" i="1"/>
  <c r="F1499" i="1"/>
  <c r="G1499" i="1"/>
  <c r="H1521" i="1" s="1"/>
  <c r="A1500" i="1"/>
  <c r="B1500" i="1"/>
  <c r="C1500" i="1"/>
  <c r="D1500" i="1"/>
  <c r="E1500" i="1"/>
  <c r="F1500" i="1"/>
  <c r="G1500" i="1"/>
  <c r="H1523" i="1" s="1"/>
  <c r="A1501" i="1"/>
  <c r="B1501" i="1"/>
  <c r="C1501" i="1"/>
  <c r="D1501" i="1"/>
  <c r="E1501" i="1"/>
  <c r="F1501" i="1"/>
  <c r="G1501" i="1"/>
  <c r="H1525" i="1" s="1"/>
  <c r="A1502" i="1"/>
  <c r="B1502" i="1"/>
  <c r="C1502" i="1"/>
  <c r="D1502" i="1"/>
  <c r="E1502" i="1"/>
  <c r="F1502" i="1"/>
  <c r="G1502" i="1"/>
  <c r="H1526" i="1" s="1"/>
  <c r="A1503" i="1"/>
  <c r="B1503" i="1"/>
  <c r="C1503" i="1"/>
  <c r="D1503" i="1"/>
  <c r="E1503" i="1"/>
  <c r="F1503" i="1"/>
  <c r="G1503" i="1"/>
  <c r="H1528" i="1" s="1"/>
  <c r="A1504" i="1"/>
  <c r="B1504" i="1"/>
  <c r="C1504" i="1"/>
  <c r="D1504" i="1"/>
  <c r="E1504" i="1"/>
  <c r="F1504" i="1"/>
  <c r="G1504" i="1"/>
  <c r="H1529" i="1" s="1"/>
  <c r="A1505" i="1"/>
  <c r="B1505" i="1"/>
  <c r="C1505" i="1"/>
  <c r="D1505" i="1"/>
  <c r="E1505" i="1"/>
  <c r="F1505" i="1"/>
  <c r="G1505" i="1"/>
  <c r="H1531" i="1" s="1"/>
  <c r="A1506" i="1"/>
  <c r="B1506" i="1"/>
  <c r="C1506" i="1"/>
  <c r="D1506" i="1"/>
  <c r="E1506" i="1"/>
  <c r="F1506" i="1"/>
  <c r="G1506" i="1"/>
  <c r="H1534" i="1" s="1"/>
  <c r="A1507" i="1"/>
  <c r="B1507" i="1"/>
  <c r="C1507" i="1"/>
  <c r="D1507" i="1"/>
  <c r="E1507" i="1"/>
  <c r="F1507" i="1"/>
  <c r="G1507" i="1"/>
  <c r="H1536" i="1" s="1"/>
  <c r="A1508" i="1"/>
  <c r="B1508" i="1"/>
  <c r="C1508" i="1"/>
  <c r="D1508" i="1"/>
  <c r="E1508" i="1"/>
  <c r="F1508" i="1"/>
  <c r="G1508" i="1"/>
  <c r="H1538" i="1" s="1"/>
  <c r="A1509" i="1"/>
  <c r="B1509" i="1"/>
  <c r="C1509" i="1"/>
  <c r="D1509" i="1"/>
  <c r="E1509" i="1"/>
  <c r="F1509" i="1"/>
  <c r="G1509" i="1"/>
  <c r="H1540" i="1" s="1"/>
  <c r="A1510" i="1"/>
  <c r="B1510" i="1"/>
  <c r="C1510" i="1"/>
  <c r="D1510" i="1"/>
  <c r="E1510" i="1"/>
  <c r="F1510" i="1"/>
  <c r="G1510" i="1"/>
  <c r="H1542" i="1" s="1"/>
  <c r="A1511" i="1"/>
  <c r="B1511" i="1"/>
  <c r="C1511" i="1"/>
  <c r="D1511" i="1"/>
  <c r="E1511" i="1"/>
  <c r="F1511" i="1"/>
  <c r="G1511" i="1"/>
  <c r="A1512" i="1"/>
  <c r="B1512" i="1"/>
  <c r="C1512" i="1"/>
  <c r="D1512" i="1"/>
  <c r="E1512" i="1"/>
  <c r="F1512" i="1"/>
  <c r="G1512" i="1"/>
  <c r="H1544" i="1" s="1"/>
  <c r="A1513" i="1"/>
  <c r="B1513" i="1"/>
  <c r="C1513" i="1"/>
  <c r="D1513" i="1"/>
  <c r="E1513" i="1"/>
  <c r="F1513" i="1"/>
  <c r="G1513" i="1"/>
  <c r="A1514" i="1"/>
  <c r="B1514" i="1"/>
  <c r="C1514" i="1"/>
  <c r="D1514" i="1"/>
  <c r="E1514" i="1"/>
  <c r="F1514" i="1"/>
  <c r="G1514" i="1"/>
  <c r="H1545" i="1" s="1"/>
  <c r="A1515" i="1"/>
  <c r="B1515" i="1"/>
  <c r="C1515" i="1"/>
  <c r="D1515" i="1"/>
  <c r="E1515" i="1"/>
  <c r="F1515" i="1"/>
  <c r="G1515" i="1"/>
  <c r="H1546" i="1" s="1"/>
  <c r="A1516" i="1"/>
  <c r="B1516" i="1"/>
  <c r="C1516" i="1"/>
  <c r="D1516" i="1"/>
  <c r="E1516" i="1"/>
  <c r="F1516" i="1"/>
  <c r="G1516" i="1"/>
  <c r="A1517" i="1"/>
  <c r="B1517" i="1"/>
  <c r="C1517" i="1"/>
  <c r="D1517" i="1"/>
  <c r="E1517" i="1"/>
  <c r="F1517" i="1"/>
  <c r="G1517" i="1"/>
  <c r="H1547" i="1" s="1"/>
  <c r="A1518" i="1"/>
  <c r="B1518" i="1"/>
  <c r="C1518" i="1"/>
  <c r="D1518" i="1"/>
  <c r="E1518" i="1"/>
  <c r="F1518" i="1"/>
  <c r="G1518" i="1"/>
  <c r="H1548" i="1" s="1"/>
  <c r="A1519" i="1"/>
  <c r="B1519" i="1"/>
  <c r="C1519" i="1"/>
  <c r="D1519" i="1"/>
  <c r="E1519" i="1"/>
  <c r="F1519" i="1"/>
  <c r="G1519" i="1"/>
  <c r="A1520" i="1"/>
  <c r="B1520" i="1"/>
  <c r="C1520" i="1"/>
  <c r="D1520" i="1"/>
  <c r="E1520" i="1"/>
  <c r="F1520" i="1"/>
  <c r="G1520" i="1"/>
  <c r="H1549" i="1" s="1"/>
  <c r="A1521" i="1"/>
  <c r="B1521" i="1"/>
  <c r="C1521" i="1"/>
  <c r="D1521" i="1"/>
  <c r="E1521" i="1"/>
  <c r="F1521" i="1"/>
  <c r="G1521" i="1"/>
  <c r="H1550" i="1" s="1"/>
  <c r="A1522" i="1"/>
  <c r="B1522" i="1"/>
  <c r="C1522" i="1"/>
  <c r="D1522" i="1"/>
  <c r="E1522" i="1"/>
  <c r="F1522" i="1"/>
  <c r="G1522" i="1"/>
  <c r="H1551" i="1" s="1"/>
  <c r="A1523" i="1"/>
  <c r="B1523" i="1"/>
  <c r="C1523" i="1"/>
  <c r="D1523" i="1"/>
  <c r="E1523" i="1"/>
  <c r="F1523" i="1"/>
  <c r="G1523" i="1"/>
  <c r="A1524" i="1"/>
  <c r="B1524" i="1"/>
  <c r="C1524" i="1"/>
  <c r="D1524" i="1"/>
  <c r="E1524" i="1"/>
  <c r="F1524" i="1"/>
  <c r="G1524" i="1"/>
  <c r="A1525" i="1"/>
  <c r="B1525" i="1"/>
  <c r="C1525" i="1"/>
  <c r="D1525" i="1"/>
  <c r="E1525" i="1"/>
  <c r="F1525" i="1"/>
  <c r="G1525" i="1"/>
  <c r="A1526" i="1"/>
  <c r="B1526" i="1"/>
  <c r="C1526" i="1"/>
  <c r="D1526" i="1"/>
  <c r="E1526" i="1"/>
  <c r="F1526" i="1"/>
  <c r="G1526" i="1"/>
  <c r="A1527" i="1"/>
  <c r="B1527" i="1"/>
  <c r="C1527" i="1"/>
  <c r="D1527" i="1"/>
  <c r="E1527" i="1"/>
  <c r="F1527" i="1"/>
  <c r="G1527" i="1"/>
  <c r="A1528" i="1"/>
  <c r="B1528" i="1"/>
  <c r="C1528" i="1"/>
  <c r="D1528" i="1"/>
  <c r="E1528" i="1"/>
  <c r="F1528" i="1"/>
  <c r="G1528" i="1"/>
  <c r="A1529" i="1"/>
  <c r="B1529" i="1"/>
  <c r="C1529" i="1"/>
  <c r="D1529" i="1"/>
  <c r="E1529" i="1"/>
  <c r="F1529" i="1"/>
  <c r="G1529" i="1"/>
  <c r="A1530" i="1"/>
  <c r="B1530" i="1"/>
  <c r="C1530" i="1"/>
  <c r="D1530" i="1"/>
  <c r="E1530" i="1"/>
  <c r="F1530" i="1"/>
  <c r="G1530" i="1"/>
  <c r="A1531" i="1"/>
  <c r="B1531" i="1"/>
  <c r="C1531" i="1"/>
  <c r="D1531" i="1"/>
  <c r="E1531" i="1"/>
  <c r="F1531" i="1"/>
  <c r="G1531" i="1"/>
  <c r="A1532" i="1"/>
  <c r="B1532" i="1"/>
  <c r="C1532" i="1"/>
  <c r="D1532" i="1"/>
  <c r="E1532" i="1"/>
  <c r="F1532" i="1"/>
  <c r="G1532" i="1"/>
  <c r="A1533" i="1"/>
  <c r="B1533" i="1"/>
  <c r="C1533" i="1"/>
  <c r="D1533" i="1"/>
  <c r="E1533" i="1"/>
  <c r="F1533" i="1"/>
  <c r="G1533" i="1"/>
  <c r="A1534" i="1"/>
  <c r="B1534" i="1"/>
  <c r="C1534" i="1"/>
  <c r="D1534" i="1"/>
  <c r="E1534" i="1"/>
  <c r="F1534" i="1"/>
  <c r="G1534" i="1"/>
  <c r="A1535" i="1"/>
  <c r="B1535" i="1"/>
  <c r="C1535" i="1"/>
  <c r="D1535" i="1"/>
  <c r="E1535" i="1"/>
  <c r="F1535" i="1"/>
  <c r="G1535" i="1"/>
  <c r="A1536" i="1"/>
  <c r="B1536" i="1"/>
  <c r="C1536" i="1"/>
  <c r="D1536" i="1"/>
  <c r="E1536" i="1"/>
  <c r="F1536" i="1"/>
  <c r="G1536" i="1"/>
  <c r="A1537" i="1"/>
  <c r="B1537" i="1"/>
  <c r="C1537" i="1"/>
  <c r="D1537" i="1"/>
  <c r="E1537" i="1"/>
  <c r="F1537" i="1"/>
  <c r="G1537" i="1"/>
  <c r="A1538" i="1"/>
  <c r="B1538" i="1"/>
  <c r="C1538" i="1"/>
  <c r="D1538" i="1"/>
  <c r="E1538" i="1"/>
  <c r="F1538" i="1"/>
  <c r="G1538" i="1"/>
  <c r="A1539" i="1"/>
  <c r="B1539" i="1"/>
  <c r="C1539" i="1"/>
  <c r="D1539" i="1"/>
  <c r="E1539" i="1"/>
  <c r="F1539" i="1"/>
  <c r="G1539" i="1"/>
  <c r="A1540" i="1"/>
  <c r="B1540" i="1"/>
  <c r="C1540" i="1"/>
  <c r="D1540" i="1"/>
  <c r="E1540" i="1"/>
  <c r="F1540" i="1"/>
  <c r="G1540" i="1"/>
  <c r="A1541" i="1"/>
  <c r="B1541" i="1"/>
  <c r="C1541" i="1"/>
  <c r="D1541" i="1"/>
  <c r="E1541" i="1"/>
  <c r="F1541" i="1"/>
  <c r="G1541" i="1"/>
  <c r="A1542" i="1"/>
  <c r="B1542" i="1"/>
  <c r="C1542" i="1"/>
  <c r="D1542" i="1"/>
  <c r="E1542" i="1"/>
  <c r="F1542" i="1"/>
  <c r="G1542" i="1"/>
  <c r="A1543" i="1"/>
  <c r="B1543" i="1"/>
  <c r="C1543" i="1"/>
  <c r="D1543" i="1"/>
  <c r="E1543" i="1"/>
  <c r="F1543" i="1"/>
  <c r="G1543" i="1"/>
  <c r="A1544" i="1"/>
  <c r="B1544" i="1"/>
  <c r="C1544" i="1"/>
  <c r="D1544" i="1"/>
  <c r="E1544" i="1"/>
  <c r="F1544" i="1"/>
  <c r="G1544" i="1"/>
  <c r="A1545" i="1"/>
  <c r="B1545" i="1"/>
  <c r="C1545" i="1"/>
  <c r="D1545" i="1"/>
  <c r="E1545" i="1"/>
  <c r="F1545" i="1"/>
  <c r="G1545" i="1"/>
  <c r="A1546" i="1"/>
  <c r="B1546" i="1"/>
  <c r="C1546" i="1"/>
  <c r="D1546" i="1"/>
  <c r="E1546" i="1"/>
  <c r="F1546" i="1"/>
  <c r="G1546" i="1"/>
  <c r="A1547" i="1"/>
  <c r="B1547" i="1"/>
  <c r="C1547" i="1"/>
  <c r="D1547" i="1"/>
  <c r="E1547" i="1"/>
  <c r="F1547" i="1"/>
  <c r="G1547" i="1"/>
  <c r="A1548" i="1"/>
  <c r="B1548" i="1"/>
  <c r="C1548" i="1"/>
  <c r="D1548" i="1"/>
  <c r="E1548" i="1"/>
  <c r="F1548" i="1"/>
  <c r="G1548" i="1"/>
  <c r="A1549" i="1"/>
  <c r="B1549" i="1"/>
  <c r="C1549" i="1"/>
  <c r="D1549" i="1"/>
  <c r="E1549" i="1"/>
  <c r="F1549" i="1"/>
  <c r="G1549" i="1"/>
  <c r="A1550" i="1"/>
  <c r="B1550" i="1"/>
  <c r="C1550" i="1"/>
  <c r="D1550" i="1"/>
  <c r="E1550" i="1"/>
  <c r="F1550" i="1"/>
  <c r="G1550" i="1"/>
  <c r="A1551" i="1"/>
  <c r="B1551" i="1"/>
  <c r="C1551" i="1"/>
  <c r="D1551" i="1"/>
  <c r="E1551" i="1"/>
  <c r="F1551" i="1"/>
  <c r="G1551" i="1"/>
  <c r="A1552" i="1"/>
  <c r="B1552" i="1"/>
  <c r="C1552" i="1"/>
  <c r="D1552" i="1"/>
  <c r="E1552" i="1"/>
  <c r="F1552" i="1"/>
  <c r="G1552" i="1"/>
  <c r="A1553" i="1"/>
  <c r="B1553" i="1"/>
  <c r="C1553" i="1"/>
  <c r="D1553" i="1"/>
  <c r="E1553" i="1"/>
  <c r="F1553" i="1"/>
  <c r="G1553" i="1"/>
  <c r="A1554" i="1"/>
  <c r="B1554" i="1"/>
  <c r="C1554" i="1"/>
  <c r="D1554" i="1"/>
  <c r="E1554" i="1"/>
  <c r="F1554" i="1"/>
  <c r="G1554" i="1"/>
  <c r="A1555" i="1"/>
  <c r="B1555" i="1"/>
  <c r="C1555" i="1"/>
  <c r="D1555" i="1"/>
  <c r="E1555" i="1"/>
  <c r="F1555" i="1"/>
  <c r="G1555" i="1"/>
  <c r="H1606" i="1" s="1"/>
  <c r="A1556" i="1"/>
  <c r="B1556" i="1"/>
  <c r="C1556" i="1"/>
  <c r="D1556" i="1"/>
  <c r="E1556" i="1"/>
  <c r="F1556" i="1"/>
  <c r="G1556" i="1"/>
  <c r="A1557" i="1"/>
  <c r="B1557" i="1"/>
  <c r="C1557" i="1"/>
  <c r="D1557" i="1"/>
  <c r="E1557" i="1"/>
  <c r="F1557" i="1"/>
  <c r="G1557" i="1"/>
  <c r="A1558" i="1"/>
  <c r="B1558" i="1"/>
  <c r="C1558" i="1"/>
  <c r="D1558" i="1"/>
  <c r="E1558" i="1"/>
  <c r="F1558" i="1"/>
  <c r="G1558" i="1"/>
  <c r="A1559" i="1"/>
  <c r="B1559" i="1"/>
  <c r="C1559" i="1"/>
  <c r="D1559" i="1"/>
  <c r="E1559" i="1"/>
  <c r="F1559" i="1"/>
  <c r="G1559" i="1"/>
  <c r="A1560" i="1"/>
  <c r="B1560" i="1"/>
  <c r="C1560" i="1"/>
  <c r="D1560" i="1"/>
  <c r="E1560" i="1"/>
  <c r="F1560" i="1"/>
  <c r="G1560" i="1"/>
  <c r="A1561" i="1"/>
  <c r="B1561" i="1"/>
  <c r="C1561" i="1"/>
  <c r="D1561" i="1"/>
  <c r="E1561" i="1"/>
  <c r="F1561" i="1"/>
  <c r="G1561" i="1"/>
  <c r="A1562" i="1"/>
  <c r="B1562" i="1"/>
  <c r="C1562" i="1"/>
  <c r="D1562" i="1"/>
  <c r="E1562" i="1"/>
  <c r="F1562" i="1"/>
  <c r="G1562" i="1"/>
  <c r="A1563" i="1"/>
  <c r="B1563" i="1"/>
  <c r="C1563" i="1"/>
  <c r="D1563" i="1"/>
  <c r="E1563" i="1"/>
  <c r="F1563" i="1"/>
  <c r="G1563" i="1"/>
  <c r="H1614" i="1" s="1"/>
  <c r="A1564" i="1"/>
  <c r="B1564" i="1"/>
  <c r="C1564" i="1"/>
  <c r="D1564" i="1"/>
  <c r="E1564" i="1"/>
  <c r="F1564" i="1"/>
  <c r="G1564" i="1"/>
  <c r="A1565" i="1"/>
  <c r="B1565" i="1"/>
  <c r="C1565" i="1"/>
  <c r="D1565" i="1"/>
  <c r="E1565" i="1"/>
  <c r="F1565" i="1"/>
  <c r="G1565" i="1"/>
  <c r="A1566" i="1"/>
  <c r="B1566" i="1"/>
  <c r="C1566" i="1"/>
  <c r="D1566" i="1"/>
  <c r="E1566" i="1"/>
  <c r="F1566" i="1"/>
  <c r="G1566" i="1"/>
  <c r="A1567" i="1"/>
  <c r="B1567" i="1"/>
  <c r="C1567" i="1"/>
  <c r="D1567" i="1"/>
  <c r="E1567" i="1"/>
  <c r="F1567" i="1"/>
  <c r="G1567" i="1"/>
  <c r="H1647" i="1" s="1"/>
  <c r="A1568" i="1"/>
  <c r="B1568" i="1"/>
  <c r="C1568" i="1"/>
  <c r="D1568" i="1"/>
  <c r="E1568" i="1"/>
  <c r="F1568" i="1"/>
  <c r="G1568" i="1"/>
  <c r="A1569" i="1"/>
  <c r="B1569" i="1"/>
  <c r="C1569" i="1"/>
  <c r="D1569" i="1"/>
  <c r="E1569" i="1"/>
  <c r="F1569" i="1"/>
  <c r="G1569" i="1"/>
  <c r="A1570" i="1"/>
  <c r="B1570" i="1"/>
  <c r="C1570" i="1"/>
  <c r="D1570" i="1"/>
  <c r="E1570" i="1"/>
  <c r="F1570" i="1"/>
  <c r="G1570" i="1"/>
  <c r="A1571" i="1"/>
  <c r="B1571" i="1"/>
  <c r="C1571" i="1"/>
  <c r="D1571" i="1"/>
  <c r="E1571" i="1"/>
  <c r="F1571" i="1"/>
  <c r="G1571" i="1"/>
  <c r="A1572" i="1"/>
  <c r="B1572" i="1"/>
  <c r="C1572" i="1"/>
  <c r="D1572" i="1"/>
  <c r="E1572" i="1"/>
  <c r="F1572" i="1"/>
  <c r="G1572" i="1"/>
  <c r="A1573" i="1"/>
  <c r="B1573" i="1"/>
  <c r="C1573" i="1"/>
  <c r="D1573" i="1"/>
  <c r="E1573" i="1"/>
  <c r="F1573" i="1"/>
  <c r="G1573" i="1"/>
  <c r="A1574" i="1"/>
  <c r="B1574" i="1"/>
  <c r="C1574" i="1"/>
  <c r="D1574" i="1"/>
  <c r="E1574" i="1"/>
  <c r="F1574" i="1"/>
  <c r="G1574" i="1"/>
  <c r="H1650" i="1" s="1"/>
  <c r="A1575" i="1"/>
  <c r="B1575" i="1"/>
  <c r="C1575" i="1"/>
  <c r="D1575" i="1"/>
  <c r="E1575" i="1"/>
  <c r="F1575" i="1"/>
  <c r="G1575" i="1"/>
  <c r="A1576" i="1"/>
  <c r="B1576" i="1"/>
  <c r="C1576" i="1"/>
  <c r="D1576" i="1"/>
  <c r="E1576" i="1"/>
  <c r="F1576" i="1"/>
  <c r="G1576" i="1"/>
  <c r="H1653" i="1" s="1"/>
  <c r="A1577" i="1"/>
  <c r="B1577" i="1"/>
  <c r="C1577" i="1"/>
  <c r="D1577" i="1"/>
  <c r="E1577" i="1"/>
  <c r="F1577" i="1"/>
  <c r="G1577" i="1"/>
  <c r="H1622" i="1" s="1"/>
  <c r="A1578" i="1"/>
  <c r="B1578" i="1"/>
  <c r="C1578" i="1"/>
  <c r="D1578" i="1"/>
  <c r="E1578" i="1"/>
  <c r="F1578" i="1"/>
  <c r="G1578" i="1"/>
  <c r="H1641" i="1" s="1"/>
  <c r="A1579" i="1"/>
  <c r="B1579" i="1"/>
  <c r="C1579" i="1"/>
  <c r="D1579" i="1"/>
  <c r="E1579" i="1"/>
  <c r="F1579" i="1"/>
  <c r="G1579" i="1"/>
  <c r="H1587" i="1" s="1"/>
  <c r="A1580" i="1"/>
  <c r="B1580" i="1"/>
  <c r="C1580" i="1"/>
  <c r="D1580" i="1"/>
  <c r="E1580" i="1"/>
  <c r="F1580" i="1"/>
  <c r="G1580" i="1"/>
  <c r="H1588" i="1" s="1"/>
  <c r="A1581" i="1"/>
  <c r="B1581" i="1"/>
  <c r="C1581" i="1"/>
  <c r="D1581" i="1"/>
  <c r="E1581" i="1"/>
  <c r="F1581" i="1"/>
  <c r="G1581" i="1"/>
  <c r="H1589" i="1" s="1"/>
  <c r="A1582" i="1"/>
  <c r="B1582" i="1"/>
  <c r="C1582" i="1"/>
  <c r="D1582" i="1"/>
  <c r="E1582" i="1"/>
  <c r="F1582" i="1"/>
  <c r="G1582" i="1"/>
  <c r="H1651" i="1" s="1"/>
  <c r="A1583" i="1"/>
  <c r="B1583" i="1"/>
  <c r="C1583" i="1"/>
  <c r="D1583" i="1"/>
  <c r="E1583" i="1"/>
  <c r="F1583" i="1"/>
  <c r="G1583" i="1"/>
  <c r="H1591" i="1" s="1"/>
  <c r="A1584" i="1"/>
  <c r="B1584" i="1"/>
  <c r="C1584" i="1"/>
  <c r="D1584" i="1"/>
  <c r="E1584" i="1"/>
  <c r="F1584" i="1"/>
  <c r="G1584" i="1"/>
  <c r="A1585" i="1"/>
  <c r="B1585" i="1"/>
  <c r="C1585" i="1"/>
  <c r="D1585" i="1"/>
  <c r="E1585" i="1"/>
  <c r="F1585" i="1"/>
  <c r="G1585" i="1"/>
  <c r="H1592" i="1" s="1"/>
  <c r="A1586" i="1"/>
  <c r="B1586" i="1"/>
  <c r="C1586" i="1"/>
  <c r="D1586" i="1"/>
  <c r="E1586" i="1"/>
  <c r="F1586" i="1"/>
  <c r="G1586" i="1"/>
  <c r="H1654" i="1" s="1"/>
  <c r="A1587" i="1"/>
  <c r="B1587" i="1"/>
  <c r="C1587" i="1"/>
  <c r="D1587" i="1"/>
  <c r="E1587" i="1"/>
  <c r="F1587" i="1"/>
  <c r="G1587" i="1"/>
  <c r="H1657" i="1" s="1"/>
  <c r="A1588" i="1"/>
  <c r="B1588" i="1"/>
  <c r="C1588" i="1"/>
  <c r="D1588" i="1"/>
  <c r="E1588" i="1"/>
  <c r="F1588" i="1"/>
  <c r="G1588" i="1"/>
  <c r="H1594" i="1" s="1"/>
  <c r="A1589" i="1"/>
  <c r="B1589" i="1"/>
  <c r="C1589" i="1"/>
  <c r="D1589" i="1"/>
  <c r="E1589" i="1"/>
  <c r="F1589" i="1"/>
  <c r="G1589" i="1"/>
  <c r="A1590" i="1"/>
  <c r="B1590" i="1"/>
  <c r="C1590" i="1"/>
  <c r="D1590" i="1"/>
  <c r="E1590" i="1"/>
  <c r="F1590" i="1"/>
  <c r="G1590" i="1"/>
  <c r="H1597" i="1" s="1"/>
  <c r="A1591" i="1"/>
  <c r="B1591" i="1"/>
  <c r="C1591" i="1"/>
  <c r="D1591" i="1"/>
  <c r="E1591" i="1"/>
  <c r="F1591" i="1"/>
  <c r="G1591" i="1"/>
  <c r="H1598" i="1" s="1"/>
  <c r="A1592" i="1"/>
  <c r="B1592" i="1"/>
  <c r="C1592" i="1"/>
  <c r="D1592" i="1"/>
  <c r="E1592" i="1"/>
  <c r="F1592" i="1"/>
  <c r="G1592" i="1"/>
  <c r="H1667" i="1" s="1"/>
  <c r="A1593" i="1"/>
  <c r="B1593" i="1"/>
  <c r="C1593" i="1"/>
  <c r="D1593" i="1"/>
  <c r="E1593" i="1"/>
  <c r="F1593" i="1"/>
  <c r="G1593" i="1"/>
  <c r="H1599" i="1" s="1"/>
  <c r="A1594" i="1"/>
  <c r="B1594" i="1"/>
  <c r="C1594" i="1"/>
  <c r="D1594" i="1"/>
  <c r="E1594" i="1"/>
  <c r="F1594" i="1"/>
  <c r="G1594" i="1"/>
  <c r="H1600" i="1" s="1"/>
  <c r="A1595" i="1"/>
  <c r="B1595" i="1"/>
  <c r="C1595" i="1"/>
  <c r="D1595" i="1"/>
  <c r="E1595" i="1"/>
  <c r="F1595" i="1"/>
  <c r="G1595" i="1"/>
  <c r="H1601" i="1" s="1"/>
  <c r="A1596" i="1"/>
  <c r="B1596" i="1"/>
  <c r="C1596" i="1"/>
  <c r="D1596" i="1"/>
  <c r="E1596" i="1"/>
  <c r="F1596" i="1"/>
  <c r="G1596" i="1"/>
  <c r="A1597" i="1"/>
  <c r="B1597" i="1"/>
  <c r="C1597" i="1"/>
  <c r="D1597" i="1"/>
  <c r="E1597" i="1"/>
  <c r="F1597" i="1"/>
  <c r="G1597" i="1"/>
  <c r="H1609" i="1" s="1"/>
  <c r="A1598" i="1"/>
  <c r="B1598" i="1"/>
  <c r="C1598" i="1"/>
  <c r="D1598" i="1"/>
  <c r="E1598" i="1"/>
  <c r="F1598" i="1"/>
  <c r="G1598" i="1"/>
  <c r="H1617" i="1" s="1"/>
  <c r="A1599" i="1"/>
  <c r="B1599" i="1"/>
  <c r="C1599" i="1"/>
  <c r="D1599" i="1"/>
  <c r="E1599" i="1"/>
  <c r="F1599" i="1"/>
  <c r="G1599" i="1"/>
  <c r="H1625" i="1" s="1"/>
  <c r="A1600" i="1"/>
  <c r="B1600" i="1"/>
  <c r="C1600" i="1"/>
  <c r="D1600" i="1"/>
  <c r="E1600" i="1"/>
  <c r="F1600" i="1"/>
  <c r="G1600" i="1"/>
  <c r="A1601" i="1"/>
  <c r="B1601" i="1"/>
  <c r="C1601" i="1"/>
  <c r="D1601" i="1"/>
  <c r="E1601" i="1"/>
  <c r="F1601" i="1"/>
  <c r="G1601" i="1"/>
  <c r="H1633" i="1" s="1"/>
  <c r="A1602" i="1"/>
  <c r="B1602" i="1"/>
  <c r="E1602" i="1" s="1"/>
  <c r="C1602" i="1"/>
  <c r="D1602" i="1"/>
  <c r="F1602" i="1"/>
  <c r="G1602" i="1"/>
  <c r="H1602" i="1"/>
  <c r="A1603" i="1"/>
  <c r="B1603" i="1"/>
  <c r="C1603" i="1"/>
  <c r="D1603" i="1"/>
  <c r="F1603" i="1"/>
  <c r="G1603" i="1"/>
  <c r="A1604" i="1"/>
  <c r="B1604" i="1"/>
  <c r="E1604" i="1" s="1"/>
  <c r="C1604" i="1"/>
  <c r="D1604" i="1"/>
  <c r="F1604" i="1"/>
  <c r="G1604" i="1"/>
  <c r="H1639" i="1" s="1"/>
  <c r="A1605" i="1"/>
  <c r="B1605" i="1"/>
  <c r="C1605" i="1"/>
  <c r="D1605" i="1"/>
  <c r="F1605" i="1"/>
  <c r="G1605" i="1"/>
  <c r="A1606" i="1"/>
  <c r="B1606" i="1"/>
  <c r="C1606" i="1"/>
  <c r="D1606" i="1"/>
  <c r="F1606" i="1"/>
  <c r="G1606" i="1"/>
  <c r="A1607" i="1"/>
  <c r="B1607" i="1"/>
  <c r="C1607" i="1"/>
  <c r="D1607" i="1"/>
  <c r="F1607" i="1"/>
  <c r="G1607" i="1"/>
  <c r="A1608" i="1"/>
  <c r="B1608" i="1"/>
  <c r="C1608" i="1"/>
  <c r="D1608" i="1"/>
  <c r="F1608" i="1"/>
  <c r="G1608" i="1"/>
  <c r="A1609" i="1"/>
  <c r="B1609" i="1"/>
  <c r="E1609" i="1" s="1"/>
  <c r="C1609" i="1"/>
  <c r="D1609" i="1"/>
  <c r="F1609" i="1"/>
  <c r="G1609" i="1"/>
  <c r="H1642" i="1" s="1"/>
  <c r="A1610" i="1"/>
  <c r="B1610" i="1"/>
  <c r="C1610" i="1"/>
  <c r="D1610" i="1"/>
  <c r="F1610" i="1"/>
  <c r="G1610" i="1"/>
  <c r="H1610" i="1"/>
  <c r="A1611" i="1"/>
  <c r="B1611" i="1"/>
  <c r="C1611" i="1"/>
  <c r="D1611" i="1"/>
  <c r="F1611" i="1"/>
  <c r="G1611" i="1"/>
  <c r="A1612" i="1"/>
  <c r="B1612" i="1"/>
  <c r="E1612" i="1" s="1"/>
  <c r="C1612" i="1"/>
  <c r="D1612" i="1"/>
  <c r="F1612" i="1"/>
  <c r="G1612" i="1"/>
  <c r="A1613" i="1"/>
  <c r="B1613" i="1"/>
  <c r="C1613" i="1"/>
  <c r="D1613" i="1"/>
  <c r="F1613" i="1"/>
  <c r="G1613" i="1"/>
  <c r="A1614" i="1"/>
  <c r="B1614" i="1"/>
  <c r="C1614" i="1"/>
  <c r="D1614" i="1"/>
  <c r="F1614" i="1"/>
  <c r="G1614" i="1"/>
  <c r="A1615" i="1"/>
  <c r="B1615" i="1"/>
  <c r="C1615" i="1"/>
  <c r="D1615" i="1"/>
  <c r="F1615" i="1"/>
  <c r="G1615" i="1"/>
  <c r="A1616" i="1"/>
  <c r="B1616" i="1"/>
  <c r="C1616" i="1"/>
  <c r="D1616" i="1"/>
  <c r="F1616" i="1"/>
  <c r="G1616" i="1"/>
  <c r="A1617" i="1"/>
  <c r="B1617" i="1"/>
  <c r="E1617" i="1" s="1"/>
  <c r="C1617" i="1"/>
  <c r="D1617" i="1"/>
  <c r="F1617" i="1"/>
  <c r="G1617" i="1"/>
  <c r="H1655" i="1" s="1"/>
  <c r="A1618" i="1"/>
  <c r="B1618" i="1"/>
  <c r="C1618" i="1"/>
  <c r="D1618" i="1"/>
  <c r="F1618" i="1"/>
  <c r="G1618" i="1"/>
  <c r="H1618" i="1"/>
  <c r="A1619" i="1"/>
  <c r="B1619" i="1"/>
  <c r="C1619" i="1"/>
  <c r="D1619" i="1"/>
  <c r="F1619" i="1"/>
  <c r="G1619" i="1"/>
  <c r="A1620" i="1"/>
  <c r="B1620" i="1"/>
  <c r="E1620" i="1" s="1"/>
  <c r="C1620" i="1"/>
  <c r="D1620" i="1"/>
  <c r="F1620" i="1"/>
  <c r="G1620" i="1"/>
  <c r="H1658" i="1" s="1"/>
  <c r="A1621" i="1"/>
  <c r="B1621" i="1"/>
  <c r="C1621" i="1"/>
  <c r="D1621" i="1"/>
  <c r="F1621" i="1"/>
  <c r="G1621" i="1"/>
  <c r="A1622" i="1"/>
  <c r="B1622" i="1"/>
  <c r="C1622" i="1"/>
  <c r="D1622" i="1"/>
  <c r="F1622" i="1"/>
  <c r="G1622" i="1"/>
  <c r="A1623" i="1"/>
  <c r="B1623" i="1"/>
  <c r="C1623" i="1"/>
  <c r="D1623" i="1"/>
  <c r="F1623" i="1"/>
  <c r="G1623" i="1"/>
  <c r="A1624" i="1"/>
  <c r="B1624" i="1"/>
  <c r="C1624" i="1"/>
  <c r="D1624" i="1"/>
  <c r="F1624" i="1"/>
  <c r="G1624" i="1"/>
  <c r="A1625" i="1"/>
  <c r="B1625" i="1"/>
  <c r="E1625" i="1" s="1"/>
  <c r="C1625" i="1"/>
  <c r="D1625" i="1"/>
  <c r="F1625" i="1"/>
  <c r="G1625" i="1"/>
  <c r="H1661" i="1" s="1"/>
  <c r="A1626" i="1"/>
  <c r="B1626" i="1"/>
  <c r="C1626" i="1"/>
  <c r="D1626" i="1"/>
  <c r="F1626" i="1"/>
  <c r="G1626" i="1"/>
  <c r="H1626" i="1"/>
  <c r="A1627" i="1"/>
  <c r="B1627" i="1"/>
  <c r="C1627" i="1"/>
  <c r="D1627" i="1"/>
  <c r="F1627" i="1"/>
  <c r="G1627" i="1"/>
  <c r="A1628" i="1"/>
  <c r="B1628" i="1"/>
  <c r="E1628" i="1" s="1"/>
  <c r="C1628" i="1"/>
  <c r="D1628" i="1"/>
  <c r="F1628" i="1"/>
  <c r="G1628" i="1"/>
  <c r="A1629" i="1"/>
  <c r="B1629" i="1"/>
  <c r="C1629" i="1"/>
  <c r="D1629" i="1"/>
  <c r="F1629" i="1"/>
  <c r="G1629" i="1"/>
  <c r="A1630" i="1"/>
  <c r="B1630" i="1"/>
  <c r="C1630" i="1"/>
  <c r="D1630" i="1"/>
  <c r="F1630" i="1"/>
  <c r="G1630" i="1"/>
  <c r="A1631" i="1"/>
  <c r="B1631" i="1"/>
  <c r="C1631" i="1"/>
  <c r="D1631" i="1"/>
  <c r="F1631" i="1"/>
  <c r="G1631" i="1"/>
  <c r="A1632" i="1"/>
  <c r="B1632" i="1"/>
  <c r="C1632" i="1"/>
  <c r="D1632" i="1"/>
  <c r="F1632" i="1"/>
  <c r="G1632" i="1"/>
  <c r="A1633" i="1"/>
  <c r="B1633" i="1"/>
  <c r="E1633" i="1" s="1"/>
  <c r="C1633" i="1"/>
  <c r="D1633" i="1"/>
  <c r="F1633" i="1"/>
  <c r="G1633" i="1"/>
  <c r="A1634" i="1"/>
  <c r="B1634" i="1"/>
  <c r="C1634" i="1"/>
  <c r="D1634" i="1"/>
  <c r="F1634" i="1"/>
  <c r="G1634" i="1"/>
  <c r="H1634" i="1"/>
  <c r="A1635" i="1"/>
  <c r="B1635" i="1"/>
  <c r="C1635" i="1"/>
  <c r="D1635" i="1"/>
  <c r="F1635" i="1"/>
  <c r="G1635" i="1"/>
  <c r="A1636" i="1"/>
  <c r="B1636" i="1"/>
  <c r="E1636" i="1" s="1"/>
  <c r="C1636" i="1"/>
  <c r="D1636" i="1"/>
  <c r="F1636" i="1"/>
  <c r="G1636" i="1"/>
  <c r="A1637" i="1"/>
  <c r="B1637" i="1"/>
  <c r="C1637" i="1"/>
  <c r="D1637" i="1"/>
  <c r="F1637" i="1"/>
  <c r="G1637" i="1"/>
  <c r="A1638" i="1"/>
  <c r="B1638" i="1"/>
  <c r="C1638" i="1"/>
  <c r="D1638" i="1"/>
  <c r="F1638" i="1"/>
  <c r="G1638" i="1"/>
  <c r="A1639" i="1"/>
  <c r="B1639" i="1"/>
  <c r="C1639" i="1"/>
  <c r="D1639" i="1"/>
  <c r="F1639" i="1"/>
  <c r="G1639" i="1"/>
  <c r="A1640" i="1"/>
  <c r="B1640" i="1"/>
  <c r="C1640" i="1"/>
  <c r="D1640" i="1"/>
  <c r="F1640" i="1"/>
  <c r="G1640" i="1"/>
  <c r="A1641" i="1"/>
  <c r="B1641" i="1"/>
  <c r="C1641" i="1"/>
  <c r="D1641" i="1"/>
  <c r="F1641" i="1"/>
  <c r="G1641" i="1"/>
  <c r="A1642" i="1"/>
  <c r="B1642" i="1"/>
  <c r="E1642" i="1" s="1"/>
  <c r="C1642" i="1"/>
  <c r="D1642" i="1"/>
  <c r="F1642" i="1"/>
  <c r="G1642" i="1"/>
  <c r="A1643" i="1"/>
  <c r="B1643" i="1"/>
  <c r="C1643" i="1"/>
  <c r="D1643" i="1"/>
  <c r="F1643" i="1"/>
  <c r="G1643" i="1"/>
  <c r="H1643" i="1"/>
  <c r="A1644" i="1"/>
  <c r="B1644" i="1"/>
  <c r="C1644" i="1"/>
  <c r="D1644" i="1"/>
  <c r="F1644" i="1"/>
  <c r="G1644" i="1"/>
  <c r="A1645" i="1"/>
  <c r="B1645" i="1"/>
  <c r="E1645" i="1" s="1"/>
  <c r="C1645" i="1"/>
  <c r="D1645" i="1"/>
  <c r="F1645" i="1"/>
  <c r="G1645" i="1"/>
  <c r="A1646" i="1"/>
  <c r="B1646" i="1"/>
  <c r="C1646" i="1"/>
  <c r="D1646" i="1"/>
  <c r="F1646" i="1"/>
  <c r="G1646" i="1"/>
  <c r="H1646" i="1"/>
  <c r="A1647" i="1"/>
  <c r="B1647" i="1"/>
  <c r="C1647" i="1"/>
  <c r="D1647" i="1"/>
  <c r="F1647" i="1"/>
  <c r="G1647" i="1"/>
  <c r="A1648" i="1"/>
  <c r="B1648" i="1"/>
  <c r="C1648" i="1"/>
  <c r="D1648" i="1"/>
  <c r="F1648" i="1"/>
  <c r="G1648" i="1"/>
  <c r="A1649" i="1"/>
  <c r="B1649" i="1"/>
  <c r="C1649" i="1"/>
  <c r="D1649" i="1"/>
  <c r="F1649" i="1"/>
  <c r="G1649" i="1"/>
  <c r="H1649" i="1"/>
  <c r="A1650" i="1"/>
  <c r="B1650" i="1"/>
  <c r="C1650" i="1"/>
  <c r="D1650" i="1"/>
  <c r="F1650" i="1"/>
  <c r="G1650" i="1"/>
  <c r="A1651" i="1"/>
  <c r="B1651" i="1"/>
  <c r="C1651" i="1"/>
  <c r="D1651" i="1"/>
  <c r="F1651" i="1"/>
  <c r="G1651" i="1"/>
  <c r="A1652" i="1"/>
  <c r="B1652" i="1"/>
  <c r="E1652" i="1" s="1"/>
  <c r="C1652" i="1"/>
  <c r="D1652" i="1"/>
  <c r="F1652" i="1"/>
  <c r="G1652" i="1"/>
  <c r="A1653" i="1"/>
  <c r="B1653" i="1"/>
  <c r="C1653" i="1"/>
  <c r="D1653" i="1"/>
  <c r="F1653" i="1"/>
  <c r="G1653" i="1"/>
  <c r="A1654" i="1"/>
  <c r="B1654" i="1"/>
  <c r="C1654" i="1"/>
  <c r="D1654" i="1"/>
  <c r="F1654" i="1"/>
  <c r="G1654" i="1"/>
  <c r="A1655" i="1"/>
  <c r="B1655" i="1"/>
  <c r="C1655" i="1"/>
  <c r="D1655" i="1"/>
  <c r="F1655" i="1"/>
  <c r="G1655" i="1"/>
  <c r="A1656" i="1"/>
  <c r="B1656" i="1"/>
  <c r="C1656" i="1"/>
  <c r="D1656" i="1"/>
  <c r="F1656" i="1"/>
  <c r="G1656" i="1"/>
  <c r="A1657" i="1"/>
  <c r="B1657" i="1"/>
  <c r="C1657" i="1"/>
  <c r="D1657" i="1"/>
  <c r="F1657" i="1"/>
  <c r="G1657" i="1"/>
  <c r="A1658" i="1"/>
  <c r="B1658" i="1"/>
  <c r="E1658" i="1" s="1"/>
  <c r="C1658" i="1"/>
  <c r="D1658" i="1"/>
  <c r="F1658" i="1"/>
  <c r="G1658" i="1"/>
  <c r="A1659" i="1"/>
  <c r="B1659" i="1"/>
  <c r="C1659" i="1"/>
  <c r="D1659" i="1"/>
  <c r="F1659" i="1"/>
  <c r="G1659" i="1"/>
  <c r="H1659" i="1"/>
  <c r="A1660" i="1"/>
  <c r="B1660" i="1"/>
  <c r="C1660" i="1"/>
  <c r="D1660" i="1"/>
  <c r="F1660" i="1"/>
  <c r="G1660" i="1"/>
  <c r="A1661" i="1"/>
  <c r="B1661" i="1"/>
  <c r="E1661" i="1" s="1"/>
  <c r="C1661" i="1"/>
  <c r="D1661" i="1"/>
  <c r="F1661" i="1"/>
  <c r="G1661" i="1"/>
  <c r="A1662" i="1"/>
  <c r="B1662" i="1"/>
  <c r="C1662" i="1"/>
  <c r="D1662" i="1"/>
  <c r="F1662" i="1"/>
  <c r="G1662" i="1"/>
  <c r="H1662" i="1"/>
  <c r="A1663" i="1"/>
  <c r="B1663" i="1"/>
  <c r="C1663" i="1"/>
  <c r="D1663" i="1"/>
  <c r="F1663" i="1"/>
  <c r="G1663" i="1"/>
  <c r="A1664" i="1"/>
  <c r="B1664" i="1"/>
  <c r="C1664" i="1"/>
  <c r="D1664" i="1"/>
  <c r="F1664" i="1"/>
  <c r="G1664" i="1"/>
  <c r="A1665" i="1"/>
  <c r="B1665" i="1"/>
  <c r="C1665" i="1"/>
  <c r="D1665" i="1"/>
  <c r="F1665" i="1"/>
  <c r="G1665" i="1"/>
  <c r="H1665" i="1"/>
  <c r="A1666" i="1"/>
  <c r="B1666" i="1"/>
  <c r="C1666" i="1"/>
  <c r="D1666" i="1"/>
  <c r="F1666" i="1"/>
  <c r="G1666" i="1"/>
  <c r="A1667" i="1"/>
  <c r="B1667" i="1"/>
  <c r="C1667" i="1"/>
  <c r="D1667" i="1"/>
  <c r="F1667" i="1"/>
  <c r="G1667" i="1"/>
  <c r="A1668" i="1"/>
  <c r="B1668" i="1"/>
  <c r="E1668" i="1" s="1"/>
  <c r="C1668" i="1"/>
  <c r="D1668" i="1"/>
  <c r="F1668" i="1"/>
  <c r="G1668" i="1"/>
  <c r="A1669" i="1"/>
  <c r="C1669" i="1" s="1"/>
  <c r="B1669" i="1"/>
  <c r="D1669" i="1"/>
  <c r="F1669" i="1"/>
  <c r="G1669" i="1"/>
  <c r="A1670" i="1"/>
  <c r="C1670" i="1" s="1"/>
  <c r="B1670" i="1"/>
  <c r="D1670" i="1"/>
  <c r="E1670" i="1"/>
  <c r="F1670" i="1"/>
  <c r="G1670" i="1"/>
  <c r="A1671" i="1"/>
  <c r="B1671" i="1"/>
  <c r="D1671" i="1"/>
  <c r="F1671" i="1"/>
  <c r="G1671" i="1"/>
  <c r="A1672" i="1"/>
  <c r="B1672" i="1"/>
  <c r="C1672" i="1"/>
  <c r="D1672" i="1"/>
  <c r="F1672" i="1"/>
  <c r="G1672" i="1"/>
  <c r="A1673" i="1"/>
  <c r="C1673" i="1" s="1"/>
  <c r="B1673" i="1"/>
  <c r="D1673" i="1"/>
  <c r="F1673" i="1"/>
  <c r="G1673" i="1"/>
  <c r="A1674" i="1"/>
  <c r="B1674" i="1"/>
  <c r="D1674" i="1"/>
  <c r="E1674" i="1"/>
  <c r="F1674" i="1"/>
  <c r="G1674" i="1"/>
  <c r="A1675" i="1"/>
  <c r="B1675" i="1"/>
  <c r="D1675" i="1"/>
  <c r="F1675" i="1"/>
  <c r="G1675" i="1"/>
  <c r="A1676" i="1"/>
  <c r="B1676" i="1"/>
  <c r="C1676" i="1"/>
  <c r="D1676" i="1"/>
  <c r="F1676" i="1"/>
  <c r="G1676" i="1"/>
  <c r="A1677" i="1"/>
  <c r="C1677" i="1" s="1"/>
  <c r="B1677" i="1"/>
  <c r="D1677" i="1"/>
  <c r="F1677" i="1"/>
  <c r="G1677" i="1"/>
  <c r="A1678" i="1"/>
  <c r="C1678" i="1" s="1"/>
  <c r="B1678" i="1"/>
  <c r="D1678" i="1"/>
  <c r="E1678" i="1"/>
  <c r="F1678" i="1"/>
  <c r="G1678" i="1"/>
  <c r="A1679" i="1"/>
  <c r="B1679" i="1"/>
  <c r="E1679" i="1" s="1"/>
  <c r="D1679" i="1"/>
  <c r="F1679" i="1"/>
  <c r="G1679" i="1"/>
  <c r="A1680" i="1"/>
  <c r="B1680" i="1"/>
  <c r="D1680" i="1"/>
  <c r="F1680" i="1"/>
  <c r="G1680" i="1"/>
  <c r="H1721" i="1" s="1"/>
  <c r="A1681" i="1"/>
  <c r="B1681" i="1"/>
  <c r="D1681" i="1"/>
  <c r="F1681" i="1"/>
  <c r="G1681" i="1"/>
  <c r="A1682" i="1"/>
  <c r="B1682" i="1"/>
  <c r="D1682" i="1"/>
  <c r="E1682" i="1"/>
  <c r="F1682" i="1"/>
  <c r="G1682" i="1"/>
  <c r="A1683" i="1"/>
  <c r="B1683" i="1"/>
  <c r="E1683" i="1" s="1"/>
  <c r="D1683" i="1"/>
  <c r="F1683" i="1"/>
  <c r="G1683" i="1"/>
  <c r="A1684" i="1"/>
  <c r="B1684" i="1"/>
  <c r="D1684" i="1"/>
  <c r="F1684" i="1"/>
  <c r="G1684" i="1"/>
  <c r="A1685" i="1"/>
  <c r="C1685" i="1" s="1"/>
  <c r="B1685" i="1"/>
  <c r="D1685" i="1"/>
  <c r="F1685" i="1"/>
  <c r="G1685" i="1"/>
  <c r="A1686" i="1"/>
  <c r="C1686" i="1" s="1"/>
  <c r="B1686" i="1"/>
  <c r="D1686" i="1"/>
  <c r="E1686" i="1"/>
  <c r="F1686" i="1"/>
  <c r="G1686" i="1"/>
  <c r="A1687" i="1"/>
  <c r="B1687" i="1"/>
  <c r="E1687" i="1" s="1"/>
  <c r="D1687" i="1"/>
  <c r="F1687" i="1"/>
  <c r="G1687" i="1"/>
  <c r="A1688" i="1"/>
  <c r="B1688" i="1"/>
  <c r="D1688" i="1"/>
  <c r="F1688" i="1"/>
  <c r="G1688" i="1"/>
  <c r="H1729" i="1" s="1"/>
  <c r="A1689" i="1"/>
  <c r="B1689" i="1"/>
  <c r="D1689" i="1"/>
  <c r="F1689" i="1"/>
  <c r="G1689" i="1"/>
  <c r="A1690" i="1"/>
  <c r="B1690" i="1"/>
  <c r="D1690" i="1"/>
  <c r="F1690" i="1"/>
  <c r="G1690" i="1"/>
  <c r="A1691" i="1"/>
  <c r="B1691" i="1"/>
  <c r="D1691" i="1"/>
  <c r="F1691" i="1"/>
  <c r="G1691" i="1"/>
  <c r="A1692" i="1"/>
  <c r="B1692" i="1"/>
  <c r="C1692" i="1"/>
  <c r="D1692" i="1"/>
  <c r="F1692" i="1"/>
  <c r="G1692" i="1"/>
  <c r="A1693" i="1"/>
  <c r="C1693" i="1" s="1"/>
  <c r="B1693" i="1"/>
  <c r="D1693" i="1"/>
  <c r="F1693" i="1"/>
  <c r="G1693" i="1"/>
  <c r="A1694" i="1"/>
  <c r="C1694" i="1" s="1"/>
  <c r="B1694" i="1"/>
  <c r="D1694" i="1"/>
  <c r="E1694" i="1"/>
  <c r="F1694" i="1"/>
  <c r="G1694" i="1"/>
  <c r="A1695" i="1"/>
  <c r="B1695" i="1"/>
  <c r="E1695" i="1" s="1"/>
  <c r="D1695" i="1"/>
  <c r="F1695" i="1"/>
  <c r="G1695" i="1"/>
  <c r="A1696" i="1"/>
  <c r="B1696" i="1"/>
  <c r="D1696" i="1"/>
  <c r="F1696" i="1"/>
  <c r="G1696" i="1"/>
  <c r="H1733" i="1" s="1"/>
  <c r="A1697" i="1"/>
  <c r="B1697" i="1"/>
  <c r="D1697" i="1"/>
  <c r="F1697" i="1"/>
  <c r="G1697" i="1"/>
  <c r="A1698" i="1"/>
  <c r="B1698" i="1"/>
  <c r="D1698" i="1"/>
  <c r="F1698" i="1"/>
  <c r="G1698" i="1"/>
  <c r="A1699" i="1"/>
  <c r="B1699" i="1"/>
  <c r="D1699" i="1"/>
  <c r="F1699" i="1"/>
  <c r="G1699" i="1"/>
  <c r="A1700" i="1"/>
  <c r="B1700" i="1"/>
  <c r="C1700" i="1"/>
  <c r="D1700" i="1"/>
  <c r="F1700" i="1"/>
  <c r="G1700" i="1"/>
  <c r="A1701" i="1"/>
  <c r="C1701" i="1" s="1"/>
  <c r="B1701" i="1"/>
  <c r="D1701" i="1"/>
  <c r="F1701" i="1"/>
  <c r="G1701" i="1"/>
  <c r="A1702" i="1"/>
  <c r="B1702" i="1"/>
  <c r="D1702" i="1"/>
  <c r="F1702" i="1"/>
  <c r="G1702" i="1"/>
  <c r="A1703" i="1"/>
  <c r="B1703" i="1"/>
  <c r="D1703" i="1"/>
  <c r="F1703" i="1"/>
  <c r="G1703" i="1"/>
  <c r="H1722" i="1" s="1"/>
  <c r="A1704" i="1"/>
  <c r="B1704" i="1"/>
  <c r="C1704" i="1"/>
  <c r="D1704" i="1"/>
  <c r="F1704" i="1"/>
  <c r="G1704" i="1"/>
  <c r="A1705" i="1"/>
  <c r="C1705" i="1" s="1"/>
  <c r="B1705" i="1"/>
  <c r="D1705" i="1"/>
  <c r="F1705" i="1"/>
  <c r="G1705" i="1"/>
  <c r="A1706" i="1"/>
  <c r="B1706" i="1"/>
  <c r="D1706" i="1"/>
  <c r="E1706" i="1"/>
  <c r="F1706" i="1"/>
  <c r="G1706" i="1"/>
  <c r="A1707" i="1"/>
  <c r="B1707" i="1"/>
  <c r="E1707" i="1" s="1"/>
  <c r="D1707" i="1"/>
  <c r="F1707" i="1"/>
  <c r="G1707" i="1"/>
  <c r="H1726" i="1" s="1"/>
  <c r="A1708" i="1"/>
  <c r="B1708" i="1"/>
  <c r="C1708" i="1"/>
  <c r="D1708" i="1"/>
  <c r="F1708" i="1"/>
  <c r="G1708" i="1"/>
  <c r="A1709" i="1"/>
  <c r="C1709" i="1" s="1"/>
  <c r="B1709" i="1"/>
  <c r="D1709" i="1"/>
  <c r="F1709" i="1"/>
  <c r="G1709" i="1"/>
  <c r="A1710" i="1"/>
  <c r="B1710" i="1"/>
  <c r="D1710" i="1"/>
  <c r="E1710" i="1"/>
  <c r="F1710" i="1"/>
  <c r="G1710" i="1"/>
  <c r="A1711" i="1"/>
  <c r="B1711" i="1"/>
  <c r="E1711" i="1" s="1"/>
  <c r="D1711" i="1"/>
  <c r="F1711" i="1"/>
  <c r="G1711" i="1"/>
  <c r="H1734" i="1" s="1"/>
  <c r="A1712" i="1"/>
  <c r="B1712" i="1"/>
  <c r="C1712" i="1"/>
  <c r="D1712" i="1"/>
  <c r="F1712" i="1"/>
  <c r="G1712" i="1"/>
  <c r="A1713" i="1"/>
  <c r="C1713" i="1" s="1"/>
  <c r="B1713" i="1"/>
  <c r="D1713" i="1"/>
  <c r="F1713" i="1"/>
  <c r="G1713" i="1"/>
  <c r="A1714" i="1"/>
  <c r="B1714" i="1"/>
  <c r="D1714" i="1"/>
  <c r="E1714" i="1"/>
  <c r="F1714" i="1"/>
  <c r="G1714" i="1"/>
  <c r="A1715" i="1"/>
  <c r="B1715" i="1"/>
  <c r="E1715" i="1" s="1"/>
  <c r="D1715" i="1"/>
  <c r="F1715" i="1"/>
  <c r="G1715" i="1"/>
  <c r="H1742" i="1" s="1"/>
  <c r="A1716" i="1"/>
  <c r="B1716" i="1"/>
  <c r="C1716" i="1"/>
  <c r="D1716" i="1"/>
  <c r="F1716" i="1"/>
  <c r="G1716" i="1"/>
  <c r="A1717" i="1"/>
  <c r="C1717" i="1" s="1"/>
  <c r="B1717" i="1"/>
  <c r="D1717" i="1"/>
  <c r="F1717" i="1"/>
  <c r="G1717" i="1"/>
  <c r="A1718" i="1"/>
  <c r="B1718" i="1"/>
  <c r="D1718" i="1"/>
  <c r="E1718" i="1"/>
  <c r="F1718" i="1"/>
  <c r="G1718" i="1"/>
  <c r="A1719" i="1"/>
  <c r="B1719" i="1"/>
  <c r="E1719" i="1" s="1"/>
  <c r="D1719" i="1"/>
  <c r="F1719" i="1"/>
  <c r="G1719" i="1"/>
  <c r="H1746" i="1" s="1"/>
  <c r="A1720" i="1"/>
  <c r="B1720" i="1"/>
  <c r="C1720" i="1"/>
  <c r="D1720" i="1"/>
  <c r="F1720" i="1"/>
  <c r="G1720" i="1"/>
  <c r="A1721" i="1"/>
  <c r="B1721" i="1"/>
  <c r="D1721" i="1"/>
  <c r="F1721" i="1"/>
  <c r="G1721" i="1"/>
  <c r="A1722" i="1"/>
  <c r="B1722" i="1"/>
  <c r="D1722" i="1"/>
  <c r="F1722" i="1"/>
  <c r="G1722" i="1"/>
  <c r="A1723" i="1"/>
  <c r="B1723" i="1"/>
  <c r="C1723" i="1"/>
  <c r="D1723" i="1"/>
  <c r="F1723" i="1"/>
  <c r="G1723" i="1"/>
  <c r="H1723" i="1"/>
  <c r="A1724" i="1"/>
  <c r="B1724" i="1"/>
  <c r="C1724" i="1"/>
  <c r="D1724" i="1"/>
  <c r="F1724" i="1"/>
  <c r="G1724" i="1"/>
  <c r="A1725" i="1"/>
  <c r="B1725" i="1"/>
  <c r="D1725" i="1"/>
  <c r="F1725" i="1"/>
  <c r="G1725" i="1"/>
  <c r="A1726" i="1"/>
  <c r="B1726" i="1"/>
  <c r="D1726" i="1"/>
  <c r="F1726" i="1"/>
  <c r="G1726" i="1"/>
  <c r="H1754" i="1" s="1"/>
  <c r="A1727" i="1"/>
  <c r="B1727" i="1"/>
  <c r="C1727" i="1"/>
  <c r="D1727" i="1"/>
  <c r="F1727" i="1"/>
  <c r="G1727" i="1"/>
  <c r="H1727" i="1"/>
  <c r="A1728" i="1"/>
  <c r="B1728" i="1"/>
  <c r="C1728" i="1"/>
  <c r="D1728" i="1"/>
  <c r="F1728" i="1"/>
  <c r="G1728" i="1"/>
  <c r="A1729" i="1"/>
  <c r="B1729" i="1"/>
  <c r="D1729" i="1"/>
  <c r="F1729" i="1"/>
  <c r="G1729" i="1"/>
  <c r="A1730" i="1"/>
  <c r="B1730" i="1"/>
  <c r="D1730" i="1"/>
  <c r="F1730" i="1"/>
  <c r="G1730" i="1"/>
  <c r="H1758" i="1" s="1"/>
  <c r="A1731" i="1"/>
  <c r="B1731" i="1"/>
  <c r="C1731" i="1"/>
  <c r="D1731" i="1"/>
  <c r="F1731" i="1"/>
  <c r="G1731" i="1"/>
  <c r="H1731" i="1"/>
  <c r="A1732" i="1"/>
  <c r="B1732" i="1"/>
  <c r="C1732" i="1"/>
  <c r="D1732" i="1"/>
  <c r="F1732" i="1"/>
  <c r="G1732" i="1"/>
  <c r="A1733" i="1"/>
  <c r="B1733" i="1"/>
  <c r="D1733" i="1"/>
  <c r="F1733" i="1"/>
  <c r="G1733" i="1"/>
  <c r="A1734" i="1"/>
  <c r="B1734" i="1"/>
  <c r="D1734" i="1"/>
  <c r="F1734" i="1"/>
  <c r="G1734" i="1"/>
  <c r="H1774" i="1" s="1"/>
  <c r="A1735" i="1"/>
  <c r="B1735" i="1"/>
  <c r="C1735" i="1"/>
  <c r="D1735" i="1"/>
  <c r="F1735" i="1"/>
  <c r="G1735" i="1"/>
  <c r="H1735" i="1"/>
  <c r="A1736" i="1"/>
  <c r="B1736" i="1"/>
  <c r="C1736" i="1"/>
  <c r="D1736" i="1"/>
  <c r="F1736" i="1"/>
  <c r="G1736" i="1"/>
  <c r="A1737" i="1"/>
  <c r="B1737" i="1"/>
  <c r="D1737" i="1"/>
  <c r="F1737" i="1"/>
  <c r="G1737" i="1"/>
  <c r="A1738" i="1"/>
  <c r="B1738" i="1"/>
  <c r="D1738" i="1"/>
  <c r="F1738" i="1"/>
  <c r="G1738" i="1"/>
  <c r="H1782" i="1" s="1"/>
  <c r="A1739" i="1"/>
  <c r="B1739" i="1"/>
  <c r="C1739" i="1"/>
  <c r="E1739" i="1"/>
  <c r="G1739" i="1"/>
  <c r="H1739" i="1"/>
  <c r="A1740" i="1"/>
  <c r="B1740" i="1"/>
  <c r="C1740" i="1"/>
  <c r="D1740" i="1"/>
  <c r="E1740" i="1"/>
  <c r="G1740" i="1"/>
  <c r="A1741" i="1"/>
  <c r="B1741" i="1"/>
  <c r="C1741" i="1"/>
  <c r="D1741" i="1"/>
  <c r="E1741" i="1"/>
  <c r="G1741" i="1"/>
  <c r="A1742" i="1"/>
  <c r="B1742" i="1"/>
  <c r="C1742" i="1"/>
  <c r="E1742" i="1"/>
  <c r="G1742" i="1"/>
  <c r="H1786" i="1" s="1"/>
  <c r="A1743" i="1"/>
  <c r="B1743" i="1"/>
  <c r="C1743" i="1"/>
  <c r="D1743" i="1"/>
  <c r="E1743" i="1"/>
  <c r="G1743" i="1"/>
  <c r="H1743" i="1"/>
  <c r="A1744" i="1"/>
  <c r="B1744" i="1"/>
  <c r="C1744" i="1"/>
  <c r="D1744" i="1"/>
  <c r="E1744" i="1"/>
  <c r="G1744" i="1"/>
  <c r="A1745" i="1"/>
  <c r="B1745" i="1"/>
  <c r="C1745" i="1"/>
  <c r="D1745" i="1"/>
  <c r="E1745" i="1"/>
  <c r="G1745" i="1"/>
  <c r="A1746" i="1"/>
  <c r="B1746" i="1"/>
  <c r="C1746" i="1"/>
  <c r="E1746" i="1"/>
  <c r="G1746" i="1"/>
  <c r="A1747" i="1"/>
  <c r="B1747" i="1"/>
  <c r="C1747" i="1"/>
  <c r="D1747" i="1"/>
  <c r="E1747" i="1"/>
  <c r="G1747" i="1"/>
  <c r="H1747" i="1"/>
  <c r="A1748" i="1"/>
  <c r="B1748" i="1"/>
  <c r="C1748" i="1"/>
  <c r="D1748" i="1"/>
  <c r="E1748" i="1"/>
  <c r="G1748" i="1"/>
  <c r="A1749" i="1"/>
  <c r="B1749" i="1"/>
  <c r="C1749" i="1"/>
  <c r="D1749" i="1"/>
  <c r="E1749" i="1"/>
  <c r="G1749" i="1"/>
  <c r="A1750" i="1"/>
  <c r="B1750" i="1"/>
  <c r="C1750" i="1"/>
  <c r="E1750" i="1"/>
  <c r="G1750" i="1"/>
  <c r="H1790" i="1" s="1"/>
  <c r="A1751" i="1"/>
  <c r="B1751" i="1"/>
  <c r="C1751" i="1"/>
  <c r="D1751" i="1"/>
  <c r="E1751" i="1"/>
  <c r="G1751" i="1"/>
  <c r="H1751" i="1"/>
  <c r="A1752" i="1"/>
  <c r="B1752" i="1"/>
  <c r="C1752" i="1"/>
  <c r="D1752" i="1"/>
  <c r="E1752" i="1"/>
  <c r="G1752" i="1"/>
  <c r="A1753" i="1"/>
  <c r="B1753" i="1"/>
  <c r="C1753" i="1"/>
  <c r="D1753" i="1"/>
  <c r="E1753" i="1"/>
  <c r="G1753" i="1"/>
  <c r="A1754" i="1"/>
  <c r="B1754" i="1"/>
  <c r="C1754" i="1"/>
  <c r="E1754" i="1"/>
  <c r="G1754" i="1"/>
  <c r="H1792" i="1" s="1"/>
  <c r="A1755" i="1"/>
  <c r="B1755" i="1"/>
  <c r="C1755" i="1"/>
  <c r="D1755" i="1"/>
  <c r="E1755" i="1"/>
  <c r="G1755" i="1"/>
  <c r="H1755" i="1"/>
  <c r="A1756" i="1"/>
  <c r="B1756" i="1"/>
  <c r="C1756" i="1"/>
  <c r="D1756" i="1"/>
  <c r="E1756" i="1"/>
  <c r="G1756" i="1"/>
  <c r="A1757" i="1"/>
  <c r="B1757" i="1"/>
  <c r="C1757" i="1"/>
  <c r="D1757" i="1"/>
  <c r="E1757" i="1"/>
  <c r="G1757" i="1"/>
  <c r="A1758" i="1"/>
  <c r="B1758" i="1"/>
  <c r="C1758" i="1"/>
  <c r="E1758" i="1"/>
  <c r="G1758" i="1"/>
  <c r="H1794" i="1" s="1"/>
  <c r="A1759" i="1"/>
  <c r="B1759" i="1"/>
  <c r="C1759" i="1"/>
  <c r="D1759" i="1"/>
  <c r="E1759" i="1"/>
  <c r="G1759" i="1"/>
  <c r="H1759" i="1"/>
  <c r="A1760" i="1"/>
  <c r="B1760" i="1"/>
  <c r="C1760" i="1"/>
  <c r="D1760" i="1"/>
  <c r="E1760" i="1"/>
  <c r="G1760" i="1"/>
  <c r="A1761" i="1"/>
  <c r="B1761" i="1"/>
  <c r="C1761" i="1"/>
  <c r="D1761" i="1"/>
  <c r="E1761" i="1"/>
  <c r="G1761" i="1"/>
  <c r="A1762" i="1"/>
  <c r="B1762" i="1"/>
  <c r="C1762" i="1"/>
  <c r="E1762" i="1"/>
  <c r="G1762" i="1"/>
  <c r="H1796" i="1" s="1"/>
  <c r="A1763" i="1"/>
  <c r="B1763" i="1"/>
  <c r="C1763" i="1"/>
  <c r="D1763" i="1"/>
  <c r="E1763" i="1"/>
  <c r="G1763" i="1"/>
  <c r="H1763" i="1"/>
  <c r="A1764" i="1"/>
  <c r="B1764" i="1"/>
  <c r="C1764" i="1"/>
  <c r="D1764" i="1"/>
  <c r="E1764" i="1"/>
  <c r="G1764" i="1"/>
  <c r="A1765" i="1"/>
  <c r="B1765" i="1"/>
  <c r="C1765" i="1"/>
  <c r="D1765" i="1"/>
  <c r="E1765" i="1"/>
  <c r="G1765" i="1"/>
  <c r="A1766" i="1"/>
  <c r="B1766" i="1"/>
  <c r="C1766" i="1"/>
  <c r="D1766" i="1"/>
  <c r="E1766" i="1"/>
  <c r="G1766" i="1"/>
  <c r="H1797" i="1" s="1"/>
  <c r="A1767" i="1"/>
  <c r="B1767" i="1"/>
  <c r="C1767" i="1"/>
  <c r="D1767" i="1"/>
  <c r="E1767" i="1"/>
  <c r="G1767" i="1"/>
  <c r="H1767" i="1"/>
  <c r="A1768" i="1"/>
  <c r="B1768" i="1"/>
  <c r="C1768" i="1"/>
  <c r="D1768" i="1"/>
  <c r="E1768" i="1"/>
  <c r="G1768" i="1"/>
  <c r="A1769" i="1"/>
  <c r="B1769" i="1"/>
  <c r="C1769" i="1"/>
  <c r="D1769" i="1"/>
  <c r="E1769" i="1"/>
  <c r="G1769" i="1"/>
  <c r="A1770" i="1"/>
  <c r="B1770" i="1"/>
  <c r="C1770" i="1"/>
  <c r="D1770" i="1"/>
  <c r="E1770" i="1"/>
  <c r="G1770" i="1"/>
  <c r="H1799" i="1" s="1"/>
  <c r="A1771" i="1"/>
  <c r="B1771" i="1"/>
  <c r="C1771" i="1"/>
  <c r="D1771" i="1"/>
  <c r="E1771" i="1"/>
  <c r="G1771" i="1"/>
  <c r="H1771" i="1"/>
  <c r="A1772" i="1"/>
  <c r="B1772" i="1"/>
  <c r="C1772" i="1"/>
  <c r="D1772" i="1"/>
  <c r="E1772" i="1"/>
  <c r="G1772" i="1"/>
  <c r="A1773" i="1"/>
  <c r="B1773" i="1"/>
  <c r="C1773" i="1"/>
  <c r="D1773" i="1"/>
  <c r="E1773" i="1"/>
  <c r="G1773" i="1"/>
  <c r="A1774" i="1"/>
  <c r="B1774" i="1"/>
  <c r="C1774" i="1"/>
  <c r="D1774" i="1"/>
  <c r="E1774" i="1"/>
  <c r="G1774" i="1"/>
  <c r="H1801" i="1" s="1"/>
  <c r="A1775" i="1"/>
  <c r="B1775" i="1"/>
  <c r="C1775" i="1"/>
  <c r="D1775" i="1"/>
  <c r="E1775" i="1"/>
  <c r="G1775" i="1"/>
  <c r="H1775" i="1"/>
  <c r="A1776" i="1"/>
  <c r="B1776" i="1"/>
  <c r="C1776" i="1"/>
  <c r="D1776" i="1"/>
  <c r="E1776" i="1"/>
  <c r="G1776" i="1"/>
  <c r="A1777" i="1"/>
  <c r="B1777" i="1"/>
  <c r="C1777" i="1"/>
  <c r="D1777" i="1"/>
  <c r="E1777" i="1"/>
  <c r="G1777" i="1"/>
  <c r="A1778" i="1"/>
  <c r="B1778" i="1"/>
  <c r="C1778" i="1"/>
  <c r="D1778" i="1"/>
  <c r="E1778" i="1"/>
  <c r="G1778" i="1"/>
  <c r="H1803" i="1" s="1"/>
  <c r="A1779" i="1"/>
  <c r="B1779" i="1"/>
  <c r="C1779" i="1"/>
  <c r="D1779" i="1"/>
  <c r="E1779" i="1"/>
  <c r="G1779" i="1"/>
  <c r="H1779" i="1"/>
  <c r="A1780" i="1"/>
  <c r="B1780" i="1"/>
  <c r="C1780" i="1"/>
  <c r="D1780" i="1"/>
  <c r="E1780" i="1"/>
  <c r="G1780" i="1"/>
  <c r="A1781" i="1"/>
  <c r="B1781" i="1"/>
  <c r="C1781" i="1"/>
  <c r="D1781" i="1"/>
  <c r="E1781" i="1"/>
  <c r="G1781" i="1"/>
  <c r="A1782" i="1"/>
  <c r="B1782" i="1"/>
  <c r="C1782" i="1"/>
  <c r="D1782" i="1"/>
  <c r="E1782" i="1"/>
  <c r="G1782" i="1"/>
  <c r="H1807" i="1" s="1"/>
  <c r="A1783" i="1"/>
  <c r="B1783" i="1"/>
  <c r="C1783" i="1"/>
  <c r="D1783" i="1"/>
  <c r="E1783" i="1"/>
  <c r="G1783" i="1"/>
  <c r="H1783" i="1"/>
  <c r="A1784" i="1"/>
  <c r="B1784" i="1"/>
  <c r="C1784" i="1"/>
  <c r="D1784" i="1"/>
  <c r="E1784" i="1"/>
  <c r="G1784" i="1"/>
  <c r="A1785" i="1"/>
  <c r="B1785" i="1"/>
  <c r="C1785" i="1"/>
  <c r="D1785" i="1"/>
  <c r="E1785" i="1"/>
  <c r="G1785" i="1"/>
  <c r="A1786" i="1"/>
  <c r="B1786" i="1"/>
  <c r="C1786" i="1"/>
  <c r="D1786" i="1"/>
  <c r="E1786" i="1"/>
  <c r="G1786" i="1"/>
  <c r="H1809" i="1" s="1"/>
  <c r="A1787" i="1"/>
  <c r="B1787" i="1"/>
  <c r="C1787" i="1"/>
  <c r="D1787" i="1"/>
  <c r="E1787" i="1"/>
  <c r="G1787" i="1"/>
  <c r="H1787" i="1"/>
  <c r="A1788" i="1"/>
  <c r="B1788" i="1"/>
  <c r="C1788" i="1"/>
  <c r="D1788" i="1"/>
  <c r="E1788" i="1"/>
  <c r="G1788" i="1"/>
  <c r="A1789" i="1"/>
  <c r="B1789" i="1"/>
  <c r="C1789" i="1"/>
  <c r="D1789" i="1"/>
  <c r="E1789" i="1"/>
  <c r="G1789" i="1"/>
  <c r="A1790" i="1"/>
  <c r="B1790" i="1"/>
  <c r="C1790" i="1"/>
  <c r="D1790" i="1"/>
  <c r="E1790" i="1"/>
  <c r="G1790" i="1"/>
  <c r="H1811" i="1" s="1"/>
  <c r="A1791" i="1"/>
  <c r="B1791" i="1"/>
  <c r="C1791" i="1"/>
  <c r="D1791" i="1"/>
  <c r="E1791" i="1"/>
  <c r="F1791" i="1"/>
  <c r="G1791" i="1"/>
  <c r="A1792" i="1"/>
  <c r="B1792" i="1"/>
  <c r="C1792" i="1"/>
  <c r="D1792" i="1"/>
  <c r="E1792" i="1"/>
  <c r="F1792" i="1"/>
  <c r="G1792" i="1"/>
  <c r="H1813" i="1" s="1"/>
  <c r="A1793" i="1"/>
  <c r="B1793" i="1"/>
  <c r="C1793" i="1"/>
  <c r="D1793" i="1"/>
  <c r="E1793" i="1"/>
  <c r="F1793" i="1"/>
  <c r="G1793" i="1"/>
  <c r="H1814" i="1" s="1"/>
  <c r="A1794" i="1"/>
  <c r="B1794" i="1"/>
  <c r="C1794" i="1"/>
  <c r="D1794" i="1"/>
  <c r="E1794" i="1"/>
  <c r="F1794" i="1"/>
  <c r="G1794" i="1"/>
  <c r="A1795" i="1"/>
  <c r="B1795" i="1"/>
  <c r="C1795" i="1"/>
  <c r="D1795" i="1"/>
  <c r="E1795" i="1"/>
  <c r="F1795" i="1"/>
  <c r="G1795" i="1"/>
  <c r="H1815" i="1" s="1"/>
  <c r="A1796" i="1"/>
  <c r="B1796" i="1"/>
  <c r="C1796" i="1"/>
  <c r="D1796" i="1"/>
  <c r="E1796" i="1"/>
  <c r="F1796" i="1"/>
  <c r="G1796" i="1"/>
  <c r="H1816" i="1" s="1"/>
  <c r="A1797" i="1"/>
  <c r="B1797" i="1"/>
  <c r="C1797" i="1"/>
  <c r="D1797" i="1"/>
  <c r="E1797" i="1"/>
  <c r="F1797" i="1"/>
  <c r="G1797" i="1"/>
  <c r="H1817" i="1" s="1"/>
  <c r="A1798" i="1"/>
  <c r="B1798" i="1"/>
  <c r="C1798" i="1"/>
  <c r="D1798" i="1"/>
  <c r="E1798" i="1"/>
  <c r="F1798" i="1"/>
  <c r="G1798" i="1"/>
  <c r="H1818" i="1" s="1"/>
  <c r="A1799" i="1"/>
  <c r="B1799" i="1"/>
  <c r="C1799" i="1"/>
  <c r="D1799" i="1"/>
  <c r="E1799" i="1"/>
  <c r="F1799" i="1"/>
  <c r="G1799" i="1"/>
  <c r="H1819" i="1" s="1"/>
  <c r="A1800" i="1"/>
  <c r="B1800" i="1"/>
  <c r="C1800" i="1"/>
  <c r="D1800" i="1"/>
  <c r="E1800" i="1"/>
  <c r="F1800" i="1"/>
  <c r="G1800" i="1"/>
  <c r="A1801" i="1"/>
  <c r="B1801" i="1"/>
  <c r="C1801" i="1"/>
  <c r="D1801" i="1"/>
  <c r="E1801" i="1"/>
  <c r="F1801" i="1"/>
  <c r="G1801" i="1"/>
  <c r="H1820" i="1" s="1"/>
  <c r="A1802" i="1"/>
  <c r="B1802" i="1"/>
  <c r="C1802" i="1"/>
  <c r="D1802" i="1"/>
  <c r="E1802" i="1"/>
  <c r="F1802" i="1"/>
  <c r="G1802" i="1"/>
  <c r="H1821" i="1" s="1"/>
  <c r="A1803" i="1"/>
  <c r="B1803" i="1"/>
  <c r="C1803" i="1"/>
  <c r="D1803" i="1"/>
  <c r="E1803" i="1"/>
  <c r="F1803" i="1"/>
  <c r="G1803" i="1"/>
  <c r="A1804" i="1"/>
  <c r="B1804" i="1"/>
  <c r="C1804" i="1"/>
  <c r="D1804" i="1"/>
  <c r="E1804" i="1"/>
  <c r="F1804" i="1"/>
  <c r="G1804" i="1"/>
  <c r="H1822" i="1" s="1"/>
  <c r="A1805" i="1"/>
  <c r="B1805" i="1"/>
  <c r="C1805" i="1"/>
  <c r="D1805" i="1"/>
  <c r="E1805" i="1"/>
  <c r="F1805" i="1"/>
  <c r="G1805" i="1"/>
  <c r="H1823" i="1" s="1"/>
  <c r="A1806" i="1"/>
  <c r="B1806" i="1"/>
  <c r="C1806" i="1"/>
  <c r="D1806" i="1"/>
  <c r="E1806" i="1"/>
  <c r="F1806" i="1"/>
  <c r="G1806" i="1"/>
  <c r="H1824" i="1" s="1"/>
  <c r="A1807" i="1"/>
  <c r="B1807" i="1"/>
  <c r="C1807" i="1"/>
  <c r="D1807" i="1"/>
  <c r="E1807" i="1"/>
  <c r="F1807" i="1"/>
  <c r="G1807" i="1"/>
  <c r="A1808" i="1"/>
  <c r="B1808" i="1"/>
  <c r="C1808" i="1"/>
  <c r="D1808" i="1"/>
  <c r="E1808" i="1"/>
  <c r="F1808" i="1"/>
  <c r="G1808" i="1"/>
  <c r="H1825" i="1" s="1"/>
  <c r="A1809" i="1"/>
  <c r="B1809" i="1"/>
  <c r="C1809" i="1"/>
  <c r="D1809" i="1"/>
  <c r="E1809" i="1"/>
  <c r="F1809" i="1"/>
  <c r="G1809" i="1"/>
  <c r="H1826" i="1" s="1"/>
  <c r="A1810" i="1"/>
  <c r="B1810" i="1"/>
  <c r="C1810" i="1"/>
  <c r="D1810" i="1"/>
  <c r="E1810" i="1"/>
  <c r="F1810" i="1"/>
  <c r="G1810" i="1"/>
  <c r="A1811" i="1"/>
  <c r="B1811" i="1"/>
  <c r="C1811" i="1"/>
  <c r="D1811" i="1"/>
  <c r="E1811" i="1"/>
  <c r="F1811" i="1"/>
  <c r="G1811" i="1"/>
  <c r="H1827" i="1" s="1"/>
  <c r="A1812" i="1"/>
  <c r="B1812" i="1"/>
  <c r="C1812" i="1"/>
  <c r="D1812" i="1"/>
  <c r="E1812" i="1"/>
  <c r="F1812" i="1"/>
  <c r="G1812" i="1"/>
  <c r="H1828" i="1" s="1"/>
  <c r="A1813" i="1"/>
  <c r="B1813" i="1"/>
  <c r="C1813" i="1"/>
  <c r="D1813" i="1"/>
  <c r="E1813" i="1"/>
  <c r="F1813" i="1"/>
  <c r="G1813" i="1"/>
  <c r="H1829" i="1" s="1"/>
  <c r="A1814" i="1"/>
  <c r="B1814" i="1"/>
  <c r="C1814" i="1"/>
  <c r="D1814" i="1"/>
  <c r="E1814" i="1"/>
  <c r="F1814" i="1"/>
  <c r="G1814" i="1"/>
  <c r="A1815" i="1"/>
  <c r="B1815" i="1"/>
  <c r="C1815" i="1"/>
  <c r="D1815" i="1"/>
  <c r="E1815" i="1"/>
  <c r="F1815" i="1"/>
  <c r="G1815" i="1"/>
  <c r="H1830" i="1" s="1"/>
  <c r="A1816" i="1"/>
  <c r="B1816" i="1"/>
  <c r="C1816" i="1"/>
  <c r="D1816" i="1"/>
  <c r="E1816" i="1"/>
  <c r="F1816" i="1"/>
  <c r="G1816" i="1"/>
  <c r="A1817" i="1"/>
  <c r="B1817" i="1"/>
  <c r="C1817" i="1"/>
  <c r="D1817" i="1"/>
  <c r="E1817" i="1"/>
  <c r="F1817" i="1"/>
  <c r="G1817" i="1"/>
  <c r="H1831" i="1" s="1"/>
  <c r="A1818" i="1"/>
  <c r="B1818" i="1"/>
  <c r="C1818" i="1"/>
  <c r="D1818" i="1"/>
  <c r="E1818" i="1"/>
  <c r="F1818" i="1"/>
  <c r="G1818" i="1"/>
  <c r="A1819" i="1"/>
  <c r="B1819" i="1"/>
  <c r="C1819" i="1"/>
  <c r="D1819" i="1"/>
  <c r="E1819" i="1"/>
  <c r="F1819" i="1"/>
  <c r="G1819" i="1"/>
  <c r="H1832" i="1" s="1"/>
  <c r="A1820" i="1"/>
  <c r="B1820" i="1"/>
  <c r="C1820" i="1"/>
  <c r="D1820" i="1"/>
  <c r="E1820" i="1"/>
  <c r="F1820" i="1"/>
  <c r="G1820" i="1"/>
  <c r="A1821" i="1"/>
  <c r="B1821" i="1"/>
  <c r="C1821" i="1"/>
  <c r="D1821" i="1"/>
  <c r="E1821" i="1"/>
  <c r="F1821" i="1"/>
  <c r="G1821" i="1"/>
  <c r="H1833" i="1" s="1"/>
  <c r="A1822" i="1"/>
  <c r="B1822" i="1"/>
  <c r="C1822" i="1"/>
  <c r="D1822" i="1"/>
  <c r="E1822" i="1"/>
  <c r="F1822" i="1"/>
  <c r="G1822" i="1"/>
  <c r="H1834" i="1" s="1"/>
  <c r="A1823" i="1"/>
  <c r="B1823" i="1"/>
  <c r="C1823" i="1"/>
  <c r="D1823" i="1"/>
  <c r="E1823" i="1"/>
  <c r="F1823" i="1"/>
  <c r="G1823" i="1"/>
  <c r="H1835" i="1" s="1"/>
  <c r="A1824" i="1"/>
  <c r="B1824" i="1"/>
  <c r="C1824" i="1"/>
  <c r="D1824" i="1"/>
  <c r="E1824" i="1"/>
  <c r="F1824" i="1"/>
  <c r="G1824" i="1"/>
  <c r="A1825" i="1"/>
  <c r="B1825" i="1"/>
  <c r="C1825" i="1"/>
  <c r="D1825" i="1"/>
  <c r="E1825" i="1"/>
  <c r="F1825" i="1"/>
  <c r="G1825" i="1"/>
  <c r="H1836" i="1" s="1"/>
  <c r="A1826" i="1"/>
  <c r="B1826" i="1"/>
  <c r="C1826" i="1"/>
  <c r="D1826" i="1"/>
  <c r="E1826" i="1"/>
  <c r="F1826" i="1"/>
  <c r="G1826" i="1"/>
  <c r="H1837" i="1" s="1"/>
  <c r="A1827" i="1"/>
  <c r="B1827" i="1"/>
  <c r="C1827" i="1"/>
  <c r="D1827" i="1"/>
  <c r="E1827" i="1"/>
  <c r="F1827" i="1"/>
  <c r="G1827" i="1"/>
  <c r="H1838" i="1" s="1"/>
  <c r="A1828" i="1"/>
  <c r="B1828" i="1"/>
  <c r="C1828" i="1"/>
  <c r="D1828" i="1"/>
  <c r="E1828" i="1"/>
  <c r="F1828" i="1"/>
  <c r="G1828" i="1"/>
  <c r="H1839" i="1" s="1"/>
  <c r="A1829" i="1"/>
  <c r="B1829" i="1"/>
  <c r="C1829" i="1"/>
  <c r="D1829" i="1"/>
  <c r="E1829" i="1"/>
  <c r="F1829" i="1"/>
  <c r="G1829" i="1"/>
  <c r="A1830" i="1"/>
  <c r="B1830" i="1"/>
  <c r="C1830" i="1"/>
  <c r="D1830" i="1"/>
  <c r="E1830" i="1"/>
  <c r="F1830" i="1"/>
  <c r="G1830" i="1"/>
  <c r="H1840" i="1" s="1"/>
  <c r="A1831" i="1"/>
  <c r="B1831" i="1"/>
  <c r="C1831" i="1"/>
  <c r="D1831" i="1"/>
  <c r="E1831" i="1"/>
  <c r="F1831" i="1"/>
  <c r="G1831" i="1"/>
  <c r="H1841" i="1" s="1"/>
  <c r="A1832" i="1"/>
  <c r="B1832" i="1"/>
  <c r="C1832" i="1"/>
  <c r="D1832" i="1"/>
  <c r="E1832" i="1"/>
  <c r="F1832" i="1"/>
  <c r="G1832" i="1"/>
  <c r="A1833" i="1"/>
  <c r="B1833" i="1"/>
  <c r="C1833" i="1"/>
  <c r="D1833" i="1"/>
  <c r="E1833" i="1"/>
  <c r="F1833" i="1"/>
  <c r="G1833" i="1"/>
  <c r="H1842" i="1" s="1"/>
  <c r="A1834" i="1"/>
  <c r="B1834" i="1"/>
  <c r="C1834" i="1"/>
  <c r="D1834" i="1"/>
  <c r="E1834" i="1"/>
  <c r="F1834" i="1"/>
  <c r="G1834" i="1"/>
  <c r="H1843" i="1" s="1"/>
  <c r="A1835" i="1"/>
  <c r="B1835" i="1"/>
  <c r="C1835" i="1"/>
  <c r="D1835" i="1"/>
  <c r="E1835" i="1"/>
  <c r="F1835" i="1"/>
  <c r="G1835" i="1"/>
  <c r="H1844" i="1" s="1"/>
  <c r="A1836" i="1"/>
  <c r="B1836" i="1"/>
  <c r="C1836" i="1"/>
  <c r="D1836" i="1"/>
  <c r="E1836" i="1"/>
  <c r="F1836" i="1"/>
  <c r="G1836" i="1"/>
  <c r="H1845" i="1" s="1"/>
  <c r="A1837" i="1"/>
  <c r="B1837" i="1"/>
  <c r="C1837" i="1"/>
  <c r="D1837" i="1"/>
  <c r="E1837" i="1"/>
  <c r="F1837" i="1"/>
  <c r="G1837" i="1"/>
  <c r="A1838" i="1"/>
  <c r="B1838" i="1"/>
  <c r="C1838" i="1"/>
  <c r="D1838" i="1"/>
  <c r="E1838" i="1"/>
  <c r="F1838" i="1"/>
  <c r="G1838" i="1"/>
  <c r="H1846" i="1" s="1"/>
  <c r="A1839" i="1"/>
  <c r="B1839" i="1"/>
  <c r="C1839" i="1"/>
  <c r="D1839" i="1"/>
  <c r="E1839" i="1"/>
  <c r="F1839" i="1"/>
  <c r="G1839" i="1"/>
  <c r="H1847" i="1" s="1"/>
  <c r="A1840" i="1"/>
  <c r="B1840" i="1"/>
  <c r="C1840" i="1"/>
  <c r="D1840" i="1"/>
  <c r="E1840" i="1"/>
  <c r="F1840" i="1"/>
  <c r="G1840" i="1"/>
  <c r="H1848" i="1" s="1"/>
  <c r="A1841" i="1"/>
  <c r="B1841" i="1"/>
  <c r="C1841" i="1"/>
  <c r="D1841" i="1"/>
  <c r="E1841" i="1"/>
  <c r="F1841" i="1"/>
  <c r="G1841" i="1"/>
  <c r="H1849" i="1" s="1"/>
  <c r="A1842" i="1"/>
  <c r="B1842" i="1"/>
  <c r="C1842" i="1"/>
  <c r="D1842" i="1"/>
  <c r="E1842" i="1"/>
  <c r="F1842" i="1"/>
  <c r="G1842" i="1"/>
  <c r="A1843" i="1"/>
  <c r="B1843" i="1"/>
  <c r="C1843" i="1"/>
  <c r="D1843" i="1"/>
  <c r="E1843" i="1"/>
  <c r="F1843" i="1"/>
  <c r="G1843" i="1"/>
  <c r="H1850" i="1" s="1"/>
  <c r="A1844" i="1"/>
  <c r="B1844" i="1"/>
  <c r="C1844" i="1"/>
  <c r="D1844" i="1"/>
  <c r="E1844" i="1"/>
  <c r="F1844" i="1"/>
  <c r="G1844" i="1"/>
  <c r="A1845" i="1"/>
  <c r="B1845" i="1"/>
  <c r="C1845" i="1"/>
  <c r="D1845" i="1"/>
  <c r="E1845" i="1"/>
  <c r="F1845" i="1"/>
  <c r="G1845" i="1"/>
  <c r="H1853" i="1" s="1"/>
  <c r="A1846" i="1"/>
  <c r="B1846" i="1"/>
  <c r="C1846" i="1"/>
  <c r="D1846" i="1"/>
  <c r="E1846" i="1"/>
  <c r="F1846" i="1"/>
  <c r="G1846" i="1"/>
  <c r="H1854" i="1" s="1"/>
  <c r="A1847" i="1"/>
  <c r="B1847" i="1"/>
  <c r="C1847" i="1"/>
  <c r="D1847" i="1"/>
  <c r="E1847" i="1"/>
  <c r="F1847" i="1"/>
  <c r="G1847" i="1"/>
  <c r="A1848" i="1"/>
  <c r="B1848" i="1"/>
  <c r="C1848" i="1"/>
  <c r="D1848" i="1"/>
  <c r="E1848" i="1"/>
  <c r="F1848" i="1"/>
  <c r="G1848" i="1"/>
  <c r="H1855" i="1" s="1"/>
  <c r="A1849" i="1"/>
  <c r="B1849" i="1"/>
  <c r="C1849" i="1"/>
  <c r="D1849" i="1"/>
  <c r="E1849" i="1"/>
  <c r="F1849" i="1"/>
  <c r="G1849" i="1"/>
  <c r="A1850" i="1"/>
  <c r="B1850" i="1"/>
  <c r="C1850" i="1"/>
  <c r="D1850" i="1"/>
  <c r="E1850" i="1"/>
  <c r="F1850" i="1"/>
  <c r="G1850" i="1"/>
  <c r="H1856" i="1" s="1"/>
  <c r="A1851" i="1"/>
  <c r="B1851" i="1"/>
  <c r="C1851" i="1"/>
  <c r="D1851" i="1"/>
  <c r="E1851" i="1"/>
  <c r="F1851" i="1"/>
  <c r="G1851" i="1"/>
  <c r="A1852" i="1"/>
  <c r="B1852" i="1"/>
  <c r="C1852" i="1"/>
  <c r="D1852" i="1"/>
  <c r="E1852" i="1"/>
  <c r="F1852" i="1"/>
  <c r="G1852" i="1"/>
  <c r="H1857" i="1" s="1"/>
  <c r="A1853" i="1"/>
  <c r="B1853" i="1"/>
  <c r="C1853" i="1"/>
  <c r="D1853" i="1"/>
  <c r="E1853" i="1"/>
  <c r="F1853" i="1"/>
  <c r="G1853" i="1"/>
  <c r="H1858" i="1" s="1"/>
  <c r="A1854" i="1"/>
  <c r="B1854" i="1"/>
  <c r="C1854" i="1"/>
  <c r="D1854" i="1"/>
  <c r="E1854" i="1"/>
  <c r="F1854" i="1"/>
  <c r="G1854" i="1"/>
  <c r="A1855" i="1"/>
  <c r="B1855" i="1"/>
  <c r="C1855" i="1"/>
  <c r="D1855" i="1"/>
  <c r="E1855" i="1"/>
  <c r="F1855" i="1"/>
  <c r="G1855" i="1"/>
  <c r="H1859" i="1" s="1"/>
  <c r="A1856" i="1"/>
  <c r="B1856" i="1"/>
  <c r="C1856" i="1"/>
  <c r="D1856" i="1"/>
  <c r="E1856" i="1"/>
  <c r="F1856" i="1"/>
  <c r="G1856" i="1"/>
  <c r="H1860" i="1" s="1"/>
  <c r="A1857" i="1"/>
  <c r="B1857" i="1"/>
  <c r="C1857" i="1"/>
  <c r="D1857" i="1"/>
  <c r="E1857" i="1"/>
  <c r="F1857" i="1"/>
  <c r="G1857" i="1"/>
  <c r="H1861" i="1" s="1"/>
  <c r="A1858" i="1"/>
  <c r="B1858" i="1"/>
  <c r="C1858" i="1"/>
  <c r="D1858" i="1"/>
  <c r="E1858" i="1"/>
  <c r="F1858" i="1"/>
  <c r="G1858" i="1"/>
  <c r="A1859" i="1"/>
  <c r="B1859" i="1"/>
  <c r="C1859" i="1"/>
  <c r="D1859" i="1"/>
  <c r="E1859" i="1"/>
  <c r="F1859" i="1"/>
  <c r="G1859" i="1"/>
  <c r="H1862" i="1" s="1"/>
  <c r="A1860" i="1"/>
  <c r="B1860" i="1"/>
  <c r="C1860" i="1"/>
  <c r="D1860" i="1"/>
  <c r="E1860" i="1"/>
  <c r="F1860" i="1"/>
  <c r="G1860" i="1"/>
  <c r="H1863" i="1" s="1"/>
  <c r="A1861" i="1"/>
  <c r="B1861" i="1"/>
  <c r="C1861" i="1"/>
  <c r="D1861" i="1"/>
  <c r="E1861" i="1"/>
  <c r="F1861" i="1"/>
  <c r="G1861" i="1"/>
  <c r="A1862" i="1"/>
  <c r="B1862" i="1"/>
  <c r="C1862" i="1"/>
  <c r="D1862" i="1"/>
  <c r="E1862" i="1"/>
  <c r="F1862" i="1"/>
  <c r="G1862" i="1"/>
  <c r="H1864" i="1" s="1"/>
  <c r="A1863" i="1"/>
  <c r="B1863" i="1"/>
  <c r="C1863" i="1"/>
  <c r="D1863" i="1"/>
  <c r="E1863" i="1"/>
  <c r="F1863" i="1"/>
  <c r="G1863" i="1"/>
  <c r="H1865" i="1" s="1"/>
  <c r="A1864" i="1"/>
  <c r="B1864" i="1"/>
  <c r="C1864" i="1"/>
  <c r="D1864" i="1"/>
  <c r="E1864" i="1"/>
  <c r="F1864" i="1"/>
  <c r="G1864" i="1"/>
  <c r="A1865" i="1"/>
  <c r="B1865" i="1"/>
  <c r="C1865" i="1"/>
  <c r="D1865" i="1"/>
  <c r="E1865" i="1"/>
  <c r="F1865" i="1"/>
  <c r="G1865" i="1"/>
  <c r="H1866" i="1" s="1"/>
  <c r="A1866" i="1"/>
  <c r="B1866" i="1"/>
  <c r="C1866" i="1"/>
  <c r="D1866" i="1"/>
  <c r="E1866" i="1"/>
  <c r="F1866" i="1"/>
  <c r="G1866" i="1"/>
  <c r="H1867" i="1" s="1"/>
  <c r="A1867" i="1"/>
  <c r="B1867" i="1"/>
  <c r="C1867" i="1"/>
  <c r="D1867" i="1"/>
  <c r="E1867" i="1"/>
  <c r="F1867" i="1"/>
  <c r="G1867" i="1"/>
  <c r="H1868" i="1" s="1"/>
  <c r="A1868" i="1"/>
  <c r="B1868" i="1"/>
  <c r="C1868" i="1"/>
  <c r="D1868" i="1"/>
  <c r="E1868" i="1"/>
  <c r="F1868" i="1"/>
  <c r="G1868" i="1"/>
  <c r="H1869" i="1" s="1"/>
  <c r="A1869" i="1"/>
  <c r="B1869" i="1"/>
  <c r="C1869" i="1"/>
  <c r="D1869" i="1"/>
  <c r="E1869" i="1"/>
  <c r="F1869" i="1"/>
  <c r="G1869" i="1"/>
  <c r="H1871" i="1" s="1"/>
  <c r="A1870" i="1"/>
  <c r="B1870" i="1"/>
  <c r="C1870" i="1"/>
  <c r="D1870" i="1"/>
  <c r="E1870" i="1"/>
  <c r="F1870" i="1"/>
  <c r="G1870" i="1"/>
  <c r="H1872" i="1" s="1"/>
  <c r="A1871" i="1"/>
  <c r="B1871" i="1"/>
  <c r="C1871" i="1"/>
  <c r="D1871" i="1"/>
  <c r="E1871" i="1"/>
  <c r="F1871" i="1"/>
  <c r="G1871" i="1"/>
  <c r="H1873" i="1" s="1"/>
  <c r="A1872" i="1"/>
  <c r="B1872" i="1"/>
  <c r="C1872" i="1"/>
  <c r="D1872" i="1"/>
  <c r="E1872" i="1"/>
  <c r="F1872" i="1"/>
  <c r="G1872" i="1"/>
  <c r="A1873" i="1"/>
  <c r="B1873" i="1"/>
  <c r="C1873" i="1"/>
  <c r="D1873" i="1"/>
  <c r="E1873" i="1"/>
  <c r="F1873" i="1"/>
  <c r="G1873" i="1"/>
  <c r="H1874" i="1" s="1"/>
  <c r="A1874" i="1"/>
  <c r="B1874" i="1"/>
  <c r="C1874" i="1"/>
  <c r="D1874" i="1"/>
  <c r="E1874" i="1"/>
  <c r="F1874" i="1"/>
  <c r="G1874" i="1"/>
  <c r="H1875" i="1" s="1"/>
  <c r="A1875" i="1"/>
  <c r="B1875" i="1"/>
  <c r="C1875" i="1"/>
  <c r="D1875" i="1"/>
  <c r="E1875" i="1"/>
  <c r="F1875" i="1"/>
  <c r="G1875" i="1"/>
  <c r="A1876" i="1"/>
  <c r="B1876" i="1"/>
  <c r="C1876" i="1"/>
  <c r="D1876" i="1"/>
  <c r="E1876" i="1"/>
  <c r="F1876" i="1"/>
  <c r="G1876" i="1"/>
  <c r="H1876" i="1" s="1"/>
  <c r="A1877" i="1"/>
  <c r="B1877" i="1"/>
  <c r="C1877" i="1"/>
  <c r="D1877" i="1"/>
  <c r="E1877" i="1"/>
  <c r="F1877" i="1"/>
  <c r="G1877" i="1"/>
  <c r="H1877" i="1"/>
  <c r="A1878" i="1"/>
  <c r="B1878" i="1"/>
  <c r="C1878" i="1"/>
  <c r="D1878" i="1"/>
  <c r="E1878" i="1"/>
  <c r="F1878" i="1"/>
  <c r="G1878" i="1"/>
  <c r="H1878" i="1"/>
  <c r="A1879" i="1"/>
  <c r="B1879" i="1"/>
  <c r="C1879" i="1"/>
  <c r="D1879" i="1"/>
  <c r="E1879" i="1"/>
  <c r="F1879" i="1"/>
  <c r="G1879" i="1"/>
  <c r="H1879" i="1"/>
  <c r="A1880" i="1"/>
  <c r="B1880" i="1"/>
  <c r="C1880" i="1"/>
  <c r="D1880" i="1"/>
  <c r="E1880" i="1"/>
  <c r="F1880" i="1"/>
  <c r="G1880" i="1"/>
  <c r="H1880" i="1"/>
  <c r="A1881" i="1"/>
  <c r="B1881" i="1"/>
  <c r="C1881" i="1"/>
  <c r="D1881" i="1"/>
  <c r="E1881" i="1"/>
  <c r="F1881" i="1"/>
  <c r="G1881" i="1"/>
  <c r="H1881" i="1"/>
  <c r="A1882" i="1"/>
  <c r="B1882" i="1"/>
  <c r="C1882" i="1"/>
  <c r="D1882" i="1"/>
  <c r="E1882" i="1"/>
  <c r="F1882" i="1"/>
  <c r="G1882" i="1"/>
  <c r="H1882" i="1"/>
  <c r="A1883" i="1"/>
  <c r="B1883" i="1"/>
  <c r="C1883" i="1"/>
  <c r="D1883" i="1"/>
  <c r="E1883" i="1"/>
  <c r="F1883" i="1"/>
  <c r="G1883" i="1"/>
  <c r="H1883" i="1"/>
  <c r="A1884" i="1"/>
  <c r="B1884" i="1"/>
  <c r="C1884" i="1"/>
  <c r="D1884" i="1"/>
  <c r="E1884" i="1"/>
  <c r="F1884" i="1"/>
  <c r="G1884" i="1"/>
  <c r="H1884" i="1"/>
  <c r="A1885" i="1"/>
  <c r="B1885" i="1"/>
  <c r="C1885" i="1"/>
  <c r="D1885" i="1"/>
  <c r="E1885" i="1"/>
  <c r="F1885" i="1"/>
  <c r="G1885" i="1"/>
  <c r="H1885" i="1"/>
  <c r="A1886" i="1"/>
  <c r="B1886" i="1"/>
  <c r="C1886" i="1"/>
  <c r="D1886" i="1"/>
  <c r="E1886" i="1"/>
  <c r="F1886" i="1"/>
  <c r="G1886" i="1"/>
  <c r="H1886" i="1"/>
  <c r="A1887" i="1"/>
  <c r="B1887" i="1"/>
  <c r="C1887" i="1"/>
  <c r="D1887" i="1"/>
  <c r="E1887" i="1"/>
  <c r="F1887" i="1"/>
  <c r="G1887" i="1"/>
  <c r="H1887" i="1"/>
  <c r="A1888" i="1"/>
  <c r="B1888" i="1"/>
  <c r="C1888" i="1"/>
  <c r="D1888" i="1"/>
  <c r="E1888" i="1"/>
  <c r="F1888" i="1"/>
  <c r="G1888" i="1"/>
  <c r="H1888" i="1"/>
  <c r="A1889" i="1"/>
  <c r="B1889" i="1"/>
  <c r="C1889" i="1"/>
  <c r="D1889" i="1"/>
  <c r="E1889" i="1"/>
  <c r="F1889" i="1"/>
  <c r="G1889" i="1"/>
  <c r="H1889" i="1"/>
  <c r="A1890" i="1"/>
  <c r="B1890" i="1"/>
  <c r="C1890" i="1"/>
  <c r="D1890" i="1"/>
  <c r="E1890" i="1"/>
  <c r="F1890" i="1"/>
  <c r="G1890" i="1"/>
  <c r="H1890" i="1"/>
  <c r="A1891" i="1"/>
  <c r="B1891" i="1"/>
  <c r="C1891" i="1"/>
  <c r="D1891" i="1"/>
  <c r="E1891" i="1"/>
  <c r="F1891" i="1"/>
  <c r="G1891" i="1"/>
  <c r="H1891" i="1"/>
  <c r="A1892" i="1"/>
  <c r="B1892" i="1"/>
  <c r="C1892" i="1"/>
  <c r="D1892" i="1"/>
  <c r="E1892" i="1"/>
  <c r="F1892" i="1"/>
  <c r="G1892" i="1"/>
  <c r="H1892" i="1"/>
  <c r="A1893" i="1"/>
  <c r="B1893" i="1"/>
  <c r="C1893" i="1"/>
  <c r="D1893" i="1"/>
  <c r="E1893" i="1"/>
  <c r="F1893" i="1"/>
  <c r="G1893" i="1"/>
  <c r="H1893" i="1"/>
  <c r="A1894" i="1"/>
  <c r="B1894" i="1"/>
  <c r="C1894" i="1"/>
  <c r="D1894" i="1"/>
  <c r="E1894" i="1"/>
  <c r="F1894" i="1"/>
  <c r="G1894" i="1"/>
  <c r="H1894" i="1"/>
  <c r="A1895" i="1"/>
  <c r="B1895" i="1"/>
  <c r="C1895" i="1"/>
  <c r="D1895" i="1"/>
  <c r="E1895" i="1"/>
  <c r="F1895" i="1"/>
  <c r="G1895" i="1"/>
  <c r="H1895" i="1"/>
  <c r="A1896" i="1"/>
  <c r="B1896" i="1"/>
  <c r="C1896" i="1"/>
  <c r="D1896" i="1"/>
  <c r="E1896" i="1"/>
  <c r="F1896" i="1"/>
  <c r="G1896" i="1"/>
  <c r="H1896" i="1"/>
  <c r="A1897" i="1"/>
  <c r="B1897" i="1"/>
  <c r="C1897" i="1"/>
  <c r="D1897" i="1"/>
  <c r="E1897" i="1"/>
  <c r="F1897" i="1"/>
  <c r="G1897" i="1"/>
  <c r="H1897" i="1"/>
  <c r="A1898" i="1"/>
  <c r="B1898" i="1"/>
  <c r="C1898" i="1"/>
  <c r="D1898" i="1"/>
  <c r="E1898" i="1"/>
  <c r="F1898" i="1"/>
  <c r="G1898" i="1"/>
  <c r="H1898" i="1"/>
  <c r="A1899" i="1"/>
  <c r="B1899" i="1"/>
  <c r="C1899" i="1"/>
  <c r="D1899" i="1"/>
  <c r="E1899" i="1"/>
  <c r="F1899" i="1"/>
  <c r="G1899" i="1"/>
  <c r="H1899" i="1"/>
  <c r="A1900" i="1"/>
  <c r="B1900" i="1"/>
  <c r="C1900" i="1"/>
  <c r="D1900" i="1"/>
  <c r="E1900" i="1"/>
  <c r="F1900" i="1"/>
  <c r="G1900" i="1"/>
  <c r="H1900" i="1"/>
  <c r="A1901" i="1"/>
  <c r="B1901" i="1"/>
  <c r="C1901" i="1"/>
  <c r="D1901" i="1"/>
  <c r="E1901" i="1"/>
  <c r="F1901" i="1"/>
  <c r="G1901" i="1"/>
  <c r="H1901" i="1"/>
  <c r="A1902" i="1"/>
  <c r="B1902" i="1"/>
  <c r="C1902" i="1"/>
  <c r="D1902" i="1"/>
  <c r="E1902" i="1"/>
  <c r="F1902" i="1"/>
  <c r="G1902" i="1"/>
  <c r="H1902" i="1"/>
  <c r="A1903" i="1"/>
  <c r="B1903" i="1"/>
  <c r="C1903" i="1"/>
  <c r="D1903" i="1"/>
  <c r="E1903" i="1"/>
  <c r="F1903" i="1"/>
  <c r="G1903" i="1"/>
  <c r="H1903" i="1"/>
  <c r="A1904" i="1"/>
  <c r="B1904" i="1"/>
  <c r="C1904" i="1"/>
  <c r="D1904" i="1"/>
  <c r="E1904" i="1"/>
  <c r="F1904" i="1"/>
  <c r="G1904" i="1"/>
  <c r="H1904" i="1"/>
  <c r="A1905" i="1"/>
  <c r="B1905" i="1"/>
  <c r="E1905" i="1" s="1"/>
  <c r="C1905" i="1"/>
  <c r="D1905" i="1"/>
  <c r="F1905" i="1"/>
  <c r="G1905" i="1"/>
  <c r="H1914" i="1" s="1"/>
  <c r="A1906" i="1"/>
  <c r="B1906" i="1"/>
  <c r="C1906" i="1"/>
  <c r="D1906" i="1"/>
  <c r="E1906" i="1"/>
  <c r="G1906" i="1"/>
  <c r="A1907" i="1"/>
  <c r="B1907" i="1"/>
  <c r="C1907" i="1"/>
  <c r="D1907" i="1"/>
  <c r="E1907" i="1"/>
  <c r="G1907" i="1"/>
  <c r="H1926" i="1" s="1"/>
  <c r="A1908" i="1"/>
  <c r="B1908" i="1"/>
  <c r="C1908" i="1"/>
  <c r="D1908" i="1"/>
  <c r="E1908" i="1"/>
  <c r="G1908" i="1"/>
  <c r="A1909" i="1"/>
  <c r="B1909" i="1"/>
  <c r="C1909" i="1"/>
  <c r="D1909" i="1"/>
  <c r="E1909" i="1"/>
  <c r="G1909" i="1"/>
  <c r="A1910" i="1"/>
  <c r="B1910" i="1"/>
  <c r="C1910" i="1"/>
  <c r="D1910" i="1"/>
  <c r="E1910" i="1"/>
  <c r="G1910" i="1"/>
  <c r="A1911" i="1"/>
  <c r="B1911" i="1"/>
  <c r="C1911" i="1"/>
  <c r="D1911" i="1"/>
  <c r="E1911" i="1"/>
  <c r="G1911" i="1"/>
  <c r="H1911" i="1"/>
  <c r="A1912" i="1"/>
  <c r="B1912" i="1"/>
  <c r="C1912" i="1"/>
  <c r="D1912" i="1"/>
  <c r="E1912" i="1"/>
  <c r="G1912" i="1"/>
  <c r="H1912" i="1"/>
  <c r="A1913" i="1"/>
  <c r="B1913" i="1"/>
  <c r="C1913" i="1"/>
  <c r="D1913" i="1"/>
  <c r="E1913" i="1"/>
  <c r="G1913" i="1"/>
  <c r="A1914" i="1"/>
  <c r="B1914" i="1"/>
  <c r="C1914" i="1"/>
  <c r="D1914" i="1"/>
  <c r="E1914" i="1"/>
  <c r="G1914" i="1"/>
  <c r="H1916" i="1" s="1"/>
  <c r="A1915" i="1"/>
  <c r="B1915" i="1"/>
  <c r="C1915" i="1"/>
  <c r="D1915" i="1"/>
  <c r="E1915" i="1"/>
  <c r="G1915" i="1"/>
  <c r="H1915" i="1"/>
  <c r="A1916" i="1"/>
  <c r="B1916" i="1"/>
  <c r="C1916" i="1"/>
  <c r="D1916" i="1"/>
  <c r="E1916" i="1"/>
  <c r="G1916" i="1"/>
  <c r="A1917" i="1"/>
  <c r="B1917" i="1"/>
  <c r="C1917" i="1"/>
  <c r="D1917" i="1"/>
  <c r="E1917" i="1"/>
  <c r="G1917" i="1"/>
  <c r="A1918" i="1"/>
  <c r="B1918" i="1"/>
  <c r="C1918" i="1"/>
  <c r="D1918" i="1"/>
  <c r="E1918" i="1"/>
  <c r="G1918" i="1"/>
  <c r="H1924" i="1" s="1"/>
  <c r="A1919" i="1"/>
  <c r="B1919" i="1"/>
  <c r="C1919" i="1"/>
  <c r="D1919" i="1"/>
  <c r="E1919" i="1"/>
  <c r="G1919" i="1"/>
  <c r="H1919" i="1"/>
  <c r="A1920" i="1"/>
  <c r="B1920" i="1"/>
  <c r="C1920" i="1"/>
  <c r="D1920" i="1"/>
  <c r="E1920" i="1"/>
  <c r="G1920" i="1"/>
  <c r="A1921" i="1"/>
  <c r="B1921" i="1"/>
  <c r="C1921" i="1"/>
  <c r="D1921" i="1"/>
  <c r="E1921" i="1"/>
  <c r="G1921" i="1"/>
  <c r="A1922" i="1"/>
  <c r="B1922" i="1"/>
  <c r="C1922" i="1"/>
  <c r="D1922" i="1"/>
  <c r="E1922" i="1"/>
  <c r="G1922" i="1"/>
  <c r="H1938" i="1" s="1"/>
  <c r="A1923" i="1"/>
  <c r="B1923" i="1"/>
  <c r="C1923" i="1"/>
  <c r="D1923" i="1"/>
  <c r="E1923" i="1"/>
  <c r="G1923" i="1"/>
  <c r="H1923" i="1"/>
  <c r="A1924" i="1"/>
  <c r="B1924" i="1"/>
  <c r="C1924" i="1"/>
  <c r="D1924" i="1"/>
  <c r="E1924" i="1"/>
  <c r="G1924" i="1"/>
  <c r="A1925" i="1"/>
  <c r="B1925" i="1"/>
  <c r="C1925" i="1"/>
  <c r="D1925" i="1"/>
  <c r="E1925" i="1"/>
  <c r="G1925" i="1"/>
  <c r="A1926" i="1"/>
  <c r="B1926" i="1"/>
  <c r="C1926" i="1"/>
  <c r="D1926" i="1"/>
  <c r="E1926" i="1"/>
  <c r="G1926" i="1"/>
  <c r="H1939" i="1" s="1"/>
  <c r="A1927" i="1"/>
  <c r="B1927" i="1"/>
  <c r="C1927" i="1"/>
  <c r="D1927" i="1"/>
  <c r="E1927" i="1"/>
  <c r="G1927" i="1"/>
  <c r="H1927" i="1"/>
  <c r="A1928" i="1"/>
  <c r="B1928" i="1"/>
  <c r="C1928" i="1"/>
  <c r="D1928" i="1"/>
  <c r="E1928" i="1"/>
  <c r="G1928" i="1"/>
  <c r="A1929" i="1"/>
  <c r="B1929" i="1"/>
  <c r="C1929" i="1"/>
  <c r="D1929" i="1"/>
  <c r="F1929" i="1"/>
  <c r="G1929" i="1"/>
  <c r="A1930" i="1"/>
  <c r="B1930" i="1"/>
  <c r="E1930" i="1" s="1"/>
  <c r="C1930" i="1"/>
  <c r="D1930" i="1"/>
  <c r="F1930" i="1"/>
  <c r="G1930" i="1"/>
  <c r="H1941" i="1" s="1"/>
  <c r="A1931" i="1"/>
  <c r="B1931" i="1"/>
  <c r="C1931" i="1"/>
  <c r="D1931" i="1"/>
  <c r="E1931" i="1"/>
  <c r="G1931" i="1"/>
  <c r="A1932" i="1"/>
  <c r="B1932" i="1"/>
  <c r="C1932" i="1"/>
  <c r="D1932" i="1"/>
  <c r="E1932" i="1"/>
  <c r="G1932" i="1"/>
  <c r="A1933" i="1"/>
  <c r="B1933" i="1"/>
  <c r="E1933" i="1" s="1"/>
  <c r="C1933" i="1"/>
  <c r="D1933" i="1"/>
  <c r="F1933" i="1"/>
  <c r="G1933" i="1"/>
  <c r="A1934" i="1"/>
  <c r="B1934" i="1"/>
  <c r="C1934" i="1"/>
  <c r="D1934" i="1"/>
  <c r="E1934" i="1"/>
  <c r="G1934" i="1"/>
  <c r="H1979" i="1" s="1"/>
  <c r="A1935" i="1"/>
  <c r="B1935" i="1"/>
  <c r="C1935" i="1"/>
  <c r="D1935" i="1"/>
  <c r="E1935" i="1"/>
  <c r="G1935" i="1"/>
  <c r="H1951" i="1" s="1"/>
  <c r="A1936" i="1"/>
  <c r="B1936" i="1"/>
  <c r="C1936" i="1"/>
  <c r="D1936" i="1"/>
  <c r="E1936" i="1"/>
  <c r="G1936" i="1"/>
  <c r="A1937" i="1"/>
  <c r="B1937" i="1"/>
  <c r="C1937" i="1"/>
  <c r="D1937" i="1"/>
  <c r="E1937" i="1"/>
  <c r="G1937" i="1"/>
  <c r="H1943" i="1" s="1"/>
  <c r="A1938" i="1"/>
  <c r="B1938" i="1"/>
  <c r="C1938" i="1"/>
  <c r="D1938" i="1"/>
  <c r="E1938" i="1"/>
  <c r="G1938" i="1"/>
  <c r="A1939" i="1"/>
  <c r="B1939" i="1"/>
  <c r="C1939" i="1"/>
  <c r="D1939" i="1"/>
  <c r="E1939" i="1"/>
  <c r="G1939" i="1"/>
  <c r="H1954" i="1" s="1"/>
  <c r="A1940" i="1"/>
  <c r="B1940" i="1"/>
  <c r="C1940" i="1"/>
  <c r="D1940" i="1"/>
  <c r="E1940" i="1"/>
  <c r="F1940" i="1"/>
  <c r="G1940" i="1"/>
  <c r="H1946" i="1" s="1"/>
  <c r="A1941" i="1"/>
  <c r="B1941" i="1"/>
  <c r="C1941" i="1"/>
  <c r="D1941" i="1"/>
  <c r="E1941" i="1"/>
  <c r="F1941" i="1"/>
  <c r="G1941" i="1"/>
  <c r="H1992" i="1" s="1"/>
  <c r="A1942" i="1"/>
  <c r="B1942" i="1"/>
  <c r="E1942" i="1" s="1"/>
  <c r="C1942" i="1"/>
  <c r="D1942" i="1"/>
  <c r="F1942" i="1"/>
  <c r="G1942" i="1"/>
  <c r="H1942" i="1"/>
  <c r="A1943" i="1"/>
  <c r="B1943" i="1"/>
  <c r="C1943" i="1"/>
  <c r="D1943" i="1"/>
  <c r="F1943" i="1"/>
  <c r="G1943" i="1"/>
  <c r="A1944" i="1"/>
  <c r="B1944" i="1"/>
  <c r="C1944" i="1"/>
  <c r="D1944" i="1"/>
  <c r="F1944" i="1"/>
  <c r="G1944" i="1"/>
  <c r="A1945" i="1"/>
  <c r="B1945" i="1"/>
  <c r="E1945" i="1" s="1"/>
  <c r="C1945" i="1"/>
  <c r="D1945" i="1"/>
  <c r="F1945" i="1"/>
  <c r="G1945" i="1"/>
  <c r="H1945" i="1"/>
  <c r="A1946" i="1"/>
  <c r="B1946" i="1"/>
  <c r="C1946" i="1"/>
  <c r="D1946" i="1"/>
  <c r="F1946" i="1"/>
  <c r="G1946" i="1"/>
  <c r="A1947" i="1"/>
  <c r="B1947" i="1"/>
  <c r="C1947" i="1"/>
  <c r="D1947" i="1"/>
  <c r="F1947" i="1"/>
  <c r="G1947" i="1"/>
  <c r="A1948" i="1"/>
  <c r="B1948" i="1"/>
  <c r="E1948" i="1" s="1"/>
  <c r="C1948" i="1"/>
  <c r="D1948" i="1"/>
  <c r="F1948" i="1"/>
  <c r="G1948" i="1"/>
  <c r="H1949" i="1" s="1"/>
  <c r="A1949" i="1"/>
  <c r="B1949" i="1"/>
  <c r="C1949" i="1"/>
  <c r="D1949" i="1"/>
  <c r="F1949" i="1"/>
  <c r="G1949" i="1"/>
  <c r="A1950" i="1"/>
  <c r="B1950" i="1"/>
  <c r="C1950" i="1"/>
  <c r="D1950" i="1"/>
  <c r="F1950" i="1"/>
  <c r="G1950" i="1"/>
  <c r="A1951" i="1"/>
  <c r="B1951" i="1"/>
  <c r="C1951" i="1"/>
  <c r="D1951" i="1"/>
  <c r="F1951" i="1"/>
  <c r="G1951" i="1"/>
  <c r="A1952" i="1"/>
  <c r="B1952" i="1"/>
  <c r="E1952" i="1" s="1"/>
  <c r="C1952" i="1"/>
  <c r="D1952" i="1"/>
  <c r="F1952" i="1"/>
  <c r="G1952" i="1"/>
  <c r="H1967" i="1" s="1"/>
  <c r="A1953" i="1"/>
  <c r="B1953" i="1"/>
  <c r="C1953" i="1"/>
  <c r="D1953" i="1"/>
  <c r="F1953" i="1"/>
  <c r="G1953" i="1"/>
  <c r="A1954" i="1"/>
  <c r="B1954" i="1"/>
  <c r="E1954" i="1" s="1"/>
  <c r="C1954" i="1"/>
  <c r="D1954" i="1"/>
  <c r="F1954" i="1"/>
  <c r="G1954" i="1"/>
  <c r="A1955" i="1"/>
  <c r="B1955" i="1"/>
  <c r="C1955" i="1"/>
  <c r="D1955" i="1"/>
  <c r="F1955" i="1"/>
  <c r="G1955" i="1"/>
  <c r="H1955" i="1"/>
  <c r="A1956" i="1"/>
  <c r="B1956" i="1"/>
  <c r="C1956" i="1"/>
  <c r="D1956" i="1"/>
  <c r="F1956" i="1"/>
  <c r="G1956" i="1"/>
  <c r="A1957" i="1"/>
  <c r="B1957" i="1"/>
  <c r="E1957" i="1" s="1"/>
  <c r="C1957" i="1"/>
  <c r="D1957" i="1"/>
  <c r="F1957" i="1"/>
  <c r="G1957" i="1"/>
  <c r="H1969" i="1" s="1"/>
  <c r="A1958" i="1"/>
  <c r="B1958" i="1"/>
  <c r="E1958" i="1" s="1"/>
  <c r="C1958" i="1"/>
  <c r="D1958" i="1"/>
  <c r="F1958" i="1"/>
  <c r="G1958" i="1"/>
  <c r="H1958" i="1"/>
  <c r="A1959" i="1"/>
  <c r="B1959" i="1"/>
  <c r="C1959" i="1"/>
  <c r="D1959" i="1"/>
  <c r="F1959" i="1"/>
  <c r="G1959" i="1"/>
  <c r="H1959" i="1"/>
  <c r="A1960" i="1"/>
  <c r="B1960" i="1"/>
  <c r="C1960" i="1"/>
  <c r="D1960" i="1"/>
  <c r="F1960" i="1"/>
  <c r="G1960" i="1"/>
  <c r="A1961" i="1"/>
  <c r="B1961" i="1"/>
  <c r="F2013" i="1" s="1"/>
  <c r="C1961" i="1"/>
  <c r="D1961" i="1"/>
  <c r="E1961" i="1"/>
  <c r="F1961" i="1"/>
  <c r="G1961" i="1"/>
  <c r="A1962" i="1"/>
  <c r="B1962" i="1"/>
  <c r="C1962" i="1"/>
  <c r="D1962" i="1"/>
  <c r="E1962" i="1"/>
  <c r="G1962" i="1"/>
  <c r="A1963" i="1"/>
  <c r="B1963" i="1"/>
  <c r="C1963" i="1"/>
  <c r="D1963" i="1"/>
  <c r="E1963" i="1"/>
  <c r="G1963" i="1"/>
  <c r="A1964" i="1"/>
  <c r="B1964" i="1"/>
  <c r="E1964" i="1" s="1"/>
  <c r="C1964" i="1"/>
  <c r="D1964" i="1"/>
  <c r="F1964" i="1"/>
  <c r="G1964" i="1"/>
  <c r="A1965" i="1"/>
  <c r="B1965" i="1"/>
  <c r="C1965" i="1"/>
  <c r="D1965" i="1"/>
  <c r="E1965" i="1"/>
  <c r="F1965" i="1"/>
  <c r="G1965" i="1"/>
  <c r="H1980" i="1" s="1"/>
  <c r="A1966" i="1"/>
  <c r="B1966" i="1"/>
  <c r="C1966" i="1"/>
  <c r="D1966" i="1"/>
  <c r="E1966" i="1"/>
  <c r="F1966" i="1"/>
  <c r="G1966" i="1"/>
  <c r="H2018" i="1" s="1"/>
  <c r="A1967" i="1"/>
  <c r="B1967" i="1"/>
  <c r="C1967" i="1"/>
  <c r="D1967" i="1"/>
  <c r="E1967" i="1"/>
  <c r="F1967" i="1"/>
  <c r="G1967" i="1"/>
  <c r="A1968" i="1"/>
  <c r="B1968" i="1"/>
  <c r="C1968" i="1"/>
  <c r="D1968" i="1"/>
  <c r="E1968" i="1"/>
  <c r="F1968" i="1"/>
  <c r="G1968" i="1"/>
  <c r="H1983" i="1" s="1"/>
  <c r="A1969" i="1"/>
  <c r="B1969" i="1"/>
  <c r="C1969" i="1"/>
  <c r="D1969" i="1"/>
  <c r="E1969" i="1"/>
  <c r="F1969" i="1"/>
  <c r="G1969" i="1"/>
  <c r="A1970" i="1"/>
  <c r="B1970" i="1"/>
  <c r="C1970" i="1"/>
  <c r="D1970" i="1"/>
  <c r="E1970" i="1"/>
  <c r="F1970" i="1"/>
  <c r="G1970" i="1"/>
  <c r="H1986" i="1" s="1"/>
  <c r="A1971" i="1"/>
  <c r="B1971" i="1"/>
  <c r="E1971" i="1" s="1"/>
  <c r="C1971" i="1"/>
  <c r="D1971" i="1"/>
  <c r="F1971" i="1"/>
  <c r="G1971" i="1"/>
  <c r="H1971" i="1"/>
  <c r="A1972" i="1"/>
  <c r="B1972" i="1"/>
  <c r="C1972" i="1"/>
  <c r="D1972" i="1"/>
  <c r="F1972" i="1"/>
  <c r="G1972" i="1"/>
  <c r="H1972" i="1"/>
  <c r="A1973" i="1"/>
  <c r="B1973" i="1"/>
  <c r="C1973" i="1"/>
  <c r="D1973" i="1"/>
  <c r="F1973" i="1"/>
  <c r="G1973" i="1"/>
  <c r="A1974" i="1"/>
  <c r="B1974" i="1"/>
  <c r="E1974" i="1" s="1"/>
  <c r="C1974" i="1"/>
  <c r="D1974" i="1"/>
  <c r="F1974" i="1"/>
  <c r="G1974" i="1"/>
  <c r="H1974" i="1" s="1"/>
  <c r="A1975" i="1"/>
  <c r="B1975" i="1"/>
  <c r="C1975" i="1"/>
  <c r="D1975" i="1"/>
  <c r="F1975" i="1"/>
  <c r="G1975" i="1"/>
  <c r="H1975" i="1"/>
  <c r="A1976" i="1"/>
  <c r="B1976" i="1"/>
  <c r="C1976" i="1"/>
  <c r="D1976" i="1"/>
  <c r="F1976" i="1"/>
  <c r="G1976" i="1"/>
  <c r="A1977" i="1"/>
  <c r="B1977" i="1"/>
  <c r="E1977" i="1" s="1"/>
  <c r="C1977" i="1"/>
  <c r="D1977" i="1"/>
  <c r="F1977" i="1"/>
  <c r="G1977" i="1"/>
  <c r="A1978" i="1"/>
  <c r="B1978" i="1"/>
  <c r="C1978" i="1"/>
  <c r="D1978" i="1"/>
  <c r="F1978" i="1"/>
  <c r="G1978" i="1"/>
  <c r="H1978" i="1"/>
  <c r="A1979" i="1"/>
  <c r="B1979" i="1"/>
  <c r="C1979" i="1"/>
  <c r="D1979" i="1"/>
  <c r="F1979" i="1"/>
  <c r="G1979" i="1"/>
  <c r="A1980" i="1"/>
  <c r="B1980" i="1"/>
  <c r="C1980" i="1"/>
  <c r="D1980" i="1"/>
  <c r="F1980" i="1"/>
  <c r="G1980" i="1"/>
  <c r="A1981" i="1"/>
  <c r="B1981" i="1"/>
  <c r="E1981" i="1" s="1"/>
  <c r="C1981" i="1"/>
  <c r="D1981" i="1"/>
  <c r="F1981" i="1"/>
  <c r="G1981" i="1"/>
  <c r="H1984" i="1" s="1"/>
  <c r="A1982" i="1"/>
  <c r="B1982" i="1"/>
  <c r="C1982" i="1"/>
  <c r="D1982" i="1"/>
  <c r="F1982" i="1"/>
  <c r="G1982" i="1"/>
  <c r="A1983" i="1"/>
  <c r="B1983" i="1"/>
  <c r="C1983" i="1"/>
  <c r="D1983" i="1"/>
  <c r="F1983" i="1"/>
  <c r="G1983" i="1"/>
  <c r="A1984" i="1"/>
  <c r="B1984" i="1"/>
  <c r="C1984" i="1"/>
  <c r="D1984" i="1"/>
  <c r="F1984" i="1"/>
  <c r="G1984" i="1"/>
  <c r="A1985" i="1"/>
  <c r="B1985" i="1"/>
  <c r="C1985" i="1"/>
  <c r="D1985" i="1"/>
  <c r="F1985" i="1"/>
  <c r="G1985" i="1"/>
  <c r="A1986" i="1"/>
  <c r="B1986" i="1"/>
  <c r="E1986" i="1" s="1"/>
  <c r="C1986" i="1"/>
  <c r="D1986" i="1"/>
  <c r="F1986" i="1"/>
  <c r="G1986" i="1"/>
  <c r="A1987" i="1"/>
  <c r="B1987" i="1"/>
  <c r="E1987" i="1" s="1"/>
  <c r="C1987" i="1"/>
  <c r="D1987" i="1"/>
  <c r="F1987" i="1"/>
  <c r="G1987" i="1"/>
  <c r="H1987" i="1" s="1"/>
  <c r="A1988" i="1"/>
  <c r="B1988" i="1"/>
  <c r="C1988" i="1"/>
  <c r="D1988" i="1"/>
  <c r="F1988" i="1"/>
  <c r="G1988" i="1"/>
  <c r="H1988" i="1"/>
  <c r="A1989" i="1"/>
  <c r="B1989" i="1"/>
  <c r="C1989" i="1"/>
  <c r="D1989" i="1"/>
  <c r="F1989" i="1"/>
  <c r="G1989" i="1"/>
  <c r="A1990" i="1"/>
  <c r="B1990" i="1"/>
  <c r="E1990" i="1" s="1"/>
  <c r="C1990" i="1"/>
  <c r="D1990" i="1"/>
  <c r="F1990" i="1"/>
  <c r="G1990" i="1"/>
  <c r="H1990" i="1" s="1"/>
  <c r="A1991" i="1"/>
  <c r="B1991" i="1"/>
  <c r="C1991" i="1"/>
  <c r="D1991" i="1"/>
  <c r="F1991" i="1"/>
  <c r="G1991" i="1"/>
  <c r="H1991" i="1"/>
  <c r="A1992" i="1"/>
  <c r="B1992" i="1"/>
  <c r="C1992" i="1"/>
  <c r="D1992" i="1"/>
  <c r="F1992" i="1"/>
  <c r="G1992" i="1"/>
  <c r="A1993" i="1"/>
  <c r="B1993" i="1"/>
  <c r="E1993" i="1" s="1"/>
  <c r="C1993" i="1"/>
  <c r="D1993" i="1"/>
  <c r="F1993" i="1"/>
  <c r="G1993" i="1"/>
  <c r="A1994" i="1"/>
  <c r="B1994" i="1"/>
  <c r="C1994" i="1"/>
  <c r="D1994" i="1"/>
  <c r="F1994" i="1"/>
  <c r="G1994" i="1"/>
  <c r="H1994" i="1"/>
  <c r="A1995" i="1"/>
  <c r="B1995" i="1"/>
  <c r="C1995" i="1"/>
  <c r="D1995" i="1"/>
  <c r="F1995" i="1"/>
  <c r="G1995" i="1"/>
  <c r="A1996" i="1"/>
  <c r="B1996" i="1"/>
  <c r="C1996" i="1"/>
  <c r="D1996" i="1"/>
  <c r="F1996" i="1"/>
  <c r="G1996" i="1"/>
  <c r="A1997" i="1"/>
  <c r="B1997" i="1"/>
  <c r="E1997" i="1" s="1"/>
  <c r="C1997" i="1"/>
  <c r="D1997" i="1"/>
  <c r="F1997" i="1"/>
  <c r="G1997" i="1"/>
  <c r="H2004" i="1" s="1"/>
  <c r="A1998" i="1"/>
  <c r="B1998" i="1"/>
  <c r="C1998" i="1"/>
  <c r="D1998" i="1"/>
  <c r="F1998" i="1"/>
  <c r="G1998" i="1"/>
  <c r="A1999" i="1"/>
  <c r="B1999" i="1"/>
  <c r="C1999" i="1"/>
  <c r="D1999" i="1"/>
  <c r="F1999" i="1"/>
  <c r="G1999" i="1"/>
  <c r="A2000" i="1"/>
  <c r="B2000" i="1"/>
  <c r="C2000" i="1"/>
  <c r="D2000" i="1"/>
  <c r="E2000" i="1"/>
  <c r="G2000" i="1"/>
  <c r="A2001" i="1"/>
  <c r="B2001" i="1"/>
  <c r="C2001" i="1"/>
  <c r="D2001" i="1"/>
  <c r="E2001" i="1"/>
  <c r="G2001" i="1"/>
  <c r="H2001" i="1"/>
  <c r="A2002" i="1"/>
  <c r="B2002" i="1"/>
  <c r="C2002" i="1"/>
  <c r="D2002" i="1"/>
  <c r="E2002" i="1"/>
  <c r="G2002" i="1"/>
  <c r="A2003" i="1"/>
  <c r="B2003" i="1"/>
  <c r="C2003" i="1"/>
  <c r="D2003" i="1"/>
  <c r="E2003" i="1"/>
  <c r="G2003" i="1"/>
  <c r="A2004" i="1"/>
  <c r="B2004" i="1"/>
  <c r="C2004" i="1"/>
  <c r="D2004" i="1"/>
  <c r="E2004" i="1"/>
  <c r="G2004" i="1"/>
  <c r="H2029" i="1" s="1"/>
  <c r="A2005" i="1"/>
  <c r="B2005" i="1"/>
  <c r="C2005" i="1"/>
  <c r="D2005" i="1"/>
  <c r="E2005" i="1"/>
  <c r="G2005" i="1"/>
  <c r="H2005" i="1"/>
  <c r="A2006" i="1"/>
  <c r="B2006" i="1"/>
  <c r="C2006" i="1"/>
  <c r="D2006" i="1"/>
  <c r="E2006" i="1"/>
  <c r="G2006" i="1"/>
  <c r="A2007" i="1"/>
  <c r="B2007" i="1"/>
  <c r="C2007" i="1"/>
  <c r="D2007" i="1"/>
  <c r="F2007" i="1"/>
  <c r="G2007" i="1"/>
  <c r="A2008" i="1"/>
  <c r="B2008" i="1"/>
  <c r="E2008" i="1" s="1"/>
  <c r="C2008" i="1"/>
  <c r="D2008" i="1"/>
  <c r="F2008" i="1"/>
  <c r="G2008" i="1"/>
  <c r="H2024" i="1" s="1"/>
  <c r="A2009" i="1"/>
  <c r="B2009" i="1"/>
  <c r="C2009" i="1"/>
  <c r="D2009" i="1"/>
  <c r="F2009" i="1"/>
  <c r="G2009" i="1"/>
  <c r="A2010" i="1"/>
  <c r="B2010" i="1"/>
  <c r="C2010" i="1"/>
  <c r="D2010" i="1"/>
  <c r="E2010" i="1"/>
  <c r="G2010" i="1"/>
  <c r="A2011" i="1"/>
  <c r="B2011" i="1"/>
  <c r="C2011" i="1"/>
  <c r="D2011" i="1"/>
  <c r="F2011" i="1"/>
  <c r="G2011" i="1"/>
  <c r="A2012" i="1"/>
  <c r="B2012" i="1"/>
  <c r="C2012" i="1"/>
  <c r="D2012" i="1"/>
  <c r="F2012" i="1"/>
  <c r="G2012" i="1"/>
  <c r="A2013" i="1"/>
  <c r="B2013" i="1"/>
  <c r="C2013" i="1"/>
  <c r="D2013" i="1"/>
  <c r="E2013" i="1"/>
  <c r="G2013" i="1"/>
  <c r="A2014" i="1"/>
  <c r="B2014" i="1"/>
  <c r="C2014" i="1"/>
  <c r="D2014" i="1"/>
  <c r="F2014" i="1"/>
  <c r="G2014" i="1"/>
  <c r="A2015" i="1"/>
  <c r="B2015" i="1"/>
  <c r="C2015" i="1"/>
  <c r="D2015" i="1"/>
  <c r="E2015" i="1"/>
  <c r="G2015" i="1"/>
  <c r="A2016" i="1"/>
  <c r="B2016" i="1"/>
  <c r="E2016" i="1" s="1"/>
  <c r="C2016" i="1"/>
  <c r="D2016" i="1"/>
  <c r="F2016" i="1"/>
  <c r="G2016" i="1"/>
  <c r="H2064" i="1" s="1"/>
  <c r="A2017" i="1"/>
  <c r="B2017" i="1"/>
  <c r="C2017" i="1"/>
  <c r="D2017" i="1"/>
  <c r="F2017" i="1"/>
  <c r="G2017" i="1"/>
  <c r="H2017" i="1"/>
  <c r="A2018" i="1"/>
  <c r="B2018" i="1"/>
  <c r="C2018" i="1"/>
  <c r="D2018" i="1"/>
  <c r="F2018" i="1"/>
  <c r="G2018" i="1"/>
  <c r="A2019" i="1"/>
  <c r="B2019" i="1"/>
  <c r="C2019" i="1"/>
  <c r="D2019" i="1"/>
  <c r="F2019" i="1"/>
  <c r="G2019" i="1"/>
  <c r="A2020" i="1"/>
  <c r="B2020" i="1"/>
  <c r="C2020" i="1"/>
  <c r="D2020" i="1"/>
  <c r="F2020" i="1"/>
  <c r="G2020" i="1"/>
  <c r="H2020" i="1"/>
  <c r="A2021" i="1"/>
  <c r="B2021" i="1"/>
  <c r="C2021" i="1"/>
  <c r="D2021" i="1"/>
  <c r="E2021" i="1"/>
  <c r="G2021" i="1"/>
  <c r="H2021" i="1"/>
  <c r="A2022" i="1"/>
  <c r="B2022" i="1"/>
  <c r="C2022" i="1"/>
  <c r="D2022" i="1"/>
  <c r="F2022" i="1"/>
  <c r="G2022" i="1"/>
  <c r="A2023" i="1"/>
  <c r="B2023" i="1"/>
  <c r="C2023" i="1"/>
  <c r="D2023" i="1"/>
  <c r="E2023" i="1"/>
  <c r="G2023" i="1"/>
  <c r="A2024" i="1"/>
  <c r="B2024" i="1"/>
  <c r="C2024" i="1"/>
  <c r="D2024" i="1"/>
  <c r="F2024" i="1"/>
  <c r="G2024" i="1"/>
  <c r="A2025" i="1"/>
  <c r="B2025" i="1"/>
  <c r="C2025" i="1"/>
  <c r="D2025" i="1"/>
  <c r="E2025" i="1"/>
  <c r="G2025" i="1"/>
  <c r="A2026" i="1"/>
  <c r="B2026" i="1"/>
  <c r="C2026" i="1"/>
  <c r="D2026" i="1"/>
  <c r="F2026" i="1"/>
  <c r="G2026" i="1"/>
  <c r="A2027" i="1"/>
  <c r="B2027" i="1"/>
  <c r="C2027" i="1"/>
  <c r="D2027" i="1"/>
  <c r="F2027" i="1"/>
  <c r="G2027" i="1"/>
  <c r="A2028" i="1"/>
  <c r="B2028" i="1"/>
  <c r="F2067" i="1" s="1"/>
  <c r="C2028" i="1"/>
  <c r="D2028" i="1"/>
  <c r="E2028" i="1"/>
  <c r="F2028" i="1"/>
  <c r="G2028" i="1"/>
  <c r="A2029" i="1"/>
  <c r="B2029" i="1"/>
  <c r="F2037" i="1" s="1"/>
  <c r="C2029" i="1"/>
  <c r="D2029" i="1"/>
  <c r="E2029" i="1"/>
  <c r="F2029" i="1"/>
  <c r="G2029" i="1"/>
  <c r="A2030" i="1"/>
  <c r="B2030" i="1"/>
  <c r="F2038" i="1" s="1"/>
  <c r="C2030" i="1"/>
  <c r="D2030" i="1"/>
  <c r="E2030" i="1"/>
  <c r="F2030" i="1"/>
  <c r="G2030" i="1"/>
  <c r="A2031" i="1"/>
  <c r="B2031" i="1"/>
  <c r="E2031" i="1" s="1"/>
  <c r="C2031" i="1"/>
  <c r="D2031" i="1"/>
  <c r="F2031" i="1"/>
  <c r="G2031" i="1"/>
  <c r="H2031" i="1" s="1"/>
  <c r="A2032" i="1"/>
  <c r="B2032" i="1"/>
  <c r="C2032" i="1"/>
  <c r="D2032" i="1"/>
  <c r="F2032" i="1"/>
  <c r="G2032" i="1"/>
  <c r="H2032" i="1"/>
  <c r="A2033" i="1"/>
  <c r="B2033" i="1"/>
  <c r="C2033" i="1"/>
  <c r="D2033" i="1"/>
  <c r="F2033" i="1"/>
  <c r="G2033" i="1"/>
  <c r="A2034" i="1"/>
  <c r="B2034" i="1"/>
  <c r="F2076" i="1" s="1"/>
  <c r="C2034" i="1"/>
  <c r="D2034" i="1"/>
  <c r="E2034" i="1"/>
  <c r="F2034" i="1"/>
  <c r="G2034" i="1"/>
  <c r="A2035" i="1"/>
  <c r="B2035" i="1"/>
  <c r="C2035" i="1"/>
  <c r="D2035" i="1"/>
  <c r="E2035" i="1"/>
  <c r="G2035" i="1"/>
  <c r="H2051" i="1" s="1"/>
  <c r="A2036" i="1"/>
  <c r="B2036" i="1"/>
  <c r="C2036" i="1"/>
  <c r="D2036" i="1"/>
  <c r="F2036" i="1"/>
  <c r="G2036" i="1"/>
  <c r="A2037" i="1"/>
  <c r="B2037" i="1"/>
  <c r="C2037" i="1"/>
  <c r="D2037" i="1"/>
  <c r="E2037" i="1"/>
  <c r="G2037" i="1"/>
  <c r="A2038" i="1"/>
  <c r="B2038" i="1"/>
  <c r="C2038" i="1"/>
  <c r="D2038" i="1"/>
  <c r="E2038" i="1"/>
  <c r="G2038" i="1"/>
  <c r="A2039" i="1"/>
  <c r="B2039" i="1"/>
  <c r="C2039" i="1"/>
  <c r="D2039" i="1"/>
  <c r="E2039" i="1"/>
  <c r="G2039" i="1"/>
  <c r="A2040" i="1"/>
  <c r="B2040" i="1"/>
  <c r="C2040" i="1"/>
  <c r="D2040" i="1"/>
  <c r="F2040" i="1"/>
  <c r="G2040" i="1"/>
  <c r="A2041" i="1"/>
  <c r="B2041" i="1"/>
  <c r="C2041" i="1"/>
  <c r="D2041" i="1"/>
  <c r="E2041" i="1"/>
  <c r="G2041" i="1"/>
  <c r="A2042" i="1"/>
  <c r="B2042" i="1"/>
  <c r="C2042" i="1"/>
  <c r="D2042" i="1"/>
  <c r="E2042" i="1"/>
  <c r="G2042" i="1"/>
  <c r="H2042" i="1"/>
  <c r="A2043" i="1"/>
  <c r="B2043" i="1"/>
  <c r="C2043" i="1"/>
  <c r="D2043" i="1"/>
  <c r="F2043" i="1"/>
  <c r="G2043" i="1"/>
  <c r="A2044" i="1"/>
  <c r="B2044" i="1"/>
  <c r="C2044" i="1"/>
  <c r="D2044" i="1"/>
  <c r="E2044" i="1"/>
  <c r="F2044" i="1"/>
  <c r="G2044" i="1"/>
  <c r="A2045" i="1"/>
  <c r="B2045" i="1"/>
  <c r="E2045" i="1" s="1"/>
  <c r="C2045" i="1"/>
  <c r="D2045" i="1"/>
  <c r="F2045" i="1"/>
  <c r="G2045" i="1"/>
  <c r="H2046" i="1" s="1"/>
  <c r="A2046" i="1"/>
  <c r="B2046" i="1"/>
  <c r="C2046" i="1"/>
  <c r="D2046" i="1"/>
  <c r="F2046" i="1"/>
  <c r="G2046" i="1"/>
  <c r="A2047" i="1"/>
  <c r="B2047" i="1"/>
  <c r="C2047" i="1"/>
  <c r="D2047" i="1"/>
  <c r="F2047" i="1"/>
  <c r="G2047" i="1"/>
  <c r="A2048" i="1"/>
  <c r="B2048" i="1"/>
  <c r="C2048" i="1"/>
  <c r="D2048" i="1"/>
  <c r="F2048" i="1"/>
  <c r="G2048" i="1"/>
  <c r="A2049" i="1"/>
  <c r="B2049" i="1"/>
  <c r="E2049" i="1" s="1"/>
  <c r="C2049" i="1"/>
  <c r="D2049" i="1"/>
  <c r="F2049" i="1"/>
  <c r="G2049" i="1"/>
  <c r="A2050" i="1"/>
  <c r="B2050" i="1"/>
  <c r="C2050" i="1"/>
  <c r="D2050" i="1"/>
  <c r="F2050" i="1"/>
  <c r="G2050" i="1"/>
  <c r="A2051" i="1"/>
  <c r="B2051" i="1"/>
  <c r="E2051" i="1" s="1"/>
  <c r="C2051" i="1"/>
  <c r="D2051" i="1"/>
  <c r="F2051" i="1"/>
  <c r="G2051" i="1"/>
  <c r="A2052" i="1"/>
  <c r="B2052" i="1"/>
  <c r="C2052" i="1"/>
  <c r="D2052" i="1"/>
  <c r="F2052" i="1"/>
  <c r="G2052" i="1"/>
  <c r="H2052" i="1"/>
  <c r="A2053" i="1"/>
  <c r="B2053" i="1"/>
  <c r="C2053" i="1"/>
  <c r="D2053" i="1"/>
  <c r="F2053" i="1"/>
  <c r="G2053" i="1"/>
  <c r="A2054" i="1"/>
  <c r="B2054" i="1"/>
  <c r="C2054" i="1"/>
  <c r="D2054" i="1"/>
  <c r="E2054" i="1"/>
  <c r="F2054" i="1"/>
  <c r="G2054" i="1"/>
  <c r="A2055" i="1"/>
  <c r="B2055" i="1"/>
  <c r="E2055" i="1" s="1"/>
  <c r="C2055" i="1"/>
  <c r="D2055" i="1"/>
  <c r="F2055" i="1"/>
  <c r="G2055" i="1"/>
  <c r="H2065" i="1" s="1"/>
  <c r="H2055" i="1"/>
  <c r="A2056" i="1"/>
  <c r="B2056" i="1"/>
  <c r="C2056" i="1"/>
  <c r="D2056" i="1"/>
  <c r="F2056" i="1"/>
  <c r="G2056" i="1"/>
  <c r="H2056" i="1"/>
  <c r="A2057" i="1"/>
  <c r="B2057" i="1"/>
  <c r="C2057" i="1"/>
  <c r="D2057" i="1"/>
  <c r="E2057" i="1"/>
  <c r="G2057" i="1"/>
  <c r="A2058" i="1"/>
  <c r="B2058" i="1"/>
  <c r="C2058" i="1"/>
  <c r="D2058" i="1"/>
  <c r="F2058" i="1"/>
  <c r="G2058" i="1"/>
  <c r="A2059" i="1"/>
  <c r="B2059" i="1"/>
  <c r="F2062" i="1" s="1"/>
  <c r="C2059" i="1"/>
  <c r="D2059" i="1"/>
  <c r="E2059" i="1"/>
  <c r="F2059" i="1"/>
  <c r="G2059" i="1"/>
  <c r="A2060" i="1"/>
  <c r="B2060" i="1"/>
  <c r="E2060" i="1" s="1"/>
  <c r="C2060" i="1"/>
  <c r="D2060" i="1"/>
  <c r="F2060" i="1"/>
  <c r="G2060" i="1"/>
  <c r="H2066" i="1" s="1"/>
  <c r="A2061" i="1"/>
  <c r="B2061" i="1"/>
  <c r="C2061" i="1"/>
  <c r="D2061" i="1"/>
  <c r="F2061" i="1"/>
  <c r="G2061" i="1"/>
  <c r="A2062" i="1"/>
  <c r="B2062" i="1"/>
  <c r="C2062" i="1"/>
  <c r="D2062" i="1"/>
  <c r="E2062" i="1"/>
  <c r="G2062" i="1"/>
  <c r="A2063" i="1"/>
  <c r="B2063" i="1"/>
  <c r="C2063" i="1"/>
  <c r="D2063" i="1"/>
  <c r="E2063" i="1"/>
  <c r="G2063" i="1"/>
  <c r="A2064" i="1"/>
  <c r="B2064" i="1"/>
  <c r="C2064" i="1"/>
  <c r="D2064" i="1"/>
  <c r="E2064" i="1"/>
  <c r="G2064" i="1"/>
  <c r="A2065" i="1"/>
  <c r="B2065" i="1"/>
  <c r="C2065" i="1"/>
  <c r="D2065" i="1"/>
  <c r="F2065" i="1"/>
  <c r="G2065" i="1"/>
  <c r="A2066" i="1"/>
  <c r="B2066" i="1"/>
  <c r="C2066" i="1"/>
  <c r="D2066" i="1"/>
  <c r="F2066" i="1"/>
  <c r="G2066" i="1"/>
  <c r="A2067" i="1"/>
  <c r="B2067" i="1"/>
  <c r="C2067" i="1"/>
  <c r="D2067" i="1"/>
  <c r="E2067" i="1"/>
  <c r="G2067" i="1"/>
  <c r="A2068" i="1"/>
  <c r="B2068" i="1"/>
  <c r="C2068" i="1"/>
  <c r="D2068" i="1"/>
  <c r="E2068" i="1"/>
  <c r="G2068" i="1"/>
  <c r="A2069" i="1"/>
  <c r="B2069" i="1"/>
  <c r="C2069" i="1"/>
  <c r="D2069" i="1"/>
  <c r="E2069" i="1"/>
  <c r="G2069" i="1"/>
  <c r="A2070" i="1"/>
  <c r="B2070" i="1"/>
  <c r="C2070" i="1"/>
  <c r="D2070" i="1"/>
  <c r="E2070" i="1"/>
  <c r="G2070" i="1"/>
  <c r="A2071" i="1"/>
  <c r="B2071" i="1"/>
  <c r="C2071" i="1"/>
  <c r="D2071" i="1"/>
  <c r="E2071" i="1"/>
  <c r="G2071" i="1"/>
  <c r="A2072" i="1"/>
  <c r="B2072" i="1"/>
  <c r="C2072" i="1"/>
  <c r="D2072" i="1"/>
  <c r="E2072" i="1"/>
  <c r="G2072" i="1"/>
  <c r="H2072" i="1"/>
  <c r="A2073" i="1"/>
  <c r="B2073" i="1"/>
  <c r="C2073" i="1"/>
  <c r="D2073" i="1"/>
  <c r="F2073" i="1"/>
  <c r="G2073" i="1"/>
  <c r="A2074" i="1"/>
  <c r="B2074" i="1"/>
  <c r="F2075" i="1" s="1"/>
  <c r="C2074" i="1"/>
  <c r="D2074" i="1"/>
  <c r="E2074" i="1"/>
  <c r="F2074" i="1"/>
  <c r="G2074" i="1"/>
  <c r="A2075" i="1"/>
  <c r="B2075" i="1"/>
  <c r="C2075" i="1"/>
  <c r="D2075" i="1"/>
  <c r="E2075" i="1"/>
  <c r="G2075" i="1"/>
  <c r="A2076" i="1"/>
  <c r="B2076" i="1"/>
  <c r="C2076" i="1"/>
  <c r="D2076" i="1"/>
  <c r="E2076" i="1"/>
  <c r="G2076" i="1"/>
  <c r="A2077" i="1"/>
  <c r="B2077" i="1"/>
  <c r="C2077" i="1"/>
  <c r="D2077" i="1"/>
  <c r="F2077" i="1"/>
  <c r="G2077" i="1"/>
  <c r="A2078" i="1"/>
  <c r="B2078" i="1"/>
  <c r="E2078" i="1" s="1"/>
  <c r="C2078" i="1"/>
  <c r="D2078" i="1"/>
  <c r="F2078" i="1"/>
  <c r="G2078" i="1"/>
  <c r="H2083" i="1" s="1"/>
  <c r="A2079" i="1"/>
  <c r="B2079" i="1"/>
  <c r="C2079" i="1"/>
  <c r="D2079" i="1"/>
  <c r="F2079" i="1"/>
  <c r="G2079" i="1"/>
  <c r="H2079" i="1"/>
  <c r="A2080" i="1"/>
  <c r="B2080" i="1"/>
  <c r="C2080" i="1"/>
  <c r="D2080" i="1"/>
  <c r="F2080" i="1"/>
  <c r="G2080" i="1"/>
  <c r="A2081" i="1"/>
  <c r="B2081" i="1"/>
  <c r="F2087" i="1" s="1"/>
  <c r="C2081" i="1"/>
  <c r="D2081" i="1"/>
  <c r="E2081" i="1"/>
  <c r="F2081" i="1"/>
  <c r="G2081" i="1"/>
  <c r="A2082" i="1"/>
  <c r="B2082" i="1"/>
  <c r="C2082" i="1"/>
  <c r="D2082" i="1"/>
  <c r="F2082" i="1"/>
  <c r="G2082" i="1"/>
  <c r="H2082" i="1"/>
  <c r="A2083" i="1"/>
  <c r="B2083" i="1"/>
  <c r="C2083" i="1"/>
  <c r="D2083" i="1"/>
  <c r="F2083" i="1"/>
  <c r="G2083" i="1"/>
  <c r="A2084" i="1"/>
  <c r="B2084" i="1"/>
  <c r="C2084" i="1"/>
  <c r="D2084" i="1"/>
  <c r="F2084" i="1"/>
  <c r="G2084" i="1"/>
  <c r="A2085" i="1"/>
  <c r="B2085" i="1"/>
  <c r="F2089" i="1" s="1"/>
  <c r="C2085" i="1"/>
  <c r="D2085" i="1"/>
  <c r="E2085" i="1"/>
  <c r="F2085" i="1"/>
  <c r="G2085" i="1"/>
  <c r="A2086" i="1"/>
  <c r="B2086" i="1"/>
  <c r="E2086" i="1" s="1"/>
  <c r="C2086" i="1"/>
  <c r="D2086" i="1"/>
  <c r="F2086" i="1"/>
  <c r="G2086" i="1"/>
  <c r="A2087" i="1"/>
  <c r="B2087" i="1"/>
  <c r="C2087" i="1"/>
  <c r="D2087" i="1"/>
  <c r="E2087" i="1"/>
  <c r="G2087" i="1"/>
  <c r="A2088" i="1"/>
  <c r="B2088" i="1"/>
  <c r="C2088" i="1"/>
  <c r="D2088" i="1"/>
  <c r="E2088" i="1"/>
  <c r="G2088" i="1"/>
  <c r="A2089" i="1"/>
  <c r="B2089" i="1"/>
  <c r="C2089" i="1"/>
  <c r="D2089" i="1"/>
  <c r="E2089" i="1"/>
  <c r="G2089" i="1"/>
  <c r="A2090" i="1"/>
  <c r="B2090" i="1"/>
  <c r="C2090" i="1"/>
  <c r="D2090" i="1"/>
  <c r="E2090" i="1"/>
  <c r="G2090" i="1"/>
  <c r="A2091" i="1"/>
  <c r="B2091" i="1"/>
  <c r="C2091" i="1"/>
  <c r="D2091" i="1"/>
  <c r="E2091" i="1"/>
  <c r="G2091" i="1"/>
  <c r="H2093" i="1" s="1"/>
  <c r="A2092" i="1"/>
  <c r="B2092" i="1"/>
  <c r="C2092" i="1"/>
  <c r="D2092" i="1"/>
  <c r="E2092" i="1"/>
  <c r="F2092" i="1"/>
  <c r="G2092" i="1"/>
  <c r="A2093" i="1"/>
  <c r="B2093" i="1"/>
  <c r="E2093" i="1" s="1"/>
  <c r="C2093" i="1"/>
  <c r="D2093" i="1"/>
  <c r="F2093" i="1"/>
  <c r="G2093" i="1"/>
  <c r="A2094" i="1"/>
  <c r="B2094" i="1"/>
  <c r="C2094" i="1"/>
  <c r="D2094" i="1"/>
  <c r="F2094" i="1"/>
  <c r="G2094" i="1"/>
  <c r="H2094" i="1"/>
  <c r="A2095" i="1"/>
  <c r="B2095" i="1"/>
  <c r="C2095" i="1"/>
  <c r="D2095" i="1"/>
  <c r="F2095" i="1"/>
  <c r="G2095" i="1"/>
  <c r="A2096" i="1"/>
  <c r="B2096" i="1"/>
  <c r="E2096" i="1" s="1"/>
  <c r="C2096" i="1"/>
  <c r="D2096" i="1"/>
  <c r="F2096" i="1"/>
  <c r="G2096" i="1"/>
  <c r="H2097" i="1" s="1"/>
  <c r="A2097" i="1"/>
  <c r="B2097" i="1"/>
  <c r="E2097" i="1" s="1"/>
  <c r="C2097" i="1"/>
  <c r="D2097" i="1"/>
  <c r="F2097" i="1"/>
  <c r="G2097" i="1"/>
  <c r="A2098" i="1"/>
  <c r="B2098" i="1"/>
  <c r="C2098" i="1"/>
  <c r="D2098" i="1"/>
  <c r="F2098" i="1"/>
  <c r="G2098" i="1"/>
  <c r="H2098" i="1"/>
  <c r="A2099" i="1"/>
  <c r="B2099" i="1"/>
  <c r="C2099" i="1"/>
  <c r="D2099" i="1"/>
  <c r="F2099" i="1"/>
  <c r="G2099" i="1"/>
  <c r="A2100" i="1"/>
  <c r="B2100" i="1"/>
  <c r="E2100" i="1" s="1"/>
  <c r="C2100" i="1"/>
  <c r="D2100" i="1"/>
  <c r="F2100" i="1"/>
  <c r="G2100" i="1"/>
  <c r="H2105" i="1" s="1"/>
  <c r="A2101" i="1"/>
  <c r="B2101" i="1"/>
  <c r="C2101" i="1"/>
  <c r="D2101" i="1"/>
  <c r="E2101" i="1"/>
  <c r="F2101" i="1"/>
  <c r="G2101" i="1"/>
  <c r="A2102" i="1"/>
  <c r="B2102" i="1"/>
  <c r="C2102" i="1"/>
  <c r="D2102" i="1"/>
  <c r="E2102" i="1"/>
  <c r="G2102" i="1"/>
  <c r="A2103" i="1"/>
  <c r="B2103" i="1"/>
  <c r="E2103" i="1" s="1"/>
  <c r="C2103" i="1"/>
  <c r="D2103" i="1"/>
  <c r="F2103" i="1"/>
  <c r="G2103" i="1"/>
  <c r="H2108" i="1" s="1"/>
  <c r="A2104" i="1"/>
  <c r="B2104" i="1"/>
  <c r="C2104" i="1"/>
  <c r="D2104" i="1"/>
  <c r="E2104" i="1"/>
  <c r="G2104" i="1"/>
  <c r="H2104" i="1"/>
  <c r="A2105" i="1"/>
  <c r="B2105" i="1"/>
  <c r="C2105" i="1"/>
  <c r="D2105" i="1"/>
  <c r="F2105" i="1"/>
  <c r="G2105" i="1"/>
  <c r="A2106" i="1"/>
  <c r="B2106" i="1"/>
  <c r="C2106" i="1"/>
  <c r="D2106" i="1"/>
  <c r="F2106" i="1"/>
  <c r="G2106" i="1"/>
  <c r="A2107" i="1"/>
  <c r="B2107" i="1"/>
  <c r="C2107" i="1"/>
  <c r="D2107" i="1"/>
  <c r="F2107" i="1"/>
  <c r="G2107" i="1"/>
  <c r="H2107" i="1"/>
  <c r="A2108" i="1"/>
  <c r="B2108" i="1"/>
  <c r="E2108" i="1" s="1"/>
  <c r="C2108" i="1"/>
  <c r="D2108" i="1"/>
  <c r="F2108" i="1"/>
  <c r="G2108" i="1"/>
  <c r="A2109" i="1"/>
  <c r="B2109" i="1"/>
  <c r="C2109" i="1"/>
  <c r="D2109" i="1"/>
  <c r="F2109" i="1"/>
  <c r="G2109" i="1"/>
  <c r="A2110" i="1"/>
  <c r="B2110" i="1"/>
  <c r="E2110" i="1" s="1"/>
  <c r="C2110" i="1"/>
  <c r="D2110" i="1"/>
  <c r="F2110" i="1"/>
  <c r="G2110" i="1"/>
  <c r="H2119" i="1" s="1"/>
  <c r="A2111" i="1"/>
  <c r="B2111" i="1"/>
  <c r="C2111" i="1"/>
  <c r="D2111" i="1"/>
  <c r="F2111" i="1"/>
  <c r="G2111" i="1"/>
  <c r="A2112" i="1"/>
  <c r="B2112" i="1"/>
  <c r="C2112" i="1"/>
  <c r="D2112" i="1"/>
  <c r="E2112" i="1"/>
  <c r="G2112" i="1"/>
  <c r="A2113" i="1"/>
  <c r="B2113" i="1"/>
  <c r="C2113" i="1"/>
  <c r="D2113" i="1"/>
  <c r="F2113" i="1"/>
  <c r="G2113" i="1"/>
  <c r="A2114" i="1"/>
  <c r="B2114" i="1"/>
  <c r="C2114" i="1"/>
  <c r="D2114" i="1"/>
  <c r="F2114" i="1"/>
  <c r="G2114" i="1"/>
  <c r="A2115" i="1"/>
  <c r="B2115" i="1"/>
  <c r="C2115" i="1"/>
  <c r="D2115" i="1"/>
  <c r="F2115" i="1"/>
  <c r="G2115" i="1"/>
  <c r="A2116" i="1"/>
  <c r="B2116" i="1"/>
  <c r="C2116" i="1"/>
  <c r="D2116" i="1"/>
  <c r="E2116" i="1"/>
  <c r="F2116" i="1"/>
  <c r="G2116" i="1"/>
  <c r="A2117" i="1"/>
  <c r="B2117" i="1"/>
  <c r="E2117" i="1" s="1"/>
  <c r="C2117" i="1"/>
  <c r="D2117" i="1"/>
  <c r="F2117" i="1"/>
  <c r="G2117" i="1"/>
  <c r="H2117" i="1" s="1"/>
  <c r="A2118" i="1"/>
  <c r="B2118" i="1"/>
  <c r="C2118" i="1"/>
  <c r="D2118" i="1"/>
  <c r="F2118" i="1"/>
  <c r="G2118" i="1"/>
  <c r="H2118" i="1"/>
  <c r="A2119" i="1"/>
  <c r="B2119" i="1"/>
  <c r="C2119" i="1"/>
  <c r="D2119" i="1"/>
  <c r="F2119" i="1"/>
  <c r="G2119" i="1"/>
  <c r="A2120" i="1"/>
  <c r="B2120" i="1"/>
  <c r="F2124" i="1" s="1"/>
  <c r="C2120" i="1"/>
  <c r="D2120" i="1"/>
  <c r="E2120" i="1"/>
  <c r="F2120" i="1"/>
  <c r="G2120" i="1"/>
  <c r="A2121" i="1"/>
  <c r="B2121" i="1"/>
  <c r="E2121" i="1" s="1"/>
  <c r="C2121" i="1"/>
  <c r="D2121" i="1"/>
  <c r="F2121" i="1"/>
  <c r="G2121" i="1"/>
  <c r="H2126" i="1" s="1"/>
  <c r="A2122" i="1"/>
  <c r="B2122" i="1"/>
  <c r="E2122" i="1" s="1"/>
  <c r="C2122" i="1"/>
  <c r="D2122" i="1"/>
  <c r="F2122" i="1"/>
  <c r="G2122" i="1"/>
  <c r="H2122" i="1"/>
  <c r="A2123" i="1"/>
  <c r="B2123" i="1"/>
  <c r="C2123" i="1"/>
  <c r="D2123" i="1"/>
  <c r="F2123" i="1"/>
  <c r="G2123" i="1"/>
  <c r="H2123" i="1"/>
  <c r="A2124" i="1"/>
  <c r="B2124" i="1"/>
  <c r="C2124" i="1"/>
  <c r="D2124" i="1"/>
  <c r="E2124" i="1"/>
  <c r="G2124" i="1"/>
  <c r="H2124" i="1"/>
  <c r="A2125" i="1"/>
  <c r="B2125" i="1"/>
  <c r="C2125" i="1"/>
  <c r="D2125" i="1"/>
  <c r="E2125" i="1"/>
  <c r="G2125" i="1"/>
  <c r="H2125" i="1"/>
  <c r="A2126" i="1"/>
  <c r="B2126" i="1"/>
  <c r="C2126" i="1"/>
  <c r="D2126" i="1"/>
  <c r="F2126" i="1"/>
  <c r="G2126" i="1"/>
  <c r="A2127" i="1"/>
  <c r="B2127" i="1"/>
  <c r="E2127" i="1" s="1"/>
  <c r="C2127" i="1"/>
  <c r="D2127" i="1"/>
  <c r="F2127" i="1"/>
  <c r="G2127" i="1"/>
  <c r="H2130" i="1" s="1"/>
  <c r="A2128" i="1"/>
  <c r="B2128" i="1"/>
  <c r="E2128" i="1" s="1"/>
  <c r="C2128" i="1"/>
  <c r="D2128" i="1"/>
  <c r="F2128" i="1"/>
  <c r="G2128" i="1"/>
  <c r="H2131" i="1" s="1"/>
  <c r="A2129" i="1"/>
  <c r="B2129" i="1"/>
  <c r="C2129" i="1"/>
  <c r="D2129" i="1"/>
  <c r="F2129" i="1"/>
  <c r="G2129" i="1"/>
  <c r="H2129" i="1"/>
  <c r="A2130" i="1"/>
  <c r="B2130" i="1"/>
  <c r="C2130" i="1"/>
  <c r="D2130" i="1"/>
  <c r="F2130" i="1"/>
  <c r="G2130" i="1"/>
  <c r="A2131" i="1"/>
  <c r="B2131" i="1"/>
  <c r="C2131" i="1"/>
  <c r="D2131" i="1"/>
  <c r="E2131" i="1"/>
  <c r="F2131" i="1"/>
  <c r="G2131" i="1"/>
  <c r="A2132" i="1"/>
  <c r="B2132" i="1"/>
  <c r="C2132" i="1"/>
  <c r="D2132" i="1"/>
  <c r="E2132" i="1"/>
  <c r="F2132" i="1"/>
  <c r="G2132" i="1"/>
  <c r="A2133" i="1"/>
  <c r="B2133" i="1"/>
  <c r="C2133" i="1"/>
  <c r="D2133" i="1"/>
  <c r="E2133" i="1"/>
  <c r="F2133" i="1"/>
  <c r="G2133" i="1"/>
  <c r="A2134" i="1"/>
  <c r="B2134" i="1"/>
  <c r="C2134" i="1"/>
  <c r="D2134" i="1"/>
  <c r="E2134" i="1"/>
  <c r="F2134" i="1"/>
  <c r="G2134" i="1"/>
  <c r="H2134" i="1"/>
  <c r="A2135" i="1"/>
  <c r="B2135" i="1"/>
  <c r="F2137" i="1" s="1"/>
  <c r="C2135" i="1"/>
  <c r="D2135" i="1"/>
  <c r="E2135" i="1"/>
  <c r="F2135" i="1"/>
  <c r="G2135" i="1"/>
  <c r="H2135" i="1"/>
  <c r="A2136" i="1"/>
  <c r="B2136" i="1"/>
  <c r="E2136" i="1" s="1"/>
  <c r="C2136" i="1"/>
  <c r="D2136" i="1"/>
  <c r="F2136" i="1"/>
  <c r="G2136" i="1"/>
  <c r="H2141" i="1" s="1"/>
  <c r="A2137" i="1"/>
  <c r="B2137" i="1"/>
  <c r="C2137" i="1"/>
  <c r="D2137" i="1"/>
  <c r="E2137" i="1"/>
  <c r="G2137" i="1"/>
  <c r="H2140" i="1" s="1"/>
  <c r="A2138" i="1"/>
  <c r="B2138" i="1"/>
  <c r="C2138" i="1"/>
  <c r="D2138" i="1"/>
  <c r="F2138" i="1"/>
  <c r="G2138" i="1"/>
  <c r="H2138" i="1"/>
  <c r="A2139" i="1"/>
  <c r="B2139" i="1"/>
  <c r="C2139" i="1"/>
  <c r="D2139" i="1"/>
  <c r="F2139" i="1"/>
  <c r="G2139" i="1"/>
  <c r="A2140" i="1"/>
  <c r="B2140" i="1"/>
  <c r="C2140" i="1"/>
  <c r="D2140" i="1"/>
  <c r="E2140" i="1"/>
  <c r="F2140" i="1"/>
  <c r="G2140" i="1"/>
  <c r="A2141" i="1"/>
  <c r="B2141" i="1"/>
  <c r="E2141" i="1" s="1"/>
  <c r="C2141" i="1"/>
  <c r="D2141" i="1"/>
  <c r="F2141" i="1"/>
  <c r="G2141" i="1"/>
  <c r="A2142" i="1"/>
  <c r="B2142" i="1"/>
  <c r="F2146" i="1" s="1"/>
  <c r="C2142" i="1"/>
  <c r="D2142" i="1"/>
  <c r="E2142" i="1"/>
  <c r="F2142" i="1"/>
  <c r="G2142" i="1"/>
  <c r="H2142" i="1"/>
  <c r="A2143" i="1"/>
  <c r="B2143" i="1"/>
  <c r="E2143" i="1" s="1"/>
  <c r="C2143" i="1"/>
  <c r="D2143" i="1"/>
  <c r="F2143" i="1"/>
  <c r="G2143" i="1"/>
  <c r="H2143" i="1" s="1"/>
  <c r="A2144" i="1"/>
  <c r="B2144" i="1"/>
  <c r="C2144" i="1"/>
  <c r="D2144" i="1"/>
  <c r="F2144" i="1"/>
  <c r="G2144" i="1"/>
  <c r="H2166" i="1" s="1"/>
  <c r="A2145" i="1"/>
  <c r="B2145" i="1"/>
  <c r="C2145" i="1"/>
  <c r="D2145" i="1"/>
  <c r="E2145" i="1"/>
  <c r="F2145" i="1"/>
  <c r="G2145" i="1"/>
  <c r="A2146" i="1"/>
  <c r="D2146" i="1" s="1"/>
  <c r="B2146" i="1"/>
  <c r="C2146" i="1"/>
  <c r="E2146" i="1"/>
  <c r="G2146" i="1"/>
  <c r="A2147" i="1"/>
  <c r="B2147" i="1"/>
  <c r="C2147" i="1"/>
  <c r="D2147" i="1"/>
  <c r="E2147" i="1"/>
  <c r="F2147" i="1"/>
  <c r="G2147" i="1"/>
  <c r="A2148" i="1"/>
  <c r="B2148" i="1"/>
  <c r="C2148" i="1"/>
  <c r="D2148" i="1"/>
  <c r="E2148" i="1"/>
  <c r="F2148" i="1"/>
  <c r="G2148" i="1"/>
  <c r="A2149" i="1"/>
  <c r="D2149" i="1" s="1"/>
  <c r="B2149" i="1"/>
  <c r="C2149" i="1"/>
  <c r="E2149" i="1"/>
  <c r="G2149" i="1"/>
  <c r="A2150" i="1"/>
  <c r="D2150" i="1" s="1"/>
  <c r="B2150" i="1"/>
  <c r="C2150" i="1"/>
  <c r="E2150" i="1"/>
  <c r="F2150" i="1"/>
  <c r="G2150" i="1"/>
  <c r="A2151" i="1"/>
  <c r="D2151" i="1" s="1"/>
  <c r="B2151" i="1"/>
  <c r="C2151" i="1"/>
  <c r="E2151" i="1"/>
  <c r="F2151" i="1"/>
  <c r="G2151" i="1"/>
  <c r="A2152" i="1"/>
  <c r="B2152" i="1"/>
  <c r="C2152" i="1"/>
  <c r="D2152" i="1"/>
  <c r="E2152" i="1"/>
  <c r="F2152" i="1"/>
  <c r="G2152" i="1"/>
  <c r="A2153" i="1"/>
  <c r="B2153" i="1"/>
  <c r="C2153" i="1"/>
  <c r="D2153" i="1"/>
  <c r="E2153" i="1"/>
  <c r="F2153" i="1"/>
  <c r="G2153" i="1"/>
  <c r="A2154" i="1"/>
  <c r="B2154" i="1"/>
  <c r="C2154" i="1"/>
  <c r="D2154" i="1"/>
  <c r="E2154" i="1"/>
  <c r="F2154" i="1"/>
  <c r="G2154" i="1"/>
  <c r="A2155" i="1"/>
  <c r="B2155" i="1"/>
  <c r="C2155" i="1"/>
  <c r="D2155" i="1"/>
  <c r="E2155" i="1"/>
  <c r="F2155" i="1"/>
  <c r="G2155" i="1"/>
  <c r="A2156" i="1"/>
  <c r="D2156" i="1" s="1"/>
  <c r="B2156" i="1"/>
  <c r="C2156" i="1"/>
  <c r="E2156" i="1"/>
  <c r="F2156" i="1"/>
  <c r="G2156" i="1"/>
  <c r="A2157" i="1"/>
  <c r="B2157" i="1"/>
  <c r="C2157" i="1"/>
  <c r="D2157" i="1"/>
  <c r="E2157" i="1"/>
  <c r="F2157" i="1"/>
  <c r="G2157" i="1"/>
  <c r="A2158" i="1"/>
  <c r="B2158" i="1"/>
  <c r="C2158" i="1"/>
  <c r="D2158" i="1"/>
  <c r="E2158" i="1"/>
  <c r="F2158" i="1"/>
  <c r="G2158" i="1"/>
  <c r="A2159" i="1"/>
  <c r="B2159" i="1"/>
  <c r="C2159" i="1"/>
  <c r="D2159" i="1"/>
  <c r="E2159" i="1"/>
  <c r="F2159" i="1"/>
  <c r="G2159" i="1"/>
  <c r="A2160" i="1"/>
  <c r="D2160" i="1" s="1"/>
  <c r="B2160" i="1"/>
  <c r="C2160" i="1"/>
  <c r="E2160" i="1"/>
  <c r="F2160" i="1"/>
  <c r="G2160" i="1"/>
  <c r="A2161" i="1"/>
  <c r="D2161" i="1" s="1"/>
  <c r="B2161" i="1"/>
  <c r="C2161" i="1"/>
  <c r="E2161" i="1"/>
  <c r="F2161" i="1"/>
  <c r="G2161" i="1"/>
  <c r="A2162" i="1"/>
  <c r="D2162" i="1" s="1"/>
  <c r="B2162" i="1"/>
  <c r="C2162" i="1"/>
  <c r="E2162" i="1"/>
  <c r="F2162" i="1"/>
  <c r="G2162" i="1"/>
  <c r="A2163" i="1"/>
  <c r="D2163" i="1" s="1"/>
  <c r="B2163" i="1"/>
  <c r="C2163" i="1"/>
  <c r="E2163" i="1"/>
  <c r="F2163" i="1"/>
  <c r="G2163" i="1"/>
  <c r="A2164" i="1"/>
  <c r="B2164" i="1"/>
  <c r="C2164" i="1"/>
  <c r="D2164" i="1"/>
  <c r="E2164" i="1"/>
  <c r="F2164" i="1"/>
  <c r="G2164" i="1"/>
  <c r="A2165" i="1"/>
  <c r="B2165" i="1"/>
  <c r="C2165" i="1"/>
  <c r="D2165" i="1"/>
  <c r="E2165" i="1"/>
  <c r="F2165" i="1"/>
  <c r="G2165" i="1"/>
  <c r="A2166" i="1"/>
  <c r="B2166" i="1"/>
  <c r="C2166" i="1"/>
  <c r="D2166" i="1"/>
  <c r="E2166" i="1"/>
  <c r="F2166" i="1"/>
  <c r="G2166" i="1"/>
  <c r="A2167" i="1"/>
  <c r="B2167" i="1"/>
  <c r="C2167" i="1"/>
  <c r="D2167" i="1"/>
  <c r="E2167" i="1"/>
  <c r="F2167" i="1"/>
  <c r="G2167" i="1"/>
  <c r="A2168" i="1"/>
  <c r="B2168" i="1"/>
  <c r="C2168" i="1"/>
  <c r="D2168" i="1"/>
  <c r="E2168" i="1"/>
  <c r="F2168" i="1"/>
  <c r="G2168" i="1"/>
  <c r="H2168" i="1"/>
  <c r="A2169" i="1"/>
  <c r="B2169" i="1"/>
  <c r="C2169" i="1"/>
  <c r="D2169" i="1"/>
  <c r="E2169" i="1"/>
  <c r="F2169" i="1"/>
  <c r="G2169" i="1"/>
  <c r="H2169" i="1"/>
  <c r="A2170" i="1"/>
  <c r="B2170" i="1"/>
  <c r="C2170" i="1"/>
  <c r="D2170" i="1"/>
  <c r="E2170" i="1"/>
  <c r="F2170" i="1"/>
  <c r="G2170" i="1"/>
  <c r="H2170" i="1"/>
  <c r="A2171" i="1"/>
  <c r="B2171" i="1"/>
  <c r="C2171" i="1"/>
  <c r="D2171" i="1"/>
  <c r="E2171" i="1"/>
  <c r="F2171" i="1"/>
  <c r="G2171" i="1"/>
  <c r="H2171" i="1"/>
  <c r="A2172" i="1"/>
  <c r="B2172" i="1"/>
  <c r="C2172" i="1"/>
  <c r="D2172" i="1"/>
  <c r="E2172" i="1"/>
  <c r="F2172" i="1"/>
  <c r="G2172" i="1"/>
  <c r="H2172" i="1"/>
  <c r="A2173" i="1"/>
  <c r="B2173" i="1"/>
  <c r="C2173" i="1"/>
  <c r="D2173" i="1"/>
  <c r="E2173" i="1"/>
  <c r="F2173" i="1"/>
  <c r="G2173" i="1"/>
  <c r="H2173" i="1"/>
  <c r="A2174" i="1"/>
  <c r="B2174" i="1"/>
  <c r="C2174" i="1"/>
  <c r="D2174" i="1"/>
  <c r="E2174" i="1"/>
  <c r="F2174" i="1"/>
  <c r="G2174" i="1"/>
  <c r="H2174" i="1"/>
  <c r="A2175" i="1"/>
  <c r="B2175" i="1"/>
  <c r="C2175" i="1"/>
  <c r="D2175" i="1"/>
  <c r="E2175" i="1"/>
  <c r="F2175" i="1"/>
  <c r="G2175" i="1"/>
  <c r="H2175" i="1"/>
  <c r="A2176" i="1"/>
  <c r="B2176" i="1"/>
  <c r="C2176" i="1"/>
  <c r="D2176" i="1"/>
  <c r="E2176" i="1"/>
  <c r="F2176" i="1"/>
  <c r="G2176" i="1"/>
  <c r="H2176" i="1"/>
  <c r="A2177" i="1"/>
  <c r="B2177" i="1"/>
  <c r="C2177" i="1"/>
  <c r="D2177" i="1"/>
  <c r="E2177" i="1"/>
  <c r="F2177" i="1"/>
  <c r="G2177" i="1"/>
  <c r="H2177" i="1"/>
  <c r="A2178" i="1"/>
  <c r="B2178" i="1"/>
  <c r="C2178" i="1"/>
  <c r="D2178" i="1"/>
  <c r="E2178" i="1"/>
  <c r="F2178" i="1"/>
  <c r="G2178" i="1"/>
  <c r="H2178" i="1"/>
  <c r="A2179" i="1"/>
  <c r="B2179" i="1"/>
  <c r="C2179" i="1"/>
  <c r="D2179" i="1"/>
  <c r="E2179" i="1"/>
  <c r="F2179" i="1"/>
  <c r="G2179" i="1"/>
  <c r="H2179" i="1"/>
  <c r="A2180" i="1"/>
  <c r="B2180" i="1"/>
  <c r="C2180" i="1"/>
  <c r="D2180" i="1"/>
  <c r="E2180" i="1"/>
  <c r="F2180" i="1"/>
  <c r="G2180" i="1"/>
  <c r="H2180" i="1"/>
  <c r="A2181" i="1"/>
  <c r="B2181" i="1"/>
  <c r="C2181" i="1"/>
  <c r="D2181" i="1"/>
  <c r="E2181" i="1"/>
  <c r="F2181" i="1"/>
  <c r="G2181" i="1"/>
  <c r="H2181" i="1"/>
  <c r="A2182" i="1"/>
  <c r="B2182" i="1"/>
  <c r="C2182" i="1"/>
  <c r="D2182" i="1"/>
  <c r="E2182" i="1"/>
  <c r="F2182" i="1"/>
  <c r="G2182" i="1"/>
  <c r="H2182" i="1"/>
  <c r="A2183" i="1"/>
  <c r="B2183" i="1"/>
  <c r="C2183" i="1"/>
  <c r="D2183" i="1"/>
  <c r="E2183" i="1"/>
  <c r="F2183" i="1"/>
  <c r="G2183" i="1"/>
  <c r="H2183" i="1"/>
  <c r="A2184" i="1"/>
  <c r="B2184" i="1"/>
  <c r="C2184" i="1"/>
  <c r="D2184" i="1"/>
  <c r="E2184" i="1"/>
  <c r="F2184" i="1"/>
  <c r="G2184" i="1"/>
  <c r="H2184" i="1"/>
  <c r="A2185" i="1"/>
  <c r="B2185" i="1"/>
  <c r="C2185" i="1"/>
  <c r="D2185" i="1"/>
  <c r="E2185" i="1"/>
  <c r="F2185" i="1"/>
  <c r="G2185" i="1"/>
  <c r="H2185" i="1"/>
  <c r="A2186" i="1"/>
  <c r="B2186" i="1"/>
  <c r="C2186" i="1"/>
  <c r="D2186" i="1"/>
  <c r="E2186" i="1"/>
  <c r="F2186" i="1"/>
  <c r="G2186" i="1"/>
  <c r="H2186" i="1"/>
  <c r="A2187" i="1"/>
  <c r="B2187" i="1"/>
  <c r="C2187" i="1"/>
  <c r="D2187" i="1"/>
  <c r="E2187" i="1"/>
  <c r="F2187" i="1"/>
  <c r="G2187" i="1"/>
  <c r="H2187" i="1"/>
  <c r="A2188" i="1"/>
  <c r="B2188" i="1"/>
  <c r="C2188" i="1"/>
  <c r="D2188" i="1"/>
  <c r="E2188" i="1"/>
  <c r="F2188" i="1"/>
  <c r="G2188" i="1"/>
  <c r="H2188" i="1"/>
  <c r="A2189" i="1"/>
  <c r="B2189" i="1"/>
  <c r="C2189" i="1"/>
  <c r="D2189" i="1"/>
  <c r="E2189" i="1"/>
  <c r="F2189" i="1"/>
  <c r="G2189" i="1"/>
  <c r="H2189" i="1"/>
  <c r="A2190" i="1"/>
  <c r="B2190" i="1"/>
  <c r="C2190" i="1"/>
  <c r="D2190" i="1"/>
  <c r="E2190" i="1"/>
  <c r="F2190" i="1"/>
  <c r="G2190" i="1"/>
  <c r="H2190" i="1"/>
  <c r="A2191" i="1"/>
  <c r="B2191" i="1"/>
  <c r="C2191" i="1"/>
  <c r="D2191" i="1"/>
  <c r="E2191" i="1"/>
  <c r="F2191" i="1"/>
  <c r="G2191" i="1"/>
  <c r="H2191" i="1"/>
  <c r="A2192" i="1"/>
  <c r="B2192" i="1"/>
  <c r="C2192" i="1"/>
  <c r="D2192" i="1"/>
  <c r="E2192" i="1"/>
  <c r="F2192" i="1"/>
  <c r="G2192" i="1"/>
  <c r="H2192" i="1"/>
  <c r="A2193" i="1"/>
  <c r="B2193" i="1"/>
  <c r="C2193" i="1"/>
  <c r="D2193" i="1"/>
  <c r="E2193" i="1"/>
  <c r="F2193" i="1"/>
  <c r="G2193" i="1"/>
  <c r="H2193" i="1"/>
  <c r="A2194" i="1"/>
  <c r="B2194" i="1"/>
  <c r="C2194" i="1"/>
  <c r="D2194" i="1"/>
  <c r="E2194" i="1"/>
  <c r="F2194" i="1"/>
  <c r="G2194" i="1"/>
  <c r="H2194" i="1"/>
  <c r="A2195" i="1"/>
  <c r="B2195" i="1"/>
  <c r="C2195" i="1"/>
  <c r="D2195" i="1"/>
  <c r="E2195" i="1"/>
  <c r="F2195" i="1"/>
  <c r="G2195" i="1"/>
  <c r="H2195" i="1"/>
  <c r="A2196" i="1"/>
  <c r="B2196" i="1"/>
  <c r="C2196" i="1"/>
  <c r="D2196" i="1"/>
  <c r="E2196" i="1"/>
  <c r="F2196" i="1"/>
  <c r="G2196" i="1"/>
  <c r="H2196" i="1"/>
  <c r="A2197" i="1"/>
  <c r="B2197" i="1"/>
  <c r="C2197" i="1"/>
  <c r="D2197" i="1"/>
  <c r="E2197" i="1"/>
  <c r="F2197" i="1"/>
  <c r="G2197" i="1"/>
  <c r="H2197" i="1"/>
  <c r="A2198" i="1"/>
  <c r="B2198" i="1"/>
  <c r="C2198" i="1"/>
  <c r="D2198" i="1"/>
  <c r="E2198" i="1"/>
  <c r="F2198" i="1"/>
  <c r="G2198" i="1"/>
  <c r="H2198" i="1"/>
  <c r="A2199" i="1"/>
  <c r="B2199" i="1"/>
  <c r="C2199" i="1"/>
  <c r="D2199" i="1"/>
  <c r="E2199" i="1"/>
  <c r="F2199" i="1"/>
  <c r="G2199" i="1"/>
  <c r="H2199" i="1"/>
  <c r="A2200" i="1"/>
  <c r="B2200" i="1"/>
  <c r="C2200" i="1"/>
  <c r="D2200" i="1"/>
  <c r="E2200" i="1"/>
  <c r="F2200" i="1"/>
  <c r="G2200" i="1"/>
  <c r="H2200" i="1"/>
  <c r="A2201" i="1"/>
  <c r="B2201" i="1"/>
  <c r="C2201" i="1"/>
  <c r="D2201" i="1"/>
  <c r="E2201" i="1"/>
  <c r="F2201" i="1"/>
  <c r="G2201" i="1"/>
  <c r="H2201" i="1"/>
  <c r="A2202" i="1"/>
  <c r="B2202" i="1"/>
  <c r="C2202" i="1"/>
  <c r="D2202" i="1"/>
  <c r="E2202" i="1"/>
  <c r="F2202" i="1"/>
  <c r="G2202" i="1"/>
  <c r="H2202" i="1"/>
  <c r="A2203" i="1"/>
  <c r="B2203" i="1"/>
  <c r="C2203" i="1"/>
  <c r="D2203" i="1"/>
  <c r="E2203" i="1"/>
  <c r="F2203" i="1"/>
  <c r="G2203" i="1"/>
  <c r="H2203" i="1"/>
  <c r="A2204" i="1"/>
  <c r="B2204" i="1"/>
  <c r="C2204" i="1"/>
  <c r="D2204" i="1"/>
  <c r="E2204" i="1"/>
  <c r="F2204" i="1"/>
  <c r="G2204" i="1"/>
  <c r="H2204" i="1"/>
  <c r="A2205" i="1"/>
  <c r="B2205" i="1"/>
  <c r="C2205" i="1"/>
  <c r="D2205" i="1"/>
  <c r="E2205" i="1"/>
  <c r="F2205" i="1"/>
  <c r="G2205" i="1"/>
  <c r="H2205" i="1"/>
  <c r="A2206" i="1"/>
  <c r="B2206" i="1"/>
  <c r="C2206" i="1"/>
  <c r="D2206" i="1"/>
  <c r="E2206" i="1"/>
  <c r="F2206" i="1"/>
  <c r="G2206" i="1"/>
  <c r="H2206" i="1"/>
  <c r="A2207" i="1"/>
  <c r="B2207" i="1"/>
  <c r="C2207" i="1"/>
  <c r="D2207" i="1"/>
  <c r="E2207" i="1"/>
  <c r="F2207" i="1"/>
  <c r="G2207" i="1"/>
  <c r="H2207" i="1"/>
  <c r="A2208" i="1"/>
  <c r="B2208" i="1"/>
  <c r="C2208" i="1"/>
  <c r="D2208" i="1"/>
  <c r="E2208" i="1"/>
  <c r="F2208" i="1"/>
  <c r="G2208" i="1"/>
  <c r="H2208" i="1"/>
  <c r="A2209" i="1"/>
  <c r="B2209" i="1"/>
  <c r="C2209" i="1"/>
  <c r="D2209" i="1"/>
  <c r="E2209" i="1"/>
  <c r="F2209" i="1"/>
  <c r="G2209" i="1"/>
  <c r="H2209" i="1"/>
  <c r="A2210" i="1"/>
  <c r="B2210" i="1"/>
  <c r="C2210" i="1"/>
  <c r="D2210" i="1"/>
  <c r="E2210" i="1"/>
  <c r="F2210" i="1"/>
  <c r="G2210" i="1"/>
  <c r="H2210" i="1"/>
  <c r="A2211" i="1"/>
  <c r="B2211" i="1"/>
  <c r="C2211" i="1"/>
  <c r="D2211" i="1"/>
  <c r="E2211" i="1"/>
  <c r="F2211" i="1"/>
  <c r="G2211" i="1"/>
  <c r="H2211" i="1"/>
  <c r="A2212" i="1"/>
  <c r="B2212" i="1"/>
  <c r="C2212" i="1"/>
  <c r="D2212" i="1"/>
  <c r="E2212" i="1"/>
  <c r="F2212" i="1"/>
  <c r="G2212" i="1"/>
  <c r="H2212" i="1"/>
  <c r="A2213" i="1"/>
  <c r="B2213" i="1"/>
  <c r="C2213" i="1"/>
  <c r="D2213" i="1"/>
  <c r="E2213" i="1"/>
  <c r="F2213" i="1"/>
  <c r="G2213" i="1"/>
  <c r="H2213" i="1"/>
  <c r="A2214" i="1"/>
  <c r="B2214" i="1"/>
  <c r="C2214" i="1"/>
  <c r="D2214" i="1"/>
  <c r="E2214" i="1"/>
  <c r="F2214" i="1"/>
  <c r="G2214" i="1"/>
  <c r="H2214" i="1"/>
  <c r="A2215" i="1"/>
  <c r="B2215" i="1"/>
  <c r="C2215" i="1"/>
  <c r="D2215" i="1"/>
  <c r="E2215" i="1"/>
  <c r="F2215" i="1"/>
  <c r="G2215" i="1"/>
  <c r="H2215" i="1"/>
  <c r="A2216" i="1"/>
  <c r="B2216" i="1"/>
  <c r="C2216" i="1"/>
  <c r="D2216" i="1"/>
  <c r="E2216" i="1"/>
  <c r="F2216" i="1"/>
  <c r="G2216" i="1"/>
  <c r="H2216" i="1"/>
  <c r="A2217" i="1"/>
  <c r="B2217" i="1"/>
  <c r="C2217" i="1"/>
  <c r="D2217" i="1"/>
  <c r="E2217" i="1"/>
  <c r="F2217" i="1"/>
  <c r="G2217" i="1"/>
  <c r="H2217" i="1"/>
  <c r="A2218" i="1"/>
  <c r="B2218" i="1"/>
  <c r="C2218" i="1"/>
  <c r="D2218" i="1"/>
  <c r="E2218" i="1"/>
  <c r="F2218" i="1"/>
  <c r="G2218" i="1"/>
  <c r="H2218" i="1"/>
  <c r="A2219" i="1"/>
  <c r="B2219" i="1"/>
  <c r="C2219" i="1"/>
  <c r="D2219" i="1"/>
  <c r="E2219" i="1"/>
  <c r="F2219" i="1"/>
  <c r="G2219" i="1"/>
  <c r="H2219" i="1"/>
  <c r="A2220" i="1"/>
  <c r="B2220" i="1"/>
  <c r="C2220" i="1"/>
  <c r="D2220" i="1"/>
  <c r="E2220" i="1"/>
  <c r="F2220" i="1"/>
  <c r="G2220" i="1"/>
  <c r="H2220" i="1"/>
  <c r="A2221" i="1"/>
  <c r="B2221" i="1"/>
  <c r="C2221" i="1"/>
  <c r="D2221" i="1"/>
  <c r="E2221" i="1"/>
  <c r="F2221" i="1"/>
  <c r="G2221" i="1"/>
  <c r="H2221" i="1"/>
  <c r="A2222" i="1"/>
  <c r="B2222" i="1"/>
  <c r="C2222" i="1"/>
  <c r="D2222" i="1"/>
  <c r="E2222" i="1"/>
  <c r="F2222" i="1"/>
  <c r="G2222" i="1"/>
  <c r="H2222" i="1"/>
  <c r="A2223" i="1"/>
  <c r="B2223" i="1"/>
  <c r="C2223" i="1"/>
  <c r="D2223" i="1"/>
  <c r="E2223" i="1"/>
  <c r="F2223" i="1"/>
  <c r="G2223" i="1"/>
  <c r="H2223" i="1"/>
  <c r="A2224" i="1"/>
  <c r="B2224" i="1"/>
  <c r="C2224" i="1"/>
  <c r="D2224" i="1"/>
  <c r="E2224" i="1"/>
  <c r="F2224" i="1"/>
  <c r="G2224" i="1"/>
  <c r="H2224" i="1"/>
  <c r="A2225" i="1"/>
  <c r="B2225" i="1"/>
  <c r="C2225" i="1"/>
  <c r="D2225" i="1"/>
  <c r="E2225" i="1"/>
  <c r="F2225" i="1"/>
  <c r="G2225" i="1"/>
  <c r="H2225" i="1"/>
  <c r="A2226" i="1"/>
  <c r="B2226" i="1"/>
  <c r="C2226" i="1"/>
  <c r="D2226" i="1"/>
  <c r="E2226" i="1"/>
  <c r="F2226" i="1"/>
  <c r="G2226" i="1"/>
  <c r="H2226" i="1"/>
  <c r="A2227" i="1"/>
  <c r="B2227" i="1"/>
  <c r="C2227" i="1"/>
  <c r="D2227" i="1"/>
  <c r="E2227" i="1"/>
  <c r="F2227" i="1"/>
  <c r="G2227" i="1"/>
  <c r="H2227" i="1"/>
  <c r="A2228" i="1"/>
  <c r="B2228" i="1"/>
  <c r="C2228" i="1"/>
  <c r="D2228" i="1"/>
  <c r="E2228" i="1"/>
  <c r="F2228" i="1"/>
  <c r="G2228" i="1"/>
  <c r="H2228" i="1"/>
  <c r="A2229" i="1"/>
  <c r="B2229" i="1"/>
  <c r="C2229" i="1"/>
  <c r="D2229" i="1"/>
  <c r="E2229" i="1"/>
  <c r="F2229" i="1"/>
  <c r="G2229" i="1"/>
  <c r="H2229" i="1"/>
  <c r="A2230" i="1"/>
  <c r="B2230" i="1"/>
  <c r="C2230" i="1"/>
  <c r="D2230" i="1"/>
  <c r="E2230" i="1"/>
  <c r="F2230" i="1"/>
  <c r="G2230" i="1"/>
  <c r="H2230" i="1"/>
  <c r="A2231" i="1"/>
  <c r="B2231" i="1"/>
  <c r="C2231" i="1"/>
  <c r="D2231" i="1"/>
  <c r="E2231" i="1"/>
  <c r="F2231" i="1"/>
  <c r="G2231" i="1"/>
  <c r="H2231" i="1"/>
  <c r="A2232" i="1"/>
  <c r="B2232" i="1"/>
  <c r="C2232" i="1"/>
  <c r="D2232" i="1"/>
  <c r="E2232" i="1"/>
  <c r="F2232" i="1"/>
  <c r="G2232" i="1"/>
  <c r="H2232" i="1"/>
  <c r="A2233" i="1"/>
  <c r="B2233" i="1"/>
  <c r="C2233" i="1"/>
  <c r="D2233" i="1"/>
  <c r="E2233" i="1"/>
  <c r="F2233" i="1"/>
  <c r="G2233" i="1"/>
  <c r="H2233" i="1"/>
  <c r="A2234" i="1"/>
  <c r="B2234" i="1"/>
  <c r="C2234" i="1"/>
  <c r="D2234" i="1"/>
  <c r="E2234" i="1"/>
  <c r="F2234" i="1"/>
  <c r="G2234" i="1"/>
  <c r="H2234" i="1"/>
  <c r="A2235" i="1"/>
  <c r="B2235" i="1"/>
  <c r="C2235" i="1"/>
  <c r="D2235" i="1"/>
  <c r="E2235" i="1"/>
  <c r="F2235" i="1"/>
  <c r="G2235" i="1"/>
  <c r="H2235" i="1"/>
  <c r="A2236" i="1"/>
  <c r="B2236" i="1"/>
  <c r="C2236" i="1"/>
  <c r="D2236" i="1"/>
  <c r="E2236" i="1"/>
  <c r="F2236" i="1"/>
  <c r="G2236" i="1"/>
  <c r="H2236" i="1"/>
  <c r="A2237" i="1"/>
  <c r="B2237" i="1"/>
  <c r="C2237" i="1"/>
  <c r="D2237" i="1"/>
  <c r="E2237" i="1"/>
  <c r="F2237" i="1"/>
  <c r="G2237" i="1"/>
  <c r="H2237" i="1"/>
  <c r="A2238" i="1"/>
  <c r="B2238" i="1"/>
  <c r="C2238" i="1"/>
  <c r="D2238" i="1"/>
  <c r="E2238" i="1"/>
  <c r="F2238" i="1"/>
  <c r="G2238" i="1"/>
  <c r="H2238" i="1"/>
  <c r="A2239" i="1"/>
  <c r="B2239" i="1"/>
  <c r="C2239" i="1"/>
  <c r="D2239" i="1"/>
  <c r="E2239" i="1"/>
  <c r="F2239" i="1"/>
  <c r="G2239" i="1"/>
  <c r="H2239" i="1"/>
  <c r="A2240" i="1"/>
  <c r="B2240" i="1"/>
  <c r="C2240" i="1"/>
  <c r="D2240" i="1"/>
  <c r="E2240" i="1"/>
  <c r="F2240" i="1"/>
  <c r="G2240" i="1"/>
  <c r="H2240" i="1"/>
  <c r="A2241" i="1"/>
  <c r="B2241" i="1"/>
  <c r="C2241" i="1"/>
  <c r="D2241" i="1"/>
  <c r="E2241" i="1"/>
  <c r="F2241" i="1"/>
  <c r="G2241" i="1"/>
  <c r="H2241" i="1"/>
  <c r="A2242" i="1"/>
  <c r="B2242" i="1"/>
  <c r="C2242" i="1"/>
  <c r="D2242" i="1"/>
  <c r="E2242" i="1"/>
  <c r="F2242" i="1"/>
  <c r="G2242" i="1"/>
  <c r="H2242" i="1"/>
  <c r="A2243" i="1"/>
  <c r="B2243" i="1"/>
  <c r="C2243" i="1"/>
  <c r="D2243" i="1"/>
  <c r="E2243" i="1"/>
  <c r="F2243" i="1"/>
  <c r="G2243" i="1"/>
  <c r="H2243" i="1"/>
  <c r="A2244" i="1"/>
  <c r="B2244" i="1"/>
  <c r="C2244" i="1"/>
  <c r="D2244" i="1"/>
  <c r="E2244" i="1"/>
  <c r="F2244" i="1"/>
  <c r="G2244" i="1"/>
  <c r="H2244" i="1"/>
  <c r="A2245" i="1"/>
  <c r="B2245" i="1"/>
  <c r="C2245" i="1"/>
  <c r="D2245" i="1"/>
  <c r="E2245" i="1"/>
  <c r="F2245" i="1"/>
  <c r="G2245" i="1"/>
  <c r="H2245" i="1"/>
  <c r="A2246" i="1"/>
  <c r="B2246" i="1"/>
  <c r="C2246" i="1"/>
  <c r="D2246" i="1"/>
  <c r="E2246" i="1"/>
  <c r="F2246" i="1"/>
  <c r="G2246" i="1"/>
  <c r="H2246" i="1"/>
  <c r="A2247" i="1"/>
  <c r="B2247" i="1"/>
  <c r="C2247" i="1"/>
  <c r="D2247" i="1"/>
  <c r="E2247" i="1"/>
  <c r="F2247" i="1"/>
  <c r="G2247" i="1"/>
  <c r="H2247" i="1"/>
  <c r="A2248" i="1"/>
  <c r="B2248" i="1"/>
  <c r="C2248" i="1"/>
  <c r="D2248" i="1"/>
  <c r="E2248" i="1"/>
  <c r="F2248" i="1"/>
  <c r="G2248" i="1"/>
  <c r="H2248" i="1"/>
  <c r="A2249" i="1"/>
  <c r="B2249" i="1"/>
  <c r="C2249" i="1"/>
  <c r="D2249" i="1"/>
  <c r="E2249" i="1"/>
  <c r="F2249" i="1"/>
  <c r="G2249" i="1"/>
  <c r="H2249" i="1"/>
  <c r="A2250" i="1"/>
  <c r="B2250" i="1"/>
  <c r="C2250" i="1"/>
  <c r="D2250" i="1"/>
  <c r="E2250" i="1"/>
  <c r="F2250" i="1"/>
  <c r="G2250" i="1"/>
  <c r="H2250" i="1"/>
  <c r="A2251" i="1"/>
  <c r="B2251" i="1"/>
  <c r="C2251" i="1"/>
  <c r="D2251" i="1"/>
  <c r="E2251" i="1"/>
  <c r="F2251" i="1"/>
  <c r="G2251" i="1"/>
  <c r="H2251" i="1"/>
  <c r="A2252" i="1"/>
  <c r="B2252" i="1"/>
  <c r="C2252" i="1"/>
  <c r="D2252" i="1"/>
  <c r="E2252" i="1"/>
  <c r="F2252" i="1"/>
  <c r="G2252" i="1"/>
  <c r="H2252" i="1"/>
  <c r="A2253" i="1"/>
  <c r="B2253" i="1"/>
  <c r="C2253" i="1"/>
  <c r="D2253" i="1"/>
  <c r="E2253" i="1"/>
  <c r="F2253" i="1"/>
  <c r="G2253" i="1"/>
  <c r="H2253" i="1"/>
  <c r="A2254" i="1"/>
  <c r="B2254" i="1"/>
  <c r="C2254" i="1"/>
  <c r="D2254" i="1"/>
  <c r="E2254" i="1"/>
  <c r="F2254" i="1"/>
  <c r="G2254" i="1"/>
  <c r="H2254" i="1"/>
  <c r="A2255" i="1"/>
  <c r="B2255" i="1"/>
  <c r="C2255" i="1"/>
  <c r="D2255" i="1"/>
  <c r="E2255" i="1"/>
  <c r="F2255" i="1"/>
  <c r="G2255" i="1"/>
  <c r="H2255" i="1"/>
  <c r="A2256" i="1"/>
  <c r="B2256" i="1"/>
  <c r="C2256" i="1"/>
  <c r="D2256" i="1"/>
  <c r="E2256" i="1"/>
  <c r="F2256" i="1"/>
  <c r="G2256" i="1"/>
  <c r="H2256" i="1"/>
  <c r="A2257" i="1"/>
  <c r="B2257" i="1"/>
  <c r="C2257" i="1"/>
  <c r="D2257" i="1"/>
  <c r="E2257" i="1"/>
  <c r="F2257" i="1"/>
  <c r="G2257" i="1"/>
  <c r="H2257" i="1"/>
  <c r="A2258" i="1"/>
  <c r="B2258" i="1"/>
  <c r="C2258" i="1"/>
  <c r="D2258" i="1"/>
  <c r="E2258" i="1"/>
  <c r="F2258" i="1"/>
  <c r="G2258" i="1"/>
  <c r="H2258" i="1"/>
  <c r="A2259" i="1"/>
  <c r="B2259" i="1"/>
  <c r="C2259" i="1"/>
  <c r="D2259" i="1"/>
  <c r="E2259" i="1"/>
  <c r="F2259" i="1"/>
  <c r="G2259" i="1"/>
  <c r="H2259" i="1"/>
  <c r="A2260" i="1"/>
  <c r="B2260" i="1"/>
  <c r="C2260" i="1"/>
  <c r="D2260" i="1"/>
  <c r="E2260" i="1"/>
  <c r="F2260" i="1"/>
  <c r="G2260" i="1"/>
  <c r="H2260" i="1"/>
  <c r="A2261" i="1"/>
  <c r="B2261" i="1"/>
  <c r="C2261" i="1"/>
  <c r="D2261" i="1"/>
  <c r="E2261" i="1"/>
  <c r="F2261" i="1"/>
  <c r="G2261" i="1"/>
  <c r="H2261" i="1"/>
  <c r="A2262" i="1"/>
  <c r="B2262" i="1"/>
  <c r="C2262" i="1"/>
  <c r="D2262" i="1"/>
  <c r="E2262" i="1"/>
  <c r="F2262" i="1"/>
  <c r="G2262" i="1"/>
  <c r="H2262" i="1"/>
  <c r="A2263" i="1"/>
  <c r="B2263" i="1"/>
  <c r="C2263" i="1"/>
  <c r="D2263" i="1"/>
  <c r="E2263" i="1"/>
  <c r="F2263" i="1"/>
  <c r="G2263" i="1"/>
  <c r="H2263" i="1"/>
  <c r="A2264" i="1"/>
  <c r="B2264" i="1"/>
  <c r="C2264" i="1"/>
  <c r="D2264" i="1"/>
  <c r="E2264" i="1"/>
  <c r="F2264" i="1"/>
  <c r="G2264" i="1"/>
  <c r="H2264" i="1"/>
  <c r="A2265" i="1"/>
  <c r="B2265" i="1"/>
  <c r="C2265" i="1"/>
  <c r="D2265" i="1"/>
  <c r="E2265" i="1"/>
  <c r="F2265" i="1"/>
  <c r="G2265" i="1"/>
  <c r="H2265" i="1"/>
  <c r="A2266" i="1"/>
  <c r="B2266" i="1"/>
  <c r="C2266" i="1"/>
  <c r="D2266" i="1"/>
  <c r="E2266" i="1"/>
  <c r="F2266" i="1"/>
  <c r="G2266" i="1"/>
  <c r="H2266" i="1"/>
  <c r="A2267" i="1"/>
  <c r="B2267" i="1"/>
  <c r="C2267" i="1"/>
  <c r="D2267" i="1"/>
  <c r="E2267" i="1"/>
  <c r="F2267" i="1"/>
  <c r="G2267" i="1"/>
  <c r="H2267" i="1"/>
  <c r="A2268" i="1"/>
  <c r="B2268" i="1"/>
  <c r="C2268" i="1"/>
  <c r="D2268" i="1"/>
  <c r="E2268" i="1"/>
  <c r="F2268" i="1"/>
  <c r="G2268" i="1"/>
  <c r="H2268" i="1"/>
  <c r="A2269" i="1"/>
  <c r="B2269" i="1"/>
  <c r="C2269" i="1"/>
  <c r="D2269" i="1"/>
  <c r="E2269" i="1"/>
  <c r="F2269" i="1"/>
  <c r="G2269" i="1"/>
  <c r="H2269" i="1"/>
  <c r="A2270" i="1"/>
  <c r="B2270" i="1"/>
  <c r="C2270" i="1"/>
  <c r="D2270" i="1"/>
  <c r="E2270" i="1"/>
  <c r="F2270" i="1"/>
  <c r="G2270" i="1"/>
  <c r="H2270" i="1"/>
  <c r="A2271" i="1"/>
  <c r="B2271" i="1"/>
  <c r="C2271" i="1"/>
  <c r="D2271" i="1"/>
  <c r="E2271" i="1"/>
  <c r="F2271" i="1"/>
  <c r="G2271" i="1"/>
  <c r="H2271" i="1"/>
  <c r="A2272" i="1"/>
  <c r="B2272" i="1"/>
  <c r="C2272" i="1"/>
  <c r="D2272" i="1"/>
  <c r="E2272" i="1"/>
  <c r="F2272" i="1"/>
  <c r="G2272" i="1"/>
  <c r="H2272" i="1"/>
  <c r="A2273" i="1"/>
  <c r="B2273" i="1"/>
  <c r="C2273" i="1"/>
  <c r="D2273" i="1"/>
  <c r="E2273" i="1"/>
  <c r="F2273" i="1"/>
  <c r="G2273" i="1"/>
  <c r="H2273" i="1"/>
  <c r="A2274" i="1"/>
  <c r="B2274" i="1"/>
  <c r="C2274" i="1"/>
  <c r="D2274" i="1"/>
  <c r="E2274" i="1"/>
  <c r="F2274" i="1"/>
  <c r="G2274" i="1"/>
  <c r="H2274" i="1"/>
  <c r="A2275" i="1"/>
  <c r="B2275" i="1"/>
  <c r="C2275" i="1"/>
  <c r="D2275" i="1"/>
  <c r="E2275" i="1"/>
  <c r="F2275" i="1"/>
  <c r="G2275" i="1"/>
  <c r="H2275" i="1"/>
  <c r="A2276" i="1"/>
  <c r="B2276" i="1"/>
  <c r="C2276" i="1"/>
  <c r="D2276" i="1"/>
  <c r="E2276" i="1"/>
  <c r="F2276" i="1"/>
  <c r="G2276" i="1"/>
  <c r="H2276" i="1"/>
  <c r="A2277" i="1"/>
  <c r="B2277" i="1"/>
  <c r="C2277" i="1"/>
  <c r="D2277" i="1"/>
  <c r="E2277" i="1"/>
  <c r="F2277" i="1"/>
  <c r="G2277" i="1"/>
  <c r="H2277" i="1"/>
  <c r="A2278" i="1"/>
  <c r="B2278" i="1"/>
  <c r="C2278" i="1"/>
  <c r="D2278" i="1"/>
  <c r="E2278" i="1"/>
  <c r="F2278" i="1"/>
  <c r="G2278" i="1"/>
  <c r="H2278" i="1"/>
  <c r="A2279" i="1"/>
  <c r="B2279" i="1"/>
  <c r="C2279" i="1"/>
  <c r="D2279" i="1"/>
  <c r="E2279" i="1"/>
  <c r="F2279" i="1"/>
  <c r="G2279" i="1"/>
  <c r="H2279" i="1"/>
  <c r="A2280" i="1"/>
  <c r="B2280" i="1"/>
  <c r="C2280" i="1"/>
  <c r="D2280" i="1"/>
  <c r="E2280" i="1"/>
  <c r="F2280" i="1"/>
  <c r="G2280" i="1"/>
  <c r="H2280" i="1"/>
  <c r="A2281" i="1"/>
  <c r="B2281" i="1"/>
  <c r="C2281" i="1"/>
  <c r="D2281" i="1"/>
  <c r="E2281" i="1"/>
  <c r="F2281" i="1"/>
  <c r="G2281" i="1"/>
  <c r="H2281" i="1"/>
  <c r="A2282" i="1"/>
  <c r="B2282" i="1"/>
  <c r="C2282" i="1"/>
  <c r="D2282" i="1"/>
  <c r="E2282" i="1"/>
  <c r="F2282" i="1"/>
  <c r="G2282" i="1"/>
  <c r="H2282" i="1"/>
  <c r="A2283" i="1"/>
  <c r="B2283" i="1"/>
  <c r="C2283" i="1"/>
  <c r="D2283" i="1"/>
  <c r="E2283" i="1"/>
  <c r="F2283" i="1"/>
  <c r="G2283" i="1"/>
  <c r="H2283" i="1"/>
  <c r="A2284" i="1"/>
  <c r="B2284" i="1"/>
  <c r="C2284" i="1"/>
  <c r="D2284" i="1"/>
  <c r="E2284" i="1"/>
  <c r="F2284" i="1"/>
  <c r="G2284" i="1"/>
  <c r="H2284" i="1"/>
  <c r="A2285" i="1"/>
  <c r="B2285" i="1"/>
  <c r="C2285" i="1"/>
  <c r="D2285" i="1"/>
  <c r="E2285" i="1"/>
  <c r="F2285" i="1"/>
  <c r="G2285" i="1"/>
  <c r="H2285" i="1"/>
  <c r="A2286" i="1"/>
  <c r="B2286" i="1"/>
  <c r="C2286" i="1"/>
  <c r="D2286" i="1"/>
  <c r="E2286" i="1"/>
  <c r="F2286" i="1"/>
  <c r="G2286" i="1"/>
  <c r="H2286" i="1"/>
  <c r="A2287" i="1"/>
  <c r="B2287" i="1"/>
  <c r="C2287" i="1"/>
  <c r="D2287" i="1"/>
  <c r="E2287" i="1"/>
  <c r="F2287" i="1"/>
  <c r="G2287" i="1"/>
  <c r="H2287" i="1"/>
  <c r="A2288" i="1"/>
  <c r="B2288" i="1"/>
  <c r="C2288" i="1"/>
  <c r="D2288" i="1"/>
  <c r="E2288" i="1"/>
  <c r="F2288" i="1"/>
  <c r="G2288" i="1"/>
  <c r="H2288" i="1"/>
  <c r="A2289" i="1"/>
  <c r="B2289" i="1"/>
  <c r="C2289" i="1"/>
  <c r="D2289" i="1"/>
  <c r="E2289" i="1"/>
  <c r="F2289" i="1"/>
  <c r="G2289" i="1"/>
  <c r="H2289" i="1"/>
  <c r="A2290" i="1"/>
  <c r="B2290" i="1"/>
  <c r="C2290" i="1"/>
  <c r="D2290" i="1"/>
  <c r="E2290" i="1"/>
  <c r="F2290" i="1"/>
  <c r="G2290" i="1"/>
  <c r="H2290" i="1"/>
  <c r="A2291" i="1"/>
  <c r="B2291" i="1"/>
  <c r="C2291" i="1"/>
  <c r="D2291" i="1"/>
  <c r="E2291" i="1"/>
  <c r="F2291" i="1"/>
  <c r="G2291" i="1"/>
  <c r="H2291" i="1"/>
  <c r="A2292" i="1"/>
  <c r="B2292" i="1"/>
  <c r="C2292" i="1"/>
  <c r="D2292" i="1"/>
  <c r="E2292" i="1"/>
  <c r="F2292" i="1"/>
  <c r="G2292" i="1"/>
  <c r="H2292" i="1"/>
  <c r="A2293" i="1"/>
  <c r="B2293" i="1"/>
  <c r="C2293" i="1"/>
  <c r="D2293" i="1"/>
  <c r="E2293" i="1"/>
  <c r="F2293" i="1"/>
  <c r="G2293" i="1"/>
  <c r="H2293" i="1"/>
  <c r="A2294" i="1"/>
  <c r="B2294" i="1"/>
  <c r="C2294" i="1"/>
  <c r="D2294" i="1"/>
  <c r="E2294" i="1"/>
  <c r="F2294" i="1"/>
  <c r="G2294" i="1"/>
  <c r="H2294" i="1"/>
  <c r="A2295" i="1"/>
  <c r="B2295" i="1"/>
  <c r="C2295" i="1"/>
  <c r="D2295" i="1"/>
  <c r="E2295" i="1"/>
  <c r="F2295" i="1"/>
  <c r="G2295" i="1"/>
  <c r="H2295" i="1"/>
  <c r="A2296" i="1"/>
  <c r="B2296" i="1"/>
  <c r="C2296" i="1"/>
  <c r="D2296" i="1"/>
  <c r="E2296" i="1"/>
  <c r="F2296" i="1"/>
  <c r="G2296" i="1"/>
  <c r="H2296" i="1"/>
  <c r="A2297" i="1"/>
  <c r="B2297" i="1"/>
  <c r="C2297" i="1"/>
  <c r="D2297" i="1"/>
  <c r="E2297" i="1"/>
  <c r="F2297" i="1"/>
  <c r="G2297" i="1"/>
  <c r="H2297" i="1"/>
  <c r="A2298" i="1"/>
  <c r="B2298" i="1"/>
  <c r="C2298" i="1"/>
  <c r="D2298" i="1"/>
  <c r="E2298" i="1"/>
  <c r="F2298" i="1"/>
  <c r="G2298" i="1"/>
  <c r="H2298" i="1"/>
  <c r="A2299" i="1"/>
  <c r="B2299" i="1"/>
  <c r="C2299" i="1"/>
  <c r="D2299" i="1"/>
  <c r="E2299" i="1"/>
  <c r="F2299" i="1"/>
  <c r="G2299" i="1"/>
  <c r="H2299" i="1"/>
  <c r="A2300" i="1"/>
  <c r="B2300" i="1"/>
  <c r="C2300" i="1"/>
  <c r="D2300" i="1"/>
  <c r="E2300" i="1"/>
  <c r="F2300" i="1"/>
  <c r="G2300" i="1"/>
  <c r="H2300" i="1"/>
  <c r="A2301" i="1"/>
  <c r="B2301" i="1"/>
  <c r="C2301" i="1"/>
  <c r="D2301" i="1"/>
  <c r="E2301" i="1"/>
  <c r="F2301" i="1"/>
  <c r="G2301" i="1"/>
  <c r="H2301" i="1"/>
  <c r="A2302" i="1"/>
  <c r="B2302" i="1"/>
  <c r="C2302" i="1"/>
  <c r="D2302" i="1"/>
  <c r="E2302" i="1"/>
  <c r="F2302" i="1"/>
  <c r="G2302" i="1"/>
  <c r="H2302" i="1"/>
  <c r="A2303" i="1"/>
  <c r="B2303" i="1"/>
  <c r="C2303" i="1"/>
  <c r="D2303" i="1"/>
  <c r="E2303" i="1"/>
  <c r="F2303" i="1"/>
  <c r="G2303" i="1"/>
  <c r="H2303" i="1"/>
  <c r="A2304" i="1"/>
  <c r="B2304" i="1"/>
  <c r="C2304" i="1"/>
  <c r="D2304" i="1"/>
  <c r="E2304" i="1"/>
  <c r="F2304" i="1"/>
  <c r="G2304" i="1"/>
  <c r="H2304" i="1"/>
  <c r="A2305" i="1"/>
  <c r="B2305" i="1"/>
  <c r="C2305" i="1"/>
  <c r="D2305" i="1"/>
  <c r="E2305" i="1"/>
  <c r="F2305" i="1"/>
  <c r="G2305" i="1"/>
  <c r="H2305" i="1"/>
  <c r="A2306" i="1"/>
  <c r="B2306" i="1"/>
  <c r="C2306" i="1"/>
  <c r="D2306" i="1"/>
  <c r="E2306" i="1"/>
  <c r="F2306" i="1"/>
  <c r="G2306" i="1"/>
  <c r="H2306" i="1"/>
  <c r="A2307" i="1"/>
  <c r="B2307" i="1"/>
  <c r="C2307" i="1"/>
  <c r="D2307" i="1"/>
  <c r="E2307" i="1"/>
  <c r="F2307" i="1"/>
  <c r="G2307" i="1"/>
  <c r="H2307" i="1"/>
  <c r="A2308" i="1"/>
  <c r="B2308" i="1"/>
  <c r="C2308" i="1"/>
  <c r="D2308" i="1"/>
  <c r="E2308" i="1"/>
  <c r="F2308" i="1"/>
  <c r="G2308" i="1"/>
  <c r="H2308" i="1"/>
  <c r="A2309" i="1"/>
  <c r="B2309" i="1"/>
  <c r="C2309" i="1"/>
  <c r="D2309" i="1"/>
  <c r="E2309" i="1"/>
  <c r="F2309" i="1"/>
  <c r="G2309" i="1"/>
  <c r="H2309" i="1"/>
  <c r="A2310" i="1"/>
  <c r="B2310" i="1"/>
  <c r="C2310" i="1"/>
  <c r="D2310" i="1"/>
  <c r="E2310" i="1"/>
  <c r="F2310" i="1"/>
  <c r="G2310" i="1"/>
  <c r="H2310" i="1"/>
  <c r="A2311" i="1"/>
  <c r="B2311" i="1"/>
  <c r="C2311" i="1"/>
  <c r="D2311" i="1"/>
  <c r="E2311" i="1"/>
  <c r="F2311" i="1"/>
  <c r="G2311" i="1"/>
  <c r="H2311" i="1"/>
  <c r="A2312" i="1"/>
  <c r="B2312" i="1"/>
  <c r="C2312" i="1"/>
  <c r="D2312" i="1"/>
  <c r="E2312" i="1"/>
  <c r="F2312" i="1"/>
  <c r="G2312" i="1"/>
  <c r="H2312" i="1"/>
  <c r="A2313" i="1"/>
  <c r="B2313" i="1"/>
  <c r="C2313" i="1"/>
  <c r="D2313" i="1"/>
  <c r="E2313" i="1"/>
  <c r="F2313" i="1"/>
  <c r="G2313" i="1"/>
  <c r="H2313" i="1"/>
  <c r="A2314" i="1"/>
  <c r="B2314" i="1"/>
  <c r="C2314" i="1"/>
  <c r="D2314" i="1"/>
  <c r="E2314" i="1"/>
  <c r="F2314" i="1"/>
  <c r="G2314" i="1"/>
  <c r="H2314" i="1"/>
  <c r="A2315" i="1"/>
  <c r="B2315" i="1"/>
  <c r="C2315" i="1"/>
  <c r="D2315" i="1"/>
  <c r="E2315" i="1"/>
  <c r="F2315" i="1"/>
  <c r="G2315" i="1"/>
  <c r="H2315" i="1"/>
  <c r="A2316" i="1"/>
  <c r="B2316" i="1"/>
  <c r="C2316" i="1"/>
  <c r="D2316" i="1"/>
  <c r="E2316" i="1"/>
  <c r="F2316" i="1"/>
  <c r="G2316" i="1"/>
  <c r="H2316" i="1"/>
  <c r="A2317" i="1"/>
  <c r="B2317" i="1"/>
  <c r="C2317" i="1"/>
  <c r="D2317" i="1"/>
  <c r="E2317" i="1"/>
  <c r="F2317" i="1"/>
  <c r="G2317" i="1"/>
  <c r="H2317" i="1"/>
  <c r="A2318" i="1"/>
  <c r="B2318" i="1"/>
  <c r="C2318" i="1"/>
  <c r="D2318" i="1"/>
  <c r="E2318" i="1"/>
  <c r="F2318" i="1"/>
  <c r="G2318" i="1"/>
  <c r="H2318" i="1"/>
  <c r="A2319" i="1"/>
  <c r="B2319" i="1"/>
  <c r="C2319" i="1"/>
  <c r="D2319" i="1"/>
  <c r="E2319" i="1"/>
  <c r="F2319" i="1"/>
  <c r="G2319" i="1"/>
  <c r="H2319" i="1"/>
  <c r="A2320" i="1"/>
  <c r="B2320" i="1"/>
  <c r="C2320" i="1"/>
  <c r="D2320" i="1"/>
  <c r="E2320" i="1"/>
  <c r="F2320" i="1"/>
  <c r="G2320" i="1"/>
  <c r="H2320" i="1"/>
  <c r="A2321" i="1"/>
  <c r="B2321" i="1"/>
  <c r="C2321" i="1"/>
  <c r="D2321" i="1"/>
  <c r="E2321" i="1"/>
  <c r="F2321" i="1"/>
  <c r="G2321" i="1"/>
  <c r="H2321" i="1"/>
  <c r="A2322" i="1"/>
  <c r="B2322" i="1"/>
  <c r="C2322" i="1"/>
  <c r="D2322" i="1"/>
  <c r="E2322" i="1"/>
  <c r="F2322" i="1"/>
  <c r="G2322" i="1"/>
  <c r="H2322" i="1"/>
  <c r="A2323" i="1"/>
  <c r="B2323" i="1"/>
  <c r="C2323" i="1"/>
  <c r="D2323" i="1"/>
  <c r="E2323" i="1"/>
  <c r="F2323" i="1"/>
  <c r="G2323" i="1"/>
  <c r="H2323" i="1"/>
  <c r="A2324" i="1"/>
  <c r="B2324" i="1"/>
  <c r="C2324" i="1"/>
  <c r="D2324" i="1"/>
  <c r="E2324" i="1"/>
  <c r="F2324" i="1"/>
  <c r="G2324" i="1"/>
  <c r="H2324" i="1"/>
  <c r="A2325" i="1"/>
  <c r="B2325" i="1"/>
  <c r="C2325" i="1"/>
  <c r="D2325" i="1"/>
  <c r="E2325" i="1"/>
  <c r="F2325" i="1"/>
  <c r="G2325" i="1"/>
  <c r="H2325" i="1"/>
  <c r="A2326" i="1"/>
  <c r="B2326" i="1"/>
  <c r="C2326" i="1"/>
  <c r="D2326" i="1"/>
  <c r="E2326" i="1"/>
  <c r="F2326" i="1"/>
  <c r="G2326" i="1"/>
  <c r="H2326" i="1"/>
  <c r="A2327" i="1"/>
  <c r="B2327" i="1"/>
  <c r="C2327" i="1"/>
  <c r="D2327" i="1"/>
  <c r="E2327" i="1"/>
  <c r="F2327" i="1"/>
  <c r="G2327" i="1"/>
  <c r="H2327" i="1"/>
  <c r="A2328" i="1"/>
  <c r="B2328" i="1"/>
  <c r="C2328" i="1"/>
  <c r="D2328" i="1"/>
  <c r="E2328" i="1"/>
  <c r="F2328" i="1"/>
  <c r="G2328" i="1"/>
  <c r="H2328" i="1"/>
  <c r="A2329" i="1"/>
  <c r="B2329" i="1"/>
  <c r="C2329" i="1"/>
  <c r="D2329" i="1"/>
  <c r="E2329" i="1"/>
  <c r="F2329" i="1"/>
  <c r="G2329" i="1"/>
  <c r="H2329" i="1"/>
  <c r="A2330" i="1"/>
  <c r="B2330" i="1"/>
  <c r="C2330" i="1"/>
  <c r="D2330" i="1"/>
  <c r="E2330" i="1"/>
  <c r="F2330" i="1"/>
  <c r="G2330" i="1"/>
  <c r="H2330" i="1"/>
  <c r="A2331" i="1"/>
  <c r="B2331" i="1"/>
  <c r="C2331" i="1"/>
  <c r="D2331" i="1"/>
  <c r="E2331" i="1"/>
  <c r="F2331" i="1"/>
  <c r="G2331" i="1"/>
  <c r="H2331" i="1"/>
  <c r="A2332" i="1"/>
  <c r="B2332" i="1"/>
  <c r="C2332" i="1"/>
  <c r="D2332" i="1"/>
  <c r="E2332" i="1"/>
  <c r="F2332" i="1"/>
  <c r="G2332" i="1"/>
  <c r="H2332" i="1"/>
  <c r="A2333" i="1"/>
  <c r="B2333" i="1"/>
  <c r="C2333" i="1"/>
  <c r="D2333" i="1"/>
  <c r="E2333" i="1"/>
  <c r="F2333" i="1"/>
  <c r="G2333" i="1"/>
  <c r="H2333" i="1"/>
  <c r="A2334" i="1"/>
  <c r="B2334" i="1"/>
  <c r="C2334" i="1"/>
  <c r="D2334" i="1"/>
  <c r="E2334" i="1"/>
  <c r="F2334" i="1"/>
  <c r="G2334" i="1"/>
  <c r="H2334" i="1"/>
  <c r="A2335" i="1"/>
  <c r="B2335" i="1"/>
  <c r="C2335" i="1"/>
  <c r="D2335" i="1"/>
  <c r="E2335" i="1"/>
  <c r="F2335" i="1"/>
  <c r="G2335" i="1"/>
  <c r="H2335" i="1"/>
  <c r="A2336" i="1"/>
  <c r="B2336" i="1"/>
  <c r="C2336" i="1"/>
  <c r="D2336" i="1"/>
  <c r="E2336" i="1"/>
  <c r="F2336" i="1"/>
  <c r="G2336" i="1"/>
  <c r="H2336" i="1"/>
  <c r="A2337" i="1"/>
  <c r="B2337" i="1"/>
  <c r="C2337" i="1"/>
  <c r="D2337" i="1"/>
  <c r="E2337" i="1"/>
  <c r="F2337" i="1"/>
  <c r="G2337" i="1"/>
  <c r="H2337" i="1"/>
  <c r="A2338" i="1"/>
  <c r="B2338" i="1"/>
  <c r="C2338" i="1"/>
  <c r="D2338" i="1"/>
  <c r="E2338" i="1"/>
  <c r="F2338" i="1"/>
  <c r="G2338" i="1"/>
  <c r="H2338" i="1"/>
  <c r="A2339" i="1"/>
  <c r="B2339" i="1"/>
  <c r="C2339" i="1"/>
  <c r="D2339" i="1"/>
  <c r="E2339" i="1"/>
  <c r="F2339" i="1"/>
  <c r="G2339" i="1"/>
  <c r="H2339" i="1"/>
  <c r="A2340" i="1"/>
  <c r="B2340" i="1"/>
  <c r="C2340" i="1"/>
  <c r="D2340" i="1"/>
  <c r="E2340" i="1"/>
  <c r="F2340" i="1"/>
  <c r="G2340" i="1"/>
  <c r="H2340" i="1"/>
  <c r="A2341" i="1"/>
  <c r="B2341" i="1"/>
  <c r="C2341" i="1"/>
  <c r="D2341" i="1"/>
  <c r="E2341" i="1"/>
  <c r="F2341" i="1"/>
  <c r="G2341" i="1"/>
  <c r="H2341" i="1"/>
  <c r="A2342" i="1"/>
  <c r="B2342" i="1"/>
  <c r="C2342" i="1"/>
  <c r="D2342" i="1"/>
  <c r="E2342" i="1"/>
  <c r="F2342" i="1"/>
  <c r="G2342" i="1"/>
  <c r="H2342" i="1"/>
  <c r="A2343" i="1"/>
  <c r="B2343" i="1"/>
  <c r="C2343" i="1"/>
  <c r="D2343" i="1"/>
  <c r="E2343" i="1"/>
  <c r="F2343" i="1"/>
  <c r="G2343" i="1"/>
  <c r="H2343" i="1"/>
  <c r="A2344" i="1"/>
  <c r="B2344" i="1"/>
  <c r="C2344" i="1"/>
  <c r="D2344" i="1"/>
  <c r="E2344" i="1"/>
  <c r="F2344" i="1"/>
  <c r="G2344" i="1"/>
  <c r="H2344" i="1"/>
  <c r="A2345" i="1"/>
  <c r="B2345" i="1"/>
  <c r="C2345" i="1"/>
  <c r="D2345" i="1"/>
  <c r="E2345" i="1"/>
  <c r="F2345" i="1"/>
  <c r="G2345" i="1"/>
  <c r="H2345" i="1"/>
  <c r="A2346" i="1"/>
  <c r="B2346" i="1"/>
  <c r="C2346" i="1"/>
  <c r="D2346" i="1"/>
  <c r="E2346" i="1"/>
  <c r="F2346" i="1"/>
  <c r="G2346" i="1"/>
  <c r="H2346" i="1"/>
  <c r="A2347" i="1"/>
  <c r="B2347" i="1"/>
  <c r="C2347" i="1"/>
  <c r="D2347" i="1"/>
  <c r="E2347" i="1"/>
  <c r="F2347" i="1"/>
  <c r="G2347" i="1"/>
  <c r="H2347" i="1"/>
  <c r="A2348" i="1"/>
  <c r="B2348" i="1"/>
  <c r="C2348" i="1"/>
  <c r="D2348" i="1"/>
  <c r="E2348" i="1"/>
  <c r="F2348" i="1"/>
  <c r="G2348" i="1"/>
  <c r="H2348" i="1"/>
  <c r="A2349" i="1"/>
  <c r="B2349" i="1"/>
  <c r="C2349" i="1"/>
  <c r="D2349" i="1"/>
  <c r="E2349" i="1"/>
  <c r="F2349" i="1"/>
  <c r="G2349" i="1"/>
  <c r="H2349" i="1"/>
  <c r="A2350" i="1"/>
  <c r="B2350" i="1"/>
  <c r="C2350" i="1"/>
  <c r="D2350" i="1"/>
  <c r="E2350" i="1"/>
  <c r="F2350" i="1"/>
  <c r="G2350" i="1"/>
  <c r="H2350" i="1"/>
  <c r="A2351" i="1"/>
  <c r="B2351" i="1"/>
  <c r="C2351" i="1"/>
  <c r="D2351" i="1"/>
  <c r="E2351" i="1"/>
  <c r="F2351" i="1"/>
  <c r="G2351" i="1"/>
  <c r="H2351" i="1"/>
  <c r="A2352" i="1"/>
  <c r="B2352" i="1"/>
  <c r="C2352" i="1"/>
  <c r="D2352" i="1"/>
  <c r="E2352" i="1"/>
  <c r="F2352" i="1"/>
  <c r="G2352" i="1"/>
  <c r="H2352" i="1"/>
  <c r="A2353" i="1"/>
  <c r="B2353" i="1"/>
  <c r="C2353" i="1"/>
  <c r="D2353" i="1"/>
  <c r="E2353" i="1"/>
  <c r="F2353" i="1"/>
  <c r="G2353" i="1"/>
  <c r="H2353" i="1"/>
  <c r="A2354" i="1"/>
  <c r="B2354" i="1"/>
  <c r="C2354" i="1"/>
  <c r="D2354" i="1"/>
  <c r="E2354" i="1"/>
  <c r="F2354" i="1"/>
  <c r="G2354" i="1"/>
  <c r="H2354" i="1"/>
  <c r="A2355" i="1"/>
  <c r="B2355" i="1"/>
  <c r="C2355" i="1"/>
  <c r="D2355" i="1"/>
  <c r="E2355" i="1"/>
  <c r="F2355" i="1"/>
  <c r="G2355" i="1"/>
  <c r="H2355" i="1"/>
  <c r="A2356" i="1"/>
  <c r="B2356" i="1"/>
  <c r="C2356" i="1"/>
  <c r="D2356" i="1"/>
  <c r="E2356" i="1"/>
  <c r="F2356" i="1"/>
  <c r="G2356" i="1"/>
  <c r="H2356" i="1"/>
  <c r="A2357" i="1"/>
  <c r="B2357" i="1"/>
  <c r="C2357" i="1"/>
  <c r="D2357" i="1"/>
  <c r="E2357" i="1"/>
  <c r="F2357" i="1"/>
  <c r="G2357" i="1"/>
  <c r="H2357" i="1"/>
  <c r="A2358" i="1"/>
  <c r="B2358" i="1"/>
  <c r="C2358" i="1"/>
  <c r="D2358" i="1"/>
  <c r="E2358" i="1"/>
  <c r="F2358" i="1"/>
  <c r="G2358" i="1"/>
  <c r="H2358" i="1"/>
  <c r="A2359" i="1"/>
  <c r="B2359" i="1"/>
  <c r="C2359" i="1"/>
  <c r="D2359" i="1"/>
  <c r="E2359" i="1"/>
  <c r="F2359" i="1"/>
  <c r="G2359" i="1"/>
  <c r="H2359" i="1"/>
  <c r="A2360" i="1"/>
  <c r="B2360" i="1"/>
  <c r="C2360" i="1"/>
  <c r="D2360" i="1"/>
  <c r="E2360" i="1"/>
  <c r="F2360" i="1"/>
  <c r="G2360" i="1"/>
  <c r="H2360" i="1"/>
  <c r="A2361" i="1"/>
  <c r="B2361" i="1"/>
  <c r="C2361" i="1"/>
  <c r="D2361" i="1"/>
  <c r="E2361" i="1"/>
  <c r="F2361" i="1"/>
  <c r="G2361" i="1"/>
  <c r="H2361" i="1"/>
  <c r="A2362" i="1"/>
  <c r="B2362" i="1"/>
  <c r="C2362" i="1"/>
  <c r="D2362" i="1"/>
  <c r="E2362" i="1"/>
  <c r="F2362" i="1"/>
  <c r="G2362" i="1"/>
  <c r="H2362" i="1"/>
  <c r="A2363" i="1"/>
  <c r="B2363" i="1"/>
  <c r="C2363" i="1"/>
  <c r="D2363" i="1"/>
  <c r="E2363" i="1"/>
  <c r="F2363" i="1"/>
  <c r="G2363" i="1"/>
  <c r="H2363" i="1"/>
  <c r="A2364" i="1"/>
  <c r="B2364" i="1"/>
  <c r="C2364" i="1"/>
  <c r="D2364" i="1"/>
  <c r="E2364" i="1"/>
  <c r="F2364" i="1"/>
  <c r="G2364" i="1"/>
  <c r="H2364" i="1"/>
  <c r="A2365" i="1"/>
  <c r="B2365" i="1"/>
  <c r="C2365" i="1"/>
  <c r="D2365" i="1"/>
  <c r="E2365" i="1"/>
  <c r="F2365" i="1"/>
  <c r="G2365" i="1"/>
  <c r="H2365" i="1"/>
  <c r="A2366" i="1"/>
  <c r="B2366" i="1"/>
  <c r="C2366" i="1"/>
  <c r="D2366" i="1"/>
  <c r="E2366" i="1"/>
  <c r="F2366" i="1"/>
  <c r="G2366" i="1"/>
  <c r="H2366" i="1"/>
  <c r="A2367" i="1"/>
  <c r="B2367" i="1"/>
  <c r="C2367" i="1"/>
  <c r="D2367" i="1"/>
  <c r="E2367" i="1"/>
  <c r="F2367" i="1"/>
  <c r="G2367" i="1"/>
  <c r="H2367" i="1"/>
  <c r="A2368" i="1"/>
  <c r="B2368" i="1"/>
  <c r="C2368" i="1"/>
  <c r="D2368" i="1"/>
  <c r="E2368" i="1"/>
  <c r="F2368" i="1"/>
  <c r="G2368" i="1"/>
  <c r="H2368" i="1"/>
  <c r="A2369" i="1"/>
  <c r="B2369" i="1"/>
  <c r="C2369" i="1"/>
  <c r="D2369" i="1"/>
  <c r="E2369" i="1"/>
  <c r="F2369" i="1"/>
  <c r="G2369" i="1"/>
  <c r="H2369" i="1"/>
  <c r="A2370" i="1"/>
  <c r="B2370" i="1"/>
  <c r="C2370" i="1"/>
  <c r="D2370" i="1"/>
  <c r="E2370" i="1"/>
  <c r="F2370" i="1"/>
  <c r="G2370" i="1"/>
  <c r="H2370" i="1"/>
  <c r="A2371" i="1"/>
  <c r="B2371" i="1"/>
  <c r="C2371" i="1"/>
  <c r="D2371" i="1"/>
  <c r="E2371" i="1"/>
  <c r="F2371" i="1"/>
  <c r="G2371" i="1"/>
  <c r="H2371" i="1"/>
  <c r="A2372" i="1"/>
  <c r="B2372" i="1"/>
  <c r="C2372" i="1"/>
  <c r="D2372" i="1"/>
  <c r="E2372" i="1"/>
  <c r="F2372" i="1"/>
  <c r="G2372" i="1"/>
  <c r="H2372" i="1"/>
  <c r="A2373" i="1"/>
  <c r="B2373" i="1"/>
  <c r="C2373" i="1"/>
  <c r="D2373" i="1"/>
  <c r="E2373" i="1"/>
  <c r="F2373" i="1"/>
  <c r="G2373" i="1"/>
  <c r="H2373" i="1"/>
  <c r="A2374" i="1"/>
  <c r="B2374" i="1"/>
  <c r="C2374" i="1"/>
  <c r="D2374" i="1"/>
  <c r="E2374" i="1"/>
  <c r="F2374" i="1"/>
  <c r="G2374" i="1"/>
  <c r="H2374" i="1"/>
  <c r="A2375" i="1"/>
  <c r="B2375" i="1"/>
  <c r="C2375" i="1"/>
  <c r="D2375" i="1"/>
  <c r="E2375" i="1"/>
  <c r="F2375" i="1"/>
  <c r="G2375" i="1"/>
  <c r="H2375" i="1"/>
  <c r="A2376" i="1"/>
  <c r="B2376" i="1"/>
  <c r="C2376" i="1"/>
  <c r="D2376" i="1"/>
  <c r="E2376" i="1"/>
  <c r="F2376" i="1"/>
  <c r="G2376" i="1"/>
  <c r="H2376" i="1"/>
  <c r="A2377" i="1"/>
  <c r="B2377" i="1"/>
  <c r="C2377" i="1"/>
  <c r="D2377" i="1"/>
  <c r="E2377" i="1"/>
  <c r="F2377" i="1"/>
  <c r="G2377" i="1"/>
  <c r="H2377" i="1"/>
  <c r="A2378" i="1"/>
  <c r="B2378" i="1"/>
  <c r="C2378" i="1"/>
  <c r="D2378" i="1"/>
  <c r="E2378" i="1"/>
  <c r="F2378" i="1"/>
  <c r="G2378" i="1"/>
  <c r="H2378" i="1"/>
  <c r="A2379" i="1"/>
  <c r="B2379" i="1"/>
  <c r="C2379" i="1"/>
  <c r="D2379" i="1"/>
  <c r="E2379" i="1"/>
  <c r="F2379" i="1"/>
  <c r="G2379" i="1"/>
  <c r="H2379" i="1"/>
  <c r="A2380" i="1"/>
  <c r="B2380" i="1"/>
  <c r="C2380" i="1"/>
  <c r="D2380" i="1"/>
  <c r="E2380" i="1"/>
  <c r="F2380" i="1"/>
  <c r="G2380" i="1"/>
  <c r="H2380" i="1"/>
  <c r="A2381" i="1"/>
  <c r="B2381" i="1"/>
  <c r="C2381" i="1"/>
  <c r="D2381" i="1"/>
  <c r="E2381" i="1"/>
  <c r="F2381" i="1"/>
  <c r="G2381" i="1"/>
  <c r="H2381" i="1"/>
  <c r="A2382" i="1"/>
  <c r="B2382" i="1"/>
  <c r="C2382" i="1"/>
  <c r="D2382" i="1"/>
  <c r="E2382" i="1"/>
  <c r="F2382" i="1"/>
  <c r="G2382" i="1"/>
  <c r="H2382" i="1"/>
  <c r="A2383" i="1"/>
  <c r="B2383" i="1"/>
  <c r="C2383" i="1"/>
  <c r="D2383" i="1"/>
  <c r="E2383" i="1"/>
  <c r="F2383" i="1"/>
  <c r="G2383" i="1"/>
  <c r="H2383" i="1"/>
  <c r="A2384" i="1"/>
  <c r="B2384" i="1"/>
  <c r="C2384" i="1"/>
  <c r="D2384" i="1"/>
  <c r="E2384" i="1"/>
  <c r="F2384" i="1"/>
  <c r="G2384" i="1"/>
  <c r="H2384" i="1"/>
  <c r="A2385" i="1"/>
  <c r="B2385" i="1"/>
  <c r="C2385" i="1"/>
  <c r="D2385" i="1"/>
  <c r="E2385" i="1"/>
  <c r="F2385" i="1"/>
  <c r="G2385" i="1"/>
  <c r="H2385" i="1"/>
  <c r="A2386" i="1"/>
  <c r="B2386" i="1"/>
  <c r="C2386" i="1"/>
  <c r="D2386" i="1"/>
  <c r="E2386" i="1"/>
  <c r="F2386" i="1"/>
  <c r="G2386" i="1"/>
  <c r="H2386" i="1"/>
  <c r="A2387" i="1"/>
  <c r="B2387" i="1"/>
  <c r="C2387" i="1"/>
  <c r="D2387" i="1"/>
  <c r="E2387" i="1"/>
  <c r="F2387" i="1"/>
  <c r="G2387" i="1"/>
  <c r="H2387" i="1"/>
  <c r="A2388" i="1"/>
  <c r="B2388" i="1"/>
  <c r="C2388" i="1"/>
  <c r="D2388" i="1"/>
  <c r="E2388" i="1"/>
  <c r="F2388" i="1"/>
  <c r="G2388" i="1"/>
  <c r="H2388" i="1"/>
  <c r="A2389" i="1"/>
  <c r="B2389" i="1"/>
  <c r="C2389" i="1"/>
  <c r="D2389" i="1"/>
  <c r="E2389" i="1"/>
  <c r="F2389" i="1"/>
  <c r="G2389" i="1"/>
  <c r="H2389" i="1"/>
  <c r="A2390" i="1"/>
  <c r="B2390" i="1"/>
  <c r="C2390" i="1"/>
  <c r="D2390" i="1"/>
  <c r="E2390" i="1"/>
  <c r="F2390" i="1"/>
  <c r="G2390" i="1"/>
  <c r="H2390" i="1"/>
  <c r="A2391" i="1"/>
  <c r="B2391" i="1"/>
  <c r="C2391" i="1"/>
  <c r="D2391" i="1"/>
  <c r="E2391" i="1"/>
  <c r="F2391" i="1"/>
  <c r="G2391" i="1"/>
  <c r="H2391" i="1"/>
  <c r="A2392" i="1"/>
  <c r="B2392" i="1"/>
  <c r="C2392" i="1"/>
  <c r="D2392" i="1"/>
  <c r="E2392" i="1"/>
  <c r="F2392" i="1"/>
  <c r="G2392" i="1"/>
  <c r="H2392" i="1"/>
  <c r="A2393" i="1"/>
  <c r="B2393" i="1"/>
  <c r="C2393" i="1"/>
  <c r="D2393" i="1"/>
  <c r="E2393" i="1"/>
  <c r="F2393" i="1"/>
  <c r="G2393" i="1"/>
  <c r="H2393" i="1"/>
  <c r="A2394" i="1"/>
  <c r="B2394" i="1"/>
  <c r="C2394" i="1"/>
  <c r="D2394" i="1"/>
  <c r="E2394" i="1"/>
  <c r="F2394" i="1"/>
  <c r="G2394" i="1"/>
  <c r="H2394" i="1"/>
  <c r="A2395" i="1"/>
  <c r="B2395" i="1"/>
  <c r="C2395" i="1"/>
  <c r="D2395" i="1"/>
  <c r="E2395" i="1"/>
  <c r="F2395" i="1"/>
  <c r="G2395" i="1"/>
  <c r="H2395" i="1"/>
  <c r="A2396" i="1"/>
  <c r="B2396" i="1"/>
  <c r="C2396" i="1"/>
  <c r="D2396" i="1"/>
  <c r="E2396" i="1"/>
  <c r="F2396" i="1"/>
  <c r="G2396" i="1"/>
  <c r="H2396" i="1"/>
  <c r="A2397" i="1"/>
  <c r="B2397" i="1"/>
  <c r="C2397" i="1"/>
  <c r="D2397" i="1"/>
  <c r="E2397" i="1"/>
  <c r="F2397" i="1"/>
  <c r="G2397" i="1"/>
  <c r="H2397" i="1"/>
  <c r="A2398" i="1"/>
  <c r="B2398" i="1"/>
  <c r="C2398" i="1"/>
  <c r="D2398" i="1"/>
  <c r="E2398" i="1"/>
  <c r="F2398" i="1"/>
  <c r="G2398" i="1"/>
  <c r="H2398" i="1"/>
  <c r="A2399" i="1"/>
  <c r="B2399" i="1"/>
  <c r="C2399" i="1"/>
  <c r="D2399" i="1"/>
  <c r="E2399" i="1"/>
  <c r="F2399" i="1"/>
  <c r="G2399" i="1"/>
  <c r="H2399" i="1"/>
  <c r="A2400" i="1"/>
  <c r="B2400" i="1"/>
  <c r="C2400" i="1"/>
  <c r="D2400" i="1"/>
  <c r="E2400" i="1"/>
  <c r="F2400" i="1"/>
  <c r="G2400" i="1"/>
  <c r="H2400" i="1"/>
  <c r="A2401" i="1"/>
  <c r="B2401" i="1"/>
  <c r="C2401" i="1"/>
  <c r="D2401" i="1"/>
  <c r="E2401" i="1"/>
  <c r="F2401" i="1"/>
  <c r="G2401" i="1"/>
  <c r="H2401" i="1"/>
  <c r="A2402" i="1"/>
  <c r="B2402" i="1"/>
  <c r="C2402" i="1"/>
  <c r="D2402" i="1"/>
  <c r="E2402" i="1"/>
  <c r="F2402" i="1"/>
  <c r="G2402" i="1"/>
  <c r="H2402" i="1"/>
  <c r="A2403" i="1"/>
  <c r="B2403" i="1"/>
  <c r="C2403" i="1"/>
  <c r="D2403" i="1"/>
  <c r="E2403" i="1"/>
  <c r="F2403" i="1"/>
  <c r="G2403" i="1"/>
  <c r="H2403" i="1"/>
  <c r="A2404" i="1"/>
  <c r="B2404" i="1"/>
  <c r="C2404" i="1"/>
  <c r="D2404" i="1"/>
  <c r="E2404" i="1"/>
  <c r="F2404" i="1"/>
  <c r="G2404" i="1"/>
  <c r="H2404" i="1"/>
  <c r="A2405" i="1"/>
  <c r="B2405" i="1"/>
  <c r="C2405" i="1"/>
  <c r="D2405" i="1"/>
  <c r="E2405" i="1"/>
  <c r="F2405" i="1"/>
  <c r="G2405" i="1"/>
  <c r="H2405" i="1"/>
  <c r="A2406" i="1"/>
  <c r="B2406" i="1"/>
  <c r="C2406" i="1"/>
  <c r="D2406" i="1"/>
  <c r="E2406" i="1"/>
  <c r="F2406" i="1"/>
  <c r="G2406" i="1"/>
  <c r="H2406" i="1"/>
  <c r="A2407" i="1"/>
  <c r="B2407" i="1"/>
  <c r="C2407" i="1"/>
  <c r="D2407" i="1"/>
  <c r="E2407" i="1"/>
  <c r="F2407" i="1"/>
  <c r="G2407" i="1"/>
  <c r="H2407" i="1"/>
  <c r="A2408" i="1"/>
  <c r="B2408" i="1"/>
  <c r="C2408" i="1"/>
  <c r="D2408" i="1"/>
  <c r="E2408" i="1"/>
  <c r="F2408" i="1"/>
  <c r="G2408" i="1"/>
  <c r="H2408" i="1"/>
  <c r="A2409" i="1"/>
  <c r="B2409" i="1"/>
  <c r="C2409" i="1"/>
  <c r="D2409" i="1"/>
  <c r="E2409" i="1"/>
  <c r="F2409" i="1"/>
  <c r="G2409" i="1"/>
  <c r="H2409" i="1"/>
  <c r="A2410" i="1"/>
  <c r="B2410" i="1"/>
  <c r="C2410" i="1"/>
  <c r="D2410" i="1"/>
  <c r="E2410" i="1"/>
  <c r="F2410" i="1"/>
  <c r="G2410" i="1"/>
  <c r="H2410" i="1"/>
  <c r="A2411" i="1"/>
  <c r="B2411" i="1"/>
  <c r="C2411" i="1"/>
  <c r="D2411" i="1"/>
  <c r="E2411" i="1"/>
  <c r="F2411" i="1"/>
  <c r="G2411" i="1"/>
  <c r="H2411" i="1"/>
  <c r="A2412" i="1"/>
  <c r="B2412" i="1"/>
  <c r="C2412" i="1"/>
  <c r="D2412" i="1"/>
  <c r="E2412" i="1"/>
  <c r="F2412" i="1"/>
  <c r="G2412" i="1"/>
  <c r="H2412" i="1"/>
  <c r="A2413" i="1"/>
  <c r="B2413" i="1"/>
  <c r="C2413" i="1"/>
  <c r="D2413" i="1"/>
  <c r="E2413" i="1"/>
  <c r="F2413" i="1"/>
  <c r="G2413" i="1"/>
  <c r="H2413" i="1"/>
  <c r="A2414" i="1"/>
  <c r="B2414" i="1"/>
  <c r="C2414" i="1"/>
  <c r="D2414" i="1"/>
  <c r="E2414" i="1"/>
  <c r="F2414" i="1"/>
  <c r="G2414" i="1"/>
  <c r="H2414" i="1"/>
  <c r="A2415" i="1"/>
  <c r="B2415" i="1"/>
  <c r="C2415" i="1"/>
  <c r="D2415" i="1"/>
  <c r="E2415" i="1"/>
  <c r="F2415" i="1"/>
  <c r="G2415" i="1"/>
  <c r="H2415" i="1"/>
  <c r="A2416" i="1"/>
  <c r="B2416" i="1"/>
  <c r="C2416" i="1"/>
  <c r="D2416" i="1"/>
  <c r="E2416" i="1"/>
  <c r="F2416" i="1"/>
  <c r="G2416" i="1"/>
  <c r="H2416" i="1"/>
  <c r="A2417" i="1"/>
  <c r="B2417" i="1"/>
  <c r="C2417" i="1"/>
  <c r="D2417" i="1"/>
  <c r="E2417" i="1"/>
  <c r="F2417" i="1"/>
  <c r="G2417" i="1"/>
  <c r="H2417" i="1"/>
  <c r="A2418" i="1"/>
  <c r="B2418" i="1"/>
  <c r="C2418" i="1"/>
  <c r="D2418" i="1"/>
  <c r="E2418" i="1"/>
  <c r="F2418" i="1"/>
  <c r="G2418" i="1"/>
  <c r="H2418" i="1"/>
  <c r="A2419" i="1"/>
  <c r="B2419" i="1"/>
  <c r="C2419" i="1"/>
  <c r="D2419" i="1"/>
  <c r="E2419" i="1"/>
  <c r="F2419" i="1"/>
  <c r="G2419" i="1"/>
  <c r="H2419" i="1"/>
  <c r="A2420" i="1"/>
  <c r="B2420" i="1"/>
  <c r="C2420" i="1"/>
  <c r="D2420" i="1"/>
  <c r="E2420" i="1"/>
  <c r="F2420" i="1"/>
  <c r="G2420" i="1"/>
  <c r="H2420" i="1"/>
  <c r="A2421" i="1"/>
  <c r="B2421" i="1"/>
  <c r="C2421" i="1"/>
  <c r="D2421" i="1"/>
  <c r="E2421" i="1"/>
  <c r="F2421" i="1"/>
  <c r="G2421" i="1"/>
  <c r="H2421" i="1"/>
  <c r="A2422" i="1"/>
  <c r="B2422" i="1"/>
  <c r="C2422" i="1"/>
  <c r="D2422" i="1"/>
  <c r="E2422" i="1"/>
  <c r="F2422" i="1"/>
  <c r="G2422" i="1"/>
  <c r="H2422" i="1"/>
  <c r="A2423" i="1"/>
  <c r="B2423" i="1"/>
  <c r="C2423" i="1"/>
  <c r="D2423" i="1"/>
  <c r="E2423" i="1"/>
  <c r="F2423" i="1"/>
  <c r="G2423" i="1"/>
  <c r="H2423" i="1"/>
  <c r="A2424" i="1"/>
  <c r="B2424" i="1"/>
  <c r="C2424" i="1"/>
  <c r="D2424" i="1"/>
  <c r="E2424" i="1"/>
  <c r="F2424" i="1"/>
  <c r="G2424" i="1"/>
  <c r="H2424" i="1"/>
  <c r="A2425" i="1"/>
  <c r="B2425" i="1"/>
  <c r="C2425" i="1"/>
  <c r="D2425" i="1"/>
  <c r="E2425" i="1"/>
  <c r="F2425" i="1"/>
  <c r="G2425" i="1"/>
  <c r="H2425" i="1"/>
  <c r="A2426" i="1"/>
  <c r="B2426" i="1"/>
  <c r="C2426" i="1"/>
  <c r="D2426" i="1"/>
  <c r="E2426" i="1"/>
  <c r="F2426" i="1"/>
  <c r="G2426" i="1"/>
  <c r="H2426" i="1"/>
  <c r="A2427" i="1"/>
  <c r="B2427" i="1"/>
  <c r="C2427" i="1"/>
  <c r="D2427" i="1"/>
  <c r="E2427" i="1"/>
  <c r="F2427" i="1"/>
  <c r="G2427" i="1"/>
  <c r="H2427" i="1"/>
  <c r="A2428" i="1"/>
  <c r="B2428" i="1"/>
  <c r="C2428" i="1"/>
  <c r="D2428" i="1"/>
  <c r="E2428" i="1"/>
  <c r="F2428" i="1"/>
  <c r="G2428" i="1"/>
  <c r="H2428" i="1"/>
  <c r="A2429" i="1"/>
  <c r="B2429" i="1"/>
  <c r="C2429" i="1"/>
  <c r="D2429" i="1"/>
  <c r="E2429" i="1"/>
  <c r="F2429" i="1"/>
  <c r="G2429" i="1"/>
  <c r="H2429" i="1"/>
  <c r="A2430" i="1"/>
  <c r="B2430" i="1"/>
  <c r="C2430" i="1"/>
  <c r="D2430" i="1"/>
  <c r="E2430" i="1"/>
  <c r="F2430" i="1"/>
  <c r="G2430" i="1"/>
  <c r="H2430" i="1"/>
  <c r="A2431" i="1"/>
  <c r="B2431" i="1"/>
  <c r="C2431" i="1"/>
  <c r="D2431" i="1"/>
  <c r="E2431" i="1"/>
  <c r="F2431" i="1"/>
  <c r="G2431" i="1"/>
  <c r="H2431" i="1"/>
  <c r="A2432" i="1"/>
  <c r="B2432" i="1"/>
  <c r="C2432" i="1"/>
  <c r="D2432" i="1"/>
  <c r="E2432" i="1"/>
  <c r="F2432" i="1"/>
  <c r="G2432" i="1"/>
  <c r="H2432" i="1"/>
  <c r="A2433" i="1"/>
  <c r="B2433" i="1"/>
  <c r="C2433" i="1"/>
  <c r="D2433" i="1"/>
  <c r="E2433" i="1"/>
  <c r="F2433" i="1"/>
  <c r="G2433" i="1"/>
  <c r="H2433" i="1"/>
  <c r="A2434" i="1"/>
  <c r="B2434" i="1"/>
  <c r="C2434" i="1"/>
  <c r="D2434" i="1"/>
  <c r="E2434" i="1"/>
  <c r="F2434" i="1"/>
  <c r="G2434" i="1"/>
  <c r="H2434" i="1"/>
  <c r="A2435" i="1"/>
  <c r="B2435" i="1"/>
  <c r="C2435" i="1"/>
  <c r="D2435" i="1"/>
  <c r="E2435" i="1"/>
  <c r="F2435" i="1"/>
  <c r="G2435" i="1"/>
  <c r="H2435" i="1"/>
  <c r="A2436" i="1"/>
  <c r="B2436" i="1"/>
  <c r="C2436" i="1"/>
  <c r="D2436" i="1"/>
  <c r="E2436" i="1"/>
  <c r="F2436" i="1"/>
  <c r="G2436" i="1"/>
  <c r="H2436" i="1"/>
  <c r="A2437" i="1"/>
  <c r="B2437" i="1"/>
  <c r="C2437" i="1"/>
  <c r="D2437" i="1"/>
  <c r="E2437" i="1"/>
  <c r="F2437" i="1"/>
  <c r="G2437" i="1"/>
  <c r="H2437" i="1"/>
  <c r="A2438" i="1"/>
  <c r="B2438" i="1"/>
  <c r="C2438" i="1"/>
  <c r="D2438" i="1"/>
  <c r="E2438" i="1"/>
  <c r="F2438" i="1"/>
  <c r="G2438" i="1"/>
  <c r="H2438" i="1"/>
  <c r="A2439" i="1"/>
  <c r="B2439" i="1"/>
  <c r="C2439" i="1"/>
  <c r="D2439" i="1"/>
  <c r="E2439" i="1"/>
  <c r="F2439" i="1"/>
  <c r="G2439" i="1"/>
  <c r="H2439" i="1"/>
  <c r="A2440" i="1"/>
  <c r="B2440" i="1"/>
  <c r="C2440" i="1"/>
  <c r="D2440" i="1"/>
  <c r="E2440" i="1"/>
  <c r="F2440" i="1"/>
  <c r="G2440" i="1"/>
  <c r="H2440" i="1"/>
  <c r="A2441" i="1"/>
  <c r="B2441" i="1"/>
  <c r="C2441" i="1"/>
  <c r="D2441" i="1"/>
  <c r="E2441" i="1"/>
  <c r="F2441" i="1"/>
  <c r="G2441" i="1"/>
  <c r="H2441" i="1"/>
  <c r="A2442" i="1"/>
  <c r="B2442" i="1"/>
  <c r="C2442" i="1"/>
  <c r="D2442" i="1"/>
  <c r="E2442" i="1"/>
  <c r="F2442" i="1"/>
  <c r="G2442" i="1"/>
  <c r="H2442" i="1"/>
  <c r="A2443" i="1"/>
  <c r="B2443" i="1"/>
  <c r="C2443" i="1"/>
  <c r="D2443" i="1"/>
  <c r="E2443" i="1"/>
  <c r="F2443" i="1"/>
  <c r="G2443" i="1"/>
  <c r="H2443" i="1"/>
  <c r="A2444" i="1"/>
  <c r="B2444" i="1"/>
  <c r="C2444" i="1"/>
  <c r="D2444" i="1"/>
  <c r="E2444" i="1"/>
  <c r="F2444" i="1"/>
  <c r="G2444" i="1"/>
  <c r="H2444" i="1"/>
  <c r="A2445" i="1"/>
  <c r="B2445" i="1"/>
  <c r="C2445" i="1"/>
  <c r="D2445" i="1"/>
  <c r="E2445" i="1"/>
  <c r="F2445" i="1"/>
  <c r="G2445" i="1"/>
  <c r="H2445" i="1"/>
  <c r="A2446" i="1"/>
  <c r="B2446" i="1"/>
  <c r="C2446" i="1"/>
  <c r="D2446" i="1"/>
  <c r="E2446" i="1"/>
  <c r="F2446" i="1"/>
  <c r="G2446" i="1"/>
  <c r="H2446" i="1"/>
  <c r="A2447" i="1"/>
  <c r="B2447" i="1"/>
  <c r="C2447" i="1"/>
  <c r="D2447" i="1"/>
  <c r="E2447" i="1"/>
  <c r="F2447" i="1"/>
  <c r="G2447" i="1"/>
  <c r="H2447" i="1"/>
  <c r="A2448" i="1"/>
  <c r="B2448" i="1"/>
  <c r="C2448" i="1"/>
  <c r="D2448" i="1"/>
  <c r="E2448" i="1"/>
  <c r="F2448" i="1"/>
  <c r="G2448" i="1"/>
  <c r="H2448" i="1"/>
  <c r="A2449" i="1"/>
  <c r="B2449" i="1"/>
  <c r="C2449" i="1"/>
  <c r="D2449" i="1"/>
  <c r="E2449" i="1"/>
  <c r="F2449" i="1"/>
  <c r="G2449" i="1"/>
  <c r="H2449" i="1"/>
  <c r="A2450" i="1"/>
  <c r="B2450" i="1"/>
  <c r="C2450" i="1"/>
  <c r="D2450" i="1"/>
  <c r="E2450" i="1"/>
  <c r="F2450" i="1"/>
  <c r="G2450" i="1"/>
  <c r="H2450" i="1"/>
  <c r="A2451" i="1"/>
  <c r="B2451" i="1"/>
  <c r="C2451" i="1"/>
  <c r="D2451" i="1"/>
  <c r="E2451" i="1"/>
  <c r="F2451" i="1"/>
  <c r="G2451" i="1"/>
  <c r="H2451" i="1"/>
  <c r="A2452" i="1"/>
  <c r="B2452" i="1"/>
  <c r="C2452" i="1"/>
  <c r="D2452" i="1"/>
  <c r="E2452" i="1"/>
  <c r="F2452" i="1"/>
  <c r="G2452" i="1"/>
  <c r="H2452" i="1"/>
  <c r="A2453" i="1"/>
  <c r="B2453" i="1"/>
  <c r="C2453" i="1"/>
  <c r="D2453" i="1"/>
  <c r="E2453" i="1"/>
  <c r="F2453" i="1"/>
  <c r="G2453" i="1"/>
  <c r="H2453" i="1"/>
  <c r="A2454" i="1"/>
  <c r="B2454" i="1"/>
  <c r="C2454" i="1"/>
  <c r="D2454" i="1"/>
  <c r="E2454" i="1"/>
  <c r="F2454" i="1"/>
  <c r="G2454" i="1"/>
  <c r="H2454" i="1"/>
  <c r="A2455" i="1"/>
  <c r="B2455" i="1"/>
  <c r="C2455" i="1"/>
  <c r="D2455" i="1"/>
  <c r="E2455" i="1"/>
  <c r="F2455" i="1"/>
  <c r="G2455" i="1"/>
  <c r="H2455" i="1"/>
  <c r="A2456" i="1"/>
  <c r="B2456" i="1"/>
  <c r="C2456" i="1"/>
  <c r="D2456" i="1"/>
  <c r="E2456" i="1"/>
  <c r="F2456" i="1"/>
  <c r="G2456" i="1"/>
  <c r="H2456" i="1"/>
  <c r="A2457" i="1"/>
  <c r="B2457" i="1"/>
  <c r="C2457" i="1"/>
  <c r="D2457" i="1"/>
  <c r="E2457" i="1"/>
  <c r="F2457" i="1"/>
  <c r="G2457" i="1"/>
  <c r="H2457" i="1"/>
  <c r="A2458" i="1"/>
  <c r="B2458" i="1"/>
  <c r="C2458" i="1"/>
  <c r="D2458" i="1"/>
  <c r="E2458" i="1"/>
  <c r="F2458" i="1"/>
  <c r="G2458" i="1"/>
  <c r="H2458" i="1"/>
  <c r="A2459" i="1"/>
  <c r="B2459" i="1"/>
  <c r="C2459" i="1"/>
  <c r="D2459" i="1"/>
  <c r="E2459" i="1"/>
  <c r="F2459" i="1"/>
  <c r="G2459" i="1"/>
  <c r="H2459" i="1"/>
  <c r="A2460" i="1"/>
  <c r="B2460" i="1"/>
  <c r="C2460" i="1"/>
  <c r="D2460" i="1"/>
  <c r="E2460" i="1"/>
  <c r="F2460" i="1"/>
  <c r="G2460" i="1"/>
  <c r="H2460" i="1"/>
  <c r="A2461" i="1"/>
  <c r="B2461" i="1"/>
  <c r="C2461" i="1"/>
  <c r="D2461" i="1"/>
  <c r="E2461" i="1"/>
  <c r="F2461" i="1"/>
  <c r="G2461" i="1"/>
  <c r="H2461" i="1"/>
  <c r="A2462" i="1"/>
  <c r="B2462" i="1"/>
  <c r="C2462" i="1"/>
  <c r="D2462" i="1"/>
  <c r="E2462" i="1"/>
  <c r="F2462" i="1"/>
  <c r="G2462" i="1"/>
  <c r="H2462" i="1"/>
  <c r="A2463" i="1"/>
  <c r="B2463" i="1"/>
  <c r="C2463" i="1"/>
  <c r="D2463" i="1"/>
  <c r="E2463" i="1"/>
  <c r="F2463" i="1"/>
  <c r="G2463" i="1"/>
  <c r="H2463" i="1"/>
  <c r="A2464" i="1"/>
  <c r="B2464" i="1"/>
  <c r="C2464" i="1"/>
  <c r="D2464" i="1"/>
  <c r="E2464" i="1"/>
  <c r="F2464" i="1"/>
  <c r="G2464" i="1"/>
  <c r="H2464" i="1"/>
  <c r="A2465" i="1"/>
  <c r="B2465" i="1"/>
  <c r="C2465" i="1"/>
  <c r="D2465" i="1"/>
  <c r="E2465" i="1"/>
  <c r="F2465" i="1"/>
  <c r="G2465" i="1"/>
  <c r="H2465" i="1"/>
  <c r="A2466" i="1"/>
  <c r="B2466" i="1"/>
  <c r="C2466" i="1"/>
  <c r="D2466" i="1"/>
  <c r="E2466" i="1"/>
  <c r="F2466" i="1"/>
  <c r="G2466" i="1"/>
  <c r="H2466" i="1"/>
  <c r="A2467" i="1"/>
  <c r="B2467" i="1"/>
  <c r="C2467" i="1"/>
  <c r="D2467" i="1"/>
  <c r="E2467" i="1"/>
  <c r="F2467" i="1"/>
  <c r="G2467" i="1"/>
  <c r="H2467" i="1"/>
  <c r="A2468" i="1"/>
  <c r="B2468" i="1"/>
  <c r="C2468" i="1"/>
  <c r="D2468" i="1"/>
  <c r="E2468" i="1"/>
  <c r="F2468" i="1"/>
  <c r="G2468" i="1"/>
  <c r="H2468" i="1"/>
  <c r="A2469" i="1"/>
  <c r="B2469" i="1"/>
  <c r="C2469" i="1"/>
  <c r="D2469" i="1"/>
  <c r="E2469" i="1"/>
  <c r="F2469" i="1"/>
  <c r="G2469" i="1"/>
  <c r="H2469" i="1"/>
  <c r="A2470" i="1"/>
  <c r="B2470" i="1"/>
  <c r="C2470" i="1"/>
  <c r="D2470" i="1"/>
  <c r="E2470" i="1"/>
  <c r="F2470" i="1"/>
  <c r="G2470" i="1"/>
  <c r="H2470" i="1"/>
  <c r="A2471" i="1"/>
  <c r="B2471" i="1"/>
  <c r="C2471" i="1"/>
  <c r="D2471" i="1"/>
  <c r="E2471" i="1"/>
  <c r="F2471" i="1"/>
  <c r="G2471" i="1"/>
  <c r="H2471" i="1"/>
  <c r="A2472" i="1"/>
  <c r="B2472" i="1"/>
  <c r="C2472" i="1"/>
  <c r="D2472" i="1"/>
  <c r="E2472" i="1"/>
  <c r="F2472" i="1"/>
  <c r="G2472" i="1"/>
  <c r="H2472" i="1"/>
  <c r="A2473" i="1"/>
  <c r="B2473" i="1"/>
  <c r="C2473" i="1"/>
  <c r="D2473" i="1"/>
  <c r="E2473" i="1"/>
  <c r="F2473" i="1"/>
  <c r="G2473" i="1"/>
  <c r="H2473" i="1"/>
  <c r="A2474" i="1"/>
  <c r="B2474" i="1"/>
  <c r="C2474" i="1"/>
  <c r="D2474" i="1"/>
  <c r="E2474" i="1"/>
  <c r="F2474" i="1"/>
  <c r="G2474" i="1"/>
  <c r="H2474" i="1"/>
  <c r="A2475" i="1"/>
  <c r="B2475" i="1"/>
  <c r="C2475" i="1"/>
  <c r="D2475" i="1"/>
  <c r="E2475" i="1"/>
  <c r="F2475" i="1"/>
  <c r="G2475" i="1"/>
  <c r="H2475" i="1"/>
  <c r="A2476" i="1"/>
  <c r="B2476" i="1"/>
  <c r="C2476" i="1"/>
  <c r="D2476" i="1"/>
  <c r="E2476" i="1"/>
  <c r="F2476" i="1"/>
  <c r="G2476" i="1"/>
  <c r="H2476" i="1"/>
  <c r="A2477" i="1"/>
  <c r="B2477" i="1"/>
  <c r="C2477" i="1"/>
  <c r="D2477" i="1"/>
  <c r="E2477" i="1"/>
  <c r="F2477" i="1"/>
  <c r="G2477" i="1"/>
  <c r="H2477" i="1"/>
  <c r="A2478" i="1"/>
  <c r="B2478" i="1"/>
  <c r="C2478" i="1"/>
  <c r="D2478" i="1"/>
  <c r="E2478" i="1"/>
  <c r="F2478" i="1"/>
  <c r="G2478" i="1"/>
  <c r="H2478" i="1"/>
  <c r="A2479" i="1"/>
  <c r="B2479" i="1"/>
  <c r="C2479" i="1"/>
  <c r="D2479" i="1"/>
  <c r="E2479" i="1"/>
  <c r="F2479" i="1"/>
  <c r="G2479" i="1"/>
  <c r="H2479" i="1"/>
  <c r="A2480" i="1"/>
  <c r="B2480" i="1"/>
  <c r="C2480" i="1"/>
  <c r="D2480" i="1"/>
  <c r="E2480" i="1"/>
  <c r="F2480" i="1"/>
  <c r="G2480" i="1"/>
  <c r="H2480" i="1"/>
  <c r="A2481" i="1"/>
  <c r="B2481" i="1"/>
  <c r="C2481" i="1"/>
  <c r="D2481" i="1"/>
  <c r="E2481" i="1"/>
  <c r="F2481" i="1"/>
  <c r="G2481" i="1"/>
  <c r="H2481" i="1"/>
  <c r="A2482" i="1"/>
  <c r="B2482" i="1"/>
  <c r="C2482" i="1"/>
  <c r="D2482" i="1"/>
  <c r="E2482" i="1"/>
  <c r="F2482" i="1"/>
  <c r="G2482" i="1"/>
  <c r="H2482" i="1"/>
  <c r="A2483" i="1"/>
  <c r="B2483" i="1"/>
  <c r="C2483" i="1"/>
  <c r="D2483" i="1"/>
  <c r="E2483" i="1"/>
  <c r="F2483" i="1"/>
  <c r="G2483" i="1"/>
  <c r="H2483" i="1"/>
  <c r="A2484" i="1"/>
  <c r="B2484" i="1"/>
  <c r="C2484" i="1"/>
  <c r="D2484" i="1"/>
  <c r="E2484" i="1"/>
  <c r="F2484" i="1"/>
  <c r="G2484" i="1"/>
  <c r="H2484" i="1"/>
  <c r="A2485" i="1"/>
  <c r="B2485" i="1"/>
  <c r="C2485" i="1"/>
  <c r="D2485" i="1"/>
  <c r="E2485" i="1"/>
  <c r="F2485" i="1"/>
  <c r="G2485" i="1"/>
  <c r="H2485" i="1"/>
  <c r="A2486" i="1"/>
  <c r="B2486" i="1"/>
  <c r="C2486" i="1"/>
  <c r="D2486" i="1"/>
  <c r="E2486" i="1"/>
  <c r="F2486" i="1"/>
  <c r="G2486" i="1"/>
  <c r="H2486" i="1"/>
  <c r="A2487" i="1"/>
  <c r="B2487" i="1"/>
  <c r="C2487" i="1"/>
  <c r="D2487" i="1"/>
  <c r="E2487" i="1"/>
  <c r="F2487" i="1"/>
  <c r="G2487" i="1"/>
  <c r="H2487" i="1"/>
  <c r="A2488" i="1"/>
  <c r="B2488" i="1"/>
  <c r="C2488" i="1"/>
  <c r="D2488" i="1"/>
  <c r="E2488" i="1"/>
  <c r="F2488" i="1"/>
  <c r="G2488" i="1"/>
  <c r="H2488" i="1"/>
  <c r="A2489" i="1"/>
  <c r="B2489" i="1"/>
  <c r="C2489" i="1"/>
  <c r="D2489" i="1"/>
  <c r="E2489" i="1"/>
  <c r="F2489" i="1"/>
  <c r="G2489" i="1"/>
  <c r="H2489" i="1"/>
  <c r="A2490" i="1"/>
  <c r="B2490" i="1"/>
  <c r="C2490" i="1"/>
  <c r="D2490" i="1"/>
  <c r="E2490" i="1"/>
  <c r="F2490" i="1"/>
  <c r="G2490" i="1"/>
  <c r="H2490" i="1"/>
  <c r="A2491" i="1"/>
  <c r="B2491" i="1"/>
  <c r="C2491" i="1"/>
  <c r="D2491" i="1"/>
  <c r="E2491" i="1"/>
  <c r="F2491" i="1"/>
  <c r="G2491" i="1"/>
  <c r="H2491" i="1"/>
  <c r="A2492" i="1"/>
  <c r="B2492" i="1"/>
  <c r="C2492" i="1"/>
  <c r="D2492" i="1"/>
  <c r="E2492" i="1"/>
  <c r="F2492" i="1"/>
  <c r="G2492" i="1"/>
  <c r="H2492" i="1"/>
  <c r="A2493" i="1"/>
  <c r="B2493" i="1"/>
  <c r="C2493" i="1"/>
  <c r="D2493" i="1"/>
  <c r="E2493" i="1"/>
  <c r="F2493" i="1"/>
  <c r="G2493" i="1"/>
  <c r="H2493" i="1"/>
  <c r="A2494" i="1"/>
  <c r="B2494" i="1"/>
  <c r="C2494" i="1"/>
  <c r="D2494" i="1"/>
  <c r="E2494" i="1"/>
  <c r="F2494" i="1"/>
  <c r="G2494" i="1"/>
  <c r="H2494" i="1"/>
  <c r="A2495" i="1"/>
  <c r="B2495" i="1"/>
  <c r="C2495" i="1"/>
  <c r="D2495" i="1"/>
  <c r="E2495" i="1"/>
  <c r="F2495" i="1"/>
  <c r="G2495" i="1"/>
  <c r="H2495" i="1"/>
  <c r="A2496" i="1"/>
  <c r="B2496" i="1"/>
  <c r="C2496" i="1"/>
  <c r="D2496" i="1"/>
  <c r="E2496" i="1"/>
  <c r="F2496" i="1"/>
  <c r="G2496" i="1"/>
  <c r="H2496" i="1"/>
  <c r="A2497" i="1"/>
  <c r="B2497" i="1"/>
  <c r="C2497" i="1"/>
  <c r="D2497" i="1"/>
  <c r="E2497" i="1"/>
  <c r="F2497" i="1"/>
  <c r="G2497" i="1"/>
  <c r="H2497" i="1"/>
  <c r="A2498" i="1"/>
  <c r="B2498" i="1"/>
  <c r="C2498" i="1"/>
  <c r="D2498" i="1"/>
  <c r="E2498" i="1"/>
  <c r="F2498" i="1"/>
  <c r="G2498" i="1"/>
  <c r="H2498" i="1"/>
  <c r="A2499" i="1"/>
  <c r="B2499" i="1"/>
  <c r="C2499" i="1"/>
  <c r="D2499" i="1"/>
  <c r="E2499" i="1"/>
  <c r="F2499" i="1"/>
  <c r="G2499" i="1"/>
  <c r="H2499" i="1"/>
  <c r="A2500" i="1"/>
  <c r="B2500" i="1"/>
  <c r="C2500" i="1"/>
  <c r="D2500" i="1"/>
  <c r="E2500" i="1"/>
  <c r="F2500" i="1"/>
  <c r="G2500" i="1"/>
  <c r="H2500" i="1"/>
  <c r="A2501" i="1"/>
  <c r="B2501" i="1"/>
  <c r="C2501" i="1"/>
  <c r="D2501" i="1"/>
  <c r="E2501" i="1"/>
  <c r="F2501" i="1"/>
  <c r="G2501" i="1"/>
  <c r="H2501" i="1"/>
  <c r="A2502" i="1"/>
  <c r="B2502" i="1"/>
  <c r="C2502" i="1"/>
  <c r="D2502" i="1"/>
  <c r="E2502" i="1"/>
  <c r="F2502" i="1"/>
  <c r="G2502" i="1"/>
  <c r="H2502" i="1"/>
  <c r="A2503" i="1"/>
  <c r="B2503" i="1"/>
  <c r="C2503" i="1"/>
  <c r="D2503" i="1"/>
  <c r="E2503" i="1"/>
  <c r="F2503" i="1"/>
  <c r="G2503" i="1"/>
  <c r="H2503" i="1"/>
  <c r="A2504" i="1"/>
  <c r="B2504" i="1"/>
  <c r="C2504" i="1"/>
  <c r="D2504" i="1"/>
  <c r="E2504" i="1"/>
  <c r="F2504" i="1"/>
  <c r="G2504" i="1"/>
  <c r="H2504" i="1"/>
  <c r="A2505" i="1"/>
  <c r="B2505" i="1"/>
  <c r="C2505" i="1"/>
  <c r="D2505" i="1"/>
  <c r="E2505" i="1"/>
  <c r="F2505" i="1"/>
  <c r="G2505" i="1"/>
  <c r="H2505" i="1"/>
  <c r="A2506" i="1"/>
  <c r="B2506" i="1"/>
  <c r="C2506" i="1"/>
  <c r="D2506" i="1"/>
  <c r="E2506" i="1"/>
  <c r="F2506" i="1"/>
  <c r="G2506" i="1"/>
  <c r="H2506" i="1"/>
  <c r="A2507" i="1"/>
  <c r="B2507" i="1"/>
  <c r="C2507" i="1"/>
  <c r="D2507" i="1"/>
  <c r="E2507" i="1"/>
  <c r="F2507" i="1"/>
  <c r="G2507" i="1"/>
  <c r="H2507" i="1"/>
  <c r="A2508" i="1"/>
  <c r="B2508" i="1"/>
  <c r="C2508" i="1"/>
  <c r="D2508" i="1"/>
  <c r="E2508" i="1"/>
  <c r="F2508" i="1"/>
  <c r="G2508" i="1"/>
  <c r="H2508" i="1"/>
  <c r="A2509" i="1"/>
  <c r="B2509" i="1"/>
  <c r="C2509" i="1"/>
  <c r="D2509" i="1"/>
  <c r="E2509" i="1"/>
  <c r="F2509" i="1"/>
  <c r="G2509" i="1"/>
  <c r="H2509" i="1"/>
  <c r="A2510" i="1"/>
  <c r="B2510" i="1"/>
  <c r="C2510" i="1"/>
  <c r="D2510" i="1"/>
  <c r="E2510" i="1"/>
  <c r="F2510" i="1"/>
  <c r="G2510" i="1"/>
  <c r="H2510" i="1"/>
  <c r="A2511" i="1"/>
  <c r="B2511" i="1"/>
  <c r="C2511" i="1"/>
  <c r="D2511" i="1"/>
  <c r="E2511" i="1"/>
  <c r="F2511" i="1"/>
  <c r="G2511" i="1"/>
  <c r="H2511" i="1"/>
  <c r="A2512" i="1"/>
  <c r="B2512" i="1"/>
  <c r="C2512" i="1"/>
  <c r="D2512" i="1"/>
  <c r="E2512" i="1"/>
  <c r="F2512" i="1"/>
  <c r="G2512" i="1"/>
  <c r="H2512" i="1"/>
  <c r="A2513" i="1"/>
  <c r="B2513" i="1"/>
  <c r="C2513" i="1"/>
  <c r="D2513" i="1"/>
  <c r="E2513" i="1"/>
  <c r="F2513" i="1"/>
  <c r="G2513" i="1"/>
  <c r="H2513" i="1"/>
  <c r="A2514" i="1"/>
  <c r="B2514" i="1"/>
  <c r="C2514" i="1"/>
  <c r="D2514" i="1"/>
  <c r="E2514" i="1"/>
  <c r="F2514" i="1"/>
  <c r="G2514" i="1"/>
  <c r="H2514" i="1"/>
  <c r="A2515" i="1"/>
  <c r="B2515" i="1"/>
  <c r="C2515" i="1"/>
  <c r="D2515" i="1"/>
  <c r="E2515" i="1"/>
  <c r="F2515" i="1"/>
  <c r="G2515" i="1"/>
  <c r="H2515" i="1"/>
  <c r="A2516" i="1"/>
  <c r="B2516" i="1"/>
  <c r="C2516" i="1"/>
  <c r="D2516" i="1"/>
  <c r="E2516" i="1"/>
  <c r="F2516" i="1"/>
  <c r="G2516" i="1"/>
  <c r="H2516" i="1"/>
  <c r="A2517" i="1"/>
  <c r="B2517" i="1"/>
  <c r="C2517" i="1"/>
  <c r="D2517" i="1"/>
  <c r="E2517" i="1"/>
  <c r="F2517" i="1"/>
  <c r="G2517" i="1"/>
  <c r="H2517" i="1"/>
  <c r="A2518" i="1"/>
  <c r="B2518" i="1"/>
  <c r="C2518" i="1"/>
  <c r="D2518" i="1"/>
  <c r="E2518" i="1"/>
  <c r="F2518" i="1"/>
  <c r="G2518" i="1"/>
  <c r="H2518" i="1"/>
  <c r="A2519" i="1"/>
  <c r="B2519" i="1"/>
  <c r="C2519" i="1"/>
  <c r="D2519" i="1"/>
  <c r="E2519" i="1"/>
  <c r="F2519" i="1"/>
  <c r="G2519" i="1"/>
  <c r="H2519" i="1"/>
  <c r="A2520" i="1"/>
  <c r="B2520" i="1"/>
  <c r="C2520" i="1"/>
  <c r="D2520" i="1"/>
  <c r="E2520" i="1"/>
  <c r="F2520" i="1"/>
  <c r="G2520" i="1"/>
  <c r="H2520" i="1"/>
  <c r="A2521" i="1"/>
  <c r="B2521" i="1"/>
  <c r="C2521" i="1"/>
  <c r="D2521" i="1"/>
  <c r="E2521" i="1"/>
  <c r="F2521" i="1"/>
  <c r="G2521" i="1"/>
  <c r="H2521" i="1"/>
  <c r="A2522" i="1"/>
  <c r="B2522" i="1"/>
  <c r="C2522" i="1"/>
  <c r="D2522" i="1"/>
  <c r="E2522" i="1"/>
  <c r="F2522" i="1"/>
  <c r="G2522" i="1"/>
  <c r="H2522" i="1"/>
  <c r="A2523" i="1"/>
  <c r="B2523" i="1"/>
  <c r="C2523" i="1"/>
  <c r="D2523" i="1"/>
  <c r="E2523" i="1"/>
  <c r="F2523" i="1"/>
  <c r="G2523" i="1"/>
  <c r="H2523" i="1"/>
  <c r="A2524" i="1"/>
  <c r="B2524" i="1"/>
  <c r="C2524" i="1"/>
  <c r="D2524" i="1"/>
  <c r="E2524" i="1"/>
  <c r="F2524" i="1"/>
  <c r="G2524" i="1"/>
  <c r="H2524" i="1"/>
  <c r="A2525" i="1"/>
  <c r="B2525" i="1"/>
  <c r="C2525" i="1"/>
  <c r="D2525" i="1"/>
  <c r="E2525" i="1"/>
  <c r="F2525" i="1"/>
  <c r="G2525" i="1"/>
  <c r="H2525" i="1"/>
  <c r="A2526" i="1"/>
  <c r="B2526" i="1"/>
  <c r="C2526" i="1"/>
  <c r="D2526" i="1"/>
  <c r="E2526" i="1"/>
  <c r="F2526" i="1"/>
  <c r="G2526" i="1"/>
  <c r="H2526" i="1"/>
  <c r="A2527" i="1"/>
  <c r="B2527" i="1"/>
  <c r="C2527" i="1"/>
  <c r="D2527" i="1"/>
  <c r="E2527" i="1"/>
  <c r="F2527" i="1"/>
  <c r="G2527" i="1"/>
  <c r="H2527" i="1"/>
  <c r="A2528" i="1"/>
  <c r="B2528" i="1"/>
  <c r="C2528" i="1"/>
  <c r="D2528" i="1"/>
  <c r="E2528" i="1"/>
  <c r="F2528" i="1"/>
  <c r="G2528" i="1"/>
  <c r="H2528" i="1"/>
  <c r="A2529" i="1"/>
  <c r="B2529" i="1"/>
  <c r="C2529" i="1"/>
  <c r="D2529" i="1"/>
  <c r="E2529" i="1"/>
  <c r="F2529" i="1"/>
  <c r="G2529" i="1"/>
  <c r="H2529" i="1"/>
  <c r="A2530" i="1"/>
  <c r="B2530" i="1"/>
  <c r="C2530" i="1"/>
  <c r="D2530" i="1"/>
  <c r="E2530" i="1"/>
  <c r="F2530" i="1"/>
  <c r="G2530" i="1"/>
  <c r="H2530" i="1"/>
  <c r="A2531" i="1"/>
  <c r="B2531" i="1"/>
  <c r="C2531" i="1"/>
  <c r="D2531" i="1"/>
  <c r="E2531" i="1"/>
  <c r="F2531" i="1"/>
  <c r="G2531" i="1"/>
  <c r="H2531" i="1"/>
  <c r="A2532" i="1"/>
  <c r="B2532" i="1"/>
  <c r="C2532" i="1"/>
  <c r="D2532" i="1"/>
  <c r="E2532" i="1"/>
  <c r="F2532" i="1"/>
  <c r="G2532" i="1"/>
  <c r="H2532" i="1"/>
  <c r="A2533" i="1"/>
  <c r="B2533" i="1"/>
  <c r="C2533" i="1"/>
  <c r="D2533" i="1"/>
  <c r="E2533" i="1"/>
  <c r="F2533" i="1"/>
  <c r="G2533" i="1"/>
  <c r="H2533" i="1"/>
  <c r="A2534" i="1"/>
  <c r="B2534" i="1"/>
  <c r="C2534" i="1"/>
  <c r="D2534" i="1"/>
  <c r="E2534" i="1"/>
  <c r="F2534" i="1"/>
  <c r="G2534" i="1"/>
  <c r="H2534" i="1"/>
  <c r="A2535" i="1"/>
  <c r="B2535" i="1"/>
  <c r="C2535" i="1"/>
  <c r="D2535" i="1"/>
  <c r="E2535" i="1"/>
  <c r="F2535" i="1"/>
  <c r="G2535" i="1"/>
  <c r="H2535" i="1"/>
  <c r="A2536" i="1"/>
  <c r="B2536" i="1"/>
  <c r="C2536" i="1"/>
  <c r="D2536" i="1"/>
  <c r="E2536" i="1"/>
  <c r="F2536" i="1"/>
  <c r="G2536" i="1"/>
  <c r="H2536" i="1"/>
  <c r="A2537" i="1"/>
  <c r="B2537" i="1"/>
  <c r="C2537" i="1"/>
  <c r="D2537" i="1"/>
  <c r="E2537" i="1"/>
  <c r="F2537" i="1"/>
  <c r="G2537" i="1"/>
  <c r="H2537" i="1"/>
  <c r="A2538" i="1"/>
  <c r="B2538" i="1"/>
  <c r="C2538" i="1"/>
  <c r="D2538" i="1"/>
  <c r="E2538" i="1"/>
  <c r="F2538" i="1"/>
  <c r="G2538" i="1"/>
  <c r="H2538" i="1"/>
  <c r="A2539" i="1"/>
  <c r="B2539" i="1"/>
  <c r="C2539" i="1"/>
  <c r="D2539" i="1"/>
  <c r="E2539" i="1"/>
  <c r="F2539" i="1"/>
  <c r="G2539" i="1"/>
  <c r="H2539" i="1"/>
  <c r="A2540" i="1"/>
  <c r="B2540" i="1"/>
  <c r="C2540" i="1"/>
  <c r="D2540" i="1"/>
  <c r="E2540" i="1"/>
  <c r="F2540" i="1"/>
  <c r="G2540" i="1"/>
  <c r="H2540" i="1"/>
  <c r="A2541" i="1"/>
  <c r="B2541" i="1"/>
  <c r="C2541" i="1"/>
  <c r="D2541" i="1"/>
  <c r="E2541" i="1"/>
  <c r="F2541" i="1"/>
  <c r="G2541" i="1"/>
  <c r="H2541" i="1"/>
  <c r="A2542" i="1"/>
  <c r="B2542" i="1"/>
  <c r="C2542" i="1"/>
  <c r="D2542" i="1"/>
  <c r="E2542" i="1"/>
  <c r="F2542" i="1"/>
  <c r="G2542" i="1"/>
  <c r="H2542" i="1"/>
  <c r="A2543" i="1"/>
  <c r="B2543" i="1"/>
  <c r="C2543" i="1"/>
  <c r="D2543" i="1"/>
  <c r="E2543" i="1"/>
  <c r="F2543" i="1"/>
  <c r="G2543" i="1"/>
  <c r="H2543" i="1"/>
  <c r="A2544" i="1"/>
  <c r="B2544" i="1"/>
  <c r="C2544" i="1"/>
  <c r="D2544" i="1"/>
  <c r="E2544" i="1"/>
  <c r="F2544" i="1"/>
  <c r="G2544" i="1"/>
  <c r="H2544" i="1"/>
  <c r="A2545" i="1"/>
  <c r="B2545" i="1"/>
  <c r="C2545" i="1"/>
  <c r="D2545" i="1"/>
  <c r="E2545" i="1"/>
  <c r="F2545" i="1"/>
  <c r="G2545" i="1"/>
  <c r="H2545" i="1"/>
  <c r="A2546" i="1"/>
  <c r="B2546" i="1"/>
  <c r="C2546" i="1"/>
  <c r="D2546" i="1"/>
  <c r="E2546" i="1"/>
  <c r="F2546" i="1"/>
  <c r="G2546" i="1"/>
  <c r="H2546" i="1"/>
  <c r="A2547" i="1"/>
  <c r="B2547" i="1"/>
  <c r="C2547" i="1"/>
  <c r="D2547" i="1"/>
  <c r="E2547" i="1"/>
  <c r="F2547" i="1"/>
  <c r="G2547" i="1"/>
  <c r="H2547" i="1"/>
  <c r="A2548" i="1"/>
  <c r="B2548" i="1"/>
  <c r="C2548" i="1"/>
  <c r="D2548" i="1"/>
  <c r="E2548" i="1"/>
  <c r="F2548" i="1"/>
  <c r="G2548" i="1"/>
  <c r="H2548" i="1"/>
  <c r="A2549" i="1"/>
  <c r="B2549" i="1"/>
  <c r="C2549" i="1"/>
  <c r="D2549" i="1"/>
  <c r="E2549" i="1"/>
  <c r="F2549" i="1"/>
  <c r="G2549" i="1"/>
  <c r="H2549" i="1"/>
  <c r="A2550" i="1"/>
  <c r="B2550" i="1"/>
  <c r="C2550" i="1"/>
  <c r="D2550" i="1"/>
  <c r="E2550" i="1"/>
  <c r="F2550" i="1"/>
  <c r="G2550" i="1"/>
  <c r="H2550" i="1"/>
  <c r="A2551" i="1"/>
  <c r="B2551" i="1"/>
  <c r="C2551" i="1"/>
  <c r="D2551" i="1"/>
  <c r="E2551" i="1"/>
  <c r="F2551" i="1"/>
  <c r="G2551" i="1"/>
  <c r="H2551" i="1"/>
  <c r="A2552" i="1"/>
  <c r="B2552" i="1"/>
  <c r="C2552" i="1"/>
  <c r="D2552" i="1"/>
  <c r="E2552" i="1"/>
  <c r="F2552" i="1"/>
  <c r="G2552" i="1"/>
  <c r="H2552" i="1"/>
  <c r="A2553" i="1"/>
  <c r="B2553" i="1"/>
  <c r="C2553" i="1"/>
  <c r="D2553" i="1"/>
  <c r="E2553" i="1"/>
  <c r="F2553" i="1"/>
  <c r="G2553" i="1"/>
  <c r="H2553" i="1"/>
  <c r="A2554" i="1"/>
  <c r="B2554" i="1"/>
  <c r="C2554" i="1"/>
  <c r="D2554" i="1"/>
  <c r="E2554" i="1"/>
  <c r="F2554" i="1"/>
  <c r="G2554" i="1"/>
  <c r="H2554" i="1"/>
  <c r="A2555" i="1"/>
  <c r="B2555" i="1"/>
  <c r="C2555" i="1"/>
  <c r="D2555" i="1"/>
  <c r="E2555" i="1"/>
  <c r="F2555" i="1"/>
  <c r="G2555" i="1"/>
  <c r="H2555" i="1"/>
  <c r="A2556" i="1"/>
  <c r="B2556" i="1"/>
  <c r="C2556" i="1"/>
  <c r="D2556" i="1"/>
  <c r="E2556" i="1"/>
  <c r="F2556" i="1"/>
  <c r="G2556" i="1"/>
  <c r="H2556" i="1"/>
  <c r="A2557" i="1"/>
  <c r="B2557" i="1"/>
  <c r="C2557" i="1"/>
  <c r="D2557" i="1"/>
  <c r="E2557" i="1"/>
  <c r="F2557" i="1"/>
  <c r="G2557" i="1"/>
  <c r="H2557" i="1"/>
  <c r="A2558" i="1"/>
  <c r="B2558" i="1"/>
  <c r="C2558" i="1"/>
  <c r="D2558" i="1"/>
  <c r="E2558" i="1"/>
  <c r="F2558" i="1"/>
  <c r="G2558" i="1"/>
  <c r="H2558" i="1"/>
  <c r="A2559" i="1"/>
  <c r="B2559" i="1"/>
  <c r="C2559" i="1"/>
  <c r="D2559" i="1"/>
  <c r="E2559" i="1"/>
  <c r="F2559" i="1"/>
  <c r="G2559" i="1"/>
  <c r="H2559" i="1"/>
  <c r="A2560" i="1"/>
  <c r="B2560" i="1"/>
  <c r="C2560" i="1"/>
  <c r="D2560" i="1"/>
  <c r="E2560" i="1"/>
  <c r="F2560" i="1"/>
  <c r="G2560" i="1"/>
  <c r="H2560" i="1"/>
  <c r="A2561" i="1"/>
  <c r="B2561" i="1"/>
  <c r="C2561" i="1"/>
  <c r="D2561" i="1"/>
  <c r="E2561" i="1"/>
  <c r="F2561" i="1"/>
  <c r="G2561" i="1"/>
  <c r="H2561" i="1"/>
  <c r="A2562" i="1"/>
  <c r="B2562" i="1"/>
  <c r="C2562" i="1"/>
  <c r="D2562" i="1"/>
  <c r="E2562" i="1"/>
  <c r="F2562" i="1"/>
  <c r="G2562" i="1"/>
  <c r="H2562" i="1"/>
  <c r="A2563" i="1"/>
  <c r="B2563" i="1"/>
  <c r="C2563" i="1"/>
  <c r="D2563" i="1"/>
  <c r="E2563" i="1"/>
  <c r="F2563" i="1"/>
  <c r="G2563" i="1"/>
  <c r="H2563" i="1"/>
  <c r="A2564" i="1"/>
  <c r="B2564" i="1"/>
  <c r="C2564" i="1"/>
  <c r="D2564" i="1"/>
  <c r="E2564" i="1"/>
  <c r="F2564" i="1"/>
  <c r="G2564" i="1"/>
  <c r="H2564" i="1"/>
  <c r="A2565" i="1"/>
  <c r="B2565" i="1"/>
  <c r="C2565" i="1"/>
  <c r="D2565" i="1"/>
  <c r="E2565" i="1"/>
  <c r="F2565" i="1"/>
  <c r="G2565" i="1"/>
  <c r="H2565" i="1"/>
  <c r="A2566" i="1"/>
  <c r="B2566" i="1"/>
  <c r="C2566" i="1"/>
  <c r="D2566" i="1"/>
  <c r="E2566" i="1"/>
  <c r="F2566" i="1"/>
  <c r="G2566" i="1"/>
  <c r="H2566" i="1"/>
  <c r="A2567" i="1"/>
  <c r="B2567" i="1"/>
  <c r="C2567" i="1"/>
  <c r="D2567" i="1"/>
  <c r="E2567" i="1"/>
  <c r="F2567" i="1"/>
  <c r="G2567" i="1"/>
  <c r="H2567" i="1"/>
  <c r="A2568" i="1"/>
  <c r="B2568" i="1"/>
  <c r="C2568" i="1"/>
  <c r="D2568" i="1"/>
  <c r="E2568" i="1"/>
  <c r="F2568" i="1"/>
  <c r="G2568" i="1"/>
  <c r="H2568" i="1"/>
  <c r="A2569" i="1"/>
  <c r="B2569" i="1"/>
  <c r="C2569" i="1"/>
  <c r="D2569" i="1"/>
  <c r="E2569" i="1"/>
  <c r="F2569" i="1"/>
  <c r="G2569" i="1"/>
  <c r="H2569" i="1"/>
  <c r="A2570" i="1"/>
  <c r="B2570" i="1"/>
  <c r="C2570" i="1"/>
  <c r="D2570" i="1"/>
  <c r="E2570" i="1"/>
  <c r="F2570" i="1"/>
  <c r="G2570" i="1"/>
  <c r="H2570" i="1"/>
  <c r="A2571" i="1"/>
  <c r="B2571" i="1"/>
  <c r="C2571" i="1"/>
  <c r="D2571" i="1"/>
  <c r="E2571" i="1"/>
  <c r="F2571" i="1"/>
  <c r="G2571" i="1"/>
  <c r="H2571" i="1"/>
  <c r="A2572" i="1"/>
  <c r="B2572" i="1"/>
  <c r="C2572" i="1"/>
  <c r="D2572" i="1"/>
  <c r="E2572" i="1"/>
  <c r="F2572" i="1"/>
  <c r="G2572" i="1"/>
  <c r="H2572" i="1"/>
  <c r="A2573" i="1"/>
  <c r="B2573" i="1"/>
  <c r="C2573" i="1"/>
  <c r="D2573" i="1"/>
  <c r="E2573" i="1"/>
  <c r="F2573" i="1"/>
  <c r="G2573" i="1"/>
  <c r="H2573" i="1"/>
  <c r="A2574" i="1"/>
  <c r="B2574" i="1"/>
  <c r="C2574" i="1"/>
  <c r="D2574" i="1"/>
  <c r="E2574" i="1"/>
  <c r="F2574" i="1"/>
  <c r="G2574" i="1"/>
  <c r="H2574" i="1"/>
  <c r="A2575" i="1"/>
  <c r="B2575" i="1"/>
  <c r="C2575" i="1"/>
  <c r="D2575" i="1"/>
  <c r="E2575" i="1"/>
  <c r="F2575" i="1"/>
  <c r="G2575" i="1"/>
  <c r="H2575" i="1"/>
  <c r="A2576" i="1"/>
  <c r="B2576" i="1"/>
  <c r="C2576" i="1"/>
  <c r="D2576" i="1"/>
  <c r="E2576" i="1"/>
  <c r="F2576" i="1"/>
  <c r="G2576" i="1"/>
  <c r="H2576" i="1"/>
  <c r="A2577" i="1"/>
  <c r="B2577" i="1"/>
  <c r="C2577" i="1"/>
  <c r="D2577" i="1"/>
  <c r="E2577" i="1"/>
  <c r="F2577" i="1"/>
  <c r="G2577" i="1"/>
  <c r="H2577" i="1"/>
  <c r="A2578" i="1"/>
  <c r="B2578" i="1"/>
  <c r="C2578" i="1"/>
  <c r="D2578" i="1"/>
  <c r="E2578" i="1"/>
  <c r="F2578" i="1"/>
  <c r="G2578" i="1"/>
  <c r="H2578" i="1"/>
  <c r="A2579" i="1"/>
  <c r="B2579" i="1"/>
  <c r="C2579" i="1"/>
  <c r="D2579" i="1"/>
  <c r="E2579" i="1"/>
  <c r="F2579" i="1"/>
  <c r="G2579" i="1"/>
  <c r="H2579" i="1"/>
  <c r="A2580" i="1"/>
  <c r="B2580" i="1"/>
  <c r="C2580" i="1"/>
  <c r="D2580" i="1"/>
  <c r="E2580" i="1"/>
  <c r="F2580" i="1"/>
  <c r="G2580" i="1"/>
  <c r="H2580" i="1"/>
  <c r="A2581" i="1"/>
  <c r="B2581" i="1"/>
  <c r="C2581" i="1"/>
  <c r="D2581" i="1"/>
  <c r="E2581" i="1"/>
  <c r="F2581" i="1"/>
  <c r="G2581" i="1"/>
  <c r="H2581" i="1"/>
  <c r="A2582" i="1"/>
  <c r="B2582" i="1"/>
  <c r="C2582" i="1"/>
  <c r="D2582" i="1"/>
  <c r="E2582" i="1"/>
  <c r="F2582" i="1"/>
  <c r="G2582" i="1"/>
  <c r="H2582" i="1"/>
  <c r="A2583" i="1"/>
  <c r="B2583" i="1"/>
  <c r="C2583" i="1"/>
  <c r="D2583" i="1"/>
  <c r="E2583" i="1"/>
  <c r="F2583" i="1"/>
  <c r="G2583" i="1"/>
  <c r="H2583" i="1"/>
  <c r="A2584" i="1"/>
  <c r="B2584" i="1"/>
  <c r="C2584" i="1"/>
  <c r="D2584" i="1"/>
  <c r="E2584" i="1"/>
  <c r="F2584" i="1"/>
  <c r="G2584" i="1"/>
  <c r="H2584" i="1"/>
  <c r="A2585" i="1"/>
  <c r="B2585" i="1"/>
  <c r="C2585" i="1"/>
  <c r="D2585" i="1"/>
  <c r="E2585" i="1"/>
  <c r="F2585" i="1"/>
  <c r="G2585" i="1"/>
  <c r="H2585" i="1"/>
  <c r="A2586" i="1"/>
  <c r="B2586" i="1"/>
  <c r="C2586" i="1"/>
  <c r="D2586" i="1"/>
  <c r="E2586" i="1"/>
  <c r="F2586" i="1"/>
  <c r="G2586" i="1"/>
  <c r="H2586" i="1"/>
  <c r="A2587" i="1"/>
  <c r="B2587" i="1"/>
  <c r="C2587" i="1"/>
  <c r="D2587" i="1"/>
  <c r="E2587" i="1"/>
  <c r="F2587" i="1"/>
  <c r="G2587" i="1"/>
  <c r="H2587" i="1"/>
  <c r="A2588" i="1"/>
  <c r="B2588" i="1"/>
  <c r="C2588" i="1"/>
  <c r="D2588" i="1"/>
  <c r="E2588" i="1"/>
  <c r="F2588" i="1"/>
  <c r="G2588" i="1"/>
  <c r="H2588" i="1"/>
  <c r="A2589" i="1"/>
  <c r="B2589" i="1"/>
  <c r="C2589" i="1"/>
  <c r="D2589" i="1"/>
  <c r="E2589" i="1"/>
  <c r="F2589" i="1"/>
  <c r="G2589" i="1"/>
  <c r="H2589" i="1"/>
  <c r="A2590" i="1"/>
  <c r="B2590" i="1"/>
  <c r="C2590" i="1"/>
  <c r="D2590" i="1"/>
  <c r="E2590" i="1"/>
  <c r="F2590" i="1"/>
  <c r="G2590" i="1"/>
  <c r="H2590" i="1"/>
  <c r="A2591" i="1"/>
  <c r="B2591" i="1"/>
  <c r="C2591" i="1"/>
  <c r="D2591" i="1"/>
  <c r="E2591" i="1"/>
  <c r="F2591" i="1"/>
  <c r="G2591" i="1"/>
  <c r="H2591" i="1"/>
  <c r="A2592" i="1"/>
  <c r="B2592" i="1"/>
  <c r="C2592" i="1"/>
  <c r="D2592" i="1"/>
  <c r="E2592" i="1"/>
  <c r="F2592" i="1"/>
  <c r="G2592" i="1"/>
  <c r="H2592" i="1"/>
  <c r="A2593" i="1"/>
  <c r="B2593" i="1"/>
  <c r="C2593" i="1"/>
  <c r="D2593" i="1"/>
  <c r="E2593" i="1"/>
  <c r="F2593" i="1"/>
  <c r="G2593" i="1"/>
  <c r="H2593" i="1"/>
  <c r="A2594" i="1"/>
  <c r="B2594" i="1"/>
  <c r="C2594" i="1"/>
  <c r="D2594" i="1"/>
  <c r="E2594" i="1"/>
  <c r="F2594" i="1"/>
  <c r="G2594" i="1"/>
  <c r="H2594" i="1"/>
  <c r="A2595" i="1"/>
  <c r="B2595" i="1"/>
  <c r="C2595" i="1"/>
  <c r="D2595" i="1"/>
  <c r="E2595" i="1"/>
  <c r="F2595" i="1"/>
  <c r="G2595" i="1"/>
  <c r="H2595" i="1"/>
  <c r="A2596" i="1"/>
  <c r="B2596" i="1"/>
  <c r="C2596" i="1"/>
  <c r="D2596" i="1"/>
  <c r="E2596" i="1"/>
  <c r="F2596" i="1"/>
  <c r="G2596" i="1"/>
  <c r="H2596" i="1"/>
  <c r="A2597" i="1"/>
  <c r="B2597" i="1"/>
  <c r="C2597" i="1"/>
  <c r="D2597" i="1"/>
  <c r="E2597" i="1"/>
  <c r="F2597" i="1"/>
  <c r="G2597" i="1"/>
  <c r="H2597" i="1"/>
  <c r="A2598" i="1"/>
  <c r="B2598" i="1"/>
  <c r="C2598" i="1"/>
  <c r="D2598" i="1"/>
  <c r="E2598" i="1"/>
  <c r="F2598" i="1"/>
  <c r="G2598" i="1"/>
  <c r="H2598" i="1"/>
  <c r="A2599" i="1"/>
  <c r="B2599" i="1"/>
  <c r="C2599" i="1"/>
  <c r="D2599" i="1"/>
  <c r="E2599" i="1"/>
  <c r="F2599" i="1"/>
  <c r="G2599" i="1"/>
  <c r="H2599" i="1"/>
  <c r="A2600" i="1"/>
  <c r="B2600" i="1"/>
  <c r="C2600" i="1"/>
  <c r="D2600" i="1"/>
  <c r="E2600" i="1"/>
  <c r="F2600" i="1"/>
  <c r="G2600" i="1"/>
  <c r="H2600" i="1"/>
  <c r="A2601" i="1"/>
  <c r="B2601" i="1"/>
  <c r="C2601" i="1"/>
  <c r="D2601" i="1"/>
  <c r="E2601" i="1"/>
  <c r="F2601" i="1"/>
  <c r="G2601" i="1"/>
  <c r="H2601" i="1"/>
  <c r="A2602" i="1"/>
  <c r="B2602" i="1"/>
  <c r="C2602" i="1"/>
  <c r="D2602" i="1"/>
  <c r="E2602" i="1"/>
  <c r="F2602" i="1"/>
  <c r="G2602" i="1"/>
  <c r="H2602" i="1"/>
  <c r="A2603" i="1"/>
  <c r="B2603" i="1"/>
  <c r="C2603" i="1"/>
  <c r="D2603" i="1"/>
  <c r="E2603" i="1"/>
  <c r="F2603" i="1"/>
  <c r="G2603" i="1"/>
  <c r="H2603" i="1"/>
  <c r="A2604" i="1"/>
  <c r="B2604" i="1"/>
  <c r="C2604" i="1"/>
  <c r="D2604" i="1"/>
  <c r="E2604" i="1"/>
  <c r="F2604" i="1"/>
  <c r="G2604" i="1"/>
  <c r="H2604" i="1"/>
  <c r="A2605" i="1"/>
  <c r="B2605" i="1"/>
  <c r="C2605" i="1"/>
  <c r="D2605" i="1"/>
  <c r="E2605" i="1"/>
  <c r="F2605" i="1"/>
  <c r="G2605" i="1"/>
  <c r="H2605" i="1"/>
  <c r="A2606" i="1"/>
  <c r="B2606" i="1"/>
  <c r="C2606" i="1"/>
  <c r="D2606" i="1"/>
  <c r="E2606" i="1"/>
  <c r="F2606" i="1"/>
  <c r="G2606" i="1"/>
  <c r="H2606" i="1"/>
  <c r="A2607" i="1"/>
  <c r="B2607" i="1"/>
  <c r="C2607" i="1"/>
  <c r="D2607" i="1"/>
  <c r="E2607" i="1"/>
  <c r="F2607" i="1"/>
  <c r="G2607" i="1"/>
  <c r="H2607" i="1"/>
  <c r="A2608" i="1"/>
  <c r="B2608" i="1"/>
  <c r="C2608" i="1"/>
  <c r="D2608" i="1"/>
  <c r="E2608" i="1"/>
  <c r="F2608" i="1"/>
  <c r="G2608" i="1"/>
  <c r="H2608" i="1"/>
  <c r="A2609" i="1"/>
  <c r="B2609" i="1"/>
  <c r="C2609" i="1"/>
  <c r="D2609" i="1"/>
  <c r="E2609" i="1"/>
  <c r="F2609" i="1"/>
  <c r="G2609" i="1"/>
  <c r="H2609" i="1"/>
  <c r="A2610" i="1"/>
  <c r="B2610" i="1"/>
  <c r="C2610" i="1"/>
  <c r="D2610" i="1"/>
  <c r="E2610" i="1"/>
  <c r="F2610" i="1"/>
  <c r="G2610" i="1"/>
  <c r="H2610" i="1"/>
  <c r="A2611" i="1"/>
  <c r="B2611" i="1"/>
  <c r="C2611" i="1"/>
  <c r="D2611" i="1"/>
  <c r="E2611" i="1"/>
  <c r="F2611" i="1"/>
  <c r="G2611" i="1"/>
  <c r="H2611" i="1"/>
  <c r="A2612" i="1"/>
  <c r="B2612" i="1"/>
  <c r="C2612" i="1"/>
  <c r="D2612" i="1"/>
  <c r="E2612" i="1"/>
  <c r="F2612" i="1"/>
  <c r="G2612" i="1"/>
  <c r="H2612" i="1"/>
  <c r="A2613" i="1"/>
  <c r="B2613" i="1"/>
  <c r="C2613" i="1"/>
  <c r="D2613" i="1"/>
  <c r="E2613" i="1"/>
  <c r="F2613" i="1"/>
  <c r="G2613" i="1"/>
  <c r="H2613" i="1"/>
  <c r="A2614" i="1"/>
  <c r="B2614" i="1"/>
  <c r="C2614" i="1"/>
  <c r="D2614" i="1"/>
  <c r="E2614" i="1"/>
  <c r="F2614" i="1"/>
  <c r="G2614" i="1"/>
  <c r="H2614" i="1"/>
  <c r="A2615" i="1"/>
  <c r="B2615" i="1"/>
  <c r="C2615" i="1"/>
  <c r="D2615" i="1"/>
  <c r="E2615" i="1"/>
  <c r="F2615" i="1"/>
  <c r="G2615" i="1"/>
  <c r="H2615" i="1"/>
  <c r="A2616" i="1"/>
  <c r="B2616" i="1"/>
  <c r="C2616" i="1"/>
  <c r="D2616" i="1"/>
  <c r="E2616" i="1"/>
  <c r="F2616" i="1"/>
  <c r="G2616" i="1"/>
  <c r="H2616" i="1"/>
  <c r="A2617" i="1"/>
  <c r="B2617" i="1"/>
  <c r="C2617" i="1"/>
  <c r="D2617" i="1"/>
  <c r="E2617" i="1"/>
  <c r="F2617" i="1"/>
  <c r="G2617" i="1"/>
  <c r="H2617" i="1"/>
  <c r="A2618" i="1"/>
  <c r="B2618" i="1"/>
  <c r="C2618" i="1"/>
  <c r="D2618" i="1"/>
  <c r="E2618" i="1"/>
  <c r="F2618" i="1"/>
  <c r="G2618" i="1"/>
  <c r="H2618" i="1"/>
  <c r="A2619" i="1"/>
  <c r="B2619" i="1"/>
  <c r="C2619" i="1"/>
  <c r="D2619" i="1"/>
  <c r="E2619" i="1"/>
  <c r="F2619" i="1"/>
  <c r="G2619" i="1"/>
  <c r="H2619" i="1"/>
  <c r="A2620" i="1"/>
  <c r="B2620" i="1"/>
  <c r="C2620" i="1"/>
  <c r="D2620" i="1"/>
  <c r="E2620" i="1"/>
  <c r="F2620" i="1"/>
  <c r="G2620" i="1"/>
  <c r="H2620" i="1"/>
  <c r="A2621" i="1"/>
  <c r="B2621" i="1"/>
  <c r="C2621" i="1"/>
  <c r="D2621" i="1"/>
  <c r="E2621" i="1"/>
  <c r="F2621" i="1"/>
  <c r="G2621" i="1"/>
  <c r="H2621" i="1"/>
  <c r="A2622" i="1"/>
  <c r="B2622" i="1"/>
  <c r="C2622" i="1"/>
  <c r="D2622" i="1"/>
  <c r="E2622" i="1"/>
  <c r="F2622" i="1"/>
  <c r="G2622" i="1"/>
  <c r="H2622" i="1"/>
  <c r="A2623" i="1"/>
  <c r="B2623" i="1"/>
  <c r="C2623" i="1"/>
  <c r="D2623" i="1"/>
  <c r="E2623" i="1"/>
  <c r="F2623" i="1"/>
  <c r="G2623" i="1"/>
  <c r="H2623" i="1"/>
  <c r="A2624" i="1"/>
  <c r="B2624" i="1"/>
  <c r="C2624" i="1"/>
  <c r="D2624" i="1"/>
  <c r="E2624" i="1"/>
  <c r="F2624" i="1"/>
  <c r="G2624" i="1"/>
  <c r="H2624" i="1"/>
  <c r="A2625" i="1"/>
  <c r="B2625" i="1"/>
  <c r="C2625" i="1"/>
  <c r="D2625" i="1"/>
  <c r="E2625" i="1"/>
  <c r="F2625" i="1"/>
  <c r="G2625" i="1"/>
  <c r="H2625" i="1"/>
  <c r="A2626" i="1"/>
  <c r="B2626" i="1"/>
  <c r="C2626" i="1"/>
  <c r="D2626" i="1"/>
  <c r="E2626" i="1"/>
  <c r="F2626" i="1"/>
  <c r="G2626" i="1"/>
  <c r="H2626" i="1"/>
  <c r="A2627" i="1"/>
  <c r="B2627" i="1"/>
  <c r="C2627" i="1"/>
  <c r="D2627" i="1"/>
  <c r="E2627" i="1"/>
  <c r="F2627" i="1"/>
  <c r="G2627" i="1"/>
  <c r="H2627" i="1"/>
  <c r="A2628" i="1"/>
  <c r="B2628" i="1"/>
  <c r="C2628" i="1"/>
  <c r="D2628" i="1"/>
  <c r="E2628" i="1"/>
  <c r="F2628" i="1"/>
  <c r="G2628" i="1"/>
  <c r="H2628" i="1"/>
  <c r="A2629" i="1"/>
  <c r="B2629" i="1"/>
  <c r="C2629" i="1"/>
  <c r="D2629" i="1"/>
  <c r="E2629" i="1"/>
  <c r="F2629" i="1"/>
  <c r="G2629" i="1"/>
  <c r="H2629" i="1"/>
  <c r="A2630" i="1"/>
  <c r="B2630" i="1"/>
  <c r="C2630" i="1"/>
  <c r="D2630" i="1"/>
  <c r="E2630" i="1"/>
  <c r="F2630" i="1"/>
  <c r="G2630" i="1"/>
  <c r="H2630" i="1"/>
  <c r="A2631" i="1"/>
  <c r="B2631" i="1"/>
  <c r="C2631" i="1"/>
  <c r="D2631" i="1"/>
  <c r="E2631" i="1"/>
  <c r="F2631" i="1"/>
  <c r="G2631" i="1"/>
  <c r="H2631" i="1"/>
  <c r="A2632" i="1"/>
  <c r="B2632" i="1"/>
  <c r="C2632" i="1"/>
  <c r="D2632" i="1"/>
  <c r="E2632" i="1"/>
  <c r="F2632" i="1"/>
  <c r="G2632" i="1"/>
  <c r="H2632" i="1"/>
  <c r="A2633" i="1"/>
  <c r="B2633" i="1"/>
  <c r="C2633" i="1"/>
  <c r="D2633" i="1"/>
  <c r="E2633" i="1"/>
  <c r="F2633" i="1"/>
  <c r="G2633" i="1"/>
  <c r="H2633" i="1"/>
  <c r="A2634" i="1"/>
  <c r="B2634" i="1"/>
  <c r="C2634" i="1"/>
  <c r="D2634" i="1"/>
  <c r="E2634" i="1"/>
  <c r="F2634" i="1"/>
  <c r="G2634" i="1"/>
  <c r="H2634" i="1"/>
  <c r="A2635" i="1"/>
  <c r="B2635" i="1"/>
  <c r="C2635" i="1"/>
  <c r="D2635" i="1"/>
  <c r="E2635" i="1"/>
  <c r="F2635" i="1"/>
  <c r="G2635" i="1"/>
  <c r="H2635" i="1"/>
  <c r="A2636" i="1"/>
  <c r="B2636" i="1"/>
  <c r="C2636" i="1"/>
  <c r="D2636" i="1"/>
  <c r="E2636" i="1"/>
  <c r="F2636" i="1"/>
  <c r="G2636" i="1"/>
  <c r="H2636" i="1"/>
  <c r="A2637" i="1"/>
  <c r="B2637" i="1"/>
  <c r="C2637" i="1"/>
  <c r="D2637" i="1"/>
  <c r="E2637" i="1"/>
  <c r="F2637" i="1"/>
  <c r="G2637" i="1"/>
  <c r="H2637" i="1"/>
  <c r="A2638" i="1"/>
  <c r="B2638" i="1"/>
  <c r="C2638" i="1"/>
  <c r="D2638" i="1"/>
  <c r="E2638" i="1"/>
  <c r="F2638" i="1"/>
  <c r="G2638" i="1"/>
  <c r="H2638" i="1"/>
  <c r="A2639" i="1"/>
  <c r="B2639" i="1"/>
  <c r="C2639" i="1"/>
  <c r="D2639" i="1"/>
  <c r="E2639" i="1"/>
  <c r="F2639" i="1"/>
  <c r="G2639" i="1"/>
  <c r="H2639" i="1"/>
  <c r="A2640" i="1"/>
  <c r="B2640" i="1"/>
  <c r="C2640" i="1"/>
  <c r="D2640" i="1"/>
  <c r="E2640" i="1"/>
  <c r="F2640" i="1"/>
  <c r="G2640" i="1"/>
  <c r="H2640" i="1"/>
  <c r="A2641" i="1"/>
  <c r="B2641" i="1"/>
  <c r="C2641" i="1"/>
  <c r="D2641" i="1"/>
  <c r="E2641" i="1"/>
  <c r="F2641" i="1"/>
  <c r="G2641" i="1"/>
  <c r="H2641" i="1"/>
  <c r="A2642" i="1"/>
  <c r="B2642" i="1"/>
  <c r="C2642" i="1"/>
  <c r="D2642" i="1"/>
  <c r="E2642" i="1"/>
  <c r="F2642" i="1"/>
  <c r="G2642" i="1"/>
  <c r="H2642" i="1"/>
  <c r="A2643" i="1"/>
  <c r="B2643" i="1"/>
  <c r="C2643" i="1"/>
  <c r="D2643" i="1"/>
  <c r="E2643" i="1"/>
  <c r="F2643" i="1"/>
  <c r="G2643" i="1"/>
  <c r="H2643" i="1"/>
  <c r="A2644" i="1"/>
  <c r="B2644" i="1"/>
  <c r="C2644" i="1"/>
  <c r="D2644" i="1"/>
  <c r="E2644" i="1"/>
  <c r="F2644" i="1"/>
  <c r="G2644" i="1"/>
  <c r="H2644" i="1"/>
  <c r="A2645" i="1"/>
  <c r="B2645" i="1"/>
  <c r="C2645" i="1"/>
  <c r="D2645" i="1"/>
  <c r="E2645" i="1"/>
  <c r="F2645" i="1"/>
  <c r="G2645" i="1"/>
  <c r="H2645" i="1"/>
  <c r="A2646" i="1"/>
  <c r="B2646" i="1"/>
  <c r="C2646" i="1"/>
  <c r="D2646" i="1"/>
  <c r="E2646" i="1"/>
  <c r="F2646" i="1"/>
  <c r="G2646" i="1"/>
  <c r="H2646" i="1"/>
  <c r="A2647" i="1"/>
  <c r="B2647" i="1"/>
  <c r="C2647" i="1"/>
  <c r="D2647" i="1"/>
  <c r="E2647" i="1"/>
  <c r="F2647" i="1"/>
  <c r="G2647" i="1"/>
  <c r="H2647" i="1"/>
  <c r="A2648" i="1"/>
  <c r="B2648" i="1"/>
  <c r="C2648" i="1"/>
  <c r="D2648" i="1"/>
  <c r="E2648" i="1"/>
  <c r="F2648" i="1"/>
  <c r="G2648" i="1"/>
  <c r="H2648" i="1"/>
  <c r="A2649" i="1"/>
  <c r="B2649" i="1"/>
  <c r="C2649" i="1"/>
  <c r="D2649" i="1"/>
  <c r="E2649" i="1"/>
  <c r="F2649" i="1"/>
  <c r="G2649" i="1"/>
  <c r="H2649" i="1"/>
  <c r="A2650" i="1"/>
  <c r="B2650" i="1"/>
  <c r="C2650" i="1"/>
  <c r="D2650" i="1"/>
  <c r="E2650" i="1"/>
  <c r="F2650" i="1"/>
  <c r="G2650" i="1"/>
  <c r="H2650" i="1"/>
  <c r="A2651" i="1"/>
  <c r="B2651" i="1"/>
  <c r="C2651" i="1"/>
  <c r="D2651" i="1"/>
  <c r="E2651" i="1"/>
  <c r="F2651" i="1"/>
  <c r="G2651" i="1"/>
  <c r="H2651" i="1"/>
  <c r="A2652" i="1"/>
  <c r="B2652" i="1"/>
  <c r="C2652" i="1"/>
  <c r="D2652" i="1"/>
  <c r="E2652" i="1"/>
  <c r="F2652" i="1"/>
  <c r="G2652" i="1"/>
  <c r="H2652" i="1"/>
  <c r="A2653" i="1"/>
  <c r="B2653" i="1"/>
  <c r="C2653" i="1"/>
  <c r="D2653" i="1"/>
  <c r="E2653" i="1"/>
  <c r="F2653" i="1"/>
  <c r="G2653" i="1"/>
  <c r="H2653" i="1"/>
  <c r="A2654" i="1"/>
  <c r="B2654" i="1"/>
  <c r="C2654" i="1"/>
  <c r="D2654" i="1"/>
  <c r="E2654" i="1"/>
  <c r="F2654" i="1"/>
  <c r="G2654" i="1"/>
  <c r="H2654" i="1"/>
  <c r="A2655" i="1"/>
  <c r="B2655" i="1"/>
  <c r="C2655" i="1"/>
  <c r="D2655" i="1"/>
  <c r="E2655" i="1"/>
  <c r="F2655" i="1"/>
  <c r="G2655" i="1"/>
  <c r="H2655" i="1"/>
  <c r="A2656" i="1"/>
  <c r="B2656" i="1"/>
  <c r="C2656" i="1"/>
  <c r="D2656" i="1"/>
  <c r="E2656" i="1"/>
  <c r="F2656" i="1"/>
  <c r="G2656" i="1"/>
  <c r="H2656" i="1"/>
  <c r="A2657" i="1"/>
  <c r="B2657" i="1"/>
  <c r="C2657" i="1"/>
  <c r="D2657" i="1"/>
  <c r="E2657" i="1"/>
  <c r="F2657" i="1"/>
  <c r="G2657" i="1"/>
  <c r="H2657" i="1"/>
  <c r="A2658" i="1"/>
  <c r="B2658" i="1"/>
  <c r="C2658" i="1"/>
  <c r="D2658" i="1"/>
  <c r="E2658" i="1"/>
  <c r="F2658" i="1"/>
  <c r="G2658" i="1"/>
  <c r="H2658" i="1"/>
  <c r="A2659" i="1"/>
  <c r="B2659" i="1"/>
  <c r="C2659" i="1"/>
  <c r="D2659" i="1"/>
  <c r="E2659" i="1"/>
  <c r="F2659" i="1"/>
  <c r="G2659" i="1"/>
  <c r="H2659" i="1"/>
  <c r="A2660" i="1"/>
  <c r="B2660" i="1"/>
  <c r="C2660" i="1"/>
  <c r="D2660" i="1"/>
  <c r="E2660" i="1"/>
  <c r="F2660" i="1"/>
  <c r="G2660" i="1"/>
  <c r="H2660" i="1"/>
  <c r="A2661" i="1"/>
  <c r="B2661" i="1"/>
  <c r="C2661" i="1"/>
  <c r="D2661" i="1"/>
  <c r="E2661" i="1"/>
  <c r="F2661" i="1"/>
  <c r="G2661" i="1"/>
  <c r="H2661" i="1"/>
  <c r="A2662" i="1"/>
  <c r="B2662" i="1"/>
  <c r="C2662" i="1"/>
  <c r="D2662" i="1"/>
  <c r="E2662" i="1"/>
  <c r="F2662" i="1"/>
  <c r="G2662" i="1"/>
  <c r="H2662" i="1"/>
  <c r="A2663" i="1"/>
  <c r="B2663" i="1"/>
  <c r="C2663" i="1"/>
  <c r="D2663" i="1"/>
  <c r="E2663" i="1"/>
  <c r="F2663" i="1"/>
  <c r="G2663" i="1"/>
  <c r="H2663" i="1"/>
  <c r="A2664" i="1"/>
  <c r="B2664" i="1"/>
  <c r="C2664" i="1"/>
  <c r="D2664" i="1"/>
  <c r="E2664" i="1"/>
  <c r="F2664" i="1"/>
  <c r="G2664" i="1"/>
  <c r="H2664" i="1"/>
  <c r="A2665" i="1"/>
  <c r="B2665" i="1"/>
  <c r="C2665" i="1"/>
  <c r="D2665" i="1"/>
  <c r="E2665" i="1"/>
  <c r="F2665" i="1"/>
  <c r="G2665" i="1"/>
  <c r="H2665" i="1"/>
  <c r="A2666" i="1"/>
  <c r="B2666" i="1"/>
  <c r="C2666" i="1"/>
  <c r="D2666" i="1"/>
  <c r="E2666" i="1"/>
  <c r="F2666" i="1"/>
  <c r="G2666" i="1"/>
  <c r="H2666" i="1"/>
  <c r="A2667" i="1"/>
  <c r="B2667" i="1"/>
  <c r="C2667" i="1"/>
  <c r="D2667" i="1"/>
  <c r="E2667" i="1"/>
  <c r="F2667" i="1"/>
  <c r="G2667" i="1"/>
  <c r="H2667" i="1"/>
  <c r="A2668" i="1"/>
  <c r="B2668" i="1"/>
  <c r="C2668" i="1"/>
  <c r="D2668" i="1"/>
  <c r="E2668" i="1"/>
  <c r="F2668" i="1"/>
  <c r="G2668" i="1"/>
  <c r="H2668" i="1"/>
  <c r="A2669" i="1"/>
  <c r="B2669" i="1"/>
  <c r="C2669" i="1"/>
  <c r="D2669" i="1"/>
  <c r="E2669" i="1"/>
  <c r="F2669" i="1"/>
  <c r="G2669" i="1"/>
  <c r="H2669" i="1"/>
  <c r="A2670" i="1"/>
  <c r="B2670" i="1"/>
  <c r="C2670" i="1"/>
  <c r="D2670" i="1"/>
  <c r="E2670" i="1"/>
  <c r="F2670" i="1"/>
  <c r="G2670" i="1"/>
  <c r="H2670" i="1"/>
  <c r="A2671" i="1"/>
  <c r="B2671" i="1"/>
  <c r="C2671" i="1"/>
  <c r="D2671" i="1"/>
  <c r="E2671" i="1"/>
  <c r="F2671" i="1"/>
  <c r="G2671" i="1"/>
  <c r="H2671" i="1"/>
  <c r="A2672" i="1"/>
  <c r="B2672" i="1"/>
  <c r="C2672" i="1"/>
  <c r="D2672" i="1"/>
  <c r="E2672" i="1"/>
  <c r="F2672" i="1"/>
  <c r="G2672" i="1"/>
  <c r="H2672" i="1"/>
  <c r="A2673" i="1"/>
  <c r="B2673" i="1"/>
  <c r="C2673" i="1"/>
  <c r="D2673" i="1"/>
  <c r="E2673" i="1"/>
  <c r="F2673" i="1"/>
  <c r="G2673" i="1"/>
  <c r="H2673" i="1"/>
  <c r="A2674" i="1"/>
  <c r="B2674" i="1"/>
  <c r="C2674" i="1"/>
  <c r="D2674" i="1"/>
  <c r="E2674" i="1"/>
  <c r="F2674" i="1"/>
  <c r="G2674" i="1"/>
  <c r="H2674" i="1"/>
  <c r="A2675" i="1"/>
  <c r="B2675" i="1"/>
  <c r="C2675" i="1"/>
  <c r="D2675" i="1"/>
  <c r="E2675" i="1"/>
  <c r="F2675" i="1"/>
  <c r="G2675" i="1"/>
  <c r="H2675" i="1"/>
  <c r="A2676" i="1"/>
  <c r="B2676" i="1"/>
  <c r="C2676" i="1"/>
  <c r="D2676" i="1"/>
  <c r="E2676" i="1"/>
  <c r="F2676" i="1"/>
  <c r="G2676" i="1"/>
  <c r="H2676" i="1"/>
  <c r="A2677" i="1"/>
  <c r="B2677" i="1"/>
  <c r="C2677" i="1"/>
  <c r="D2677" i="1"/>
  <c r="E2677" i="1"/>
  <c r="F2677" i="1"/>
  <c r="G2677" i="1"/>
  <c r="H2677" i="1"/>
  <c r="A2678" i="1"/>
  <c r="B2678" i="1"/>
  <c r="C2678" i="1"/>
  <c r="D2678" i="1"/>
  <c r="E2678" i="1"/>
  <c r="F2678" i="1"/>
  <c r="G2678" i="1"/>
  <c r="H2678" i="1"/>
  <c r="A2679" i="1"/>
  <c r="B2679" i="1"/>
  <c r="C2679" i="1"/>
  <c r="D2679" i="1"/>
  <c r="E2679" i="1"/>
  <c r="F2679" i="1"/>
  <c r="G2679" i="1"/>
  <c r="H2679" i="1"/>
  <c r="A2680" i="1"/>
  <c r="B2680" i="1"/>
  <c r="C2680" i="1"/>
  <c r="D2680" i="1"/>
  <c r="E2680" i="1"/>
  <c r="F2680" i="1"/>
  <c r="G2680" i="1"/>
  <c r="H2680" i="1"/>
  <c r="A2681" i="1"/>
  <c r="B2681" i="1"/>
  <c r="C2681" i="1"/>
  <c r="D2681" i="1"/>
  <c r="E2681" i="1"/>
  <c r="F2681" i="1"/>
  <c r="G2681" i="1"/>
  <c r="H2681" i="1"/>
  <c r="A2682" i="1"/>
  <c r="B2682" i="1"/>
  <c r="C2682" i="1"/>
  <c r="D2682" i="1"/>
  <c r="E2682" i="1"/>
  <c r="F2682" i="1"/>
  <c r="G2682" i="1"/>
  <c r="H2682" i="1"/>
  <c r="A2683" i="1"/>
  <c r="B2683" i="1"/>
  <c r="C2683" i="1"/>
  <c r="D2683" i="1"/>
  <c r="E2683" i="1"/>
  <c r="F2683" i="1"/>
  <c r="G2683" i="1"/>
  <c r="H2683" i="1"/>
  <c r="A2684" i="1"/>
  <c r="B2684" i="1"/>
  <c r="C2684" i="1"/>
  <c r="D2684" i="1"/>
  <c r="E2684" i="1"/>
  <c r="F2684" i="1"/>
  <c r="G2684" i="1"/>
  <c r="H2684" i="1"/>
  <c r="A2685" i="1"/>
  <c r="B2685" i="1"/>
  <c r="C2685" i="1"/>
  <c r="D2685" i="1"/>
  <c r="E2685" i="1"/>
  <c r="F2685" i="1"/>
  <c r="G2685" i="1"/>
  <c r="H2685" i="1"/>
  <c r="A2686" i="1"/>
  <c r="B2686" i="1"/>
  <c r="C2686" i="1"/>
  <c r="D2686" i="1"/>
  <c r="E2686" i="1"/>
  <c r="F2686" i="1"/>
  <c r="G2686" i="1"/>
  <c r="H2686" i="1"/>
  <c r="A2687" i="1"/>
  <c r="B2687" i="1"/>
  <c r="C2687" i="1"/>
  <c r="D2687" i="1"/>
  <c r="E2687" i="1"/>
  <c r="F2687" i="1"/>
  <c r="G2687" i="1"/>
  <c r="H2687" i="1"/>
  <c r="A2688" i="1"/>
  <c r="B2688" i="1"/>
  <c r="C2688" i="1"/>
  <c r="D2688" i="1"/>
  <c r="E2688" i="1"/>
  <c r="F2688" i="1"/>
  <c r="G2688" i="1"/>
  <c r="H2688" i="1"/>
  <c r="A2689" i="1"/>
  <c r="B2689" i="1"/>
  <c r="C2689" i="1"/>
  <c r="D2689" i="1"/>
  <c r="E2689" i="1"/>
  <c r="F2689" i="1"/>
  <c r="G2689" i="1"/>
  <c r="H2689" i="1"/>
  <c r="A2690" i="1"/>
  <c r="B2690" i="1"/>
  <c r="C2690" i="1"/>
  <c r="D2690" i="1"/>
  <c r="E2690" i="1"/>
  <c r="F2690" i="1"/>
  <c r="G2690" i="1"/>
  <c r="H2690" i="1"/>
  <c r="A2691" i="1"/>
  <c r="B2691" i="1"/>
  <c r="C2691" i="1"/>
  <c r="D2691" i="1"/>
  <c r="E2691" i="1"/>
  <c r="F2691" i="1"/>
  <c r="G2691" i="1"/>
  <c r="H2691" i="1"/>
  <c r="A2692" i="1"/>
  <c r="B2692" i="1"/>
  <c r="C2692" i="1"/>
  <c r="D2692" i="1"/>
  <c r="E2692" i="1"/>
  <c r="F2692" i="1"/>
  <c r="G2692" i="1"/>
  <c r="H2692" i="1"/>
  <c r="A2693" i="1"/>
  <c r="B2693" i="1"/>
  <c r="C2693" i="1"/>
  <c r="D2693" i="1"/>
  <c r="E2693" i="1"/>
  <c r="F2693" i="1"/>
  <c r="G2693" i="1"/>
  <c r="H2693" i="1"/>
  <c r="A2694" i="1"/>
  <c r="B2694" i="1"/>
  <c r="C2694" i="1"/>
  <c r="D2694" i="1"/>
  <c r="E2694" i="1"/>
  <c r="F2694" i="1"/>
  <c r="G2694" i="1"/>
  <c r="H2694" i="1"/>
  <c r="A2695" i="1"/>
  <c r="B2695" i="1"/>
  <c r="C2695" i="1"/>
  <c r="D2695" i="1"/>
  <c r="E2695" i="1"/>
  <c r="F2695" i="1"/>
  <c r="G2695" i="1"/>
  <c r="H2695" i="1"/>
  <c r="A2696" i="1"/>
  <c r="B2696" i="1"/>
  <c r="C2696" i="1"/>
  <c r="D2696" i="1"/>
  <c r="E2696" i="1"/>
  <c r="F2696" i="1"/>
  <c r="G2696" i="1"/>
  <c r="H2696" i="1"/>
  <c r="A2697" i="1"/>
  <c r="B2697" i="1"/>
  <c r="C2697" i="1"/>
  <c r="D2697" i="1"/>
  <c r="E2697" i="1"/>
  <c r="F2697" i="1"/>
  <c r="G2697" i="1"/>
  <c r="H2697" i="1"/>
  <c r="A2698" i="1"/>
  <c r="B2698" i="1"/>
  <c r="C2698" i="1"/>
  <c r="D2698" i="1"/>
  <c r="E2698" i="1"/>
  <c r="F2698" i="1"/>
  <c r="G2698" i="1"/>
  <c r="H2698" i="1"/>
  <c r="A2699" i="1"/>
  <c r="B2699" i="1"/>
  <c r="C2699" i="1"/>
  <c r="D2699" i="1"/>
  <c r="E2699" i="1"/>
  <c r="F2699" i="1"/>
  <c r="G2699" i="1"/>
  <c r="H2699" i="1"/>
  <c r="A2700" i="1"/>
  <c r="B2700" i="1"/>
  <c r="C2700" i="1"/>
  <c r="D2700" i="1"/>
  <c r="E2700" i="1"/>
  <c r="F2700" i="1"/>
  <c r="G2700" i="1"/>
  <c r="H2700" i="1"/>
  <c r="A2701" i="1"/>
  <c r="B2701" i="1"/>
  <c r="C2701" i="1"/>
  <c r="D2701" i="1"/>
  <c r="E2701" i="1"/>
  <c r="F2701" i="1"/>
  <c r="G2701" i="1"/>
  <c r="H2701" i="1"/>
  <c r="A2702" i="1"/>
  <c r="B2702" i="1"/>
  <c r="C2702" i="1"/>
  <c r="D2702" i="1"/>
  <c r="E2702" i="1"/>
  <c r="F2702" i="1"/>
  <c r="G2702" i="1"/>
  <c r="H2702" i="1"/>
  <c r="A2703" i="1"/>
  <c r="B2703" i="1"/>
  <c r="C2703" i="1"/>
  <c r="D2703" i="1"/>
  <c r="E2703" i="1"/>
  <c r="F2703" i="1"/>
  <c r="G2703" i="1"/>
  <c r="H2703" i="1"/>
  <c r="A2704" i="1"/>
  <c r="B2704" i="1"/>
  <c r="C2704" i="1"/>
  <c r="D2704" i="1"/>
  <c r="E2704" i="1"/>
  <c r="F2704" i="1"/>
  <c r="G2704" i="1"/>
  <c r="H2704" i="1"/>
  <c r="A2705" i="1"/>
  <c r="B2705" i="1"/>
  <c r="C2705" i="1"/>
  <c r="D2705" i="1"/>
  <c r="E2705" i="1"/>
  <c r="F2705" i="1"/>
  <c r="G2705" i="1"/>
  <c r="H2705" i="1"/>
  <c r="A2706" i="1"/>
  <c r="B2706" i="1"/>
  <c r="C2706" i="1"/>
  <c r="D2706" i="1"/>
  <c r="E2706" i="1"/>
  <c r="F2706" i="1"/>
  <c r="G2706" i="1"/>
  <c r="H2706" i="1"/>
  <c r="A2707" i="1"/>
  <c r="B2707" i="1"/>
  <c r="C2707" i="1"/>
  <c r="D2707" i="1"/>
  <c r="E2707" i="1"/>
  <c r="F2707" i="1"/>
  <c r="G2707" i="1"/>
  <c r="H2707" i="1"/>
  <c r="A2708" i="1"/>
  <c r="B2708" i="1"/>
  <c r="C2708" i="1"/>
  <c r="D2708" i="1"/>
  <c r="E2708" i="1"/>
  <c r="F2708" i="1"/>
  <c r="G2708" i="1"/>
  <c r="H2708" i="1"/>
  <c r="A2709" i="1"/>
  <c r="B2709" i="1"/>
  <c r="C2709" i="1"/>
  <c r="D2709" i="1"/>
  <c r="E2709" i="1"/>
  <c r="F2709" i="1"/>
  <c r="G2709" i="1"/>
  <c r="H2709" i="1"/>
  <c r="A2710" i="1"/>
  <c r="B2710" i="1"/>
  <c r="C2710" i="1"/>
  <c r="D2710" i="1"/>
  <c r="E2710" i="1"/>
  <c r="F2710" i="1"/>
  <c r="G2710" i="1"/>
  <c r="H2710" i="1"/>
  <c r="A2711" i="1"/>
  <c r="B2711" i="1"/>
  <c r="C2711" i="1"/>
  <c r="D2711" i="1"/>
  <c r="E2711" i="1"/>
  <c r="F2711" i="1"/>
  <c r="G2711" i="1"/>
  <c r="H2711" i="1"/>
  <c r="A2712" i="1"/>
  <c r="B2712" i="1"/>
  <c r="C2712" i="1"/>
  <c r="D2712" i="1"/>
  <c r="E2712" i="1"/>
  <c r="F2712" i="1"/>
  <c r="G2712" i="1"/>
  <c r="H2712" i="1"/>
  <c r="A2713" i="1"/>
  <c r="B2713" i="1"/>
  <c r="C2713" i="1"/>
  <c r="D2713" i="1"/>
  <c r="E2713" i="1"/>
  <c r="F2713" i="1"/>
  <c r="G2713" i="1"/>
  <c r="H2713" i="1"/>
  <c r="A2714" i="1"/>
  <c r="B2714" i="1"/>
  <c r="C2714" i="1"/>
  <c r="D2714" i="1"/>
  <c r="E2714" i="1"/>
  <c r="F2714" i="1"/>
  <c r="G2714" i="1"/>
  <c r="H2714" i="1"/>
  <c r="A2715" i="1"/>
  <c r="B2715" i="1"/>
  <c r="C2715" i="1"/>
  <c r="D2715" i="1"/>
  <c r="E2715" i="1"/>
  <c r="F2715" i="1"/>
  <c r="G2715" i="1"/>
  <c r="H2715" i="1"/>
  <c r="A2716" i="1"/>
  <c r="B2716" i="1"/>
  <c r="C2716" i="1"/>
  <c r="D2716" i="1"/>
  <c r="E2716" i="1"/>
  <c r="F2716" i="1"/>
  <c r="G2716" i="1"/>
  <c r="H2716" i="1"/>
  <c r="A2717" i="1"/>
  <c r="B2717" i="1"/>
  <c r="C2717" i="1"/>
  <c r="D2717" i="1"/>
  <c r="E2717" i="1"/>
  <c r="F2717" i="1"/>
  <c r="G2717" i="1"/>
  <c r="H2717" i="1"/>
  <c r="A2718" i="1"/>
  <c r="B2718" i="1"/>
  <c r="C2718" i="1"/>
  <c r="D2718" i="1"/>
  <c r="E2718" i="1"/>
  <c r="F2718" i="1"/>
  <c r="G2718" i="1"/>
  <c r="H2718" i="1"/>
  <c r="A2719" i="1"/>
  <c r="B2719" i="1"/>
  <c r="C2719" i="1"/>
  <c r="D2719" i="1"/>
  <c r="E2719" i="1"/>
  <c r="F2719" i="1"/>
  <c r="G2719" i="1"/>
  <c r="H2719" i="1"/>
  <c r="A2720" i="1"/>
  <c r="B2720" i="1"/>
  <c r="C2720" i="1"/>
  <c r="D2720" i="1"/>
  <c r="E2720" i="1"/>
  <c r="F2720" i="1"/>
  <c r="G2720" i="1"/>
  <c r="H2720" i="1"/>
  <c r="A2721" i="1"/>
  <c r="B2721" i="1"/>
  <c r="C2721" i="1"/>
  <c r="D2721" i="1"/>
  <c r="E2721" i="1"/>
  <c r="F2721" i="1"/>
  <c r="G2721" i="1"/>
  <c r="H2721" i="1"/>
  <c r="A2722" i="1"/>
  <c r="B2722" i="1"/>
  <c r="C2722" i="1"/>
  <c r="D2722" i="1"/>
  <c r="E2722" i="1"/>
  <c r="F2722" i="1"/>
  <c r="G2722" i="1"/>
  <c r="H2722" i="1"/>
  <c r="A2723" i="1"/>
  <c r="B2723" i="1"/>
  <c r="C2723" i="1"/>
  <c r="D2723" i="1"/>
  <c r="E2723" i="1"/>
  <c r="F2723" i="1"/>
  <c r="G2723" i="1"/>
  <c r="H2723" i="1"/>
  <c r="A2724" i="1"/>
  <c r="B2724" i="1"/>
  <c r="C2724" i="1"/>
  <c r="D2724" i="1"/>
  <c r="E2724" i="1"/>
  <c r="F2724" i="1"/>
  <c r="G2724" i="1"/>
  <c r="H2724" i="1"/>
  <c r="A2725" i="1"/>
  <c r="B2725" i="1"/>
  <c r="C2725" i="1"/>
  <c r="D2725" i="1"/>
  <c r="E2725" i="1"/>
  <c r="F2725" i="1"/>
  <c r="G2725" i="1"/>
  <c r="H2725" i="1"/>
  <c r="A2726" i="1"/>
  <c r="B2726" i="1"/>
  <c r="C2726" i="1"/>
  <c r="D2726" i="1"/>
  <c r="E2726" i="1"/>
  <c r="F2726" i="1"/>
  <c r="G2726" i="1"/>
  <c r="H2726" i="1"/>
  <c r="A2727" i="1"/>
  <c r="B2727" i="1"/>
  <c r="C2727" i="1"/>
  <c r="D2727" i="1"/>
  <c r="E2727" i="1"/>
  <c r="F2727" i="1"/>
  <c r="G2727" i="1"/>
  <c r="H2727" i="1"/>
  <c r="A2728" i="1"/>
  <c r="B2728" i="1"/>
  <c r="C2728" i="1"/>
  <c r="D2728" i="1"/>
  <c r="E2728" i="1"/>
  <c r="F2728" i="1"/>
  <c r="G2728" i="1"/>
  <c r="H2728" i="1"/>
  <c r="A2729" i="1"/>
  <c r="B2729" i="1"/>
  <c r="C2729" i="1"/>
  <c r="D2729" i="1"/>
  <c r="E2729" i="1"/>
  <c r="F2729" i="1"/>
  <c r="G2729" i="1"/>
  <c r="H2729" i="1"/>
  <c r="A2730" i="1"/>
  <c r="B2730" i="1"/>
  <c r="C2730" i="1"/>
  <c r="D2730" i="1"/>
  <c r="E2730" i="1"/>
  <c r="F2730" i="1"/>
  <c r="G2730" i="1"/>
  <c r="H2730" i="1"/>
  <c r="A2731" i="1"/>
  <c r="B2731" i="1"/>
  <c r="C2731" i="1"/>
  <c r="D2731" i="1"/>
  <c r="E2731" i="1"/>
  <c r="F2731" i="1"/>
  <c r="G2731" i="1"/>
  <c r="H2731" i="1"/>
  <c r="A2732" i="1"/>
  <c r="B2732" i="1"/>
  <c r="C2732" i="1"/>
  <c r="D2732" i="1"/>
  <c r="E2732" i="1"/>
  <c r="F2732" i="1"/>
  <c r="G2732" i="1"/>
  <c r="H2732" i="1"/>
  <c r="A2733" i="1"/>
  <c r="B2733" i="1"/>
  <c r="C2733" i="1"/>
  <c r="D2733" i="1"/>
  <c r="E2733" i="1"/>
  <c r="F2733" i="1"/>
  <c r="G2733" i="1"/>
  <c r="H2733" i="1"/>
  <c r="A2734" i="1"/>
  <c r="B2734" i="1"/>
  <c r="C2734" i="1"/>
  <c r="D2734" i="1"/>
  <c r="E2734" i="1"/>
  <c r="F2734" i="1"/>
  <c r="G2734" i="1"/>
  <c r="H2734" i="1"/>
  <c r="A2735" i="1"/>
  <c r="B2735" i="1"/>
  <c r="C2735" i="1"/>
  <c r="D2735" i="1"/>
  <c r="E2735" i="1"/>
  <c r="F2735" i="1"/>
  <c r="G2735" i="1"/>
  <c r="H2735" i="1"/>
  <c r="A2736" i="1"/>
  <c r="B2736" i="1"/>
  <c r="C2736" i="1"/>
  <c r="D2736" i="1"/>
  <c r="E2736" i="1"/>
  <c r="F2736" i="1"/>
  <c r="G2736" i="1"/>
  <c r="H2736" i="1"/>
  <c r="A2737" i="1"/>
  <c r="B2737" i="1"/>
  <c r="C2737" i="1"/>
  <c r="D2737" i="1"/>
  <c r="E2737" i="1"/>
  <c r="F2737" i="1"/>
  <c r="G2737" i="1"/>
  <c r="H2737" i="1"/>
  <c r="A2738" i="1"/>
  <c r="B2738" i="1"/>
  <c r="C2738" i="1"/>
  <c r="D2738" i="1"/>
  <c r="E2738" i="1"/>
  <c r="F2738" i="1"/>
  <c r="G2738" i="1"/>
  <c r="H2738" i="1"/>
  <c r="A2739" i="1"/>
  <c r="B2739" i="1"/>
  <c r="C2739" i="1"/>
  <c r="D2739" i="1"/>
  <c r="E2739" i="1"/>
  <c r="F2739" i="1"/>
  <c r="G2739" i="1"/>
  <c r="H2739" i="1"/>
  <c r="A2740" i="1"/>
  <c r="B2740" i="1"/>
  <c r="C2740" i="1"/>
  <c r="D2740" i="1"/>
  <c r="E2740" i="1"/>
  <c r="F2740" i="1"/>
  <c r="G2740" i="1"/>
  <c r="H2740" i="1"/>
  <c r="A2741" i="1"/>
  <c r="B2741" i="1"/>
  <c r="C2741" i="1"/>
  <c r="D2741" i="1"/>
  <c r="E2741" i="1"/>
  <c r="F2741" i="1"/>
  <c r="G2741" i="1"/>
  <c r="H2741" i="1"/>
  <c r="A2742" i="1"/>
  <c r="B2742" i="1"/>
  <c r="C2742" i="1"/>
  <c r="D2742" i="1"/>
  <c r="E2742" i="1"/>
  <c r="F2742" i="1"/>
  <c r="G2742" i="1"/>
  <c r="H2742" i="1"/>
  <c r="A2743" i="1"/>
  <c r="B2743" i="1"/>
  <c r="C2743" i="1"/>
  <c r="D2743" i="1"/>
  <c r="E2743" i="1"/>
  <c r="F2743" i="1"/>
  <c r="G2743" i="1"/>
  <c r="H2743" i="1"/>
  <c r="A2744" i="1"/>
  <c r="B2744" i="1"/>
  <c r="C2744" i="1"/>
  <c r="D2744" i="1"/>
  <c r="E2744" i="1"/>
  <c r="F2744" i="1"/>
  <c r="G2744" i="1"/>
  <c r="H2744" i="1"/>
  <c r="A2745" i="1"/>
  <c r="B2745" i="1"/>
  <c r="C2745" i="1"/>
  <c r="D2745" i="1"/>
  <c r="E2745" i="1"/>
  <c r="F2745" i="1"/>
  <c r="G2745" i="1"/>
  <c r="H2745" i="1"/>
  <c r="A2746" i="1"/>
  <c r="B2746" i="1"/>
  <c r="C2746" i="1"/>
  <c r="D2746" i="1"/>
  <c r="E2746" i="1"/>
  <c r="F2746" i="1"/>
  <c r="G2746" i="1"/>
  <c r="H2746" i="1"/>
  <c r="A2747" i="1"/>
  <c r="B2747" i="1"/>
  <c r="C2747" i="1"/>
  <c r="D2747" i="1"/>
  <c r="E2747" i="1"/>
  <c r="F2747" i="1"/>
  <c r="G2747" i="1"/>
  <c r="H2747" i="1"/>
  <c r="A2748" i="1"/>
  <c r="B2748" i="1"/>
  <c r="C2748" i="1"/>
  <c r="D2748" i="1"/>
  <c r="E2748" i="1"/>
  <c r="F2748" i="1"/>
  <c r="G2748" i="1"/>
  <c r="H2748" i="1"/>
  <c r="A2749" i="1"/>
  <c r="B2749" i="1"/>
  <c r="C2749" i="1"/>
  <c r="D2749" i="1"/>
  <c r="E2749" i="1"/>
  <c r="F2749" i="1"/>
  <c r="G2749" i="1"/>
  <c r="H2749" i="1"/>
  <c r="A2750" i="1"/>
  <c r="B2750" i="1"/>
  <c r="C2750" i="1"/>
  <c r="D2750" i="1"/>
  <c r="E2750" i="1"/>
  <c r="F2750" i="1"/>
  <c r="G2750" i="1"/>
  <c r="H2750" i="1"/>
  <c r="A2751" i="1"/>
  <c r="B2751" i="1"/>
  <c r="C2751" i="1"/>
  <c r="D2751" i="1"/>
  <c r="E2751" i="1"/>
  <c r="F2751" i="1"/>
  <c r="G2751" i="1"/>
  <c r="H2751" i="1"/>
  <c r="A2752" i="1"/>
  <c r="B2752" i="1"/>
  <c r="C2752" i="1"/>
  <c r="D2752" i="1"/>
  <c r="E2752" i="1"/>
  <c r="F2752" i="1"/>
  <c r="G2752" i="1"/>
  <c r="H2752" i="1"/>
  <c r="A2753" i="1"/>
  <c r="B2753" i="1"/>
  <c r="C2753" i="1"/>
  <c r="D2753" i="1"/>
  <c r="E2753" i="1"/>
  <c r="F2753" i="1"/>
  <c r="G2753" i="1"/>
  <c r="H2753" i="1"/>
  <c r="A2754" i="1"/>
  <c r="B2754" i="1"/>
  <c r="C2754" i="1"/>
  <c r="D2754" i="1"/>
  <c r="E2754" i="1"/>
  <c r="F2754" i="1"/>
  <c r="G2754" i="1"/>
  <c r="H2754" i="1"/>
  <c r="A2755" i="1"/>
  <c r="B2755" i="1"/>
  <c r="C2755" i="1"/>
  <c r="D2755" i="1"/>
  <c r="E2755" i="1"/>
  <c r="F2755" i="1"/>
  <c r="G2755" i="1"/>
  <c r="H2755" i="1"/>
  <c r="A2756" i="1"/>
  <c r="B2756" i="1"/>
  <c r="C2756" i="1"/>
  <c r="D2756" i="1"/>
  <c r="E2756" i="1"/>
  <c r="F2756" i="1"/>
  <c r="G2756" i="1"/>
  <c r="H2756" i="1"/>
  <c r="A2757" i="1"/>
  <c r="B2757" i="1"/>
  <c r="C2757" i="1"/>
  <c r="D2757" i="1"/>
  <c r="E2757" i="1"/>
  <c r="F2757" i="1"/>
  <c r="G2757" i="1"/>
  <c r="H2757" i="1"/>
  <c r="A2758" i="1"/>
  <c r="B2758" i="1"/>
  <c r="C2758" i="1"/>
  <c r="D2758" i="1"/>
  <c r="E2758" i="1"/>
  <c r="F2758" i="1"/>
  <c r="G2758" i="1"/>
  <c r="H2758" i="1"/>
  <c r="A2759" i="1"/>
  <c r="B2759" i="1"/>
  <c r="C2759" i="1"/>
  <c r="D2759" i="1"/>
  <c r="E2759" i="1"/>
  <c r="F2759" i="1"/>
  <c r="G2759" i="1"/>
  <c r="H2759" i="1"/>
  <c r="A2760" i="1"/>
  <c r="B2760" i="1"/>
  <c r="C2760" i="1"/>
  <c r="D2760" i="1"/>
  <c r="E2760" i="1"/>
  <c r="F2760" i="1"/>
  <c r="G2760" i="1"/>
  <c r="H2760" i="1"/>
  <c r="A2761" i="1"/>
  <c r="B2761" i="1"/>
  <c r="C2761" i="1"/>
  <c r="D2761" i="1"/>
  <c r="E2761" i="1"/>
  <c r="F2761" i="1"/>
  <c r="G2761" i="1"/>
  <c r="H2761" i="1"/>
  <c r="A2762" i="1"/>
  <c r="B2762" i="1"/>
  <c r="C2762" i="1"/>
  <c r="D2762" i="1"/>
  <c r="E2762" i="1"/>
  <c r="F2762" i="1"/>
  <c r="G2762" i="1"/>
  <c r="H2762" i="1"/>
  <c r="A2763" i="1"/>
  <c r="B2763" i="1"/>
  <c r="C2763" i="1"/>
  <c r="D2763" i="1"/>
  <c r="E2763" i="1"/>
  <c r="F2763" i="1"/>
  <c r="G2763" i="1"/>
  <c r="H2763" i="1"/>
  <c r="A2764" i="1"/>
  <c r="B2764" i="1"/>
  <c r="C2764" i="1"/>
  <c r="D2764" i="1"/>
  <c r="E2764" i="1"/>
  <c r="F2764" i="1"/>
  <c r="G2764" i="1"/>
  <c r="H2764" i="1"/>
  <c r="A2765" i="1"/>
  <c r="B2765" i="1"/>
  <c r="C2765" i="1"/>
  <c r="D2765" i="1"/>
  <c r="E2765" i="1"/>
  <c r="F2765" i="1"/>
  <c r="G2765" i="1"/>
  <c r="H2765" i="1"/>
  <c r="A2766" i="1"/>
  <c r="B2766" i="1"/>
  <c r="C2766" i="1"/>
  <c r="D2766" i="1"/>
  <c r="E2766" i="1"/>
  <c r="F2766" i="1"/>
  <c r="G2766" i="1"/>
  <c r="H2766" i="1"/>
  <c r="A2767" i="1"/>
  <c r="B2767" i="1"/>
  <c r="C2767" i="1"/>
  <c r="D2767" i="1"/>
  <c r="E2767" i="1"/>
  <c r="F2767" i="1"/>
  <c r="G2767" i="1"/>
  <c r="H2767" i="1"/>
  <c r="A2768" i="1"/>
  <c r="B2768" i="1"/>
  <c r="C2768" i="1"/>
  <c r="D2768" i="1"/>
  <c r="E2768" i="1"/>
  <c r="F2768" i="1"/>
  <c r="G2768" i="1"/>
  <c r="H2768" i="1"/>
  <c r="A2769" i="1"/>
  <c r="B2769" i="1"/>
  <c r="C2769" i="1"/>
  <c r="D2769" i="1"/>
  <c r="E2769" i="1"/>
  <c r="F2769" i="1"/>
  <c r="G2769" i="1"/>
  <c r="H2769" i="1"/>
  <c r="A2770" i="1"/>
  <c r="B2770" i="1"/>
  <c r="C2770" i="1"/>
  <c r="D2770" i="1"/>
  <c r="E2770" i="1"/>
  <c r="F2770" i="1"/>
  <c r="G2770" i="1"/>
  <c r="H2770" i="1"/>
  <c r="A2771" i="1"/>
  <c r="B2771" i="1"/>
  <c r="C2771" i="1"/>
  <c r="D2771" i="1"/>
  <c r="E2771" i="1"/>
  <c r="F2771" i="1"/>
  <c r="G2771" i="1"/>
  <c r="H2771" i="1"/>
  <c r="A2772" i="1"/>
  <c r="B2772" i="1"/>
  <c r="C2772" i="1"/>
  <c r="D2772" i="1"/>
  <c r="E2772" i="1"/>
  <c r="F2772" i="1"/>
  <c r="G2772" i="1"/>
  <c r="H2772" i="1"/>
  <c r="A2773" i="1"/>
  <c r="B2773" i="1"/>
  <c r="C2773" i="1"/>
  <c r="D2773" i="1"/>
  <c r="E2773" i="1"/>
  <c r="F2773" i="1"/>
  <c r="G2773" i="1"/>
  <c r="H2773" i="1"/>
  <c r="A2774" i="1"/>
  <c r="B2774" i="1"/>
  <c r="C2774" i="1"/>
  <c r="D2774" i="1"/>
  <c r="E2774" i="1"/>
  <c r="F2774" i="1"/>
  <c r="G2774" i="1"/>
  <c r="H2774" i="1"/>
  <c r="A2775" i="1"/>
  <c r="B2775" i="1"/>
  <c r="C2775" i="1"/>
  <c r="D2775" i="1"/>
  <c r="E2775" i="1"/>
  <c r="F2775" i="1"/>
  <c r="G2775" i="1"/>
  <c r="H2775" i="1"/>
  <c r="A2776" i="1"/>
  <c r="B2776" i="1"/>
  <c r="C2776" i="1"/>
  <c r="D2776" i="1"/>
  <c r="E2776" i="1"/>
  <c r="F2776" i="1"/>
  <c r="G2776" i="1"/>
  <c r="H2776" i="1"/>
  <c r="A2777" i="1"/>
  <c r="B2777" i="1"/>
  <c r="C2777" i="1"/>
  <c r="D2777" i="1"/>
  <c r="E2777" i="1"/>
  <c r="F2777" i="1"/>
  <c r="G2777" i="1"/>
  <c r="H2777" i="1"/>
  <c r="A2778" i="1"/>
  <c r="B2778" i="1"/>
  <c r="C2778" i="1"/>
  <c r="D2778" i="1"/>
  <c r="E2778" i="1"/>
  <c r="F2778" i="1"/>
  <c r="G2778" i="1"/>
  <c r="H2778" i="1"/>
  <c r="A2779" i="1"/>
  <c r="B2779" i="1"/>
  <c r="C2779" i="1"/>
  <c r="D2779" i="1"/>
  <c r="E2779" i="1"/>
  <c r="F2779" i="1"/>
  <c r="G2779" i="1"/>
  <c r="H2779" i="1"/>
  <c r="A2780" i="1"/>
  <c r="B2780" i="1"/>
  <c r="C2780" i="1"/>
  <c r="D2780" i="1"/>
  <c r="E2780" i="1"/>
  <c r="F2780" i="1"/>
  <c r="G2780" i="1"/>
  <c r="H2780" i="1"/>
  <c r="A2781" i="1"/>
  <c r="B2781" i="1"/>
  <c r="C2781" i="1"/>
  <c r="D2781" i="1"/>
  <c r="E2781" i="1"/>
  <c r="F2781" i="1"/>
  <c r="G2781" i="1"/>
  <c r="H2781" i="1"/>
  <c r="A2782" i="1"/>
  <c r="B2782" i="1"/>
  <c r="C2782" i="1"/>
  <c r="D2782" i="1"/>
  <c r="E2782" i="1"/>
  <c r="F2782" i="1"/>
  <c r="G2782" i="1"/>
  <c r="H2782" i="1"/>
  <c r="A2783" i="1"/>
  <c r="B2783" i="1"/>
  <c r="C2783" i="1"/>
  <c r="D2783" i="1"/>
  <c r="E2783" i="1"/>
  <c r="F2783" i="1"/>
  <c r="G2783" i="1"/>
  <c r="H2783" i="1"/>
  <c r="A2784" i="1"/>
  <c r="B2784" i="1"/>
  <c r="C2784" i="1"/>
  <c r="D2784" i="1"/>
  <c r="E2784" i="1"/>
  <c r="F2784" i="1"/>
  <c r="G2784" i="1"/>
  <c r="H2784" i="1"/>
  <c r="A2785" i="1"/>
  <c r="B2785" i="1"/>
  <c r="C2785" i="1"/>
  <c r="D2785" i="1"/>
  <c r="E2785" i="1"/>
  <c r="F2785" i="1"/>
  <c r="G2785" i="1"/>
  <c r="H2785" i="1"/>
  <c r="A2786" i="1"/>
  <c r="B2786" i="1"/>
  <c r="C2786" i="1"/>
  <c r="D2786" i="1"/>
  <c r="E2786" i="1"/>
  <c r="F2786" i="1"/>
  <c r="G2786" i="1"/>
  <c r="H2786" i="1"/>
  <c r="A2787" i="1"/>
  <c r="B2787" i="1"/>
  <c r="C2787" i="1"/>
  <c r="D2787" i="1"/>
  <c r="E2787" i="1"/>
  <c r="F2787" i="1"/>
  <c r="G2787" i="1"/>
  <c r="H2787" i="1"/>
  <c r="A2788" i="1"/>
  <c r="B2788" i="1"/>
  <c r="C2788" i="1"/>
  <c r="D2788" i="1"/>
  <c r="E2788" i="1"/>
  <c r="F2788" i="1"/>
  <c r="G2788" i="1"/>
  <c r="H2788" i="1"/>
  <c r="A2789" i="1"/>
  <c r="B2789" i="1"/>
  <c r="C2789" i="1"/>
  <c r="D2789" i="1"/>
  <c r="E2789" i="1"/>
  <c r="F2789" i="1"/>
  <c r="G2789" i="1"/>
  <c r="H2789" i="1"/>
  <c r="A2790" i="1"/>
  <c r="B2790" i="1"/>
  <c r="C2790" i="1"/>
  <c r="D2790" i="1"/>
  <c r="E2790" i="1"/>
  <c r="F2790" i="1"/>
  <c r="G2790" i="1"/>
  <c r="H2790" i="1"/>
  <c r="A2791" i="1"/>
  <c r="B2791" i="1"/>
  <c r="C2791" i="1"/>
  <c r="D2791" i="1"/>
  <c r="E2791" i="1"/>
  <c r="F2791" i="1"/>
  <c r="G2791" i="1"/>
  <c r="H2791" i="1"/>
  <c r="A2792" i="1"/>
  <c r="B2792" i="1"/>
  <c r="C2792" i="1"/>
  <c r="D2792" i="1"/>
  <c r="E2792" i="1"/>
  <c r="F2792" i="1"/>
  <c r="G2792" i="1"/>
  <c r="H2792" i="1"/>
  <c r="A2793" i="1"/>
  <c r="B2793" i="1"/>
  <c r="C2793" i="1"/>
  <c r="D2793" i="1"/>
  <c r="E2793" i="1"/>
  <c r="F2793" i="1"/>
  <c r="G2793" i="1"/>
  <c r="H2793" i="1"/>
  <c r="A2794" i="1"/>
  <c r="B2794" i="1"/>
  <c r="C2794" i="1"/>
  <c r="D2794" i="1"/>
  <c r="E2794" i="1"/>
  <c r="F2794" i="1"/>
  <c r="G2794" i="1"/>
  <c r="H2794" i="1"/>
  <c r="A2795" i="1"/>
  <c r="B2795" i="1"/>
  <c r="C2795" i="1"/>
  <c r="D2795" i="1"/>
  <c r="E2795" i="1"/>
  <c r="F2795" i="1"/>
  <c r="G2795" i="1"/>
  <c r="H2795" i="1"/>
  <c r="A2796" i="1"/>
  <c r="B2796" i="1"/>
  <c r="C2796" i="1"/>
  <c r="D2796" i="1"/>
  <c r="E2796" i="1"/>
  <c r="F2796" i="1"/>
  <c r="G2796" i="1"/>
  <c r="H2796" i="1"/>
  <c r="A2797" i="1"/>
  <c r="B2797" i="1"/>
  <c r="C2797" i="1"/>
  <c r="D2797" i="1"/>
  <c r="E2797" i="1"/>
  <c r="F2797" i="1"/>
  <c r="G2797" i="1"/>
  <c r="H2797" i="1"/>
  <c r="A2798" i="1"/>
  <c r="B2798" i="1"/>
  <c r="C2798" i="1"/>
  <c r="D2798" i="1"/>
  <c r="E2798" i="1"/>
  <c r="F2798" i="1"/>
  <c r="G2798" i="1"/>
  <c r="H2798" i="1"/>
  <c r="A2799" i="1"/>
  <c r="B2799" i="1"/>
  <c r="C2799" i="1"/>
  <c r="D2799" i="1"/>
  <c r="E2799" i="1"/>
  <c r="F2799" i="1"/>
  <c r="G2799" i="1"/>
  <c r="H2799" i="1"/>
  <c r="A2800" i="1"/>
  <c r="B2800" i="1"/>
  <c r="C2800" i="1"/>
  <c r="D2800" i="1"/>
  <c r="E2800" i="1"/>
  <c r="F2800" i="1"/>
  <c r="G2800" i="1"/>
  <c r="H2800" i="1"/>
  <c r="A2801" i="1"/>
  <c r="B2801" i="1"/>
  <c r="C2801" i="1"/>
  <c r="D2801" i="1"/>
  <c r="E2801" i="1"/>
  <c r="F2801" i="1"/>
  <c r="G2801" i="1"/>
  <c r="H2801" i="1"/>
  <c r="A2802" i="1"/>
  <c r="B2802" i="1"/>
  <c r="C2802" i="1"/>
  <c r="D2802" i="1"/>
  <c r="E2802" i="1"/>
  <c r="F2802" i="1"/>
  <c r="G2802" i="1"/>
  <c r="H2802" i="1"/>
  <c r="A2803" i="1"/>
  <c r="B2803" i="1"/>
  <c r="C2803" i="1"/>
  <c r="D2803" i="1"/>
  <c r="E2803" i="1"/>
  <c r="F2803" i="1"/>
  <c r="G2803" i="1"/>
  <c r="H2803" i="1"/>
  <c r="A2804" i="1"/>
  <c r="B2804" i="1"/>
  <c r="C2804" i="1"/>
  <c r="D2804" i="1"/>
  <c r="E2804" i="1"/>
  <c r="F2804" i="1"/>
  <c r="G2804" i="1"/>
  <c r="H2804" i="1"/>
  <c r="A2805" i="1"/>
  <c r="B2805" i="1"/>
  <c r="C2805" i="1"/>
  <c r="D2805" i="1"/>
  <c r="E2805" i="1"/>
  <c r="F2805" i="1"/>
  <c r="G2805" i="1"/>
  <c r="H2805" i="1"/>
  <c r="A2806" i="1"/>
  <c r="B2806" i="1"/>
  <c r="C2806" i="1"/>
  <c r="D2806" i="1"/>
  <c r="E2806" i="1"/>
  <c r="F2806" i="1"/>
  <c r="G2806" i="1"/>
  <c r="H2806" i="1"/>
  <c r="A2807" i="1"/>
  <c r="B2807" i="1"/>
  <c r="C2807" i="1"/>
  <c r="D2807" i="1"/>
  <c r="E2807" i="1"/>
  <c r="F2807" i="1"/>
  <c r="G2807" i="1"/>
  <c r="H2807" i="1"/>
  <c r="A2808" i="1"/>
  <c r="B2808" i="1"/>
  <c r="C2808" i="1"/>
  <c r="D2808" i="1"/>
  <c r="E2808" i="1"/>
  <c r="F2808" i="1"/>
  <c r="G2808" i="1"/>
  <c r="H2808" i="1"/>
  <c r="A2809" i="1"/>
  <c r="B2809" i="1"/>
  <c r="C2809" i="1"/>
  <c r="D2809" i="1"/>
  <c r="E2809" i="1"/>
  <c r="F2809" i="1"/>
  <c r="G2809" i="1"/>
  <c r="H2809" i="1"/>
  <c r="A2810" i="1"/>
  <c r="B2810" i="1"/>
  <c r="C2810" i="1"/>
  <c r="D2810" i="1"/>
  <c r="E2810" i="1"/>
  <c r="F2810" i="1"/>
  <c r="G2810" i="1"/>
  <c r="H2810" i="1"/>
  <c r="A2811" i="1"/>
  <c r="B2811" i="1"/>
  <c r="C2811" i="1"/>
  <c r="D2811" i="1"/>
  <c r="E2811" i="1"/>
  <c r="F2811" i="1"/>
  <c r="G2811" i="1"/>
  <c r="H2811" i="1"/>
  <c r="A2812" i="1"/>
  <c r="B2812" i="1"/>
  <c r="C2812" i="1"/>
  <c r="D2812" i="1"/>
  <c r="E2812" i="1"/>
  <c r="F2812" i="1"/>
  <c r="G2812" i="1"/>
  <c r="H2812" i="1"/>
  <c r="A2813" i="1"/>
  <c r="B2813" i="1"/>
  <c r="C2813" i="1"/>
  <c r="D2813" i="1"/>
  <c r="E2813" i="1"/>
  <c r="F2813" i="1"/>
  <c r="G2813" i="1"/>
  <c r="H2813" i="1"/>
  <c r="A2814" i="1"/>
  <c r="B2814" i="1"/>
  <c r="C2814" i="1"/>
  <c r="D2814" i="1"/>
  <c r="E2814" i="1"/>
  <c r="F2814" i="1"/>
  <c r="G2814" i="1"/>
  <c r="H2814" i="1"/>
  <c r="A2815" i="1"/>
  <c r="B2815" i="1"/>
  <c r="C2815" i="1"/>
  <c r="D2815" i="1"/>
  <c r="E2815" i="1"/>
  <c r="F2815" i="1"/>
  <c r="G2815" i="1"/>
  <c r="H2815" i="1"/>
  <c r="A2816" i="1"/>
  <c r="B2816" i="1"/>
  <c r="C2816" i="1"/>
  <c r="D2816" i="1"/>
  <c r="E2816" i="1"/>
  <c r="F2816" i="1"/>
  <c r="G2816" i="1"/>
  <c r="H2816" i="1"/>
  <c r="A2817" i="1"/>
  <c r="B2817" i="1"/>
  <c r="C2817" i="1"/>
  <c r="D2817" i="1"/>
  <c r="E2817" i="1"/>
  <c r="F2817" i="1"/>
  <c r="G2817" i="1"/>
  <c r="H2817" i="1"/>
  <c r="A2818" i="1"/>
  <c r="B2818" i="1"/>
  <c r="C2818" i="1"/>
  <c r="D2818" i="1"/>
  <c r="E2818" i="1"/>
  <c r="F2818" i="1"/>
  <c r="G2818" i="1"/>
  <c r="H2818" i="1"/>
  <c r="A2819" i="1"/>
  <c r="B2819" i="1"/>
  <c r="C2819" i="1"/>
  <c r="D2819" i="1"/>
  <c r="E2819" i="1"/>
  <c r="F2819" i="1"/>
  <c r="G2819" i="1"/>
  <c r="H2819" i="1"/>
  <c r="A2820" i="1"/>
  <c r="B2820" i="1"/>
  <c r="C2820" i="1"/>
  <c r="D2820" i="1"/>
  <c r="E2820" i="1"/>
  <c r="F2820" i="1"/>
  <c r="G2820" i="1"/>
  <c r="H2820" i="1"/>
  <c r="A2821" i="1"/>
  <c r="B2821" i="1"/>
  <c r="C2821" i="1"/>
  <c r="D2821" i="1"/>
  <c r="E2821" i="1"/>
  <c r="F2821" i="1"/>
  <c r="G2821" i="1"/>
  <c r="H2821" i="1"/>
  <c r="A2822" i="1"/>
  <c r="B2822" i="1"/>
  <c r="C2822" i="1"/>
  <c r="D2822" i="1"/>
  <c r="E2822" i="1"/>
  <c r="F2822" i="1"/>
  <c r="G2822" i="1"/>
  <c r="H2822" i="1"/>
  <c r="A2823" i="1"/>
  <c r="B2823" i="1"/>
  <c r="C2823" i="1"/>
  <c r="D2823" i="1"/>
  <c r="E2823" i="1"/>
  <c r="F2823" i="1"/>
  <c r="G2823" i="1"/>
  <c r="H2823" i="1"/>
  <c r="A2824" i="1"/>
  <c r="B2824" i="1"/>
  <c r="C2824" i="1"/>
  <c r="D2824" i="1"/>
  <c r="E2824" i="1"/>
  <c r="F2824" i="1"/>
  <c r="G2824" i="1"/>
  <c r="H2824" i="1"/>
  <c r="A2825" i="1"/>
  <c r="B2825" i="1"/>
  <c r="C2825" i="1"/>
  <c r="D2825" i="1"/>
  <c r="E2825" i="1"/>
  <c r="F2825" i="1"/>
  <c r="G2825" i="1"/>
  <c r="H2825" i="1"/>
  <c r="A2826" i="1"/>
  <c r="B2826" i="1"/>
  <c r="C2826" i="1"/>
  <c r="D2826" i="1"/>
  <c r="E2826" i="1"/>
  <c r="F2826" i="1"/>
  <c r="G2826" i="1"/>
  <c r="H2826" i="1"/>
  <c r="A2827" i="1"/>
  <c r="B2827" i="1"/>
  <c r="C2827" i="1"/>
  <c r="D2827" i="1"/>
  <c r="E2827" i="1"/>
  <c r="F2827" i="1"/>
  <c r="G2827" i="1"/>
  <c r="H2827" i="1"/>
  <c r="A2828" i="1"/>
  <c r="B2828" i="1"/>
  <c r="C2828" i="1"/>
  <c r="D2828" i="1"/>
  <c r="E2828" i="1"/>
  <c r="F2828" i="1"/>
  <c r="G2828" i="1"/>
  <c r="H2828" i="1"/>
  <c r="A2829" i="1"/>
  <c r="B2829" i="1"/>
  <c r="C2829" i="1"/>
  <c r="D2829" i="1"/>
  <c r="E2829" i="1"/>
  <c r="F2829" i="1"/>
  <c r="G2829" i="1"/>
  <c r="H2829" i="1"/>
  <c r="A2830" i="1"/>
  <c r="B2830" i="1"/>
  <c r="C2830" i="1"/>
  <c r="D2830" i="1"/>
  <c r="E2830" i="1"/>
  <c r="F2830" i="1"/>
  <c r="G2830" i="1"/>
  <c r="H2830" i="1"/>
  <c r="A2831" i="1"/>
  <c r="B2831" i="1"/>
  <c r="C2831" i="1"/>
  <c r="D2831" i="1"/>
  <c r="E2831" i="1"/>
  <c r="F2831" i="1"/>
  <c r="G2831" i="1"/>
  <c r="H2831" i="1"/>
  <c r="A2832" i="1"/>
  <c r="B2832" i="1"/>
  <c r="C2832" i="1"/>
  <c r="D2832" i="1"/>
  <c r="E2832" i="1"/>
  <c r="F2832" i="1"/>
  <c r="G2832" i="1"/>
  <c r="H2832" i="1"/>
  <c r="A2833" i="1"/>
  <c r="B2833" i="1"/>
  <c r="C2833" i="1"/>
  <c r="D2833" i="1"/>
  <c r="E2833" i="1"/>
  <c r="F2833" i="1"/>
  <c r="G2833" i="1"/>
  <c r="H2833" i="1"/>
  <c r="A2834" i="1"/>
  <c r="B2834" i="1"/>
  <c r="C2834" i="1"/>
  <c r="D2834" i="1"/>
  <c r="E2834" i="1"/>
  <c r="F2834" i="1"/>
  <c r="G2834" i="1"/>
  <c r="H2834" i="1"/>
  <c r="A2835" i="1"/>
  <c r="B2835" i="1"/>
  <c r="C2835" i="1"/>
  <c r="D2835" i="1"/>
  <c r="E2835" i="1"/>
  <c r="F2835" i="1"/>
  <c r="G2835" i="1"/>
  <c r="H2835" i="1"/>
  <c r="A2836" i="1"/>
  <c r="B2836" i="1"/>
  <c r="C2836" i="1"/>
  <c r="D2836" i="1"/>
  <c r="E2836" i="1"/>
  <c r="F2836" i="1"/>
  <c r="G2836" i="1"/>
  <c r="H2836" i="1"/>
  <c r="A2837" i="1"/>
  <c r="B2837" i="1"/>
  <c r="C2837" i="1"/>
  <c r="D2837" i="1"/>
  <c r="E2837" i="1"/>
  <c r="F2837" i="1"/>
  <c r="G2837" i="1"/>
  <c r="H2837" i="1"/>
  <c r="A2838" i="1"/>
  <c r="B2838" i="1"/>
  <c r="C2838" i="1"/>
  <c r="D2838" i="1"/>
  <c r="E2838" i="1"/>
  <c r="F2838" i="1"/>
  <c r="G2838" i="1"/>
  <c r="H2838" i="1"/>
  <c r="A2839" i="1"/>
  <c r="B2839" i="1"/>
  <c r="C2839" i="1"/>
  <c r="D2839" i="1"/>
  <c r="E2839" i="1"/>
  <c r="F2839" i="1"/>
  <c r="G2839" i="1"/>
  <c r="H2839" i="1"/>
  <c r="A2840" i="1"/>
  <c r="B2840" i="1"/>
  <c r="C2840" i="1"/>
  <c r="D2840" i="1"/>
  <c r="E2840" i="1"/>
  <c r="F2840" i="1"/>
  <c r="G2840" i="1"/>
  <c r="H2840" i="1"/>
  <c r="A2841" i="1"/>
  <c r="B2841" i="1"/>
  <c r="C2841" i="1"/>
  <c r="D2841" i="1"/>
  <c r="E2841" i="1"/>
  <c r="F2841" i="1"/>
  <c r="G2841" i="1"/>
  <c r="H2841" i="1"/>
  <c r="A2842" i="1"/>
  <c r="B2842" i="1"/>
  <c r="C2842" i="1"/>
  <c r="D2842" i="1"/>
  <c r="E2842" i="1"/>
  <c r="F2842" i="1"/>
  <c r="G2842" i="1"/>
  <c r="H2842" i="1"/>
  <c r="A2843" i="1"/>
  <c r="B2843" i="1"/>
  <c r="C2843" i="1"/>
  <c r="D2843" i="1"/>
  <c r="E2843" i="1"/>
  <c r="F2843" i="1"/>
  <c r="G2843" i="1"/>
  <c r="H2843" i="1"/>
  <c r="A2844" i="1"/>
  <c r="B2844" i="1"/>
  <c r="C2844" i="1"/>
  <c r="D2844" i="1"/>
  <c r="E2844" i="1"/>
  <c r="F2844" i="1"/>
  <c r="G2844" i="1"/>
  <c r="H2844" i="1"/>
  <c r="A2845" i="1"/>
  <c r="B2845" i="1"/>
  <c r="C2845" i="1"/>
  <c r="D2845" i="1"/>
  <c r="E2845" i="1"/>
  <c r="F2845" i="1"/>
  <c r="G2845" i="1"/>
  <c r="H2845" i="1"/>
  <c r="A2846" i="1"/>
  <c r="B2846" i="1"/>
  <c r="C2846" i="1"/>
  <c r="D2846" i="1"/>
  <c r="E2846" i="1"/>
  <c r="F2846" i="1"/>
  <c r="G2846" i="1"/>
  <c r="H2846" i="1"/>
  <c r="A2847" i="1"/>
  <c r="B2847" i="1"/>
  <c r="C2847" i="1"/>
  <c r="D2847" i="1"/>
  <c r="E2847" i="1"/>
  <c r="F2847" i="1"/>
  <c r="G2847" i="1"/>
  <c r="H2847" i="1"/>
  <c r="A2848" i="1"/>
  <c r="B2848" i="1"/>
  <c r="C2848" i="1"/>
  <c r="D2848" i="1"/>
  <c r="E2848" i="1"/>
  <c r="F2848" i="1"/>
  <c r="G2848" i="1"/>
  <c r="H2848" i="1"/>
  <c r="A2849" i="1"/>
  <c r="B2849" i="1"/>
  <c r="C2849" i="1"/>
  <c r="D2849" i="1"/>
  <c r="E2849" i="1"/>
  <c r="F2849" i="1"/>
  <c r="G2849" i="1"/>
  <c r="H2849" i="1"/>
  <c r="A2850" i="1"/>
  <c r="B2850" i="1"/>
  <c r="C2850" i="1"/>
  <c r="D2850" i="1"/>
  <c r="E2850" i="1"/>
  <c r="F2850" i="1"/>
  <c r="G2850" i="1"/>
  <c r="H2850" i="1"/>
  <c r="A2851" i="1"/>
  <c r="B2851" i="1"/>
  <c r="C2851" i="1"/>
  <c r="D2851" i="1"/>
  <c r="E2851" i="1"/>
  <c r="F2851" i="1"/>
  <c r="G2851" i="1"/>
  <c r="H2851" i="1"/>
  <c r="A2852" i="1"/>
  <c r="B2852" i="1"/>
  <c r="C2852" i="1"/>
  <c r="D2852" i="1"/>
  <c r="E2852" i="1"/>
  <c r="F2852" i="1"/>
  <c r="G2852" i="1"/>
  <c r="H2852" i="1"/>
  <c r="A2853" i="1"/>
  <c r="B2853" i="1"/>
  <c r="C2853" i="1"/>
  <c r="D2853" i="1"/>
  <c r="E2853" i="1"/>
  <c r="F2853" i="1"/>
  <c r="G2853" i="1"/>
  <c r="H2853" i="1"/>
  <c r="A2854" i="1"/>
  <c r="B2854" i="1"/>
  <c r="C2854" i="1"/>
  <c r="D2854" i="1"/>
  <c r="E2854" i="1"/>
  <c r="F2854" i="1"/>
  <c r="G2854" i="1"/>
  <c r="H2854" i="1"/>
  <c r="A2855" i="1"/>
  <c r="B2855" i="1"/>
  <c r="C2855" i="1"/>
  <c r="D2855" i="1"/>
  <c r="E2855" i="1"/>
  <c r="F2855" i="1"/>
  <c r="G2855" i="1"/>
  <c r="H2855" i="1"/>
  <c r="A2856" i="1"/>
  <c r="B2856" i="1"/>
  <c r="C2856" i="1"/>
  <c r="D2856" i="1"/>
  <c r="E2856" i="1"/>
  <c r="F2856" i="1"/>
  <c r="G2856" i="1"/>
  <c r="H2856" i="1"/>
  <c r="A2857" i="1"/>
  <c r="B2857" i="1"/>
  <c r="C2857" i="1"/>
  <c r="D2857" i="1"/>
  <c r="E2857" i="1"/>
  <c r="F2857" i="1"/>
  <c r="G2857" i="1"/>
  <c r="H2857" i="1"/>
  <c r="A2858" i="1"/>
  <c r="B2858" i="1"/>
  <c r="C2858" i="1"/>
  <c r="D2858" i="1"/>
  <c r="E2858" i="1"/>
  <c r="F2858" i="1"/>
  <c r="G2858" i="1"/>
  <c r="H2858" i="1"/>
  <c r="A2859" i="1"/>
  <c r="B2859" i="1"/>
  <c r="C2859" i="1"/>
  <c r="D2859" i="1"/>
  <c r="E2859" i="1"/>
  <c r="F2859" i="1"/>
  <c r="G2859" i="1"/>
  <c r="H2859" i="1"/>
  <c r="A2860" i="1"/>
  <c r="B2860" i="1"/>
  <c r="C2860" i="1"/>
  <c r="D2860" i="1"/>
  <c r="E2860" i="1"/>
  <c r="F2860" i="1"/>
  <c r="G2860" i="1"/>
  <c r="H2860" i="1"/>
  <c r="A2861" i="1"/>
  <c r="B2861" i="1"/>
  <c r="C2861" i="1"/>
  <c r="D2861" i="1"/>
  <c r="E2861" i="1"/>
  <c r="F2861" i="1"/>
  <c r="G2861" i="1"/>
  <c r="H2861" i="1"/>
  <c r="A2862" i="1"/>
  <c r="B2862" i="1"/>
  <c r="C2862" i="1"/>
  <c r="D2862" i="1"/>
  <c r="E2862" i="1"/>
  <c r="F2862" i="1"/>
  <c r="G2862" i="1"/>
  <c r="H2862" i="1"/>
  <c r="A2863" i="1"/>
  <c r="B2863" i="1"/>
  <c r="C2863" i="1"/>
  <c r="D2863" i="1"/>
  <c r="E2863" i="1"/>
  <c r="F2863" i="1"/>
  <c r="G2863" i="1"/>
  <c r="H2863" i="1"/>
  <c r="A2864" i="1"/>
  <c r="B2864" i="1"/>
  <c r="C2864" i="1"/>
  <c r="D2864" i="1"/>
  <c r="E2864" i="1"/>
  <c r="F2864" i="1"/>
  <c r="G2864" i="1"/>
  <c r="H2864" i="1"/>
  <c r="A2865" i="1"/>
  <c r="B2865" i="1"/>
  <c r="C2865" i="1"/>
  <c r="D2865" i="1"/>
  <c r="E2865" i="1"/>
  <c r="F2865" i="1"/>
  <c r="G2865" i="1"/>
  <c r="H2865" i="1"/>
  <c r="A2866" i="1"/>
  <c r="B2866" i="1"/>
  <c r="C2866" i="1"/>
  <c r="D2866" i="1"/>
  <c r="E2866" i="1"/>
  <c r="F2866" i="1"/>
  <c r="G2866" i="1"/>
  <c r="H2866" i="1"/>
  <c r="A2867" i="1"/>
  <c r="B2867" i="1"/>
  <c r="C2867" i="1"/>
  <c r="D2867" i="1"/>
  <c r="E2867" i="1"/>
  <c r="F2867" i="1"/>
  <c r="G2867" i="1"/>
  <c r="H2867" i="1"/>
  <c r="A2868" i="1"/>
  <c r="B2868" i="1"/>
  <c r="C2868" i="1"/>
  <c r="D2868" i="1"/>
  <c r="E2868" i="1"/>
  <c r="F2868" i="1"/>
  <c r="G2868" i="1"/>
  <c r="H2868" i="1"/>
  <c r="A2869" i="1"/>
  <c r="B2869" i="1"/>
  <c r="C2869" i="1"/>
  <c r="D2869" i="1"/>
  <c r="E2869" i="1"/>
  <c r="F2869" i="1"/>
  <c r="G2869" i="1"/>
  <c r="H2869" i="1"/>
  <c r="A2870" i="1"/>
  <c r="B2870" i="1"/>
  <c r="C2870" i="1"/>
  <c r="D2870" i="1"/>
  <c r="E2870" i="1"/>
  <c r="F2870" i="1"/>
  <c r="G2870" i="1"/>
  <c r="H2870" i="1"/>
  <c r="A2871" i="1"/>
  <c r="B2871" i="1"/>
  <c r="C2871" i="1"/>
  <c r="D2871" i="1"/>
  <c r="E2871" i="1"/>
  <c r="F2871" i="1"/>
  <c r="G2871" i="1"/>
  <c r="H2871" i="1"/>
  <c r="A2872" i="1"/>
  <c r="B2872" i="1"/>
  <c r="C2872" i="1"/>
  <c r="D2872" i="1"/>
  <c r="E2872" i="1"/>
  <c r="F2872" i="1"/>
  <c r="G2872" i="1"/>
  <c r="H2872" i="1"/>
  <c r="A2873" i="1"/>
  <c r="B2873" i="1"/>
  <c r="C2873" i="1"/>
  <c r="D2873" i="1"/>
  <c r="E2873" i="1"/>
  <c r="F2873" i="1"/>
  <c r="G2873" i="1"/>
  <c r="H2873" i="1"/>
  <c r="A2874" i="1"/>
  <c r="B2874" i="1"/>
  <c r="C2874" i="1"/>
  <c r="D2874" i="1"/>
  <c r="E2874" i="1"/>
  <c r="F2874" i="1"/>
  <c r="G2874" i="1"/>
  <c r="H2874" i="1"/>
  <c r="A2875" i="1"/>
  <c r="B2875" i="1"/>
  <c r="C2875" i="1"/>
  <c r="D2875" i="1"/>
  <c r="E2875" i="1"/>
  <c r="F2875" i="1"/>
  <c r="G2875" i="1"/>
  <c r="H2875" i="1"/>
  <c r="A2876" i="1"/>
  <c r="B2876" i="1"/>
  <c r="C2876" i="1"/>
  <c r="D2876" i="1"/>
  <c r="E2876" i="1"/>
  <c r="F2876" i="1"/>
  <c r="G2876" i="1"/>
  <c r="H2876" i="1"/>
  <c r="A2877" i="1"/>
  <c r="B2877" i="1"/>
  <c r="C2877" i="1"/>
  <c r="D2877" i="1"/>
  <c r="E2877" i="1"/>
  <c r="F2877" i="1"/>
  <c r="G2877" i="1"/>
  <c r="H2877" i="1"/>
  <c r="A2878" i="1"/>
  <c r="B2878" i="1"/>
  <c r="C2878" i="1"/>
  <c r="D2878" i="1"/>
  <c r="E2878" i="1"/>
  <c r="F2878" i="1"/>
  <c r="G2878" i="1"/>
  <c r="H2878" i="1"/>
  <c r="A2879" i="1"/>
  <c r="B2879" i="1"/>
  <c r="C2879" i="1"/>
  <c r="D2879" i="1"/>
  <c r="E2879" i="1"/>
  <c r="F2879" i="1"/>
  <c r="G2879" i="1"/>
  <c r="H2879" i="1"/>
  <c r="A2880" i="1"/>
  <c r="B2880" i="1"/>
  <c r="C2880" i="1"/>
  <c r="D2880" i="1"/>
  <c r="E2880" i="1"/>
  <c r="F2880" i="1"/>
  <c r="G2880" i="1"/>
  <c r="H2880" i="1"/>
  <c r="A2881" i="1"/>
  <c r="B2881" i="1"/>
  <c r="C2881" i="1"/>
  <c r="D2881" i="1"/>
  <c r="E2881" i="1"/>
  <c r="F2881" i="1"/>
  <c r="G2881" i="1"/>
  <c r="H2881" i="1"/>
  <c r="A2882" i="1"/>
  <c r="B2882" i="1"/>
  <c r="C2882" i="1"/>
  <c r="D2882" i="1"/>
  <c r="E2882" i="1"/>
  <c r="F2882" i="1"/>
  <c r="G2882" i="1"/>
  <c r="H2882" i="1"/>
  <c r="A2883" i="1"/>
  <c r="B2883" i="1"/>
  <c r="C2883" i="1"/>
  <c r="D2883" i="1"/>
  <c r="E2883" i="1"/>
  <c r="F2883" i="1"/>
  <c r="G2883" i="1"/>
  <c r="H2883" i="1"/>
  <c r="A2884" i="1"/>
  <c r="B2884" i="1"/>
  <c r="C2884" i="1"/>
  <c r="D2884" i="1"/>
  <c r="E2884" i="1"/>
  <c r="F2884" i="1"/>
  <c r="G2884" i="1"/>
  <c r="H2884" i="1"/>
  <c r="A2885" i="1"/>
  <c r="B2885" i="1"/>
  <c r="C2885" i="1"/>
  <c r="D2885" i="1"/>
  <c r="E2885" i="1"/>
  <c r="F2885" i="1"/>
  <c r="G2885" i="1"/>
  <c r="H2885" i="1"/>
  <c r="A2886" i="1"/>
  <c r="B2886" i="1"/>
  <c r="C2886" i="1"/>
  <c r="D2886" i="1"/>
  <c r="E2886" i="1"/>
  <c r="F2886" i="1"/>
  <c r="G2886" i="1"/>
  <c r="H2886" i="1"/>
  <c r="A2887" i="1"/>
  <c r="B2887" i="1"/>
  <c r="C2887" i="1"/>
  <c r="D2887" i="1"/>
  <c r="E2887" i="1"/>
  <c r="F2887" i="1"/>
  <c r="G2887" i="1"/>
  <c r="H2887" i="1"/>
  <c r="A2888" i="1"/>
  <c r="B2888" i="1"/>
  <c r="C2888" i="1"/>
  <c r="D2888" i="1"/>
  <c r="E2888" i="1"/>
  <c r="F2888" i="1"/>
  <c r="G2888" i="1"/>
  <c r="H2888" i="1"/>
  <c r="A2889" i="1"/>
  <c r="B2889" i="1"/>
  <c r="C2889" i="1"/>
  <c r="D2889" i="1"/>
  <c r="E2889" i="1"/>
  <c r="F2889" i="1"/>
  <c r="G2889" i="1"/>
  <c r="H2889" i="1"/>
  <c r="A2890" i="1"/>
  <c r="B2890" i="1"/>
  <c r="C2890" i="1"/>
  <c r="D2890" i="1"/>
  <c r="E2890" i="1"/>
  <c r="F2890" i="1"/>
  <c r="G2890" i="1"/>
  <c r="H2890" i="1"/>
  <c r="A2891" i="1"/>
  <c r="B2891" i="1"/>
  <c r="C2891" i="1"/>
  <c r="D2891" i="1"/>
  <c r="E2891" i="1"/>
  <c r="F2891" i="1"/>
  <c r="G2891" i="1"/>
  <c r="H2891" i="1"/>
  <c r="A2892" i="1"/>
  <c r="B2892" i="1"/>
  <c r="C2892" i="1"/>
  <c r="D2892" i="1"/>
  <c r="E2892" i="1"/>
  <c r="F2892" i="1"/>
  <c r="G2892" i="1"/>
  <c r="H2892" i="1"/>
  <c r="A2893" i="1"/>
  <c r="B2893" i="1"/>
  <c r="C2893" i="1"/>
  <c r="D2893" i="1"/>
  <c r="E2893" i="1"/>
  <c r="F2893" i="1"/>
  <c r="G2893" i="1"/>
  <c r="H2893" i="1"/>
  <c r="A2894" i="1"/>
  <c r="B2894" i="1"/>
  <c r="C2894" i="1"/>
  <c r="D2894" i="1"/>
  <c r="E2894" i="1"/>
  <c r="F2894" i="1"/>
  <c r="G2894" i="1"/>
  <c r="H2894" i="1"/>
  <c r="A2895" i="1"/>
  <c r="B2895" i="1"/>
  <c r="C2895" i="1"/>
  <c r="D2895" i="1"/>
  <c r="E2895" i="1"/>
  <c r="F2895" i="1"/>
  <c r="G2895" i="1"/>
  <c r="H2895" i="1"/>
  <c r="A2896" i="1"/>
  <c r="B2896" i="1"/>
  <c r="C2896" i="1"/>
  <c r="D2896" i="1"/>
  <c r="E2896" i="1"/>
  <c r="F2896" i="1"/>
  <c r="G2896" i="1"/>
  <c r="H2896" i="1"/>
  <c r="A2897" i="1"/>
  <c r="B2897" i="1"/>
  <c r="C2897" i="1"/>
  <c r="D2897" i="1"/>
  <c r="E2897" i="1"/>
  <c r="F2897" i="1"/>
  <c r="G2897" i="1"/>
  <c r="H2897" i="1"/>
  <c r="A2898" i="1"/>
  <c r="B2898" i="1"/>
  <c r="C2898" i="1"/>
  <c r="D2898" i="1"/>
  <c r="E2898" i="1"/>
  <c r="F2898" i="1"/>
  <c r="G2898" i="1"/>
  <c r="H2898" i="1"/>
  <c r="A2899" i="1"/>
  <c r="B2899" i="1"/>
  <c r="C2899" i="1"/>
  <c r="D2899" i="1"/>
  <c r="E2899" i="1"/>
  <c r="F2899" i="1"/>
  <c r="G2899" i="1"/>
  <c r="H2899" i="1"/>
  <c r="A2900" i="1"/>
  <c r="B2900" i="1"/>
  <c r="C2900" i="1"/>
  <c r="D2900" i="1"/>
  <c r="E2900" i="1"/>
  <c r="F2900" i="1"/>
  <c r="G2900" i="1"/>
  <c r="H2900" i="1"/>
  <c r="A2901" i="1"/>
  <c r="B2901" i="1"/>
  <c r="C2901" i="1"/>
  <c r="D2901" i="1"/>
  <c r="E2901" i="1"/>
  <c r="F2901" i="1"/>
  <c r="G2901" i="1"/>
  <c r="H2901" i="1"/>
  <c r="A2902" i="1"/>
  <c r="B2902" i="1"/>
  <c r="C2902" i="1"/>
  <c r="D2902" i="1"/>
  <c r="E2902" i="1"/>
  <c r="F2902" i="1"/>
  <c r="G2902" i="1"/>
  <c r="H2902" i="1"/>
  <c r="A2903" i="1"/>
  <c r="B2903" i="1"/>
  <c r="C2903" i="1"/>
  <c r="D2903" i="1"/>
  <c r="E2903" i="1"/>
  <c r="F2903" i="1"/>
  <c r="G2903" i="1"/>
  <c r="H2903" i="1"/>
  <c r="A2904" i="1"/>
  <c r="B2904" i="1"/>
  <c r="C2904" i="1"/>
  <c r="D2904" i="1"/>
  <c r="E2904" i="1"/>
  <c r="F2904" i="1"/>
  <c r="G2904" i="1"/>
  <c r="H2904" i="1"/>
  <c r="A2905" i="1"/>
  <c r="B2905" i="1"/>
  <c r="C2905" i="1"/>
  <c r="D2905" i="1"/>
  <c r="E2905" i="1"/>
  <c r="F2905" i="1"/>
  <c r="G2905" i="1"/>
  <c r="H2905" i="1"/>
  <c r="A2906" i="1"/>
  <c r="B2906" i="1"/>
  <c r="C2906" i="1"/>
  <c r="D2906" i="1"/>
  <c r="E2906" i="1"/>
  <c r="F2906" i="1"/>
  <c r="G2906" i="1"/>
  <c r="H2906" i="1"/>
  <c r="A2907" i="1"/>
  <c r="B2907" i="1"/>
  <c r="C2907" i="1"/>
  <c r="D2907" i="1"/>
  <c r="E2907" i="1"/>
  <c r="F2907" i="1"/>
  <c r="G2907" i="1"/>
  <c r="H2907" i="1"/>
  <c r="A2908" i="1"/>
  <c r="B2908" i="1"/>
  <c r="C2908" i="1"/>
  <c r="D2908" i="1"/>
  <c r="E2908" i="1"/>
  <c r="F2908" i="1"/>
  <c r="G2908" i="1"/>
  <c r="H2908" i="1"/>
  <c r="A2909" i="1"/>
  <c r="B2909" i="1"/>
  <c r="C2909" i="1"/>
  <c r="D2909" i="1"/>
  <c r="E2909" i="1"/>
  <c r="F2909" i="1"/>
  <c r="G2909" i="1"/>
  <c r="H2909" i="1"/>
  <c r="A2910" i="1"/>
  <c r="B2910" i="1"/>
  <c r="C2910" i="1"/>
  <c r="D2910" i="1"/>
  <c r="E2910" i="1"/>
  <c r="F2910" i="1"/>
  <c r="G2910" i="1"/>
  <c r="H2910" i="1"/>
  <c r="A2911" i="1"/>
  <c r="B2911" i="1"/>
  <c r="C2911" i="1"/>
  <c r="D2911" i="1"/>
  <c r="E2911" i="1"/>
  <c r="F2911" i="1"/>
  <c r="G2911" i="1"/>
  <c r="H2911" i="1"/>
  <c r="A2912" i="1"/>
  <c r="B2912" i="1"/>
  <c r="C2912" i="1"/>
  <c r="D2912" i="1"/>
  <c r="E2912" i="1"/>
  <c r="F2912" i="1"/>
  <c r="G2912" i="1"/>
  <c r="H2912" i="1"/>
  <c r="A2913" i="1"/>
  <c r="B2913" i="1"/>
  <c r="C2913" i="1"/>
  <c r="D2913" i="1"/>
  <c r="E2913" i="1"/>
  <c r="F2913" i="1"/>
  <c r="G2913" i="1"/>
  <c r="H2913" i="1"/>
  <c r="A2914" i="1"/>
  <c r="B2914" i="1"/>
  <c r="C2914" i="1"/>
  <c r="D2914" i="1"/>
  <c r="E2914" i="1"/>
  <c r="F2914" i="1"/>
  <c r="G2914" i="1"/>
  <c r="H2914" i="1"/>
  <c r="A2915" i="1"/>
  <c r="B2915" i="1"/>
  <c r="C2915" i="1"/>
  <c r="D2915" i="1"/>
  <c r="E2915" i="1"/>
  <c r="F2915" i="1"/>
  <c r="G2915" i="1"/>
  <c r="H2915" i="1"/>
  <c r="A2916" i="1"/>
  <c r="B2916" i="1"/>
  <c r="C2916" i="1"/>
  <c r="D2916" i="1"/>
  <c r="E2916" i="1"/>
  <c r="F2916" i="1"/>
  <c r="G2916" i="1"/>
  <c r="H2916" i="1"/>
  <c r="A2917" i="1"/>
  <c r="B2917" i="1"/>
  <c r="C2917" i="1"/>
  <c r="D2917" i="1"/>
  <c r="E2917" i="1"/>
  <c r="F2917" i="1"/>
  <c r="G2917" i="1"/>
  <c r="H2917" i="1"/>
  <c r="A2918" i="1"/>
  <c r="B2918" i="1"/>
  <c r="C2918" i="1"/>
  <c r="D2918" i="1"/>
  <c r="E2918" i="1"/>
  <c r="F2918" i="1"/>
  <c r="G2918" i="1"/>
  <c r="H2918" i="1"/>
  <c r="A2919" i="1"/>
  <c r="B2919" i="1"/>
  <c r="C2919" i="1"/>
  <c r="D2919" i="1"/>
  <c r="E2919" i="1"/>
  <c r="F2919" i="1"/>
  <c r="G2919" i="1"/>
  <c r="H2919" i="1"/>
  <c r="A2920" i="1"/>
  <c r="B2920" i="1"/>
  <c r="C2920" i="1"/>
  <c r="D2920" i="1"/>
  <c r="E2920" i="1"/>
  <c r="F2920" i="1"/>
  <c r="G2920" i="1"/>
  <c r="H2920" i="1"/>
  <c r="A2921" i="1"/>
  <c r="B2921" i="1"/>
  <c r="C2921" i="1"/>
  <c r="D2921" i="1"/>
  <c r="E2921" i="1"/>
  <c r="F2921" i="1"/>
  <c r="G2921" i="1"/>
  <c r="H2921" i="1"/>
  <c r="A2922" i="1"/>
  <c r="B2922" i="1"/>
  <c r="C2922" i="1"/>
  <c r="D2922" i="1"/>
  <c r="E2922" i="1"/>
  <c r="F2922" i="1"/>
  <c r="G2922" i="1"/>
  <c r="H2922" i="1"/>
  <c r="A2923" i="1"/>
  <c r="B2923" i="1"/>
  <c r="C2923" i="1"/>
  <c r="D2923" i="1"/>
  <c r="E2923" i="1"/>
  <c r="F2923" i="1"/>
  <c r="G2923" i="1"/>
  <c r="H2923" i="1"/>
  <c r="A2924" i="1"/>
  <c r="B2924" i="1"/>
  <c r="C2924" i="1"/>
  <c r="D2924" i="1"/>
  <c r="E2924" i="1"/>
  <c r="F2924" i="1"/>
  <c r="G2924" i="1"/>
  <c r="H2924" i="1"/>
  <c r="A2925" i="1"/>
  <c r="B2925" i="1"/>
  <c r="C2925" i="1"/>
  <c r="D2925" i="1"/>
  <c r="E2925" i="1"/>
  <c r="F2925" i="1"/>
  <c r="G2925" i="1"/>
  <c r="H2925" i="1"/>
  <c r="A2926" i="1"/>
  <c r="B2926" i="1"/>
  <c r="C2926" i="1"/>
  <c r="D2926" i="1"/>
  <c r="E2926" i="1"/>
  <c r="F2926" i="1"/>
  <c r="G2926" i="1"/>
  <c r="H2926" i="1"/>
  <c r="A2927" i="1"/>
  <c r="B2927" i="1"/>
  <c r="C2927" i="1"/>
  <c r="D2927" i="1"/>
  <c r="E2927" i="1"/>
  <c r="F2927" i="1"/>
  <c r="G2927" i="1"/>
  <c r="H2927" i="1"/>
  <c r="A2928" i="1"/>
  <c r="B2928" i="1"/>
  <c r="C2928" i="1"/>
  <c r="D2928" i="1"/>
  <c r="E2928" i="1"/>
  <c r="F2928" i="1"/>
  <c r="G2928" i="1"/>
  <c r="H2928" i="1"/>
  <c r="A2929" i="1"/>
  <c r="B2929" i="1"/>
  <c r="C2929" i="1"/>
  <c r="D2929" i="1"/>
  <c r="E2929" i="1"/>
  <c r="F2929" i="1"/>
  <c r="G2929" i="1"/>
  <c r="H2929" i="1"/>
  <c r="A2930" i="1"/>
  <c r="B2930" i="1"/>
  <c r="C2930" i="1"/>
  <c r="D2930" i="1"/>
  <c r="E2930" i="1"/>
  <c r="F2930" i="1"/>
  <c r="G2930" i="1"/>
  <c r="H2930" i="1"/>
  <c r="A2931" i="1"/>
  <c r="B2931" i="1"/>
  <c r="C2931" i="1"/>
  <c r="D2931" i="1"/>
  <c r="E2931" i="1"/>
  <c r="F2931" i="1"/>
  <c r="G2931" i="1"/>
  <c r="H2931" i="1"/>
  <c r="A2932" i="1"/>
  <c r="B2932" i="1"/>
  <c r="C2932" i="1"/>
  <c r="D2932" i="1"/>
  <c r="E2932" i="1"/>
  <c r="F2932" i="1"/>
  <c r="G2932" i="1"/>
  <c r="H2932" i="1"/>
  <c r="A2933" i="1"/>
  <c r="B2933" i="1"/>
  <c r="C2933" i="1"/>
  <c r="D2933" i="1"/>
  <c r="E2933" i="1"/>
  <c r="F2933" i="1"/>
  <c r="G2933" i="1"/>
  <c r="H2933" i="1"/>
  <c r="A2934" i="1"/>
  <c r="B2934" i="1"/>
  <c r="C2934" i="1"/>
  <c r="D2934" i="1"/>
  <c r="E2934" i="1"/>
  <c r="F2934" i="1"/>
  <c r="G2934" i="1"/>
  <c r="H2934" i="1"/>
  <c r="A2935" i="1"/>
  <c r="B2935" i="1"/>
  <c r="C2935" i="1"/>
  <c r="D2935" i="1"/>
  <c r="E2935" i="1"/>
  <c r="F2935" i="1"/>
  <c r="G2935" i="1"/>
  <c r="H2935" i="1"/>
  <c r="A2936" i="1"/>
  <c r="B2936" i="1"/>
  <c r="C2936" i="1"/>
  <c r="D2936" i="1"/>
  <c r="E2936" i="1"/>
  <c r="F2936" i="1"/>
  <c r="G2936" i="1"/>
  <c r="H2936" i="1"/>
  <c r="A2937" i="1"/>
  <c r="B2937" i="1"/>
  <c r="C2937" i="1"/>
  <c r="D2937" i="1"/>
  <c r="E2937" i="1"/>
  <c r="F2937" i="1"/>
  <c r="G2937" i="1"/>
  <c r="H2937" i="1"/>
  <c r="A2938" i="1"/>
  <c r="B2938" i="1"/>
  <c r="C2938" i="1"/>
  <c r="D2938" i="1"/>
  <c r="E2938" i="1"/>
  <c r="F2938" i="1"/>
  <c r="G2938" i="1"/>
  <c r="H2938" i="1"/>
  <c r="A2939" i="1"/>
  <c r="B2939" i="1"/>
  <c r="C2939" i="1"/>
  <c r="D2939" i="1"/>
  <c r="E2939" i="1"/>
  <c r="F2939" i="1"/>
  <c r="G2939" i="1"/>
  <c r="H2939" i="1"/>
  <c r="A2940" i="1"/>
  <c r="B2940" i="1"/>
  <c r="C2940" i="1"/>
  <c r="D2940" i="1"/>
  <c r="E2940" i="1"/>
  <c r="F2940" i="1"/>
  <c r="G2940" i="1"/>
  <c r="H2940" i="1"/>
  <c r="A2941" i="1"/>
  <c r="B2941" i="1"/>
  <c r="C2941" i="1"/>
  <c r="D2941" i="1"/>
  <c r="E2941" i="1"/>
  <c r="F2941" i="1"/>
  <c r="G2941" i="1"/>
  <c r="H2941" i="1"/>
  <c r="A2942" i="1"/>
  <c r="B2942" i="1"/>
  <c r="C2942" i="1"/>
  <c r="D2942" i="1"/>
  <c r="E2942" i="1"/>
  <c r="F2942" i="1"/>
  <c r="G2942" i="1"/>
  <c r="H2942" i="1"/>
  <c r="A2943" i="1"/>
  <c r="B2943" i="1"/>
  <c r="C2943" i="1"/>
  <c r="D2943" i="1"/>
  <c r="E2943" i="1"/>
  <c r="F2943" i="1"/>
  <c r="G2943" i="1"/>
  <c r="H2943" i="1"/>
  <c r="A2944" i="1"/>
  <c r="B2944" i="1"/>
  <c r="C2944" i="1"/>
  <c r="D2944" i="1"/>
  <c r="E2944" i="1"/>
  <c r="F2944" i="1"/>
  <c r="G2944" i="1"/>
  <c r="H2944" i="1"/>
  <c r="A2945" i="1"/>
  <c r="B2945" i="1"/>
  <c r="C2945" i="1"/>
  <c r="D2945" i="1"/>
  <c r="E2945" i="1"/>
  <c r="F2945" i="1"/>
  <c r="G2945" i="1"/>
  <c r="H2945" i="1"/>
  <c r="A2946" i="1"/>
  <c r="B2946" i="1"/>
  <c r="C2946" i="1"/>
  <c r="D2946" i="1"/>
  <c r="E2946" i="1"/>
  <c r="F2946" i="1"/>
  <c r="G2946" i="1"/>
  <c r="H2946" i="1"/>
  <c r="A2947" i="1"/>
  <c r="B2947" i="1"/>
  <c r="C2947" i="1"/>
  <c r="D2947" i="1"/>
  <c r="E2947" i="1"/>
  <c r="F2947" i="1"/>
  <c r="G2947" i="1"/>
  <c r="H2947" i="1"/>
  <c r="A2948" i="1"/>
  <c r="B2948" i="1"/>
  <c r="C2948" i="1"/>
  <c r="D2948" i="1"/>
  <c r="E2948" i="1"/>
  <c r="F2948" i="1"/>
  <c r="G2948" i="1"/>
  <c r="H2948" i="1"/>
  <c r="A2949" i="1"/>
  <c r="B2949" i="1"/>
  <c r="C2949" i="1"/>
  <c r="D2949" i="1"/>
  <c r="E2949" i="1"/>
  <c r="F2949" i="1"/>
  <c r="G2949" i="1"/>
  <c r="H2949" i="1"/>
  <c r="A2950" i="1"/>
  <c r="B2950" i="1"/>
  <c r="C2950" i="1"/>
  <c r="D2950" i="1"/>
  <c r="E2950" i="1"/>
  <c r="F2950" i="1"/>
  <c r="G2950" i="1"/>
  <c r="H2950" i="1"/>
  <c r="A2951" i="1"/>
  <c r="B2951" i="1"/>
  <c r="C2951" i="1"/>
  <c r="D2951" i="1"/>
  <c r="E2951" i="1"/>
  <c r="F2951" i="1"/>
  <c r="G2951" i="1"/>
  <c r="H2951" i="1"/>
  <c r="A2952" i="1"/>
  <c r="B2952" i="1"/>
  <c r="C2952" i="1"/>
  <c r="D2952" i="1"/>
  <c r="E2952" i="1"/>
  <c r="F2952" i="1"/>
  <c r="G2952" i="1"/>
  <c r="H2952" i="1"/>
  <c r="A2953" i="1"/>
  <c r="B2953" i="1"/>
  <c r="C2953" i="1"/>
  <c r="D2953" i="1"/>
  <c r="E2953" i="1"/>
  <c r="F2953" i="1"/>
  <c r="G2953" i="1"/>
  <c r="H2953" i="1"/>
  <c r="A2954" i="1"/>
  <c r="B2954" i="1"/>
  <c r="C2954" i="1"/>
  <c r="D2954" i="1"/>
  <c r="E2954" i="1"/>
  <c r="F2954" i="1"/>
  <c r="G2954" i="1"/>
  <c r="H2954" i="1"/>
  <c r="A2955" i="1"/>
  <c r="B2955" i="1"/>
  <c r="C2955" i="1"/>
  <c r="D2955" i="1"/>
  <c r="E2955" i="1"/>
  <c r="F2955" i="1"/>
  <c r="G2955" i="1"/>
  <c r="H2955" i="1"/>
  <c r="A2956" i="1"/>
  <c r="B2956" i="1"/>
  <c r="C2956" i="1"/>
  <c r="D2956" i="1"/>
  <c r="E2956" i="1"/>
  <c r="F2956" i="1"/>
  <c r="G2956" i="1"/>
  <c r="H2956" i="1"/>
  <c r="A2957" i="1"/>
  <c r="B2957" i="1"/>
  <c r="C2957" i="1"/>
  <c r="D2957" i="1"/>
  <c r="E2957" i="1"/>
  <c r="F2957" i="1"/>
  <c r="G2957" i="1"/>
  <c r="H2957" i="1"/>
  <c r="A2958" i="1"/>
  <c r="B2958" i="1"/>
  <c r="C2958" i="1"/>
  <c r="D2958" i="1"/>
  <c r="E2958" i="1"/>
  <c r="F2958" i="1"/>
  <c r="G2958" i="1"/>
  <c r="H2958" i="1"/>
  <c r="A2959" i="1"/>
  <c r="B2959" i="1"/>
  <c r="C2959" i="1"/>
  <c r="D2959" i="1"/>
  <c r="E2959" i="1"/>
  <c r="F2959" i="1"/>
  <c r="G2959" i="1"/>
  <c r="H2959" i="1"/>
  <c r="A2960" i="1"/>
  <c r="B2960" i="1"/>
  <c r="C2960" i="1"/>
  <c r="D2960" i="1"/>
  <c r="E2960" i="1"/>
  <c r="F2960" i="1"/>
  <c r="G2960" i="1"/>
  <c r="H2960" i="1"/>
  <c r="A2961" i="1"/>
  <c r="B2961" i="1"/>
  <c r="C2961" i="1"/>
  <c r="D2961" i="1"/>
  <c r="E2961" i="1"/>
  <c r="F2961" i="1"/>
  <c r="G2961" i="1"/>
  <c r="H2961" i="1"/>
  <c r="A2962" i="1"/>
  <c r="B2962" i="1"/>
  <c r="C2962" i="1"/>
  <c r="D2962" i="1"/>
  <c r="E2962" i="1"/>
  <c r="F2962" i="1"/>
  <c r="G2962" i="1"/>
  <c r="H2962" i="1"/>
  <c r="A2963" i="1"/>
  <c r="B2963" i="1"/>
  <c r="C2963" i="1"/>
  <c r="D2963" i="1"/>
  <c r="E2963" i="1"/>
  <c r="F2963" i="1"/>
  <c r="G2963" i="1"/>
  <c r="H2963" i="1"/>
  <c r="A2964" i="1"/>
  <c r="B2964" i="1"/>
  <c r="C2964" i="1"/>
  <c r="D2964" i="1"/>
  <c r="E2964" i="1"/>
  <c r="F2964" i="1"/>
  <c r="G2964" i="1"/>
  <c r="H2964" i="1"/>
  <c r="A2965" i="1"/>
  <c r="B2965" i="1"/>
  <c r="C2965" i="1"/>
  <c r="D2965" i="1"/>
  <c r="E2965" i="1"/>
  <c r="F2965" i="1"/>
  <c r="G2965" i="1"/>
  <c r="H2965" i="1"/>
  <c r="A2966" i="1"/>
  <c r="B2966" i="1"/>
  <c r="C2966" i="1"/>
  <c r="D2966" i="1"/>
  <c r="E2966" i="1"/>
  <c r="F2966" i="1"/>
  <c r="G2966" i="1"/>
  <c r="H2966" i="1"/>
  <c r="A2967" i="1"/>
  <c r="B2967" i="1"/>
  <c r="C2967" i="1"/>
  <c r="D2967" i="1"/>
  <c r="E2967" i="1"/>
  <c r="F2967" i="1"/>
  <c r="G2967" i="1"/>
  <c r="H2967" i="1"/>
  <c r="A2968" i="1"/>
  <c r="B2968" i="1"/>
  <c r="C2968" i="1"/>
  <c r="D2968" i="1"/>
  <c r="E2968" i="1"/>
  <c r="F2968" i="1"/>
  <c r="G2968" i="1"/>
  <c r="H2968" i="1"/>
  <c r="A2969" i="1"/>
  <c r="B2969" i="1"/>
  <c r="C2969" i="1"/>
  <c r="D2969" i="1"/>
  <c r="E2969" i="1"/>
  <c r="F2969" i="1"/>
  <c r="G2969" i="1"/>
  <c r="H2969" i="1"/>
  <c r="A2970" i="1"/>
  <c r="B2970" i="1"/>
  <c r="C2970" i="1"/>
  <c r="D2970" i="1"/>
  <c r="E2970" i="1"/>
  <c r="F2970" i="1"/>
  <c r="G2970" i="1"/>
  <c r="H2970" i="1"/>
  <c r="A2971" i="1"/>
  <c r="B2971" i="1"/>
  <c r="C2971" i="1"/>
  <c r="D2971" i="1"/>
  <c r="E2971" i="1"/>
  <c r="F2971" i="1"/>
  <c r="G2971" i="1"/>
  <c r="H2971" i="1"/>
  <c r="A2972" i="1"/>
  <c r="B2972" i="1"/>
  <c r="C2972" i="1"/>
  <c r="D2972" i="1"/>
  <c r="E2972" i="1"/>
  <c r="F2972" i="1"/>
  <c r="G2972" i="1"/>
  <c r="H2972" i="1"/>
  <c r="A2973" i="1"/>
  <c r="B2973" i="1"/>
  <c r="C2973" i="1"/>
  <c r="D2973" i="1"/>
  <c r="E2973" i="1"/>
  <c r="F2973" i="1"/>
  <c r="G2973" i="1"/>
  <c r="H2973" i="1"/>
  <c r="A2974" i="1"/>
  <c r="B2974" i="1"/>
  <c r="C2974" i="1"/>
  <c r="D2974" i="1"/>
  <c r="E2974" i="1"/>
  <c r="F2974" i="1"/>
  <c r="G2974" i="1"/>
  <c r="H2974" i="1"/>
  <c r="A2975" i="1"/>
  <c r="B2975" i="1"/>
  <c r="C2975" i="1"/>
  <c r="D2975" i="1"/>
  <c r="E2975" i="1"/>
  <c r="F2975" i="1"/>
  <c r="G2975" i="1"/>
  <c r="H2975" i="1"/>
  <c r="A2976" i="1"/>
  <c r="B2976" i="1"/>
  <c r="C2976" i="1"/>
  <c r="D2976" i="1"/>
  <c r="E2976" i="1"/>
  <c r="F2976" i="1"/>
  <c r="G2976" i="1"/>
  <c r="H2976" i="1"/>
  <c r="A2977" i="1"/>
  <c r="B2977" i="1"/>
  <c r="C2977" i="1"/>
  <c r="D2977" i="1"/>
  <c r="E2977" i="1"/>
  <c r="F2977" i="1"/>
  <c r="G2977" i="1"/>
  <c r="H2977" i="1"/>
  <c r="A2978" i="1"/>
  <c r="B2978" i="1"/>
  <c r="C2978" i="1"/>
  <c r="D2978" i="1"/>
  <c r="E2978" i="1"/>
  <c r="F2978" i="1"/>
  <c r="G2978" i="1"/>
  <c r="H2978" i="1"/>
  <c r="A2979" i="1"/>
  <c r="B2979" i="1"/>
  <c r="C2979" i="1"/>
  <c r="D2979" i="1"/>
  <c r="E2979" i="1"/>
  <c r="F2979" i="1"/>
  <c r="G2979" i="1"/>
  <c r="H2979" i="1"/>
  <c r="A2980" i="1"/>
  <c r="B2980" i="1"/>
  <c r="C2980" i="1"/>
  <c r="D2980" i="1"/>
  <c r="E2980" i="1"/>
  <c r="F2980" i="1"/>
  <c r="G2980" i="1"/>
  <c r="H2980" i="1"/>
  <c r="A2981" i="1"/>
  <c r="B2981" i="1"/>
  <c r="C2981" i="1"/>
  <c r="D2981" i="1"/>
  <c r="E2981" i="1"/>
  <c r="F2981" i="1"/>
  <c r="G2981" i="1"/>
  <c r="H2981" i="1"/>
  <c r="A2982" i="1"/>
  <c r="B2982" i="1"/>
  <c r="C2982" i="1"/>
  <c r="D2982" i="1"/>
  <c r="E2982" i="1"/>
  <c r="F2982" i="1"/>
  <c r="G2982" i="1"/>
  <c r="H2982" i="1"/>
  <c r="A2983" i="1"/>
  <c r="B2983" i="1"/>
  <c r="C2983" i="1"/>
  <c r="D2983" i="1"/>
  <c r="E2983" i="1"/>
  <c r="F2983" i="1"/>
  <c r="G2983" i="1"/>
  <c r="H2983" i="1"/>
  <c r="A2984" i="1"/>
  <c r="B2984" i="1"/>
  <c r="C2984" i="1"/>
  <c r="D2984" i="1"/>
  <c r="E2984" i="1"/>
  <c r="F2984" i="1"/>
  <c r="G2984" i="1"/>
  <c r="H2984" i="1"/>
  <c r="A2985" i="1"/>
  <c r="B2985" i="1"/>
  <c r="C2985" i="1"/>
  <c r="D2985" i="1"/>
  <c r="E2985" i="1"/>
  <c r="F2985" i="1"/>
  <c r="G2985" i="1"/>
  <c r="H2985" i="1"/>
  <c r="A2986" i="1"/>
  <c r="B2986" i="1"/>
  <c r="C2986" i="1"/>
  <c r="D2986" i="1"/>
  <c r="E2986" i="1"/>
  <c r="F2986" i="1"/>
  <c r="G2986" i="1"/>
  <c r="H2986" i="1"/>
  <c r="A2987" i="1"/>
  <c r="B2987" i="1"/>
  <c r="C2987" i="1"/>
  <c r="D2987" i="1"/>
  <c r="E2987" i="1"/>
  <c r="F2987" i="1"/>
  <c r="G2987" i="1"/>
  <c r="H2987" i="1"/>
  <c r="A2988" i="1"/>
  <c r="B2988" i="1"/>
  <c r="C2988" i="1"/>
  <c r="D2988" i="1"/>
  <c r="E2988" i="1"/>
  <c r="F2988" i="1"/>
  <c r="G2988" i="1"/>
  <c r="H2988" i="1"/>
  <c r="A2989" i="1"/>
  <c r="B2989" i="1"/>
  <c r="C2989" i="1"/>
  <c r="D2989" i="1"/>
  <c r="E2989" i="1"/>
  <c r="F2989" i="1"/>
  <c r="G2989" i="1"/>
  <c r="H2989" i="1"/>
  <c r="A2990" i="1"/>
  <c r="B2990" i="1"/>
  <c r="C2990" i="1"/>
  <c r="D2990" i="1"/>
  <c r="E2990" i="1"/>
  <c r="F2990" i="1"/>
  <c r="G2990" i="1"/>
  <c r="H2990" i="1"/>
  <c r="A2991" i="1"/>
  <c r="B2991" i="1"/>
  <c r="C2991" i="1"/>
  <c r="D2991" i="1"/>
  <c r="E2991" i="1"/>
  <c r="F2991" i="1"/>
  <c r="G2991" i="1"/>
  <c r="H2991" i="1"/>
  <c r="A2992" i="1"/>
  <c r="B2992" i="1"/>
  <c r="C2992" i="1"/>
  <c r="D2992" i="1"/>
  <c r="E2992" i="1"/>
  <c r="F2992" i="1"/>
  <c r="G2992" i="1"/>
  <c r="H2992" i="1"/>
  <c r="A2993" i="1"/>
  <c r="B2993" i="1"/>
  <c r="C2993" i="1"/>
  <c r="D2993" i="1"/>
  <c r="E2993" i="1"/>
  <c r="F2993" i="1"/>
  <c r="G2993" i="1"/>
  <c r="H2993" i="1"/>
  <c r="A2994" i="1"/>
  <c r="B2994" i="1"/>
  <c r="C2994" i="1"/>
  <c r="D2994" i="1"/>
  <c r="E2994" i="1"/>
  <c r="F2994" i="1"/>
  <c r="G2994" i="1"/>
  <c r="H2994" i="1"/>
  <c r="A2995" i="1"/>
  <c r="B2995" i="1"/>
  <c r="C2995" i="1"/>
  <c r="D2995" i="1"/>
  <c r="E2995" i="1"/>
  <c r="F2995" i="1"/>
  <c r="G2995" i="1"/>
  <c r="H2995" i="1"/>
  <c r="A2996" i="1"/>
  <c r="B2996" i="1"/>
  <c r="C2996" i="1"/>
  <c r="D2996" i="1"/>
  <c r="E2996" i="1"/>
  <c r="F2996" i="1"/>
  <c r="G2996" i="1"/>
  <c r="H2996" i="1"/>
  <c r="A2997" i="1"/>
  <c r="B2997" i="1"/>
  <c r="C2997" i="1"/>
  <c r="D2997" i="1"/>
  <c r="E2997" i="1"/>
  <c r="F2997" i="1"/>
  <c r="G2997" i="1"/>
  <c r="H2997" i="1"/>
  <c r="A2998" i="1"/>
  <c r="B2998" i="1"/>
  <c r="C2998" i="1"/>
  <c r="D2998" i="1"/>
  <c r="E2998" i="1"/>
  <c r="F2998" i="1"/>
  <c r="G2998" i="1"/>
  <c r="H2998" i="1"/>
  <c r="A2999" i="1"/>
  <c r="B2999" i="1"/>
  <c r="C2999" i="1"/>
  <c r="D2999" i="1"/>
  <c r="E2999" i="1"/>
  <c r="F2999" i="1"/>
  <c r="G2999" i="1"/>
  <c r="H2999" i="1"/>
  <c r="A3000" i="1"/>
  <c r="B3000" i="1"/>
  <c r="C3000" i="1"/>
  <c r="D3000" i="1"/>
  <c r="E3000" i="1"/>
  <c r="F3000" i="1"/>
  <c r="G3000" i="1"/>
  <c r="H3000" i="1"/>
  <c r="A3001" i="1"/>
  <c r="B3001" i="1"/>
  <c r="C3001" i="1"/>
  <c r="D3001" i="1"/>
  <c r="E3001" i="1"/>
  <c r="F3001" i="1"/>
  <c r="G3001" i="1"/>
  <c r="H3001" i="1"/>
  <c r="A3002" i="1"/>
  <c r="B3002" i="1"/>
  <c r="C3002" i="1"/>
  <c r="D3002" i="1"/>
  <c r="E3002" i="1"/>
  <c r="F3002" i="1"/>
  <c r="G3002" i="1"/>
  <c r="H3002" i="1"/>
  <c r="A3003" i="1"/>
  <c r="B3003" i="1"/>
  <c r="C3003" i="1"/>
  <c r="D3003" i="1"/>
  <c r="E3003" i="1"/>
  <c r="F3003" i="1"/>
  <c r="G3003" i="1"/>
  <c r="H3003" i="1"/>
  <c r="A3004" i="1"/>
  <c r="B3004" i="1"/>
  <c r="C3004" i="1"/>
  <c r="D3004" i="1"/>
  <c r="E3004" i="1"/>
  <c r="F3004" i="1"/>
  <c r="G3004" i="1"/>
  <c r="H3004" i="1"/>
  <c r="A3005" i="1"/>
  <c r="B3005" i="1"/>
  <c r="C3005" i="1"/>
  <c r="D3005" i="1"/>
  <c r="E3005" i="1"/>
  <c r="F3005" i="1"/>
  <c r="G3005" i="1"/>
  <c r="H3005" i="1"/>
  <c r="A3006" i="1"/>
  <c r="B3006" i="1"/>
  <c r="C3006" i="1"/>
  <c r="D3006" i="1"/>
  <c r="E3006" i="1"/>
  <c r="F3006" i="1"/>
  <c r="G3006" i="1"/>
  <c r="H3006" i="1"/>
  <c r="A3007" i="1"/>
  <c r="B3007" i="1"/>
  <c r="C3007" i="1"/>
  <c r="D3007" i="1"/>
  <c r="E3007" i="1"/>
  <c r="F3007" i="1"/>
  <c r="G3007" i="1"/>
  <c r="H3007" i="1"/>
  <c r="A3008" i="1"/>
  <c r="B3008" i="1"/>
  <c r="C3008" i="1"/>
  <c r="D3008" i="1"/>
  <c r="E3008" i="1"/>
  <c r="F3008" i="1"/>
  <c r="G3008" i="1"/>
  <c r="H3008" i="1"/>
  <c r="A3009" i="1"/>
  <c r="B3009" i="1"/>
  <c r="C3009" i="1"/>
  <c r="D3009" i="1"/>
  <c r="E3009" i="1"/>
  <c r="F3009" i="1"/>
  <c r="G3009" i="1"/>
  <c r="H3009" i="1"/>
  <c r="A3010" i="1"/>
  <c r="B3010" i="1"/>
  <c r="C3010" i="1"/>
  <c r="D3010" i="1"/>
  <c r="E3010" i="1"/>
  <c r="F3010" i="1"/>
  <c r="G3010" i="1"/>
  <c r="H3010" i="1"/>
  <c r="A3011" i="1"/>
  <c r="B3011" i="1"/>
  <c r="C3011" i="1"/>
  <c r="D3011" i="1"/>
  <c r="E3011" i="1"/>
  <c r="F3011" i="1"/>
  <c r="G3011" i="1"/>
  <c r="H3011" i="1"/>
  <c r="A3012" i="1"/>
  <c r="B3012" i="1"/>
  <c r="C3012" i="1"/>
  <c r="D3012" i="1"/>
  <c r="E3012" i="1"/>
  <c r="F3012" i="1"/>
  <c r="G3012" i="1"/>
  <c r="H3012" i="1"/>
  <c r="A3013" i="1"/>
  <c r="B3013" i="1"/>
  <c r="C3013" i="1"/>
  <c r="D3013" i="1"/>
  <c r="E3013" i="1"/>
  <c r="F3013" i="1"/>
  <c r="G3013" i="1"/>
  <c r="H3013" i="1"/>
  <c r="A3014" i="1"/>
  <c r="B3014" i="1"/>
  <c r="C3014" i="1"/>
  <c r="D3014" i="1"/>
  <c r="E3014" i="1"/>
  <c r="F3014" i="1"/>
  <c r="G3014" i="1"/>
  <c r="H3014" i="1"/>
  <c r="A3015" i="1"/>
  <c r="B3015" i="1"/>
  <c r="C3015" i="1"/>
  <c r="D3015" i="1"/>
  <c r="E3015" i="1"/>
  <c r="F3015" i="1"/>
  <c r="G3015" i="1"/>
  <c r="H3015" i="1"/>
  <c r="A3016" i="1"/>
  <c r="B3016" i="1"/>
  <c r="C3016" i="1"/>
  <c r="D3016" i="1"/>
  <c r="E3016" i="1"/>
  <c r="F3016" i="1"/>
  <c r="G3016" i="1"/>
  <c r="H3016" i="1"/>
  <c r="A3017" i="1"/>
  <c r="B3017" i="1"/>
  <c r="C3017" i="1"/>
  <c r="D3017" i="1"/>
  <c r="E3017" i="1"/>
  <c r="F3017" i="1"/>
  <c r="G3017" i="1"/>
  <c r="H3017" i="1"/>
  <c r="A3018" i="1"/>
  <c r="B3018" i="1"/>
  <c r="C3018" i="1"/>
  <c r="D3018" i="1"/>
  <c r="E3018" i="1"/>
  <c r="F3018" i="1"/>
  <c r="G3018" i="1"/>
  <c r="H3018" i="1"/>
  <c r="A3019" i="1"/>
  <c r="B3019" i="1"/>
  <c r="C3019" i="1"/>
  <c r="D3019" i="1"/>
  <c r="E3019" i="1"/>
  <c r="F3019" i="1"/>
  <c r="G3019" i="1"/>
  <c r="H3019" i="1"/>
  <c r="A3020" i="1"/>
  <c r="B3020" i="1"/>
  <c r="C3020" i="1"/>
  <c r="D3020" i="1"/>
  <c r="E3020" i="1"/>
  <c r="F3020" i="1"/>
  <c r="G3020" i="1"/>
  <c r="H3020" i="1"/>
  <c r="A3021" i="1"/>
  <c r="B3021" i="1"/>
  <c r="C3021" i="1"/>
  <c r="D3021" i="1"/>
  <c r="E3021" i="1"/>
  <c r="F3021" i="1"/>
  <c r="G3021" i="1"/>
  <c r="H3021" i="1"/>
  <c r="A3022" i="1"/>
  <c r="B3022" i="1"/>
  <c r="C3022" i="1"/>
  <c r="D3022" i="1"/>
  <c r="E3022" i="1"/>
  <c r="F3022" i="1"/>
  <c r="G3022" i="1"/>
  <c r="H3022" i="1"/>
  <c r="A3023" i="1"/>
  <c r="B3023" i="1"/>
  <c r="C3023" i="1"/>
  <c r="D3023" i="1"/>
  <c r="E3023" i="1"/>
  <c r="F3023" i="1"/>
  <c r="G3023" i="1"/>
  <c r="H3023" i="1"/>
  <c r="A3024" i="1"/>
  <c r="B3024" i="1"/>
  <c r="C3024" i="1"/>
  <c r="D3024" i="1"/>
  <c r="E3024" i="1"/>
  <c r="F3024" i="1"/>
  <c r="G3024" i="1"/>
  <c r="H3024" i="1"/>
  <c r="A3025" i="1"/>
  <c r="B3025" i="1"/>
  <c r="C3025" i="1"/>
  <c r="D3025" i="1"/>
  <c r="E3025" i="1"/>
  <c r="F3025" i="1"/>
  <c r="G3025" i="1"/>
  <c r="H3025" i="1"/>
  <c r="A3026" i="1"/>
  <c r="B3026" i="1"/>
  <c r="C3026" i="1"/>
  <c r="D3026" i="1"/>
  <c r="E3026" i="1"/>
  <c r="F3026" i="1"/>
  <c r="G3026" i="1"/>
  <c r="H3026" i="1"/>
  <c r="A3027" i="1"/>
  <c r="B3027" i="1"/>
  <c r="C3027" i="1"/>
  <c r="D3027" i="1"/>
  <c r="E3027" i="1"/>
  <c r="F3027" i="1"/>
  <c r="G3027" i="1"/>
  <c r="H3027" i="1"/>
  <c r="A3028" i="1"/>
  <c r="B3028" i="1"/>
  <c r="C3028" i="1"/>
  <c r="D3028" i="1"/>
  <c r="E3028" i="1"/>
  <c r="F3028" i="1"/>
  <c r="G3028" i="1"/>
  <c r="H3028" i="1"/>
  <c r="A3029" i="1"/>
  <c r="B3029" i="1"/>
  <c r="C3029" i="1"/>
  <c r="D3029" i="1"/>
  <c r="E3029" i="1"/>
  <c r="F3029" i="1"/>
  <c r="G3029" i="1"/>
  <c r="H3029" i="1"/>
  <c r="A3030" i="1"/>
  <c r="B3030" i="1"/>
  <c r="C3030" i="1"/>
  <c r="D3030" i="1"/>
  <c r="E3030" i="1"/>
  <c r="F3030" i="1"/>
  <c r="G3030" i="1"/>
  <c r="H3030" i="1"/>
  <c r="A3031" i="1"/>
  <c r="B3031" i="1"/>
  <c r="C3031" i="1"/>
  <c r="D3031" i="1"/>
  <c r="E3031" i="1"/>
  <c r="F3031" i="1"/>
  <c r="G3031" i="1"/>
  <c r="H3031" i="1"/>
  <c r="A3032" i="1"/>
  <c r="B3032" i="1"/>
  <c r="C3032" i="1"/>
  <c r="D3032" i="1"/>
  <c r="E3032" i="1"/>
  <c r="F3032" i="1"/>
  <c r="G3032" i="1"/>
  <c r="H3032" i="1"/>
  <c r="A3033" i="1"/>
  <c r="B3033" i="1"/>
  <c r="C3033" i="1"/>
  <c r="D3033" i="1"/>
  <c r="E3033" i="1"/>
  <c r="F3033" i="1"/>
  <c r="G3033" i="1"/>
  <c r="H3033" i="1"/>
  <c r="A3034" i="1"/>
  <c r="B3034" i="1"/>
  <c r="C3034" i="1"/>
  <c r="D3034" i="1"/>
  <c r="E3034" i="1"/>
  <c r="F3034" i="1"/>
  <c r="G3034" i="1"/>
  <c r="H3034" i="1"/>
  <c r="A3035" i="1"/>
  <c r="B3035" i="1"/>
  <c r="C3035" i="1"/>
  <c r="D3035" i="1"/>
  <c r="E3035" i="1"/>
  <c r="F3035" i="1"/>
  <c r="G3035" i="1"/>
  <c r="H3035" i="1"/>
  <c r="A3036" i="1"/>
  <c r="B3036" i="1"/>
  <c r="C3036" i="1"/>
  <c r="D3036" i="1"/>
  <c r="E3036" i="1"/>
  <c r="F3036" i="1"/>
  <c r="G3036" i="1"/>
  <c r="H3036" i="1"/>
  <c r="A3037" i="1"/>
  <c r="B3037" i="1"/>
  <c r="C3037" i="1"/>
  <c r="D3037" i="1"/>
  <c r="E3037" i="1"/>
  <c r="F3037" i="1"/>
  <c r="G3037" i="1"/>
  <c r="H3037" i="1"/>
  <c r="A3038" i="1"/>
  <c r="B3038" i="1"/>
  <c r="C3038" i="1"/>
  <c r="D3038" i="1"/>
  <c r="E3038" i="1"/>
  <c r="F3038" i="1"/>
  <c r="G3038" i="1"/>
  <c r="H3038" i="1"/>
  <c r="A3039" i="1"/>
  <c r="B3039" i="1"/>
  <c r="C3039" i="1"/>
  <c r="D3039" i="1"/>
  <c r="E3039" i="1"/>
  <c r="F3039" i="1"/>
  <c r="G3039" i="1"/>
  <c r="H3039" i="1"/>
  <c r="A3040" i="1"/>
  <c r="B3040" i="1"/>
  <c r="C3040" i="1"/>
  <c r="D3040" i="1"/>
  <c r="E3040" i="1"/>
  <c r="F3040" i="1"/>
  <c r="G3040" i="1"/>
  <c r="H3040" i="1"/>
  <c r="A3041" i="1"/>
  <c r="B3041" i="1"/>
  <c r="C3041" i="1"/>
  <c r="D3041" i="1"/>
  <c r="E3041" i="1"/>
  <c r="F3041" i="1"/>
  <c r="G3041" i="1"/>
  <c r="H3041" i="1"/>
  <c r="A3042" i="1"/>
  <c r="B3042" i="1"/>
  <c r="C3042" i="1"/>
  <c r="D3042" i="1"/>
  <c r="E3042" i="1"/>
  <c r="F3042" i="1"/>
  <c r="G3042" i="1"/>
  <c r="H3042" i="1"/>
  <c r="A3043" i="1"/>
  <c r="B3043" i="1"/>
  <c r="C3043" i="1"/>
  <c r="D3043" i="1"/>
  <c r="E3043" i="1"/>
  <c r="F3043" i="1"/>
  <c r="G3043" i="1"/>
  <c r="H3043" i="1"/>
  <c r="A3044" i="1"/>
  <c r="B3044" i="1"/>
  <c r="C3044" i="1"/>
  <c r="D3044" i="1"/>
  <c r="E3044" i="1"/>
  <c r="F3044" i="1"/>
  <c r="G3044" i="1"/>
  <c r="H3044" i="1"/>
  <c r="A3045" i="1"/>
  <c r="B3045" i="1"/>
  <c r="C3045" i="1"/>
  <c r="D3045" i="1"/>
  <c r="E3045" i="1"/>
  <c r="F3045" i="1"/>
  <c r="G3045" i="1"/>
  <c r="H3045" i="1"/>
  <c r="A3046" i="1"/>
  <c r="B3046" i="1"/>
  <c r="C3046" i="1"/>
  <c r="D3046" i="1"/>
  <c r="E3046" i="1"/>
  <c r="F3046" i="1"/>
  <c r="G3046" i="1"/>
  <c r="H3046" i="1"/>
  <c r="A3047" i="1"/>
  <c r="B3047" i="1"/>
  <c r="C3047" i="1"/>
  <c r="D3047" i="1"/>
  <c r="E3047" i="1"/>
  <c r="F3047" i="1"/>
  <c r="G3047" i="1"/>
  <c r="H3047" i="1"/>
  <c r="A3048" i="1"/>
  <c r="B3048" i="1"/>
  <c r="C3048" i="1"/>
  <c r="D3048" i="1"/>
  <c r="E3048" i="1"/>
  <c r="F3048" i="1"/>
  <c r="G3048" i="1"/>
  <c r="H3048" i="1"/>
  <c r="A3049" i="1"/>
  <c r="B3049" i="1"/>
  <c r="C3049" i="1"/>
  <c r="D3049" i="1"/>
  <c r="E3049" i="1"/>
  <c r="F3049" i="1"/>
  <c r="G3049" i="1"/>
  <c r="H3049" i="1"/>
  <c r="A3050" i="1"/>
  <c r="B3050" i="1"/>
  <c r="C3050" i="1"/>
  <c r="D3050" i="1"/>
  <c r="E3050" i="1"/>
  <c r="F3050" i="1"/>
  <c r="G3050" i="1"/>
  <c r="H3050" i="1"/>
  <c r="A3051" i="1"/>
  <c r="B3051" i="1"/>
  <c r="C3051" i="1"/>
  <c r="D3051" i="1"/>
  <c r="E3051" i="1"/>
  <c r="F3051" i="1"/>
  <c r="G3051" i="1"/>
  <c r="H3051" i="1"/>
  <c r="A3052" i="1"/>
  <c r="B3052" i="1"/>
  <c r="C3052" i="1"/>
  <c r="D3052" i="1"/>
  <c r="E3052" i="1"/>
  <c r="F3052" i="1"/>
  <c r="G3052" i="1"/>
  <c r="H3052" i="1"/>
  <c r="A3053" i="1"/>
  <c r="B3053" i="1"/>
  <c r="C3053" i="1"/>
  <c r="D3053" i="1"/>
  <c r="E3053" i="1"/>
  <c r="F3053" i="1"/>
  <c r="G3053" i="1"/>
  <c r="H3053" i="1"/>
  <c r="A3054" i="1"/>
  <c r="B3054" i="1"/>
  <c r="C3054" i="1"/>
  <c r="D3054" i="1"/>
  <c r="E3054" i="1"/>
  <c r="F3054" i="1"/>
  <c r="G3054" i="1"/>
  <c r="H3054" i="1"/>
  <c r="A3055" i="1"/>
  <c r="B3055" i="1"/>
  <c r="C3055" i="1"/>
  <c r="D3055" i="1"/>
  <c r="E3055" i="1"/>
  <c r="F3055" i="1"/>
  <c r="G3055" i="1"/>
  <c r="H3055" i="1"/>
  <c r="A3056" i="1"/>
  <c r="B3056" i="1"/>
  <c r="C3056" i="1"/>
  <c r="D3056" i="1"/>
  <c r="E3056" i="1"/>
  <c r="F3056" i="1"/>
  <c r="G3056" i="1"/>
  <c r="H3056" i="1"/>
  <c r="A3057" i="1"/>
  <c r="B3057" i="1"/>
  <c r="C3057" i="1"/>
  <c r="D3057" i="1"/>
  <c r="E3057" i="1"/>
  <c r="F3057" i="1"/>
  <c r="G3057" i="1"/>
  <c r="H3057" i="1"/>
  <c r="A3058" i="1"/>
  <c r="B3058" i="1"/>
  <c r="C3058" i="1"/>
  <c r="D3058" i="1"/>
  <c r="E3058" i="1"/>
  <c r="F3058" i="1"/>
  <c r="G3058" i="1"/>
  <c r="H3058" i="1"/>
  <c r="A3059" i="1"/>
  <c r="B3059" i="1"/>
  <c r="C3059" i="1"/>
  <c r="D3059" i="1"/>
  <c r="E3059" i="1"/>
  <c r="F3059" i="1"/>
  <c r="G3059" i="1"/>
  <c r="H3059" i="1"/>
  <c r="A3060" i="1"/>
  <c r="B3060" i="1"/>
  <c r="C3060" i="1"/>
  <c r="D3060" i="1"/>
  <c r="E3060" i="1"/>
  <c r="F3060" i="1"/>
  <c r="G3060" i="1"/>
  <c r="H3060" i="1"/>
  <c r="A3061" i="1"/>
  <c r="B3061" i="1"/>
  <c r="C3061" i="1"/>
  <c r="D3061" i="1"/>
  <c r="E3061" i="1"/>
  <c r="F3061" i="1"/>
  <c r="G3061" i="1"/>
  <c r="H3061" i="1"/>
  <c r="A3062" i="1"/>
  <c r="B3062" i="1"/>
  <c r="C3062" i="1"/>
  <c r="D3062" i="1"/>
  <c r="E3062" i="1"/>
  <c r="F3062" i="1"/>
  <c r="G3062" i="1"/>
  <c r="H3062" i="1"/>
  <c r="A3063" i="1"/>
  <c r="B3063" i="1"/>
  <c r="C3063" i="1"/>
  <c r="D3063" i="1"/>
  <c r="E3063" i="1"/>
  <c r="F3063" i="1"/>
  <c r="G3063" i="1"/>
  <c r="H3063" i="1"/>
  <c r="A3064" i="1"/>
  <c r="B3064" i="1"/>
  <c r="C3064" i="1"/>
  <c r="D3064" i="1"/>
  <c r="E3064" i="1"/>
  <c r="F3064" i="1"/>
  <c r="G3064" i="1"/>
  <c r="H3064" i="1"/>
  <c r="A3065" i="1"/>
  <c r="B3065" i="1"/>
  <c r="C3065" i="1"/>
  <c r="D3065" i="1"/>
  <c r="E3065" i="1"/>
  <c r="F3065" i="1"/>
  <c r="G3065" i="1"/>
  <c r="H3065" i="1"/>
  <c r="A3066" i="1"/>
  <c r="B3066" i="1"/>
  <c r="C3066" i="1"/>
  <c r="D3066" i="1"/>
  <c r="E3066" i="1"/>
  <c r="F3066" i="1"/>
  <c r="G3066" i="1"/>
  <c r="H3066" i="1"/>
  <c r="A3067" i="1"/>
  <c r="B3067" i="1"/>
  <c r="C3067" i="1"/>
  <c r="D3067" i="1"/>
  <c r="E3067" i="1"/>
  <c r="F3067" i="1"/>
  <c r="G3067" i="1"/>
  <c r="H3067" i="1"/>
  <c r="A3068" i="1"/>
  <c r="B3068" i="1"/>
  <c r="C3068" i="1"/>
  <c r="D3068" i="1"/>
  <c r="E3068" i="1"/>
  <c r="F3068" i="1"/>
  <c r="G3068" i="1"/>
  <c r="H3068" i="1"/>
  <c r="A3069" i="1"/>
  <c r="B3069" i="1"/>
  <c r="C3069" i="1"/>
  <c r="D3069" i="1"/>
  <c r="E3069" i="1"/>
  <c r="F3069" i="1"/>
  <c r="G3069" i="1"/>
  <c r="H3069" i="1"/>
  <c r="A3070" i="1"/>
  <c r="B3070" i="1"/>
  <c r="C3070" i="1"/>
  <c r="D3070" i="1"/>
  <c r="E3070" i="1"/>
  <c r="F3070" i="1"/>
  <c r="G3070" i="1"/>
  <c r="H3070" i="1"/>
  <c r="A3071" i="1"/>
  <c r="B3071" i="1"/>
  <c r="C3071" i="1"/>
  <c r="D3071" i="1"/>
  <c r="E3071" i="1"/>
  <c r="F3071" i="1"/>
  <c r="G3071" i="1"/>
  <c r="H3071" i="1"/>
  <c r="A3072" i="1"/>
  <c r="B3072" i="1"/>
  <c r="C3072" i="1"/>
  <c r="D3072" i="1"/>
  <c r="E3072" i="1"/>
  <c r="F3072" i="1"/>
  <c r="G3072" i="1"/>
  <c r="H3072" i="1"/>
  <c r="A3073" i="1"/>
  <c r="B3073" i="1"/>
  <c r="C3073" i="1"/>
  <c r="D3073" i="1"/>
  <c r="E3073" i="1"/>
  <c r="F3073" i="1"/>
  <c r="G3073" i="1"/>
  <c r="H3073" i="1"/>
  <c r="A3074" i="1"/>
  <c r="B3074" i="1"/>
  <c r="C3074" i="1"/>
  <c r="D3074" i="1"/>
  <c r="E3074" i="1"/>
  <c r="F3074" i="1"/>
  <c r="G3074" i="1"/>
  <c r="H3074" i="1"/>
  <c r="A3075" i="1"/>
  <c r="B3075" i="1"/>
  <c r="C3075" i="1"/>
  <c r="D3075" i="1"/>
  <c r="E3075" i="1"/>
  <c r="F3075" i="1"/>
  <c r="G3075" i="1"/>
  <c r="H3075" i="1"/>
  <c r="A3076" i="1"/>
  <c r="B3076" i="1"/>
  <c r="C3076" i="1"/>
  <c r="D3076" i="1"/>
  <c r="E3076" i="1"/>
  <c r="F3076" i="1"/>
  <c r="G3076" i="1"/>
  <c r="H3076" i="1"/>
  <c r="A3077" i="1"/>
  <c r="B3077" i="1"/>
  <c r="C3077" i="1"/>
  <c r="D3077" i="1"/>
  <c r="E3077" i="1"/>
  <c r="F3077" i="1"/>
  <c r="G3077" i="1"/>
  <c r="H3077" i="1"/>
  <c r="A3078" i="1"/>
  <c r="B3078" i="1"/>
  <c r="C3078" i="1"/>
  <c r="D3078" i="1"/>
  <c r="E3078" i="1"/>
  <c r="F3078" i="1"/>
  <c r="G3078" i="1"/>
  <c r="H3078" i="1"/>
  <c r="A3079" i="1"/>
  <c r="B3079" i="1"/>
  <c r="C3079" i="1"/>
  <c r="D3079" i="1"/>
  <c r="E3079" i="1"/>
  <c r="F3079" i="1"/>
  <c r="G3079" i="1"/>
  <c r="H3079" i="1"/>
  <c r="A3080" i="1"/>
  <c r="B3080" i="1"/>
  <c r="C3080" i="1"/>
  <c r="D3080" i="1"/>
  <c r="E3080" i="1"/>
  <c r="F3080" i="1"/>
  <c r="G3080" i="1"/>
  <c r="H3080" i="1"/>
  <c r="A3081" i="1"/>
  <c r="B3081" i="1"/>
  <c r="C3081" i="1"/>
  <c r="D3081" i="1"/>
  <c r="E3081" i="1"/>
  <c r="F3081" i="1"/>
  <c r="G3081" i="1"/>
  <c r="H3081" i="1"/>
  <c r="A3082" i="1"/>
  <c r="B3082" i="1"/>
  <c r="C3082" i="1"/>
  <c r="D3082" i="1"/>
  <c r="E3082" i="1"/>
  <c r="F3082" i="1"/>
  <c r="G3082" i="1"/>
  <c r="H3082" i="1"/>
  <c r="A3083" i="1"/>
  <c r="B3083" i="1"/>
  <c r="C3083" i="1"/>
  <c r="D3083" i="1"/>
  <c r="E3083" i="1"/>
  <c r="F3083" i="1"/>
  <c r="G3083" i="1"/>
  <c r="H3083" i="1"/>
  <c r="A3084" i="1"/>
  <c r="B3084" i="1"/>
  <c r="C3084" i="1"/>
  <c r="D3084" i="1"/>
  <c r="E3084" i="1"/>
  <c r="F3084" i="1"/>
  <c r="G3084" i="1"/>
  <c r="H3084" i="1"/>
  <c r="A3085" i="1"/>
  <c r="B3085" i="1"/>
  <c r="C3085" i="1"/>
  <c r="D3085" i="1"/>
  <c r="E3085" i="1"/>
  <c r="F3085" i="1"/>
  <c r="G3085" i="1"/>
  <c r="H3085" i="1"/>
  <c r="A3086" i="1"/>
  <c r="B3086" i="1"/>
  <c r="C3086" i="1"/>
  <c r="D3086" i="1"/>
  <c r="E3086" i="1"/>
  <c r="F3086" i="1"/>
  <c r="G3086" i="1"/>
  <c r="H3086" i="1"/>
  <c r="A3087" i="1"/>
  <c r="B3087" i="1"/>
  <c r="C3087" i="1"/>
  <c r="D3087" i="1"/>
  <c r="E3087" i="1"/>
  <c r="F3087" i="1"/>
  <c r="G3087" i="1"/>
  <c r="H3087" i="1"/>
  <c r="A3088" i="1"/>
  <c r="B3088" i="1"/>
  <c r="C3088" i="1"/>
  <c r="D3088" i="1"/>
  <c r="E3088" i="1"/>
  <c r="F3088" i="1"/>
  <c r="G3088" i="1"/>
  <c r="H3088" i="1"/>
  <c r="A3089" i="1"/>
  <c r="B3089" i="1"/>
  <c r="C3089" i="1"/>
  <c r="D3089" i="1"/>
  <c r="E3089" i="1"/>
  <c r="F3089" i="1"/>
  <c r="G3089" i="1"/>
  <c r="H3089" i="1"/>
  <c r="A3090" i="1"/>
  <c r="B3090" i="1"/>
  <c r="C3090" i="1"/>
  <c r="D3090" i="1"/>
  <c r="E3090" i="1"/>
  <c r="F3090" i="1"/>
  <c r="G3090" i="1"/>
  <c r="H3090" i="1"/>
  <c r="A3091" i="1"/>
  <c r="B3091" i="1"/>
  <c r="C3091" i="1"/>
  <c r="D3091" i="1"/>
  <c r="E3091" i="1"/>
  <c r="F3091" i="1"/>
  <c r="G3091" i="1"/>
  <c r="H3091" i="1"/>
  <c r="A3092" i="1"/>
  <c r="B3092" i="1"/>
  <c r="C3092" i="1"/>
  <c r="D3092" i="1"/>
  <c r="E3092" i="1"/>
  <c r="F3092" i="1"/>
  <c r="G3092" i="1"/>
  <c r="H3092" i="1"/>
  <c r="A3093" i="1"/>
  <c r="B3093" i="1"/>
  <c r="C3093" i="1"/>
  <c r="D3093" i="1"/>
  <c r="E3093" i="1"/>
  <c r="F3093" i="1"/>
  <c r="G3093" i="1"/>
  <c r="H3093" i="1"/>
  <c r="A3094" i="1"/>
  <c r="B3094" i="1"/>
  <c r="C3094" i="1"/>
  <c r="D3094" i="1"/>
  <c r="E3094" i="1"/>
  <c r="F3094" i="1"/>
  <c r="G3094" i="1"/>
  <c r="H3094" i="1"/>
  <c r="A3095" i="1"/>
  <c r="B3095" i="1"/>
  <c r="C3095" i="1"/>
  <c r="D3095" i="1"/>
  <c r="E3095" i="1"/>
  <c r="F3095" i="1"/>
  <c r="G3095" i="1"/>
  <c r="H3095" i="1"/>
  <c r="A3096" i="1"/>
  <c r="B3096" i="1"/>
  <c r="C3096" i="1"/>
  <c r="D3096" i="1"/>
  <c r="E3096" i="1"/>
  <c r="F3096" i="1"/>
  <c r="G3096" i="1"/>
  <c r="H3096" i="1"/>
  <c r="A3097" i="1"/>
  <c r="B3097" i="1"/>
  <c r="C3097" i="1"/>
  <c r="D3097" i="1"/>
  <c r="E3097" i="1"/>
  <c r="F3097" i="1"/>
  <c r="G3097" i="1"/>
  <c r="H3097" i="1"/>
  <c r="A3098" i="1"/>
  <c r="B3098" i="1"/>
  <c r="C3098" i="1"/>
  <c r="D3098" i="1"/>
  <c r="E3098" i="1"/>
  <c r="F3098" i="1"/>
  <c r="G3098" i="1"/>
  <c r="H3098" i="1"/>
  <c r="A3099" i="1"/>
  <c r="B3099" i="1"/>
  <c r="C3099" i="1"/>
  <c r="D3099" i="1"/>
  <c r="E3099" i="1"/>
  <c r="F3099" i="1"/>
  <c r="G3099" i="1"/>
  <c r="H3099" i="1"/>
  <c r="A3100" i="1"/>
  <c r="B3100" i="1"/>
  <c r="C3100" i="1"/>
  <c r="D3100" i="1"/>
  <c r="E3100" i="1"/>
  <c r="F3100" i="1"/>
  <c r="G3100" i="1"/>
  <c r="H3100" i="1"/>
  <c r="A3101" i="1"/>
  <c r="B3101" i="1"/>
  <c r="C3101" i="1"/>
  <c r="D3101" i="1"/>
  <c r="E3101" i="1"/>
  <c r="F3101" i="1"/>
  <c r="G3101" i="1"/>
  <c r="H3101" i="1"/>
  <c r="A3102" i="1"/>
  <c r="B3102" i="1"/>
  <c r="C3102" i="1"/>
  <c r="D3102" i="1"/>
  <c r="E3102" i="1"/>
  <c r="F3102" i="1"/>
  <c r="G3102" i="1"/>
  <c r="H3102" i="1"/>
  <c r="A3103" i="1"/>
  <c r="B3103" i="1"/>
  <c r="C3103" i="1"/>
  <c r="D3103" i="1"/>
  <c r="E3103" i="1"/>
  <c r="F3103" i="1"/>
  <c r="G3103" i="1"/>
  <c r="H3103" i="1"/>
  <c r="A3104" i="1"/>
  <c r="B3104" i="1"/>
  <c r="C3104" i="1"/>
  <c r="D3104" i="1"/>
  <c r="E3104" i="1"/>
  <c r="F3104" i="1"/>
  <c r="G3104" i="1"/>
  <c r="H3104" i="1"/>
  <c r="A3105" i="1"/>
  <c r="B3105" i="1"/>
  <c r="C3105" i="1"/>
  <c r="D3105" i="1"/>
  <c r="E3105" i="1"/>
  <c r="F3105" i="1"/>
  <c r="G3105" i="1"/>
  <c r="H3105" i="1"/>
  <c r="A3106" i="1"/>
  <c r="B3106" i="1"/>
  <c r="C3106" i="1"/>
  <c r="D3106" i="1"/>
  <c r="E3106" i="1"/>
  <c r="F3106" i="1"/>
  <c r="G3106" i="1"/>
  <c r="H3106" i="1"/>
  <c r="A3107" i="1"/>
  <c r="B3107" i="1"/>
  <c r="C3107" i="1"/>
  <c r="D3107" i="1"/>
  <c r="E3107" i="1"/>
  <c r="F3107" i="1"/>
  <c r="G3107" i="1"/>
  <c r="H3107" i="1"/>
  <c r="A3108" i="1"/>
  <c r="B3108" i="1"/>
  <c r="C3108" i="1"/>
  <c r="D3108" i="1"/>
  <c r="E3108" i="1"/>
  <c r="F3108" i="1"/>
  <c r="G3108" i="1"/>
  <c r="H3108" i="1"/>
  <c r="A3109" i="1"/>
  <c r="B3109" i="1"/>
  <c r="C3109" i="1"/>
  <c r="D3109" i="1"/>
  <c r="E3109" i="1"/>
  <c r="F3109" i="1"/>
  <c r="G3109" i="1"/>
  <c r="H3109" i="1"/>
  <c r="A3110" i="1"/>
  <c r="B3110" i="1"/>
  <c r="C3110" i="1"/>
  <c r="D3110" i="1"/>
  <c r="E3110" i="1"/>
  <c r="F3110" i="1"/>
  <c r="G3110" i="1"/>
  <c r="H3110" i="1"/>
  <c r="A3111" i="1"/>
  <c r="B3111" i="1"/>
  <c r="C3111" i="1"/>
  <c r="D3111" i="1"/>
  <c r="E3111" i="1"/>
  <c r="F3111" i="1"/>
  <c r="G3111" i="1"/>
  <c r="H3111" i="1"/>
  <c r="A3112" i="1"/>
  <c r="B3112" i="1"/>
  <c r="C3112" i="1"/>
  <c r="D3112" i="1"/>
  <c r="E3112" i="1"/>
  <c r="F3112" i="1"/>
  <c r="G3112" i="1"/>
  <c r="H3112" i="1"/>
  <c r="A3113" i="1"/>
  <c r="B3113" i="1"/>
  <c r="C3113" i="1"/>
  <c r="D3113" i="1"/>
  <c r="E3113" i="1"/>
  <c r="F3113" i="1"/>
  <c r="G3113" i="1"/>
  <c r="H3113" i="1"/>
  <c r="A3114" i="1"/>
  <c r="B3114" i="1"/>
  <c r="C3114" i="1"/>
  <c r="D3114" i="1"/>
  <c r="E3114" i="1"/>
  <c r="F3114" i="1"/>
  <c r="G3114" i="1"/>
  <c r="H3114" i="1"/>
  <c r="A3115" i="1"/>
  <c r="B3115" i="1"/>
  <c r="C3115" i="1"/>
  <c r="D3115" i="1"/>
  <c r="E3115" i="1"/>
  <c r="F3115" i="1"/>
  <c r="G3115" i="1"/>
  <c r="H3115" i="1"/>
  <c r="A3116" i="1"/>
  <c r="B3116" i="1"/>
  <c r="C3116" i="1"/>
  <c r="D3116" i="1"/>
  <c r="E3116" i="1"/>
  <c r="F3116" i="1"/>
  <c r="G3116" i="1"/>
  <c r="H3116" i="1"/>
  <c r="A3117" i="1"/>
  <c r="B3117" i="1"/>
  <c r="C3117" i="1"/>
  <c r="D3117" i="1"/>
  <c r="E3117" i="1"/>
  <c r="F3117" i="1"/>
  <c r="G3117" i="1"/>
  <c r="H3117" i="1"/>
  <c r="A3118" i="1"/>
  <c r="B3118" i="1"/>
  <c r="C3118" i="1"/>
  <c r="D3118" i="1"/>
  <c r="E3118" i="1"/>
  <c r="F3118" i="1"/>
  <c r="G3118" i="1"/>
  <c r="H3118" i="1"/>
  <c r="A3119" i="1"/>
  <c r="B3119" i="1"/>
  <c r="C3119" i="1"/>
  <c r="D3119" i="1"/>
  <c r="E3119" i="1"/>
  <c r="F3119" i="1"/>
  <c r="G3119" i="1"/>
  <c r="H3119" i="1"/>
  <c r="A3120" i="1"/>
  <c r="B3120" i="1"/>
  <c r="C3120" i="1"/>
  <c r="D3120" i="1"/>
  <c r="E3120" i="1"/>
  <c r="F3120" i="1"/>
  <c r="G3120" i="1"/>
  <c r="H3120" i="1"/>
  <c r="A3121" i="1"/>
  <c r="B3121" i="1"/>
  <c r="C3121" i="1"/>
  <c r="D3121" i="1"/>
  <c r="E3121" i="1"/>
  <c r="F3121" i="1"/>
  <c r="G3121" i="1"/>
  <c r="H3121" i="1"/>
  <c r="A3122" i="1"/>
  <c r="B3122" i="1"/>
  <c r="C3122" i="1"/>
  <c r="D3122" i="1"/>
  <c r="E3122" i="1"/>
  <c r="F3122" i="1"/>
  <c r="G3122" i="1"/>
  <c r="H3122" i="1"/>
  <c r="A3123" i="1"/>
  <c r="B3123" i="1"/>
  <c r="C3123" i="1"/>
  <c r="D3123" i="1"/>
  <c r="E3123" i="1"/>
  <c r="F3123" i="1"/>
  <c r="G3123" i="1"/>
  <c r="H3123" i="1"/>
  <c r="A3124" i="1"/>
  <c r="B3124" i="1"/>
  <c r="C3124" i="1"/>
  <c r="D3124" i="1"/>
  <c r="E3124" i="1"/>
  <c r="F3124" i="1"/>
  <c r="G3124" i="1"/>
  <c r="H3124" i="1"/>
  <c r="A3125" i="1"/>
  <c r="B3125" i="1"/>
  <c r="C3125" i="1"/>
  <c r="D3125" i="1"/>
  <c r="E3125" i="1"/>
  <c r="F3125" i="1"/>
  <c r="G3125" i="1"/>
  <c r="H3125" i="1"/>
  <c r="A3126" i="1"/>
  <c r="B3126" i="1"/>
  <c r="C3126" i="1"/>
  <c r="D3126" i="1"/>
  <c r="E3126" i="1"/>
  <c r="F3126" i="1"/>
  <c r="G3126" i="1"/>
  <c r="H3126" i="1"/>
  <c r="A3127" i="1"/>
  <c r="B3127" i="1"/>
  <c r="C3127" i="1"/>
  <c r="D3127" i="1"/>
  <c r="E3127" i="1"/>
  <c r="F3127" i="1"/>
  <c r="G3127" i="1"/>
  <c r="H3127" i="1"/>
  <c r="A3128" i="1"/>
  <c r="B3128" i="1"/>
  <c r="C3128" i="1"/>
  <c r="D3128" i="1"/>
  <c r="E3128" i="1"/>
  <c r="F3128" i="1"/>
  <c r="G3128" i="1"/>
  <c r="H3128" i="1"/>
  <c r="A3129" i="1"/>
  <c r="B3129" i="1"/>
  <c r="C3129" i="1"/>
  <c r="D3129" i="1"/>
  <c r="E3129" i="1"/>
  <c r="F3129" i="1"/>
  <c r="G3129" i="1"/>
  <c r="H3129" i="1"/>
  <c r="A3130" i="1"/>
  <c r="B3130" i="1"/>
  <c r="C3130" i="1"/>
  <c r="D3130" i="1"/>
  <c r="E3130" i="1"/>
  <c r="F3130" i="1"/>
  <c r="G3130" i="1"/>
  <c r="H3130" i="1"/>
  <c r="A3131" i="1"/>
  <c r="B3131" i="1"/>
  <c r="C3131" i="1"/>
  <c r="D3131" i="1"/>
  <c r="E3131" i="1"/>
  <c r="F3131" i="1"/>
  <c r="G3131" i="1"/>
  <c r="H3131" i="1"/>
  <c r="A3132" i="1"/>
  <c r="B3132" i="1"/>
  <c r="C3132" i="1"/>
  <c r="D3132" i="1"/>
  <c r="E3132" i="1"/>
  <c r="F3132" i="1"/>
  <c r="G3132" i="1"/>
  <c r="H3132" i="1"/>
  <c r="A3133" i="1"/>
  <c r="B3133" i="1"/>
  <c r="C3133" i="1"/>
  <c r="D3133" i="1"/>
  <c r="E3133" i="1"/>
  <c r="F3133" i="1"/>
  <c r="G3133" i="1"/>
  <c r="H3133" i="1"/>
  <c r="A3134" i="1"/>
  <c r="B3134" i="1"/>
  <c r="C3134" i="1"/>
  <c r="D3134" i="1"/>
  <c r="E3134" i="1"/>
  <c r="F3134" i="1"/>
  <c r="G3134" i="1"/>
  <c r="H3134" i="1"/>
  <c r="A3135" i="1"/>
  <c r="B3135" i="1"/>
  <c r="C3135" i="1"/>
  <c r="D3135" i="1"/>
  <c r="E3135" i="1"/>
  <c r="F3135" i="1"/>
  <c r="G3135" i="1"/>
  <c r="H3135" i="1"/>
  <c r="A3136" i="1"/>
  <c r="B3136" i="1"/>
  <c r="C3136" i="1"/>
  <c r="D3136" i="1"/>
  <c r="E3136" i="1"/>
  <c r="F3136" i="1"/>
  <c r="G3136" i="1"/>
  <c r="H3136" i="1"/>
  <c r="A3137" i="1"/>
  <c r="B3137" i="1"/>
  <c r="C3137" i="1"/>
  <c r="D3137" i="1"/>
  <c r="E3137" i="1"/>
  <c r="F3137" i="1"/>
  <c r="G3137" i="1"/>
  <c r="H3137" i="1"/>
  <c r="A3138" i="1"/>
  <c r="B3138" i="1"/>
  <c r="C3138" i="1"/>
  <c r="D3138" i="1"/>
  <c r="E3138" i="1"/>
  <c r="F3138" i="1"/>
  <c r="G3138" i="1"/>
  <c r="H3138" i="1"/>
  <c r="A3139" i="1"/>
  <c r="B3139" i="1"/>
  <c r="C3139" i="1"/>
  <c r="D3139" i="1"/>
  <c r="E3139" i="1"/>
  <c r="F3139" i="1"/>
  <c r="G3139" i="1"/>
  <c r="H3139" i="1"/>
  <c r="A3140" i="1"/>
  <c r="B3140" i="1"/>
  <c r="C3140" i="1"/>
  <c r="D3140" i="1"/>
  <c r="E3140" i="1"/>
  <c r="F3140" i="1"/>
  <c r="G3140" i="1"/>
  <c r="H3140" i="1"/>
  <c r="A3141" i="1"/>
  <c r="B3141" i="1"/>
  <c r="C3141" i="1"/>
  <c r="D3141" i="1"/>
  <c r="E3141" i="1"/>
  <c r="F3141" i="1"/>
  <c r="G3141" i="1"/>
  <c r="H3141" i="1"/>
  <c r="A3142" i="1"/>
  <c r="B3142" i="1"/>
  <c r="C3142" i="1"/>
  <c r="D3142" i="1"/>
  <c r="E3142" i="1"/>
  <c r="F3142" i="1"/>
  <c r="G3142" i="1"/>
  <c r="H3142" i="1"/>
  <c r="A3143" i="1"/>
  <c r="B3143" i="1"/>
  <c r="C3143" i="1"/>
  <c r="D3143" i="1"/>
  <c r="E3143" i="1"/>
  <c r="F3143" i="1"/>
  <c r="G3143" i="1"/>
  <c r="H3143" i="1"/>
  <c r="A3144" i="1"/>
  <c r="B3144" i="1"/>
  <c r="C3144" i="1"/>
  <c r="D3144" i="1"/>
  <c r="E3144" i="1"/>
  <c r="F3144" i="1"/>
  <c r="G3144" i="1"/>
  <c r="H3144" i="1"/>
  <c r="A3145" i="1"/>
  <c r="B3145" i="1"/>
  <c r="C3145" i="1"/>
  <c r="D3145" i="1"/>
  <c r="E3145" i="1"/>
  <c r="F3145" i="1"/>
  <c r="G3145" i="1"/>
  <c r="H3145" i="1"/>
  <c r="A3146" i="1"/>
  <c r="B3146" i="1"/>
  <c r="C3146" i="1"/>
  <c r="D3146" i="1"/>
  <c r="E3146" i="1"/>
  <c r="F3146" i="1"/>
  <c r="G3146" i="1"/>
  <c r="H3146" i="1"/>
  <c r="A3147" i="1"/>
  <c r="B3147" i="1"/>
  <c r="C3147" i="1"/>
  <c r="D3147" i="1"/>
  <c r="E3147" i="1"/>
  <c r="F3147" i="1"/>
  <c r="G3147" i="1"/>
  <c r="H3147" i="1"/>
  <c r="A3148" i="1"/>
  <c r="B3148" i="1"/>
  <c r="C3148" i="1"/>
  <c r="D3148" i="1"/>
  <c r="E3148" i="1"/>
  <c r="F3148" i="1"/>
  <c r="G3148" i="1"/>
  <c r="H3148" i="1"/>
  <c r="A3149" i="1"/>
  <c r="B3149" i="1"/>
  <c r="C3149" i="1"/>
  <c r="D3149" i="1"/>
  <c r="E3149" i="1"/>
  <c r="F3149" i="1"/>
  <c r="G3149" i="1"/>
  <c r="H3149" i="1"/>
  <c r="A3150" i="1"/>
  <c r="B3150" i="1"/>
  <c r="C3150" i="1"/>
  <c r="D3150" i="1"/>
  <c r="E3150" i="1"/>
  <c r="F3150" i="1"/>
  <c r="G3150" i="1"/>
  <c r="H3150" i="1"/>
  <c r="A3151" i="1"/>
  <c r="B3151" i="1"/>
  <c r="C3151" i="1"/>
  <c r="D3151" i="1"/>
  <c r="E3151" i="1"/>
  <c r="F3151" i="1"/>
  <c r="G3151" i="1"/>
  <c r="H3151" i="1"/>
  <c r="A3152" i="1"/>
  <c r="B3152" i="1"/>
  <c r="C3152" i="1"/>
  <c r="D3152" i="1"/>
  <c r="E3152" i="1"/>
  <c r="F3152" i="1"/>
  <c r="G3152" i="1"/>
  <c r="H3152" i="1"/>
  <c r="A3153" i="1"/>
  <c r="B3153" i="1"/>
  <c r="C3153" i="1"/>
  <c r="D3153" i="1"/>
  <c r="E3153" i="1"/>
  <c r="F3153" i="1"/>
  <c r="G3153" i="1"/>
  <c r="H3153" i="1"/>
  <c r="A3154" i="1"/>
  <c r="B3154" i="1"/>
  <c r="C3154" i="1"/>
  <c r="D3154" i="1"/>
  <c r="E3154" i="1"/>
  <c r="F3154" i="1"/>
  <c r="G3154" i="1"/>
  <c r="H3154" i="1"/>
  <c r="A3155" i="1"/>
  <c r="B3155" i="1"/>
  <c r="C3155" i="1"/>
  <c r="D3155" i="1"/>
  <c r="E3155" i="1"/>
  <c r="F3155" i="1"/>
  <c r="G3155" i="1"/>
  <c r="H3155" i="1"/>
  <c r="A3156" i="1"/>
  <c r="B3156" i="1"/>
  <c r="C3156" i="1"/>
  <c r="D3156" i="1"/>
  <c r="E3156" i="1"/>
  <c r="F3156" i="1"/>
  <c r="G3156" i="1"/>
  <c r="H3156" i="1"/>
  <c r="A3157" i="1"/>
  <c r="B3157" i="1"/>
  <c r="C3157" i="1"/>
  <c r="D3157" i="1"/>
  <c r="E3157" i="1"/>
  <c r="F3157" i="1"/>
  <c r="G3157" i="1"/>
  <c r="H3157" i="1"/>
  <c r="A3158" i="1"/>
  <c r="B3158" i="1"/>
  <c r="C3158" i="1"/>
  <c r="D3158" i="1"/>
  <c r="E3158" i="1"/>
  <c r="F3158" i="1"/>
  <c r="G3158" i="1"/>
  <c r="H3158" i="1"/>
  <c r="A3159" i="1"/>
  <c r="B3159" i="1"/>
  <c r="C3159" i="1"/>
  <c r="D3159" i="1"/>
  <c r="E3159" i="1"/>
  <c r="F3159" i="1"/>
  <c r="G3159" i="1"/>
  <c r="H3159" i="1"/>
  <c r="A3160" i="1"/>
  <c r="B3160" i="1"/>
  <c r="C3160" i="1"/>
  <c r="D3160" i="1"/>
  <c r="E3160" i="1"/>
  <c r="F3160" i="1"/>
  <c r="G3160" i="1"/>
  <c r="H3160" i="1"/>
  <c r="A3161" i="1"/>
  <c r="B3161" i="1"/>
  <c r="C3161" i="1"/>
  <c r="D3161" i="1"/>
  <c r="E3161" i="1"/>
  <c r="F3161" i="1"/>
  <c r="G3161" i="1"/>
  <c r="H3161" i="1"/>
  <c r="A3162" i="1"/>
  <c r="B3162" i="1"/>
  <c r="C3162" i="1"/>
  <c r="D3162" i="1"/>
  <c r="E3162" i="1"/>
  <c r="F3162" i="1"/>
  <c r="G3162" i="1"/>
  <c r="H3162" i="1"/>
  <c r="A3163" i="1"/>
  <c r="B3163" i="1"/>
  <c r="C3163" i="1"/>
  <c r="D3163" i="1"/>
  <c r="E3163" i="1"/>
  <c r="F3163" i="1"/>
  <c r="G3163" i="1"/>
  <c r="H3163" i="1"/>
  <c r="A3164" i="1"/>
  <c r="B3164" i="1"/>
  <c r="C3164" i="1"/>
  <c r="D3164" i="1"/>
  <c r="E3164" i="1"/>
  <c r="F3164" i="1"/>
  <c r="G3164" i="1"/>
  <c r="H3164" i="1"/>
  <c r="A3165" i="1"/>
  <c r="B3165" i="1"/>
  <c r="C3165" i="1"/>
  <c r="D3165" i="1"/>
  <c r="E3165" i="1"/>
  <c r="F3165" i="1"/>
  <c r="G3165" i="1"/>
  <c r="H3165" i="1"/>
  <c r="A3166" i="1"/>
  <c r="B3166" i="1"/>
  <c r="C3166" i="1"/>
  <c r="D3166" i="1"/>
  <c r="E3166" i="1"/>
  <c r="F3166" i="1"/>
  <c r="G3166" i="1"/>
  <c r="H3166" i="1"/>
  <c r="A3167" i="1"/>
  <c r="B3167" i="1"/>
  <c r="C3167" i="1"/>
  <c r="D3167" i="1"/>
  <c r="E3167" i="1"/>
  <c r="F3167" i="1"/>
  <c r="G3167" i="1"/>
  <c r="H3167" i="1"/>
  <c r="A3168" i="1"/>
  <c r="B3168" i="1"/>
  <c r="C3168" i="1"/>
  <c r="D3168" i="1"/>
  <c r="E3168" i="1"/>
  <c r="F3168" i="1"/>
  <c r="G3168" i="1"/>
  <c r="H3168" i="1"/>
  <c r="A3169" i="1"/>
  <c r="B3169" i="1"/>
  <c r="C3169" i="1"/>
  <c r="D3169" i="1"/>
  <c r="E3169" i="1"/>
  <c r="F3169" i="1"/>
  <c r="G3169" i="1"/>
  <c r="H3169" i="1"/>
  <c r="A3170" i="1"/>
  <c r="B3170" i="1"/>
  <c r="C3170" i="1"/>
  <c r="D3170" i="1"/>
  <c r="E3170" i="1"/>
  <c r="F3170" i="1"/>
  <c r="G3170" i="1"/>
  <c r="H3170" i="1"/>
  <c r="A3171" i="1"/>
  <c r="B3171" i="1"/>
  <c r="C3171" i="1"/>
  <c r="D3171" i="1"/>
  <c r="E3171" i="1"/>
  <c r="F3171" i="1"/>
  <c r="G3171" i="1"/>
  <c r="H3171" i="1"/>
  <c r="A3172" i="1"/>
  <c r="B3172" i="1"/>
  <c r="C3172" i="1"/>
  <c r="D3172" i="1"/>
  <c r="E3172" i="1"/>
  <c r="F3172" i="1"/>
  <c r="G3172" i="1"/>
  <c r="H3172" i="1"/>
  <c r="A3173" i="1"/>
  <c r="B3173" i="1"/>
  <c r="C3173" i="1"/>
  <c r="D3173" i="1"/>
  <c r="E3173" i="1"/>
  <c r="F3173" i="1"/>
  <c r="G3173" i="1"/>
  <c r="H3173" i="1"/>
  <c r="A3174" i="1"/>
  <c r="B3174" i="1"/>
  <c r="C3174" i="1"/>
  <c r="D3174" i="1"/>
  <c r="E3174" i="1"/>
  <c r="F3174" i="1"/>
  <c r="G3174" i="1"/>
  <c r="H3174" i="1"/>
  <c r="A3175" i="1"/>
  <c r="B3175" i="1"/>
  <c r="C3175" i="1"/>
  <c r="D3175" i="1"/>
  <c r="E3175" i="1"/>
  <c r="F3175" i="1"/>
  <c r="G3175" i="1"/>
  <c r="H3175" i="1"/>
  <c r="A3176" i="1"/>
  <c r="B3176" i="1"/>
  <c r="C3176" i="1"/>
  <c r="D3176" i="1"/>
  <c r="E3176" i="1"/>
  <c r="F3176" i="1"/>
  <c r="G3176" i="1"/>
  <c r="H3176" i="1"/>
  <c r="A3177" i="1"/>
  <c r="B3177" i="1"/>
  <c r="C3177" i="1"/>
  <c r="D3177" i="1"/>
  <c r="E3177" i="1"/>
  <c r="F3177" i="1"/>
  <c r="G3177" i="1"/>
  <c r="H3177" i="1"/>
  <c r="A3178" i="1"/>
  <c r="B3178" i="1"/>
  <c r="C3178" i="1"/>
  <c r="D3178" i="1"/>
  <c r="E3178" i="1"/>
  <c r="F3178" i="1"/>
  <c r="G3178" i="1"/>
  <c r="H3178" i="1"/>
  <c r="A3179" i="1"/>
  <c r="B3179" i="1"/>
  <c r="C3179" i="1"/>
  <c r="D3179" i="1"/>
  <c r="E3179" i="1"/>
  <c r="F3179" i="1"/>
  <c r="G3179" i="1"/>
  <c r="H3179" i="1"/>
  <c r="A3180" i="1"/>
  <c r="B3180" i="1"/>
  <c r="C3180" i="1"/>
  <c r="D3180" i="1"/>
  <c r="E3180" i="1"/>
  <c r="F3180" i="1"/>
  <c r="G3180" i="1"/>
  <c r="H3180" i="1"/>
  <c r="A3181" i="1"/>
  <c r="B3181" i="1"/>
  <c r="C3181" i="1"/>
  <c r="D3181" i="1"/>
  <c r="E3181" i="1"/>
  <c r="F3181" i="1"/>
  <c r="G3181" i="1"/>
  <c r="H3181" i="1"/>
  <c r="A3182" i="1"/>
  <c r="B3182" i="1"/>
  <c r="C3182" i="1"/>
  <c r="D3182" i="1"/>
  <c r="E3182" i="1"/>
  <c r="F3182" i="1"/>
  <c r="G3182" i="1"/>
  <c r="H3182" i="1"/>
  <c r="A3183" i="1"/>
  <c r="B3183" i="1"/>
  <c r="C3183" i="1"/>
  <c r="D3183" i="1"/>
  <c r="E3183" i="1"/>
  <c r="F3183" i="1"/>
  <c r="G3183" i="1"/>
  <c r="H3183" i="1"/>
  <c r="A3184" i="1"/>
  <c r="B3184" i="1"/>
  <c r="C3184" i="1"/>
  <c r="D3184" i="1"/>
  <c r="E3184" i="1"/>
  <c r="F3184" i="1"/>
  <c r="G3184" i="1"/>
  <c r="H3184" i="1"/>
  <c r="A3185" i="1"/>
  <c r="B3185" i="1"/>
  <c r="C3185" i="1"/>
  <c r="D3185" i="1"/>
  <c r="E3185" i="1"/>
  <c r="F3185" i="1"/>
  <c r="G3185" i="1"/>
  <c r="H3185" i="1"/>
  <c r="A3186" i="1"/>
  <c r="B3186" i="1"/>
  <c r="C3186" i="1"/>
  <c r="D3186" i="1"/>
  <c r="E3186" i="1"/>
  <c r="F3186" i="1"/>
  <c r="G3186" i="1"/>
  <c r="H3186" i="1"/>
  <c r="A3187" i="1"/>
  <c r="B3187" i="1"/>
  <c r="C3187" i="1"/>
  <c r="D3187" i="1"/>
  <c r="E3187" i="1"/>
  <c r="F3187" i="1"/>
  <c r="G3187" i="1"/>
  <c r="H3187" i="1"/>
  <c r="A3188" i="1"/>
  <c r="B3188" i="1"/>
  <c r="C3188" i="1"/>
  <c r="D3188" i="1"/>
  <c r="E3188" i="1"/>
  <c r="F3188" i="1"/>
  <c r="G3188" i="1"/>
  <c r="H3188" i="1"/>
  <c r="A3189" i="1"/>
  <c r="B3189" i="1"/>
  <c r="C3189" i="1"/>
  <c r="D3189" i="1"/>
  <c r="E3189" i="1"/>
  <c r="F3189" i="1"/>
  <c r="G3189" i="1"/>
  <c r="H3189" i="1"/>
  <c r="A3190" i="1"/>
  <c r="B3190" i="1"/>
  <c r="C3190" i="1"/>
  <c r="D3190" i="1"/>
  <c r="E3190" i="1"/>
  <c r="F3190" i="1"/>
  <c r="G3190" i="1"/>
  <c r="H3190" i="1"/>
  <c r="A3191" i="1"/>
  <c r="B3191" i="1"/>
  <c r="C3191" i="1"/>
  <c r="D3191" i="1"/>
  <c r="E3191" i="1"/>
  <c r="F3191" i="1"/>
  <c r="G3191" i="1"/>
  <c r="H3191" i="1"/>
  <c r="A3192" i="1"/>
  <c r="B3192" i="1"/>
  <c r="C3192" i="1"/>
  <c r="D3192" i="1"/>
  <c r="E3192" i="1"/>
  <c r="F3192" i="1"/>
  <c r="G3192" i="1"/>
  <c r="H3192" i="1"/>
  <c r="A3193" i="1"/>
  <c r="B3193" i="1"/>
  <c r="C3193" i="1"/>
  <c r="D3193" i="1"/>
  <c r="E3193" i="1"/>
  <c r="F3193" i="1"/>
  <c r="G3193" i="1"/>
  <c r="H3193" i="1"/>
  <c r="A3194" i="1"/>
  <c r="B3194" i="1"/>
  <c r="C3194" i="1"/>
  <c r="D3194" i="1"/>
  <c r="E3194" i="1"/>
  <c r="F3194" i="1"/>
  <c r="G3194" i="1"/>
  <c r="H3194" i="1"/>
  <c r="A3195" i="1"/>
  <c r="B3195" i="1"/>
  <c r="C3195" i="1"/>
  <c r="D3195" i="1"/>
  <c r="E3195" i="1"/>
  <c r="F3195" i="1"/>
  <c r="G3195" i="1"/>
  <c r="H3195" i="1"/>
  <c r="A3196" i="1"/>
  <c r="B3196" i="1"/>
  <c r="C3196" i="1"/>
  <c r="D3196" i="1"/>
  <c r="E3196" i="1"/>
  <c r="F3196" i="1"/>
  <c r="G3196" i="1"/>
  <c r="H3196" i="1"/>
  <c r="A3197" i="1"/>
  <c r="B3197" i="1"/>
  <c r="C3197" i="1"/>
  <c r="D3197" i="1"/>
  <c r="E3197" i="1"/>
  <c r="F3197" i="1"/>
  <c r="G3197" i="1"/>
  <c r="H3197" i="1"/>
  <c r="A3198" i="1"/>
  <c r="B3198" i="1"/>
  <c r="C3198" i="1"/>
  <c r="D3198" i="1"/>
  <c r="E3198" i="1"/>
  <c r="F3198" i="1"/>
  <c r="G3198" i="1"/>
  <c r="H3198" i="1"/>
  <c r="A3199" i="1"/>
  <c r="B3199" i="1"/>
  <c r="C3199" i="1"/>
  <c r="D3199" i="1"/>
  <c r="E3199" i="1"/>
  <c r="F3199" i="1"/>
  <c r="G3199" i="1"/>
  <c r="H3199" i="1"/>
  <c r="A3200" i="1"/>
  <c r="B3200" i="1"/>
  <c r="C3200" i="1"/>
  <c r="D3200" i="1"/>
  <c r="E3200" i="1"/>
  <c r="F3200" i="1"/>
  <c r="G3200" i="1"/>
  <c r="H3200" i="1"/>
  <c r="A3201" i="1"/>
  <c r="B3201" i="1"/>
  <c r="C3201" i="1"/>
  <c r="D3201" i="1"/>
  <c r="E3201" i="1"/>
  <c r="F3201" i="1"/>
  <c r="G3201" i="1"/>
  <c r="H3201" i="1"/>
  <c r="A3202" i="1"/>
  <c r="B3202" i="1"/>
  <c r="C3202" i="1"/>
  <c r="D3202" i="1"/>
  <c r="E3202" i="1"/>
  <c r="F3202" i="1"/>
  <c r="G3202" i="1"/>
  <c r="H3202" i="1"/>
  <c r="A3203" i="1"/>
  <c r="B3203" i="1"/>
  <c r="C3203" i="1"/>
  <c r="D3203" i="1"/>
  <c r="E3203" i="1"/>
  <c r="F3203" i="1"/>
  <c r="G3203" i="1"/>
  <c r="H3203" i="1"/>
  <c r="A3204" i="1"/>
  <c r="B3204" i="1"/>
  <c r="C3204" i="1"/>
  <c r="D3204" i="1"/>
  <c r="E3204" i="1"/>
  <c r="F3204" i="1"/>
  <c r="G3204" i="1"/>
  <c r="H3204" i="1"/>
  <c r="A3205" i="1"/>
  <c r="B3205" i="1"/>
  <c r="C3205" i="1"/>
  <c r="D3205" i="1"/>
  <c r="E3205" i="1"/>
  <c r="F3205" i="1"/>
  <c r="G3205" i="1"/>
  <c r="H3205" i="1"/>
  <c r="A3206" i="1"/>
  <c r="B3206" i="1"/>
  <c r="C3206" i="1"/>
  <c r="D3206" i="1"/>
  <c r="E3206" i="1"/>
  <c r="F3206" i="1"/>
  <c r="G3206" i="1"/>
  <c r="H3206" i="1"/>
  <c r="A3207" i="1"/>
  <c r="B3207" i="1"/>
  <c r="C3207" i="1"/>
  <c r="D3207" i="1"/>
  <c r="E3207" i="1"/>
  <c r="F3207" i="1"/>
  <c r="G3207" i="1"/>
  <c r="H3207" i="1"/>
  <c r="A3208" i="1"/>
  <c r="B3208" i="1"/>
  <c r="C3208" i="1"/>
  <c r="D3208" i="1"/>
  <c r="E3208" i="1"/>
  <c r="F3208" i="1"/>
  <c r="G3208" i="1"/>
  <c r="H3208" i="1"/>
  <c r="A3209" i="1"/>
  <c r="B3209" i="1"/>
  <c r="C3209" i="1"/>
  <c r="D3209" i="1"/>
  <c r="E3209" i="1"/>
  <c r="F3209" i="1"/>
  <c r="G3209" i="1"/>
  <c r="H3209" i="1"/>
  <c r="A3210" i="1"/>
  <c r="B3210" i="1"/>
  <c r="C3210" i="1"/>
  <c r="D3210" i="1"/>
  <c r="E3210" i="1"/>
  <c r="F3210" i="1"/>
  <c r="G3210" i="1"/>
  <c r="H3210" i="1"/>
  <c r="A3211" i="1"/>
  <c r="B3211" i="1"/>
  <c r="C3211" i="1"/>
  <c r="D3211" i="1"/>
  <c r="E3211" i="1"/>
  <c r="F3211" i="1"/>
  <c r="G3211" i="1"/>
  <c r="H3211" i="1"/>
  <c r="A3212" i="1"/>
  <c r="B3212" i="1"/>
  <c r="C3212" i="1"/>
  <c r="D3212" i="1"/>
  <c r="E3212" i="1"/>
  <c r="F3212" i="1"/>
  <c r="G3212" i="1"/>
  <c r="H3212" i="1"/>
  <c r="A3213" i="1"/>
  <c r="B3213" i="1"/>
  <c r="C3213" i="1"/>
  <c r="D3213" i="1"/>
  <c r="E3213" i="1"/>
  <c r="F3213" i="1"/>
  <c r="G3213" i="1"/>
  <c r="H3213" i="1"/>
  <c r="A3214" i="1"/>
  <c r="B3214" i="1"/>
  <c r="C3214" i="1"/>
  <c r="D3214" i="1"/>
  <c r="E3214" i="1"/>
  <c r="F3214" i="1"/>
  <c r="G3214" i="1"/>
  <c r="H3214" i="1"/>
  <c r="A3215" i="1"/>
  <c r="B3215" i="1"/>
  <c r="C3215" i="1"/>
  <c r="D3215" i="1"/>
  <c r="E3215" i="1"/>
  <c r="F3215" i="1"/>
  <c r="G3215" i="1"/>
  <c r="H3215" i="1"/>
  <c r="A3216" i="1"/>
  <c r="B3216" i="1"/>
  <c r="C3216" i="1"/>
  <c r="D3216" i="1"/>
  <c r="E3216" i="1"/>
  <c r="F3216" i="1"/>
  <c r="G3216" i="1"/>
  <c r="H3216" i="1"/>
  <c r="A3217" i="1"/>
  <c r="B3217" i="1"/>
  <c r="C3217" i="1"/>
  <c r="D3217" i="1"/>
  <c r="E3217" i="1"/>
  <c r="F3217" i="1"/>
  <c r="G3217" i="1"/>
  <c r="H3217" i="1"/>
  <c r="A3218" i="1"/>
  <c r="B3218" i="1"/>
  <c r="C3218" i="1"/>
  <c r="D3218" i="1"/>
  <c r="E3218" i="1"/>
  <c r="F3218" i="1"/>
  <c r="G3218" i="1"/>
  <c r="H3218" i="1"/>
  <c r="A3219" i="1"/>
  <c r="B3219" i="1"/>
  <c r="C3219" i="1"/>
  <c r="D3219" i="1"/>
  <c r="E3219" i="1"/>
  <c r="F3219" i="1"/>
  <c r="G3219" i="1"/>
  <c r="H3219" i="1"/>
  <c r="A3220" i="1"/>
  <c r="B3220" i="1"/>
  <c r="C3220" i="1"/>
  <c r="D3220" i="1"/>
  <c r="E3220" i="1"/>
  <c r="F3220" i="1"/>
  <c r="G3220" i="1"/>
  <c r="H3220" i="1"/>
  <c r="A3221" i="1"/>
  <c r="B3221" i="1"/>
  <c r="C3221" i="1"/>
  <c r="D3221" i="1"/>
  <c r="E3221" i="1"/>
  <c r="F3221" i="1"/>
  <c r="G3221" i="1"/>
  <c r="H3221" i="1"/>
  <c r="A3222" i="1"/>
  <c r="B3222" i="1"/>
  <c r="C3222" i="1"/>
  <c r="D3222" i="1"/>
  <c r="E3222" i="1"/>
  <c r="F3222" i="1"/>
  <c r="G3222" i="1"/>
  <c r="H3222" i="1"/>
  <c r="A3223" i="1"/>
  <c r="B3223" i="1"/>
  <c r="C3223" i="1"/>
  <c r="D3223" i="1"/>
  <c r="E3223" i="1"/>
  <c r="F3223" i="1"/>
  <c r="G3223" i="1"/>
  <c r="H3223" i="1"/>
  <c r="A3224" i="1"/>
  <c r="B3224" i="1"/>
  <c r="C3224" i="1"/>
  <c r="D3224" i="1"/>
  <c r="E3224" i="1"/>
  <c r="F3224" i="1"/>
  <c r="G3224" i="1"/>
  <c r="H3224" i="1"/>
  <c r="A3225" i="1"/>
  <c r="B3225" i="1"/>
  <c r="C3225" i="1"/>
  <c r="D3225" i="1"/>
  <c r="E3225" i="1"/>
  <c r="F3225" i="1"/>
  <c r="G3225" i="1"/>
  <c r="H3225" i="1"/>
  <c r="A3226" i="1"/>
  <c r="B3226" i="1"/>
  <c r="C3226" i="1"/>
  <c r="D3226" i="1"/>
  <c r="E3226" i="1"/>
  <c r="F3226" i="1"/>
  <c r="G3226" i="1"/>
  <c r="H3226" i="1"/>
  <c r="A3227" i="1"/>
  <c r="B3227" i="1"/>
  <c r="C3227" i="1"/>
  <c r="D3227" i="1"/>
  <c r="E3227" i="1"/>
  <c r="F3227" i="1"/>
  <c r="G3227" i="1"/>
  <c r="H3227" i="1"/>
  <c r="A3228" i="1"/>
  <c r="B3228" i="1"/>
  <c r="C3228" i="1"/>
  <c r="D3228" i="1"/>
  <c r="E3228" i="1"/>
  <c r="F3228" i="1"/>
  <c r="G3228" i="1"/>
  <c r="H3228" i="1"/>
  <c r="A3229" i="1"/>
  <c r="B3229" i="1"/>
  <c r="C3229" i="1"/>
  <c r="D3229" i="1"/>
  <c r="E3229" i="1"/>
  <c r="F3229" i="1"/>
  <c r="G3229" i="1"/>
  <c r="H3229" i="1"/>
  <c r="A3230" i="1"/>
  <c r="B3230" i="1"/>
  <c r="C3230" i="1"/>
  <c r="D3230" i="1"/>
  <c r="E3230" i="1"/>
  <c r="F3230" i="1"/>
  <c r="G3230" i="1"/>
  <c r="H3230" i="1"/>
  <c r="A3231" i="1"/>
  <c r="B3231" i="1"/>
  <c r="C3231" i="1"/>
  <c r="D3231" i="1"/>
  <c r="E3231" i="1"/>
  <c r="F3231" i="1"/>
  <c r="G3231" i="1"/>
  <c r="H3231" i="1"/>
  <c r="A3232" i="1"/>
  <c r="B3232" i="1"/>
  <c r="C3232" i="1"/>
  <c r="D3232" i="1"/>
  <c r="E3232" i="1"/>
  <c r="F3232" i="1"/>
  <c r="G3232" i="1"/>
  <c r="H3232" i="1"/>
  <c r="A3233" i="1"/>
  <c r="B3233" i="1"/>
  <c r="C3233" i="1"/>
  <c r="D3233" i="1"/>
  <c r="E3233" i="1"/>
  <c r="F3233" i="1"/>
  <c r="G3233" i="1"/>
  <c r="H3233" i="1"/>
  <c r="A3234" i="1"/>
  <c r="B3234" i="1"/>
  <c r="C3234" i="1"/>
  <c r="D3234" i="1"/>
  <c r="E3234" i="1"/>
  <c r="F3234" i="1"/>
  <c r="G3234" i="1"/>
  <c r="H3234" i="1"/>
  <c r="A3235" i="1"/>
  <c r="B3235" i="1"/>
  <c r="C3235" i="1"/>
  <c r="D3235" i="1"/>
  <c r="E3235" i="1"/>
  <c r="F3235" i="1"/>
  <c r="G3235" i="1"/>
  <c r="H3235" i="1"/>
  <c r="A3236" i="1"/>
  <c r="B3236" i="1"/>
  <c r="C3236" i="1"/>
  <c r="D3236" i="1"/>
  <c r="E3236" i="1"/>
  <c r="F3236" i="1"/>
  <c r="G3236" i="1"/>
  <c r="H3236" i="1"/>
  <c r="A3237" i="1"/>
  <c r="B3237" i="1"/>
  <c r="C3237" i="1"/>
  <c r="D3237" i="1"/>
  <c r="E3237" i="1"/>
  <c r="F3237" i="1"/>
  <c r="G3237" i="1"/>
  <c r="H3237" i="1"/>
  <c r="A3238" i="1"/>
  <c r="B3238" i="1"/>
  <c r="C3238" i="1"/>
  <c r="D3238" i="1"/>
  <c r="E3238" i="1"/>
  <c r="F3238" i="1"/>
  <c r="G3238" i="1"/>
  <c r="H3238" i="1"/>
  <c r="A3239" i="1"/>
  <c r="B3239" i="1"/>
  <c r="C3239" i="1"/>
  <c r="D3239" i="1"/>
  <c r="E3239" i="1"/>
  <c r="F3239" i="1"/>
  <c r="G3239" i="1"/>
  <c r="H3239" i="1"/>
  <c r="A3240" i="1"/>
  <c r="B3240" i="1"/>
  <c r="C3240" i="1"/>
  <c r="D3240" i="1"/>
  <c r="E3240" i="1"/>
  <c r="F3240" i="1"/>
  <c r="G3240" i="1"/>
  <c r="H3240" i="1"/>
  <c r="A3241" i="1"/>
  <c r="B3241" i="1"/>
  <c r="C3241" i="1"/>
  <c r="D3241" i="1"/>
  <c r="E3241" i="1"/>
  <c r="F3241" i="1"/>
  <c r="G3241" i="1"/>
  <c r="H3241" i="1"/>
  <c r="A3242" i="1"/>
  <c r="B3242" i="1"/>
  <c r="C3242" i="1"/>
  <c r="D3242" i="1"/>
  <c r="E3242" i="1"/>
  <c r="F3242" i="1"/>
  <c r="G3242" i="1"/>
  <c r="H3242" i="1"/>
  <c r="A3243" i="1"/>
  <c r="B3243" i="1"/>
  <c r="C3243" i="1"/>
  <c r="D3243" i="1"/>
  <c r="E3243" i="1"/>
  <c r="F3243" i="1"/>
  <c r="G3243" i="1"/>
  <c r="H3243" i="1"/>
  <c r="A3244" i="1"/>
  <c r="B3244" i="1"/>
  <c r="C3244" i="1"/>
  <c r="D3244" i="1"/>
  <c r="E3244" i="1"/>
  <c r="F3244" i="1"/>
  <c r="G3244" i="1"/>
  <c r="H3244" i="1"/>
  <c r="A3245" i="1"/>
  <c r="B3245" i="1"/>
  <c r="C3245" i="1"/>
  <c r="D3245" i="1"/>
  <c r="E3245" i="1"/>
  <c r="F3245" i="1"/>
  <c r="G3245" i="1"/>
  <c r="H3245" i="1"/>
  <c r="A3246" i="1"/>
  <c r="B3246" i="1"/>
  <c r="C3246" i="1"/>
  <c r="D3246" i="1"/>
  <c r="E3246" i="1"/>
  <c r="F3246" i="1"/>
  <c r="G3246" i="1"/>
  <c r="H3246" i="1"/>
  <c r="A3247" i="1"/>
  <c r="B3247" i="1"/>
  <c r="C3247" i="1"/>
  <c r="D3247" i="1"/>
  <c r="E3247" i="1"/>
  <c r="F3247" i="1"/>
  <c r="G3247" i="1"/>
  <c r="H3247" i="1"/>
  <c r="A3248" i="1"/>
  <c r="B3248" i="1"/>
  <c r="C3248" i="1"/>
  <c r="D3248" i="1"/>
  <c r="E3248" i="1"/>
  <c r="F3248" i="1"/>
  <c r="G3248" i="1"/>
  <c r="H3248" i="1"/>
  <c r="A3249" i="1"/>
  <c r="B3249" i="1"/>
  <c r="C3249" i="1"/>
  <c r="D3249" i="1"/>
  <c r="E3249" i="1"/>
  <c r="F3249" i="1"/>
  <c r="G3249" i="1"/>
  <c r="H3249" i="1"/>
  <c r="A3250" i="1"/>
  <c r="B3250" i="1"/>
  <c r="C3250" i="1"/>
  <c r="D3250" i="1"/>
  <c r="E3250" i="1"/>
  <c r="F3250" i="1"/>
  <c r="G3250" i="1"/>
  <c r="H3250" i="1"/>
  <c r="A3251" i="1"/>
  <c r="B3251" i="1"/>
  <c r="C3251" i="1"/>
  <c r="D3251" i="1"/>
  <c r="E3251" i="1"/>
  <c r="F3251" i="1"/>
  <c r="G3251" i="1"/>
  <c r="H3251" i="1"/>
  <c r="A3252" i="1"/>
  <c r="B3252" i="1"/>
  <c r="C3252" i="1"/>
  <c r="D3252" i="1"/>
  <c r="E3252" i="1"/>
  <c r="F3252" i="1"/>
  <c r="G3252" i="1"/>
  <c r="H3252" i="1"/>
  <c r="A3253" i="1"/>
  <c r="B3253" i="1"/>
  <c r="C3253" i="1"/>
  <c r="D3253" i="1"/>
  <c r="E3253" i="1"/>
  <c r="F3253" i="1"/>
  <c r="G3253" i="1"/>
  <c r="H3253" i="1"/>
  <c r="A3254" i="1"/>
  <c r="B3254" i="1"/>
  <c r="C3254" i="1"/>
  <c r="D3254" i="1"/>
  <c r="E3254" i="1"/>
  <c r="F3254" i="1"/>
  <c r="G3254" i="1"/>
  <c r="H3254" i="1"/>
  <c r="A3255" i="1"/>
  <c r="B3255" i="1"/>
  <c r="C3255" i="1"/>
  <c r="D3255" i="1"/>
  <c r="E3255" i="1"/>
  <c r="F3255" i="1"/>
  <c r="G3255" i="1"/>
  <c r="H3255" i="1"/>
  <c r="A3256" i="1"/>
  <c r="B3256" i="1"/>
  <c r="C3256" i="1"/>
  <c r="D3256" i="1"/>
  <c r="E3256" i="1"/>
  <c r="F3256" i="1"/>
  <c r="G3256" i="1"/>
  <c r="H3256" i="1"/>
  <c r="A3257" i="1"/>
  <c r="B3257" i="1"/>
  <c r="C3257" i="1"/>
  <c r="D3257" i="1"/>
  <c r="E3257" i="1"/>
  <c r="F3257" i="1"/>
  <c r="G3257" i="1"/>
  <c r="H3257" i="1"/>
  <c r="A3258" i="1"/>
  <c r="B3258" i="1"/>
  <c r="C3258" i="1"/>
  <c r="D3258" i="1"/>
  <c r="E3258" i="1"/>
  <c r="F3258" i="1"/>
  <c r="G3258" i="1"/>
  <c r="H3258" i="1"/>
  <c r="A3259" i="1"/>
  <c r="B3259" i="1"/>
  <c r="C3259" i="1"/>
  <c r="D3259" i="1"/>
  <c r="E3259" i="1"/>
  <c r="F3259" i="1"/>
  <c r="G3259" i="1"/>
  <c r="H3259" i="1"/>
  <c r="A3260" i="1"/>
  <c r="B3260" i="1"/>
  <c r="C3260" i="1"/>
  <c r="D3260" i="1"/>
  <c r="E3260" i="1"/>
  <c r="F3260" i="1"/>
  <c r="G3260" i="1"/>
  <c r="H3260" i="1"/>
  <c r="A3261" i="1"/>
  <c r="B3261" i="1"/>
  <c r="C3261" i="1"/>
  <c r="D3261" i="1"/>
  <c r="E3261" i="1"/>
  <c r="F3261" i="1"/>
  <c r="G3261" i="1"/>
  <c r="H3261" i="1"/>
  <c r="A3262" i="1"/>
  <c r="B3262" i="1"/>
  <c r="C3262" i="1"/>
  <c r="D3262" i="1"/>
  <c r="E3262" i="1"/>
  <c r="F3262" i="1"/>
  <c r="G3262" i="1"/>
  <c r="H3262" i="1"/>
  <c r="A3263" i="1"/>
  <c r="B3263" i="1"/>
  <c r="C3263" i="1"/>
  <c r="D3263" i="1"/>
  <c r="E3263" i="1"/>
  <c r="F3263" i="1"/>
  <c r="G3263" i="1"/>
  <c r="H3263" i="1"/>
  <c r="A3264" i="1"/>
  <c r="B3264" i="1"/>
  <c r="C3264" i="1"/>
  <c r="D3264" i="1"/>
  <c r="E3264" i="1"/>
  <c r="F3264" i="1"/>
  <c r="G3264" i="1"/>
  <c r="H3264" i="1"/>
  <c r="A3265" i="1"/>
  <c r="B3265" i="1"/>
  <c r="C3265" i="1"/>
  <c r="D3265" i="1"/>
  <c r="E3265" i="1"/>
  <c r="F3265" i="1"/>
  <c r="G3265" i="1"/>
  <c r="H3265" i="1"/>
  <c r="A3266" i="1"/>
  <c r="B3266" i="1"/>
  <c r="C3266" i="1"/>
  <c r="D3266" i="1"/>
  <c r="E3266" i="1"/>
  <c r="F3266" i="1"/>
  <c r="G3266" i="1"/>
  <c r="H3266" i="1"/>
  <c r="A3267" i="1"/>
  <c r="B3267" i="1"/>
  <c r="C3267" i="1"/>
  <c r="D3267" i="1"/>
  <c r="E3267" i="1"/>
  <c r="F3267" i="1"/>
  <c r="G3267" i="1"/>
  <c r="H3267" i="1"/>
  <c r="A3268" i="1"/>
  <c r="B3268" i="1"/>
  <c r="C3268" i="1"/>
  <c r="D3268" i="1"/>
  <c r="E3268" i="1"/>
  <c r="F3268" i="1"/>
  <c r="G3268" i="1"/>
  <c r="H3268" i="1"/>
  <c r="A3269" i="1"/>
  <c r="B3269" i="1"/>
  <c r="C3269" i="1"/>
  <c r="D3269" i="1"/>
  <c r="E3269" i="1"/>
  <c r="F3269" i="1"/>
  <c r="G3269" i="1"/>
  <c r="H3269" i="1"/>
  <c r="A3270" i="1"/>
  <c r="B3270" i="1"/>
  <c r="C3270" i="1"/>
  <c r="D3270" i="1"/>
  <c r="E3270" i="1"/>
  <c r="F3270" i="1"/>
  <c r="G3270" i="1"/>
  <c r="H3270" i="1"/>
  <c r="A3271" i="1"/>
  <c r="B3271" i="1"/>
  <c r="C3271" i="1"/>
  <c r="D3271" i="1"/>
  <c r="E3271" i="1"/>
  <c r="F3271" i="1"/>
  <c r="G3271" i="1"/>
  <c r="H3271" i="1"/>
  <c r="A3272" i="1"/>
  <c r="B3272" i="1"/>
  <c r="C3272" i="1"/>
  <c r="D3272" i="1"/>
  <c r="E3272" i="1"/>
  <c r="F3272" i="1"/>
  <c r="G3272" i="1"/>
  <c r="H3272" i="1"/>
  <c r="A3273" i="1"/>
  <c r="B3273" i="1"/>
  <c r="C3273" i="1"/>
  <c r="D3273" i="1"/>
  <c r="E3273" i="1"/>
  <c r="F3273" i="1"/>
  <c r="G3273" i="1"/>
  <c r="H3273" i="1"/>
  <c r="A3274" i="1"/>
  <c r="B3274" i="1"/>
  <c r="C3274" i="1"/>
  <c r="D3274" i="1"/>
  <c r="E3274" i="1"/>
  <c r="F3274" i="1"/>
  <c r="G3274" i="1"/>
  <c r="H3274" i="1"/>
  <c r="A3275" i="1"/>
  <c r="B3275" i="1"/>
  <c r="C3275" i="1"/>
  <c r="D3275" i="1"/>
  <c r="E3275" i="1"/>
  <c r="F3275" i="1"/>
  <c r="G3275" i="1"/>
  <c r="H3275" i="1"/>
  <c r="A3276" i="1"/>
  <c r="B3276" i="1"/>
  <c r="C3276" i="1"/>
  <c r="D3276" i="1"/>
  <c r="E3276" i="1"/>
  <c r="F3276" i="1"/>
  <c r="G3276" i="1"/>
  <c r="H3276" i="1"/>
  <c r="A3277" i="1"/>
  <c r="B3277" i="1"/>
  <c r="C3277" i="1"/>
  <c r="D3277" i="1"/>
  <c r="E3277" i="1"/>
  <c r="F3277" i="1"/>
  <c r="G3277" i="1"/>
  <c r="H3277" i="1"/>
  <c r="A3278" i="1"/>
  <c r="B3278" i="1"/>
  <c r="C3278" i="1"/>
  <c r="D3278" i="1"/>
  <c r="E3278" i="1"/>
  <c r="F3278" i="1"/>
  <c r="G3278" i="1"/>
  <c r="H3278" i="1"/>
  <c r="A3279" i="1"/>
  <c r="B3279" i="1"/>
  <c r="C3279" i="1"/>
  <c r="D3279" i="1"/>
  <c r="E3279" i="1"/>
  <c r="F3279" i="1"/>
  <c r="G3279" i="1"/>
  <c r="H3279" i="1"/>
  <c r="A3280" i="1"/>
  <c r="B3280" i="1"/>
  <c r="C3280" i="1"/>
  <c r="D3280" i="1"/>
  <c r="E3280" i="1"/>
  <c r="F3280" i="1"/>
  <c r="G3280" i="1"/>
  <c r="H3280" i="1"/>
  <c r="A3281" i="1"/>
  <c r="B3281" i="1"/>
  <c r="C3281" i="1"/>
  <c r="D3281" i="1"/>
  <c r="E3281" i="1"/>
  <c r="F3281" i="1"/>
  <c r="G3281" i="1"/>
  <c r="H3281" i="1"/>
  <c r="A3282" i="1"/>
  <c r="B3282" i="1"/>
  <c r="C3282" i="1"/>
  <c r="D3282" i="1"/>
  <c r="E3282" i="1"/>
  <c r="F3282" i="1"/>
  <c r="G3282" i="1"/>
  <c r="H3282" i="1"/>
  <c r="A3283" i="1"/>
  <c r="B3283" i="1"/>
  <c r="C3283" i="1"/>
  <c r="D3283" i="1"/>
  <c r="E3283" i="1"/>
  <c r="F3283" i="1"/>
  <c r="G3283" i="1"/>
  <c r="H3283" i="1"/>
  <c r="A3284" i="1"/>
  <c r="B3284" i="1"/>
  <c r="C3284" i="1"/>
  <c r="D3284" i="1"/>
  <c r="E3284" i="1"/>
  <c r="F3284" i="1"/>
  <c r="G3284" i="1"/>
  <c r="H3284" i="1"/>
  <c r="A3285" i="1"/>
  <c r="B3285" i="1"/>
  <c r="C3285" i="1"/>
  <c r="D3285" i="1"/>
  <c r="E3285" i="1"/>
  <c r="F3285" i="1"/>
  <c r="G3285" i="1"/>
  <c r="H3285" i="1"/>
  <c r="A3286" i="1"/>
  <c r="B3286" i="1"/>
  <c r="C3286" i="1"/>
  <c r="D3286" i="1"/>
  <c r="E3286" i="1"/>
  <c r="F3286" i="1"/>
  <c r="G3286" i="1"/>
  <c r="H3286" i="1"/>
  <c r="A3287" i="1"/>
  <c r="B3287" i="1"/>
  <c r="C3287" i="1"/>
  <c r="D3287" i="1"/>
  <c r="E3287" i="1"/>
  <c r="F3287" i="1"/>
  <c r="G3287" i="1"/>
  <c r="H3287" i="1"/>
  <c r="A3288" i="1"/>
  <c r="B3288" i="1"/>
  <c r="C3288" i="1"/>
  <c r="D3288" i="1"/>
  <c r="E3288" i="1"/>
  <c r="F3288" i="1"/>
  <c r="G3288" i="1"/>
  <c r="H3288" i="1"/>
  <c r="A3289" i="1"/>
  <c r="B3289" i="1"/>
  <c r="C3289" i="1"/>
  <c r="D3289" i="1"/>
  <c r="E3289" i="1"/>
  <c r="F3289" i="1"/>
  <c r="G3289" i="1"/>
  <c r="H3289" i="1"/>
  <c r="A3290" i="1"/>
  <c r="B3290" i="1"/>
  <c r="C3290" i="1"/>
  <c r="D3290" i="1"/>
  <c r="E3290" i="1"/>
  <c r="F3290" i="1"/>
  <c r="G3290" i="1"/>
  <c r="H3290" i="1"/>
  <c r="A3291" i="1"/>
  <c r="B3291" i="1"/>
  <c r="C3291" i="1"/>
  <c r="D3291" i="1"/>
  <c r="E3291" i="1"/>
  <c r="F3291" i="1"/>
  <c r="G3291" i="1"/>
  <c r="H3291" i="1"/>
  <c r="A3292" i="1"/>
  <c r="B3292" i="1"/>
  <c r="C3292" i="1"/>
  <c r="D3292" i="1"/>
  <c r="E3292" i="1"/>
  <c r="F3292" i="1"/>
  <c r="G3292" i="1"/>
  <c r="H3292" i="1"/>
  <c r="A3293" i="1"/>
  <c r="B3293" i="1"/>
  <c r="C3293" i="1"/>
  <c r="D3293" i="1"/>
  <c r="E3293" i="1"/>
  <c r="F3293" i="1"/>
  <c r="G3293" i="1"/>
  <c r="H3293" i="1"/>
  <c r="A3294" i="1"/>
  <c r="B3294" i="1"/>
  <c r="C3294" i="1"/>
  <c r="D3294" i="1"/>
  <c r="E3294" i="1"/>
  <c r="F3294" i="1"/>
  <c r="G3294" i="1"/>
  <c r="H3294" i="1"/>
  <c r="A3295" i="1"/>
  <c r="B3295" i="1"/>
  <c r="C3295" i="1"/>
  <c r="D3295" i="1"/>
  <c r="E3295" i="1"/>
  <c r="F3295" i="1"/>
  <c r="G3295" i="1"/>
  <c r="H3295" i="1"/>
  <c r="A3296" i="1"/>
  <c r="B3296" i="1"/>
  <c r="C3296" i="1"/>
  <c r="D3296" i="1"/>
  <c r="E3296" i="1"/>
  <c r="F3296" i="1"/>
  <c r="G3296" i="1"/>
  <c r="H3296" i="1"/>
  <c r="A3297" i="1"/>
  <c r="B3297" i="1"/>
  <c r="C3297" i="1"/>
  <c r="D3297" i="1"/>
  <c r="E3297" i="1"/>
  <c r="F3297" i="1"/>
  <c r="G3297" i="1"/>
  <c r="H3297" i="1"/>
  <c r="A3298" i="1"/>
  <c r="B3298" i="1"/>
  <c r="C3298" i="1"/>
  <c r="D3298" i="1"/>
  <c r="E3298" i="1"/>
  <c r="F3298" i="1"/>
  <c r="G3298" i="1"/>
  <c r="H3298" i="1"/>
  <c r="A3299" i="1"/>
  <c r="B3299" i="1"/>
  <c r="C3299" i="1"/>
  <c r="D3299" i="1"/>
  <c r="E3299" i="1"/>
  <c r="F3299" i="1"/>
  <c r="G3299" i="1"/>
  <c r="H3299" i="1"/>
  <c r="A3300" i="1"/>
  <c r="B3300" i="1"/>
  <c r="C3300" i="1"/>
  <c r="D3300" i="1"/>
  <c r="E3300" i="1"/>
  <c r="F3300" i="1"/>
  <c r="G3300" i="1"/>
  <c r="H3300" i="1"/>
  <c r="A3301" i="1"/>
  <c r="B3301" i="1"/>
  <c r="C3301" i="1"/>
  <c r="D3301" i="1"/>
  <c r="E3301" i="1"/>
  <c r="F3301" i="1"/>
  <c r="G3301" i="1"/>
  <c r="H3301" i="1"/>
  <c r="A3302" i="1"/>
  <c r="B3302" i="1"/>
  <c r="C3302" i="1"/>
  <c r="D3302" i="1"/>
  <c r="E3302" i="1"/>
  <c r="F3302" i="1"/>
  <c r="G3302" i="1"/>
  <c r="H3302" i="1"/>
  <c r="A3303" i="1"/>
  <c r="B3303" i="1"/>
  <c r="C3303" i="1"/>
  <c r="D3303" i="1"/>
  <c r="E3303" i="1"/>
  <c r="F3303" i="1"/>
  <c r="G3303" i="1"/>
  <c r="H3303" i="1"/>
  <c r="A3304" i="1"/>
  <c r="B3304" i="1"/>
  <c r="C3304" i="1"/>
  <c r="D3304" i="1"/>
  <c r="E3304" i="1"/>
  <c r="F3304" i="1"/>
  <c r="G3304" i="1"/>
  <c r="H3304" i="1"/>
  <c r="A3305" i="1"/>
  <c r="B3305" i="1"/>
  <c r="C3305" i="1"/>
  <c r="D3305" i="1"/>
  <c r="E3305" i="1"/>
  <c r="F3305" i="1"/>
  <c r="G3305" i="1"/>
  <c r="H3305" i="1"/>
  <c r="A3306" i="1"/>
  <c r="B3306" i="1"/>
  <c r="C3306" i="1"/>
  <c r="D3306" i="1"/>
  <c r="E3306" i="1"/>
  <c r="F3306" i="1"/>
  <c r="G3306" i="1"/>
  <c r="H3306" i="1"/>
  <c r="A3307" i="1"/>
  <c r="B3307" i="1"/>
  <c r="C3307" i="1"/>
  <c r="D3307" i="1"/>
  <c r="E3307" i="1"/>
  <c r="F3307" i="1"/>
  <c r="G3307" i="1"/>
  <c r="H3307" i="1"/>
  <c r="A3308" i="1"/>
  <c r="B3308" i="1"/>
  <c r="C3308" i="1"/>
  <c r="D3308" i="1"/>
  <c r="E3308" i="1"/>
  <c r="F3308" i="1"/>
  <c r="G3308" i="1"/>
  <c r="H3308" i="1"/>
  <c r="A3309" i="1"/>
  <c r="B3309" i="1"/>
  <c r="C3309" i="1"/>
  <c r="D3309" i="1"/>
  <c r="E3309" i="1"/>
  <c r="F3309" i="1"/>
  <c r="G3309" i="1"/>
  <c r="H3309" i="1"/>
  <c r="A3310" i="1"/>
  <c r="B3310" i="1"/>
  <c r="C3310" i="1"/>
  <c r="D3310" i="1"/>
  <c r="E3310" i="1"/>
  <c r="F3310" i="1"/>
  <c r="G3310" i="1"/>
  <c r="H3310" i="1"/>
  <c r="A3311" i="1"/>
  <c r="B3311" i="1"/>
  <c r="C3311" i="1"/>
  <c r="D3311" i="1"/>
  <c r="E3311" i="1"/>
  <c r="F3311" i="1"/>
  <c r="G3311" i="1"/>
  <c r="H3311" i="1"/>
  <c r="A3312" i="1"/>
  <c r="B3312" i="1"/>
  <c r="C3312" i="1"/>
  <c r="D3312" i="1"/>
  <c r="E3312" i="1"/>
  <c r="F3312" i="1"/>
  <c r="G3312" i="1"/>
  <c r="H3312" i="1"/>
  <c r="A3313" i="1"/>
  <c r="B3313" i="1"/>
  <c r="C3313" i="1"/>
  <c r="D3313" i="1"/>
  <c r="E3313" i="1"/>
  <c r="F3313" i="1"/>
  <c r="G3313" i="1"/>
  <c r="H3313" i="1"/>
  <c r="A3314" i="1"/>
  <c r="B3314" i="1"/>
  <c r="C3314" i="1"/>
  <c r="D3314" i="1"/>
  <c r="E3314" i="1"/>
  <c r="F3314" i="1"/>
  <c r="G3314" i="1"/>
  <c r="H3314" i="1"/>
  <c r="A3315" i="1"/>
  <c r="B3315" i="1"/>
  <c r="C3315" i="1"/>
  <c r="D3315" i="1"/>
  <c r="E3315" i="1"/>
  <c r="F3315" i="1"/>
  <c r="G3315" i="1"/>
  <c r="H3315" i="1"/>
  <c r="A3316" i="1"/>
  <c r="B3316" i="1"/>
  <c r="C3316" i="1"/>
  <c r="D3316" i="1"/>
  <c r="E3316" i="1"/>
  <c r="F3316" i="1"/>
  <c r="G3316" i="1"/>
  <c r="H3316" i="1"/>
  <c r="A3317" i="1"/>
  <c r="B3317" i="1"/>
  <c r="C3317" i="1"/>
  <c r="D3317" i="1"/>
  <c r="E3317" i="1"/>
  <c r="F3317" i="1"/>
  <c r="G3317" i="1"/>
  <c r="H3317" i="1"/>
  <c r="A3318" i="1"/>
  <c r="B3318" i="1"/>
  <c r="C3318" i="1"/>
  <c r="D3318" i="1"/>
  <c r="E3318" i="1"/>
  <c r="F3318" i="1"/>
  <c r="G3318" i="1"/>
  <c r="H3318" i="1"/>
  <c r="A3319" i="1"/>
  <c r="B3319" i="1"/>
  <c r="C3319" i="1"/>
  <c r="D3319" i="1"/>
  <c r="E3319" i="1"/>
  <c r="F3319" i="1"/>
  <c r="G3319" i="1"/>
  <c r="H3319" i="1"/>
  <c r="A3320" i="1"/>
  <c r="B3320" i="1"/>
  <c r="C3320" i="1"/>
  <c r="D3320" i="1"/>
  <c r="E3320" i="1"/>
  <c r="F3320" i="1"/>
  <c r="G3320" i="1"/>
  <c r="H3320" i="1"/>
  <c r="A3321" i="1"/>
  <c r="B3321" i="1"/>
  <c r="C3321" i="1"/>
  <c r="D3321" i="1"/>
  <c r="E3321" i="1"/>
  <c r="F3321" i="1"/>
  <c r="G3321" i="1"/>
  <c r="H3321" i="1"/>
  <c r="A3322" i="1"/>
  <c r="B3322" i="1"/>
  <c r="C3322" i="1"/>
  <c r="D3322" i="1"/>
  <c r="E3322" i="1"/>
  <c r="F3322" i="1"/>
  <c r="G3322" i="1"/>
  <c r="H3322" i="1"/>
  <c r="A3323" i="1"/>
  <c r="B3323" i="1"/>
  <c r="C3323" i="1"/>
  <c r="D3323" i="1"/>
  <c r="E3323" i="1"/>
  <c r="F3323" i="1"/>
  <c r="G3323" i="1"/>
  <c r="H3323" i="1"/>
  <c r="A3324" i="1"/>
  <c r="B3324" i="1"/>
  <c r="C3324" i="1"/>
  <c r="D3324" i="1"/>
  <c r="E3324" i="1"/>
  <c r="F3324" i="1"/>
  <c r="G3324" i="1"/>
  <c r="H3324" i="1"/>
  <c r="A3325" i="1"/>
  <c r="B3325" i="1"/>
  <c r="C3325" i="1"/>
  <c r="D3325" i="1"/>
  <c r="E3325" i="1"/>
  <c r="F3325" i="1"/>
  <c r="G3325" i="1"/>
  <c r="H3325" i="1"/>
  <c r="A3326" i="1"/>
  <c r="B3326" i="1"/>
  <c r="C3326" i="1"/>
  <c r="D3326" i="1"/>
  <c r="E3326" i="1"/>
  <c r="F3326" i="1"/>
  <c r="G3326" i="1"/>
  <c r="H3326" i="1"/>
  <c r="A3327" i="1"/>
  <c r="B3327" i="1"/>
  <c r="C3327" i="1"/>
  <c r="D3327" i="1"/>
  <c r="E3327" i="1"/>
  <c r="F3327" i="1"/>
  <c r="G3327" i="1"/>
  <c r="H3327" i="1"/>
  <c r="A3328" i="1"/>
  <c r="B3328" i="1"/>
  <c r="C3328" i="1"/>
  <c r="D3328" i="1"/>
  <c r="E3328" i="1"/>
  <c r="F3328" i="1"/>
  <c r="G3328" i="1"/>
  <c r="H3328" i="1"/>
  <c r="A3329" i="1"/>
  <c r="B3329" i="1"/>
  <c r="C3329" i="1"/>
  <c r="D3329" i="1"/>
  <c r="E3329" i="1"/>
  <c r="F3329" i="1"/>
  <c r="G3329" i="1"/>
  <c r="H3329" i="1"/>
  <c r="A3330" i="1"/>
  <c r="B3330" i="1"/>
  <c r="C3330" i="1"/>
  <c r="D3330" i="1"/>
  <c r="E3330" i="1"/>
  <c r="F3330" i="1"/>
  <c r="G3330" i="1"/>
  <c r="H3330" i="1"/>
  <c r="A3331" i="1"/>
  <c r="B3331" i="1"/>
  <c r="C3331" i="1"/>
  <c r="D3331" i="1"/>
  <c r="E3331" i="1"/>
  <c r="F3331" i="1"/>
  <c r="G3331" i="1"/>
  <c r="H3331" i="1"/>
  <c r="A3332" i="1"/>
  <c r="B3332" i="1"/>
  <c r="C3332" i="1"/>
  <c r="D3332" i="1"/>
  <c r="E3332" i="1"/>
  <c r="F3332" i="1"/>
  <c r="G3332" i="1"/>
  <c r="H3332" i="1"/>
  <c r="A3333" i="1"/>
  <c r="B3333" i="1"/>
  <c r="C3333" i="1"/>
  <c r="D3333" i="1"/>
  <c r="E3333" i="1"/>
  <c r="F3333" i="1"/>
  <c r="G3333" i="1"/>
  <c r="H3333" i="1"/>
  <c r="A3334" i="1"/>
  <c r="B3334" i="1"/>
  <c r="C3334" i="1"/>
  <c r="D3334" i="1"/>
  <c r="E3334" i="1"/>
  <c r="F3334" i="1"/>
  <c r="G3334" i="1"/>
  <c r="H3334" i="1"/>
  <c r="A3335" i="1"/>
  <c r="B3335" i="1"/>
  <c r="C3335" i="1"/>
  <c r="D3335" i="1"/>
  <c r="E3335" i="1"/>
  <c r="F3335" i="1"/>
  <c r="G3335" i="1"/>
  <c r="H3335" i="1"/>
  <c r="A3336" i="1"/>
  <c r="B3336" i="1"/>
  <c r="C3336" i="1"/>
  <c r="D3336" i="1"/>
  <c r="E3336" i="1"/>
  <c r="F3336" i="1"/>
  <c r="G3336" i="1"/>
  <c r="H3336" i="1"/>
  <c r="A3337" i="1"/>
  <c r="B3337" i="1"/>
  <c r="C3337" i="1"/>
  <c r="D3337" i="1"/>
  <c r="E3337" i="1"/>
  <c r="F3337" i="1"/>
  <c r="G3337" i="1"/>
  <c r="H3337" i="1"/>
  <c r="A3338" i="1"/>
  <c r="B3338" i="1"/>
  <c r="C3338" i="1"/>
  <c r="D3338" i="1"/>
  <c r="E3338" i="1"/>
  <c r="F3338" i="1"/>
  <c r="G3338" i="1"/>
  <c r="H3338" i="1"/>
  <c r="A3339" i="1"/>
  <c r="B3339" i="1"/>
  <c r="C3339" i="1"/>
  <c r="D3339" i="1"/>
  <c r="E3339" i="1"/>
  <c r="F3339" i="1"/>
  <c r="G3339" i="1"/>
  <c r="H3339" i="1"/>
  <c r="A3340" i="1"/>
  <c r="B3340" i="1"/>
  <c r="C3340" i="1"/>
  <c r="D3340" i="1"/>
  <c r="E3340" i="1"/>
  <c r="F3340" i="1"/>
  <c r="G3340" i="1"/>
  <c r="H3340" i="1"/>
  <c r="A3341" i="1"/>
  <c r="B3341" i="1"/>
  <c r="C3341" i="1"/>
  <c r="D3341" i="1"/>
  <c r="E3341" i="1"/>
  <c r="F3341" i="1"/>
  <c r="G3341" i="1"/>
  <c r="H3341" i="1"/>
  <c r="A3342" i="1"/>
  <c r="B3342" i="1"/>
  <c r="C3342" i="1"/>
  <c r="D3342" i="1"/>
  <c r="E3342" i="1"/>
  <c r="F3342" i="1"/>
  <c r="G3342" i="1"/>
  <c r="H3342" i="1"/>
  <c r="A3343" i="1"/>
  <c r="B3343" i="1"/>
  <c r="C3343" i="1"/>
  <c r="D3343" i="1"/>
  <c r="E3343" i="1"/>
  <c r="F3343" i="1"/>
  <c r="G3343" i="1"/>
  <c r="H3343" i="1"/>
  <c r="A3344" i="1"/>
  <c r="B3344" i="1"/>
  <c r="C3344" i="1"/>
  <c r="D3344" i="1"/>
  <c r="E3344" i="1"/>
  <c r="F3344" i="1"/>
  <c r="G3344" i="1"/>
  <c r="H3344" i="1"/>
  <c r="A3345" i="1"/>
  <c r="B3345" i="1"/>
  <c r="C3345" i="1"/>
  <c r="D3345" i="1"/>
  <c r="E3345" i="1"/>
  <c r="F3345" i="1"/>
  <c r="G3345" i="1"/>
  <c r="H3345" i="1"/>
  <c r="A3346" i="1"/>
  <c r="B3346" i="1"/>
  <c r="C3346" i="1"/>
  <c r="D3346" i="1"/>
  <c r="E3346" i="1"/>
  <c r="F3346" i="1"/>
  <c r="G3346" i="1"/>
  <c r="H3346" i="1"/>
  <c r="A3347" i="1"/>
  <c r="B3347" i="1"/>
  <c r="C3347" i="1"/>
  <c r="D3347" i="1"/>
  <c r="E3347" i="1"/>
  <c r="F3347" i="1"/>
  <c r="G3347" i="1"/>
  <c r="H3347" i="1"/>
  <c r="A3348" i="1"/>
  <c r="B3348" i="1"/>
  <c r="C3348" i="1"/>
  <c r="D3348" i="1"/>
  <c r="E3348" i="1"/>
  <c r="F3348" i="1"/>
  <c r="G3348" i="1"/>
  <c r="H3348" i="1"/>
  <c r="A3349" i="1"/>
  <c r="B3349" i="1"/>
  <c r="C3349" i="1"/>
  <c r="D3349" i="1"/>
  <c r="E3349" i="1"/>
  <c r="F3349" i="1"/>
  <c r="G3349" i="1"/>
  <c r="H3349" i="1"/>
  <c r="A3350" i="1"/>
  <c r="B3350" i="1"/>
  <c r="C3350" i="1"/>
  <c r="D3350" i="1"/>
  <c r="E3350" i="1"/>
  <c r="F3350" i="1"/>
  <c r="G3350" i="1"/>
  <c r="H3350" i="1"/>
  <c r="A3351" i="1"/>
  <c r="B3351" i="1"/>
  <c r="C3351" i="1"/>
  <c r="D3351" i="1"/>
  <c r="E3351" i="1"/>
  <c r="F3351" i="1"/>
  <c r="G3351" i="1"/>
  <c r="H3351" i="1"/>
  <c r="A3352" i="1"/>
  <c r="B3352" i="1"/>
  <c r="C3352" i="1"/>
  <c r="D3352" i="1"/>
  <c r="E3352" i="1"/>
  <c r="F3352" i="1"/>
  <c r="G3352" i="1"/>
  <c r="H3352" i="1"/>
  <c r="A3353" i="1"/>
  <c r="B3353" i="1"/>
  <c r="C3353" i="1"/>
  <c r="D3353" i="1"/>
  <c r="E3353" i="1"/>
  <c r="F3353" i="1"/>
  <c r="G3353" i="1"/>
  <c r="H3353" i="1"/>
  <c r="A3354" i="1"/>
  <c r="B3354" i="1"/>
  <c r="C3354" i="1"/>
  <c r="D3354" i="1"/>
  <c r="E3354" i="1"/>
  <c r="F3354" i="1"/>
  <c r="G3354" i="1"/>
  <c r="H3354" i="1"/>
  <c r="A3355" i="1"/>
  <c r="B3355" i="1"/>
  <c r="C3355" i="1"/>
  <c r="D3355" i="1"/>
  <c r="E3355" i="1"/>
  <c r="F3355" i="1"/>
  <c r="G3355" i="1"/>
  <c r="H3355" i="1"/>
  <c r="A3356" i="1"/>
  <c r="B3356" i="1"/>
  <c r="C3356" i="1"/>
  <c r="D3356" i="1"/>
  <c r="E3356" i="1"/>
  <c r="F3356" i="1"/>
  <c r="G3356" i="1"/>
  <c r="H3356" i="1"/>
  <c r="A3357" i="1"/>
  <c r="B3357" i="1"/>
  <c r="C3357" i="1"/>
  <c r="D3357" i="1"/>
  <c r="E3357" i="1"/>
  <c r="F3357" i="1"/>
  <c r="G3357" i="1"/>
  <c r="H3357" i="1"/>
  <c r="A3358" i="1"/>
  <c r="B3358" i="1"/>
  <c r="C3358" i="1"/>
  <c r="D3358" i="1"/>
  <c r="E3358" i="1"/>
  <c r="F3358" i="1"/>
  <c r="G3358" i="1"/>
  <c r="H3358" i="1"/>
  <c r="A3359" i="1"/>
  <c r="B3359" i="1"/>
  <c r="C3359" i="1"/>
  <c r="D3359" i="1"/>
  <c r="E3359" i="1"/>
  <c r="F3359" i="1"/>
  <c r="G3359" i="1"/>
  <c r="H3359" i="1"/>
  <c r="A3360" i="1"/>
  <c r="B3360" i="1"/>
  <c r="C3360" i="1"/>
  <c r="D3360" i="1"/>
  <c r="E3360" i="1"/>
  <c r="F3360" i="1"/>
  <c r="G3360" i="1"/>
  <c r="H3360" i="1"/>
  <c r="A3361" i="1"/>
  <c r="B3361" i="1"/>
  <c r="C3361" i="1"/>
  <c r="D3361" i="1"/>
  <c r="E3361" i="1"/>
  <c r="F3361" i="1"/>
  <c r="G3361" i="1"/>
  <c r="H3361" i="1"/>
  <c r="A3362" i="1"/>
  <c r="B3362" i="1"/>
  <c r="C3362" i="1"/>
  <c r="D3362" i="1"/>
  <c r="E3362" i="1"/>
  <c r="F3362" i="1"/>
  <c r="G3362" i="1"/>
  <c r="H3362" i="1"/>
  <c r="A3363" i="1"/>
  <c r="B3363" i="1"/>
  <c r="C3363" i="1"/>
  <c r="D3363" i="1"/>
  <c r="E3363" i="1"/>
  <c r="F3363" i="1"/>
  <c r="G3363" i="1"/>
  <c r="H3363" i="1"/>
  <c r="A3364" i="1"/>
  <c r="B3364" i="1"/>
  <c r="C3364" i="1"/>
  <c r="D3364" i="1"/>
  <c r="E3364" i="1"/>
  <c r="F3364" i="1"/>
  <c r="G3364" i="1"/>
  <c r="H3364" i="1"/>
  <c r="A3365" i="1"/>
  <c r="B3365" i="1"/>
  <c r="C3365" i="1"/>
  <c r="D3365" i="1"/>
  <c r="E3365" i="1"/>
  <c r="F3365" i="1"/>
  <c r="G3365" i="1"/>
  <c r="H3365" i="1"/>
  <c r="A3366" i="1"/>
  <c r="B3366" i="1"/>
  <c r="C3366" i="1"/>
  <c r="D3366" i="1"/>
  <c r="E3366" i="1"/>
  <c r="F3366" i="1"/>
  <c r="G3366" i="1"/>
  <c r="H3366" i="1"/>
  <c r="A3367" i="1"/>
  <c r="B3367" i="1"/>
  <c r="C3367" i="1"/>
  <c r="D3367" i="1"/>
  <c r="E3367" i="1"/>
  <c r="F3367" i="1"/>
  <c r="G3367" i="1"/>
  <c r="H3367" i="1"/>
  <c r="A3368" i="1"/>
  <c r="B3368" i="1"/>
  <c r="C3368" i="1"/>
  <c r="D3368" i="1"/>
  <c r="E3368" i="1"/>
  <c r="F3368" i="1"/>
  <c r="G3368" i="1"/>
  <c r="H3368" i="1"/>
  <c r="A3369" i="1"/>
  <c r="B3369" i="1"/>
  <c r="C3369" i="1"/>
  <c r="D3369" i="1"/>
  <c r="E3369" i="1"/>
  <c r="F3369" i="1"/>
  <c r="G3369" i="1"/>
  <c r="H3369" i="1"/>
  <c r="A3370" i="1"/>
  <c r="B3370" i="1"/>
  <c r="C3370" i="1"/>
  <c r="D3370" i="1"/>
  <c r="E3370" i="1"/>
  <c r="F3370" i="1"/>
  <c r="G3370" i="1"/>
  <c r="H3370" i="1"/>
  <c r="A3371" i="1"/>
  <c r="B3371" i="1"/>
  <c r="C3371" i="1"/>
  <c r="D3371" i="1"/>
  <c r="E3371" i="1"/>
  <c r="F3371" i="1"/>
  <c r="G3371" i="1"/>
  <c r="H3371" i="1"/>
  <c r="A3372" i="1"/>
  <c r="B3372" i="1"/>
  <c r="C3372" i="1"/>
  <c r="D3372" i="1"/>
  <c r="E3372" i="1"/>
  <c r="F3372" i="1"/>
  <c r="G3372" i="1"/>
  <c r="H3372" i="1"/>
  <c r="A3373" i="1"/>
  <c r="B3373" i="1"/>
  <c r="C3373" i="1"/>
  <c r="D3373" i="1"/>
  <c r="E3373" i="1"/>
  <c r="F3373" i="1"/>
  <c r="G3373" i="1"/>
  <c r="H3373" i="1"/>
  <c r="A3374" i="1"/>
  <c r="B3374" i="1"/>
  <c r="C3374" i="1"/>
  <c r="D3374" i="1"/>
  <c r="E3374" i="1"/>
  <c r="F3374" i="1"/>
  <c r="G3374" i="1"/>
  <c r="H3374" i="1"/>
  <c r="A3375" i="1"/>
  <c r="B3375" i="1"/>
  <c r="C3375" i="1"/>
  <c r="D3375" i="1"/>
  <c r="E3375" i="1"/>
  <c r="F3375" i="1"/>
  <c r="G3375" i="1"/>
  <c r="H3375" i="1"/>
  <c r="A3376" i="1"/>
  <c r="B3376" i="1"/>
  <c r="C3376" i="1"/>
  <c r="D3376" i="1"/>
  <c r="E3376" i="1"/>
  <c r="F3376" i="1"/>
  <c r="G3376" i="1"/>
  <c r="H3376" i="1"/>
  <c r="A3377" i="1"/>
  <c r="B3377" i="1"/>
  <c r="C3377" i="1"/>
  <c r="D3377" i="1"/>
  <c r="E3377" i="1"/>
  <c r="F3377" i="1"/>
  <c r="G3377" i="1"/>
  <c r="H3377" i="1"/>
  <c r="A3378" i="1"/>
  <c r="B3378" i="1"/>
  <c r="C3378" i="1"/>
  <c r="D3378" i="1"/>
  <c r="E3378" i="1"/>
  <c r="F3378" i="1"/>
  <c r="G3378" i="1"/>
  <c r="H3378" i="1"/>
  <c r="A3379" i="1"/>
  <c r="B3379" i="1"/>
  <c r="C3379" i="1"/>
  <c r="D3379" i="1"/>
  <c r="E3379" i="1"/>
  <c r="F3379" i="1"/>
  <c r="G3379" i="1"/>
  <c r="H3379" i="1"/>
  <c r="A3380" i="1"/>
  <c r="B3380" i="1"/>
  <c r="C3380" i="1"/>
  <c r="D3380" i="1"/>
  <c r="E3380" i="1"/>
  <c r="F3380" i="1"/>
  <c r="G3380" i="1"/>
  <c r="H3380" i="1"/>
  <c r="A3381" i="1"/>
  <c r="B3381" i="1"/>
  <c r="C3381" i="1"/>
  <c r="D3381" i="1"/>
  <c r="E3381" i="1"/>
  <c r="F3381" i="1"/>
  <c r="G3381" i="1"/>
  <c r="H3381" i="1"/>
  <c r="A3382" i="1"/>
  <c r="B3382" i="1"/>
  <c r="C3382" i="1"/>
  <c r="D3382" i="1"/>
  <c r="E3382" i="1"/>
  <c r="F3382" i="1"/>
  <c r="G3382" i="1"/>
  <c r="H3382" i="1"/>
  <c r="A3383" i="1"/>
  <c r="B3383" i="1"/>
  <c r="C3383" i="1"/>
  <c r="D3383" i="1"/>
  <c r="E3383" i="1"/>
  <c r="F3383" i="1"/>
  <c r="G3383" i="1"/>
  <c r="H3383" i="1"/>
  <c r="A3384" i="1"/>
  <c r="B3384" i="1"/>
  <c r="C3384" i="1"/>
  <c r="D3384" i="1"/>
  <c r="E3384" i="1"/>
  <c r="F3384" i="1"/>
  <c r="G3384" i="1"/>
  <c r="H3384" i="1"/>
  <c r="A3385" i="1"/>
  <c r="B3385" i="1"/>
  <c r="C3385" i="1"/>
  <c r="D3385" i="1"/>
  <c r="E3385" i="1"/>
  <c r="F3385" i="1"/>
  <c r="G3385" i="1"/>
  <c r="H3385" i="1"/>
  <c r="A3386" i="1"/>
  <c r="B3386" i="1"/>
  <c r="C3386" i="1"/>
  <c r="D3386" i="1"/>
  <c r="E3386" i="1"/>
  <c r="F3386" i="1"/>
  <c r="G3386" i="1"/>
  <c r="H3386" i="1"/>
  <c r="A3387" i="1"/>
  <c r="B3387" i="1"/>
  <c r="C3387" i="1"/>
  <c r="D3387" i="1"/>
  <c r="E3387" i="1"/>
  <c r="F3387" i="1"/>
  <c r="G3387" i="1"/>
  <c r="H3387" i="1"/>
  <c r="A3388" i="1"/>
  <c r="B3388" i="1"/>
  <c r="C3388" i="1"/>
  <c r="D3388" i="1"/>
  <c r="E3388" i="1"/>
  <c r="F3388" i="1"/>
  <c r="G3388" i="1"/>
  <c r="H3388" i="1"/>
  <c r="A3389" i="1"/>
  <c r="B3389" i="1"/>
  <c r="C3389" i="1"/>
  <c r="D3389" i="1"/>
  <c r="E3389" i="1"/>
  <c r="F3389" i="1"/>
  <c r="G3389" i="1"/>
  <c r="H3389" i="1"/>
  <c r="A3390" i="1"/>
  <c r="B3390" i="1"/>
  <c r="C3390" i="1"/>
  <c r="D3390" i="1"/>
  <c r="E3390" i="1"/>
  <c r="F3390" i="1"/>
  <c r="G3390" i="1"/>
  <c r="H3390" i="1"/>
  <c r="A3391" i="1"/>
  <c r="B3391" i="1"/>
  <c r="C3391" i="1"/>
  <c r="D3391" i="1"/>
  <c r="E3391" i="1"/>
  <c r="F3391" i="1"/>
  <c r="G3391" i="1"/>
  <c r="H3391" i="1"/>
  <c r="A3392" i="1"/>
  <c r="B3392" i="1"/>
  <c r="C3392" i="1"/>
  <c r="D3392" i="1"/>
  <c r="E3392" i="1"/>
  <c r="F3392" i="1"/>
  <c r="G3392" i="1"/>
  <c r="H3392" i="1"/>
  <c r="A3393" i="1"/>
  <c r="B3393" i="1"/>
  <c r="C3393" i="1"/>
  <c r="D3393" i="1"/>
  <c r="E3393" i="1"/>
  <c r="F3393" i="1"/>
  <c r="G3393" i="1"/>
  <c r="H3393" i="1"/>
  <c r="A3394" i="1"/>
  <c r="B3394" i="1"/>
  <c r="C3394" i="1"/>
  <c r="D3394" i="1"/>
  <c r="E3394" i="1"/>
  <c r="F3394" i="1"/>
  <c r="G3394" i="1"/>
  <c r="H3394" i="1"/>
  <c r="A3395" i="1"/>
  <c r="B3395" i="1"/>
  <c r="C3395" i="1"/>
  <c r="D3395" i="1"/>
  <c r="E3395" i="1"/>
  <c r="F3395" i="1"/>
  <c r="G3395" i="1"/>
  <c r="H3395" i="1"/>
  <c r="A3396" i="1"/>
  <c r="B3396" i="1"/>
  <c r="C3396" i="1"/>
  <c r="D3396" i="1"/>
  <c r="E3396" i="1"/>
  <c r="F3396" i="1"/>
  <c r="G3396" i="1"/>
  <c r="H3396" i="1"/>
  <c r="A3397" i="1"/>
  <c r="B3397" i="1"/>
  <c r="C3397" i="1"/>
  <c r="D3397" i="1"/>
  <c r="E3397" i="1"/>
  <c r="F3397" i="1"/>
  <c r="G3397" i="1"/>
  <c r="H3397" i="1"/>
  <c r="A3398" i="1"/>
  <c r="B3398" i="1"/>
  <c r="C3398" i="1"/>
  <c r="D3398" i="1"/>
  <c r="E3398" i="1"/>
  <c r="F3398" i="1"/>
  <c r="G3398" i="1"/>
  <c r="H3398" i="1"/>
  <c r="A3399" i="1"/>
  <c r="B3399" i="1"/>
  <c r="C3399" i="1"/>
  <c r="D3399" i="1"/>
  <c r="E3399" i="1"/>
  <c r="F3399" i="1"/>
  <c r="G3399" i="1"/>
  <c r="H3399" i="1"/>
  <c r="A3400" i="1"/>
  <c r="B3400" i="1"/>
  <c r="C3400" i="1"/>
  <c r="D3400" i="1"/>
  <c r="E3400" i="1"/>
  <c r="F3400" i="1"/>
  <c r="G3400" i="1"/>
  <c r="H3400" i="1"/>
  <c r="A3401" i="1"/>
  <c r="B3401" i="1"/>
  <c r="C3401" i="1"/>
  <c r="D3401" i="1"/>
  <c r="E3401" i="1"/>
  <c r="F3401" i="1"/>
  <c r="G3401" i="1"/>
  <c r="H3401" i="1"/>
  <c r="A3402" i="1"/>
  <c r="B3402" i="1"/>
  <c r="C3402" i="1"/>
  <c r="D3402" i="1"/>
  <c r="E3402" i="1"/>
  <c r="F3402" i="1"/>
  <c r="G3402" i="1"/>
  <c r="H3402" i="1"/>
  <c r="A3403" i="1"/>
  <c r="B3403" i="1"/>
  <c r="C3403" i="1"/>
  <c r="D3403" i="1"/>
  <c r="E3403" i="1"/>
  <c r="F3403" i="1"/>
  <c r="G3403" i="1"/>
  <c r="H3403" i="1"/>
  <c r="A3404" i="1"/>
  <c r="B3404" i="1"/>
  <c r="C3404" i="1"/>
  <c r="D3404" i="1"/>
  <c r="E3404" i="1"/>
  <c r="F3404" i="1"/>
  <c r="G3404" i="1"/>
  <c r="H3404" i="1"/>
  <c r="A3405" i="1"/>
  <c r="B3405" i="1"/>
  <c r="C3405" i="1"/>
  <c r="D3405" i="1"/>
  <c r="E3405" i="1"/>
  <c r="F3405" i="1"/>
  <c r="G3405" i="1"/>
  <c r="H3405" i="1"/>
  <c r="A3406" i="1"/>
  <c r="B3406" i="1"/>
  <c r="C3406" i="1"/>
  <c r="D3406" i="1"/>
  <c r="E3406" i="1"/>
  <c r="F3406" i="1"/>
  <c r="G3406" i="1"/>
  <c r="H3406" i="1"/>
  <c r="A3407" i="1"/>
  <c r="B3407" i="1"/>
  <c r="C3407" i="1"/>
  <c r="D3407" i="1"/>
  <c r="E3407" i="1"/>
  <c r="F3407" i="1"/>
  <c r="G3407" i="1"/>
  <c r="H3407" i="1"/>
  <c r="A3408" i="1"/>
  <c r="B3408" i="1"/>
  <c r="C3408" i="1"/>
  <c r="D3408" i="1"/>
  <c r="E3408" i="1"/>
  <c r="F3408" i="1"/>
  <c r="G3408" i="1"/>
  <c r="H3408" i="1"/>
  <c r="A3409" i="1"/>
  <c r="B3409" i="1"/>
  <c r="C3409" i="1"/>
  <c r="D3409" i="1"/>
  <c r="E3409" i="1"/>
  <c r="F3409" i="1"/>
  <c r="G3409" i="1"/>
  <c r="H3409" i="1"/>
  <c r="A3410" i="1"/>
  <c r="B3410" i="1"/>
  <c r="C3410" i="1"/>
  <c r="D3410" i="1"/>
  <c r="E3410" i="1"/>
  <c r="F3410" i="1"/>
  <c r="G3410" i="1"/>
  <c r="H3410" i="1"/>
  <c r="A3411" i="1"/>
  <c r="B3411" i="1"/>
  <c r="C3411" i="1"/>
  <c r="D3411" i="1"/>
  <c r="E3411" i="1"/>
  <c r="F3411" i="1"/>
  <c r="G3411" i="1"/>
  <c r="H3411" i="1"/>
  <c r="A3412" i="1"/>
  <c r="B3412" i="1"/>
  <c r="C3412" i="1"/>
  <c r="D3412" i="1"/>
  <c r="E3412" i="1"/>
  <c r="F3412" i="1"/>
  <c r="G3412" i="1"/>
  <c r="H3412" i="1"/>
  <c r="A3413" i="1"/>
  <c r="B3413" i="1"/>
  <c r="C3413" i="1"/>
  <c r="D3413" i="1"/>
  <c r="E3413" i="1"/>
  <c r="F3413" i="1"/>
  <c r="G3413" i="1"/>
  <c r="H3413" i="1"/>
  <c r="A3414" i="1"/>
  <c r="B3414" i="1"/>
  <c r="C3414" i="1"/>
  <c r="D3414" i="1"/>
  <c r="E3414" i="1"/>
  <c r="F3414" i="1"/>
  <c r="G3414" i="1"/>
  <c r="H3414" i="1"/>
  <c r="A3415" i="1"/>
  <c r="B3415" i="1"/>
  <c r="C3415" i="1"/>
  <c r="D3415" i="1"/>
  <c r="E3415" i="1"/>
  <c r="F3415" i="1"/>
  <c r="G3415" i="1"/>
  <c r="H3415" i="1"/>
  <c r="A3416" i="1"/>
  <c r="B3416" i="1"/>
  <c r="C3416" i="1"/>
  <c r="D3416" i="1"/>
  <c r="E3416" i="1"/>
  <c r="F3416" i="1"/>
  <c r="G3416" i="1"/>
  <c r="H3416" i="1"/>
  <c r="A3417" i="1"/>
  <c r="B3417" i="1"/>
  <c r="C3417" i="1"/>
  <c r="D3417" i="1"/>
  <c r="E3417" i="1"/>
  <c r="F3417" i="1"/>
  <c r="G3417" i="1"/>
  <c r="H3417" i="1"/>
  <c r="A3418" i="1"/>
  <c r="B3418" i="1"/>
  <c r="C3418" i="1"/>
  <c r="D3418" i="1"/>
  <c r="E3418" i="1"/>
  <c r="F3418" i="1"/>
  <c r="G3418" i="1"/>
  <c r="H3418" i="1"/>
  <c r="A3419" i="1"/>
  <c r="B3419" i="1"/>
  <c r="C3419" i="1"/>
  <c r="D3419" i="1"/>
  <c r="E3419" i="1"/>
  <c r="F3419" i="1"/>
  <c r="G3419" i="1"/>
  <c r="H3419" i="1"/>
  <c r="A3420" i="1"/>
  <c r="B3420" i="1"/>
  <c r="C3420" i="1"/>
  <c r="D3420" i="1"/>
  <c r="E3420" i="1"/>
  <c r="F3420" i="1"/>
  <c r="G3420" i="1"/>
  <c r="H3420" i="1"/>
  <c r="A3421" i="1"/>
  <c r="B3421" i="1"/>
  <c r="C3421" i="1"/>
  <c r="D3421" i="1"/>
  <c r="E3421" i="1"/>
  <c r="F3421" i="1"/>
  <c r="G3421" i="1"/>
  <c r="H3421" i="1"/>
  <c r="A3422" i="1"/>
  <c r="B3422" i="1"/>
  <c r="C3422" i="1"/>
  <c r="D3422" i="1"/>
  <c r="E3422" i="1"/>
  <c r="F3422" i="1"/>
  <c r="G3422" i="1"/>
  <c r="H3422" i="1"/>
  <c r="A3423" i="1"/>
  <c r="B3423" i="1"/>
  <c r="C3423" i="1"/>
  <c r="D3423" i="1"/>
  <c r="E3423" i="1"/>
  <c r="F3423" i="1"/>
  <c r="G3423" i="1"/>
  <c r="H3423" i="1"/>
  <c r="A3424" i="1"/>
  <c r="B3424" i="1"/>
  <c r="C3424" i="1"/>
  <c r="D3424" i="1"/>
  <c r="E3424" i="1"/>
  <c r="F3424" i="1"/>
  <c r="G3424" i="1"/>
  <c r="H3424" i="1"/>
  <c r="A3425" i="1"/>
  <c r="B3425" i="1"/>
  <c r="C3425" i="1"/>
  <c r="D3425" i="1"/>
  <c r="E3425" i="1"/>
  <c r="F3425" i="1"/>
  <c r="G3425" i="1"/>
  <c r="H3425" i="1"/>
  <c r="A3426" i="1"/>
  <c r="B3426" i="1"/>
  <c r="C3426" i="1"/>
  <c r="D3426" i="1"/>
  <c r="E3426" i="1"/>
  <c r="F3426" i="1"/>
  <c r="G3426" i="1"/>
  <c r="H3426" i="1"/>
  <c r="A3427" i="1"/>
  <c r="B3427" i="1"/>
  <c r="C3427" i="1"/>
  <c r="D3427" i="1"/>
  <c r="E3427" i="1"/>
  <c r="F3427" i="1"/>
  <c r="G3427" i="1"/>
  <c r="H3427" i="1"/>
  <c r="A3428" i="1"/>
  <c r="B3428" i="1"/>
  <c r="C3428" i="1"/>
  <c r="D3428" i="1"/>
  <c r="E3428" i="1"/>
  <c r="F3428" i="1"/>
  <c r="G3428" i="1"/>
  <c r="H3428" i="1"/>
  <c r="A3429" i="1"/>
  <c r="B3429" i="1"/>
  <c r="C3429" i="1"/>
  <c r="D3429" i="1"/>
  <c r="E3429" i="1"/>
  <c r="F3429" i="1"/>
  <c r="G3429" i="1"/>
  <c r="H3429" i="1"/>
  <c r="A3430" i="1"/>
  <c r="B3430" i="1"/>
  <c r="C3430" i="1"/>
  <c r="D3430" i="1"/>
  <c r="E3430" i="1"/>
  <c r="F3430" i="1"/>
  <c r="G3430" i="1"/>
  <c r="H3430" i="1"/>
  <c r="A3431" i="1"/>
  <c r="B3431" i="1"/>
  <c r="C3431" i="1"/>
  <c r="D3431" i="1"/>
  <c r="E3431" i="1"/>
  <c r="F3431" i="1"/>
  <c r="G3431" i="1"/>
  <c r="H3431" i="1"/>
  <c r="A3432" i="1"/>
  <c r="B3432" i="1"/>
  <c r="C3432" i="1"/>
  <c r="D3432" i="1"/>
  <c r="E3432" i="1"/>
  <c r="F3432" i="1"/>
  <c r="G3432" i="1"/>
  <c r="H3432" i="1"/>
  <c r="A3433" i="1"/>
  <c r="B3433" i="1"/>
  <c r="C3433" i="1"/>
  <c r="D3433" i="1"/>
  <c r="E3433" i="1"/>
  <c r="F3433" i="1"/>
  <c r="G3433" i="1"/>
  <c r="H3433" i="1"/>
  <c r="A3434" i="1"/>
  <c r="B3434" i="1"/>
  <c r="C3434" i="1"/>
  <c r="D3434" i="1"/>
  <c r="E3434" i="1"/>
  <c r="F3434" i="1"/>
  <c r="G3434" i="1"/>
  <c r="H3434" i="1"/>
  <c r="A3435" i="1"/>
  <c r="B3435" i="1"/>
  <c r="C3435" i="1"/>
  <c r="D3435" i="1"/>
  <c r="E3435" i="1"/>
  <c r="F3435" i="1"/>
  <c r="G3435" i="1"/>
  <c r="H3435" i="1"/>
  <c r="A3436" i="1"/>
  <c r="B3436" i="1"/>
  <c r="C3436" i="1"/>
  <c r="D3436" i="1"/>
  <c r="E3436" i="1"/>
  <c r="F3436" i="1"/>
  <c r="G3436" i="1"/>
  <c r="H3436" i="1"/>
  <c r="A3437" i="1"/>
  <c r="B3437" i="1"/>
  <c r="C3437" i="1"/>
  <c r="D3437" i="1"/>
  <c r="E3437" i="1"/>
  <c r="F3437" i="1"/>
  <c r="G3437" i="1"/>
  <c r="H3437" i="1"/>
  <c r="A3438" i="1"/>
  <c r="B3438" i="1"/>
  <c r="C3438" i="1"/>
  <c r="D3438" i="1"/>
  <c r="E3438" i="1"/>
  <c r="F3438" i="1"/>
  <c r="G3438" i="1"/>
  <c r="H3438" i="1"/>
  <c r="A3439" i="1"/>
  <c r="B3439" i="1"/>
  <c r="C3439" i="1"/>
  <c r="D3439" i="1"/>
  <c r="E3439" i="1"/>
  <c r="F3439" i="1"/>
  <c r="G3439" i="1"/>
  <c r="H3439" i="1"/>
  <c r="A3440" i="1"/>
  <c r="B3440" i="1"/>
  <c r="C3440" i="1"/>
  <c r="D3440" i="1"/>
  <c r="E3440" i="1"/>
  <c r="F3440" i="1"/>
  <c r="G3440" i="1"/>
  <c r="H3440" i="1"/>
  <c r="A3441" i="1"/>
  <c r="B3441" i="1"/>
  <c r="C3441" i="1"/>
  <c r="D3441" i="1"/>
  <c r="E3441" i="1"/>
  <c r="F3441" i="1"/>
  <c r="G3441" i="1"/>
  <c r="H3441" i="1"/>
  <c r="A3442" i="1"/>
  <c r="B3442" i="1"/>
  <c r="C3442" i="1"/>
  <c r="D3442" i="1"/>
  <c r="E3442" i="1"/>
  <c r="F3442" i="1"/>
  <c r="G3442" i="1"/>
  <c r="H3442" i="1"/>
  <c r="A3443" i="1"/>
  <c r="B3443" i="1"/>
  <c r="C3443" i="1"/>
  <c r="D3443" i="1"/>
  <c r="E3443" i="1"/>
  <c r="F3443" i="1"/>
  <c r="G3443" i="1"/>
  <c r="H3443" i="1"/>
  <c r="A3444" i="1"/>
  <c r="B3444" i="1"/>
  <c r="C3444" i="1"/>
  <c r="D3444" i="1"/>
  <c r="E3444" i="1"/>
  <c r="F3444" i="1"/>
  <c r="G3444" i="1"/>
  <c r="H3444" i="1"/>
  <c r="A3445" i="1"/>
  <c r="B3445" i="1"/>
  <c r="C3445" i="1"/>
  <c r="D3445" i="1"/>
  <c r="E3445" i="1"/>
  <c r="F3445" i="1"/>
  <c r="G3445" i="1"/>
  <c r="H3445" i="1"/>
  <c r="A3446" i="1"/>
  <c r="B3446" i="1"/>
  <c r="C3446" i="1"/>
  <c r="D3446" i="1"/>
  <c r="E3446" i="1"/>
  <c r="F3446" i="1"/>
  <c r="G3446" i="1"/>
  <c r="H3446" i="1"/>
  <c r="A3447" i="1"/>
  <c r="B3447" i="1"/>
  <c r="C3447" i="1"/>
  <c r="D3447" i="1"/>
  <c r="E3447" i="1"/>
  <c r="F3447" i="1"/>
  <c r="G3447" i="1"/>
  <c r="H3447" i="1"/>
  <c r="A3448" i="1"/>
  <c r="B3448" i="1"/>
  <c r="C3448" i="1"/>
  <c r="D3448" i="1"/>
  <c r="E3448" i="1"/>
  <c r="F3448" i="1"/>
  <c r="G3448" i="1"/>
  <c r="H3448" i="1"/>
  <c r="A3449" i="1"/>
  <c r="B3449" i="1"/>
  <c r="C3449" i="1"/>
  <c r="D3449" i="1"/>
  <c r="E3449" i="1"/>
  <c r="F3449" i="1"/>
  <c r="G3449" i="1"/>
  <c r="H3449" i="1"/>
  <c r="A3450" i="1"/>
  <c r="B3450" i="1"/>
  <c r="C3450" i="1"/>
  <c r="D3450" i="1"/>
  <c r="E3450" i="1"/>
  <c r="F3450" i="1"/>
  <c r="G3450" i="1"/>
  <c r="H3450" i="1"/>
  <c r="A3451" i="1"/>
  <c r="B3451" i="1"/>
  <c r="C3451" i="1"/>
  <c r="D3451" i="1"/>
  <c r="E3451" i="1"/>
  <c r="F3451" i="1"/>
  <c r="G3451" i="1"/>
  <c r="H3451" i="1"/>
  <c r="A3452" i="1"/>
  <c r="B3452" i="1"/>
  <c r="C3452" i="1"/>
  <c r="D3452" i="1"/>
  <c r="E3452" i="1"/>
  <c r="F3452" i="1"/>
  <c r="G3452" i="1"/>
  <c r="H3452" i="1"/>
  <c r="A3453" i="1"/>
  <c r="B3453" i="1"/>
  <c r="C3453" i="1"/>
  <c r="D3453" i="1"/>
  <c r="E3453" i="1"/>
  <c r="F3453" i="1"/>
  <c r="G3453" i="1"/>
  <c r="H3453" i="1"/>
  <c r="A3454" i="1"/>
  <c r="B3454" i="1"/>
  <c r="C3454" i="1"/>
  <c r="D3454" i="1"/>
  <c r="E3454" i="1"/>
  <c r="F3454" i="1"/>
  <c r="G3454" i="1"/>
  <c r="H3454" i="1"/>
  <c r="A3455" i="1"/>
  <c r="B3455" i="1"/>
  <c r="C3455" i="1"/>
  <c r="D3455" i="1"/>
  <c r="E3455" i="1"/>
  <c r="F3455" i="1"/>
  <c r="G3455" i="1"/>
  <c r="H3455" i="1"/>
  <c r="A3456" i="1"/>
  <c r="B3456" i="1"/>
  <c r="C3456" i="1"/>
  <c r="D3456" i="1"/>
  <c r="E3456" i="1"/>
  <c r="F3456" i="1"/>
  <c r="G3456" i="1"/>
  <c r="H3456" i="1"/>
  <c r="A3457" i="1"/>
  <c r="B3457" i="1"/>
  <c r="C3457" i="1"/>
  <c r="D3457" i="1"/>
  <c r="E3457" i="1"/>
  <c r="F3457" i="1"/>
  <c r="G3457" i="1"/>
  <c r="H3457" i="1"/>
  <c r="A3458" i="1"/>
  <c r="B3458" i="1"/>
  <c r="C3458" i="1"/>
  <c r="D3458" i="1"/>
  <c r="E3458" i="1"/>
  <c r="F3458" i="1"/>
  <c r="G3458" i="1"/>
  <c r="H3458" i="1"/>
  <c r="A3459" i="1"/>
  <c r="B3459" i="1"/>
  <c r="C3459" i="1"/>
  <c r="D3459" i="1"/>
  <c r="E3459" i="1"/>
  <c r="F3459" i="1"/>
  <c r="G3459" i="1"/>
  <c r="H3459" i="1"/>
  <c r="A3460" i="1"/>
  <c r="B3460" i="1"/>
  <c r="C3460" i="1"/>
  <c r="D3460" i="1"/>
  <c r="E3460" i="1"/>
  <c r="F3460" i="1"/>
  <c r="G3460" i="1"/>
  <c r="H3460" i="1"/>
  <c r="A3461" i="1"/>
  <c r="B3461" i="1"/>
  <c r="C3461" i="1"/>
  <c r="D3461" i="1"/>
  <c r="E3461" i="1"/>
  <c r="F3461" i="1"/>
  <c r="G3461" i="1"/>
  <c r="H3461" i="1"/>
  <c r="A3462" i="1"/>
  <c r="B3462" i="1"/>
  <c r="C3462" i="1"/>
  <c r="D3462" i="1"/>
  <c r="E3462" i="1"/>
  <c r="F3462" i="1"/>
  <c r="G3462" i="1"/>
  <c r="H3462" i="1"/>
  <c r="A3463" i="1"/>
  <c r="B3463" i="1"/>
  <c r="C3463" i="1"/>
  <c r="D3463" i="1"/>
  <c r="E3463" i="1"/>
  <c r="F3463" i="1"/>
  <c r="G3463" i="1"/>
  <c r="H3463" i="1"/>
  <c r="A3464" i="1"/>
  <c r="B3464" i="1"/>
  <c r="C3464" i="1"/>
  <c r="D3464" i="1"/>
  <c r="E3464" i="1"/>
  <c r="F3464" i="1"/>
  <c r="G3464" i="1"/>
  <c r="H3464" i="1"/>
  <c r="A3465" i="1"/>
  <c r="B3465" i="1"/>
  <c r="C3465" i="1"/>
  <c r="D3465" i="1"/>
  <c r="E3465" i="1"/>
  <c r="F3465" i="1"/>
  <c r="G3465" i="1"/>
  <c r="H3465" i="1"/>
  <c r="A3466" i="1"/>
  <c r="B3466" i="1"/>
  <c r="C3466" i="1"/>
  <c r="D3466" i="1"/>
  <c r="E3466" i="1"/>
  <c r="F3466" i="1"/>
  <c r="G3466" i="1"/>
  <c r="H3466" i="1"/>
  <c r="A3467" i="1"/>
  <c r="B3467" i="1"/>
  <c r="C3467" i="1"/>
  <c r="D3467" i="1"/>
  <c r="E3467" i="1"/>
  <c r="F3467" i="1"/>
  <c r="G3467" i="1"/>
  <c r="H3467" i="1"/>
  <c r="A3468" i="1"/>
  <c r="B3468" i="1"/>
  <c r="C3468" i="1"/>
  <c r="D3468" i="1"/>
  <c r="E3468" i="1"/>
  <c r="F3468" i="1"/>
  <c r="G3468" i="1"/>
  <c r="H3468" i="1"/>
  <c r="A3469" i="1"/>
  <c r="B3469" i="1"/>
  <c r="C3469" i="1"/>
  <c r="D3469" i="1"/>
  <c r="E3469" i="1"/>
  <c r="F3469" i="1"/>
  <c r="G3469" i="1"/>
  <c r="H3469" i="1"/>
  <c r="A3470" i="1"/>
  <c r="B3470" i="1"/>
  <c r="C3470" i="1"/>
  <c r="D3470" i="1"/>
  <c r="E3470" i="1"/>
  <c r="F3470" i="1"/>
  <c r="G3470" i="1"/>
  <c r="H3470" i="1"/>
  <c r="A3471" i="1"/>
  <c r="B3471" i="1"/>
  <c r="C3471" i="1"/>
  <c r="D3471" i="1"/>
  <c r="E3471" i="1"/>
  <c r="F3471" i="1"/>
  <c r="G3471" i="1"/>
  <c r="H3471" i="1"/>
  <c r="A3472" i="1"/>
  <c r="B3472" i="1"/>
  <c r="C3472" i="1"/>
  <c r="D3472" i="1"/>
  <c r="E3472" i="1"/>
  <c r="F3472" i="1"/>
  <c r="G3472" i="1"/>
  <c r="H3472" i="1"/>
  <c r="A3473" i="1"/>
  <c r="B3473" i="1"/>
  <c r="C3473" i="1"/>
  <c r="D3473" i="1"/>
  <c r="E3473" i="1"/>
  <c r="F3473" i="1"/>
  <c r="G3473" i="1"/>
  <c r="H3473" i="1"/>
  <c r="A3474" i="1"/>
  <c r="B3474" i="1"/>
  <c r="C3474" i="1"/>
  <c r="D3474" i="1"/>
  <c r="E3474" i="1"/>
  <c r="F3474" i="1"/>
  <c r="G3474" i="1"/>
  <c r="H3474" i="1"/>
  <c r="A3475" i="1"/>
  <c r="B3475" i="1"/>
  <c r="C3475" i="1"/>
  <c r="D3475" i="1"/>
  <c r="E3475" i="1"/>
  <c r="F3475" i="1"/>
  <c r="G3475" i="1"/>
  <c r="H3475" i="1"/>
  <c r="A3476" i="1"/>
  <c r="B3476" i="1"/>
  <c r="C3476" i="1"/>
  <c r="D3476" i="1"/>
  <c r="E3476" i="1"/>
  <c r="F3476" i="1"/>
  <c r="G3476" i="1"/>
  <c r="H3476" i="1"/>
  <c r="A3477" i="1"/>
  <c r="B3477" i="1"/>
  <c r="C3477" i="1"/>
  <c r="D3477" i="1"/>
  <c r="E3477" i="1"/>
  <c r="F3477" i="1"/>
  <c r="G3477" i="1"/>
  <c r="H3477" i="1"/>
  <c r="A3478" i="1"/>
  <c r="B3478" i="1"/>
  <c r="C3478" i="1"/>
  <c r="D3478" i="1"/>
  <c r="E3478" i="1"/>
  <c r="F3478" i="1"/>
  <c r="G3478" i="1"/>
  <c r="H3478" i="1"/>
  <c r="A3479" i="1"/>
  <c r="B3479" i="1"/>
  <c r="C3479" i="1"/>
  <c r="D3479" i="1"/>
  <c r="E3479" i="1"/>
  <c r="F3479" i="1"/>
  <c r="G3479" i="1"/>
  <c r="H3479" i="1"/>
  <c r="A3480" i="1"/>
  <c r="B3480" i="1"/>
  <c r="C3480" i="1"/>
  <c r="D3480" i="1"/>
  <c r="E3480" i="1"/>
  <c r="F3480" i="1"/>
  <c r="G3480" i="1"/>
  <c r="H3480" i="1"/>
  <c r="A3481" i="1"/>
  <c r="B3481" i="1"/>
  <c r="C3481" i="1"/>
  <c r="D3481" i="1"/>
  <c r="E3481" i="1"/>
  <c r="F3481" i="1"/>
  <c r="G3481" i="1"/>
  <c r="H3481" i="1"/>
  <c r="A3482" i="1"/>
  <c r="B3482" i="1"/>
  <c r="C3482" i="1"/>
  <c r="D3482" i="1"/>
  <c r="E3482" i="1"/>
  <c r="F3482" i="1"/>
  <c r="G3482" i="1"/>
  <c r="H3482" i="1"/>
  <c r="A3483" i="1"/>
  <c r="B3483" i="1"/>
  <c r="C3483" i="1"/>
  <c r="D3483" i="1"/>
  <c r="E3483" i="1"/>
  <c r="F3483" i="1"/>
  <c r="G3483" i="1"/>
  <c r="H3483" i="1"/>
  <c r="A3484" i="1"/>
  <c r="B3484" i="1"/>
  <c r="C3484" i="1"/>
  <c r="D3484" i="1"/>
  <c r="E3484" i="1"/>
  <c r="F3484" i="1"/>
  <c r="G3484" i="1"/>
  <c r="H3484" i="1"/>
  <c r="A3485" i="1"/>
  <c r="B3485" i="1"/>
  <c r="C3485" i="1"/>
  <c r="D3485" i="1"/>
  <c r="E3485" i="1"/>
  <c r="F3485" i="1"/>
  <c r="G3485" i="1"/>
  <c r="H3485" i="1"/>
  <c r="A3486" i="1"/>
  <c r="B3486" i="1"/>
  <c r="C3486" i="1"/>
  <c r="D3486" i="1"/>
  <c r="E3486" i="1"/>
  <c r="F3486" i="1"/>
  <c r="G3486" i="1"/>
  <c r="H3486" i="1"/>
  <c r="A3487" i="1"/>
  <c r="B3487" i="1"/>
  <c r="C3487" i="1"/>
  <c r="D3487" i="1"/>
  <c r="E3487" i="1"/>
  <c r="F3487" i="1"/>
  <c r="G3487" i="1"/>
  <c r="H3487" i="1"/>
  <c r="A3488" i="1"/>
  <c r="B3488" i="1"/>
  <c r="C3488" i="1"/>
  <c r="D3488" i="1"/>
  <c r="E3488" i="1"/>
  <c r="F3488" i="1"/>
  <c r="G3488" i="1"/>
  <c r="H3488" i="1"/>
  <c r="A3489" i="1"/>
  <c r="B3489" i="1"/>
  <c r="C3489" i="1"/>
  <c r="D3489" i="1"/>
  <c r="E3489" i="1"/>
  <c r="F3489" i="1"/>
  <c r="G3489" i="1"/>
  <c r="H3489" i="1"/>
  <c r="A3490" i="1"/>
  <c r="B3490" i="1"/>
  <c r="C3490" i="1"/>
  <c r="D3490" i="1"/>
  <c r="E3490" i="1"/>
  <c r="F3490" i="1"/>
  <c r="G3490" i="1"/>
  <c r="H3490" i="1"/>
  <c r="A3491" i="1"/>
  <c r="B3491" i="1"/>
  <c r="C3491" i="1"/>
  <c r="D3491" i="1"/>
  <c r="E3491" i="1"/>
  <c r="F3491" i="1"/>
  <c r="G3491" i="1"/>
  <c r="H3491" i="1"/>
  <c r="A3492" i="1"/>
  <c r="B3492" i="1"/>
  <c r="C3492" i="1"/>
  <c r="D3492" i="1"/>
  <c r="E3492" i="1"/>
  <c r="F3492" i="1"/>
  <c r="G3492" i="1"/>
  <c r="H3492" i="1"/>
  <c r="A3493" i="1"/>
  <c r="B3493" i="1"/>
  <c r="C3493" i="1"/>
  <c r="D3493" i="1"/>
  <c r="E3493" i="1"/>
  <c r="F3493" i="1"/>
  <c r="G3493" i="1"/>
  <c r="H3493" i="1"/>
  <c r="A3494" i="1"/>
  <c r="B3494" i="1"/>
  <c r="C3494" i="1"/>
  <c r="D3494" i="1"/>
  <c r="E3494" i="1"/>
  <c r="F3494" i="1"/>
  <c r="G3494" i="1"/>
  <c r="H3494" i="1"/>
  <c r="A3495" i="1"/>
  <c r="B3495" i="1"/>
  <c r="C3495" i="1"/>
  <c r="D3495" i="1"/>
  <c r="E3495" i="1"/>
  <c r="F3495" i="1"/>
  <c r="G3495" i="1"/>
  <c r="H3495" i="1"/>
  <c r="A3496" i="1"/>
  <c r="B3496" i="1"/>
  <c r="C3496" i="1"/>
  <c r="D3496" i="1"/>
  <c r="E3496" i="1"/>
  <c r="F3496" i="1"/>
  <c r="G3496" i="1"/>
  <c r="H3496" i="1"/>
  <c r="A3497" i="1"/>
  <c r="B3497" i="1"/>
  <c r="C3497" i="1"/>
  <c r="D3497" i="1"/>
  <c r="E3497" i="1"/>
  <c r="F3497" i="1"/>
  <c r="G3497" i="1"/>
  <c r="H3497" i="1"/>
  <c r="A3498" i="1"/>
  <c r="B3498" i="1"/>
  <c r="C3498" i="1"/>
  <c r="D3498" i="1"/>
  <c r="E3498" i="1"/>
  <c r="F3498" i="1"/>
  <c r="G3498" i="1"/>
  <c r="H3498" i="1"/>
  <c r="A3499" i="1"/>
  <c r="B3499" i="1"/>
  <c r="C3499" i="1"/>
  <c r="D3499" i="1"/>
  <c r="E3499" i="1"/>
  <c r="F3499" i="1"/>
  <c r="G3499" i="1"/>
  <c r="H3499" i="1"/>
  <c r="A3500" i="1"/>
  <c r="B3500" i="1"/>
  <c r="C3500" i="1"/>
  <c r="D3500" i="1"/>
  <c r="E3500" i="1"/>
  <c r="F3500" i="1"/>
  <c r="G3500" i="1"/>
  <c r="H3500" i="1"/>
  <c r="A3501" i="1"/>
  <c r="B3501" i="1"/>
  <c r="C3501" i="1"/>
  <c r="D3501" i="1"/>
  <c r="E3501" i="1"/>
  <c r="F3501" i="1"/>
  <c r="G3501" i="1"/>
  <c r="H3501" i="1"/>
  <c r="A3502" i="1"/>
  <c r="B3502" i="1"/>
  <c r="C3502" i="1"/>
  <c r="D3502" i="1"/>
  <c r="E3502" i="1"/>
  <c r="F3502" i="1"/>
  <c r="G3502" i="1"/>
  <c r="H3502" i="1"/>
  <c r="A3503" i="1"/>
  <c r="B3503" i="1"/>
  <c r="C3503" i="1"/>
  <c r="D3503" i="1"/>
  <c r="E3503" i="1"/>
  <c r="F3503" i="1"/>
  <c r="G3503" i="1"/>
  <c r="H3503" i="1"/>
  <c r="A3504" i="1"/>
  <c r="B3504" i="1"/>
  <c r="C3504" i="1"/>
  <c r="D3504" i="1"/>
  <c r="E3504" i="1"/>
  <c r="F3504" i="1"/>
  <c r="G3504" i="1"/>
  <c r="H3504" i="1"/>
  <c r="A3505" i="1"/>
  <c r="B3505" i="1"/>
  <c r="C3505" i="1"/>
  <c r="D3505" i="1"/>
  <c r="E3505" i="1"/>
  <c r="F3505" i="1"/>
  <c r="G3505" i="1"/>
  <c r="H3505" i="1"/>
  <c r="A3506" i="1"/>
  <c r="B3506" i="1"/>
  <c r="C3506" i="1"/>
  <c r="D3506" i="1"/>
  <c r="E3506" i="1"/>
  <c r="F3506" i="1"/>
  <c r="G3506" i="1"/>
  <c r="H3506" i="1"/>
  <c r="A3507" i="1"/>
  <c r="B3507" i="1"/>
  <c r="C3507" i="1"/>
  <c r="D3507" i="1"/>
  <c r="E3507" i="1"/>
  <c r="F3507" i="1"/>
  <c r="G3507" i="1"/>
  <c r="H3507" i="1"/>
  <c r="A3508" i="1"/>
  <c r="B3508" i="1"/>
  <c r="C3508" i="1"/>
  <c r="D3508" i="1"/>
  <c r="E3508" i="1"/>
  <c r="F3508" i="1"/>
  <c r="G3508" i="1"/>
  <c r="H3508" i="1"/>
  <c r="A3509" i="1"/>
  <c r="B3509" i="1"/>
  <c r="C3509" i="1"/>
  <c r="D3509" i="1"/>
  <c r="E3509" i="1"/>
  <c r="F3509" i="1"/>
  <c r="G3509" i="1"/>
  <c r="H3509" i="1"/>
  <c r="A3510" i="1"/>
  <c r="B3510" i="1"/>
  <c r="C3510" i="1"/>
  <c r="D3510" i="1"/>
  <c r="E3510" i="1"/>
  <c r="F3510" i="1"/>
  <c r="G3510" i="1"/>
  <c r="H3510" i="1"/>
  <c r="A3511" i="1"/>
  <c r="B3511" i="1"/>
  <c r="C3511" i="1"/>
  <c r="D3511" i="1"/>
  <c r="E3511" i="1"/>
  <c r="F3511" i="1"/>
  <c r="G3511" i="1"/>
  <c r="H3511" i="1"/>
  <c r="A3512" i="1"/>
  <c r="B3512" i="1"/>
  <c r="C3512" i="1"/>
  <c r="D3512" i="1"/>
  <c r="E3512" i="1"/>
  <c r="F3512" i="1"/>
  <c r="G3512" i="1"/>
  <c r="H3512" i="1"/>
  <c r="A3513" i="1"/>
  <c r="B3513" i="1"/>
  <c r="C3513" i="1"/>
  <c r="D3513" i="1"/>
  <c r="E3513" i="1"/>
  <c r="F3513" i="1"/>
  <c r="G3513" i="1"/>
  <c r="H3513" i="1"/>
  <c r="A3514" i="1"/>
  <c r="B3514" i="1"/>
  <c r="C3514" i="1"/>
  <c r="D3514" i="1"/>
  <c r="E3514" i="1"/>
  <c r="F3514" i="1"/>
  <c r="G3514" i="1"/>
  <c r="H3514" i="1"/>
  <c r="A3515" i="1"/>
  <c r="B3515" i="1"/>
  <c r="C3515" i="1"/>
  <c r="D3515" i="1"/>
  <c r="E3515" i="1"/>
  <c r="F3515" i="1"/>
  <c r="G3515" i="1"/>
  <c r="H3515" i="1"/>
  <c r="A3516" i="1"/>
  <c r="B3516" i="1"/>
  <c r="C3516" i="1"/>
  <c r="D3516" i="1"/>
  <c r="E3516" i="1"/>
  <c r="F3516" i="1"/>
  <c r="G3516" i="1"/>
  <c r="H3516" i="1"/>
  <c r="A3517" i="1"/>
  <c r="B3517" i="1"/>
  <c r="C3517" i="1"/>
  <c r="D3517" i="1"/>
  <c r="E3517" i="1"/>
  <c r="F3517" i="1"/>
  <c r="G3517" i="1"/>
  <c r="H3517" i="1"/>
  <c r="A3518" i="1"/>
  <c r="B3518" i="1"/>
  <c r="C3518" i="1"/>
  <c r="D3518" i="1"/>
  <c r="E3518" i="1"/>
  <c r="F3518" i="1"/>
  <c r="G3518" i="1"/>
  <c r="H3518" i="1"/>
  <c r="A3519" i="1"/>
  <c r="B3519" i="1"/>
  <c r="C3519" i="1"/>
  <c r="D3519" i="1"/>
  <c r="E3519" i="1"/>
  <c r="F3519" i="1"/>
  <c r="G3519" i="1"/>
  <c r="H3519" i="1"/>
  <c r="A3520" i="1"/>
  <c r="B3520" i="1"/>
  <c r="C3520" i="1"/>
  <c r="D3520" i="1"/>
  <c r="E3520" i="1"/>
  <c r="F3520" i="1"/>
  <c r="G3520" i="1"/>
  <c r="H3520" i="1"/>
  <c r="A3521" i="1"/>
  <c r="B3521" i="1"/>
  <c r="C3521" i="1"/>
  <c r="D3521" i="1"/>
  <c r="E3521" i="1"/>
  <c r="F3521" i="1"/>
  <c r="G3521" i="1"/>
  <c r="H3521" i="1"/>
  <c r="A3522" i="1"/>
  <c r="B3522" i="1"/>
  <c r="C3522" i="1"/>
  <c r="D3522" i="1"/>
  <c r="E3522" i="1"/>
  <c r="F3522" i="1"/>
  <c r="G3522" i="1"/>
  <c r="H3522" i="1"/>
  <c r="A3523" i="1"/>
  <c r="B3523" i="1"/>
  <c r="C3523" i="1"/>
  <c r="D3523" i="1"/>
  <c r="E3523" i="1"/>
  <c r="F3523" i="1"/>
  <c r="G3523" i="1"/>
  <c r="H3523" i="1"/>
  <c r="A3524" i="1"/>
  <c r="B3524" i="1"/>
  <c r="C3524" i="1"/>
  <c r="D3524" i="1"/>
  <c r="E3524" i="1"/>
  <c r="F3524" i="1"/>
  <c r="G3524" i="1"/>
  <c r="H3524" i="1"/>
  <c r="A3525" i="1"/>
  <c r="B3525" i="1"/>
  <c r="C3525" i="1"/>
  <c r="D3525" i="1"/>
  <c r="E3525" i="1"/>
  <c r="F3525" i="1"/>
  <c r="G3525" i="1"/>
  <c r="H3525" i="1"/>
  <c r="A3526" i="1"/>
  <c r="B3526" i="1"/>
  <c r="C3526" i="1"/>
  <c r="D3526" i="1"/>
  <c r="E3526" i="1"/>
  <c r="F3526" i="1"/>
  <c r="G3526" i="1"/>
  <c r="H3526" i="1"/>
  <c r="A3527" i="1"/>
  <c r="B3527" i="1"/>
  <c r="C3527" i="1"/>
  <c r="D3527" i="1"/>
  <c r="E3527" i="1"/>
  <c r="F3527" i="1"/>
  <c r="G3527" i="1"/>
  <c r="H3527" i="1"/>
  <c r="A3528" i="1"/>
  <c r="B3528" i="1"/>
  <c r="C3528" i="1"/>
  <c r="D3528" i="1"/>
  <c r="E3528" i="1"/>
  <c r="F3528" i="1"/>
  <c r="G3528" i="1"/>
  <c r="H3528" i="1"/>
  <c r="A3529" i="1"/>
  <c r="B3529" i="1"/>
  <c r="C3529" i="1"/>
  <c r="D3529" i="1"/>
  <c r="E3529" i="1"/>
  <c r="F3529" i="1"/>
  <c r="G3529" i="1"/>
  <c r="H3529" i="1"/>
  <c r="A3530" i="1"/>
  <c r="B3530" i="1"/>
  <c r="C3530" i="1"/>
  <c r="D3530" i="1"/>
  <c r="E3530" i="1"/>
  <c r="F3530" i="1"/>
  <c r="G3530" i="1"/>
  <c r="H3530" i="1"/>
  <c r="A3531" i="1"/>
  <c r="B3531" i="1"/>
  <c r="C3531" i="1"/>
  <c r="D3531" i="1"/>
  <c r="E3531" i="1"/>
  <c r="F3531" i="1"/>
  <c r="G3531" i="1"/>
  <c r="H3531" i="1"/>
  <c r="A3532" i="1"/>
  <c r="B3532" i="1"/>
  <c r="C3532" i="1"/>
  <c r="D3532" i="1"/>
  <c r="E3532" i="1"/>
  <c r="F3532" i="1"/>
  <c r="G3532" i="1"/>
  <c r="H3532" i="1"/>
  <c r="A3533" i="1"/>
  <c r="B3533" i="1"/>
  <c r="C3533" i="1"/>
  <c r="D3533" i="1"/>
  <c r="E3533" i="1"/>
  <c r="F3533" i="1"/>
  <c r="G3533" i="1"/>
  <c r="H3533" i="1"/>
  <c r="A3534" i="1"/>
  <c r="B3534" i="1"/>
  <c r="C3534" i="1"/>
  <c r="D3534" i="1"/>
  <c r="E3534" i="1"/>
  <c r="F3534" i="1"/>
  <c r="G3534" i="1"/>
  <c r="H3534" i="1"/>
  <c r="A3535" i="1"/>
  <c r="B3535" i="1"/>
  <c r="C3535" i="1"/>
  <c r="D3535" i="1"/>
  <c r="E3535" i="1"/>
  <c r="F3535" i="1"/>
  <c r="G3535" i="1"/>
  <c r="H3535" i="1"/>
  <c r="A3536" i="1"/>
  <c r="B3536" i="1"/>
  <c r="C3536" i="1"/>
  <c r="D3536" i="1"/>
  <c r="E3536" i="1"/>
  <c r="F3536" i="1"/>
  <c r="G3536" i="1"/>
  <c r="H3536" i="1"/>
  <c r="A3537" i="1"/>
  <c r="B3537" i="1"/>
  <c r="C3537" i="1"/>
  <c r="D3537" i="1"/>
  <c r="E3537" i="1"/>
  <c r="F3537" i="1"/>
  <c r="G3537" i="1"/>
  <c r="H3537" i="1"/>
  <c r="A3538" i="1"/>
  <c r="B3538" i="1"/>
  <c r="C3538" i="1"/>
  <c r="D3538" i="1"/>
  <c r="E3538" i="1"/>
  <c r="F3538" i="1"/>
  <c r="G3538" i="1"/>
  <c r="H3538" i="1"/>
  <c r="A3539" i="1"/>
  <c r="B3539" i="1"/>
  <c r="C3539" i="1"/>
  <c r="D3539" i="1"/>
  <c r="E3539" i="1"/>
  <c r="F3539" i="1"/>
  <c r="G3539" i="1"/>
  <c r="H3539" i="1"/>
  <c r="A3540" i="1"/>
  <c r="B3540" i="1"/>
  <c r="C3540" i="1"/>
  <c r="D3540" i="1"/>
  <c r="E3540" i="1"/>
  <c r="F3540" i="1"/>
  <c r="G3540" i="1"/>
  <c r="H3540" i="1"/>
  <c r="A3541" i="1"/>
  <c r="B3541" i="1"/>
  <c r="C3541" i="1"/>
  <c r="D3541" i="1"/>
  <c r="E3541" i="1"/>
  <c r="F3541" i="1"/>
  <c r="G3541" i="1"/>
  <c r="H3541" i="1"/>
  <c r="A3542" i="1"/>
  <c r="B3542" i="1"/>
  <c r="C3542" i="1"/>
  <c r="D3542" i="1"/>
  <c r="E3542" i="1"/>
  <c r="F3542" i="1"/>
  <c r="G3542" i="1"/>
  <c r="H3542" i="1"/>
  <c r="A3543" i="1"/>
  <c r="B3543" i="1"/>
  <c r="C3543" i="1"/>
  <c r="D3543" i="1"/>
  <c r="E3543" i="1"/>
  <c r="F3543" i="1"/>
  <c r="G3543" i="1"/>
  <c r="H3543" i="1"/>
  <c r="A3544" i="1"/>
  <c r="B3544" i="1"/>
  <c r="C3544" i="1"/>
  <c r="D3544" i="1"/>
  <c r="E3544" i="1"/>
  <c r="F3544" i="1"/>
  <c r="G3544" i="1"/>
  <c r="H3544" i="1"/>
  <c r="A3545" i="1"/>
  <c r="B3545" i="1"/>
  <c r="C3545" i="1"/>
  <c r="D3545" i="1"/>
  <c r="E3545" i="1"/>
  <c r="F3545" i="1"/>
  <c r="G3545" i="1"/>
  <c r="H3545" i="1"/>
  <c r="A3546" i="1"/>
  <c r="B3546" i="1"/>
  <c r="C3546" i="1"/>
  <c r="D3546" i="1"/>
  <c r="E3546" i="1"/>
  <c r="F3546" i="1"/>
  <c r="G3546" i="1"/>
  <c r="H3546" i="1"/>
  <c r="A3547" i="1"/>
  <c r="B3547" i="1"/>
  <c r="C3547" i="1"/>
  <c r="D3547" i="1"/>
  <c r="E3547" i="1"/>
  <c r="F3547" i="1"/>
  <c r="G3547" i="1"/>
  <c r="H3547" i="1"/>
  <c r="A3548" i="1"/>
  <c r="B3548" i="1"/>
  <c r="C3548" i="1"/>
  <c r="D3548" i="1"/>
  <c r="E3548" i="1"/>
  <c r="F3548" i="1"/>
  <c r="G3548" i="1"/>
  <c r="H3548" i="1"/>
  <c r="A3549" i="1"/>
  <c r="B3549" i="1"/>
  <c r="C3549" i="1"/>
  <c r="D3549" i="1"/>
  <c r="E3549" i="1"/>
  <c r="F3549" i="1"/>
  <c r="G3549" i="1"/>
  <c r="H3549" i="1"/>
  <c r="A3550" i="1"/>
  <c r="B3550" i="1"/>
  <c r="C3550" i="1"/>
  <c r="D3550" i="1"/>
  <c r="E3550" i="1"/>
  <c r="F3550" i="1"/>
  <c r="G3550" i="1"/>
  <c r="H3550" i="1"/>
  <c r="A3551" i="1"/>
  <c r="B3551" i="1"/>
  <c r="C3551" i="1"/>
  <c r="D3551" i="1"/>
  <c r="E3551" i="1"/>
  <c r="F3551" i="1"/>
  <c r="G3551" i="1"/>
  <c r="H3551" i="1"/>
  <c r="A3552" i="1"/>
  <c r="B3552" i="1"/>
  <c r="C3552" i="1"/>
  <c r="D3552" i="1"/>
  <c r="E3552" i="1"/>
  <c r="F3552" i="1"/>
  <c r="G3552" i="1"/>
  <c r="H3552" i="1"/>
  <c r="A3553" i="1"/>
  <c r="B3553" i="1"/>
  <c r="C3553" i="1"/>
  <c r="D3553" i="1"/>
  <c r="E3553" i="1"/>
  <c r="F3553" i="1"/>
  <c r="G3553" i="1"/>
  <c r="H3553" i="1"/>
  <c r="A3554" i="1"/>
  <c r="B3554" i="1"/>
  <c r="C3554" i="1"/>
  <c r="D3554" i="1"/>
  <c r="E3554" i="1"/>
  <c r="F3554" i="1"/>
  <c r="G3554" i="1"/>
  <c r="H3554" i="1"/>
  <c r="A3555" i="1"/>
  <c r="B3555" i="1"/>
  <c r="C3555" i="1"/>
  <c r="D3555" i="1"/>
  <c r="E3555" i="1"/>
  <c r="F3555" i="1"/>
  <c r="G3555" i="1"/>
  <c r="H3555" i="1"/>
  <c r="A3556" i="1"/>
  <c r="B3556" i="1"/>
  <c r="C3556" i="1"/>
  <c r="D3556" i="1"/>
  <c r="E3556" i="1"/>
  <c r="F3556" i="1"/>
  <c r="G3556" i="1"/>
  <c r="H3556" i="1"/>
  <c r="A3557" i="1"/>
  <c r="B3557" i="1"/>
  <c r="C3557" i="1"/>
  <c r="D3557" i="1"/>
  <c r="E3557" i="1"/>
  <c r="F3557" i="1"/>
  <c r="G3557" i="1"/>
  <c r="H3557" i="1"/>
  <c r="A3558" i="1"/>
  <c r="B3558" i="1"/>
  <c r="C3558" i="1"/>
  <c r="D3558" i="1"/>
  <c r="E3558" i="1"/>
  <c r="F3558" i="1"/>
  <c r="G3558" i="1"/>
  <c r="H3558" i="1"/>
  <c r="A3559" i="1"/>
  <c r="B3559" i="1"/>
  <c r="C3559" i="1"/>
  <c r="D3559" i="1"/>
  <c r="E3559" i="1"/>
  <c r="F3559" i="1"/>
  <c r="G3559" i="1"/>
  <c r="H3559" i="1"/>
  <c r="A3560" i="1"/>
  <c r="B3560" i="1"/>
  <c r="C3560" i="1"/>
  <c r="D3560" i="1"/>
  <c r="E3560" i="1"/>
  <c r="F3560" i="1"/>
  <c r="G3560" i="1"/>
  <c r="H3560" i="1"/>
  <c r="A3561" i="1"/>
  <c r="B3561" i="1"/>
  <c r="C3561" i="1"/>
  <c r="D3561" i="1"/>
  <c r="E3561" i="1"/>
  <c r="F3561" i="1"/>
  <c r="G3561" i="1"/>
  <c r="H3561" i="1"/>
  <c r="A3562" i="1"/>
  <c r="B3562" i="1"/>
  <c r="C3562" i="1"/>
  <c r="D3562" i="1"/>
  <c r="E3562" i="1"/>
  <c r="F3562" i="1"/>
  <c r="G3562" i="1"/>
  <c r="H3562" i="1"/>
  <c r="A3563" i="1"/>
  <c r="B3563" i="1"/>
  <c r="C3563" i="1"/>
  <c r="D3563" i="1"/>
  <c r="E3563" i="1"/>
  <c r="F3563" i="1"/>
  <c r="G3563" i="1"/>
  <c r="H3563" i="1"/>
  <c r="A3564" i="1"/>
  <c r="B3564" i="1"/>
  <c r="C3564" i="1"/>
  <c r="D3564" i="1"/>
  <c r="E3564" i="1"/>
  <c r="F3564" i="1"/>
  <c r="G3564" i="1"/>
  <c r="H3564" i="1"/>
  <c r="A3565" i="1"/>
  <c r="B3565" i="1"/>
  <c r="C3565" i="1"/>
  <c r="D3565" i="1"/>
  <c r="E3565" i="1"/>
  <c r="F3565" i="1"/>
  <c r="G3565" i="1"/>
  <c r="H3565" i="1"/>
  <c r="A3566" i="1"/>
  <c r="B3566" i="1"/>
  <c r="C3566" i="1"/>
  <c r="D3566" i="1"/>
  <c r="E3566" i="1"/>
  <c r="F3566" i="1"/>
  <c r="G3566" i="1"/>
  <c r="H3566" i="1"/>
  <c r="A3567" i="1"/>
  <c r="B3567" i="1"/>
  <c r="C3567" i="1"/>
  <c r="D3567" i="1"/>
  <c r="E3567" i="1"/>
  <c r="F3567" i="1"/>
  <c r="G3567" i="1"/>
  <c r="H3567" i="1"/>
  <c r="A3568" i="1"/>
  <c r="B3568" i="1"/>
  <c r="C3568" i="1"/>
  <c r="D3568" i="1"/>
  <c r="E3568" i="1"/>
  <c r="F3568" i="1"/>
  <c r="G3568" i="1"/>
  <c r="H3568" i="1"/>
  <c r="A3569" i="1"/>
  <c r="B3569" i="1"/>
  <c r="C3569" i="1"/>
  <c r="D3569" i="1"/>
  <c r="E3569" i="1"/>
  <c r="F3569" i="1"/>
  <c r="G3569" i="1"/>
  <c r="H3569" i="1"/>
  <c r="A3570" i="1"/>
  <c r="B3570" i="1"/>
  <c r="C3570" i="1"/>
  <c r="D3570" i="1"/>
  <c r="E3570" i="1"/>
  <c r="F3570" i="1"/>
  <c r="G3570" i="1"/>
  <c r="H3570" i="1"/>
  <c r="A3571" i="1"/>
  <c r="B3571" i="1"/>
  <c r="C3571" i="1"/>
  <c r="D3571" i="1"/>
  <c r="E3571" i="1"/>
  <c r="F3571" i="1"/>
  <c r="G3571" i="1"/>
  <c r="H3571" i="1"/>
  <c r="A3572" i="1"/>
  <c r="B3572" i="1"/>
  <c r="C3572" i="1"/>
  <c r="D3572" i="1"/>
  <c r="E3572" i="1"/>
  <c r="F3572" i="1"/>
  <c r="G3572" i="1"/>
  <c r="H3572" i="1"/>
  <c r="A3573" i="1"/>
  <c r="B3573" i="1"/>
  <c r="C3573" i="1"/>
  <c r="D3573" i="1"/>
  <c r="E3573" i="1"/>
  <c r="F3573" i="1"/>
  <c r="G3573" i="1"/>
  <c r="H3573" i="1"/>
  <c r="A3574" i="1"/>
  <c r="B3574" i="1"/>
  <c r="C3574" i="1"/>
  <c r="D3574" i="1"/>
  <c r="E3574" i="1"/>
  <c r="F3574" i="1"/>
  <c r="G3574" i="1"/>
  <c r="H3574" i="1"/>
  <c r="A3575" i="1"/>
  <c r="B3575" i="1"/>
  <c r="C3575" i="1"/>
  <c r="D3575" i="1"/>
  <c r="E3575" i="1"/>
  <c r="F3575" i="1"/>
  <c r="G3575" i="1"/>
  <c r="H3575" i="1"/>
  <c r="A3576" i="1"/>
  <c r="B3576" i="1"/>
  <c r="C3576" i="1"/>
  <c r="D3576" i="1"/>
  <c r="E3576" i="1"/>
  <c r="F3576" i="1"/>
  <c r="G3576" i="1"/>
  <c r="H3576" i="1"/>
  <c r="A3577" i="1"/>
  <c r="B3577" i="1"/>
  <c r="C3577" i="1"/>
  <c r="D3577" i="1"/>
  <c r="E3577" i="1"/>
  <c r="F3577" i="1"/>
  <c r="G3577" i="1"/>
  <c r="H3577" i="1"/>
  <c r="A3578" i="1"/>
  <c r="B3578" i="1"/>
  <c r="C3578" i="1"/>
  <c r="D3578" i="1"/>
  <c r="E3578" i="1"/>
  <c r="F3578" i="1"/>
  <c r="G3578" i="1"/>
  <c r="H3578" i="1"/>
  <c r="A3579" i="1"/>
  <c r="B3579" i="1"/>
  <c r="C3579" i="1"/>
  <c r="D3579" i="1"/>
  <c r="E3579" i="1"/>
  <c r="F3579" i="1"/>
  <c r="G3579" i="1"/>
  <c r="H3579" i="1"/>
  <c r="A3580" i="1"/>
  <c r="B3580" i="1"/>
  <c r="C3580" i="1"/>
  <c r="D3580" i="1"/>
  <c r="E3580" i="1"/>
  <c r="F3580" i="1"/>
  <c r="G3580" i="1"/>
  <c r="H3580" i="1"/>
  <c r="A3581" i="1"/>
  <c r="B3581" i="1"/>
  <c r="C3581" i="1"/>
  <c r="D3581" i="1"/>
  <c r="E3581" i="1"/>
  <c r="F3581" i="1"/>
  <c r="G3581" i="1"/>
  <c r="H3581" i="1"/>
  <c r="A3582" i="1"/>
  <c r="B3582" i="1"/>
  <c r="C3582" i="1"/>
  <c r="D3582" i="1"/>
  <c r="E3582" i="1"/>
  <c r="F3582" i="1"/>
  <c r="G3582" i="1"/>
  <c r="H3582" i="1"/>
  <c r="A3583" i="1"/>
  <c r="B3583" i="1"/>
  <c r="C3583" i="1"/>
  <c r="D3583" i="1"/>
  <c r="E3583" i="1"/>
  <c r="F3583" i="1"/>
  <c r="G3583" i="1"/>
  <c r="H3583" i="1"/>
  <c r="A3584" i="1"/>
  <c r="B3584" i="1"/>
  <c r="C3584" i="1"/>
  <c r="D3584" i="1"/>
  <c r="E3584" i="1"/>
  <c r="F3584" i="1"/>
  <c r="G3584" i="1"/>
  <c r="H3584" i="1"/>
  <c r="A3585" i="1"/>
  <c r="B3585" i="1"/>
  <c r="C3585" i="1"/>
  <c r="D3585" i="1"/>
  <c r="E3585" i="1"/>
  <c r="F3585" i="1"/>
  <c r="G3585" i="1"/>
  <c r="H3585" i="1"/>
  <c r="A3586" i="1"/>
  <c r="B3586" i="1"/>
  <c r="C3586" i="1"/>
  <c r="D3586" i="1"/>
  <c r="E3586" i="1"/>
  <c r="F3586" i="1"/>
  <c r="G3586" i="1"/>
  <c r="H3586" i="1"/>
  <c r="A3587" i="1"/>
  <c r="B3587" i="1"/>
  <c r="C3587" i="1"/>
  <c r="D3587" i="1"/>
  <c r="E3587" i="1"/>
  <c r="F3587" i="1"/>
  <c r="G3587" i="1"/>
  <c r="H3587" i="1"/>
  <c r="A3588" i="1"/>
  <c r="B3588" i="1"/>
  <c r="C3588" i="1"/>
  <c r="D3588" i="1"/>
  <c r="E3588" i="1"/>
  <c r="F3588" i="1"/>
  <c r="G3588" i="1"/>
  <c r="H3588" i="1"/>
  <c r="A3589" i="1"/>
  <c r="B3589" i="1"/>
  <c r="C3589" i="1"/>
  <c r="D3589" i="1"/>
  <c r="E3589" i="1"/>
  <c r="F3589" i="1"/>
  <c r="G3589" i="1"/>
  <c r="H3589" i="1"/>
  <c r="A3590" i="1"/>
  <c r="B3590" i="1"/>
  <c r="C3590" i="1"/>
  <c r="D3590" i="1"/>
  <c r="E3590" i="1"/>
  <c r="F3590" i="1"/>
  <c r="G3590" i="1"/>
  <c r="H3590" i="1"/>
  <c r="A3591" i="1"/>
  <c r="B3591" i="1"/>
  <c r="C3591" i="1"/>
  <c r="D3591" i="1"/>
  <c r="E3591" i="1"/>
  <c r="F3591" i="1"/>
  <c r="G3591" i="1"/>
  <c r="H3591" i="1"/>
  <c r="A3592" i="1"/>
  <c r="B3592" i="1"/>
  <c r="C3592" i="1"/>
  <c r="D3592" i="1"/>
  <c r="E3592" i="1"/>
  <c r="F3592" i="1"/>
  <c r="G3592" i="1"/>
  <c r="H3592" i="1"/>
  <c r="A3593" i="1"/>
  <c r="B3593" i="1"/>
  <c r="C3593" i="1"/>
  <c r="D3593" i="1"/>
  <c r="E3593" i="1"/>
  <c r="F3593" i="1"/>
  <c r="G3593" i="1"/>
  <c r="H3593" i="1"/>
  <c r="A3594" i="1"/>
  <c r="B3594" i="1"/>
  <c r="C3594" i="1"/>
  <c r="D3594" i="1"/>
  <c r="E3594" i="1"/>
  <c r="F3594" i="1"/>
  <c r="G3594" i="1"/>
  <c r="H3594" i="1"/>
  <c r="A3595" i="1"/>
  <c r="B3595" i="1"/>
  <c r="C3595" i="1"/>
  <c r="D3595" i="1"/>
  <c r="E3595" i="1"/>
  <c r="F3595" i="1"/>
  <c r="G3595" i="1"/>
  <c r="H3595" i="1"/>
  <c r="A3596" i="1"/>
  <c r="B3596" i="1"/>
  <c r="C3596" i="1"/>
  <c r="D3596" i="1"/>
  <c r="E3596" i="1"/>
  <c r="F3596" i="1"/>
  <c r="G3596" i="1"/>
  <c r="H3596" i="1"/>
  <c r="A3597" i="1"/>
  <c r="B3597" i="1"/>
  <c r="C3597" i="1"/>
  <c r="D3597" i="1"/>
  <c r="E3597" i="1"/>
  <c r="F3597" i="1"/>
  <c r="G3597" i="1"/>
  <c r="H3597" i="1"/>
  <c r="A3598" i="1"/>
  <c r="B3598" i="1"/>
  <c r="C3598" i="1"/>
  <c r="D3598" i="1"/>
  <c r="E3598" i="1"/>
  <c r="F3598" i="1"/>
  <c r="G3598" i="1"/>
  <c r="H3598" i="1"/>
  <c r="A3599" i="1"/>
  <c r="B3599" i="1"/>
  <c r="C3599" i="1"/>
  <c r="D3599" i="1"/>
  <c r="E3599" i="1"/>
  <c r="F3599" i="1"/>
  <c r="G3599" i="1"/>
  <c r="H3599" i="1"/>
  <c r="A3600" i="1"/>
  <c r="B3600" i="1"/>
  <c r="C3600" i="1"/>
  <c r="D3600" i="1"/>
  <c r="E3600" i="1"/>
  <c r="F3600" i="1"/>
  <c r="G3600" i="1"/>
  <c r="H3600" i="1"/>
  <c r="A3601" i="1"/>
  <c r="B3601" i="1"/>
  <c r="C3601" i="1"/>
  <c r="D3601" i="1"/>
  <c r="E3601" i="1"/>
  <c r="F3601" i="1"/>
  <c r="G3601" i="1"/>
  <c r="H3601" i="1"/>
  <c r="A3602" i="1"/>
  <c r="B3602" i="1"/>
  <c r="C3602" i="1"/>
  <c r="D3602" i="1"/>
  <c r="E3602" i="1"/>
  <c r="F3602" i="1"/>
  <c r="G3602" i="1"/>
  <c r="H3602" i="1"/>
  <c r="A3603" i="1"/>
  <c r="B3603" i="1"/>
  <c r="C3603" i="1"/>
  <c r="D3603" i="1"/>
  <c r="E3603" i="1"/>
  <c r="F3603" i="1"/>
  <c r="G3603" i="1"/>
  <c r="H3603" i="1"/>
  <c r="A3604" i="1"/>
  <c r="B3604" i="1"/>
  <c r="C3604" i="1"/>
  <c r="D3604" i="1"/>
  <c r="E3604" i="1"/>
  <c r="F3604" i="1"/>
  <c r="G3604" i="1"/>
  <c r="H3604" i="1"/>
  <c r="A3605" i="1"/>
  <c r="B3605" i="1"/>
  <c r="C3605" i="1"/>
  <c r="D3605" i="1"/>
  <c r="E3605" i="1"/>
  <c r="F3605" i="1"/>
  <c r="G3605" i="1"/>
  <c r="H3605" i="1"/>
  <c r="A3606" i="1"/>
  <c r="B3606" i="1"/>
  <c r="C3606" i="1"/>
  <c r="D3606" i="1"/>
  <c r="E3606" i="1"/>
  <c r="F3606" i="1"/>
  <c r="G3606" i="1"/>
  <c r="H3606" i="1"/>
  <c r="A3607" i="1"/>
  <c r="B3607" i="1"/>
  <c r="C3607" i="1"/>
  <c r="D3607" i="1"/>
  <c r="E3607" i="1"/>
  <c r="F3607" i="1"/>
  <c r="G3607" i="1"/>
  <c r="H3607" i="1"/>
  <c r="A3608" i="1"/>
  <c r="B3608" i="1"/>
  <c r="C3608" i="1"/>
  <c r="D3608" i="1"/>
  <c r="E3608" i="1"/>
  <c r="F3608" i="1"/>
  <c r="G3608" i="1"/>
  <c r="H3608" i="1"/>
  <c r="A3609" i="1"/>
  <c r="B3609" i="1"/>
  <c r="C3609" i="1"/>
  <c r="D3609" i="1"/>
  <c r="E3609" i="1"/>
  <c r="F3609" i="1"/>
  <c r="G3609" i="1"/>
  <c r="H3609" i="1"/>
  <c r="A3610" i="1"/>
  <c r="B3610" i="1"/>
  <c r="C3610" i="1"/>
  <c r="D3610" i="1"/>
  <c r="E3610" i="1"/>
  <c r="F3610" i="1"/>
  <c r="G3610" i="1"/>
  <c r="H3610" i="1"/>
  <c r="A3611" i="1"/>
  <c r="B3611" i="1"/>
  <c r="C3611" i="1"/>
  <c r="D3611" i="1"/>
  <c r="E3611" i="1"/>
  <c r="F3611" i="1"/>
  <c r="G3611" i="1"/>
  <c r="H3611" i="1"/>
  <c r="A3612" i="1"/>
  <c r="B3612" i="1"/>
  <c r="C3612" i="1"/>
  <c r="D3612" i="1"/>
  <c r="E3612" i="1"/>
  <c r="F3612" i="1"/>
  <c r="G3612" i="1"/>
  <c r="H3612" i="1"/>
  <c r="A3613" i="1"/>
  <c r="B3613" i="1"/>
  <c r="C3613" i="1"/>
  <c r="D3613" i="1"/>
  <c r="E3613" i="1"/>
  <c r="F3613" i="1"/>
  <c r="G3613" i="1"/>
  <c r="H3613" i="1"/>
  <c r="A3614" i="1"/>
  <c r="B3614" i="1"/>
  <c r="C3614" i="1"/>
  <c r="D3614" i="1"/>
  <c r="E3614" i="1"/>
  <c r="F3614" i="1"/>
  <c r="G3614" i="1"/>
  <c r="H3614" i="1"/>
  <c r="A3615" i="1"/>
  <c r="B3615" i="1"/>
  <c r="C3615" i="1"/>
  <c r="D3615" i="1"/>
  <c r="E3615" i="1"/>
  <c r="F3615" i="1"/>
  <c r="G3615" i="1"/>
  <c r="H3615" i="1"/>
  <c r="A3616" i="1"/>
  <c r="B3616" i="1"/>
  <c r="C3616" i="1"/>
  <c r="D3616" i="1"/>
  <c r="E3616" i="1"/>
  <c r="F3616" i="1"/>
  <c r="G3616" i="1"/>
  <c r="H3616" i="1"/>
  <c r="A3617" i="1"/>
  <c r="B3617" i="1"/>
  <c r="C3617" i="1"/>
  <c r="D3617" i="1"/>
  <c r="E3617" i="1"/>
  <c r="F3617" i="1"/>
  <c r="G3617" i="1"/>
  <c r="H3617" i="1"/>
  <c r="A3618" i="1"/>
  <c r="B3618" i="1"/>
  <c r="C3618" i="1"/>
  <c r="D3618" i="1"/>
  <c r="E3618" i="1"/>
  <c r="F3618" i="1"/>
  <c r="G3618" i="1"/>
  <c r="H3618" i="1"/>
  <c r="A3619" i="1"/>
  <c r="B3619" i="1"/>
  <c r="C3619" i="1"/>
  <c r="D3619" i="1"/>
  <c r="E3619" i="1"/>
  <c r="F3619" i="1"/>
  <c r="G3619" i="1"/>
  <c r="H3619" i="1"/>
  <c r="A3620" i="1"/>
  <c r="B3620" i="1"/>
  <c r="C3620" i="1"/>
  <c r="D3620" i="1"/>
  <c r="E3620" i="1"/>
  <c r="F3620" i="1"/>
  <c r="G3620" i="1"/>
  <c r="H3620" i="1"/>
  <c r="A3621" i="1"/>
  <c r="B3621" i="1"/>
  <c r="C3621" i="1"/>
  <c r="D3621" i="1"/>
  <c r="E3621" i="1"/>
  <c r="F3621" i="1"/>
  <c r="G3621" i="1"/>
  <c r="H3621" i="1"/>
  <c r="A3622" i="1"/>
  <c r="B3622" i="1"/>
  <c r="C3622" i="1"/>
  <c r="D3622" i="1"/>
  <c r="E3622" i="1"/>
  <c r="F3622" i="1"/>
  <c r="G3622" i="1"/>
  <c r="H3622" i="1"/>
  <c r="A3623" i="1"/>
  <c r="B3623" i="1"/>
  <c r="C3623" i="1"/>
  <c r="D3623" i="1"/>
  <c r="E3623" i="1"/>
  <c r="F3623" i="1"/>
  <c r="G3623" i="1"/>
  <c r="H3623" i="1"/>
  <c r="A3624" i="1"/>
  <c r="B3624" i="1"/>
  <c r="C3624" i="1"/>
  <c r="D3624" i="1"/>
  <c r="E3624" i="1"/>
  <c r="F3624" i="1"/>
  <c r="G3624" i="1"/>
  <c r="H3624" i="1"/>
  <c r="A3625" i="1"/>
  <c r="B3625" i="1"/>
  <c r="C3625" i="1"/>
  <c r="D3625" i="1"/>
  <c r="E3625" i="1"/>
  <c r="F3625" i="1"/>
  <c r="G3625" i="1"/>
  <c r="H3625" i="1"/>
  <c r="A3626" i="1"/>
  <c r="B3626" i="1"/>
  <c r="C3626" i="1"/>
  <c r="D3626" i="1"/>
  <c r="E3626" i="1"/>
  <c r="F3626" i="1"/>
  <c r="G3626" i="1"/>
  <c r="H3626" i="1"/>
  <c r="A3627" i="1"/>
  <c r="B3627" i="1"/>
  <c r="C3627" i="1"/>
  <c r="D3627" i="1"/>
  <c r="E3627" i="1"/>
  <c r="F3627" i="1"/>
  <c r="G3627" i="1"/>
  <c r="H3627" i="1"/>
  <c r="A3628" i="1"/>
  <c r="B3628" i="1"/>
  <c r="C3628" i="1"/>
  <c r="D3628" i="1"/>
  <c r="E3628" i="1"/>
  <c r="F3628" i="1"/>
  <c r="G3628" i="1"/>
  <c r="H3628" i="1"/>
  <c r="A3629" i="1"/>
  <c r="B3629" i="1"/>
  <c r="C3629" i="1"/>
  <c r="D3629" i="1"/>
  <c r="E3629" i="1"/>
  <c r="F3629" i="1"/>
  <c r="G3629" i="1"/>
  <c r="H3629" i="1"/>
  <c r="A3630" i="1"/>
  <c r="B3630" i="1"/>
  <c r="C3630" i="1"/>
  <c r="D3630" i="1"/>
  <c r="E3630" i="1"/>
  <c r="F3630" i="1"/>
  <c r="G3630" i="1"/>
  <c r="H3630" i="1"/>
  <c r="A3631" i="1"/>
  <c r="B3631" i="1"/>
  <c r="C3631" i="1"/>
  <c r="D3631" i="1"/>
  <c r="E3631" i="1"/>
  <c r="F3631" i="1"/>
  <c r="G3631" i="1"/>
  <c r="H3631" i="1"/>
  <c r="A3632" i="1"/>
  <c r="B3632" i="1"/>
  <c r="C3632" i="1"/>
  <c r="D3632" i="1"/>
  <c r="E3632" i="1"/>
  <c r="F3632" i="1"/>
  <c r="G3632" i="1"/>
  <c r="H3632" i="1"/>
  <c r="A3633" i="1"/>
  <c r="B3633" i="1"/>
  <c r="C3633" i="1"/>
  <c r="D3633" i="1"/>
  <c r="E3633" i="1"/>
  <c r="F3633" i="1"/>
  <c r="G3633" i="1"/>
  <c r="H3633" i="1"/>
  <c r="A3634" i="1"/>
  <c r="B3634" i="1"/>
  <c r="C3634" i="1"/>
  <c r="D3634" i="1"/>
  <c r="E3634" i="1"/>
  <c r="F3634" i="1"/>
  <c r="G3634" i="1"/>
  <c r="H3634" i="1"/>
  <c r="A3635" i="1"/>
  <c r="B3635" i="1"/>
  <c r="C3635" i="1"/>
  <c r="D3635" i="1"/>
  <c r="E3635" i="1"/>
  <c r="F3635" i="1"/>
  <c r="G3635" i="1"/>
  <c r="H3635" i="1"/>
  <c r="A3636" i="1"/>
  <c r="B3636" i="1"/>
  <c r="C3636" i="1"/>
  <c r="D3636" i="1"/>
  <c r="E3636" i="1"/>
  <c r="F3636" i="1"/>
  <c r="G3636" i="1"/>
  <c r="H3636" i="1"/>
  <c r="A3637" i="1"/>
  <c r="B3637" i="1"/>
  <c r="C3637" i="1"/>
  <c r="D3637" i="1"/>
  <c r="E3637" i="1"/>
  <c r="F3637" i="1"/>
  <c r="G3637" i="1"/>
  <c r="H3637" i="1"/>
  <c r="A3638" i="1"/>
  <c r="B3638" i="1"/>
  <c r="C3638" i="1"/>
  <c r="D3638" i="1"/>
  <c r="E3638" i="1"/>
  <c r="F3638" i="1"/>
  <c r="G3638" i="1"/>
  <c r="H3638" i="1"/>
  <c r="A3639" i="1"/>
  <c r="B3639" i="1"/>
  <c r="C3639" i="1"/>
  <c r="D3639" i="1"/>
  <c r="E3639" i="1"/>
  <c r="F3639" i="1"/>
  <c r="G3639" i="1"/>
  <c r="H3639" i="1"/>
  <c r="A3640" i="1"/>
  <c r="B3640" i="1"/>
  <c r="C3640" i="1"/>
  <c r="D3640" i="1"/>
  <c r="E3640" i="1"/>
  <c r="F3640" i="1"/>
  <c r="G3640" i="1"/>
  <c r="H3640" i="1"/>
  <c r="A3641" i="1"/>
  <c r="B3641" i="1"/>
  <c r="C3641" i="1"/>
  <c r="D3641" i="1"/>
  <c r="E3641" i="1"/>
  <c r="F3641" i="1"/>
  <c r="G3641" i="1"/>
  <c r="H3641" i="1"/>
  <c r="A3642" i="1"/>
  <c r="B3642" i="1"/>
  <c r="C3642" i="1"/>
  <c r="D3642" i="1"/>
  <c r="E3642" i="1"/>
  <c r="F3642" i="1"/>
  <c r="G3642" i="1"/>
  <c r="H3642" i="1"/>
  <c r="A3643" i="1"/>
  <c r="B3643" i="1"/>
  <c r="C3643" i="1"/>
  <c r="D3643" i="1"/>
  <c r="E3643" i="1"/>
  <c r="F3643" i="1"/>
  <c r="G3643" i="1"/>
  <c r="H3643" i="1"/>
  <c r="A3644" i="1"/>
  <c r="B3644" i="1"/>
  <c r="C3644" i="1"/>
  <c r="D3644" i="1"/>
  <c r="E3644" i="1"/>
  <c r="F3644" i="1"/>
  <c r="G3644" i="1"/>
  <c r="H3644" i="1"/>
  <c r="A3645" i="1"/>
  <c r="B3645" i="1"/>
  <c r="C3645" i="1"/>
  <c r="D3645" i="1"/>
  <c r="E3645" i="1"/>
  <c r="F3645" i="1"/>
  <c r="G3645" i="1"/>
  <c r="H3645" i="1"/>
  <c r="A3646" i="1"/>
  <c r="B3646" i="1"/>
  <c r="C3646" i="1"/>
  <c r="D3646" i="1"/>
  <c r="E3646" i="1"/>
  <c r="F3646" i="1"/>
  <c r="G3646" i="1"/>
  <c r="H3646" i="1"/>
  <c r="A3647" i="1"/>
  <c r="B3647" i="1"/>
  <c r="C3647" i="1"/>
  <c r="D3647" i="1"/>
  <c r="E3647" i="1"/>
  <c r="F3647" i="1"/>
  <c r="G3647" i="1"/>
  <c r="H3647" i="1"/>
  <c r="A3648" i="1"/>
  <c r="B3648" i="1"/>
  <c r="C3648" i="1"/>
  <c r="D3648" i="1"/>
  <c r="E3648" i="1"/>
  <c r="F3648" i="1"/>
  <c r="G3648" i="1"/>
  <c r="H3648" i="1"/>
  <c r="A3649" i="1"/>
  <c r="B3649" i="1"/>
  <c r="C3649" i="1"/>
  <c r="D3649" i="1"/>
  <c r="E3649" i="1"/>
  <c r="F3649" i="1"/>
  <c r="G3649" i="1"/>
  <c r="H3649" i="1"/>
  <c r="A3650" i="1"/>
  <c r="B3650" i="1"/>
  <c r="C3650" i="1"/>
  <c r="D3650" i="1"/>
  <c r="E3650" i="1"/>
  <c r="F3650" i="1"/>
  <c r="G3650" i="1"/>
  <c r="H3650" i="1"/>
  <c r="A3651" i="1"/>
  <c r="B3651" i="1"/>
  <c r="C3651" i="1"/>
  <c r="D3651" i="1"/>
  <c r="E3651" i="1"/>
  <c r="F3651" i="1"/>
  <c r="G3651" i="1"/>
  <c r="H3651" i="1"/>
  <c r="A3652" i="1"/>
  <c r="B3652" i="1"/>
  <c r="C3652" i="1"/>
  <c r="D3652" i="1"/>
  <c r="E3652" i="1"/>
  <c r="F3652" i="1"/>
  <c r="G3652" i="1"/>
  <c r="H3652" i="1"/>
  <c r="A3653" i="1"/>
  <c r="B3653" i="1"/>
  <c r="C3653" i="1"/>
  <c r="D3653" i="1"/>
  <c r="E3653" i="1"/>
  <c r="F3653" i="1"/>
  <c r="G3653" i="1"/>
  <c r="H3653" i="1"/>
  <c r="A3654" i="1"/>
  <c r="B3654" i="1"/>
  <c r="C3654" i="1"/>
  <c r="D3654" i="1"/>
  <c r="E3654" i="1"/>
  <c r="F3654" i="1"/>
  <c r="G3654" i="1"/>
  <c r="H3654" i="1"/>
  <c r="A3655" i="1"/>
  <c r="B3655" i="1"/>
  <c r="C3655" i="1"/>
  <c r="D3655" i="1"/>
  <c r="E3655" i="1"/>
  <c r="F3655" i="1"/>
  <c r="G3655" i="1"/>
  <c r="H3655" i="1"/>
  <c r="A3656" i="1"/>
  <c r="B3656" i="1"/>
  <c r="C3656" i="1"/>
  <c r="D3656" i="1"/>
  <c r="E3656" i="1"/>
  <c r="F3656" i="1"/>
  <c r="G3656" i="1"/>
  <c r="H3656" i="1"/>
  <c r="A3657" i="1"/>
  <c r="B3657" i="1"/>
  <c r="C3657" i="1"/>
  <c r="D3657" i="1"/>
  <c r="E3657" i="1"/>
  <c r="F3657" i="1"/>
  <c r="G3657" i="1"/>
  <c r="H3657" i="1"/>
  <c r="A3658" i="1"/>
  <c r="B3658" i="1"/>
  <c r="C3658" i="1"/>
  <c r="D3658" i="1"/>
  <c r="E3658" i="1"/>
  <c r="F3658" i="1"/>
  <c r="G3658" i="1"/>
  <c r="H3658" i="1"/>
  <c r="A3659" i="1"/>
  <c r="B3659" i="1"/>
  <c r="C3659" i="1"/>
  <c r="D3659" i="1"/>
  <c r="E3659" i="1"/>
  <c r="F3659" i="1"/>
  <c r="G3659" i="1"/>
  <c r="H3659" i="1"/>
  <c r="A3660" i="1"/>
  <c r="B3660" i="1"/>
  <c r="C3660" i="1"/>
  <c r="D3660" i="1"/>
  <c r="E3660" i="1"/>
  <c r="F3660" i="1"/>
  <c r="G3660" i="1"/>
  <c r="H3660" i="1"/>
  <c r="A3661" i="1"/>
  <c r="B3661" i="1"/>
  <c r="C3661" i="1"/>
  <c r="D3661" i="1"/>
  <c r="E3661" i="1"/>
  <c r="F3661" i="1"/>
  <c r="G3661" i="1"/>
  <c r="H3661" i="1"/>
  <c r="A3662" i="1"/>
  <c r="B3662" i="1"/>
  <c r="C3662" i="1"/>
  <c r="D3662" i="1"/>
  <c r="E3662" i="1"/>
  <c r="F3662" i="1"/>
  <c r="G3662" i="1"/>
  <c r="H3662" i="1"/>
  <c r="A3663" i="1"/>
  <c r="B3663" i="1"/>
  <c r="C3663" i="1"/>
  <c r="D3663" i="1"/>
  <c r="E3663" i="1"/>
  <c r="F3663" i="1"/>
  <c r="G3663" i="1"/>
  <c r="H3663" i="1"/>
  <c r="A3664" i="1"/>
  <c r="B3664" i="1"/>
  <c r="C3664" i="1"/>
  <c r="D3664" i="1"/>
  <c r="E3664" i="1"/>
  <c r="F3664" i="1"/>
  <c r="G3664" i="1"/>
  <c r="H3664" i="1"/>
  <c r="A3665" i="1"/>
  <c r="B3665" i="1"/>
  <c r="C3665" i="1"/>
  <c r="D3665" i="1"/>
  <c r="E3665" i="1"/>
  <c r="F3665" i="1"/>
  <c r="G3665" i="1"/>
  <c r="H3665" i="1"/>
  <c r="A3666" i="1"/>
  <c r="B3666" i="1"/>
  <c r="C3666" i="1"/>
  <c r="D3666" i="1"/>
  <c r="E3666" i="1"/>
  <c r="F3666" i="1"/>
  <c r="G3666" i="1"/>
  <c r="H3666" i="1"/>
  <c r="A3667" i="1"/>
  <c r="B3667" i="1"/>
  <c r="C3667" i="1"/>
  <c r="D3667" i="1"/>
  <c r="E3667" i="1"/>
  <c r="F3667" i="1"/>
  <c r="G3667" i="1"/>
  <c r="H3667" i="1"/>
  <c r="A3668" i="1"/>
  <c r="B3668" i="1"/>
  <c r="C3668" i="1"/>
  <c r="D3668" i="1"/>
  <c r="E3668" i="1"/>
  <c r="F3668" i="1"/>
  <c r="G3668" i="1"/>
  <c r="H3668" i="1"/>
  <c r="A3669" i="1"/>
  <c r="B3669" i="1"/>
  <c r="C3669" i="1"/>
  <c r="D3669" i="1"/>
  <c r="E3669" i="1"/>
  <c r="F3669" i="1"/>
  <c r="G3669" i="1"/>
  <c r="H3669" i="1"/>
  <c r="A3670" i="1"/>
  <c r="B3670" i="1"/>
  <c r="C3670" i="1"/>
  <c r="D3670" i="1"/>
  <c r="E3670" i="1"/>
  <c r="F3670" i="1"/>
  <c r="G3670" i="1"/>
  <c r="H3670" i="1"/>
  <c r="A3671" i="1"/>
  <c r="B3671" i="1"/>
  <c r="C3671" i="1"/>
  <c r="D3671" i="1"/>
  <c r="E3671" i="1"/>
  <c r="F3671" i="1"/>
  <c r="G3671" i="1"/>
  <c r="H3671" i="1"/>
  <c r="A3672" i="1"/>
  <c r="B3672" i="1"/>
  <c r="C3672" i="1"/>
  <c r="D3672" i="1"/>
  <c r="E3672" i="1"/>
  <c r="F3672" i="1"/>
  <c r="G3672" i="1"/>
  <c r="H3672" i="1"/>
  <c r="A3673" i="1"/>
  <c r="B3673" i="1"/>
  <c r="C3673" i="1"/>
  <c r="D3673" i="1"/>
  <c r="E3673" i="1"/>
  <c r="F3673" i="1"/>
  <c r="G3673" i="1"/>
  <c r="H3673" i="1"/>
  <c r="A3674" i="1"/>
  <c r="B3674" i="1"/>
  <c r="C3674" i="1"/>
  <c r="D3674" i="1"/>
  <c r="E3674" i="1"/>
  <c r="F3674" i="1"/>
  <c r="G3674" i="1"/>
  <c r="H3674" i="1"/>
  <c r="A3675" i="1"/>
  <c r="B3675" i="1"/>
  <c r="C3675" i="1"/>
  <c r="D3675" i="1"/>
  <c r="E3675" i="1"/>
  <c r="F3675" i="1"/>
  <c r="G3675" i="1"/>
  <c r="H3675" i="1"/>
  <c r="A3676" i="1"/>
  <c r="B3676" i="1"/>
  <c r="C3676" i="1"/>
  <c r="D3676" i="1"/>
  <c r="E3676" i="1"/>
  <c r="F3676" i="1"/>
  <c r="G3676" i="1"/>
  <c r="H3676" i="1"/>
  <c r="A3677" i="1"/>
  <c r="B3677" i="1"/>
  <c r="C3677" i="1"/>
  <c r="D3677" i="1"/>
  <c r="E3677" i="1"/>
  <c r="F3677" i="1"/>
  <c r="G3677" i="1"/>
  <c r="H3677" i="1"/>
  <c r="A3678" i="1"/>
  <c r="B3678" i="1"/>
  <c r="C3678" i="1"/>
  <c r="D3678" i="1"/>
  <c r="E3678" i="1"/>
  <c r="F3678" i="1"/>
  <c r="G3678" i="1"/>
  <c r="H3678" i="1"/>
  <c r="A3679" i="1"/>
  <c r="B3679" i="1"/>
  <c r="C3679" i="1"/>
  <c r="D3679" i="1"/>
  <c r="E3679" i="1"/>
  <c r="F3679" i="1"/>
  <c r="G3679" i="1"/>
  <c r="H3679" i="1"/>
  <c r="A3680" i="1"/>
  <c r="B3680" i="1"/>
  <c r="C3680" i="1"/>
  <c r="D3680" i="1"/>
  <c r="E3680" i="1"/>
  <c r="F3680" i="1"/>
  <c r="G3680" i="1"/>
  <c r="H3680" i="1"/>
  <c r="A3681" i="1"/>
  <c r="B3681" i="1"/>
  <c r="C3681" i="1"/>
  <c r="D3681" i="1"/>
  <c r="E3681" i="1"/>
  <c r="F3681" i="1"/>
  <c r="G3681" i="1"/>
  <c r="H3681" i="1"/>
  <c r="A3682" i="1"/>
  <c r="B3682" i="1"/>
  <c r="C3682" i="1"/>
  <c r="D3682" i="1"/>
  <c r="E3682" i="1"/>
  <c r="F3682" i="1"/>
  <c r="G3682" i="1"/>
  <c r="H3682" i="1"/>
  <c r="A3683" i="1"/>
  <c r="B3683" i="1"/>
  <c r="C3683" i="1"/>
  <c r="D3683" i="1"/>
  <c r="E3683" i="1"/>
  <c r="F3683" i="1"/>
  <c r="G3683" i="1"/>
  <c r="H3683" i="1"/>
  <c r="A3684" i="1"/>
  <c r="B3684" i="1"/>
  <c r="C3684" i="1"/>
  <c r="D3684" i="1"/>
  <c r="E3684" i="1"/>
  <c r="F3684" i="1"/>
  <c r="G3684" i="1"/>
  <c r="H3684" i="1"/>
  <c r="A3685" i="1"/>
  <c r="B3685" i="1"/>
  <c r="C3685" i="1"/>
  <c r="D3685" i="1"/>
  <c r="E3685" i="1"/>
  <c r="F3685" i="1"/>
  <c r="G3685" i="1"/>
  <c r="H3685" i="1"/>
  <c r="A3686" i="1"/>
  <c r="B3686" i="1"/>
  <c r="C3686" i="1"/>
  <c r="D3686" i="1"/>
  <c r="E3686" i="1"/>
  <c r="F3686" i="1"/>
  <c r="G3686" i="1"/>
  <c r="H3686" i="1"/>
  <c r="A3687" i="1"/>
  <c r="B3687" i="1"/>
  <c r="C3687" i="1"/>
  <c r="D3687" i="1"/>
  <c r="E3687" i="1"/>
  <c r="F3687" i="1"/>
  <c r="G3687" i="1"/>
  <c r="H3687" i="1"/>
  <c r="A3688" i="1"/>
  <c r="B3688" i="1"/>
  <c r="C3688" i="1"/>
  <c r="D3688" i="1"/>
  <c r="E3688" i="1"/>
  <c r="F3688" i="1"/>
  <c r="G3688" i="1"/>
  <c r="H3688" i="1"/>
  <c r="A3689" i="1"/>
  <c r="B3689" i="1"/>
  <c r="C3689" i="1"/>
  <c r="D3689" i="1"/>
  <c r="E3689" i="1"/>
  <c r="F3689" i="1"/>
  <c r="G3689" i="1"/>
  <c r="H3689" i="1"/>
  <c r="A3690" i="1"/>
  <c r="B3690" i="1"/>
  <c r="C3690" i="1"/>
  <c r="D3690" i="1"/>
  <c r="E3690" i="1"/>
  <c r="F3690" i="1"/>
  <c r="G3690" i="1"/>
  <c r="H3690" i="1"/>
  <c r="A3691" i="1"/>
  <c r="B3691" i="1"/>
  <c r="C3691" i="1"/>
  <c r="D3691" i="1"/>
  <c r="E3691" i="1"/>
  <c r="F3691" i="1"/>
  <c r="G3691" i="1"/>
  <c r="H3691" i="1"/>
  <c r="A3692" i="1"/>
  <c r="B3692" i="1"/>
  <c r="C3692" i="1"/>
  <c r="D3692" i="1"/>
  <c r="E3692" i="1"/>
  <c r="F3692" i="1"/>
  <c r="G3692" i="1"/>
  <c r="H3692" i="1"/>
  <c r="A3693" i="1"/>
  <c r="B3693" i="1"/>
  <c r="C3693" i="1"/>
  <c r="D3693" i="1"/>
  <c r="E3693" i="1"/>
  <c r="F3693" i="1"/>
  <c r="G3693" i="1"/>
  <c r="H3693" i="1"/>
  <c r="A3694" i="1"/>
  <c r="B3694" i="1"/>
  <c r="C3694" i="1"/>
  <c r="D3694" i="1"/>
  <c r="E3694" i="1"/>
  <c r="F3694" i="1"/>
  <c r="G3694" i="1"/>
  <c r="H3694" i="1"/>
  <c r="A3695" i="1"/>
  <c r="B3695" i="1"/>
  <c r="C3695" i="1"/>
  <c r="D3695" i="1"/>
  <c r="E3695" i="1"/>
  <c r="F3695" i="1"/>
  <c r="G3695" i="1"/>
  <c r="H3695" i="1"/>
  <c r="A3696" i="1"/>
  <c r="B3696" i="1"/>
  <c r="C3696" i="1"/>
  <c r="D3696" i="1"/>
  <c r="E3696" i="1"/>
  <c r="F3696" i="1"/>
  <c r="G3696" i="1"/>
  <c r="H3696" i="1"/>
  <c r="A3697" i="1"/>
  <c r="B3697" i="1"/>
  <c r="C3697" i="1"/>
  <c r="D3697" i="1"/>
  <c r="E3697" i="1"/>
  <c r="F3697" i="1"/>
  <c r="G3697" i="1"/>
  <c r="H3697" i="1"/>
  <c r="A3698" i="1"/>
  <c r="B3698" i="1"/>
  <c r="C3698" i="1"/>
  <c r="D3698" i="1"/>
  <c r="E3698" i="1"/>
  <c r="F3698" i="1"/>
  <c r="G3698" i="1"/>
  <c r="H3698" i="1"/>
  <c r="A3699" i="1"/>
  <c r="B3699" i="1"/>
  <c r="C3699" i="1"/>
  <c r="D3699" i="1"/>
  <c r="E3699" i="1"/>
  <c r="F3699" i="1"/>
  <c r="G3699" i="1"/>
  <c r="H3699" i="1"/>
  <c r="A3700" i="1"/>
  <c r="B3700" i="1"/>
  <c r="C3700" i="1"/>
  <c r="D3700" i="1"/>
  <c r="E3700" i="1"/>
  <c r="F3700" i="1"/>
  <c r="G3700" i="1"/>
  <c r="H3700" i="1"/>
  <c r="A3701" i="1"/>
  <c r="B3701" i="1"/>
  <c r="C3701" i="1"/>
  <c r="D3701" i="1"/>
  <c r="E3701" i="1"/>
  <c r="F3701" i="1"/>
  <c r="G3701" i="1"/>
  <c r="H3701" i="1"/>
  <c r="A3702" i="1"/>
  <c r="B3702" i="1"/>
  <c r="C3702" i="1"/>
  <c r="D3702" i="1"/>
  <c r="E3702" i="1"/>
  <c r="F3702" i="1"/>
  <c r="G3702" i="1"/>
  <c r="H3702" i="1"/>
  <c r="A3703" i="1"/>
  <c r="B3703" i="1"/>
  <c r="C3703" i="1"/>
  <c r="D3703" i="1"/>
  <c r="E3703" i="1"/>
  <c r="F3703" i="1"/>
  <c r="G3703" i="1"/>
  <c r="H3703" i="1"/>
  <c r="A3704" i="1"/>
  <c r="B3704" i="1"/>
  <c r="C3704" i="1"/>
  <c r="D3704" i="1"/>
  <c r="E3704" i="1"/>
  <c r="F3704" i="1"/>
  <c r="G3704" i="1"/>
  <c r="H3704" i="1"/>
  <c r="A3705" i="1"/>
  <c r="B3705" i="1"/>
  <c r="C3705" i="1"/>
  <c r="D3705" i="1"/>
  <c r="E3705" i="1"/>
  <c r="F3705" i="1"/>
  <c r="G3705" i="1"/>
  <c r="H3705" i="1"/>
  <c r="A3706" i="1"/>
  <c r="B3706" i="1"/>
  <c r="C3706" i="1"/>
  <c r="D3706" i="1"/>
  <c r="E3706" i="1"/>
  <c r="F3706" i="1"/>
  <c r="G3706" i="1"/>
  <c r="H3706" i="1"/>
  <c r="A3707" i="1"/>
  <c r="B3707" i="1"/>
  <c r="C3707" i="1"/>
  <c r="D3707" i="1"/>
  <c r="E3707" i="1"/>
  <c r="F3707" i="1"/>
  <c r="G3707" i="1"/>
  <c r="H3707" i="1"/>
  <c r="A3708" i="1"/>
  <c r="B3708" i="1"/>
  <c r="C3708" i="1"/>
  <c r="D3708" i="1"/>
  <c r="E3708" i="1"/>
  <c r="F3708" i="1"/>
  <c r="G3708" i="1"/>
  <c r="H3708" i="1"/>
  <c r="A3709" i="1"/>
  <c r="B3709" i="1"/>
  <c r="C3709" i="1"/>
  <c r="D3709" i="1"/>
  <c r="E3709" i="1"/>
  <c r="F3709" i="1"/>
  <c r="G3709" i="1"/>
  <c r="H3709" i="1"/>
  <c r="A3710" i="1"/>
  <c r="B3710" i="1"/>
  <c r="C3710" i="1"/>
  <c r="D3710" i="1"/>
  <c r="E3710" i="1"/>
  <c r="F3710" i="1"/>
  <c r="G3710" i="1"/>
  <c r="H3710" i="1"/>
  <c r="A3711" i="1"/>
  <c r="B3711" i="1"/>
  <c r="C3711" i="1"/>
  <c r="D3711" i="1"/>
  <c r="E3711" i="1"/>
  <c r="F3711" i="1"/>
  <c r="G3711" i="1"/>
  <c r="H3711" i="1"/>
  <c r="A3712" i="1"/>
  <c r="B3712" i="1"/>
  <c r="C3712" i="1"/>
  <c r="D3712" i="1"/>
  <c r="E3712" i="1"/>
  <c r="F3712" i="1"/>
  <c r="G3712" i="1"/>
  <c r="H3712" i="1"/>
  <c r="A3713" i="1"/>
  <c r="B3713" i="1"/>
  <c r="C3713" i="1"/>
  <c r="D3713" i="1"/>
  <c r="E3713" i="1"/>
  <c r="F3713" i="1"/>
  <c r="G3713" i="1"/>
  <c r="H3713" i="1"/>
  <c r="A3714" i="1"/>
  <c r="B3714" i="1"/>
  <c r="C3714" i="1"/>
  <c r="D3714" i="1"/>
  <c r="E3714" i="1"/>
  <c r="F3714" i="1"/>
  <c r="G3714" i="1"/>
  <c r="H3714" i="1"/>
  <c r="A3715" i="1"/>
  <c r="B3715" i="1"/>
  <c r="C3715" i="1"/>
  <c r="D3715" i="1"/>
  <c r="E3715" i="1"/>
  <c r="F3715" i="1"/>
  <c r="G3715" i="1"/>
  <c r="H3715" i="1"/>
  <c r="A3716" i="1"/>
  <c r="B3716" i="1"/>
  <c r="C3716" i="1"/>
  <c r="D3716" i="1"/>
  <c r="E3716" i="1"/>
  <c r="F3716" i="1"/>
  <c r="G3716" i="1"/>
  <c r="H3716" i="1"/>
  <c r="A3717" i="1"/>
  <c r="B3717" i="1"/>
  <c r="C3717" i="1"/>
  <c r="D3717" i="1"/>
  <c r="E3717" i="1"/>
  <c r="F3717" i="1"/>
  <c r="G3717" i="1"/>
  <c r="H3717" i="1"/>
  <c r="A3718" i="1"/>
  <c r="B3718" i="1"/>
  <c r="C3718" i="1"/>
  <c r="D3718" i="1"/>
  <c r="E3718" i="1"/>
  <c r="F3718" i="1"/>
  <c r="G3718" i="1"/>
  <c r="H3718" i="1"/>
  <c r="A3719" i="1"/>
  <c r="B3719" i="1"/>
  <c r="C3719" i="1"/>
  <c r="D3719" i="1"/>
  <c r="E3719" i="1"/>
  <c r="F3719" i="1"/>
  <c r="G3719" i="1"/>
  <c r="H3719" i="1"/>
  <c r="A3720" i="1"/>
  <c r="B3720" i="1"/>
  <c r="C3720" i="1"/>
  <c r="D3720" i="1"/>
  <c r="E3720" i="1"/>
  <c r="F3720" i="1"/>
  <c r="G3720" i="1"/>
  <c r="H3720" i="1"/>
  <c r="A3721" i="1"/>
  <c r="B3721" i="1"/>
  <c r="C3721" i="1"/>
  <c r="D3721" i="1"/>
  <c r="E3721" i="1"/>
  <c r="F3721" i="1"/>
  <c r="G3721" i="1"/>
  <c r="H3721" i="1"/>
  <c r="A3722" i="1"/>
  <c r="B3722" i="1"/>
  <c r="C3722" i="1"/>
  <c r="D3722" i="1"/>
  <c r="E3722" i="1"/>
  <c r="F3722" i="1"/>
  <c r="G3722" i="1"/>
  <c r="H3722" i="1"/>
  <c r="A3723" i="1"/>
  <c r="B3723" i="1"/>
  <c r="C3723" i="1"/>
  <c r="D3723" i="1"/>
  <c r="E3723" i="1"/>
  <c r="F3723" i="1"/>
  <c r="G3723" i="1"/>
  <c r="H3723" i="1"/>
  <c r="A3724" i="1"/>
  <c r="B3724" i="1"/>
  <c r="C3724" i="1"/>
  <c r="D3724" i="1"/>
  <c r="E3724" i="1"/>
  <c r="F3724" i="1"/>
  <c r="G3724" i="1"/>
  <c r="H3724" i="1"/>
  <c r="A3725" i="1"/>
  <c r="B3725" i="1"/>
  <c r="C3725" i="1"/>
  <c r="D3725" i="1"/>
  <c r="E3725" i="1"/>
  <c r="F3725" i="1"/>
  <c r="G3725" i="1"/>
  <c r="H3725" i="1"/>
  <c r="A3726" i="1"/>
  <c r="B3726" i="1"/>
  <c r="C3726" i="1"/>
  <c r="D3726" i="1"/>
  <c r="E3726" i="1"/>
  <c r="F3726" i="1"/>
  <c r="G3726" i="1"/>
  <c r="H3726" i="1"/>
  <c r="A3727" i="1"/>
  <c r="B3727" i="1"/>
  <c r="C3727" i="1"/>
  <c r="D3727" i="1"/>
  <c r="E3727" i="1"/>
  <c r="F3727" i="1"/>
  <c r="G3727" i="1"/>
  <c r="H3727" i="1"/>
  <c r="A3728" i="1"/>
  <c r="B3728" i="1"/>
  <c r="C3728" i="1"/>
  <c r="D3728" i="1"/>
  <c r="E3728" i="1"/>
  <c r="F3728" i="1"/>
  <c r="G3728" i="1"/>
  <c r="H3728" i="1"/>
  <c r="A3729" i="1"/>
  <c r="B3729" i="1"/>
  <c r="C3729" i="1"/>
  <c r="D3729" i="1"/>
  <c r="E3729" i="1"/>
  <c r="F3729" i="1"/>
  <c r="G3729" i="1"/>
  <c r="H3729" i="1"/>
  <c r="A3730" i="1"/>
  <c r="B3730" i="1"/>
  <c r="C3730" i="1"/>
  <c r="D3730" i="1"/>
  <c r="E3730" i="1"/>
  <c r="F3730" i="1"/>
  <c r="G3730" i="1"/>
  <c r="H3730" i="1"/>
  <c r="A3731" i="1"/>
  <c r="B3731" i="1"/>
  <c r="C3731" i="1"/>
  <c r="D3731" i="1"/>
  <c r="E3731" i="1"/>
  <c r="F3731" i="1"/>
  <c r="G3731" i="1"/>
  <c r="H3731" i="1"/>
  <c r="A3732" i="1"/>
  <c r="B3732" i="1"/>
  <c r="C3732" i="1"/>
  <c r="D3732" i="1"/>
  <c r="E3732" i="1"/>
  <c r="F3732" i="1"/>
  <c r="G3732" i="1"/>
  <c r="H3732" i="1"/>
  <c r="A3733" i="1"/>
  <c r="B3733" i="1"/>
  <c r="C3733" i="1"/>
  <c r="D3733" i="1"/>
  <c r="E3733" i="1"/>
  <c r="F3733" i="1"/>
  <c r="G3733" i="1"/>
  <c r="H3733" i="1"/>
  <c r="A3734" i="1"/>
  <c r="B3734" i="1"/>
  <c r="C3734" i="1"/>
  <c r="D3734" i="1"/>
  <c r="E3734" i="1"/>
  <c r="F3734" i="1"/>
  <c r="G3734" i="1"/>
  <c r="H3734" i="1"/>
  <c r="A3735" i="1"/>
  <c r="B3735" i="1"/>
  <c r="C3735" i="1"/>
  <c r="D3735" i="1"/>
  <c r="E3735" i="1"/>
  <c r="F3735" i="1"/>
  <c r="G3735" i="1"/>
  <c r="H3735" i="1"/>
  <c r="A3736" i="1"/>
  <c r="B3736" i="1"/>
  <c r="C3736" i="1"/>
  <c r="D3736" i="1"/>
  <c r="E3736" i="1"/>
  <c r="F3736" i="1"/>
  <c r="G3736" i="1"/>
  <c r="H3736" i="1"/>
  <c r="A3737" i="1"/>
  <c r="B3737" i="1"/>
  <c r="C3737" i="1"/>
  <c r="D3737" i="1"/>
  <c r="E3737" i="1"/>
  <c r="F3737" i="1"/>
  <c r="G3737" i="1"/>
  <c r="H3737" i="1"/>
  <c r="A3738" i="1"/>
  <c r="B3738" i="1"/>
  <c r="C3738" i="1"/>
  <c r="D3738" i="1"/>
  <c r="E3738" i="1"/>
  <c r="F3738" i="1"/>
  <c r="G3738" i="1"/>
  <c r="H3738" i="1"/>
  <c r="A3739" i="1"/>
  <c r="B3739" i="1"/>
  <c r="C3739" i="1"/>
  <c r="D3739" i="1"/>
  <c r="E3739" i="1"/>
  <c r="F3739" i="1"/>
  <c r="G3739" i="1"/>
  <c r="H3739" i="1"/>
  <c r="A3740" i="1"/>
  <c r="B3740" i="1"/>
  <c r="C3740" i="1"/>
  <c r="D3740" i="1"/>
  <c r="E3740" i="1"/>
  <c r="F3740" i="1"/>
  <c r="G3740" i="1"/>
  <c r="H3740" i="1"/>
  <c r="A3741" i="1"/>
  <c r="B3741" i="1"/>
  <c r="C3741" i="1"/>
  <c r="D3741" i="1"/>
  <c r="E3741" i="1"/>
  <c r="F3741" i="1"/>
  <c r="G3741" i="1"/>
  <c r="H3741" i="1"/>
  <c r="A3742" i="1"/>
  <c r="B3742" i="1"/>
  <c r="C3742" i="1"/>
  <c r="D3742" i="1"/>
  <c r="E3742" i="1"/>
  <c r="F3742" i="1"/>
  <c r="G3742" i="1"/>
  <c r="H3742" i="1"/>
  <c r="A3743" i="1"/>
  <c r="B3743" i="1"/>
  <c r="C3743" i="1"/>
  <c r="D3743" i="1"/>
  <c r="E3743" i="1"/>
  <c r="F3743" i="1"/>
  <c r="G3743" i="1"/>
  <c r="H3743" i="1"/>
  <c r="A3744" i="1"/>
  <c r="B3744" i="1"/>
  <c r="C3744" i="1"/>
  <c r="D3744" i="1"/>
  <c r="E3744" i="1"/>
  <c r="F3744" i="1"/>
  <c r="G3744" i="1"/>
  <c r="H3744" i="1"/>
  <c r="A3745" i="1"/>
  <c r="B3745" i="1"/>
  <c r="C3745" i="1"/>
  <c r="D3745" i="1"/>
  <c r="E3745" i="1"/>
  <c r="F3745" i="1"/>
  <c r="G3745" i="1"/>
  <c r="H3745" i="1"/>
  <c r="A3746" i="1"/>
  <c r="B3746" i="1"/>
  <c r="C3746" i="1"/>
  <c r="D3746" i="1"/>
  <c r="E3746" i="1"/>
  <c r="F3746" i="1"/>
  <c r="G3746" i="1"/>
  <c r="H3746" i="1"/>
  <c r="A3747" i="1"/>
  <c r="B3747" i="1"/>
  <c r="C3747" i="1"/>
  <c r="D3747" i="1"/>
  <c r="E3747" i="1"/>
  <c r="F3747" i="1"/>
  <c r="G3747" i="1"/>
  <c r="H3747" i="1"/>
  <c r="A3748" i="1"/>
  <c r="B3748" i="1"/>
  <c r="C3748" i="1"/>
  <c r="D3748" i="1"/>
  <c r="E3748" i="1"/>
  <c r="F3748" i="1"/>
  <c r="G3748" i="1"/>
  <c r="H3748" i="1"/>
  <c r="A3749" i="1"/>
  <c r="B3749" i="1"/>
  <c r="C3749" i="1"/>
  <c r="D3749" i="1"/>
  <c r="E3749" i="1"/>
  <c r="F3749" i="1"/>
  <c r="G3749" i="1"/>
  <c r="H3749" i="1"/>
  <c r="A3750" i="1"/>
  <c r="B3750" i="1"/>
  <c r="C3750" i="1"/>
  <c r="D3750" i="1"/>
  <c r="E3750" i="1"/>
  <c r="F3750" i="1"/>
  <c r="G3750" i="1"/>
  <c r="H3750" i="1"/>
  <c r="A3751" i="1"/>
  <c r="B3751" i="1"/>
  <c r="C3751" i="1"/>
  <c r="D3751" i="1"/>
  <c r="E3751" i="1"/>
  <c r="F3751" i="1"/>
  <c r="G3751" i="1"/>
  <c r="H3751" i="1"/>
  <c r="A3752" i="1"/>
  <c r="B3752" i="1"/>
  <c r="C3752" i="1"/>
  <c r="D3752" i="1"/>
  <c r="E3752" i="1"/>
  <c r="F3752" i="1"/>
  <c r="G3752" i="1"/>
  <c r="H3752" i="1"/>
  <c r="A3753" i="1"/>
  <c r="B3753" i="1"/>
  <c r="C3753" i="1"/>
  <c r="D3753" i="1"/>
  <c r="E3753" i="1"/>
  <c r="F3753" i="1"/>
  <c r="G3753" i="1"/>
  <c r="H3753" i="1"/>
  <c r="A3754" i="1"/>
  <c r="B3754" i="1"/>
  <c r="C3754" i="1"/>
  <c r="D3754" i="1"/>
  <c r="E3754" i="1"/>
  <c r="F3754" i="1"/>
  <c r="G3754" i="1"/>
  <c r="H3754" i="1"/>
  <c r="A3755" i="1"/>
  <c r="B3755" i="1"/>
  <c r="C3755" i="1"/>
  <c r="D3755" i="1"/>
  <c r="E3755" i="1"/>
  <c r="F3755" i="1"/>
  <c r="G3755" i="1"/>
  <c r="H3755" i="1"/>
  <c r="A3756" i="1"/>
  <c r="B3756" i="1"/>
  <c r="C3756" i="1"/>
  <c r="D3756" i="1"/>
  <c r="E3756" i="1"/>
  <c r="F3756" i="1"/>
  <c r="G3756" i="1"/>
  <c r="H3756" i="1"/>
  <c r="A3757" i="1"/>
  <c r="B3757" i="1"/>
  <c r="C3757" i="1"/>
  <c r="D3757" i="1"/>
  <c r="E3757" i="1"/>
  <c r="F3757" i="1"/>
  <c r="G3757" i="1"/>
  <c r="H3757" i="1"/>
  <c r="A3758" i="1"/>
  <c r="B3758" i="1"/>
  <c r="C3758" i="1"/>
  <c r="D3758" i="1"/>
  <c r="E3758" i="1"/>
  <c r="F3758" i="1"/>
  <c r="G3758" i="1"/>
  <c r="H3758" i="1"/>
  <c r="A3759" i="1"/>
  <c r="B3759" i="1"/>
  <c r="C3759" i="1"/>
  <c r="D3759" i="1"/>
  <c r="E3759" i="1"/>
  <c r="F3759" i="1"/>
  <c r="G3759" i="1"/>
  <c r="H3759" i="1"/>
  <c r="A3760" i="1"/>
  <c r="B3760" i="1"/>
  <c r="C3760" i="1"/>
  <c r="D3760" i="1"/>
  <c r="E3760" i="1"/>
  <c r="F3760" i="1"/>
  <c r="G3760" i="1"/>
  <c r="H3760" i="1"/>
  <c r="A3761" i="1"/>
  <c r="B3761" i="1"/>
  <c r="C3761" i="1"/>
  <c r="D3761" i="1"/>
  <c r="E3761" i="1"/>
  <c r="F3761" i="1"/>
  <c r="G3761" i="1"/>
  <c r="H3761" i="1"/>
  <c r="A3762" i="1"/>
  <c r="B3762" i="1"/>
  <c r="C3762" i="1"/>
  <c r="D3762" i="1"/>
  <c r="E3762" i="1"/>
  <c r="F3762" i="1"/>
  <c r="G3762" i="1"/>
  <c r="H3762" i="1"/>
  <c r="A3763" i="1"/>
  <c r="B3763" i="1"/>
  <c r="C3763" i="1"/>
  <c r="D3763" i="1"/>
  <c r="E3763" i="1"/>
  <c r="F3763" i="1"/>
  <c r="G3763" i="1"/>
  <c r="H3763" i="1"/>
  <c r="A3764" i="1"/>
  <c r="B3764" i="1"/>
  <c r="C3764" i="1"/>
  <c r="D3764" i="1"/>
  <c r="E3764" i="1"/>
  <c r="F3764" i="1"/>
  <c r="G3764" i="1"/>
  <c r="H3764" i="1"/>
  <c r="A3765" i="1"/>
  <c r="B3765" i="1"/>
  <c r="C3765" i="1"/>
  <c r="D3765" i="1"/>
  <c r="E3765" i="1"/>
  <c r="F3765" i="1"/>
  <c r="G3765" i="1"/>
  <c r="H3765" i="1"/>
  <c r="A3766" i="1"/>
  <c r="B3766" i="1"/>
  <c r="C3766" i="1"/>
  <c r="D3766" i="1"/>
  <c r="E3766" i="1"/>
  <c r="F3766" i="1"/>
  <c r="G3766" i="1"/>
  <c r="H3766" i="1"/>
  <c r="A3767" i="1"/>
  <c r="B3767" i="1"/>
  <c r="C3767" i="1"/>
  <c r="D3767" i="1"/>
  <c r="E3767" i="1"/>
  <c r="F3767" i="1"/>
  <c r="G3767" i="1"/>
  <c r="H3767" i="1"/>
  <c r="A3768" i="1"/>
  <c r="B3768" i="1"/>
  <c r="C3768" i="1"/>
  <c r="D3768" i="1"/>
  <c r="E3768" i="1"/>
  <c r="F3768" i="1"/>
  <c r="G3768" i="1"/>
  <c r="H3768" i="1"/>
  <c r="A3769" i="1"/>
  <c r="B3769" i="1"/>
  <c r="C3769" i="1"/>
  <c r="D3769" i="1"/>
  <c r="E3769" i="1"/>
  <c r="F3769" i="1"/>
  <c r="G3769" i="1"/>
  <c r="H3769" i="1"/>
  <c r="A3770" i="1"/>
  <c r="B3770" i="1"/>
  <c r="C3770" i="1"/>
  <c r="D3770" i="1"/>
  <c r="E3770" i="1"/>
  <c r="F3770" i="1"/>
  <c r="G3770" i="1"/>
  <c r="H3770" i="1"/>
  <c r="A3771" i="1"/>
  <c r="B3771" i="1"/>
  <c r="C3771" i="1"/>
  <c r="D3771" i="1"/>
  <c r="E3771" i="1"/>
  <c r="F3771" i="1"/>
  <c r="G3771" i="1"/>
  <c r="H3771" i="1"/>
  <c r="A3772" i="1"/>
  <c r="B3772" i="1"/>
  <c r="C3772" i="1"/>
  <c r="D3772" i="1"/>
  <c r="E3772" i="1"/>
  <c r="F3772" i="1"/>
  <c r="G3772" i="1"/>
  <c r="H3772" i="1"/>
  <c r="A3773" i="1"/>
  <c r="B3773" i="1"/>
  <c r="C3773" i="1"/>
  <c r="D3773" i="1"/>
  <c r="E3773" i="1"/>
  <c r="F3773" i="1"/>
  <c r="G3773" i="1"/>
  <c r="H3773" i="1"/>
  <c r="A3774" i="1"/>
  <c r="B3774" i="1"/>
  <c r="C3774" i="1"/>
  <c r="D3774" i="1"/>
  <c r="E3774" i="1"/>
  <c r="F3774" i="1"/>
  <c r="G3774" i="1"/>
  <c r="H3774" i="1"/>
  <c r="A3775" i="1"/>
  <c r="B3775" i="1"/>
  <c r="C3775" i="1"/>
  <c r="D3775" i="1"/>
  <c r="E3775" i="1"/>
  <c r="F3775" i="1"/>
  <c r="G3775" i="1"/>
  <c r="H3775" i="1"/>
  <c r="A3776" i="1"/>
  <c r="B3776" i="1"/>
  <c r="C3776" i="1"/>
  <c r="D3776" i="1"/>
  <c r="E3776" i="1"/>
  <c r="F3776" i="1"/>
  <c r="G3776" i="1"/>
  <c r="H3776" i="1"/>
  <c r="A3777" i="1"/>
  <c r="B3777" i="1"/>
  <c r="C3777" i="1"/>
  <c r="D3777" i="1"/>
  <c r="E3777" i="1"/>
  <c r="F3777" i="1"/>
  <c r="G3777" i="1"/>
  <c r="H3777" i="1"/>
  <c r="A3778" i="1"/>
  <c r="B3778" i="1"/>
  <c r="C3778" i="1"/>
  <c r="D3778" i="1"/>
  <c r="E3778" i="1"/>
  <c r="F3778" i="1"/>
  <c r="G3778" i="1"/>
  <c r="H3778" i="1"/>
  <c r="A3779" i="1"/>
  <c r="B3779" i="1"/>
  <c r="C3779" i="1"/>
  <c r="D3779" i="1"/>
  <c r="E3779" i="1"/>
  <c r="F3779" i="1"/>
  <c r="G3779" i="1"/>
  <c r="H3779" i="1"/>
  <c r="A3780" i="1"/>
  <c r="B3780" i="1"/>
  <c r="C3780" i="1"/>
  <c r="D3780" i="1"/>
  <c r="E3780" i="1"/>
  <c r="F3780" i="1"/>
  <c r="G3780" i="1"/>
  <c r="H3780" i="1"/>
  <c r="A3781" i="1"/>
  <c r="B3781" i="1"/>
  <c r="C3781" i="1"/>
  <c r="D3781" i="1"/>
  <c r="E3781" i="1"/>
  <c r="F3781" i="1"/>
  <c r="G3781" i="1"/>
  <c r="H3781" i="1"/>
  <c r="A3782" i="1"/>
  <c r="B3782" i="1"/>
  <c r="C3782" i="1"/>
  <c r="D3782" i="1"/>
  <c r="E3782" i="1"/>
  <c r="F3782" i="1"/>
  <c r="G3782" i="1"/>
  <c r="H3782" i="1"/>
  <c r="A3783" i="1"/>
  <c r="B3783" i="1"/>
  <c r="C3783" i="1"/>
  <c r="D3783" i="1"/>
  <c r="E3783" i="1"/>
  <c r="F3783" i="1"/>
  <c r="G3783" i="1"/>
  <c r="H3783" i="1"/>
  <c r="A3784" i="1"/>
  <c r="B3784" i="1"/>
  <c r="C3784" i="1"/>
  <c r="D3784" i="1"/>
  <c r="E3784" i="1"/>
  <c r="F3784" i="1"/>
  <c r="G3784" i="1"/>
  <c r="H3784" i="1"/>
  <c r="A3785" i="1"/>
  <c r="B3785" i="1"/>
  <c r="C3785" i="1"/>
  <c r="D3785" i="1"/>
  <c r="E3785" i="1"/>
  <c r="F3785" i="1"/>
  <c r="G3785" i="1"/>
  <c r="H3785" i="1"/>
  <c r="A3786" i="1"/>
  <c r="B3786" i="1"/>
  <c r="C3786" i="1"/>
  <c r="D3786" i="1"/>
  <c r="E3786" i="1"/>
  <c r="F3786" i="1"/>
  <c r="G3786" i="1"/>
  <c r="H3786" i="1"/>
  <c r="A3787" i="1"/>
  <c r="B3787" i="1"/>
  <c r="C3787" i="1"/>
  <c r="D3787" i="1"/>
  <c r="E3787" i="1"/>
  <c r="F3787" i="1"/>
  <c r="G3787" i="1"/>
  <c r="H3787" i="1"/>
  <c r="A3788" i="1"/>
  <c r="B3788" i="1"/>
  <c r="C3788" i="1"/>
  <c r="D3788" i="1"/>
  <c r="E3788" i="1"/>
  <c r="F3788" i="1"/>
  <c r="G3788" i="1"/>
  <c r="H3788" i="1"/>
  <c r="A3789" i="1"/>
  <c r="B3789" i="1"/>
  <c r="C3789" i="1"/>
  <c r="D3789" i="1"/>
  <c r="E3789" i="1"/>
  <c r="F3789" i="1"/>
  <c r="G3789" i="1"/>
  <c r="H3789" i="1"/>
  <c r="A3790" i="1"/>
  <c r="B3790" i="1"/>
  <c r="C3790" i="1"/>
  <c r="D3790" i="1"/>
  <c r="E3790" i="1"/>
  <c r="F3790" i="1"/>
  <c r="G3790" i="1"/>
  <c r="H3790" i="1"/>
  <c r="A3791" i="1"/>
  <c r="B3791" i="1"/>
  <c r="C3791" i="1"/>
  <c r="D3791" i="1"/>
  <c r="E3791" i="1"/>
  <c r="F3791" i="1"/>
  <c r="G3791" i="1"/>
  <c r="H3791" i="1"/>
  <c r="A3792" i="1"/>
  <c r="B3792" i="1"/>
  <c r="C3792" i="1"/>
  <c r="D3792" i="1"/>
  <c r="E3792" i="1"/>
  <c r="F3792" i="1"/>
  <c r="G3792" i="1"/>
  <c r="H3792" i="1"/>
  <c r="A3793" i="1"/>
  <c r="B3793" i="1"/>
  <c r="C3793" i="1"/>
  <c r="D3793" i="1"/>
  <c r="E3793" i="1"/>
  <c r="F3793" i="1"/>
  <c r="G3793" i="1"/>
  <c r="H3793" i="1"/>
  <c r="A3794" i="1"/>
  <c r="B3794" i="1"/>
  <c r="C3794" i="1"/>
  <c r="D3794" i="1"/>
  <c r="E3794" i="1"/>
  <c r="F3794" i="1"/>
  <c r="G3794" i="1"/>
  <c r="H3794" i="1"/>
  <c r="A3795" i="1"/>
  <c r="B3795" i="1"/>
  <c r="C3795" i="1"/>
  <c r="D3795" i="1"/>
  <c r="E3795" i="1"/>
  <c r="F3795" i="1"/>
  <c r="G3795" i="1"/>
  <c r="H3795" i="1"/>
  <c r="A3796" i="1"/>
  <c r="B3796" i="1"/>
  <c r="C3796" i="1"/>
  <c r="D3796" i="1"/>
  <c r="E3796" i="1"/>
  <c r="F3796" i="1"/>
  <c r="G3796" i="1"/>
  <c r="H3796" i="1"/>
  <c r="A3797" i="1"/>
  <c r="B3797" i="1"/>
  <c r="C3797" i="1"/>
  <c r="D3797" i="1"/>
  <c r="E3797" i="1"/>
  <c r="F3797" i="1"/>
  <c r="G3797" i="1"/>
  <c r="H3797" i="1"/>
  <c r="A3798" i="1"/>
  <c r="B3798" i="1"/>
  <c r="C3798" i="1"/>
  <c r="D3798" i="1"/>
  <c r="E3798" i="1"/>
  <c r="F3798" i="1"/>
  <c r="G3798" i="1"/>
  <c r="H3798" i="1"/>
  <c r="A3799" i="1"/>
  <c r="B3799" i="1"/>
  <c r="C3799" i="1"/>
  <c r="D3799" i="1"/>
  <c r="E3799" i="1"/>
  <c r="F3799" i="1"/>
  <c r="G3799" i="1"/>
  <c r="H3799" i="1"/>
  <c r="A3800" i="1"/>
  <c r="B3800" i="1"/>
  <c r="C3800" i="1"/>
  <c r="D3800" i="1"/>
  <c r="E3800" i="1"/>
  <c r="F3800" i="1"/>
  <c r="G3800" i="1"/>
  <c r="H3800" i="1"/>
  <c r="A3801" i="1"/>
  <c r="B3801" i="1"/>
  <c r="C3801" i="1"/>
  <c r="D3801" i="1"/>
  <c r="E3801" i="1"/>
  <c r="F3801" i="1"/>
  <c r="G3801" i="1"/>
  <c r="H3801" i="1"/>
  <c r="A3802" i="1"/>
  <c r="B3802" i="1"/>
  <c r="C3802" i="1"/>
  <c r="D3802" i="1"/>
  <c r="E3802" i="1"/>
  <c r="F3802" i="1"/>
  <c r="G3802" i="1"/>
  <c r="H3802" i="1"/>
  <c r="A3803" i="1"/>
  <c r="B3803" i="1"/>
  <c r="C3803" i="1"/>
  <c r="D3803" i="1"/>
  <c r="E3803" i="1"/>
  <c r="F3803" i="1"/>
  <c r="G3803" i="1"/>
  <c r="H3803" i="1"/>
  <c r="A3804" i="1"/>
  <c r="B3804" i="1"/>
  <c r="C3804" i="1"/>
  <c r="D3804" i="1"/>
  <c r="E3804" i="1"/>
  <c r="F3804" i="1"/>
  <c r="G3804" i="1"/>
  <c r="H3804" i="1"/>
  <c r="A3805" i="1"/>
  <c r="B3805" i="1"/>
  <c r="C3805" i="1"/>
  <c r="D3805" i="1"/>
  <c r="E3805" i="1"/>
  <c r="F3805" i="1"/>
  <c r="G3805" i="1"/>
  <c r="H3805" i="1"/>
  <c r="A3806" i="1"/>
  <c r="B3806" i="1"/>
  <c r="C3806" i="1"/>
  <c r="D3806" i="1"/>
  <c r="E3806" i="1"/>
  <c r="F3806" i="1"/>
  <c r="G3806" i="1"/>
  <c r="H3806" i="1"/>
  <c r="A3807" i="1"/>
  <c r="B3807" i="1"/>
  <c r="C3807" i="1"/>
  <c r="D3807" i="1"/>
  <c r="E3807" i="1"/>
  <c r="F3807" i="1"/>
  <c r="G3807" i="1"/>
  <c r="H3807" i="1"/>
  <c r="A3808" i="1"/>
  <c r="B3808" i="1"/>
  <c r="C3808" i="1"/>
  <c r="D3808" i="1"/>
  <c r="E3808" i="1"/>
  <c r="F3808" i="1"/>
  <c r="G3808" i="1"/>
  <c r="H3808" i="1"/>
  <c r="A3809" i="1"/>
  <c r="B3809" i="1"/>
  <c r="C3809" i="1"/>
  <c r="D3809" i="1"/>
  <c r="E3809" i="1"/>
  <c r="F3809" i="1"/>
  <c r="G3809" i="1"/>
  <c r="H3809" i="1"/>
  <c r="A3810" i="1"/>
  <c r="B3810" i="1"/>
  <c r="C3810" i="1"/>
  <c r="D3810" i="1"/>
  <c r="E3810" i="1"/>
  <c r="F3810" i="1"/>
  <c r="G3810" i="1"/>
  <c r="H3810" i="1"/>
  <c r="A3811" i="1"/>
  <c r="B3811" i="1"/>
  <c r="C3811" i="1"/>
  <c r="D3811" i="1"/>
  <c r="E3811" i="1"/>
  <c r="F3811" i="1"/>
  <c r="G3811" i="1"/>
  <c r="H3811" i="1"/>
  <c r="A3812" i="1"/>
  <c r="B3812" i="1"/>
  <c r="C3812" i="1"/>
  <c r="D3812" i="1"/>
  <c r="E3812" i="1"/>
  <c r="F3812" i="1"/>
  <c r="G3812" i="1"/>
  <c r="H3812" i="1"/>
  <c r="A3813" i="1"/>
  <c r="B3813" i="1"/>
  <c r="C3813" i="1"/>
  <c r="D3813" i="1"/>
  <c r="E3813" i="1"/>
  <c r="F3813" i="1"/>
  <c r="G3813" i="1"/>
  <c r="H3813" i="1"/>
  <c r="A3814" i="1"/>
  <c r="B3814" i="1"/>
  <c r="C3814" i="1"/>
  <c r="D3814" i="1"/>
  <c r="E3814" i="1"/>
  <c r="F3814" i="1"/>
  <c r="G3814" i="1"/>
  <c r="H3814" i="1"/>
  <c r="A3815" i="1"/>
  <c r="B3815" i="1"/>
  <c r="C3815" i="1"/>
  <c r="D3815" i="1"/>
  <c r="E3815" i="1"/>
  <c r="F3815" i="1"/>
  <c r="G3815" i="1"/>
  <c r="H3815" i="1"/>
  <c r="A3816" i="1"/>
  <c r="B3816" i="1"/>
  <c r="C3816" i="1"/>
  <c r="D3816" i="1"/>
  <c r="E3816" i="1"/>
  <c r="F3816" i="1"/>
  <c r="G3816" i="1"/>
  <c r="H3816" i="1"/>
  <c r="A3817" i="1"/>
  <c r="B3817" i="1"/>
  <c r="C3817" i="1"/>
  <c r="D3817" i="1"/>
  <c r="E3817" i="1"/>
  <c r="F3817" i="1"/>
  <c r="G3817" i="1"/>
  <c r="H3817" i="1"/>
  <c r="A3818" i="1"/>
  <c r="B3818" i="1"/>
  <c r="C3818" i="1"/>
  <c r="D3818" i="1"/>
  <c r="E3818" i="1"/>
  <c r="F3818" i="1"/>
  <c r="G3818" i="1"/>
  <c r="H3818" i="1"/>
  <c r="A3819" i="1"/>
  <c r="B3819" i="1"/>
  <c r="C3819" i="1"/>
  <c r="D3819" i="1"/>
  <c r="E3819" i="1"/>
  <c r="F3819" i="1"/>
  <c r="G3819" i="1"/>
  <c r="H3819" i="1"/>
  <c r="A3820" i="1"/>
  <c r="B3820" i="1"/>
  <c r="C3820" i="1"/>
  <c r="D3820" i="1"/>
  <c r="E3820" i="1"/>
  <c r="F3820" i="1"/>
  <c r="G3820" i="1"/>
  <c r="H3820" i="1"/>
  <c r="A3821" i="1"/>
  <c r="B3821" i="1"/>
  <c r="C3821" i="1"/>
  <c r="D3821" i="1"/>
  <c r="E3821" i="1"/>
  <c r="F3821" i="1"/>
  <c r="G3821" i="1"/>
  <c r="H3821" i="1"/>
  <c r="A3822" i="1"/>
  <c r="B3822" i="1"/>
  <c r="C3822" i="1"/>
  <c r="D3822" i="1"/>
  <c r="E3822" i="1"/>
  <c r="F3822" i="1"/>
  <c r="G3822" i="1"/>
  <c r="H3822" i="1"/>
  <c r="A3823" i="1"/>
  <c r="B3823" i="1"/>
  <c r="C3823" i="1"/>
  <c r="D3823" i="1"/>
  <c r="E3823" i="1"/>
  <c r="F3823" i="1"/>
  <c r="G3823" i="1"/>
  <c r="H3823" i="1"/>
  <c r="A3824" i="1"/>
  <c r="B3824" i="1"/>
  <c r="C3824" i="1"/>
  <c r="D3824" i="1"/>
  <c r="E3824" i="1"/>
  <c r="F3824" i="1"/>
  <c r="G3824" i="1"/>
  <c r="H3824" i="1"/>
  <c r="A3825" i="1"/>
  <c r="B3825" i="1"/>
  <c r="C3825" i="1"/>
  <c r="D3825" i="1"/>
  <c r="E3825" i="1"/>
  <c r="F3825" i="1"/>
  <c r="G3825" i="1"/>
  <c r="H3825" i="1"/>
  <c r="A3826" i="1"/>
  <c r="B3826" i="1"/>
  <c r="C3826" i="1"/>
  <c r="D3826" i="1"/>
  <c r="E3826" i="1"/>
  <c r="F3826" i="1"/>
  <c r="G3826" i="1"/>
  <c r="H3826" i="1"/>
  <c r="A3827" i="1"/>
  <c r="B3827" i="1"/>
  <c r="C3827" i="1"/>
  <c r="D3827" i="1"/>
  <c r="E3827" i="1"/>
  <c r="F3827" i="1"/>
  <c r="G3827" i="1"/>
  <c r="H3827" i="1"/>
  <c r="A3828" i="1"/>
  <c r="B3828" i="1"/>
  <c r="C3828" i="1"/>
  <c r="D3828" i="1"/>
  <c r="E3828" i="1"/>
  <c r="F3828" i="1"/>
  <c r="G3828" i="1"/>
  <c r="H3828" i="1"/>
  <c r="A3829" i="1"/>
  <c r="B3829" i="1"/>
  <c r="C3829" i="1"/>
  <c r="D3829" i="1"/>
  <c r="E3829" i="1"/>
  <c r="F3829" i="1"/>
  <c r="G3829" i="1"/>
  <c r="H3829" i="1"/>
  <c r="A3830" i="1"/>
  <c r="B3830" i="1"/>
  <c r="C3830" i="1"/>
  <c r="D3830" i="1"/>
  <c r="E3830" i="1"/>
  <c r="F3830" i="1"/>
  <c r="G3830" i="1"/>
  <c r="H3830" i="1"/>
  <c r="A3831" i="1"/>
  <c r="B3831" i="1"/>
  <c r="C3831" i="1"/>
  <c r="D3831" i="1"/>
  <c r="E3831" i="1"/>
  <c r="F3831" i="1"/>
  <c r="G3831" i="1"/>
  <c r="H3831" i="1"/>
  <c r="A3832" i="1"/>
  <c r="B3832" i="1"/>
  <c r="C3832" i="1"/>
  <c r="D3832" i="1"/>
  <c r="E3832" i="1"/>
  <c r="F3832" i="1"/>
  <c r="G3832" i="1"/>
  <c r="H3832" i="1"/>
  <c r="A3833" i="1"/>
  <c r="B3833" i="1"/>
  <c r="C3833" i="1"/>
  <c r="D3833" i="1"/>
  <c r="E3833" i="1"/>
  <c r="F3833" i="1"/>
  <c r="G3833" i="1"/>
  <c r="H3833" i="1"/>
  <c r="A3834" i="1"/>
  <c r="B3834" i="1"/>
  <c r="C3834" i="1"/>
  <c r="D3834" i="1"/>
  <c r="E3834" i="1"/>
  <c r="F3834" i="1"/>
  <c r="G3834" i="1"/>
  <c r="H3834" i="1"/>
  <c r="A3835" i="1"/>
  <c r="B3835" i="1"/>
  <c r="C3835" i="1"/>
  <c r="D3835" i="1"/>
  <c r="E3835" i="1"/>
  <c r="F3835" i="1"/>
  <c r="G3835" i="1"/>
  <c r="H3835" i="1"/>
  <c r="A3836" i="1"/>
  <c r="B3836" i="1"/>
  <c r="C3836" i="1"/>
  <c r="D3836" i="1"/>
  <c r="E3836" i="1"/>
  <c r="F3836" i="1"/>
  <c r="G3836" i="1"/>
  <c r="H3836" i="1"/>
  <c r="A3837" i="1"/>
  <c r="B3837" i="1"/>
  <c r="C3837" i="1"/>
  <c r="D3837" i="1"/>
  <c r="E3837" i="1"/>
  <c r="F3837" i="1"/>
  <c r="G3837" i="1"/>
  <c r="H3837" i="1"/>
  <c r="A3838" i="1"/>
  <c r="B3838" i="1"/>
  <c r="C3838" i="1"/>
  <c r="D3838" i="1"/>
  <c r="E3838" i="1"/>
  <c r="F3838" i="1"/>
  <c r="G3838" i="1"/>
  <c r="H3838" i="1"/>
  <c r="A3839" i="1"/>
  <c r="B3839" i="1"/>
  <c r="C3839" i="1"/>
  <c r="D3839" i="1"/>
  <c r="E3839" i="1"/>
  <c r="F3839" i="1"/>
  <c r="G3839" i="1"/>
  <c r="H3839" i="1"/>
  <c r="A3840" i="1"/>
  <c r="B3840" i="1"/>
  <c r="C3840" i="1"/>
  <c r="D3840" i="1"/>
  <c r="E3840" i="1"/>
  <c r="F3840" i="1"/>
  <c r="G3840" i="1"/>
  <c r="H3840" i="1"/>
  <c r="A3841" i="1"/>
  <c r="B3841" i="1"/>
  <c r="C3841" i="1"/>
  <c r="D3841" i="1"/>
  <c r="E3841" i="1"/>
  <c r="F3841" i="1"/>
  <c r="G3841" i="1"/>
  <c r="H3841" i="1"/>
  <c r="A3842" i="1"/>
  <c r="B3842" i="1"/>
  <c r="C3842" i="1"/>
  <c r="D3842" i="1"/>
  <c r="E3842" i="1"/>
  <c r="F3842" i="1"/>
  <c r="G3842" i="1"/>
  <c r="H3842" i="1"/>
  <c r="A3843" i="1"/>
  <c r="B3843" i="1"/>
  <c r="C3843" i="1"/>
  <c r="D3843" i="1"/>
  <c r="E3843" i="1"/>
  <c r="F3843" i="1"/>
  <c r="G3843" i="1"/>
  <c r="H3843" i="1"/>
  <c r="A3844" i="1"/>
  <c r="B3844" i="1"/>
  <c r="C3844" i="1"/>
  <c r="D3844" i="1"/>
  <c r="E3844" i="1"/>
  <c r="F3844" i="1"/>
  <c r="G3844" i="1"/>
  <c r="H3844" i="1"/>
  <c r="A3845" i="1"/>
  <c r="B3845" i="1"/>
  <c r="C3845" i="1"/>
  <c r="D3845" i="1"/>
  <c r="E3845" i="1"/>
  <c r="F3845" i="1"/>
  <c r="G3845" i="1"/>
  <c r="H3845" i="1"/>
  <c r="A3846" i="1"/>
  <c r="B3846" i="1"/>
  <c r="C3846" i="1"/>
  <c r="D3846" i="1"/>
  <c r="E3846" i="1"/>
  <c r="F3846" i="1"/>
  <c r="G3846" i="1"/>
  <c r="H3846" i="1"/>
  <c r="A3847" i="1"/>
  <c r="B3847" i="1"/>
  <c r="C3847" i="1"/>
  <c r="D3847" i="1"/>
  <c r="E3847" i="1"/>
  <c r="F3847" i="1"/>
  <c r="G3847" i="1"/>
  <c r="H3847" i="1"/>
  <c r="A3848" i="1"/>
  <c r="B3848" i="1"/>
  <c r="C3848" i="1"/>
  <c r="D3848" i="1"/>
  <c r="E3848" i="1"/>
  <c r="F3848" i="1"/>
  <c r="G3848" i="1"/>
  <c r="H3848" i="1"/>
  <c r="A3849" i="1"/>
  <c r="B3849" i="1"/>
  <c r="C3849" i="1"/>
  <c r="D3849" i="1"/>
  <c r="E3849" i="1"/>
  <c r="F3849" i="1"/>
  <c r="G3849" i="1"/>
  <c r="H3849" i="1"/>
  <c r="A3850" i="1"/>
  <c r="B3850" i="1"/>
  <c r="C3850" i="1"/>
  <c r="D3850" i="1"/>
  <c r="E3850" i="1"/>
  <c r="F3850" i="1"/>
  <c r="G3850" i="1"/>
  <c r="H3850" i="1"/>
  <c r="A3851" i="1"/>
  <c r="B3851" i="1"/>
  <c r="C3851" i="1"/>
  <c r="D3851" i="1"/>
  <c r="E3851" i="1"/>
  <c r="F3851" i="1"/>
  <c r="G3851" i="1"/>
  <c r="H3851" i="1"/>
  <c r="A3852" i="1"/>
  <c r="B3852" i="1"/>
  <c r="C3852" i="1"/>
  <c r="D3852" i="1"/>
  <c r="E3852" i="1"/>
  <c r="F3852" i="1"/>
  <c r="G3852" i="1"/>
  <c r="H3852" i="1"/>
  <c r="A3853" i="1"/>
  <c r="B3853" i="1"/>
  <c r="C3853" i="1"/>
  <c r="D3853" i="1"/>
  <c r="E3853" i="1"/>
  <c r="F3853" i="1"/>
  <c r="G3853" i="1"/>
  <c r="H3853" i="1"/>
  <c r="A3854" i="1"/>
  <c r="B3854" i="1"/>
  <c r="C3854" i="1"/>
  <c r="D3854" i="1"/>
  <c r="E3854" i="1"/>
  <c r="F3854" i="1"/>
  <c r="G3854" i="1"/>
  <c r="H3854" i="1"/>
  <c r="A3855" i="1"/>
  <c r="B3855" i="1"/>
  <c r="C3855" i="1"/>
  <c r="D3855" i="1"/>
  <c r="E3855" i="1"/>
  <c r="F3855" i="1"/>
  <c r="G3855" i="1"/>
  <c r="H3855" i="1"/>
  <c r="A3856" i="1"/>
  <c r="B3856" i="1"/>
  <c r="C3856" i="1"/>
  <c r="D3856" i="1"/>
  <c r="E3856" i="1"/>
  <c r="F3856" i="1"/>
  <c r="G3856" i="1"/>
  <c r="H3856" i="1"/>
  <c r="A3857" i="1"/>
  <c r="B3857" i="1"/>
  <c r="C3857" i="1"/>
  <c r="D3857" i="1"/>
  <c r="E3857" i="1"/>
  <c r="F3857" i="1"/>
  <c r="G3857" i="1"/>
  <c r="H3857" i="1"/>
  <c r="A3858" i="1"/>
  <c r="B3858" i="1"/>
  <c r="C3858" i="1"/>
  <c r="D3858" i="1"/>
  <c r="E3858" i="1"/>
  <c r="F3858" i="1"/>
  <c r="G3858" i="1"/>
  <c r="H3858" i="1"/>
  <c r="A3859" i="1"/>
  <c r="B3859" i="1"/>
  <c r="C3859" i="1"/>
  <c r="D3859" i="1"/>
  <c r="E3859" i="1"/>
  <c r="F3859" i="1"/>
  <c r="G3859" i="1"/>
  <c r="H3859" i="1"/>
  <c r="A3860" i="1"/>
  <c r="B3860" i="1"/>
  <c r="C3860" i="1"/>
  <c r="D3860" i="1"/>
  <c r="E3860" i="1"/>
  <c r="F3860" i="1"/>
  <c r="G3860" i="1"/>
  <c r="H3860" i="1"/>
  <c r="A3861" i="1"/>
  <c r="B3861" i="1"/>
  <c r="C3861" i="1"/>
  <c r="D3861" i="1"/>
  <c r="E3861" i="1"/>
  <c r="F3861" i="1"/>
  <c r="G3861" i="1"/>
  <c r="H3861" i="1"/>
  <c r="A3862" i="1"/>
  <c r="B3862" i="1"/>
  <c r="C3862" i="1"/>
  <c r="D3862" i="1"/>
  <c r="E3862" i="1"/>
  <c r="F3862" i="1"/>
  <c r="G3862" i="1"/>
  <c r="H3862" i="1"/>
  <c r="A3863" i="1"/>
  <c r="B3863" i="1"/>
  <c r="C3863" i="1"/>
  <c r="D3863" i="1"/>
  <c r="E3863" i="1"/>
  <c r="F3863" i="1"/>
  <c r="G3863" i="1"/>
  <c r="H3863" i="1"/>
  <c r="A3864" i="1"/>
  <c r="B3864" i="1"/>
  <c r="C3864" i="1"/>
  <c r="D3864" i="1"/>
  <c r="E3864" i="1"/>
  <c r="F3864" i="1"/>
  <c r="G3864" i="1"/>
  <c r="H3864" i="1"/>
  <c r="A3865" i="1"/>
  <c r="B3865" i="1"/>
  <c r="C3865" i="1"/>
  <c r="D3865" i="1"/>
  <c r="E3865" i="1"/>
  <c r="F3865" i="1"/>
  <c r="G3865" i="1"/>
  <c r="H3865" i="1"/>
  <c r="A3866" i="1"/>
  <c r="B3866" i="1"/>
  <c r="C3866" i="1"/>
  <c r="D3866" i="1"/>
  <c r="E3866" i="1"/>
  <c r="F3866" i="1"/>
  <c r="G3866" i="1"/>
  <c r="H3866" i="1"/>
  <c r="A3867" i="1"/>
  <c r="B3867" i="1"/>
  <c r="C3867" i="1"/>
  <c r="D3867" i="1"/>
  <c r="E3867" i="1"/>
  <c r="F3867" i="1"/>
  <c r="G3867" i="1"/>
  <c r="H3867" i="1"/>
  <c r="A3868" i="1"/>
  <c r="B3868" i="1"/>
  <c r="C3868" i="1"/>
  <c r="D3868" i="1"/>
  <c r="E3868" i="1"/>
  <c r="F3868" i="1"/>
  <c r="G3868" i="1"/>
  <c r="H3868" i="1"/>
  <c r="A3869" i="1"/>
  <c r="B3869" i="1"/>
  <c r="C3869" i="1"/>
  <c r="D3869" i="1"/>
  <c r="E3869" i="1"/>
  <c r="F3869" i="1"/>
  <c r="G3869" i="1"/>
  <c r="H3869" i="1"/>
  <c r="A3870" i="1"/>
  <c r="B3870" i="1"/>
  <c r="C3870" i="1"/>
  <c r="D3870" i="1"/>
  <c r="E3870" i="1"/>
  <c r="F3870" i="1"/>
  <c r="G3870" i="1"/>
  <c r="H3870" i="1"/>
  <c r="A3871" i="1"/>
  <c r="B3871" i="1"/>
  <c r="C3871" i="1"/>
  <c r="D3871" i="1"/>
  <c r="E3871" i="1"/>
  <c r="F3871" i="1"/>
  <c r="G3871" i="1"/>
  <c r="H3871" i="1"/>
  <c r="A3872" i="1"/>
  <c r="B3872" i="1"/>
  <c r="C3872" i="1"/>
  <c r="D3872" i="1"/>
  <c r="E3872" i="1"/>
  <c r="F3872" i="1"/>
  <c r="G3872" i="1"/>
  <c r="H3872" i="1"/>
  <c r="A3873" i="1"/>
  <c r="B3873" i="1"/>
  <c r="C3873" i="1"/>
  <c r="D3873" i="1"/>
  <c r="E3873" i="1"/>
  <c r="F3873" i="1"/>
  <c r="G3873" i="1"/>
  <c r="H3873" i="1"/>
  <c r="A3874" i="1"/>
  <c r="B3874" i="1"/>
  <c r="C3874" i="1"/>
  <c r="D3874" i="1"/>
  <c r="E3874" i="1"/>
  <c r="F3874" i="1"/>
  <c r="G3874" i="1"/>
  <c r="H3874" i="1"/>
  <c r="A3875" i="1"/>
  <c r="B3875" i="1"/>
  <c r="C3875" i="1"/>
  <c r="D3875" i="1"/>
  <c r="E3875" i="1"/>
  <c r="F3875" i="1"/>
  <c r="G3875" i="1"/>
  <c r="H3875" i="1"/>
  <c r="A3876" i="1"/>
  <c r="B3876" i="1"/>
  <c r="C3876" i="1"/>
  <c r="D3876" i="1"/>
  <c r="E3876" i="1"/>
  <c r="F3876" i="1"/>
  <c r="G3876" i="1"/>
  <c r="H3876" i="1"/>
  <c r="A3877" i="1"/>
  <c r="B3877" i="1"/>
  <c r="C3877" i="1"/>
  <c r="D3877" i="1"/>
  <c r="E3877" i="1"/>
  <c r="F3877" i="1"/>
  <c r="G3877" i="1"/>
  <c r="H3877" i="1"/>
  <c r="A3878" i="1"/>
  <c r="B3878" i="1"/>
  <c r="C3878" i="1"/>
  <c r="D3878" i="1"/>
  <c r="E3878" i="1"/>
  <c r="F3878" i="1"/>
  <c r="G3878" i="1"/>
  <c r="H3878" i="1"/>
  <c r="A3879" i="1"/>
  <c r="B3879" i="1"/>
  <c r="C3879" i="1"/>
  <c r="D3879" i="1"/>
  <c r="E3879" i="1"/>
  <c r="F3879" i="1"/>
  <c r="G3879" i="1"/>
  <c r="H3879" i="1"/>
  <c r="A3880" i="1"/>
  <c r="B3880" i="1"/>
  <c r="C3880" i="1"/>
  <c r="D3880" i="1"/>
  <c r="E3880" i="1"/>
  <c r="F3880" i="1"/>
  <c r="G3880" i="1"/>
  <c r="H3880" i="1"/>
  <c r="A3881" i="1"/>
  <c r="B3881" i="1"/>
  <c r="C3881" i="1"/>
  <c r="D3881" i="1"/>
  <c r="E3881" i="1"/>
  <c r="F3881" i="1"/>
  <c r="G3881" i="1"/>
  <c r="H3881" i="1"/>
  <c r="A3882" i="1"/>
  <c r="B3882" i="1"/>
  <c r="C3882" i="1"/>
  <c r="D3882" i="1"/>
  <c r="E3882" i="1"/>
  <c r="F3882" i="1"/>
  <c r="G3882" i="1"/>
  <c r="H3882" i="1"/>
  <c r="A3883" i="1"/>
  <c r="B3883" i="1"/>
  <c r="C3883" i="1"/>
  <c r="D3883" i="1"/>
  <c r="E3883" i="1"/>
  <c r="F3883" i="1"/>
  <c r="G3883" i="1"/>
  <c r="H3883" i="1"/>
  <c r="A3884" i="1"/>
  <c r="B3884" i="1"/>
  <c r="C3884" i="1"/>
  <c r="D3884" i="1"/>
  <c r="E3884" i="1"/>
  <c r="F3884" i="1"/>
  <c r="G3884" i="1"/>
  <c r="H3884" i="1"/>
  <c r="A3885" i="1"/>
  <c r="B3885" i="1"/>
  <c r="C3885" i="1"/>
  <c r="D3885" i="1"/>
  <c r="E3885" i="1"/>
  <c r="F3885" i="1"/>
  <c r="G3885" i="1"/>
  <c r="H3885" i="1"/>
  <c r="A3886" i="1"/>
  <c r="B3886" i="1"/>
  <c r="C3886" i="1"/>
  <c r="D3886" i="1"/>
  <c r="E3886" i="1"/>
  <c r="F3886" i="1"/>
  <c r="G3886" i="1"/>
  <c r="H3886" i="1"/>
  <c r="A3887" i="1"/>
  <c r="B3887" i="1"/>
  <c r="C3887" i="1"/>
  <c r="D3887" i="1"/>
  <c r="E3887" i="1"/>
  <c r="F3887" i="1"/>
  <c r="G3887" i="1"/>
  <c r="H3887" i="1"/>
  <c r="A3888" i="1"/>
  <c r="B3888" i="1"/>
  <c r="C3888" i="1"/>
  <c r="D3888" i="1"/>
  <c r="E3888" i="1"/>
  <c r="F3888" i="1"/>
  <c r="G3888" i="1"/>
  <c r="H3888" i="1"/>
  <c r="A3889" i="1"/>
  <c r="B3889" i="1"/>
  <c r="C3889" i="1"/>
  <c r="D3889" i="1"/>
  <c r="E3889" i="1"/>
  <c r="F3889" i="1"/>
  <c r="G3889" i="1"/>
  <c r="H3889" i="1"/>
  <c r="A3890" i="1"/>
  <c r="B3890" i="1"/>
  <c r="C3890" i="1"/>
  <c r="D3890" i="1"/>
  <c r="E3890" i="1"/>
  <c r="F3890" i="1"/>
  <c r="G3890" i="1"/>
  <c r="H3890" i="1"/>
  <c r="A3891" i="1"/>
  <c r="B3891" i="1"/>
  <c r="C3891" i="1"/>
  <c r="D3891" i="1"/>
  <c r="E3891" i="1"/>
  <c r="F3891" i="1"/>
  <c r="G3891" i="1"/>
  <c r="H3891" i="1"/>
  <c r="A3892" i="1"/>
  <c r="B3892" i="1"/>
  <c r="C3892" i="1"/>
  <c r="D3892" i="1"/>
  <c r="E3892" i="1"/>
  <c r="F3892" i="1"/>
  <c r="G3892" i="1"/>
  <c r="H3892" i="1"/>
  <c r="A3893" i="1"/>
  <c r="B3893" i="1"/>
  <c r="C3893" i="1"/>
  <c r="D3893" i="1"/>
  <c r="E3893" i="1"/>
  <c r="F3893" i="1"/>
  <c r="G3893" i="1"/>
  <c r="H3893" i="1"/>
  <c r="A3894" i="1"/>
  <c r="B3894" i="1"/>
  <c r="C3894" i="1"/>
  <c r="D3894" i="1"/>
  <c r="E3894" i="1"/>
  <c r="F3894" i="1"/>
  <c r="G3894" i="1"/>
  <c r="H3894" i="1"/>
  <c r="A3895" i="1"/>
  <c r="B3895" i="1"/>
  <c r="C3895" i="1"/>
  <c r="D3895" i="1"/>
  <c r="E3895" i="1"/>
  <c r="F3895" i="1"/>
  <c r="G3895" i="1"/>
  <c r="H3895" i="1"/>
  <c r="A3896" i="1"/>
  <c r="B3896" i="1"/>
  <c r="C3896" i="1"/>
  <c r="D3896" i="1"/>
  <c r="E3896" i="1"/>
  <c r="F3896" i="1"/>
  <c r="G3896" i="1"/>
  <c r="H3896" i="1"/>
  <c r="A3897" i="1"/>
  <c r="B3897" i="1"/>
  <c r="C3897" i="1"/>
  <c r="D3897" i="1"/>
  <c r="E3897" i="1"/>
  <c r="F3897" i="1"/>
  <c r="G3897" i="1"/>
  <c r="H3897" i="1"/>
  <c r="A3898" i="1"/>
  <c r="B3898" i="1"/>
  <c r="C3898" i="1"/>
  <c r="D3898" i="1"/>
  <c r="E3898" i="1"/>
  <c r="F3898" i="1"/>
  <c r="G3898" i="1"/>
  <c r="H3898" i="1"/>
  <c r="A3899" i="1"/>
  <c r="B3899" i="1"/>
  <c r="C3899" i="1"/>
  <c r="D3899" i="1"/>
  <c r="E3899" i="1"/>
  <c r="F3899" i="1"/>
  <c r="G3899" i="1"/>
  <c r="H3899" i="1"/>
  <c r="A3900" i="1"/>
  <c r="B3900" i="1"/>
  <c r="C3900" i="1"/>
  <c r="D3900" i="1"/>
  <c r="E3900" i="1"/>
  <c r="F3900" i="1"/>
  <c r="G3900" i="1"/>
  <c r="H3900" i="1"/>
  <c r="A3901" i="1"/>
  <c r="B3901" i="1"/>
  <c r="C3901" i="1"/>
  <c r="D3901" i="1"/>
  <c r="E3901" i="1"/>
  <c r="F3901" i="1"/>
  <c r="G3901" i="1"/>
  <c r="H3901" i="1"/>
  <c r="A3902" i="1"/>
  <c r="B3902" i="1"/>
  <c r="C3902" i="1"/>
  <c r="D3902" i="1"/>
  <c r="E3902" i="1"/>
  <c r="F3902" i="1"/>
  <c r="G3902" i="1"/>
  <c r="H3902" i="1"/>
  <c r="A3903" i="1"/>
  <c r="B3903" i="1"/>
  <c r="C3903" i="1"/>
  <c r="D3903" i="1"/>
  <c r="E3903" i="1"/>
  <c r="F3903" i="1"/>
  <c r="G3903" i="1"/>
  <c r="H3903" i="1"/>
  <c r="A3904" i="1"/>
  <c r="B3904" i="1"/>
  <c r="C3904" i="1"/>
  <c r="D3904" i="1"/>
  <c r="E3904" i="1"/>
  <c r="F3904" i="1"/>
  <c r="G3904" i="1"/>
  <c r="H3904" i="1"/>
  <c r="A3905" i="1"/>
  <c r="B3905" i="1"/>
  <c r="C3905" i="1"/>
  <c r="D3905" i="1"/>
  <c r="E3905" i="1"/>
  <c r="F3905" i="1"/>
  <c r="G3905" i="1"/>
  <c r="H3905" i="1"/>
  <c r="A3906" i="1"/>
  <c r="B3906" i="1"/>
  <c r="C3906" i="1"/>
  <c r="D3906" i="1"/>
  <c r="E3906" i="1"/>
  <c r="F3906" i="1"/>
  <c r="G3906" i="1"/>
  <c r="H3906" i="1"/>
  <c r="A3907" i="1"/>
  <c r="B3907" i="1"/>
  <c r="C3907" i="1"/>
  <c r="D3907" i="1"/>
  <c r="E3907" i="1"/>
  <c r="F3907" i="1"/>
  <c r="G3907" i="1"/>
  <c r="H3907" i="1"/>
  <c r="A3908" i="1"/>
  <c r="B3908" i="1"/>
  <c r="C3908" i="1"/>
  <c r="D3908" i="1"/>
  <c r="E3908" i="1"/>
  <c r="F3908" i="1"/>
  <c r="G3908" i="1"/>
  <c r="H3908" i="1"/>
  <c r="A3909" i="1"/>
  <c r="B3909" i="1"/>
  <c r="C3909" i="1"/>
  <c r="D3909" i="1"/>
  <c r="E3909" i="1"/>
  <c r="F3909" i="1"/>
  <c r="G3909" i="1"/>
  <c r="H3909" i="1"/>
  <c r="A3910" i="1"/>
  <c r="B3910" i="1"/>
  <c r="C3910" i="1"/>
  <c r="D3910" i="1"/>
  <c r="E3910" i="1"/>
  <c r="F3910" i="1"/>
  <c r="G3910" i="1"/>
  <c r="H3910" i="1"/>
  <c r="A3911" i="1"/>
  <c r="B3911" i="1"/>
  <c r="C3911" i="1"/>
  <c r="D3911" i="1"/>
  <c r="E3911" i="1"/>
  <c r="F3911" i="1"/>
  <c r="G3911" i="1"/>
  <c r="H3911" i="1"/>
  <c r="A3912" i="1"/>
  <c r="B3912" i="1"/>
  <c r="C3912" i="1"/>
  <c r="D3912" i="1"/>
  <c r="E3912" i="1"/>
  <c r="F3912" i="1"/>
  <c r="G3912" i="1"/>
  <c r="H3912" i="1"/>
  <c r="A3913" i="1"/>
  <c r="B3913" i="1"/>
  <c r="C3913" i="1"/>
  <c r="D3913" i="1"/>
  <c r="E3913" i="1"/>
  <c r="F3913" i="1"/>
  <c r="G3913" i="1"/>
  <c r="H3913" i="1"/>
  <c r="A3914" i="1"/>
  <c r="B3914" i="1"/>
  <c r="C3914" i="1"/>
  <c r="D3914" i="1"/>
  <c r="E3914" i="1"/>
  <c r="F3914" i="1"/>
  <c r="G3914" i="1"/>
  <c r="H3914" i="1"/>
  <c r="A3915" i="1"/>
  <c r="B3915" i="1"/>
  <c r="C3915" i="1"/>
  <c r="D3915" i="1"/>
  <c r="E3915" i="1"/>
  <c r="F3915" i="1"/>
  <c r="G3915" i="1"/>
  <c r="H3915" i="1"/>
  <c r="A3916" i="1"/>
  <c r="B3916" i="1"/>
  <c r="C3916" i="1"/>
  <c r="D3916" i="1"/>
  <c r="E3916" i="1"/>
  <c r="F3916" i="1"/>
  <c r="G3916" i="1"/>
  <c r="H3916" i="1"/>
  <c r="A3917" i="1"/>
  <c r="B3917" i="1"/>
  <c r="C3917" i="1"/>
  <c r="D3917" i="1"/>
  <c r="E3917" i="1"/>
  <c r="F3917" i="1"/>
  <c r="G3917" i="1"/>
  <c r="H3917" i="1"/>
  <c r="A3918" i="1"/>
  <c r="B3918" i="1"/>
  <c r="C3918" i="1"/>
  <c r="D3918" i="1"/>
  <c r="E3918" i="1"/>
  <c r="F3918" i="1"/>
  <c r="G3918" i="1"/>
  <c r="H3918" i="1"/>
  <c r="A3919" i="1"/>
  <c r="B3919" i="1"/>
  <c r="C3919" i="1"/>
  <c r="D3919" i="1"/>
  <c r="E3919" i="1"/>
  <c r="F3919" i="1"/>
  <c r="G3919" i="1"/>
  <c r="H3919" i="1"/>
  <c r="A3920" i="1"/>
  <c r="B3920" i="1"/>
  <c r="C3920" i="1"/>
  <c r="D3920" i="1"/>
  <c r="E3920" i="1"/>
  <c r="F3920" i="1"/>
  <c r="G3920" i="1"/>
  <c r="H3920" i="1"/>
  <c r="A3921" i="1"/>
  <c r="B3921" i="1"/>
  <c r="C3921" i="1"/>
  <c r="D3921" i="1"/>
  <c r="E3921" i="1"/>
  <c r="F3921" i="1"/>
  <c r="G3921" i="1"/>
  <c r="H3921" i="1"/>
  <c r="A3922" i="1"/>
  <c r="B3922" i="1"/>
  <c r="C3922" i="1"/>
  <c r="D3922" i="1"/>
  <c r="E3922" i="1"/>
  <c r="F3922" i="1"/>
  <c r="G3922" i="1"/>
  <c r="H3922" i="1"/>
  <c r="A3923" i="1"/>
  <c r="B3923" i="1"/>
  <c r="C3923" i="1"/>
  <c r="D3923" i="1"/>
  <c r="E3923" i="1"/>
  <c r="F3923" i="1"/>
  <c r="G3923" i="1"/>
  <c r="H3923" i="1"/>
  <c r="A3924" i="1"/>
  <c r="B3924" i="1"/>
  <c r="C3924" i="1"/>
  <c r="D3924" i="1"/>
  <c r="E3924" i="1"/>
  <c r="F3924" i="1"/>
  <c r="G3924" i="1"/>
  <c r="H3924" i="1"/>
  <c r="A3925" i="1"/>
  <c r="B3925" i="1"/>
  <c r="C3925" i="1"/>
  <c r="D3925" i="1"/>
  <c r="E3925" i="1"/>
  <c r="F3925" i="1"/>
  <c r="G3925" i="1"/>
  <c r="H3925" i="1"/>
  <c r="A3926" i="1"/>
  <c r="B3926" i="1"/>
  <c r="C3926" i="1"/>
  <c r="D3926" i="1"/>
  <c r="E3926" i="1"/>
  <c r="F3926" i="1"/>
  <c r="G3926" i="1"/>
  <c r="H3926" i="1"/>
  <c r="A3927" i="1"/>
  <c r="B3927" i="1"/>
  <c r="C3927" i="1"/>
  <c r="D3927" i="1"/>
  <c r="E3927" i="1"/>
  <c r="F3927" i="1"/>
  <c r="G3927" i="1"/>
  <c r="H3927" i="1"/>
  <c r="A3928" i="1"/>
  <c r="B3928" i="1"/>
  <c r="C3928" i="1"/>
  <c r="D3928" i="1"/>
  <c r="E3928" i="1"/>
  <c r="F3928" i="1"/>
  <c r="G3928" i="1"/>
  <c r="H3928" i="1"/>
  <c r="A3929" i="1"/>
  <c r="B3929" i="1"/>
  <c r="C3929" i="1"/>
  <c r="D3929" i="1"/>
  <c r="E3929" i="1"/>
  <c r="F3929" i="1"/>
  <c r="G3929" i="1"/>
  <c r="H3929" i="1"/>
  <c r="A3930" i="1"/>
  <c r="B3930" i="1"/>
  <c r="C3930" i="1"/>
  <c r="D3930" i="1"/>
  <c r="E3930" i="1"/>
  <c r="F3930" i="1"/>
  <c r="G3930" i="1"/>
  <c r="H3930" i="1"/>
  <c r="A3931" i="1"/>
  <c r="B3931" i="1"/>
  <c r="C3931" i="1"/>
  <c r="D3931" i="1"/>
  <c r="E3931" i="1"/>
  <c r="F3931" i="1"/>
  <c r="G3931" i="1"/>
  <c r="H3931" i="1"/>
  <c r="A3932" i="1"/>
  <c r="B3932" i="1"/>
  <c r="C3932" i="1"/>
  <c r="D3932" i="1"/>
  <c r="E3932" i="1"/>
  <c r="F3932" i="1"/>
  <c r="G3932" i="1"/>
  <c r="H3932" i="1"/>
  <c r="A3933" i="1"/>
  <c r="B3933" i="1"/>
  <c r="C3933" i="1"/>
  <c r="D3933" i="1"/>
  <c r="E3933" i="1"/>
  <c r="F3933" i="1"/>
  <c r="G3933" i="1"/>
  <c r="H3933" i="1"/>
  <c r="A3934" i="1"/>
  <c r="B3934" i="1"/>
  <c r="C3934" i="1"/>
  <c r="D3934" i="1"/>
  <c r="E3934" i="1"/>
  <c r="F3934" i="1"/>
  <c r="G3934" i="1"/>
  <c r="H3934" i="1"/>
  <c r="A3935" i="1"/>
  <c r="B3935" i="1"/>
  <c r="C3935" i="1"/>
  <c r="D3935" i="1"/>
  <c r="E3935" i="1"/>
  <c r="F3935" i="1"/>
  <c r="G3935" i="1"/>
  <c r="H3935" i="1"/>
  <c r="A3936" i="1"/>
  <c r="B3936" i="1"/>
  <c r="C3936" i="1"/>
  <c r="D3936" i="1"/>
  <c r="E3936" i="1"/>
  <c r="F3936" i="1"/>
  <c r="G3936" i="1"/>
  <c r="H3936" i="1"/>
  <c r="A3937" i="1"/>
  <c r="B3937" i="1"/>
  <c r="C3937" i="1"/>
  <c r="D3937" i="1"/>
  <c r="E3937" i="1"/>
  <c r="F3937" i="1"/>
  <c r="G3937" i="1"/>
  <c r="H3937" i="1"/>
  <c r="A3938" i="1"/>
  <c r="B3938" i="1"/>
  <c r="C3938" i="1"/>
  <c r="D3938" i="1"/>
  <c r="E3938" i="1"/>
  <c r="F3938" i="1"/>
  <c r="G3938" i="1"/>
  <c r="H3938" i="1"/>
  <c r="A3939" i="1"/>
  <c r="B3939" i="1"/>
  <c r="C3939" i="1"/>
  <c r="D3939" i="1"/>
  <c r="E3939" i="1"/>
  <c r="F3939" i="1"/>
  <c r="G3939" i="1"/>
  <c r="H3939" i="1"/>
  <c r="A3940" i="1"/>
  <c r="B3940" i="1"/>
  <c r="C3940" i="1"/>
  <c r="D3940" i="1"/>
  <c r="E3940" i="1"/>
  <c r="F3940" i="1"/>
  <c r="G3940" i="1"/>
  <c r="H3940" i="1"/>
  <c r="A3941" i="1"/>
  <c r="B3941" i="1"/>
  <c r="C3941" i="1"/>
  <c r="D3941" i="1"/>
  <c r="E3941" i="1"/>
  <c r="F3941" i="1"/>
  <c r="G3941" i="1"/>
  <c r="H3941" i="1"/>
  <c r="A3942" i="1"/>
  <c r="B3942" i="1"/>
  <c r="C3942" i="1"/>
  <c r="D3942" i="1"/>
  <c r="E3942" i="1"/>
  <c r="F3942" i="1"/>
  <c r="G3942" i="1"/>
  <c r="H3942" i="1"/>
  <c r="A3943" i="1"/>
  <c r="B3943" i="1"/>
  <c r="C3943" i="1"/>
  <c r="D3943" i="1"/>
  <c r="E3943" i="1"/>
  <c r="F3943" i="1"/>
  <c r="G3943" i="1"/>
  <c r="H3943" i="1"/>
  <c r="A3944" i="1"/>
  <c r="B3944" i="1"/>
  <c r="C3944" i="1"/>
  <c r="D3944" i="1"/>
  <c r="E3944" i="1"/>
  <c r="F3944" i="1"/>
  <c r="G3944" i="1"/>
  <c r="H3944" i="1"/>
  <c r="A3945" i="1"/>
  <c r="B3945" i="1"/>
  <c r="C3945" i="1"/>
  <c r="D3945" i="1"/>
  <c r="E3945" i="1"/>
  <c r="F3945" i="1"/>
  <c r="G3945" i="1"/>
  <c r="H3945" i="1"/>
  <c r="A3946" i="1"/>
  <c r="B3946" i="1"/>
  <c r="C3946" i="1"/>
  <c r="D3946" i="1"/>
  <c r="E3946" i="1"/>
  <c r="F3946" i="1"/>
  <c r="G3946" i="1"/>
  <c r="H3946" i="1"/>
  <c r="A3947" i="1"/>
  <c r="B3947" i="1"/>
  <c r="C3947" i="1"/>
  <c r="D3947" i="1"/>
  <c r="E3947" i="1"/>
  <c r="F3947" i="1"/>
  <c r="G3947" i="1"/>
  <c r="H3947" i="1"/>
  <c r="A3948" i="1"/>
  <c r="B3948" i="1"/>
  <c r="C3948" i="1"/>
  <c r="D3948" i="1"/>
  <c r="E3948" i="1"/>
  <c r="F3948" i="1"/>
  <c r="G3948" i="1"/>
  <c r="H3948" i="1"/>
  <c r="A3949" i="1"/>
  <c r="B3949" i="1"/>
  <c r="C3949" i="1"/>
  <c r="D3949" i="1"/>
  <c r="E3949" i="1"/>
  <c r="F3949" i="1"/>
  <c r="G3949" i="1"/>
  <c r="H3949" i="1"/>
  <c r="A3950" i="1"/>
  <c r="B3950" i="1"/>
  <c r="C3950" i="1"/>
  <c r="D3950" i="1"/>
  <c r="E3950" i="1"/>
  <c r="F3950" i="1"/>
  <c r="G3950" i="1"/>
  <c r="H3950" i="1"/>
  <c r="A3951" i="1"/>
  <c r="B3951" i="1"/>
  <c r="C3951" i="1"/>
  <c r="D3951" i="1"/>
  <c r="E3951" i="1"/>
  <c r="F3951" i="1"/>
  <c r="G3951" i="1"/>
  <c r="H3951" i="1"/>
  <c r="A3952" i="1"/>
  <c r="B3952" i="1"/>
  <c r="C3952" i="1"/>
  <c r="D3952" i="1"/>
  <c r="E3952" i="1"/>
  <c r="F3952" i="1"/>
  <c r="G3952" i="1"/>
  <c r="H3952" i="1"/>
  <c r="A3953" i="1"/>
  <c r="B3953" i="1"/>
  <c r="C3953" i="1"/>
  <c r="D3953" i="1"/>
  <c r="E3953" i="1"/>
  <c r="F3953" i="1"/>
  <c r="G3953" i="1"/>
  <c r="H3953" i="1"/>
  <c r="A3954" i="1"/>
  <c r="B3954" i="1"/>
  <c r="C3954" i="1"/>
  <c r="D3954" i="1"/>
  <c r="E3954" i="1"/>
  <c r="F3954" i="1"/>
  <c r="G3954" i="1"/>
  <c r="H3954" i="1"/>
  <c r="A3955" i="1"/>
  <c r="B3955" i="1"/>
  <c r="C3955" i="1"/>
  <c r="D3955" i="1"/>
  <c r="E3955" i="1"/>
  <c r="F3955" i="1"/>
  <c r="G3955" i="1"/>
  <c r="H3955" i="1"/>
  <c r="A3956" i="1"/>
  <c r="B3956" i="1"/>
  <c r="C3956" i="1"/>
  <c r="D3956" i="1"/>
  <c r="E3956" i="1"/>
  <c r="F3956" i="1"/>
  <c r="G3956" i="1"/>
  <c r="H3956" i="1"/>
  <c r="A3957" i="1"/>
  <c r="B3957" i="1"/>
  <c r="C3957" i="1"/>
  <c r="D3957" i="1"/>
  <c r="E3957" i="1"/>
  <c r="F3957" i="1"/>
  <c r="G3957" i="1"/>
  <c r="H3957" i="1"/>
  <c r="A3958" i="1"/>
  <c r="B3958" i="1"/>
  <c r="C3958" i="1"/>
  <c r="D3958" i="1"/>
  <c r="E3958" i="1"/>
  <c r="F3958" i="1"/>
  <c r="G3958" i="1"/>
  <c r="H3958" i="1"/>
  <c r="A3959" i="1"/>
  <c r="B3959" i="1"/>
  <c r="C3959" i="1"/>
  <c r="D3959" i="1"/>
  <c r="E3959" i="1"/>
  <c r="F3959" i="1"/>
  <c r="G3959" i="1"/>
  <c r="H3959" i="1"/>
  <c r="A3960" i="1"/>
  <c r="B3960" i="1"/>
  <c r="C3960" i="1"/>
  <c r="D3960" i="1"/>
  <c r="E3960" i="1"/>
  <c r="F3960" i="1"/>
  <c r="G3960" i="1"/>
  <c r="H3960" i="1"/>
  <c r="A3961" i="1"/>
  <c r="B3961" i="1"/>
  <c r="C3961" i="1"/>
  <c r="D3961" i="1"/>
  <c r="E3961" i="1"/>
  <c r="F3961" i="1"/>
  <c r="G3961" i="1"/>
  <c r="H3961" i="1"/>
  <c r="A3962" i="1"/>
  <c r="B3962" i="1"/>
  <c r="C3962" i="1"/>
  <c r="D3962" i="1"/>
  <c r="E3962" i="1"/>
  <c r="F3962" i="1"/>
  <c r="G3962" i="1"/>
  <c r="H3962" i="1"/>
  <c r="A3963" i="1"/>
  <c r="B3963" i="1"/>
  <c r="C3963" i="1"/>
  <c r="D3963" i="1"/>
  <c r="E3963" i="1"/>
  <c r="F3963" i="1"/>
  <c r="G3963" i="1"/>
  <c r="H3963" i="1"/>
  <c r="A3964" i="1"/>
  <c r="B3964" i="1"/>
  <c r="C3964" i="1"/>
  <c r="D3964" i="1"/>
  <c r="E3964" i="1"/>
  <c r="F3964" i="1"/>
  <c r="G3964" i="1"/>
  <c r="H3964" i="1"/>
  <c r="A3965" i="1"/>
  <c r="B3965" i="1"/>
  <c r="C3965" i="1"/>
  <c r="D3965" i="1"/>
  <c r="E3965" i="1"/>
  <c r="F3965" i="1"/>
  <c r="G3965" i="1"/>
  <c r="H3965" i="1"/>
  <c r="A3966" i="1"/>
  <c r="B3966" i="1"/>
  <c r="C3966" i="1"/>
  <c r="D3966" i="1"/>
  <c r="E3966" i="1"/>
  <c r="F3966" i="1"/>
  <c r="G3966" i="1"/>
  <c r="H3966" i="1"/>
  <c r="A3967" i="1"/>
  <c r="B3967" i="1"/>
  <c r="C3967" i="1"/>
  <c r="D3967" i="1"/>
  <c r="E3967" i="1"/>
  <c r="F3967" i="1"/>
  <c r="G3967" i="1"/>
  <c r="H3967" i="1"/>
  <c r="A3968" i="1"/>
  <c r="B3968" i="1"/>
  <c r="C3968" i="1"/>
  <c r="D3968" i="1"/>
  <c r="E3968" i="1"/>
  <c r="F3968" i="1"/>
  <c r="G3968" i="1"/>
  <c r="H3968" i="1"/>
  <c r="A3969" i="1"/>
  <c r="B3969" i="1"/>
  <c r="C3969" i="1"/>
  <c r="D3969" i="1"/>
  <c r="E3969" i="1"/>
  <c r="F3969" i="1"/>
  <c r="G3969" i="1"/>
  <c r="H3969" i="1"/>
  <c r="A3970" i="1"/>
  <c r="B3970" i="1"/>
  <c r="C3970" i="1"/>
  <c r="D3970" i="1"/>
  <c r="E3970" i="1"/>
  <c r="F3970" i="1"/>
  <c r="G3970" i="1"/>
  <c r="H3970" i="1"/>
  <c r="A3971" i="1"/>
  <c r="B3971" i="1"/>
  <c r="C3971" i="1"/>
  <c r="D3971" i="1"/>
  <c r="E3971" i="1"/>
  <c r="F3971" i="1"/>
  <c r="G3971" i="1"/>
  <c r="H3971" i="1"/>
  <c r="A3972" i="1"/>
  <c r="B3972" i="1"/>
  <c r="C3972" i="1"/>
  <c r="D3972" i="1"/>
  <c r="E3972" i="1"/>
  <c r="F3972" i="1"/>
  <c r="G3972" i="1"/>
  <c r="H3972" i="1"/>
  <c r="A3973" i="1"/>
  <c r="B3973" i="1"/>
  <c r="C3973" i="1"/>
  <c r="D3973" i="1"/>
  <c r="E3973" i="1"/>
  <c r="F3973" i="1"/>
  <c r="G3973" i="1"/>
  <c r="H3973" i="1"/>
  <c r="A3974" i="1"/>
  <c r="B3974" i="1"/>
  <c r="C3974" i="1"/>
  <c r="D3974" i="1"/>
  <c r="E3974" i="1"/>
  <c r="F3974" i="1"/>
  <c r="G3974" i="1"/>
  <c r="H3974" i="1"/>
  <c r="A3975" i="1"/>
  <c r="B3975" i="1"/>
  <c r="C3975" i="1"/>
  <c r="D3975" i="1"/>
  <c r="E3975" i="1"/>
  <c r="F3975" i="1"/>
  <c r="G3975" i="1"/>
  <c r="H3975" i="1"/>
  <c r="A3976" i="1"/>
  <c r="B3976" i="1"/>
  <c r="C3976" i="1"/>
  <c r="D3976" i="1"/>
  <c r="E3976" i="1"/>
  <c r="F3976" i="1"/>
  <c r="G3976" i="1"/>
  <c r="H3976" i="1"/>
  <c r="A3977" i="1"/>
  <c r="B3977" i="1"/>
  <c r="C3977" i="1"/>
  <c r="D3977" i="1"/>
  <c r="E3977" i="1"/>
  <c r="F3977" i="1"/>
  <c r="G3977" i="1"/>
  <c r="H3977" i="1"/>
  <c r="A3978" i="1"/>
  <c r="B3978" i="1"/>
  <c r="C3978" i="1"/>
  <c r="D3978" i="1"/>
  <c r="E3978" i="1"/>
  <c r="F3978" i="1"/>
  <c r="G3978" i="1"/>
  <c r="H3978" i="1"/>
  <c r="A3979" i="1"/>
  <c r="B3979" i="1"/>
  <c r="C3979" i="1"/>
  <c r="D3979" i="1"/>
  <c r="E3979" i="1"/>
  <c r="F3979" i="1"/>
  <c r="G3979" i="1"/>
  <c r="H3979" i="1"/>
  <c r="A3980" i="1"/>
  <c r="B3980" i="1"/>
  <c r="C3980" i="1"/>
  <c r="D3980" i="1"/>
  <c r="E3980" i="1"/>
  <c r="F3980" i="1"/>
  <c r="G3980" i="1"/>
  <c r="H3980" i="1"/>
  <c r="A3981" i="1"/>
  <c r="B3981" i="1"/>
  <c r="C3981" i="1"/>
  <c r="D3981" i="1"/>
  <c r="E3981" i="1"/>
  <c r="F3981" i="1"/>
  <c r="G3981" i="1"/>
  <c r="H3981" i="1"/>
  <c r="A3982" i="1"/>
  <c r="B3982" i="1"/>
  <c r="C3982" i="1"/>
  <c r="D3982" i="1"/>
  <c r="E3982" i="1"/>
  <c r="F3982" i="1"/>
  <c r="G3982" i="1"/>
  <c r="H3982" i="1"/>
  <c r="A3983" i="1"/>
  <c r="B3983" i="1"/>
  <c r="C3983" i="1"/>
  <c r="D3983" i="1"/>
  <c r="E3983" i="1"/>
  <c r="F3983" i="1"/>
  <c r="G3983" i="1"/>
  <c r="H3983" i="1"/>
  <c r="A3984" i="1"/>
  <c r="B3984" i="1"/>
  <c r="C3984" i="1"/>
  <c r="D3984" i="1"/>
  <c r="E3984" i="1"/>
  <c r="F3984" i="1"/>
  <c r="G3984" i="1"/>
  <c r="H3984" i="1"/>
  <c r="A3985" i="1"/>
  <c r="B3985" i="1"/>
  <c r="C3985" i="1"/>
  <c r="D3985" i="1"/>
  <c r="E3985" i="1"/>
  <c r="F3985" i="1"/>
  <c r="G3985" i="1"/>
  <c r="H3985" i="1"/>
  <c r="A3986" i="1"/>
  <c r="B3986" i="1"/>
  <c r="C3986" i="1"/>
  <c r="D3986" i="1"/>
  <c r="E3986" i="1"/>
  <c r="F3986" i="1"/>
  <c r="G3986" i="1"/>
  <c r="H3986" i="1"/>
  <c r="A3987" i="1"/>
  <c r="B3987" i="1"/>
  <c r="C3987" i="1"/>
  <c r="D3987" i="1"/>
  <c r="E3987" i="1"/>
  <c r="F3987" i="1"/>
  <c r="G3987" i="1"/>
  <c r="H3987" i="1"/>
  <c r="A3988" i="1"/>
  <c r="B3988" i="1"/>
  <c r="C3988" i="1"/>
  <c r="D3988" i="1"/>
  <c r="E3988" i="1"/>
  <c r="F3988" i="1"/>
  <c r="G3988" i="1"/>
  <c r="H3988" i="1"/>
  <c r="A3989" i="1"/>
  <c r="B3989" i="1"/>
  <c r="C3989" i="1"/>
  <c r="D3989" i="1"/>
  <c r="E3989" i="1"/>
  <c r="F3989" i="1"/>
  <c r="G3989" i="1"/>
  <c r="H3989" i="1"/>
  <c r="A3990" i="1"/>
  <c r="B3990" i="1"/>
  <c r="C3990" i="1"/>
  <c r="D3990" i="1"/>
  <c r="E3990" i="1"/>
  <c r="F3990" i="1"/>
  <c r="G3990" i="1"/>
  <c r="H3990" i="1"/>
  <c r="A3991" i="1"/>
  <c r="B3991" i="1"/>
  <c r="C3991" i="1"/>
  <c r="D3991" i="1"/>
  <c r="E3991" i="1"/>
  <c r="F3991" i="1"/>
  <c r="G3991" i="1"/>
  <c r="H3991" i="1"/>
  <c r="A3992" i="1"/>
  <c r="B3992" i="1"/>
  <c r="C3992" i="1"/>
  <c r="D3992" i="1"/>
  <c r="E3992" i="1"/>
  <c r="F3992" i="1"/>
  <c r="G3992" i="1"/>
  <c r="H3992" i="1"/>
  <c r="A3993" i="1"/>
  <c r="B3993" i="1"/>
  <c r="C3993" i="1"/>
  <c r="D3993" i="1"/>
  <c r="E3993" i="1"/>
  <c r="F3993" i="1"/>
  <c r="G3993" i="1"/>
  <c r="H3993" i="1"/>
  <c r="A3994" i="1"/>
  <c r="B3994" i="1"/>
  <c r="C3994" i="1"/>
  <c r="D3994" i="1"/>
  <c r="E3994" i="1"/>
  <c r="F3994" i="1"/>
  <c r="G3994" i="1"/>
  <c r="H3994" i="1"/>
  <c r="A3995" i="1"/>
  <c r="B3995" i="1"/>
  <c r="C3995" i="1"/>
  <c r="D3995" i="1"/>
  <c r="E3995" i="1"/>
  <c r="F3995" i="1"/>
  <c r="G3995" i="1"/>
  <c r="H3995" i="1"/>
  <c r="A3996" i="1"/>
  <c r="B3996" i="1"/>
  <c r="C3996" i="1"/>
  <c r="D3996" i="1"/>
  <c r="E3996" i="1"/>
  <c r="F3996" i="1"/>
  <c r="G3996" i="1"/>
  <c r="H3996" i="1"/>
  <c r="A3997" i="1"/>
  <c r="B3997" i="1"/>
  <c r="C3997" i="1"/>
  <c r="D3997" i="1"/>
  <c r="E3997" i="1"/>
  <c r="F3997" i="1"/>
  <c r="G3997" i="1"/>
  <c r="H3997" i="1"/>
  <c r="A3998" i="1"/>
  <c r="B3998" i="1"/>
  <c r="C3998" i="1"/>
  <c r="D3998" i="1"/>
  <c r="E3998" i="1"/>
  <c r="F3998" i="1"/>
  <c r="G3998" i="1"/>
  <c r="H3998" i="1"/>
  <c r="A3999" i="1"/>
  <c r="B3999" i="1"/>
  <c r="C3999" i="1"/>
  <c r="D3999" i="1"/>
  <c r="E3999" i="1"/>
  <c r="F3999" i="1"/>
  <c r="G3999" i="1"/>
  <c r="H3999" i="1"/>
  <c r="A4000" i="1"/>
  <c r="B4000" i="1"/>
  <c r="C4000" i="1"/>
  <c r="D4000" i="1"/>
  <c r="E4000" i="1"/>
  <c r="F4000" i="1"/>
  <c r="G4000" i="1"/>
  <c r="H4000" i="1"/>
  <c r="A4001" i="1"/>
  <c r="B4001" i="1"/>
  <c r="C4001" i="1"/>
  <c r="D4001" i="1"/>
  <c r="E4001" i="1"/>
  <c r="F4001" i="1"/>
  <c r="G4001" i="1"/>
  <c r="H4001" i="1"/>
  <c r="A4002" i="1"/>
  <c r="B4002" i="1"/>
  <c r="C4002" i="1"/>
  <c r="D4002" i="1"/>
  <c r="E4002" i="1"/>
  <c r="F4002" i="1"/>
  <c r="G4002" i="1"/>
  <c r="H4002" i="1"/>
  <c r="A4003" i="1"/>
  <c r="B4003" i="1"/>
  <c r="C4003" i="1"/>
  <c r="D4003" i="1"/>
  <c r="E4003" i="1"/>
  <c r="F4003" i="1"/>
  <c r="G4003" i="1"/>
  <c r="H4003" i="1"/>
  <c r="A4004" i="1"/>
  <c r="B4004" i="1"/>
  <c r="C4004" i="1"/>
  <c r="D4004" i="1"/>
  <c r="E4004" i="1"/>
  <c r="F4004" i="1"/>
  <c r="G4004" i="1"/>
  <c r="H4004" i="1"/>
  <c r="A4005" i="1"/>
  <c r="B4005" i="1"/>
  <c r="C4005" i="1"/>
  <c r="D4005" i="1"/>
  <c r="E4005" i="1"/>
  <c r="F4005" i="1"/>
  <c r="G4005" i="1"/>
  <c r="H4005" i="1"/>
  <c r="A4006" i="1"/>
  <c r="B4006" i="1"/>
  <c r="C4006" i="1"/>
  <c r="D4006" i="1"/>
  <c r="E4006" i="1"/>
  <c r="F4006" i="1"/>
  <c r="G4006" i="1"/>
  <c r="H4006" i="1"/>
  <c r="A4007" i="1"/>
  <c r="B4007" i="1"/>
  <c r="C4007" i="1"/>
  <c r="D4007" i="1"/>
  <c r="E4007" i="1"/>
  <c r="F4007" i="1"/>
  <c r="G4007" i="1"/>
  <c r="H4007" i="1"/>
  <c r="A4008" i="1"/>
  <c r="B4008" i="1"/>
  <c r="C4008" i="1"/>
  <c r="D4008" i="1"/>
  <c r="E4008" i="1"/>
  <c r="F4008" i="1"/>
  <c r="G4008" i="1"/>
  <c r="H4008" i="1"/>
  <c r="A4009" i="1"/>
  <c r="B4009" i="1"/>
  <c r="C4009" i="1"/>
  <c r="D4009" i="1"/>
  <c r="E4009" i="1"/>
  <c r="F4009" i="1"/>
  <c r="G4009" i="1"/>
  <c r="H4009" i="1"/>
  <c r="A4010" i="1"/>
  <c r="B4010" i="1"/>
  <c r="C4010" i="1"/>
  <c r="D4010" i="1"/>
  <c r="E4010" i="1"/>
  <c r="F4010" i="1"/>
  <c r="G4010" i="1"/>
  <c r="H4010" i="1"/>
  <c r="A4011" i="1"/>
  <c r="B4011" i="1"/>
  <c r="C4011" i="1"/>
  <c r="D4011" i="1"/>
  <c r="E4011" i="1"/>
  <c r="F4011" i="1"/>
  <c r="G4011" i="1"/>
  <c r="H4011" i="1"/>
  <c r="A4012" i="1"/>
  <c r="B4012" i="1"/>
  <c r="C4012" i="1"/>
  <c r="D4012" i="1"/>
  <c r="E4012" i="1"/>
  <c r="F4012" i="1"/>
  <c r="G4012" i="1"/>
  <c r="H4012" i="1"/>
  <c r="A4013" i="1"/>
  <c r="B4013" i="1"/>
  <c r="C4013" i="1"/>
  <c r="D4013" i="1"/>
  <c r="E4013" i="1"/>
  <c r="F4013" i="1"/>
  <c r="G4013" i="1"/>
  <c r="H4013" i="1"/>
  <c r="A4014" i="1"/>
  <c r="B4014" i="1"/>
  <c r="C4014" i="1"/>
  <c r="D4014" i="1"/>
  <c r="E4014" i="1"/>
  <c r="F4014" i="1"/>
  <c r="G4014" i="1"/>
  <c r="H4014" i="1"/>
  <c r="A4015" i="1"/>
  <c r="B4015" i="1"/>
  <c r="C4015" i="1"/>
  <c r="D4015" i="1"/>
  <c r="E4015" i="1"/>
  <c r="F4015" i="1"/>
  <c r="G4015" i="1"/>
  <c r="H4015" i="1"/>
  <c r="A4016" i="1"/>
  <c r="B4016" i="1"/>
  <c r="C4016" i="1"/>
  <c r="D4016" i="1"/>
  <c r="E4016" i="1"/>
  <c r="F4016" i="1"/>
  <c r="G4016" i="1"/>
  <c r="H4016" i="1"/>
  <c r="A4017" i="1"/>
  <c r="B4017" i="1"/>
  <c r="C4017" i="1"/>
  <c r="D4017" i="1"/>
  <c r="E4017" i="1"/>
  <c r="F4017" i="1"/>
  <c r="G4017" i="1"/>
  <c r="H4017" i="1"/>
  <c r="A4018" i="1"/>
  <c r="B4018" i="1"/>
  <c r="C4018" i="1"/>
  <c r="D4018" i="1"/>
  <c r="E4018" i="1"/>
  <c r="F4018" i="1"/>
  <c r="G4018" i="1"/>
  <c r="H4018" i="1"/>
  <c r="A4019" i="1"/>
  <c r="B4019" i="1"/>
  <c r="C4019" i="1"/>
  <c r="D4019" i="1"/>
  <c r="E4019" i="1"/>
  <c r="F4019" i="1"/>
  <c r="G4019" i="1"/>
  <c r="H4019" i="1"/>
  <c r="A4020" i="1"/>
  <c r="B4020" i="1"/>
  <c r="C4020" i="1"/>
  <c r="D4020" i="1"/>
  <c r="E4020" i="1"/>
  <c r="F4020" i="1"/>
  <c r="G4020" i="1"/>
  <c r="H4020" i="1"/>
  <c r="A4021" i="1"/>
  <c r="B4021" i="1"/>
  <c r="C4021" i="1"/>
  <c r="D4021" i="1"/>
  <c r="E4021" i="1"/>
  <c r="F4021" i="1"/>
  <c r="G4021" i="1"/>
  <c r="H4021" i="1"/>
  <c r="A4022" i="1"/>
  <c r="B4022" i="1"/>
  <c r="C4022" i="1"/>
  <c r="D4022" i="1"/>
  <c r="E4022" i="1"/>
  <c r="F4022" i="1"/>
  <c r="G4022" i="1"/>
  <c r="H4022" i="1"/>
  <c r="A4023" i="1"/>
  <c r="B4023" i="1"/>
  <c r="C4023" i="1"/>
  <c r="D4023" i="1"/>
  <c r="E4023" i="1"/>
  <c r="F4023" i="1"/>
  <c r="G4023" i="1"/>
  <c r="H4023" i="1"/>
  <c r="A4024" i="1"/>
  <c r="B4024" i="1"/>
  <c r="C4024" i="1"/>
  <c r="D4024" i="1"/>
  <c r="E4024" i="1"/>
  <c r="F4024" i="1"/>
  <c r="G4024" i="1"/>
  <c r="H4024" i="1"/>
  <c r="A4025" i="1"/>
  <c r="B4025" i="1"/>
  <c r="C4025" i="1"/>
  <c r="D4025" i="1"/>
  <c r="E4025" i="1"/>
  <c r="F4025" i="1"/>
  <c r="G4025" i="1"/>
  <c r="H4025" i="1"/>
  <c r="A4026" i="1"/>
  <c r="B4026" i="1"/>
  <c r="C4026" i="1"/>
  <c r="D4026" i="1"/>
  <c r="E4026" i="1"/>
  <c r="F4026" i="1"/>
  <c r="G4026" i="1"/>
  <c r="H4026" i="1"/>
  <c r="A4027" i="1"/>
  <c r="B4027" i="1"/>
  <c r="C4027" i="1"/>
  <c r="D4027" i="1"/>
  <c r="E4027" i="1"/>
  <c r="F4027" i="1"/>
  <c r="G4027" i="1"/>
  <c r="H4027" i="1"/>
  <c r="A4028" i="1"/>
  <c r="B4028" i="1"/>
  <c r="C4028" i="1"/>
  <c r="D4028" i="1"/>
  <c r="E4028" i="1"/>
  <c r="F4028" i="1"/>
  <c r="G4028" i="1"/>
  <c r="H4028" i="1"/>
  <c r="A4029" i="1"/>
  <c r="B4029" i="1"/>
  <c r="C4029" i="1"/>
  <c r="D4029" i="1"/>
  <c r="E4029" i="1"/>
  <c r="F4029" i="1"/>
  <c r="G4029" i="1"/>
  <c r="H4029" i="1"/>
  <c r="A4030" i="1"/>
  <c r="B4030" i="1"/>
  <c r="C4030" i="1"/>
  <c r="D4030" i="1"/>
  <c r="E4030" i="1"/>
  <c r="F4030" i="1"/>
  <c r="G4030" i="1"/>
  <c r="H4030" i="1"/>
  <c r="A4031" i="1"/>
  <c r="B4031" i="1"/>
  <c r="C4031" i="1"/>
  <c r="D4031" i="1"/>
  <c r="E4031" i="1"/>
  <c r="F4031" i="1"/>
  <c r="G4031" i="1"/>
  <c r="H4031" i="1"/>
  <c r="A4032" i="1"/>
  <c r="B4032" i="1"/>
  <c r="C4032" i="1"/>
  <c r="D4032" i="1"/>
  <c r="E4032" i="1"/>
  <c r="F4032" i="1"/>
  <c r="G4032" i="1"/>
  <c r="H4032" i="1"/>
  <c r="A4033" i="1"/>
  <c r="B4033" i="1"/>
  <c r="C4033" i="1"/>
  <c r="D4033" i="1"/>
  <c r="E4033" i="1"/>
  <c r="F4033" i="1"/>
  <c r="G4033" i="1"/>
  <c r="H4033" i="1"/>
  <c r="A4034" i="1"/>
  <c r="B4034" i="1"/>
  <c r="C4034" i="1"/>
  <c r="D4034" i="1"/>
  <c r="E4034" i="1"/>
  <c r="F4034" i="1"/>
  <c r="G4034" i="1"/>
  <c r="H4034" i="1"/>
  <c r="A4035" i="1"/>
  <c r="B4035" i="1"/>
  <c r="C4035" i="1"/>
  <c r="D4035" i="1"/>
  <c r="E4035" i="1"/>
  <c r="F4035" i="1"/>
  <c r="G4035" i="1"/>
  <c r="H4035" i="1"/>
  <c r="A4036" i="1"/>
  <c r="B4036" i="1"/>
  <c r="C4036" i="1"/>
  <c r="D4036" i="1"/>
  <c r="E4036" i="1"/>
  <c r="F4036" i="1"/>
  <c r="G4036" i="1"/>
  <c r="H4036" i="1"/>
  <c r="A4037" i="1"/>
  <c r="B4037" i="1"/>
  <c r="C4037" i="1"/>
  <c r="D4037" i="1"/>
  <c r="E4037" i="1"/>
  <c r="F4037" i="1"/>
  <c r="G4037" i="1"/>
  <c r="H4037" i="1"/>
  <c r="A4038" i="1"/>
  <c r="B4038" i="1"/>
  <c r="C4038" i="1"/>
  <c r="D4038" i="1"/>
  <c r="E4038" i="1"/>
  <c r="F4038" i="1"/>
  <c r="G4038" i="1"/>
  <c r="H4038" i="1"/>
  <c r="A4039" i="1"/>
  <c r="B4039" i="1"/>
  <c r="C4039" i="1"/>
  <c r="D4039" i="1"/>
  <c r="E4039" i="1"/>
  <c r="F4039" i="1"/>
  <c r="G4039" i="1"/>
  <c r="H4039" i="1"/>
  <c r="A4040" i="1"/>
  <c r="B4040" i="1"/>
  <c r="C4040" i="1"/>
  <c r="D4040" i="1"/>
  <c r="E4040" i="1"/>
  <c r="F4040" i="1"/>
  <c r="G4040" i="1"/>
  <c r="H4040" i="1"/>
  <c r="A4041" i="1"/>
  <c r="B4041" i="1"/>
  <c r="C4041" i="1"/>
  <c r="D4041" i="1"/>
  <c r="E4041" i="1"/>
  <c r="F4041" i="1"/>
  <c r="G4041" i="1"/>
  <c r="H4041" i="1"/>
  <c r="A4042" i="1"/>
  <c r="B4042" i="1"/>
  <c r="C4042" i="1"/>
  <c r="D4042" i="1"/>
  <c r="E4042" i="1"/>
  <c r="F4042" i="1"/>
  <c r="G4042" i="1"/>
  <c r="H4042" i="1"/>
  <c r="A4043" i="1"/>
  <c r="B4043" i="1"/>
  <c r="C4043" i="1"/>
  <c r="D4043" i="1"/>
  <c r="E4043" i="1"/>
  <c r="F4043" i="1"/>
  <c r="G4043" i="1"/>
  <c r="H4043" i="1"/>
  <c r="A4044" i="1"/>
  <c r="B4044" i="1"/>
  <c r="C4044" i="1"/>
  <c r="D4044" i="1"/>
  <c r="E4044" i="1"/>
  <c r="F4044" i="1"/>
  <c r="G4044" i="1"/>
  <c r="H4044" i="1"/>
  <c r="A4045" i="1"/>
  <c r="B4045" i="1"/>
  <c r="C4045" i="1"/>
  <c r="D4045" i="1"/>
  <c r="E4045" i="1"/>
  <c r="F4045" i="1"/>
  <c r="G4045" i="1"/>
  <c r="H4045" i="1"/>
  <c r="A4046" i="1"/>
  <c r="B4046" i="1"/>
  <c r="C4046" i="1"/>
  <c r="D4046" i="1"/>
  <c r="E4046" i="1"/>
  <c r="F4046" i="1"/>
  <c r="G4046" i="1"/>
  <c r="H4046" i="1"/>
  <c r="A4047" i="1"/>
  <c r="B4047" i="1"/>
  <c r="C4047" i="1"/>
  <c r="D4047" i="1"/>
  <c r="E4047" i="1"/>
  <c r="F4047" i="1"/>
  <c r="G4047" i="1"/>
  <c r="H4047" i="1"/>
  <c r="A4048" i="1"/>
  <c r="B4048" i="1"/>
  <c r="C4048" i="1"/>
  <c r="D4048" i="1"/>
  <c r="E4048" i="1"/>
  <c r="F4048" i="1"/>
  <c r="G4048" i="1"/>
  <c r="H4048" i="1"/>
  <c r="A4049" i="1"/>
  <c r="B4049" i="1"/>
  <c r="C4049" i="1"/>
  <c r="D4049" i="1"/>
  <c r="E4049" i="1"/>
  <c r="F4049" i="1"/>
  <c r="G4049" i="1"/>
  <c r="H4049" i="1"/>
  <c r="A4050" i="1"/>
  <c r="B4050" i="1"/>
  <c r="C4050" i="1"/>
  <c r="D4050" i="1"/>
  <c r="E4050" i="1"/>
  <c r="F4050" i="1"/>
  <c r="G4050" i="1"/>
  <c r="H4050" i="1"/>
  <c r="A4051" i="1"/>
  <c r="B4051" i="1"/>
  <c r="C4051" i="1"/>
  <c r="D4051" i="1"/>
  <c r="E4051" i="1"/>
  <c r="F4051" i="1"/>
  <c r="G4051" i="1"/>
  <c r="H4051" i="1"/>
  <c r="A4052" i="1"/>
  <c r="B4052" i="1"/>
  <c r="C4052" i="1"/>
  <c r="D4052" i="1"/>
  <c r="E4052" i="1"/>
  <c r="F4052" i="1"/>
  <c r="G4052" i="1"/>
  <c r="H4052" i="1"/>
  <c r="A4053" i="1"/>
  <c r="B4053" i="1"/>
  <c r="C4053" i="1"/>
  <c r="D4053" i="1"/>
  <c r="E4053" i="1"/>
  <c r="F4053" i="1"/>
  <c r="G4053" i="1"/>
  <c r="H4053" i="1"/>
  <c r="A4054" i="1"/>
  <c r="B4054" i="1"/>
  <c r="C4054" i="1"/>
  <c r="D4054" i="1"/>
  <c r="E4054" i="1"/>
  <c r="F4054" i="1"/>
  <c r="G4054" i="1"/>
  <c r="H4054" i="1"/>
  <c r="A4055" i="1"/>
  <c r="B4055" i="1"/>
  <c r="C4055" i="1"/>
  <c r="D4055" i="1"/>
  <c r="E4055" i="1"/>
  <c r="F4055" i="1"/>
  <c r="G4055" i="1"/>
  <c r="H4055" i="1"/>
  <c r="A4056" i="1"/>
  <c r="B4056" i="1"/>
  <c r="C4056" i="1"/>
  <c r="D4056" i="1"/>
  <c r="E4056" i="1"/>
  <c r="F4056" i="1"/>
  <c r="G4056" i="1"/>
  <c r="H4056" i="1"/>
  <c r="A4057" i="1"/>
  <c r="B4057" i="1"/>
  <c r="C4057" i="1"/>
  <c r="D4057" i="1"/>
  <c r="E4057" i="1"/>
  <c r="F4057" i="1"/>
  <c r="G4057" i="1"/>
  <c r="H4057" i="1"/>
  <c r="A4058" i="1"/>
  <c r="B4058" i="1"/>
  <c r="C4058" i="1"/>
  <c r="D4058" i="1"/>
  <c r="E4058" i="1"/>
  <c r="F4058" i="1"/>
  <c r="G4058" i="1"/>
  <c r="H4058" i="1"/>
  <c r="A4059" i="1"/>
  <c r="B4059" i="1"/>
  <c r="C4059" i="1"/>
  <c r="D4059" i="1"/>
  <c r="E4059" i="1"/>
  <c r="F4059" i="1"/>
  <c r="G4059" i="1"/>
  <c r="H4059" i="1"/>
  <c r="A4060" i="1"/>
  <c r="B4060" i="1"/>
  <c r="C4060" i="1"/>
  <c r="D4060" i="1"/>
  <c r="E4060" i="1"/>
  <c r="F4060" i="1"/>
  <c r="G4060" i="1"/>
  <c r="H4060" i="1"/>
  <c r="A4061" i="1"/>
  <c r="B4061" i="1"/>
  <c r="C4061" i="1"/>
  <c r="D4061" i="1"/>
  <c r="E4061" i="1"/>
  <c r="F4061" i="1"/>
  <c r="G4061" i="1"/>
  <c r="H4061" i="1"/>
  <c r="A4062" i="1"/>
  <c r="B4062" i="1"/>
  <c r="C4062" i="1"/>
  <c r="D4062" i="1"/>
  <c r="E4062" i="1"/>
  <c r="F4062" i="1"/>
  <c r="G4062" i="1"/>
  <c r="H4062" i="1"/>
  <c r="A4063" i="1"/>
  <c r="B4063" i="1"/>
  <c r="C4063" i="1"/>
  <c r="D4063" i="1"/>
  <c r="E4063" i="1"/>
  <c r="F4063" i="1"/>
  <c r="G4063" i="1"/>
  <c r="H4063" i="1"/>
  <c r="A4064" i="1"/>
  <c r="B4064" i="1"/>
  <c r="C4064" i="1"/>
  <c r="D4064" i="1"/>
  <c r="E4064" i="1"/>
  <c r="F4064" i="1"/>
  <c r="G4064" i="1"/>
  <c r="H4064" i="1"/>
  <c r="A4065" i="1"/>
  <c r="B4065" i="1"/>
  <c r="C4065" i="1"/>
  <c r="D4065" i="1"/>
  <c r="E4065" i="1"/>
  <c r="F4065" i="1"/>
  <c r="G4065" i="1"/>
  <c r="H4065" i="1"/>
  <c r="A4066" i="1"/>
  <c r="B4066" i="1"/>
  <c r="C4066" i="1"/>
  <c r="D4066" i="1"/>
  <c r="E4066" i="1"/>
  <c r="F4066" i="1"/>
  <c r="G4066" i="1"/>
  <c r="H4066" i="1"/>
  <c r="A4067" i="1"/>
  <c r="B4067" i="1"/>
  <c r="C4067" i="1"/>
  <c r="D4067" i="1"/>
  <c r="E4067" i="1"/>
  <c r="F4067" i="1"/>
  <c r="G4067" i="1"/>
  <c r="H4067" i="1"/>
  <c r="A4068" i="1"/>
  <c r="B4068" i="1"/>
  <c r="C4068" i="1"/>
  <c r="D4068" i="1"/>
  <c r="E4068" i="1"/>
  <c r="F4068" i="1"/>
  <c r="G4068" i="1"/>
  <c r="H4068" i="1"/>
  <c r="A4069" i="1"/>
  <c r="B4069" i="1"/>
  <c r="C4069" i="1"/>
  <c r="D4069" i="1"/>
  <c r="E4069" i="1"/>
  <c r="F4069" i="1"/>
  <c r="G4069" i="1"/>
  <c r="H4069" i="1"/>
  <c r="A4070" i="1"/>
  <c r="B4070" i="1"/>
  <c r="C4070" i="1"/>
  <c r="D4070" i="1"/>
  <c r="E4070" i="1"/>
  <c r="F4070" i="1"/>
  <c r="G4070" i="1"/>
  <c r="H4070" i="1"/>
  <c r="A4071" i="1"/>
  <c r="B4071" i="1"/>
  <c r="C4071" i="1"/>
  <c r="D4071" i="1"/>
  <c r="E4071" i="1"/>
  <c r="F4071" i="1"/>
  <c r="G4071" i="1"/>
  <c r="H4071" i="1"/>
  <c r="A4072" i="1"/>
  <c r="B4072" i="1"/>
  <c r="C4072" i="1"/>
  <c r="D4072" i="1"/>
  <c r="E4072" i="1"/>
  <c r="F4072" i="1"/>
  <c r="G4072" i="1"/>
  <c r="H4072" i="1"/>
  <c r="A4073" i="1"/>
  <c r="B4073" i="1"/>
  <c r="C4073" i="1"/>
  <c r="D4073" i="1"/>
  <c r="E4073" i="1"/>
  <c r="F4073" i="1"/>
  <c r="G4073" i="1"/>
  <c r="H4073" i="1"/>
  <c r="A4074" i="1"/>
  <c r="B4074" i="1"/>
  <c r="C4074" i="1"/>
  <c r="D4074" i="1"/>
  <c r="E4074" i="1"/>
  <c r="F4074" i="1"/>
  <c r="G4074" i="1"/>
  <c r="H4074" i="1"/>
  <c r="A4075" i="1"/>
  <c r="B4075" i="1"/>
  <c r="C4075" i="1"/>
  <c r="D4075" i="1"/>
  <c r="E4075" i="1"/>
  <c r="F4075" i="1"/>
  <c r="G4075" i="1"/>
  <c r="H4075" i="1"/>
  <c r="A4076" i="1"/>
  <c r="B4076" i="1"/>
  <c r="C4076" i="1"/>
  <c r="D4076" i="1"/>
  <c r="E4076" i="1"/>
  <c r="F4076" i="1"/>
  <c r="G4076" i="1"/>
  <c r="H4076" i="1"/>
  <c r="A4077" i="1"/>
  <c r="B4077" i="1"/>
  <c r="C4077" i="1"/>
  <c r="D4077" i="1"/>
  <c r="E4077" i="1"/>
  <c r="F4077" i="1"/>
  <c r="G4077" i="1"/>
  <c r="H4077" i="1"/>
  <c r="A4078" i="1"/>
  <c r="B4078" i="1"/>
  <c r="C4078" i="1"/>
  <c r="D4078" i="1"/>
  <c r="E4078" i="1"/>
  <c r="F4078" i="1"/>
  <c r="G4078" i="1"/>
  <c r="H4078" i="1"/>
  <c r="A4079" i="1"/>
  <c r="B4079" i="1"/>
  <c r="C4079" i="1"/>
  <c r="D4079" i="1"/>
  <c r="E4079" i="1"/>
  <c r="F4079" i="1"/>
  <c r="G4079" i="1"/>
  <c r="H4079" i="1"/>
  <c r="A4080" i="1"/>
  <c r="B4080" i="1"/>
  <c r="C4080" i="1"/>
  <c r="D4080" i="1"/>
  <c r="E4080" i="1"/>
  <c r="F4080" i="1"/>
  <c r="G4080" i="1"/>
  <c r="H4080" i="1"/>
  <c r="A4081" i="1"/>
  <c r="B4081" i="1"/>
  <c r="C4081" i="1"/>
  <c r="D4081" i="1"/>
  <c r="E4081" i="1"/>
  <c r="F4081" i="1"/>
  <c r="G4081" i="1"/>
  <c r="H4081" i="1"/>
  <c r="A4082" i="1"/>
  <c r="B4082" i="1"/>
  <c r="C4082" i="1"/>
  <c r="D4082" i="1"/>
  <c r="E4082" i="1"/>
  <c r="F4082" i="1"/>
  <c r="G4082" i="1"/>
  <c r="H4082" i="1"/>
  <c r="A4083" i="1"/>
  <c r="B4083" i="1"/>
  <c r="C4083" i="1"/>
  <c r="D4083" i="1"/>
  <c r="E4083" i="1"/>
  <c r="F4083" i="1"/>
  <c r="G4083" i="1"/>
  <c r="H4083" i="1"/>
  <c r="A4084" i="1"/>
  <c r="B4084" i="1"/>
  <c r="C4084" i="1"/>
  <c r="D4084" i="1"/>
  <c r="E4084" i="1"/>
  <c r="F4084" i="1"/>
  <c r="G4084" i="1"/>
  <c r="H4084" i="1"/>
  <c r="A4085" i="1"/>
  <c r="B4085" i="1"/>
  <c r="C4085" i="1"/>
  <c r="D4085" i="1"/>
  <c r="E4085" i="1"/>
  <c r="F4085" i="1"/>
  <c r="G4085" i="1"/>
  <c r="H4085" i="1"/>
  <c r="A4086" i="1"/>
  <c r="B4086" i="1"/>
  <c r="C4086" i="1"/>
  <c r="D4086" i="1"/>
  <c r="E4086" i="1"/>
  <c r="F4086" i="1"/>
  <c r="G4086" i="1"/>
  <c r="H4086" i="1"/>
  <c r="A4087" i="1"/>
  <c r="B4087" i="1"/>
  <c r="C4087" i="1"/>
  <c r="D4087" i="1"/>
  <c r="E4087" i="1"/>
  <c r="F4087" i="1"/>
  <c r="G4087" i="1"/>
  <c r="H4087" i="1"/>
  <c r="A4088" i="1"/>
  <c r="B4088" i="1"/>
  <c r="C4088" i="1"/>
  <c r="D4088" i="1"/>
  <c r="E4088" i="1"/>
  <c r="F4088" i="1"/>
  <c r="G4088" i="1"/>
  <c r="H4088" i="1"/>
  <c r="A4089" i="1"/>
  <c r="B4089" i="1"/>
  <c r="C4089" i="1"/>
  <c r="D4089" i="1"/>
  <c r="E4089" i="1"/>
  <c r="F4089" i="1"/>
  <c r="G4089" i="1"/>
  <c r="H4089" i="1"/>
  <c r="A4090" i="1"/>
  <c r="B4090" i="1"/>
  <c r="C4090" i="1"/>
  <c r="D4090" i="1"/>
  <c r="E4090" i="1"/>
  <c r="F4090" i="1"/>
  <c r="G4090" i="1"/>
  <c r="H4090" i="1"/>
  <c r="A4091" i="1"/>
  <c r="B4091" i="1"/>
  <c r="C4091" i="1"/>
  <c r="D4091" i="1"/>
  <c r="E4091" i="1"/>
  <c r="F4091" i="1"/>
  <c r="G4091" i="1"/>
  <c r="H4091" i="1"/>
  <c r="A4092" i="1"/>
  <c r="B4092" i="1"/>
  <c r="C4092" i="1"/>
  <c r="D4092" i="1"/>
  <c r="E4092" i="1"/>
  <c r="F4092" i="1"/>
  <c r="G4092" i="1"/>
  <c r="H4092" i="1"/>
  <c r="A4093" i="1"/>
  <c r="B4093" i="1"/>
  <c r="C4093" i="1"/>
  <c r="D4093" i="1"/>
  <c r="E4093" i="1"/>
  <c r="F4093" i="1"/>
  <c r="G4093" i="1"/>
  <c r="H4093" i="1"/>
  <c r="A4094" i="1"/>
  <c r="B4094" i="1"/>
  <c r="C4094" i="1"/>
  <c r="D4094" i="1"/>
  <c r="E4094" i="1"/>
  <c r="F4094" i="1"/>
  <c r="G4094" i="1"/>
  <c r="H4094" i="1"/>
  <c r="A4095" i="1"/>
  <c r="B4095" i="1"/>
  <c r="C4095" i="1"/>
  <c r="D4095" i="1"/>
  <c r="E4095" i="1"/>
  <c r="F4095" i="1"/>
  <c r="G4095" i="1"/>
  <c r="H4095" i="1"/>
  <c r="A4096" i="1"/>
  <c r="B4096" i="1"/>
  <c r="C4096" i="1"/>
  <c r="D4096" i="1"/>
  <c r="E4096" i="1"/>
  <c r="F4096" i="1"/>
  <c r="G4096" i="1"/>
  <c r="H4096" i="1"/>
  <c r="A4097" i="1"/>
  <c r="B4097" i="1"/>
  <c r="C4097" i="1"/>
  <c r="D4097" i="1"/>
  <c r="E4097" i="1"/>
  <c r="F4097" i="1"/>
  <c r="G4097" i="1"/>
  <c r="H4097" i="1"/>
  <c r="A4098" i="1"/>
  <c r="B4098" i="1"/>
  <c r="C4098" i="1"/>
  <c r="D4098" i="1"/>
  <c r="E4098" i="1"/>
  <c r="F4098" i="1"/>
  <c r="G4098" i="1"/>
  <c r="H4098" i="1"/>
  <c r="A4099" i="1"/>
  <c r="B4099" i="1"/>
  <c r="C4099" i="1"/>
  <c r="D4099" i="1"/>
  <c r="E4099" i="1"/>
  <c r="F4099" i="1"/>
  <c r="G4099" i="1"/>
  <c r="H4099" i="1"/>
  <c r="A4100" i="1"/>
  <c r="B4100" i="1"/>
  <c r="C4100" i="1"/>
  <c r="D4100" i="1"/>
  <c r="E4100" i="1"/>
  <c r="F4100" i="1"/>
  <c r="G4100" i="1"/>
  <c r="H4100" i="1"/>
  <c r="A4101" i="1"/>
  <c r="B4101" i="1"/>
  <c r="C4101" i="1"/>
  <c r="D4101" i="1"/>
  <c r="E4101" i="1"/>
  <c r="F4101" i="1"/>
  <c r="G4101" i="1"/>
  <c r="H4101" i="1"/>
  <c r="A4102" i="1"/>
  <c r="B4102" i="1"/>
  <c r="C4102" i="1"/>
  <c r="D4102" i="1"/>
  <c r="E4102" i="1"/>
  <c r="F4102" i="1"/>
  <c r="G4102" i="1"/>
  <c r="H4102" i="1"/>
  <c r="A4103" i="1"/>
  <c r="B4103" i="1"/>
  <c r="C4103" i="1"/>
  <c r="D4103" i="1"/>
  <c r="E4103" i="1"/>
  <c r="F4103" i="1"/>
  <c r="G4103" i="1"/>
  <c r="H4103" i="1"/>
  <c r="A4104" i="1"/>
  <c r="B4104" i="1"/>
  <c r="C4104" i="1"/>
  <c r="D4104" i="1"/>
  <c r="E4104" i="1"/>
  <c r="F4104" i="1"/>
  <c r="G4104" i="1"/>
  <c r="H4104" i="1"/>
  <c r="A4105" i="1"/>
  <c r="B4105" i="1"/>
  <c r="C4105" i="1"/>
  <c r="D4105" i="1"/>
  <c r="E4105" i="1"/>
  <c r="F4105" i="1"/>
  <c r="G4105" i="1"/>
  <c r="H4105" i="1"/>
  <c r="A4106" i="1"/>
  <c r="B4106" i="1"/>
  <c r="C4106" i="1"/>
  <c r="D4106" i="1"/>
  <c r="E4106" i="1"/>
  <c r="F4106" i="1"/>
  <c r="G4106" i="1"/>
  <c r="H4106" i="1"/>
  <c r="A4107" i="1"/>
  <c r="B4107" i="1"/>
  <c r="C4107" i="1"/>
  <c r="D4107" i="1"/>
  <c r="E4107" i="1"/>
  <c r="F4107" i="1"/>
  <c r="G4107" i="1"/>
  <c r="H4107" i="1"/>
  <c r="A4108" i="1"/>
  <c r="B4108" i="1"/>
  <c r="C4108" i="1"/>
  <c r="D4108" i="1"/>
  <c r="E4108" i="1"/>
  <c r="F4108" i="1"/>
  <c r="G4108" i="1"/>
  <c r="H4108" i="1"/>
  <c r="A4109" i="1"/>
  <c r="B4109" i="1"/>
  <c r="C4109" i="1"/>
  <c r="D4109" i="1"/>
  <c r="E4109" i="1"/>
  <c r="F4109" i="1"/>
  <c r="G4109" i="1"/>
  <c r="H4109" i="1"/>
  <c r="A4110" i="1"/>
  <c r="B4110" i="1"/>
  <c r="C4110" i="1"/>
  <c r="D4110" i="1"/>
  <c r="E4110" i="1"/>
  <c r="F4110" i="1"/>
  <c r="G4110" i="1"/>
  <c r="H4110" i="1"/>
  <c r="A4111" i="1"/>
  <c r="B4111" i="1"/>
  <c r="C4111" i="1"/>
  <c r="D4111" i="1"/>
  <c r="E4111" i="1"/>
  <c r="F4111" i="1"/>
  <c r="G4111" i="1"/>
  <c r="H4111" i="1"/>
  <c r="A4112" i="1"/>
  <c r="B4112" i="1"/>
  <c r="C4112" i="1"/>
  <c r="D4112" i="1"/>
  <c r="E4112" i="1"/>
  <c r="F4112" i="1"/>
  <c r="G4112" i="1"/>
  <c r="H4112" i="1"/>
  <c r="A4113" i="1"/>
  <c r="B4113" i="1"/>
  <c r="C4113" i="1"/>
  <c r="D4113" i="1"/>
  <c r="E4113" i="1"/>
  <c r="F4113" i="1"/>
  <c r="G4113" i="1"/>
  <c r="H4113" i="1"/>
  <c r="A4114" i="1"/>
  <c r="B4114" i="1"/>
  <c r="C4114" i="1"/>
  <c r="D4114" i="1"/>
  <c r="E4114" i="1"/>
  <c r="F4114" i="1"/>
  <c r="G4114" i="1"/>
  <c r="H4114" i="1"/>
  <c r="A4115" i="1"/>
  <c r="B4115" i="1"/>
  <c r="C4115" i="1"/>
  <c r="D4115" i="1"/>
  <c r="E4115" i="1"/>
  <c r="F4115" i="1"/>
  <c r="G4115" i="1"/>
  <c r="H4115" i="1"/>
  <c r="A4116" i="1"/>
  <c r="B4116" i="1"/>
  <c r="C4116" i="1"/>
  <c r="D4116" i="1"/>
  <c r="E4116" i="1"/>
  <c r="F4116" i="1"/>
  <c r="G4116" i="1"/>
  <c r="H4116" i="1"/>
  <c r="A4117" i="1"/>
  <c r="B4117" i="1"/>
  <c r="C4117" i="1"/>
  <c r="D4117" i="1"/>
  <c r="E4117" i="1"/>
  <c r="F4117" i="1"/>
  <c r="G4117" i="1"/>
  <c r="H4117" i="1"/>
  <c r="A4118" i="1"/>
  <c r="B4118" i="1"/>
  <c r="C4118" i="1"/>
  <c r="D4118" i="1"/>
  <c r="E4118" i="1"/>
  <c r="F4118" i="1"/>
  <c r="G4118" i="1"/>
  <c r="H4118" i="1"/>
  <c r="A4119" i="1"/>
  <c r="B4119" i="1"/>
  <c r="C4119" i="1"/>
  <c r="D4119" i="1"/>
  <c r="E4119" i="1"/>
  <c r="F4119" i="1"/>
  <c r="G4119" i="1"/>
  <c r="H4119" i="1"/>
  <c r="A4120" i="1"/>
  <c r="B4120" i="1"/>
  <c r="C4120" i="1"/>
  <c r="D4120" i="1"/>
  <c r="E4120" i="1"/>
  <c r="F4120" i="1"/>
  <c r="G4120" i="1"/>
  <c r="H4120" i="1"/>
  <c r="A4121" i="1"/>
  <c r="B4121" i="1"/>
  <c r="C4121" i="1"/>
  <c r="D4121" i="1"/>
  <c r="E4121" i="1"/>
  <c r="F4121" i="1"/>
  <c r="G4121" i="1"/>
  <c r="H4121" i="1"/>
  <c r="A4122" i="1"/>
  <c r="B4122" i="1"/>
  <c r="C4122" i="1"/>
  <c r="D4122" i="1"/>
  <c r="E4122" i="1"/>
  <c r="F4122" i="1"/>
  <c r="G4122" i="1"/>
  <c r="H4122" i="1"/>
  <c r="A4123" i="1"/>
  <c r="B4123" i="1"/>
  <c r="C4123" i="1"/>
  <c r="D4123" i="1"/>
  <c r="E4123" i="1"/>
  <c r="F4123" i="1"/>
  <c r="G4123" i="1"/>
  <c r="H4123" i="1"/>
  <c r="A4124" i="1"/>
  <c r="B4124" i="1"/>
  <c r="C4124" i="1"/>
  <c r="D4124" i="1"/>
  <c r="E4124" i="1"/>
  <c r="F4124" i="1"/>
  <c r="G4124" i="1"/>
  <c r="H4124" i="1"/>
  <c r="A4125" i="1"/>
  <c r="B4125" i="1"/>
  <c r="C4125" i="1"/>
  <c r="D4125" i="1"/>
  <c r="E4125" i="1"/>
  <c r="F4125" i="1"/>
  <c r="G4125" i="1"/>
  <c r="H4125" i="1"/>
  <c r="A4126" i="1"/>
  <c r="B4126" i="1"/>
  <c r="C4126" i="1"/>
  <c r="D4126" i="1"/>
  <c r="E4126" i="1"/>
  <c r="F4126" i="1"/>
  <c r="G4126" i="1"/>
  <c r="H4126" i="1"/>
  <c r="A4127" i="1"/>
  <c r="B4127" i="1"/>
  <c r="C4127" i="1"/>
  <c r="D4127" i="1"/>
  <c r="E4127" i="1"/>
  <c r="F4127" i="1"/>
  <c r="G4127" i="1"/>
  <c r="H4127" i="1"/>
  <c r="A4128" i="1"/>
  <c r="B4128" i="1"/>
  <c r="C4128" i="1"/>
  <c r="D4128" i="1"/>
  <c r="E4128" i="1"/>
  <c r="F4128" i="1"/>
  <c r="G4128" i="1"/>
  <c r="H4128" i="1"/>
  <c r="A4129" i="1"/>
  <c r="B4129" i="1"/>
  <c r="C4129" i="1"/>
  <c r="D4129" i="1"/>
  <c r="E4129" i="1"/>
  <c r="F4129" i="1"/>
  <c r="G4129" i="1"/>
  <c r="H4129" i="1"/>
  <c r="A4130" i="1"/>
  <c r="B4130" i="1"/>
  <c r="C4130" i="1"/>
  <c r="D4130" i="1"/>
  <c r="E4130" i="1"/>
  <c r="F4130" i="1"/>
  <c r="G4130" i="1"/>
  <c r="H4130" i="1"/>
  <c r="A4131" i="1"/>
  <c r="B4131" i="1"/>
  <c r="C4131" i="1"/>
  <c r="D4131" i="1"/>
  <c r="E4131" i="1"/>
  <c r="F4131" i="1"/>
  <c r="G4131" i="1"/>
  <c r="H4131" i="1"/>
  <c r="A4132" i="1"/>
  <c r="B4132" i="1"/>
  <c r="C4132" i="1"/>
  <c r="D4132" i="1"/>
  <c r="E4132" i="1"/>
  <c r="F4132" i="1"/>
  <c r="G4132" i="1"/>
  <c r="H4132" i="1"/>
  <c r="A4133" i="1"/>
  <c r="B4133" i="1"/>
  <c r="C4133" i="1"/>
  <c r="D4133" i="1"/>
  <c r="E4133" i="1"/>
  <c r="F4133" i="1"/>
  <c r="G4133" i="1"/>
  <c r="H4133" i="1"/>
  <c r="A4134" i="1"/>
  <c r="B4134" i="1"/>
  <c r="C4134" i="1"/>
  <c r="D4134" i="1"/>
  <c r="E4134" i="1"/>
  <c r="F4134" i="1"/>
  <c r="G4134" i="1"/>
  <c r="H4134" i="1"/>
  <c r="A4135" i="1"/>
  <c r="B4135" i="1"/>
  <c r="C4135" i="1"/>
  <c r="D4135" i="1"/>
  <c r="E4135" i="1"/>
  <c r="F4135" i="1"/>
  <c r="G4135" i="1"/>
  <c r="H4135" i="1"/>
  <c r="A4136" i="1"/>
  <c r="B4136" i="1"/>
  <c r="C4136" i="1"/>
  <c r="D4136" i="1"/>
  <c r="E4136" i="1"/>
  <c r="F4136" i="1"/>
  <c r="G4136" i="1"/>
  <c r="H4136" i="1"/>
  <c r="A4137" i="1"/>
  <c r="B4137" i="1"/>
  <c r="C4137" i="1"/>
  <c r="D4137" i="1"/>
  <c r="E4137" i="1"/>
  <c r="F4137" i="1"/>
  <c r="G4137" i="1"/>
  <c r="H4137" i="1"/>
  <c r="A4138" i="1"/>
  <c r="B4138" i="1"/>
  <c r="C4138" i="1"/>
  <c r="D4138" i="1"/>
  <c r="E4138" i="1"/>
  <c r="F4138" i="1"/>
  <c r="G4138" i="1"/>
  <c r="H4138" i="1"/>
  <c r="A4139" i="1"/>
  <c r="B4139" i="1"/>
  <c r="C4139" i="1"/>
  <c r="D4139" i="1"/>
  <c r="E4139" i="1"/>
  <c r="F4139" i="1"/>
  <c r="G4139" i="1"/>
  <c r="H4139" i="1"/>
  <c r="A4140" i="1"/>
  <c r="B4140" i="1"/>
  <c r="C4140" i="1"/>
  <c r="D4140" i="1"/>
  <c r="E4140" i="1"/>
  <c r="F4140" i="1"/>
  <c r="G4140" i="1"/>
  <c r="H4140" i="1"/>
  <c r="A4141" i="1"/>
  <c r="B4141" i="1"/>
  <c r="C4141" i="1"/>
  <c r="D4141" i="1"/>
  <c r="E4141" i="1"/>
  <c r="F4141" i="1"/>
  <c r="G4141" i="1"/>
  <c r="H4141" i="1"/>
  <c r="A4142" i="1"/>
  <c r="B4142" i="1"/>
  <c r="C4142" i="1"/>
  <c r="D4142" i="1"/>
  <c r="E4142" i="1"/>
  <c r="F4142" i="1"/>
  <c r="G4142" i="1"/>
  <c r="H4142" i="1"/>
  <c r="A4143" i="1"/>
  <c r="B4143" i="1"/>
  <c r="C4143" i="1"/>
  <c r="D4143" i="1"/>
  <c r="E4143" i="1"/>
  <c r="F4143" i="1"/>
  <c r="G4143" i="1"/>
  <c r="H4143" i="1"/>
  <c r="A4144" i="1"/>
  <c r="B4144" i="1"/>
  <c r="C4144" i="1"/>
  <c r="D4144" i="1"/>
  <c r="E4144" i="1"/>
  <c r="F4144" i="1"/>
  <c r="G4144" i="1"/>
  <c r="H4144" i="1"/>
  <c r="A4145" i="1"/>
  <c r="B4145" i="1"/>
  <c r="C4145" i="1"/>
  <c r="D4145" i="1"/>
  <c r="E4145" i="1"/>
  <c r="F4145" i="1"/>
  <c r="G4145" i="1"/>
  <c r="H4145" i="1"/>
  <c r="A4146" i="1"/>
  <c r="B4146" i="1"/>
  <c r="C4146" i="1"/>
  <c r="D4146" i="1"/>
  <c r="E4146" i="1"/>
  <c r="F4146" i="1"/>
  <c r="G4146" i="1"/>
  <c r="H4146" i="1"/>
  <c r="A4147" i="1"/>
  <c r="B4147" i="1"/>
  <c r="C4147" i="1"/>
  <c r="D4147" i="1"/>
  <c r="E4147" i="1"/>
  <c r="F4147" i="1"/>
  <c r="G4147" i="1"/>
  <c r="H4147" i="1"/>
  <c r="A4148" i="1"/>
  <c r="B4148" i="1"/>
  <c r="C4148" i="1"/>
  <c r="D4148" i="1"/>
  <c r="E4148" i="1"/>
  <c r="F4148" i="1"/>
  <c r="G4148" i="1"/>
  <c r="H4148" i="1"/>
  <c r="A4149" i="1"/>
  <c r="B4149" i="1"/>
  <c r="C4149" i="1"/>
  <c r="D4149" i="1"/>
  <c r="E4149" i="1"/>
  <c r="F4149" i="1"/>
  <c r="G4149" i="1"/>
  <c r="H4149" i="1"/>
  <c r="A4150" i="1"/>
  <c r="B4150" i="1"/>
  <c r="C4150" i="1"/>
  <c r="D4150" i="1"/>
  <c r="E4150" i="1"/>
  <c r="F4150" i="1"/>
  <c r="G4150" i="1"/>
  <c r="H4150" i="1"/>
  <c r="A4151" i="1"/>
  <c r="B4151" i="1"/>
  <c r="C4151" i="1"/>
  <c r="D4151" i="1"/>
  <c r="E4151" i="1"/>
  <c r="F4151" i="1"/>
  <c r="G4151" i="1"/>
  <c r="H4151" i="1"/>
  <c r="A4152" i="1"/>
  <c r="B4152" i="1"/>
  <c r="C4152" i="1"/>
  <c r="D4152" i="1"/>
  <c r="E4152" i="1"/>
  <c r="F4152" i="1"/>
  <c r="G4152" i="1"/>
  <c r="H4152" i="1"/>
  <c r="A4153" i="1"/>
  <c r="B4153" i="1"/>
  <c r="C4153" i="1"/>
  <c r="D4153" i="1"/>
  <c r="E4153" i="1"/>
  <c r="F4153" i="1"/>
  <c r="G4153" i="1"/>
  <c r="H4153" i="1"/>
  <c r="A4154" i="1"/>
  <c r="B4154" i="1"/>
  <c r="C4154" i="1"/>
  <c r="D4154" i="1"/>
  <c r="E4154" i="1"/>
  <c r="F4154" i="1"/>
  <c r="G4154" i="1"/>
  <c r="H4154" i="1"/>
  <c r="A4155" i="1"/>
  <c r="B4155" i="1"/>
  <c r="C4155" i="1"/>
  <c r="D4155" i="1"/>
  <c r="E4155" i="1"/>
  <c r="F4155" i="1"/>
  <c r="G4155" i="1"/>
  <c r="H4155" i="1"/>
  <c r="A4156" i="1"/>
  <c r="B4156" i="1"/>
  <c r="C4156" i="1"/>
  <c r="D4156" i="1"/>
  <c r="E4156" i="1"/>
  <c r="F4156" i="1"/>
  <c r="G4156" i="1"/>
  <c r="H4156" i="1"/>
  <c r="A4157" i="1"/>
  <c r="B4157" i="1"/>
  <c r="C4157" i="1"/>
  <c r="D4157" i="1"/>
  <c r="E4157" i="1"/>
  <c r="F4157" i="1"/>
  <c r="G4157" i="1"/>
  <c r="H4157" i="1"/>
  <c r="A4158" i="1"/>
  <c r="B4158" i="1"/>
  <c r="C4158" i="1"/>
  <c r="D4158" i="1"/>
  <c r="E4158" i="1"/>
  <c r="F4158" i="1"/>
  <c r="G4158" i="1"/>
  <c r="H4158" i="1"/>
  <c r="A4159" i="1"/>
  <c r="B4159" i="1"/>
  <c r="C4159" i="1"/>
  <c r="D4159" i="1"/>
  <c r="E4159" i="1"/>
  <c r="F4159" i="1"/>
  <c r="G4159" i="1"/>
  <c r="H4159" i="1"/>
  <c r="A4160" i="1"/>
  <c r="B4160" i="1"/>
  <c r="C4160" i="1"/>
  <c r="D4160" i="1"/>
  <c r="E4160" i="1"/>
  <c r="F4160" i="1"/>
  <c r="G4160" i="1"/>
  <c r="H4160" i="1"/>
  <c r="A4161" i="1"/>
  <c r="B4161" i="1"/>
  <c r="C4161" i="1"/>
  <c r="D4161" i="1"/>
  <c r="E4161" i="1"/>
  <c r="F4161" i="1"/>
  <c r="G4161" i="1"/>
  <c r="H4161" i="1"/>
  <c r="A4162" i="1"/>
  <c r="B4162" i="1"/>
  <c r="C4162" i="1"/>
  <c r="D4162" i="1"/>
  <c r="E4162" i="1"/>
  <c r="F4162" i="1"/>
  <c r="G4162" i="1"/>
  <c r="H4162" i="1"/>
  <c r="A4163" i="1"/>
  <c r="B4163" i="1"/>
  <c r="C4163" i="1"/>
  <c r="D4163" i="1"/>
  <c r="E4163" i="1"/>
  <c r="F4163" i="1"/>
  <c r="G4163" i="1"/>
  <c r="H4163" i="1"/>
  <c r="A4164" i="1"/>
  <c r="B4164" i="1"/>
  <c r="C4164" i="1"/>
  <c r="D4164" i="1"/>
  <c r="E4164" i="1"/>
  <c r="F4164" i="1"/>
  <c r="G4164" i="1"/>
  <c r="H4164" i="1"/>
  <c r="A4165" i="1"/>
  <c r="B4165" i="1"/>
  <c r="C4165" i="1"/>
  <c r="D4165" i="1"/>
  <c r="E4165" i="1"/>
  <c r="F4165" i="1"/>
  <c r="G4165" i="1"/>
  <c r="H4165" i="1"/>
  <c r="A4166" i="1"/>
  <c r="B4166" i="1"/>
  <c r="C4166" i="1"/>
  <c r="D4166" i="1"/>
  <c r="E4166" i="1"/>
  <c r="F4166" i="1"/>
  <c r="G4166" i="1"/>
  <c r="H4166" i="1"/>
  <c r="A4167" i="1"/>
  <c r="B4167" i="1"/>
  <c r="C4167" i="1"/>
  <c r="D4167" i="1"/>
  <c r="E4167" i="1"/>
  <c r="F4167" i="1"/>
  <c r="G4167" i="1"/>
  <c r="H4167" i="1"/>
  <c r="A4168" i="1"/>
  <c r="B4168" i="1"/>
  <c r="C4168" i="1"/>
  <c r="D4168" i="1"/>
  <c r="E4168" i="1"/>
  <c r="F4168" i="1"/>
  <c r="G4168" i="1"/>
  <c r="H4168" i="1"/>
  <c r="A4169" i="1"/>
  <c r="B4169" i="1"/>
  <c r="C4169" i="1"/>
  <c r="D4169" i="1"/>
  <c r="E4169" i="1"/>
  <c r="F4169" i="1"/>
  <c r="G4169" i="1"/>
  <c r="H4169" i="1"/>
  <c r="A4170" i="1"/>
  <c r="B4170" i="1"/>
  <c r="C4170" i="1"/>
  <c r="D4170" i="1"/>
  <c r="E4170" i="1"/>
  <c r="F4170" i="1"/>
  <c r="G4170" i="1"/>
  <c r="H4170" i="1"/>
  <c r="A4171" i="1"/>
  <c r="B4171" i="1"/>
  <c r="C4171" i="1"/>
  <c r="D4171" i="1"/>
  <c r="E4171" i="1"/>
  <c r="F4171" i="1"/>
  <c r="G4171" i="1"/>
  <c r="H4171" i="1"/>
  <c r="A4172" i="1"/>
  <c r="B4172" i="1"/>
  <c r="C4172" i="1"/>
  <c r="D4172" i="1"/>
  <c r="E4172" i="1"/>
  <c r="F4172" i="1"/>
  <c r="G4172" i="1"/>
  <c r="H4172" i="1"/>
  <c r="A4173" i="1"/>
  <c r="B4173" i="1"/>
  <c r="C4173" i="1"/>
  <c r="D4173" i="1"/>
  <c r="E4173" i="1"/>
  <c r="F4173" i="1"/>
  <c r="G4173" i="1"/>
  <c r="H4173" i="1"/>
  <c r="A4174" i="1"/>
  <c r="B4174" i="1"/>
  <c r="C4174" i="1"/>
  <c r="D4174" i="1"/>
  <c r="E4174" i="1"/>
  <c r="F4174" i="1"/>
  <c r="G4174" i="1"/>
  <c r="H4174" i="1"/>
  <c r="A4175" i="1"/>
  <c r="B4175" i="1"/>
  <c r="C4175" i="1"/>
  <c r="D4175" i="1"/>
  <c r="E4175" i="1"/>
  <c r="F4175" i="1"/>
  <c r="G4175" i="1"/>
  <c r="H4175" i="1"/>
  <c r="A4176" i="1"/>
  <c r="B4176" i="1"/>
  <c r="C4176" i="1"/>
  <c r="D4176" i="1"/>
  <c r="E4176" i="1"/>
  <c r="F4176" i="1"/>
  <c r="G4176" i="1"/>
  <c r="H4176" i="1"/>
  <c r="A4177" i="1"/>
  <c r="B4177" i="1"/>
  <c r="C4177" i="1"/>
  <c r="D4177" i="1"/>
  <c r="E4177" i="1"/>
  <c r="F4177" i="1"/>
  <c r="G4177" i="1"/>
  <c r="H4177" i="1"/>
  <c r="A4178" i="1"/>
  <c r="B4178" i="1"/>
  <c r="C4178" i="1"/>
  <c r="D4178" i="1"/>
  <c r="E4178" i="1"/>
  <c r="F4178" i="1"/>
  <c r="G4178" i="1"/>
  <c r="H4178" i="1"/>
  <c r="A4179" i="1"/>
  <c r="B4179" i="1"/>
  <c r="C4179" i="1"/>
  <c r="D4179" i="1"/>
  <c r="E4179" i="1"/>
  <c r="F4179" i="1"/>
  <c r="G4179" i="1"/>
  <c r="H4179" i="1"/>
  <c r="A4180" i="1"/>
  <c r="B4180" i="1"/>
  <c r="C4180" i="1"/>
  <c r="D4180" i="1"/>
  <c r="E4180" i="1"/>
  <c r="F4180" i="1"/>
  <c r="G4180" i="1"/>
  <c r="H4180" i="1"/>
  <c r="A4181" i="1"/>
  <c r="B4181" i="1"/>
  <c r="C4181" i="1"/>
  <c r="D4181" i="1"/>
  <c r="E4181" i="1"/>
  <c r="F4181" i="1"/>
  <c r="G4181" i="1"/>
  <c r="H4181" i="1"/>
  <c r="A4182" i="1"/>
  <c r="B4182" i="1"/>
  <c r="C4182" i="1"/>
  <c r="D4182" i="1"/>
  <c r="E4182" i="1"/>
  <c r="F4182" i="1"/>
  <c r="G4182" i="1"/>
  <c r="H4182" i="1"/>
  <c r="A4183" i="1"/>
  <c r="B4183" i="1"/>
  <c r="C4183" i="1"/>
  <c r="D4183" i="1"/>
  <c r="E4183" i="1"/>
  <c r="F4183" i="1"/>
  <c r="G4183" i="1"/>
  <c r="H4183" i="1"/>
  <c r="A4184" i="1"/>
  <c r="B4184" i="1"/>
  <c r="C4184" i="1"/>
  <c r="D4184" i="1"/>
  <c r="E4184" i="1"/>
  <c r="F4184" i="1"/>
  <c r="G4184" i="1"/>
  <c r="H4184" i="1"/>
  <c r="A4185" i="1"/>
  <c r="B4185" i="1"/>
  <c r="C4185" i="1"/>
  <c r="D4185" i="1"/>
  <c r="E4185" i="1"/>
  <c r="F4185" i="1"/>
  <c r="G4185" i="1"/>
  <c r="H4185" i="1"/>
  <c r="A4186" i="1"/>
  <c r="B4186" i="1"/>
  <c r="C4186" i="1"/>
  <c r="D4186" i="1"/>
  <c r="E4186" i="1"/>
  <c r="F4186" i="1"/>
  <c r="G4186" i="1"/>
  <c r="H4186" i="1"/>
  <c r="A4187" i="1"/>
  <c r="B4187" i="1"/>
  <c r="C4187" i="1"/>
  <c r="D4187" i="1"/>
  <c r="E4187" i="1"/>
  <c r="F4187" i="1"/>
  <c r="G4187" i="1"/>
  <c r="H4187" i="1"/>
  <c r="A4188" i="1"/>
  <c r="B4188" i="1"/>
  <c r="C4188" i="1"/>
  <c r="D4188" i="1"/>
  <c r="E4188" i="1"/>
  <c r="F4188" i="1"/>
  <c r="G4188" i="1"/>
  <c r="H4188" i="1"/>
  <c r="A4189" i="1"/>
  <c r="B4189" i="1"/>
  <c r="C4189" i="1"/>
  <c r="D4189" i="1"/>
  <c r="E4189" i="1"/>
  <c r="F4189" i="1"/>
  <c r="G4189" i="1"/>
  <c r="H4189" i="1"/>
  <c r="A4190" i="1"/>
  <c r="B4190" i="1"/>
  <c r="C4190" i="1"/>
  <c r="D4190" i="1"/>
  <c r="E4190" i="1"/>
  <c r="F4190" i="1"/>
  <c r="G4190" i="1"/>
  <c r="H4190" i="1"/>
  <c r="A4191" i="1"/>
  <c r="B4191" i="1"/>
  <c r="C4191" i="1"/>
  <c r="D4191" i="1"/>
  <c r="E4191" i="1"/>
  <c r="F4191" i="1"/>
  <c r="G4191" i="1"/>
  <c r="H4191" i="1"/>
  <c r="A4192" i="1"/>
  <c r="B4192" i="1"/>
  <c r="C4192" i="1"/>
  <c r="D4192" i="1"/>
  <c r="E4192" i="1"/>
  <c r="F4192" i="1"/>
  <c r="G4192" i="1"/>
  <c r="H4192" i="1"/>
  <c r="A4193" i="1"/>
  <c r="B4193" i="1"/>
  <c r="C4193" i="1"/>
  <c r="D4193" i="1"/>
  <c r="E4193" i="1"/>
  <c r="F4193" i="1"/>
  <c r="G4193" i="1"/>
  <c r="H4193" i="1"/>
  <c r="A4194" i="1"/>
  <c r="B4194" i="1"/>
  <c r="C4194" i="1"/>
  <c r="D4194" i="1"/>
  <c r="E4194" i="1"/>
  <c r="F4194" i="1"/>
  <c r="G4194" i="1"/>
  <c r="H4194" i="1"/>
  <c r="A4195" i="1"/>
  <c r="B4195" i="1"/>
  <c r="C4195" i="1"/>
  <c r="D4195" i="1"/>
  <c r="E4195" i="1"/>
  <c r="F4195" i="1"/>
  <c r="G4195" i="1"/>
  <c r="H4195" i="1"/>
  <c r="A4196" i="1"/>
  <c r="B4196" i="1"/>
  <c r="C4196" i="1"/>
  <c r="D4196" i="1"/>
  <c r="E4196" i="1"/>
  <c r="F4196" i="1"/>
  <c r="G4196" i="1"/>
  <c r="H4196" i="1"/>
  <c r="A4197" i="1"/>
  <c r="B4197" i="1"/>
  <c r="C4197" i="1"/>
  <c r="D4197" i="1"/>
  <c r="E4197" i="1"/>
  <c r="F4197" i="1"/>
  <c r="G4197" i="1"/>
  <c r="H4197" i="1"/>
  <c r="A4198" i="1"/>
  <c r="B4198" i="1"/>
  <c r="C4198" i="1"/>
  <c r="D4198" i="1"/>
  <c r="E4198" i="1"/>
  <c r="F4198" i="1"/>
  <c r="G4198" i="1"/>
  <c r="H4198" i="1"/>
  <c r="A4199" i="1"/>
  <c r="B4199" i="1"/>
  <c r="C4199" i="1"/>
  <c r="D4199" i="1"/>
  <c r="E4199" i="1"/>
  <c r="F4199" i="1"/>
  <c r="G4199" i="1"/>
  <c r="H4199" i="1"/>
  <c r="A4200" i="1"/>
  <c r="B4200" i="1"/>
  <c r="C4200" i="1"/>
  <c r="D4200" i="1"/>
  <c r="E4200" i="1"/>
  <c r="F4200" i="1"/>
  <c r="G4200" i="1"/>
  <c r="H4200" i="1"/>
  <c r="A4201" i="1"/>
  <c r="B4201" i="1"/>
  <c r="C4201" i="1"/>
  <c r="D4201" i="1"/>
  <c r="E4201" i="1"/>
  <c r="F4201" i="1"/>
  <c r="G4201" i="1"/>
  <c r="H4201" i="1"/>
  <c r="A4202" i="1"/>
  <c r="B4202" i="1"/>
  <c r="C4202" i="1"/>
  <c r="D4202" i="1"/>
  <c r="E4202" i="1"/>
  <c r="F4202" i="1"/>
  <c r="G4202" i="1"/>
  <c r="H4202" i="1"/>
  <c r="A4203" i="1"/>
  <c r="B4203" i="1"/>
  <c r="C4203" i="1"/>
  <c r="D4203" i="1"/>
  <c r="E4203" i="1"/>
  <c r="F4203" i="1"/>
  <c r="G4203" i="1"/>
  <c r="H4203" i="1"/>
  <c r="A4204" i="1"/>
  <c r="B4204" i="1"/>
  <c r="C4204" i="1"/>
  <c r="D4204" i="1"/>
  <c r="E4204" i="1"/>
  <c r="F4204" i="1"/>
  <c r="G4204" i="1"/>
  <c r="H4204" i="1"/>
  <c r="A4205" i="1"/>
  <c r="B4205" i="1"/>
  <c r="C4205" i="1"/>
  <c r="D4205" i="1"/>
  <c r="E4205" i="1"/>
  <c r="F4205" i="1"/>
  <c r="G4205" i="1"/>
  <c r="H4205" i="1"/>
  <c r="A4206" i="1"/>
  <c r="B4206" i="1"/>
  <c r="C4206" i="1"/>
  <c r="D4206" i="1"/>
  <c r="E4206" i="1"/>
  <c r="F4206" i="1"/>
  <c r="G4206" i="1"/>
  <c r="H4206" i="1"/>
  <c r="A4207" i="1"/>
  <c r="B4207" i="1"/>
  <c r="C4207" i="1"/>
  <c r="D4207" i="1"/>
  <c r="E4207" i="1"/>
  <c r="F4207" i="1"/>
  <c r="G4207" i="1"/>
  <c r="H4207" i="1"/>
  <c r="A4208" i="1"/>
  <c r="B4208" i="1"/>
  <c r="C4208" i="1"/>
  <c r="D4208" i="1"/>
  <c r="E4208" i="1"/>
  <c r="F4208" i="1"/>
  <c r="G4208" i="1"/>
  <c r="H4208" i="1"/>
  <c r="A4209" i="1"/>
  <c r="B4209" i="1"/>
  <c r="C4209" i="1"/>
  <c r="D4209" i="1"/>
  <c r="E4209" i="1"/>
  <c r="F4209" i="1"/>
  <c r="G4209" i="1"/>
  <c r="H4209" i="1"/>
  <c r="A4210" i="1"/>
  <c r="B4210" i="1"/>
  <c r="C4210" i="1"/>
  <c r="D4210" i="1"/>
  <c r="E4210" i="1"/>
  <c r="F4210" i="1"/>
  <c r="G4210" i="1"/>
  <c r="H4210" i="1"/>
  <c r="A4211" i="1"/>
  <c r="B4211" i="1"/>
  <c r="C4211" i="1"/>
  <c r="D4211" i="1"/>
  <c r="E4211" i="1"/>
  <c r="F4211" i="1"/>
  <c r="G4211" i="1"/>
  <c r="H4211" i="1"/>
  <c r="A4212" i="1"/>
  <c r="B4212" i="1"/>
  <c r="C4212" i="1"/>
  <c r="D4212" i="1"/>
  <c r="E4212" i="1"/>
  <c r="F4212" i="1"/>
  <c r="G4212" i="1"/>
  <c r="H4212" i="1"/>
  <c r="A4213" i="1"/>
  <c r="B4213" i="1"/>
  <c r="C4213" i="1"/>
  <c r="D4213" i="1"/>
  <c r="E4213" i="1"/>
  <c r="F4213" i="1"/>
  <c r="G4213" i="1"/>
  <c r="H4213" i="1"/>
  <c r="A4214" i="1"/>
  <c r="B4214" i="1"/>
  <c r="C4214" i="1"/>
  <c r="D4214" i="1"/>
  <c r="E4214" i="1"/>
  <c r="F4214" i="1"/>
  <c r="G4214" i="1"/>
  <c r="H4214" i="1"/>
  <c r="A4215" i="1"/>
  <c r="B4215" i="1"/>
  <c r="C4215" i="1"/>
  <c r="D4215" i="1"/>
  <c r="E4215" i="1"/>
  <c r="F4215" i="1"/>
  <c r="G4215" i="1"/>
  <c r="H4215" i="1"/>
  <c r="A4216" i="1"/>
  <c r="B4216" i="1"/>
  <c r="C4216" i="1"/>
  <c r="D4216" i="1"/>
  <c r="E4216" i="1"/>
  <c r="F4216" i="1"/>
  <c r="G4216" i="1"/>
  <c r="H4216" i="1"/>
  <c r="A4217" i="1"/>
  <c r="B4217" i="1"/>
  <c r="C4217" i="1"/>
  <c r="D4217" i="1"/>
  <c r="E4217" i="1"/>
  <c r="F4217" i="1"/>
  <c r="G4217" i="1"/>
  <c r="H4217" i="1"/>
  <c r="A4218" i="1"/>
  <c r="B4218" i="1"/>
  <c r="C4218" i="1"/>
  <c r="D4218" i="1"/>
  <c r="E4218" i="1"/>
  <c r="F4218" i="1"/>
  <c r="G4218" i="1"/>
  <c r="H4218" i="1"/>
  <c r="A4219" i="1"/>
  <c r="B4219" i="1"/>
  <c r="C4219" i="1"/>
  <c r="D4219" i="1"/>
  <c r="E4219" i="1"/>
  <c r="F4219" i="1"/>
  <c r="G4219" i="1"/>
  <c r="H4219" i="1"/>
  <c r="A4220" i="1"/>
  <c r="B4220" i="1"/>
  <c r="C4220" i="1"/>
  <c r="D4220" i="1"/>
  <c r="E4220" i="1"/>
  <c r="F4220" i="1"/>
  <c r="G4220" i="1"/>
  <c r="H4220" i="1"/>
  <c r="A4221" i="1"/>
  <c r="B4221" i="1"/>
  <c r="C4221" i="1"/>
  <c r="D4221" i="1"/>
  <c r="E4221" i="1"/>
  <c r="F4221" i="1"/>
  <c r="G4221" i="1"/>
  <c r="H4221" i="1"/>
  <c r="A4222" i="1"/>
  <c r="B4222" i="1"/>
  <c r="C4222" i="1"/>
  <c r="D4222" i="1"/>
  <c r="E4222" i="1"/>
  <c r="F4222" i="1"/>
  <c r="G4222" i="1"/>
  <c r="H4222" i="1"/>
  <c r="A4223" i="1"/>
  <c r="B4223" i="1"/>
  <c r="C4223" i="1"/>
  <c r="D4223" i="1"/>
  <c r="E4223" i="1"/>
  <c r="F4223" i="1"/>
  <c r="G4223" i="1"/>
  <c r="H4223" i="1"/>
  <c r="A4224" i="1"/>
  <c r="B4224" i="1"/>
  <c r="C4224" i="1"/>
  <c r="D4224" i="1"/>
  <c r="E4224" i="1"/>
  <c r="F4224" i="1"/>
  <c r="G4224" i="1"/>
  <c r="H4224" i="1"/>
  <c r="A4225" i="1"/>
  <c r="B4225" i="1"/>
  <c r="C4225" i="1"/>
  <c r="D4225" i="1"/>
  <c r="E4225" i="1"/>
  <c r="F4225" i="1"/>
  <c r="G4225" i="1"/>
  <c r="H4225" i="1"/>
  <c r="A4226" i="1"/>
  <c r="B4226" i="1"/>
  <c r="C4226" i="1"/>
  <c r="D4226" i="1"/>
  <c r="E4226" i="1"/>
  <c r="F4226" i="1"/>
  <c r="G4226" i="1"/>
  <c r="H4226" i="1"/>
  <c r="A4227" i="1"/>
  <c r="B4227" i="1"/>
  <c r="C4227" i="1"/>
  <c r="D4227" i="1"/>
  <c r="E4227" i="1"/>
  <c r="F4227" i="1"/>
  <c r="G4227" i="1"/>
  <c r="H4227" i="1"/>
  <c r="A4228" i="1"/>
  <c r="B4228" i="1"/>
  <c r="C4228" i="1"/>
  <c r="D4228" i="1"/>
  <c r="E4228" i="1"/>
  <c r="F4228" i="1"/>
  <c r="G4228" i="1"/>
  <c r="H4228" i="1"/>
  <c r="A4229" i="1"/>
  <c r="B4229" i="1"/>
  <c r="C4229" i="1"/>
  <c r="D4229" i="1"/>
  <c r="E4229" i="1"/>
  <c r="F4229" i="1"/>
  <c r="G4229" i="1"/>
  <c r="H4229" i="1"/>
  <c r="A4230" i="1"/>
  <c r="B4230" i="1"/>
  <c r="C4230" i="1"/>
  <c r="D4230" i="1"/>
  <c r="E4230" i="1"/>
  <c r="F4230" i="1"/>
  <c r="G4230" i="1"/>
  <c r="H4230" i="1"/>
  <c r="A4231" i="1"/>
  <c r="B4231" i="1"/>
  <c r="C4231" i="1"/>
  <c r="D4231" i="1"/>
  <c r="E4231" i="1"/>
  <c r="F4231" i="1"/>
  <c r="G4231" i="1"/>
  <c r="H4231" i="1"/>
  <c r="A4232" i="1"/>
  <c r="B4232" i="1"/>
  <c r="C4232" i="1"/>
  <c r="D4232" i="1"/>
  <c r="E4232" i="1"/>
  <c r="F4232" i="1"/>
  <c r="G4232" i="1"/>
  <c r="H4232" i="1"/>
  <c r="A4233" i="1"/>
  <c r="B4233" i="1"/>
  <c r="C4233" i="1"/>
  <c r="D4233" i="1"/>
  <c r="E4233" i="1"/>
  <c r="F4233" i="1"/>
  <c r="G4233" i="1"/>
  <c r="H4233" i="1"/>
  <c r="A4234" i="1"/>
  <c r="B4234" i="1"/>
  <c r="C4234" i="1"/>
  <c r="D4234" i="1"/>
  <c r="E4234" i="1"/>
  <c r="F4234" i="1"/>
  <c r="G4234" i="1"/>
  <c r="H4234" i="1"/>
  <c r="A4235" i="1"/>
  <c r="B4235" i="1"/>
  <c r="C4235" i="1"/>
  <c r="D4235" i="1"/>
  <c r="E4235" i="1"/>
  <c r="F4235" i="1"/>
  <c r="G4235" i="1"/>
  <c r="H4235" i="1"/>
  <c r="A4236" i="1"/>
  <c r="B4236" i="1"/>
  <c r="C4236" i="1"/>
  <c r="D4236" i="1"/>
  <c r="E4236" i="1"/>
  <c r="F4236" i="1"/>
  <c r="G4236" i="1"/>
  <c r="H4236" i="1"/>
  <c r="A4237" i="1"/>
  <c r="B4237" i="1"/>
  <c r="C4237" i="1"/>
  <c r="D4237" i="1"/>
  <c r="E4237" i="1"/>
  <c r="F4237" i="1"/>
  <c r="G4237" i="1"/>
  <c r="H4237" i="1"/>
  <c r="A4238" i="1"/>
  <c r="B4238" i="1"/>
  <c r="C4238" i="1"/>
  <c r="D4238" i="1"/>
  <c r="E4238" i="1"/>
  <c r="F4238" i="1"/>
  <c r="G4238" i="1"/>
  <c r="H4238" i="1"/>
  <c r="A4239" i="1"/>
  <c r="B4239" i="1"/>
  <c r="C4239" i="1"/>
  <c r="D4239" i="1"/>
  <c r="E4239" i="1"/>
  <c r="F4239" i="1"/>
  <c r="G4239" i="1"/>
  <c r="H4239" i="1"/>
  <c r="A4240" i="1"/>
  <c r="B4240" i="1"/>
  <c r="C4240" i="1"/>
  <c r="D4240" i="1"/>
  <c r="E4240" i="1"/>
  <c r="F4240" i="1"/>
  <c r="G4240" i="1"/>
  <c r="H4240" i="1"/>
  <c r="A4241" i="1"/>
  <c r="B4241" i="1"/>
  <c r="C4241" i="1"/>
  <c r="D4241" i="1"/>
  <c r="E4241" i="1"/>
  <c r="F4241" i="1"/>
  <c r="G4241" i="1"/>
  <c r="H4241" i="1"/>
  <c r="A4242" i="1"/>
  <c r="B4242" i="1"/>
  <c r="C4242" i="1"/>
  <c r="D4242" i="1"/>
  <c r="E4242" i="1"/>
  <c r="F4242" i="1"/>
  <c r="G4242" i="1"/>
  <c r="H4242" i="1"/>
  <c r="A4243" i="1"/>
  <c r="B4243" i="1"/>
  <c r="C4243" i="1"/>
  <c r="D4243" i="1"/>
  <c r="E4243" i="1"/>
  <c r="F4243" i="1"/>
  <c r="G4243" i="1"/>
  <c r="H4243" i="1"/>
  <c r="A4244" i="1"/>
  <c r="B4244" i="1"/>
  <c r="C4244" i="1"/>
  <c r="D4244" i="1"/>
  <c r="E4244" i="1"/>
  <c r="F4244" i="1"/>
  <c r="G4244" i="1"/>
  <c r="H4244" i="1"/>
  <c r="A4245" i="1"/>
  <c r="B4245" i="1"/>
  <c r="C4245" i="1"/>
  <c r="D4245" i="1"/>
  <c r="E4245" i="1"/>
  <c r="F4245" i="1"/>
  <c r="G4245" i="1"/>
  <c r="H4245" i="1"/>
  <c r="A4246" i="1"/>
  <c r="B4246" i="1"/>
  <c r="C4246" i="1"/>
  <c r="D4246" i="1"/>
  <c r="E4246" i="1"/>
  <c r="F4246" i="1"/>
  <c r="G4246" i="1"/>
  <c r="H4246" i="1"/>
  <c r="A4247" i="1"/>
  <c r="B4247" i="1"/>
  <c r="C4247" i="1"/>
  <c r="D4247" i="1"/>
  <c r="E4247" i="1"/>
  <c r="F4247" i="1"/>
  <c r="G4247" i="1"/>
  <c r="H4247" i="1"/>
  <c r="A4248" i="1"/>
  <c r="B4248" i="1"/>
  <c r="C4248" i="1"/>
  <c r="D4248" i="1"/>
  <c r="E4248" i="1"/>
  <c r="F4248" i="1"/>
  <c r="G4248" i="1"/>
  <c r="H4248" i="1"/>
  <c r="A4249" i="1"/>
  <c r="B4249" i="1"/>
  <c r="C4249" i="1"/>
  <c r="D4249" i="1"/>
  <c r="E4249" i="1"/>
  <c r="F4249" i="1"/>
  <c r="G4249" i="1"/>
  <c r="H4249" i="1"/>
  <c r="A4250" i="1"/>
  <c r="B4250" i="1"/>
  <c r="C4250" i="1"/>
  <c r="D4250" i="1"/>
  <c r="E4250" i="1"/>
  <c r="F4250" i="1"/>
  <c r="G4250" i="1"/>
  <c r="H4250" i="1"/>
  <c r="A4251" i="1"/>
  <c r="B4251" i="1"/>
  <c r="C4251" i="1"/>
  <c r="D4251" i="1"/>
  <c r="E4251" i="1"/>
  <c r="F4251" i="1"/>
  <c r="G4251" i="1"/>
  <c r="H4251" i="1"/>
  <c r="A4252" i="1"/>
  <c r="B4252" i="1"/>
  <c r="C4252" i="1"/>
  <c r="D4252" i="1"/>
  <c r="E4252" i="1"/>
  <c r="F4252" i="1"/>
  <c r="G4252" i="1"/>
  <c r="H4252" i="1"/>
  <c r="A4253" i="1"/>
  <c r="B4253" i="1"/>
  <c r="C4253" i="1"/>
  <c r="D4253" i="1"/>
  <c r="E4253" i="1"/>
  <c r="F4253" i="1"/>
  <c r="G4253" i="1"/>
  <c r="H4253" i="1"/>
  <c r="A4254" i="1"/>
  <c r="B4254" i="1"/>
  <c r="C4254" i="1"/>
  <c r="D4254" i="1"/>
  <c r="E4254" i="1"/>
  <c r="F4254" i="1"/>
  <c r="G4254" i="1"/>
  <c r="H4254" i="1"/>
  <c r="A4255" i="1"/>
  <c r="B4255" i="1"/>
  <c r="C4255" i="1"/>
  <c r="D4255" i="1"/>
  <c r="E4255" i="1"/>
  <c r="F4255" i="1"/>
  <c r="G4255" i="1"/>
  <c r="H4255" i="1"/>
  <c r="A4256" i="1"/>
  <c r="B4256" i="1"/>
  <c r="C4256" i="1"/>
  <c r="D4256" i="1"/>
  <c r="E4256" i="1"/>
  <c r="F4256" i="1"/>
  <c r="G4256" i="1"/>
  <c r="H4256" i="1"/>
  <c r="A4257" i="1"/>
  <c r="B4257" i="1"/>
  <c r="C4257" i="1"/>
  <c r="D4257" i="1"/>
  <c r="E4257" i="1"/>
  <c r="F4257" i="1"/>
  <c r="G4257" i="1"/>
  <c r="H4257" i="1"/>
  <c r="A4258" i="1"/>
  <c r="B4258" i="1"/>
  <c r="C4258" i="1"/>
  <c r="D4258" i="1"/>
  <c r="E4258" i="1"/>
  <c r="F4258" i="1"/>
  <c r="G4258" i="1"/>
  <c r="H4258" i="1"/>
  <c r="A4259" i="1"/>
  <c r="B4259" i="1"/>
  <c r="C4259" i="1"/>
  <c r="D4259" i="1"/>
  <c r="E4259" i="1"/>
  <c r="F4259" i="1"/>
  <c r="G4259" i="1"/>
  <c r="H4259" i="1"/>
  <c r="A4260" i="1"/>
  <c r="B4260" i="1"/>
  <c r="C4260" i="1"/>
  <c r="D4260" i="1"/>
  <c r="E4260" i="1"/>
  <c r="F4260" i="1"/>
  <c r="G4260" i="1"/>
  <c r="H4260" i="1"/>
  <c r="A4261" i="1"/>
  <c r="B4261" i="1"/>
  <c r="C4261" i="1"/>
  <c r="D4261" i="1"/>
  <c r="E4261" i="1"/>
  <c r="F4261" i="1"/>
  <c r="G4261" i="1"/>
  <c r="H4261" i="1"/>
  <c r="A4262" i="1"/>
  <c r="B4262" i="1"/>
  <c r="C4262" i="1"/>
  <c r="D4262" i="1"/>
  <c r="E4262" i="1"/>
  <c r="F4262" i="1"/>
  <c r="G4262" i="1"/>
  <c r="H4262" i="1"/>
  <c r="A4263" i="1"/>
  <c r="B4263" i="1"/>
  <c r="C4263" i="1"/>
  <c r="D4263" i="1"/>
  <c r="E4263" i="1"/>
  <c r="F4263" i="1"/>
  <c r="G4263" i="1"/>
  <c r="H4263" i="1"/>
  <c r="A4264" i="1"/>
  <c r="B4264" i="1"/>
  <c r="C4264" i="1"/>
  <c r="D4264" i="1"/>
  <c r="E4264" i="1"/>
  <c r="F4264" i="1"/>
  <c r="G4264" i="1"/>
  <c r="H4264" i="1"/>
  <c r="A4265" i="1"/>
  <c r="B4265" i="1"/>
  <c r="C4265" i="1"/>
  <c r="D4265" i="1"/>
  <c r="E4265" i="1"/>
  <c r="F4265" i="1"/>
  <c r="G4265" i="1"/>
  <c r="H4265" i="1"/>
  <c r="A4266" i="1"/>
  <c r="B4266" i="1"/>
  <c r="C4266" i="1"/>
  <c r="D4266" i="1"/>
  <c r="E4266" i="1"/>
  <c r="F4266" i="1"/>
  <c r="G4266" i="1"/>
  <c r="H4266" i="1"/>
  <c r="A4267" i="1"/>
  <c r="B4267" i="1"/>
  <c r="C4267" i="1"/>
  <c r="D4267" i="1"/>
  <c r="E4267" i="1"/>
  <c r="F4267" i="1"/>
  <c r="G4267" i="1"/>
  <c r="H4267" i="1"/>
  <c r="A4268" i="1"/>
  <c r="B4268" i="1"/>
  <c r="C4268" i="1"/>
  <c r="D4268" i="1"/>
  <c r="E4268" i="1"/>
  <c r="F4268" i="1"/>
  <c r="G4268" i="1"/>
  <c r="H4268" i="1"/>
  <c r="A4269" i="1"/>
  <c r="B4269" i="1"/>
  <c r="C4269" i="1"/>
  <c r="D4269" i="1"/>
  <c r="E4269" i="1"/>
  <c r="F4269" i="1"/>
  <c r="G4269" i="1"/>
  <c r="H4269" i="1"/>
  <c r="A4270" i="1"/>
  <c r="B4270" i="1"/>
  <c r="C4270" i="1"/>
  <c r="D4270" i="1"/>
  <c r="E4270" i="1"/>
  <c r="F4270" i="1"/>
  <c r="G4270" i="1"/>
  <c r="H4270" i="1"/>
  <c r="A4271" i="1"/>
  <c r="B4271" i="1"/>
  <c r="C4271" i="1"/>
  <c r="D4271" i="1"/>
  <c r="E4271" i="1"/>
  <c r="F4271" i="1"/>
  <c r="G4271" i="1"/>
  <c r="H4271" i="1"/>
  <c r="A4272" i="1"/>
  <c r="B4272" i="1"/>
  <c r="C4272" i="1"/>
  <c r="D4272" i="1"/>
  <c r="E4272" i="1"/>
  <c r="F4272" i="1"/>
  <c r="G4272" i="1"/>
  <c r="H4272" i="1"/>
  <c r="A4273" i="1"/>
  <c r="B4273" i="1"/>
  <c r="C4273" i="1"/>
  <c r="D4273" i="1"/>
  <c r="E4273" i="1"/>
  <c r="F4273" i="1"/>
  <c r="G4273" i="1"/>
  <c r="H4273" i="1"/>
  <c r="A4274" i="1"/>
  <c r="B4274" i="1"/>
  <c r="C4274" i="1"/>
  <c r="D4274" i="1"/>
  <c r="E4274" i="1"/>
  <c r="F4274" i="1"/>
  <c r="G4274" i="1"/>
  <c r="H4274" i="1"/>
  <c r="A4275" i="1"/>
  <c r="B4275" i="1"/>
  <c r="C4275" i="1"/>
  <c r="D4275" i="1"/>
  <c r="E4275" i="1"/>
  <c r="F4275" i="1"/>
  <c r="G4275" i="1"/>
  <c r="H4275" i="1"/>
  <c r="A4276" i="1"/>
  <c r="B4276" i="1"/>
  <c r="C4276" i="1"/>
  <c r="D4276" i="1"/>
  <c r="E4276" i="1"/>
  <c r="F4276" i="1"/>
  <c r="G4276" i="1"/>
  <c r="H4276" i="1"/>
  <c r="A4277" i="1"/>
  <c r="B4277" i="1"/>
  <c r="C4277" i="1"/>
  <c r="D4277" i="1"/>
  <c r="E4277" i="1"/>
  <c r="F4277" i="1"/>
  <c r="G4277" i="1"/>
  <c r="H4277" i="1"/>
  <c r="A4278" i="1"/>
  <c r="B4278" i="1"/>
  <c r="C4278" i="1"/>
  <c r="D4278" i="1"/>
  <c r="E4278" i="1"/>
  <c r="F4278" i="1"/>
  <c r="G4278" i="1"/>
  <c r="H4278" i="1"/>
  <c r="A4279" i="1"/>
  <c r="B4279" i="1"/>
  <c r="C4279" i="1"/>
  <c r="D4279" i="1"/>
  <c r="E4279" i="1"/>
  <c r="F4279" i="1"/>
  <c r="G4279" i="1"/>
  <c r="H4279" i="1"/>
  <c r="A4280" i="1"/>
  <c r="B4280" i="1"/>
  <c r="C4280" i="1"/>
  <c r="D4280" i="1"/>
  <c r="E4280" i="1"/>
  <c r="F4280" i="1"/>
  <c r="G4280" i="1"/>
  <c r="H4280" i="1"/>
  <c r="A4281" i="1"/>
  <c r="B4281" i="1"/>
  <c r="C4281" i="1"/>
  <c r="D4281" i="1"/>
  <c r="E4281" i="1"/>
  <c r="F4281" i="1"/>
  <c r="G4281" i="1"/>
  <c r="H4281" i="1"/>
  <c r="A4282" i="1"/>
  <c r="B4282" i="1"/>
  <c r="C4282" i="1"/>
  <c r="D4282" i="1"/>
  <c r="E4282" i="1"/>
  <c r="F4282" i="1"/>
  <c r="G4282" i="1"/>
  <c r="H4282" i="1"/>
  <c r="A4283" i="1"/>
  <c r="B4283" i="1"/>
  <c r="C4283" i="1"/>
  <c r="D4283" i="1"/>
  <c r="E4283" i="1"/>
  <c r="F4283" i="1"/>
  <c r="G4283" i="1"/>
  <c r="H4283" i="1"/>
  <c r="A4284" i="1"/>
  <c r="B4284" i="1"/>
  <c r="C4284" i="1"/>
  <c r="D4284" i="1"/>
  <c r="E4284" i="1"/>
  <c r="F4284" i="1"/>
  <c r="G4284" i="1"/>
  <c r="H4284" i="1"/>
  <c r="A4285" i="1"/>
  <c r="B4285" i="1"/>
  <c r="C4285" i="1"/>
  <c r="D4285" i="1"/>
  <c r="E4285" i="1"/>
  <c r="F4285" i="1"/>
  <c r="G4285" i="1"/>
  <c r="H4285" i="1"/>
  <c r="A4286" i="1"/>
  <c r="B4286" i="1"/>
  <c r="C4286" i="1"/>
  <c r="D4286" i="1"/>
  <c r="E4286" i="1"/>
  <c r="F4286" i="1"/>
  <c r="G4286" i="1"/>
  <c r="H4286" i="1"/>
  <c r="A4287" i="1"/>
  <c r="B4287" i="1"/>
  <c r="C4287" i="1"/>
  <c r="D4287" i="1"/>
  <c r="E4287" i="1"/>
  <c r="F4287" i="1"/>
  <c r="G4287" i="1"/>
  <c r="H4287" i="1"/>
  <c r="A4288" i="1"/>
  <c r="B4288" i="1"/>
  <c r="C4288" i="1"/>
  <c r="D4288" i="1"/>
  <c r="E4288" i="1"/>
  <c r="F4288" i="1"/>
  <c r="G4288" i="1"/>
  <c r="H4288" i="1"/>
  <c r="A4289" i="1"/>
  <c r="B4289" i="1"/>
  <c r="C4289" i="1"/>
  <c r="D4289" i="1"/>
  <c r="E4289" i="1"/>
  <c r="F4289" i="1"/>
  <c r="G4289" i="1"/>
  <c r="H4289" i="1"/>
  <c r="A4290" i="1"/>
  <c r="B4290" i="1"/>
  <c r="C4290" i="1"/>
  <c r="D4290" i="1"/>
  <c r="E4290" i="1"/>
  <c r="F4290" i="1"/>
  <c r="G4290" i="1"/>
  <c r="H4290" i="1"/>
  <c r="A4291" i="1"/>
  <c r="B4291" i="1"/>
  <c r="C4291" i="1"/>
  <c r="D4291" i="1"/>
  <c r="E4291" i="1"/>
  <c r="F4291" i="1"/>
  <c r="G4291" i="1"/>
  <c r="H4291" i="1"/>
  <c r="A4292" i="1"/>
  <c r="B4292" i="1"/>
  <c r="C4292" i="1"/>
  <c r="D4292" i="1"/>
  <c r="E4292" i="1"/>
  <c r="F4292" i="1"/>
  <c r="G4292" i="1"/>
  <c r="H4292" i="1"/>
  <c r="A4293" i="1"/>
  <c r="B4293" i="1"/>
  <c r="C4293" i="1"/>
  <c r="D4293" i="1"/>
  <c r="E4293" i="1"/>
  <c r="F4293" i="1"/>
  <c r="G4293" i="1"/>
  <c r="H4293" i="1"/>
  <c r="A4294" i="1"/>
  <c r="B4294" i="1"/>
  <c r="C4294" i="1"/>
  <c r="D4294" i="1"/>
  <c r="E4294" i="1"/>
  <c r="F4294" i="1"/>
  <c r="G4294" i="1"/>
  <c r="H4294" i="1"/>
  <c r="A4295" i="1"/>
  <c r="B4295" i="1"/>
  <c r="C4295" i="1"/>
  <c r="D4295" i="1"/>
  <c r="E4295" i="1"/>
  <c r="F4295" i="1"/>
  <c r="G4295" i="1"/>
  <c r="H4295" i="1"/>
  <c r="A4296" i="1"/>
  <c r="B4296" i="1"/>
  <c r="C4296" i="1"/>
  <c r="D4296" i="1"/>
  <c r="E4296" i="1"/>
  <c r="F4296" i="1"/>
  <c r="G4296" i="1"/>
  <c r="H4296" i="1"/>
  <c r="A4297" i="1"/>
  <c r="B4297" i="1"/>
  <c r="C4297" i="1"/>
  <c r="D4297" i="1"/>
  <c r="E4297" i="1"/>
  <c r="F4297" i="1"/>
  <c r="G4297" i="1"/>
  <c r="H4297" i="1"/>
  <c r="A4298" i="1"/>
  <c r="B4298" i="1"/>
  <c r="C4298" i="1"/>
  <c r="D4298" i="1"/>
  <c r="E4298" i="1"/>
  <c r="F4298" i="1"/>
  <c r="G4298" i="1"/>
  <c r="H4298" i="1"/>
  <c r="A4299" i="1"/>
  <c r="B4299" i="1"/>
  <c r="C4299" i="1"/>
  <c r="D4299" i="1"/>
  <c r="E4299" i="1"/>
  <c r="F4299" i="1"/>
  <c r="G4299" i="1"/>
  <c r="H4299" i="1"/>
  <c r="A4300" i="1"/>
  <c r="B4300" i="1"/>
  <c r="C4300" i="1"/>
  <c r="D4300" i="1"/>
  <c r="E4300" i="1"/>
  <c r="F4300" i="1"/>
  <c r="G4300" i="1"/>
  <c r="H4300" i="1"/>
  <c r="A4301" i="1"/>
  <c r="B4301" i="1"/>
  <c r="C4301" i="1"/>
  <c r="D4301" i="1"/>
  <c r="E4301" i="1"/>
  <c r="F4301" i="1"/>
  <c r="G4301" i="1"/>
  <c r="H4301" i="1"/>
  <c r="A4302" i="1"/>
  <c r="B4302" i="1"/>
  <c r="C4302" i="1"/>
  <c r="D4302" i="1"/>
  <c r="E4302" i="1"/>
  <c r="F4302" i="1"/>
  <c r="G4302" i="1"/>
  <c r="H4302" i="1"/>
  <c r="A4303" i="1"/>
  <c r="B4303" i="1"/>
  <c r="C4303" i="1"/>
  <c r="D4303" i="1"/>
  <c r="E4303" i="1"/>
  <c r="F4303" i="1"/>
  <c r="G4303" i="1"/>
  <c r="H4303" i="1"/>
  <c r="A4304" i="1"/>
  <c r="B4304" i="1"/>
  <c r="C4304" i="1"/>
  <c r="D4304" i="1"/>
  <c r="E4304" i="1"/>
  <c r="F4304" i="1"/>
  <c r="G4304" i="1"/>
  <c r="H4304" i="1"/>
  <c r="A4305" i="1"/>
  <c r="B4305" i="1"/>
  <c r="C4305" i="1"/>
  <c r="D4305" i="1"/>
  <c r="E4305" i="1"/>
  <c r="F4305" i="1"/>
  <c r="G4305" i="1"/>
  <c r="H4305" i="1"/>
  <c r="A4306" i="1"/>
  <c r="B4306" i="1"/>
  <c r="C4306" i="1"/>
  <c r="D4306" i="1"/>
  <c r="E4306" i="1"/>
  <c r="F4306" i="1"/>
  <c r="G4306" i="1"/>
  <c r="H4306" i="1"/>
  <c r="A4307" i="1"/>
  <c r="B4307" i="1"/>
  <c r="C4307" i="1"/>
  <c r="D4307" i="1"/>
  <c r="E4307" i="1"/>
  <c r="F4307" i="1"/>
  <c r="G4307" i="1"/>
  <c r="H4307" i="1"/>
  <c r="A4308" i="1"/>
  <c r="B4308" i="1"/>
  <c r="C4308" i="1"/>
  <c r="D4308" i="1"/>
  <c r="E4308" i="1"/>
  <c r="F4308" i="1"/>
  <c r="G4308" i="1"/>
  <c r="H4308" i="1"/>
  <c r="A4309" i="1"/>
  <c r="B4309" i="1"/>
  <c r="C4309" i="1"/>
  <c r="D4309" i="1"/>
  <c r="E4309" i="1"/>
  <c r="F4309" i="1"/>
  <c r="G4309" i="1"/>
  <c r="H4309" i="1"/>
  <c r="A4310" i="1"/>
  <c r="B4310" i="1"/>
  <c r="C4310" i="1"/>
  <c r="D4310" i="1"/>
  <c r="E4310" i="1"/>
  <c r="F4310" i="1"/>
  <c r="G4310" i="1"/>
  <c r="H4310" i="1"/>
  <c r="A4311" i="1"/>
  <c r="B4311" i="1"/>
  <c r="C4311" i="1"/>
  <c r="D4311" i="1"/>
  <c r="E4311" i="1"/>
  <c r="F4311" i="1"/>
  <c r="G4311" i="1"/>
  <c r="H4311" i="1"/>
  <c r="A4312" i="1"/>
  <c r="B4312" i="1"/>
  <c r="C4312" i="1"/>
  <c r="D4312" i="1"/>
  <c r="E4312" i="1"/>
  <c r="F4312" i="1"/>
  <c r="G4312" i="1"/>
  <c r="H4312" i="1"/>
  <c r="A4313" i="1"/>
  <c r="B4313" i="1"/>
  <c r="C4313" i="1"/>
  <c r="D4313" i="1"/>
  <c r="E4313" i="1"/>
  <c r="F4313" i="1"/>
  <c r="G4313" i="1"/>
  <c r="H4313" i="1"/>
  <c r="A4314" i="1"/>
  <c r="B4314" i="1"/>
  <c r="C4314" i="1"/>
  <c r="D4314" i="1"/>
  <c r="E4314" i="1"/>
  <c r="F4314" i="1"/>
  <c r="G4314" i="1"/>
  <c r="H4314" i="1"/>
  <c r="A4315" i="1"/>
  <c r="B4315" i="1"/>
  <c r="C4315" i="1"/>
  <c r="D4315" i="1"/>
  <c r="E4315" i="1"/>
  <c r="F4315" i="1"/>
  <c r="G4315" i="1"/>
  <c r="H4315" i="1"/>
  <c r="A4316" i="1"/>
  <c r="B4316" i="1"/>
  <c r="C4316" i="1"/>
  <c r="D4316" i="1"/>
  <c r="E4316" i="1"/>
  <c r="F4316" i="1"/>
  <c r="G4316" i="1"/>
  <c r="H4316" i="1"/>
  <c r="A4317" i="1"/>
  <c r="B4317" i="1"/>
  <c r="C4317" i="1"/>
  <c r="D4317" i="1"/>
  <c r="E4317" i="1"/>
  <c r="F4317" i="1"/>
  <c r="G4317" i="1"/>
  <c r="H4317" i="1"/>
  <c r="A4318" i="1"/>
  <c r="B4318" i="1"/>
  <c r="C4318" i="1"/>
  <c r="D4318" i="1"/>
  <c r="E4318" i="1"/>
  <c r="F4318" i="1"/>
  <c r="G4318" i="1"/>
  <c r="H4318" i="1"/>
  <c r="A4319" i="1"/>
  <c r="B4319" i="1"/>
  <c r="C4319" i="1"/>
  <c r="D4319" i="1"/>
  <c r="E4319" i="1"/>
  <c r="F4319" i="1"/>
  <c r="G4319" i="1"/>
  <c r="H4319" i="1"/>
  <c r="A4320" i="1"/>
  <c r="B4320" i="1"/>
  <c r="C4320" i="1"/>
  <c r="D4320" i="1"/>
  <c r="E4320" i="1"/>
  <c r="F4320" i="1"/>
  <c r="G4320" i="1"/>
  <c r="H4320" i="1"/>
  <c r="A4321" i="1"/>
  <c r="B4321" i="1"/>
  <c r="C4321" i="1"/>
  <c r="D4321" i="1"/>
  <c r="E4321" i="1"/>
  <c r="F4321" i="1"/>
  <c r="G4321" i="1"/>
  <c r="H4321" i="1"/>
  <c r="A4322" i="1"/>
  <c r="B4322" i="1"/>
  <c r="C4322" i="1"/>
  <c r="D4322" i="1"/>
  <c r="E4322" i="1"/>
  <c r="F4322" i="1"/>
  <c r="G4322" i="1"/>
  <c r="H4322" i="1"/>
  <c r="A4323" i="1"/>
  <c r="B4323" i="1"/>
  <c r="C4323" i="1"/>
  <c r="D4323" i="1"/>
  <c r="E4323" i="1"/>
  <c r="F4323" i="1"/>
  <c r="G4323" i="1"/>
  <c r="H4323" i="1"/>
  <c r="A4324" i="1"/>
  <c r="B4324" i="1"/>
  <c r="C4324" i="1"/>
  <c r="D4324" i="1"/>
  <c r="E4324" i="1"/>
  <c r="F4324" i="1"/>
  <c r="G4324" i="1"/>
  <c r="H4324" i="1"/>
  <c r="A4325" i="1"/>
  <c r="B4325" i="1"/>
  <c r="C4325" i="1"/>
  <c r="D4325" i="1"/>
  <c r="E4325" i="1"/>
  <c r="F4325" i="1"/>
  <c r="G4325" i="1"/>
  <c r="H4325" i="1"/>
  <c r="A4326" i="1"/>
  <c r="B4326" i="1"/>
  <c r="C4326" i="1"/>
  <c r="D4326" i="1"/>
  <c r="E4326" i="1"/>
  <c r="F4326" i="1"/>
  <c r="G4326" i="1"/>
  <c r="H4326" i="1"/>
  <c r="A4327" i="1"/>
  <c r="B4327" i="1"/>
  <c r="C4327" i="1"/>
  <c r="D4327" i="1"/>
  <c r="E4327" i="1"/>
  <c r="F4327" i="1"/>
  <c r="G4327" i="1"/>
  <c r="H4327" i="1"/>
  <c r="A4328" i="1"/>
  <c r="B4328" i="1"/>
  <c r="C4328" i="1"/>
  <c r="D4328" i="1"/>
  <c r="E4328" i="1"/>
  <c r="F4328" i="1"/>
  <c r="G4328" i="1"/>
  <c r="H4328" i="1"/>
  <c r="A4329" i="1"/>
  <c r="B4329" i="1"/>
  <c r="C4329" i="1"/>
  <c r="D4329" i="1"/>
  <c r="E4329" i="1"/>
  <c r="F4329" i="1"/>
  <c r="G4329" i="1"/>
  <c r="H4329" i="1"/>
  <c r="A4330" i="1"/>
  <c r="B4330" i="1"/>
  <c r="C4330" i="1"/>
  <c r="D4330" i="1"/>
  <c r="E4330" i="1"/>
  <c r="F4330" i="1"/>
  <c r="G4330" i="1"/>
  <c r="H4330" i="1"/>
  <c r="A4331" i="1"/>
  <c r="B4331" i="1"/>
  <c r="C4331" i="1"/>
  <c r="D4331" i="1"/>
  <c r="E4331" i="1"/>
  <c r="F4331" i="1"/>
  <c r="G4331" i="1"/>
  <c r="H4331" i="1"/>
  <c r="A4332" i="1"/>
  <c r="B4332" i="1"/>
  <c r="C4332" i="1"/>
  <c r="D4332" i="1"/>
  <c r="E4332" i="1"/>
  <c r="F4332" i="1"/>
  <c r="G4332" i="1"/>
  <c r="H4332" i="1"/>
  <c r="A4333" i="1"/>
  <c r="B4333" i="1"/>
  <c r="C4333" i="1"/>
  <c r="D4333" i="1"/>
  <c r="E4333" i="1"/>
  <c r="F4333" i="1"/>
  <c r="G4333" i="1"/>
  <c r="H4333" i="1"/>
  <c r="A4334" i="1"/>
  <c r="B4334" i="1"/>
  <c r="C4334" i="1"/>
  <c r="D4334" i="1"/>
  <c r="E4334" i="1"/>
  <c r="F4334" i="1"/>
  <c r="G4334" i="1"/>
  <c r="H4334" i="1"/>
  <c r="A4335" i="1"/>
  <c r="B4335" i="1"/>
  <c r="C4335" i="1"/>
  <c r="D4335" i="1"/>
  <c r="E4335" i="1"/>
  <c r="F4335" i="1"/>
  <c r="G4335" i="1"/>
  <c r="H4335" i="1"/>
  <c r="A4336" i="1"/>
  <c r="B4336" i="1"/>
  <c r="C4336" i="1"/>
  <c r="D4336" i="1"/>
  <c r="E4336" i="1"/>
  <c r="F4336" i="1"/>
  <c r="G4336" i="1"/>
  <c r="H4336" i="1"/>
  <c r="A4337" i="1"/>
  <c r="B4337" i="1"/>
  <c r="C4337" i="1"/>
  <c r="D4337" i="1"/>
  <c r="E4337" i="1"/>
  <c r="F4337" i="1"/>
  <c r="G4337" i="1"/>
  <c r="H4337" i="1"/>
  <c r="A4338" i="1"/>
  <c r="B4338" i="1"/>
  <c r="C4338" i="1"/>
  <c r="D4338" i="1"/>
  <c r="E4338" i="1"/>
  <c r="F4338" i="1"/>
  <c r="G4338" i="1"/>
  <c r="H4338" i="1"/>
  <c r="A4339" i="1"/>
  <c r="B4339" i="1"/>
  <c r="C4339" i="1"/>
  <c r="D4339" i="1"/>
  <c r="E4339" i="1"/>
  <c r="F4339" i="1"/>
  <c r="G4339" i="1"/>
  <c r="H4339" i="1"/>
  <c r="A4340" i="1"/>
  <c r="B4340" i="1"/>
  <c r="C4340" i="1"/>
  <c r="D4340" i="1"/>
  <c r="E4340" i="1"/>
  <c r="F4340" i="1"/>
  <c r="G4340" i="1"/>
  <c r="H4340" i="1"/>
  <c r="A4341" i="1"/>
  <c r="B4341" i="1"/>
  <c r="C4341" i="1"/>
  <c r="D4341" i="1"/>
  <c r="E4341" i="1"/>
  <c r="F4341" i="1"/>
  <c r="G4341" i="1"/>
  <c r="H4341" i="1"/>
  <c r="A4342" i="1"/>
  <c r="B4342" i="1"/>
  <c r="C4342" i="1"/>
  <c r="D4342" i="1"/>
  <c r="E4342" i="1"/>
  <c r="F4342" i="1"/>
  <c r="G4342" i="1"/>
  <c r="H4342" i="1"/>
  <c r="A4343" i="1"/>
  <c r="B4343" i="1"/>
  <c r="C4343" i="1"/>
  <c r="D4343" i="1"/>
  <c r="E4343" i="1"/>
  <c r="F4343" i="1"/>
  <c r="G4343" i="1"/>
  <c r="H4343" i="1"/>
  <c r="A4344" i="1"/>
  <c r="B4344" i="1"/>
  <c r="C4344" i="1"/>
  <c r="D4344" i="1"/>
  <c r="E4344" i="1"/>
  <c r="F4344" i="1"/>
  <c r="G4344" i="1"/>
  <c r="H4344" i="1"/>
  <c r="A4345" i="1"/>
  <c r="B4345" i="1"/>
  <c r="C4345" i="1"/>
  <c r="D4345" i="1"/>
  <c r="E4345" i="1"/>
  <c r="F4345" i="1"/>
  <c r="G4345" i="1"/>
  <c r="H4345" i="1"/>
  <c r="A4346" i="1"/>
  <c r="B4346" i="1"/>
  <c r="C4346" i="1"/>
  <c r="D4346" i="1"/>
  <c r="E4346" i="1"/>
  <c r="F4346" i="1"/>
  <c r="G4346" i="1"/>
  <c r="H4346" i="1"/>
  <c r="A4347" i="1"/>
  <c r="B4347" i="1"/>
  <c r="C4347" i="1"/>
  <c r="D4347" i="1"/>
  <c r="E4347" i="1"/>
  <c r="F4347" i="1"/>
  <c r="G4347" i="1"/>
  <c r="H4347" i="1"/>
  <c r="A4348" i="1"/>
  <c r="B4348" i="1"/>
  <c r="C4348" i="1"/>
  <c r="D4348" i="1"/>
  <c r="E4348" i="1"/>
  <c r="F4348" i="1"/>
  <c r="G4348" i="1"/>
  <c r="H4348" i="1"/>
  <c r="A4349" i="1"/>
  <c r="B4349" i="1"/>
  <c r="C4349" i="1"/>
  <c r="D4349" i="1"/>
  <c r="E4349" i="1"/>
  <c r="F4349" i="1"/>
  <c r="G4349" i="1"/>
  <c r="H4349" i="1"/>
  <c r="A4350" i="1"/>
  <c r="B4350" i="1"/>
  <c r="C4350" i="1"/>
  <c r="D4350" i="1"/>
  <c r="E4350" i="1"/>
  <c r="F4350" i="1"/>
  <c r="G4350" i="1"/>
  <c r="H4350" i="1"/>
  <c r="A4351" i="1"/>
  <c r="B4351" i="1"/>
  <c r="C4351" i="1"/>
  <c r="D4351" i="1"/>
  <c r="E4351" i="1"/>
  <c r="F4351" i="1"/>
  <c r="G4351" i="1"/>
  <c r="H4351" i="1"/>
  <c r="A4352" i="1"/>
  <c r="B4352" i="1"/>
  <c r="C4352" i="1"/>
  <c r="D4352" i="1"/>
  <c r="E4352" i="1"/>
  <c r="F4352" i="1"/>
  <c r="G4352" i="1"/>
  <c r="H4352" i="1"/>
  <c r="A4353" i="1"/>
  <c r="B4353" i="1"/>
  <c r="C4353" i="1"/>
  <c r="D4353" i="1"/>
  <c r="E4353" i="1"/>
  <c r="F4353" i="1"/>
  <c r="G4353" i="1"/>
  <c r="H4353" i="1"/>
  <c r="A4354" i="1"/>
  <c r="B4354" i="1"/>
  <c r="C4354" i="1"/>
  <c r="D4354" i="1"/>
  <c r="E4354" i="1"/>
  <c r="F4354" i="1"/>
  <c r="G4354" i="1"/>
  <c r="H4354" i="1"/>
  <c r="A4355" i="1"/>
  <c r="B4355" i="1"/>
  <c r="C4355" i="1"/>
  <c r="D4355" i="1"/>
  <c r="E4355" i="1"/>
  <c r="F4355" i="1"/>
  <c r="G4355" i="1"/>
  <c r="H4355" i="1"/>
  <c r="A4356" i="1"/>
  <c r="B4356" i="1"/>
  <c r="C4356" i="1"/>
  <c r="D4356" i="1"/>
  <c r="E4356" i="1"/>
  <c r="F4356" i="1"/>
  <c r="G4356" i="1"/>
  <c r="H4356" i="1"/>
  <c r="A4357" i="1"/>
  <c r="B4357" i="1"/>
  <c r="C4357" i="1"/>
  <c r="D4357" i="1"/>
  <c r="E4357" i="1"/>
  <c r="F4357" i="1"/>
  <c r="G4357" i="1"/>
  <c r="H4357" i="1"/>
  <c r="A4358" i="1"/>
  <c r="B4358" i="1"/>
  <c r="C4358" i="1"/>
  <c r="D4358" i="1"/>
  <c r="E4358" i="1"/>
  <c r="F4358" i="1"/>
  <c r="G4358" i="1"/>
  <c r="H4358" i="1"/>
  <c r="A4359" i="1"/>
  <c r="B4359" i="1"/>
  <c r="C4359" i="1"/>
  <c r="D4359" i="1"/>
  <c r="E4359" i="1"/>
  <c r="F4359" i="1"/>
  <c r="G4359" i="1"/>
  <c r="H4359" i="1"/>
  <c r="A4360" i="1"/>
  <c r="B4360" i="1"/>
  <c r="C4360" i="1"/>
  <c r="D4360" i="1"/>
  <c r="E4360" i="1"/>
  <c r="F4360" i="1"/>
  <c r="G4360" i="1"/>
  <c r="H4360" i="1"/>
  <c r="A4361" i="1"/>
  <c r="B4361" i="1"/>
  <c r="C4361" i="1"/>
  <c r="D4361" i="1"/>
  <c r="E4361" i="1"/>
  <c r="F4361" i="1"/>
  <c r="G4361" i="1"/>
  <c r="H4361" i="1"/>
  <c r="A4362" i="1"/>
  <c r="B4362" i="1"/>
  <c r="C4362" i="1"/>
  <c r="D4362" i="1"/>
  <c r="E4362" i="1"/>
  <c r="F4362" i="1"/>
  <c r="G4362" i="1"/>
  <c r="H4362" i="1"/>
  <c r="A4363" i="1"/>
  <c r="B4363" i="1"/>
  <c r="C4363" i="1"/>
  <c r="D4363" i="1"/>
  <c r="E4363" i="1"/>
  <c r="F4363" i="1"/>
  <c r="G4363" i="1"/>
  <c r="H4363" i="1"/>
  <c r="A4364" i="1"/>
  <c r="B4364" i="1"/>
  <c r="C4364" i="1"/>
  <c r="D4364" i="1"/>
  <c r="E4364" i="1"/>
  <c r="F4364" i="1"/>
  <c r="G4364" i="1"/>
  <c r="H4364" i="1"/>
  <c r="A4365" i="1"/>
  <c r="B4365" i="1"/>
  <c r="C4365" i="1"/>
  <c r="D4365" i="1"/>
  <c r="E4365" i="1"/>
  <c r="F4365" i="1"/>
  <c r="G4365" i="1"/>
  <c r="H4365" i="1"/>
  <c r="A4366" i="1"/>
  <c r="B4366" i="1"/>
  <c r="C4366" i="1"/>
  <c r="D4366" i="1"/>
  <c r="E4366" i="1"/>
  <c r="F4366" i="1"/>
  <c r="G4366" i="1"/>
  <c r="H4366" i="1"/>
  <c r="A4367" i="1"/>
  <c r="B4367" i="1"/>
  <c r="C4367" i="1"/>
  <c r="D4367" i="1"/>
  <c r="E4367" i="1"/>
  <c r="F4367" i="1"/>
  <c r="G4367" i="1"/>
  <c r="H4367" i="1"/>
  <c r="A4368" i="1"/>
  <c r="B4368" i="1"/>
  <c r="C4368" i="1"/>
  <c r="D4368" i="1"/>
  <c r="E4368" i="1"/>
  <c r="F4368" i="1"/>
  <c r="G4368" i="1"/>
  <c r="H4368" i="1"/>
  <c r="A4369" i="1"/>
  <c r="B4369" i="1"/>
  <c r="C4369" i="1"/>
  <c r="D4369" i="1"/>
  <c r="E4369" i="1"/>
  <c r="F4369" i="1"/>
  <c r="G4369" i="1"/>
  <c r="H4369" i="1"/>
  <c r="A4370" i="1"/>
  <c r="B4370" i="1"/>
  <c r="C4370" i="1"/>
  <c r="D4370" i="1"/>
  <c r="E4370" i="1"/>
  <c r="F4370" i="1"/>
  <c r="G4370" i="1"/>
  <c r="H4370" i="1"/>
  <c r="A4371" i="1"/>
  <c r="B4371" i="1"/>
  <c r="C4371" i="1"/>
  <c r="D4371" i="1"/>
  <c r="E4371" i="1"/>
  <c r="F4371" i="1"/>
  <c r="G4371" i="1"/>
  <c r="H4371" i="1"/>
  <c r="A4372" i="1"/>
  <c r="B4372" i="1"/>
  <c r="C4372" i="1"/>
  <c r="D4372" i="1"/>
  <c r="E4372" i="1"/>
  <c r="F4372" i="1"/>
  <c r="G4372" i="1"/>
  <c r="H4372" i="1"/>
  <c r="A4373" i="1"/>
  <c r="B4373" i="1"/>
  <c r="C4373" i="1"/>
  <c r="D4373" i="1"/>
  <c r="E4373" i="1"/>
  <c r="F4373" i="1"/>
  <c r="G4373" i="1"/>
  <c r="H4373" i="1"/>
  <c r="A4374" i="1"/>
  <c r="B4374" i="1"/>
  <c r="C4374" i="1"/>
  <c r="D4374" i="1"/>
  <c r="E4374" i="1"/>
  <c r="F4374" i="1"/>
  <c r="G4374" i="1"/>
  <c r="H4374" i="1"/>
  <c r="A4375" i="1"/>
  <c r="B4375" i="1"/>
  <c r="C4375" i="1"/>
  <c r="D4375" i="1"/>
  <c r="E4375" i="1"/>
  <c r="F4375" i="1"/>
  <c r="G4375" i="1"/>
  <c r="H4375" i="1"/>
  <c r="A4376" i="1"/>
  <c r="B4376" i="1"/>
  <c r="C4376" i="1"/>
  <c r="D4376" i="1"/>
  <c r="E4376" i="1"/>
  <c r="F4376" i="1"/>
  <c r="G4376" i="1"/>
  <c r="H4376" i="1"/>
  <c r="A4377" i="1"/>
  <c r="B4377" i="1"/>
  <c r="C4377" i="1"/>
  <c r="D4377" i="1"/>
  <c r="E4377" i="1"/>
  <c r="F4377" i="1"/>
  <c r="G4377" i="1"/>
  <c r="H4377" i="1"/>
  <c r="A4378" i="1"/>
  <c r="B4378" i="1"/>
  <c r="C4378" i="1"/>
  <c r="D4378" i="1"/>
  <c r="E4378" i="1"/>
  <c r="F4378" i="1"/>
  <c r="G4378" i="1"/>
  <c r="H4378" i="1"/>
  <c r="A4379" i="1"/>
  <c r="B4379" i="1"/>
  <c r="C4379" i="1"/>
  <c r="D4379" i="1"/>
  <c r="E4379" i="1"/>
  <c r="F4379" i="1"/>
  <c r="G4379" i="1"/>
  <c r="H4379" i="1"/>
  <c r="A4380" i="1"/>
  <c r="B4380" i="1"/>
  <c r="C4380" i="1"/>
  <c r="D4380" i="1"/>
  <c r="E4380" i="1"/>
  <c r="F4380" i="1"/>
  <c r="G4380" i="1"/>
  <c r="H4380" i="1"/>
  <c r="A4381" i="1"/>
  <c r="B4381" i="1"/>
  <c r="C4381" i="1"/>
  <c r="D4381" i="1"/>
  <c r="E4381" i="1"/>
  <c r="F4381" i="1"/>
  <c r="G4381" i="1"/>
  <c r="H4381" i="1"/>
  <c r="A4382" i="1"/>
  <c r="B4382" i="1"/>
  <c r="C4382" i="1"/>
  <c r="D4382" i="1"/>
  <c r="E4382" i="1"/>
  <c r="F4382" i="1"/>
  <c r="G4382" i="1"/>
  <c r="H4382" i="1"/>
  <c r="A4383" i="1"/>
  <c r="B4383" i="1"/>
  <c r="C4383" i="1"/>
  <c r="D4383" i="1"/>
  <c r="E4383" i="1"/>
  <c r="F4383" i="1"/>
  <c r="G4383" i="1"/>
  <c r="H4383" i="1"/>
  <c r="A4384" i="1"/>
  <c r="B4384" i="1"/>
  <c r="C4384" i="1"/>
  <c r="D4384" i="1"/>
  <c r="E4384" i="1"/>
  <c r="F4384" i="1"/>
  <c r="G4384" i="1"/>
  <c r="H4384" i="1"/>
  <c r="A4385" i="1"/>
  <c r="B4385" i="1"/>
  <c r="C4385" i="1"/>
  <c r="D4385" i="1"/>
  <c r="E4385" i="1"/>
  <c r="F4385" i="1"/>
  <c r="G4385" i="1"/>
  <c r="H4385" i="1"/>
  <c r="A4386" i="1"/>
  <c r="B4386" i="1"/>
  <c r="C4386" i="1"/>
  <c r="D4386" i="1"/>
  <c r="E4386" i="1"/>
  <c r="F4386" i="1"/>
  <c r="G4386" i="1"/>
  <c r="H4386" i="1"/>
  <c r="A4387" i="1"/>
  <c r="B4387" i="1"/>
  <c r="C4387" i="1"/>
  <c r="D4387" i="1"/>
  <c r="E4387" i="1"/>
  <c r="F4387" i="1"/>
  <c r="G4387" i="1"/>
  <c r="H4387" i="1"/>
  <c r="A4388" i="1"/>
  <c r="B4388" i="1"/>
  <c r="C4388" i="1"/>
  <c r="D4388" i="1"/>
  <c r="E4388" i="1"/>
  <c r="F4388" i="1"/>
  <c r="G4388" i="1"/>
  <c r="H4388" i="1"/>
  <c r="A4389" i="1"/>
  <c r="B4389" i="1"/>
  <c r="C4389" i="1"/>
  <c r="D4389" i="1"/>
  <c r="E4389" i="1"/>
  <c r="F4389" i="1"/>
  <c r="G4389" i="1"/>
  <c r="H4389" i="1"/>
  <c r="A4390" i="1"/>
  <c r="B4390" i="1"/>
  <c r="C4390" i="1"/>
  <c r="D4390" i="1"/>
  <c r="E4390" i="1"/>
  <c r="F4390" i="1"/>
  <c r="G4390" i="1"/>
  <c r="H4390" i="1"/>
  <c r="A4391" i="1"/>
  <c r="B4391" i="1"/>
  <c r="C4391" i="1"/>
  <c r="D4391" i="1"/>
  <c r="E4391" i="1"/>
  <c r="F4391" i="1"/>
  <c r="G4391" i="1"/>
  <c r="H4391" i="1"/>
  <c r="A4392" i="1"/>
  <c r="B4392" i="1"/>
  <c r="C4392" i="1"/>
  <c r="D4392" i="1"/>
  <c r="E4392" i="1"/>
  <c r="F4392" i="1"/>
  <c r="G4392" i="1"/>
  <c r="H4392" i="1"/>
  <c r="A4393" i="1"/>
  <c r="B4393" i="1"/>
  <c r="C4393" i="1"/>
  <c r="D4393" i="1"/>
  <c r="E4393" i="1"/>
  <c r="F4393" i="1"/>
  <c r="G4393" i="1"/>
  <c r="H4393" i="1"/>
  <c r="A4394" i="1"/>
  <c r="B4394" i="1"/>
  <c r="C4394" i="1"/>
  <c r="D4394" i="1"/>
  <c r="E4394" i="1"/>
  <c r="F4394" i="1"/>
  <c r="G4394" i="1"/>
  <c r="H4394" i="1"/>
  <c r="A4395" i="1"/>
  <c r="B4395" i="1"/>
  <c r="C4395" i="1"/>
  <c r="D4395" i="1"/>
  <c r="E4395" i="1"/>
  <c r="F4395" i="1"/>
  <c r="G4395" i="1"/>
  <c r="H4395" i="1"/>
  <c r="A4396" i="1"/>
  <c r="B4396" i="1"/>
  <c r="C4396" i="1"/>
  <c r="D4396" i="1"/>
  <c r="E4396" i="1"/>
  <c r="F4396" i="1"/>
  <c r="G4396" i="1"/>
  <c r="H4396" i="1"/>
  <c r="A4397" i="1"/>
  <c r="B4397" i="1"/>
  <c r="C4397" i="1"/>
  <c r="D4397" i="1"/>
  <c r="E4397" i="1"/>
  <c r="F4397" i="1"/>
  <c r="G4397" i="1"/>
  <c r="H4397" i="1"/>
  <c r="A4398" i="1"/>
  <c r="B4398" i="1"/>
  <c r="C4398" i="1"/>
  <c r="D4398" i="1"/>
  <c r="E4398" i="1"/>
  <c r="F4398" i="1"/>
  <c r="G4398" i="1"/>
  <c r="H4398" i="1"/>
  <c r="A4399" i="1"/>
  <c r="B4399" i="1"/>
  <c r="C4399" i="1"/>
  <c r="D4399" i="1"/>
  <c r="E4399" i="1"/>
  <c r="F4399" i="1"/>
  <c r="G4399" i="1"/>
  <c r="H4399" i="1"/>
  <c r="A4400" i="1"/>
  <c r="B4400" i="1"/>
  <c r="C4400" i="1"/>
  <c r="D4400" i="1"/>
  <c r="E4400" i="1"/>
  <c r="F4400" i="1"/>
  <c r="G4400" i="1"/>
  <c r="H4400" i="1"/>
  <c r="A4401" i="1"/>
  <c r="B4401" i="1"/>
  <c r="C4401" i="1"/>
  <c r="D4401" i="1"/>
  <c r="E4401" i="1"/>
  <c r="F4401" i="1"/>
  <c r="G4401" i="1"/>
  <c r="H4401" i="1"/>
  <c r="A4402" i="1"/>
  <c r="B4402" i="1"/>
  <c r="C4402" i="1"/>
  <c r="D4402" i="1"/>
  <c r="E4402" i="1"/>
  <c r="F4402" i="1"/>
  <c r="G4402" i="1"/>
  <c r="H4402" i="1"/>
  <c r="A4403" i="1"/>
  <c r="B4403" i="1"/>
  <c r="C4403" i="1"/>
  <c r="D4403" i="1"/>
  <c r="E4403" i="1"/>
  <c r="F4403" i="1"/>
  <c r="G4403" i="1"/>
  <c r="H4403" i="1"/>
  <c r="A4404" i="1"/>
  <c r="B4404" i="1"/>
  <c r="C4404" i="1"/>
  <c r="D4404" i="1"/>
  <c r="E4404" i="1"/>
  <c r="F4404" i="1"/>
  <c r="G4404" i="1"/>
  <c r="H4404" i="1"/>
  <c r="A4405" i="1"/>
  <c r="B4405" i="1"/>
  <c r="C4405" i="1"/>
  <c r="D4405" i="1"/>
  <c r="E4405" i="1"/>
  <c r="F4405" i="1"/>
  <c r="G4405" i="1"/>
  <c r="H4405" i="1"/>
  <c r="A4406" i="1"/>
  <c r="B4406" i="1"/>
  <c r="C4406" i="1"/>
  <c r="D4406" i="1"/>
  <c r="E4406" i="1"/>
  <c r="F4406" i="1"/>
  <c r="G4406" i="1"/>
  <c r="H4406" i="1"/>
  <c r="A4407" i="1"/>
  <c r="B4407" i="1"/>
  <c r="C4407" i="1"/>
  <c r="D4407" i="1"/>
  <c r="E4407" i="1"/>
  <c r="F4407" i="1"/>
  <c r="G4407" i="1"/>
  <c r="H4407" i="1"/>
  <c r="A4408" i="1"/>
  <c r="B4408" i="1"/>
  <c r="C4408" i="1"/>
  <c r="D4408" i="1"/>
  <c r="E4408" i="1"/>
  <c r="F4408" i="1"/>
  <c r="G4408" i="1"/>
  <c r="H4408" i="1"/>
  <c r="A4409" i="1"/>
  <c r="B4409" i="1"/>
  <c r="C4409" i="1"/>
  <c r="D4409" i="1"/>
  <c r="E4409" i="1"/>
  <c r="F4409" i="1"/>
  <c r="G4409" i="1"/>
  <c r="H4409" i="1"/>
  <c r="A4410" i="1"/>
  <c r="B4410" i="1"/>
  <c r="C4410" i="1"/>
  <c r="D4410" i="1"/>
  <c r="E4410" i="1"/>
  <c r="F4410" i="1"/>
  <c r="G4410" i="1"/>
  <c r="H4410" i="1"/>
  <c r="A4411" i="1"/>
  <c r="B4411" i="1"/>
  <c r="C4411" i="1"/>
  <c r="D4411" i="1"/>
  <c r="E4411" i="1"/>
  <c r="F4411" i="1"/>
  <c r="G4411" i="1"/>
  <c r="H4411" i="1"/>
  <c r="A4412" i="1"/>
  <c r="B4412" i="1"/>
  <c r="C4412" i="1"/>
  <c r="D4412" i="1"/>
  <c r="E4412" i="1"/>
  <c r="F4412" i="1"/>
  <c r="G4412" i="1"/>
  <c r="H4412" i="1"/>
  <c r="A4413" i="1"/>
  <c r="B4413" i="1"/>
  <c r="C4413" i="1"/>
  <c r="D4413" i="1"/>
  <c r="E4413" i="1"/>
  <c r="F4413" i="1"/>
  <c r="G4413" i="1"/>
  <c r="H4413" i="1"/>
  <c r="A4414" i="1"/>
  <c r="B4414" i="1"/>
  <c r="C4414" i="1"/>
  <c r="D4414" i="1"/>
  <c r="E4414" i="1"/>
  <c r="F4414" i="1"/>
  <c r="G4414" i="1"/>
  <c r="H4414" i="1"/>
  <c r="A4415" i="1"/>
  <c r="B4415" i="1"/>
  <c r="C4415" i="1"/>
  <c r="D4415" i="1"/>
  <c r="E4415" i="1"/>
  <c r="F4415" i="1"/>
  <c r="G4415" i="1"/>
  <c r="H4415" i="1"/>
  <c r="A4416" i="1"/>
  <c r="B4416" i="1"/>
  <c r="C4416" i="1"/>
  <c r="D4416" i="1"/>
  <c r="E4416" i="1"/>
  <c r="F4416" i="1"/>
  <c r="G4416" i="1"/>
  <c r="H4416" i="1"/>
  <c r="A4417" i="1"/>
  <c r="B4417" i="1"/>
  <c r="C4417" i="1"/>
  <c r="D4417" i="1"/>
  <c r="E4417" i="1"/>
  <c r="F4417" i="1"/>
  <c r="G4417" i="1"/>
  <c r="H4417" i="1"/>
  <c r="A4418" i="1"/>
  <c r="B4418" i="1"/>
  <c r="C4418" i="1"/>
  <c r="D4418" i="1"/>
  <c r="E4418" i="1"/>
  <c r="F4418" i="1"/>
  <c r="G4418" i="1"/>
  <c r="H4418" i="1"/>
  <c r="A4419" i="1"/>
  <c r="B4419" i="1"/>
  <c r="C4419" i="1"/>
  <c r="D4419" i="1"/>
  <c r="E4419" i="1"/>
  <c r="F4419" i="1"/>
  <c r="G4419" i="1"/>
  <c r="H4419" i="1"/>
  <c r="A4420" i="1"/>
  <c r="B4420" i="1"/>
  <c r="C4420" i="1"/>
  <c r="D4420" i="1"/>
  <c r="E4420" i="1"/>
  <c r="F4420" i="1"/>
  <c r="G4420" i="1"/>
  <c r="H4420" i="1"/>
  <c r="A4421" i="1"/>
  <c r="B4421" i="1"/>
  <c r="C4421" i="1"/>
  <c r="D4421" i="1"/>
  <c r="E4421" i="1"/>
  <c r="F4421" i="1"/>
  <c r="G4421" i="1"/>
  <c r="H4421" i="1"/>
  <c r="A4422" i="1"/>
  <c r="B4422" i="1"/>
  <c r="C4422" i="1"/>
  <c r="D4422" i="1"/>
  <c r="E4422" i="1"/>
  <c r="F4422" i="1"/>
  <c r="G4422" i="1"/>
  <c r="H4422" i="1"/>
  <c r="A4423" i="1"/>
  <c r="B4423" i="1"/>
  <c r="C4423" i="1"/>
  <c r="D4423" i="1"/>
  <c r="E4423" i="1"/>
  <c r="F4423" i="1"/>
  <c r="G4423" i="1"/>
  <c r="H4423" i="1"/>
  <c r="A4424" i="1"/>
  <c r="B4424" i="1"/>
  <c r="C4424" i="1"/>
  <c r="D4424" i="1"/>
  <c r="E4424" i="1"/>
  <c r="F4424" i="1"/>
  <c r="G4424" i="1"/>
  <c r="H4424" i="1"/>
  <c r="A4425" i="1"/>
  <c r="B4425" i="1"/>
  <c r="C4425" i="1"/>
  <c r="D4425" i="1"/>
  <c r="E4425" i="1"/>
  <c r="F4425" i="1"/>
  <c r="G4425" i="1"/>
  <c r="H4425" i="1"/>
  <c r="A4426" i="1"/>
  <c r="B4426" i="1"/>
  <c r="C4426" i="1"/>
  <c r="D4426" i="1"/>
  <c r="E4426" i="1"/>
  <c r="F4426" i="1"/>
  <c r="G4426" i="1"/>
  <c r="H4426" i="1"/>
  <c r="A4427" i="1"/>
  <c r="B4427" i="1"/>
  <c r="C4427" i="1"/>
  <c r="D4427" i="1"/>
  <c r="E4427" i="1"/>
  <c r="F4427" i="1"/>
  <c r="G4427" i="1"/>
  <c r="H4427" i="1"/>
  <c r="A4428" i="1"/>
  <c r="B4428" i="1"/>
  <c r="C4428" i="1"/>
  <c r="D4428" i="1"/>
  <c r="E4428" i="1"/>
  <c r="F4428" i="1"/>
  <c r="G4428" i="1"/>
  <c r="H4428" i="1"/>
  <c r="A4429" i="1"/>
  <c r="B4429" i="1"/>
  <c r="C4429" i="1"/>
  <c r="D4429" i="1"/>
  <c r="E4429" i="1"/>
  <c r="F4429" i="1"/>
  <c r="G4429" i="1"/>
  <c r="H4429" i="1"/>
  <c r="A4430" i="1"/>
  <c r="B4430" i="1"/>
  <c r="C4430" i="1"/>
  <c r="D4430" i="1"/>
  <c r="E4430" i="1"/>
  <c r="F4430" i="1"/>
  <c r="G4430" i="1"/>
  <c r="H4430" i="1"/>
  <c r="A4431" i="1"/>
  <c r="B4431" i="1"/>
  <c r="C4431" i="1"/>
  <c r="D4431" i="1"/>
  <c r="E4431" i="1"/>
  <c r="F4431" i="1"/>
  <c r="G4431" i="1"/>
  <c r="H4431" i="1"/>
  <c r="A4432" i="1"/>
  <c r="B4432" i="1"/>
  <c r="C4432" i="1"/>
  <c r="D4432" i="1"/>
  <c r="E4432" i="1"/>
  <c r="F4432" i="1"/>
  <c r="G4432" i="1"/>
  <c r="H4432" i="1"/>
  <c r="A4433" i="1"/>
  <c r="B4433" i="1"/>
  <c r="C4433" i="1"/>
  <c r="D4433" i="1"/>
  <c r="E4433" i="1"/>
  <c r="F4433" i="1"/>
  <c r="G4433" i="1"/>
  <c r="H4433" i="1"/>
  <c r="A4434" i="1"/>
  <c r="B4434" i="1"/>
  <c r="C4434" i="1"/>
  <c r="D4434" i="1"/>
  <c r="E4434" i="1"/>
  <c r="F4434" i="1"/>
  <c r="G4434" i="1"/>
  <c r="H4434" i="1"/>
  <c r="A4435" i="1"/>
  <c r="B4435" i="1"/>
  <c r="C4435" i="1"/>
  <c r="D4435" i="1"/>
  <c r="E4435" i="1"/>
  <c r="F4435" i="1"/>
  <c r="G4435" i="1"/>
  <c r="H4435" i="1"/>
  <c r="A4436" i="1"/>
  <c r="B4436" i="1"/>
  <c r="C4436" i="1"/>
  <c r="D4436" i="1"/>
  <c r="E4436" i="1"/>
  <c r="F4436" i="1"/>
  <c r="G4436" i="1"/>
  <c r="H4436" i="1"/>
  <c r="A4437" i="1"/>
  <c r="B4437" i="1"/>
  <c r="C4437" i="1"/>
  <c r="D4437" i="1"/>
  <c r="E4437" i="1"/>
  <c r="F4437" i="1"/>
  <c r="G4437" i="1"/>
  <c r="H4437" i="1"/>
  <c r="A4438" i="1"/>
  <c r="B4438" i="1"/>
  <c r="C4438" i="1"/>
  <c r="D4438" i="1"/>
  <c r="E4438" i="1"/>
  <c r="F4438" i="1"/>
  <c r="G4438" i="1"/>
  <c r="H4438" i="1"/>
  <c r="A4439" i="1"/>
  <c r="B4439" i="1"/>
  <c r="C4439" i="1"/>
  <c r="D4439" i="1"/>
  <c r="E4439" i="1"/>
  <c r="F4439" i="1"/>
  <c r="G4439" i="1"/>
  <c r="H4439" i="1"/>
  <c r="A4440" i="1"/>
  <c r="B4440" i="1"/>
  <c r="C4440" i="1"/>
  <c r="D4440" i="1"/>
  <c r="E4440" i="1"/>
  <c r="F4440" i="1"/>
  <c r="G4440" i="1"/>
  <c r="H4440" i="1"/>
  <c r="A4441" i="1"/>
  <c r="B4441" i="1"/>
  <c r="C4441" i="1"/>
  <c r="D4441" i="1"/>
  <c r="E4441" i="1"/>
  <c r="F4441" i="1"/>
  <c r="G4441" i="1"/>
  <c r="H4441" i="1"/>
  <c r="A4442" i="1"/>
  <c r="B4442" i="1"/>
  <c r="C4442" i="1"/>
  <c r="D4442" i="1"/>
  <c r="E4442" i="1"/>
  <c r="F4442" i="1"/>
  <c r="G4442" i="1"/>
  <c r="H4442" i="1"/>
  <c r="A4443" i="1"/>
  <c r="B4443" i="1"/>
  <c r="C4443" i="1"/>
  <c r="D4443" i="1"/>
  <c r="E4443" i="1"/>
  <c r="F4443" i="1"/>
  <c r="G4443" i="1"/>
  <c r="H4443" i="1"/>
  <c r="A4444" i="1"/>
  <c r="B4444" i="1"/>
  <c r="C4444" i="1"/>
  <c r="D4444" i="1"/>
  <c r="E4444" i="1"/>
  <c r="F4444" i="1"/>
  <c r="G4444" i="1"/>
  <c r="H4444" i="1"/>
  <c r="A4445" i="1"/>
  <c r="B4445" i="1"/>
  <c r="C4445" i="1"/>
  <c r="D4445" i="1"/>
  <c r="E4445" i="1"/>
  <c r="F4445" i="1"/>
  <c r="G4445" i="1"/>
  <c r="H4445" i="1"/>
  <c r="A4446" i="1"/>
  <c r="B4446" i="1"/>
  <c r="C4446" i="1"/>
  <c r="D4446" i="1"/>
  <c r="E4446" i="1"/>
  <c r="F4446" i="1"/>
  <c r="G4446" i="1"/>
  <c r="H4446" i="1"/>
  <c r="A4447" i="1"/>
  <c r="B4447" i="1"/>
  <c r="C4447" i="1"/>
  <c r="D4447" i="1"/>
  <c r="E4447" i="1"/>
  <c r="F4447" i="1"/>
  <c r="G4447" i="1"/>
  <c r="H4447" i="1"/>
  <c r="A4448" i="1"/>
  <c r="B4448" i="1"/>
  <c r="C4448" i="1"/>
  <c r="D4448" i="1"/>
  <c r="E4448" i="1"/>
  <c r="F4448" i="1"/>
  <c r="G4448" i="1"/>
  <c r="H4448" i="1"/>
  <c r="A4449" i="1"/>
  <c r="B4449" i="1"/>
  <c r="C4449" i="1"/>
  <c r="D4449" i="1"/>
  <c r="E4449" i="1"/>
  <c r="F4449" i="1"/>
  <c r="G4449" i="1"/>
  <c r="H4449" i="1"/>
  <c r="A4450" i="1"/>
  <c r="B4450" i="1"/>
  <c r="C4450" i="1"/>
  <c r="D4450" i="1"/>
  <c r="E4450" i="1"/>
  <c r="F4450" i="1"/>
  <c r="G4450" i="1"/>
  <c r="H4450" i="1"/>
  <c r="A4451" i="1"/>
  <c r="B4451" i="1"/>
  <c r="C4451" i="1"/>
  <c r="D4451" i="1"/>
  <c r="E4451" i="1"/>
  <c r="F4451" i="1"/>
  <c r="G4451" i="1"/>
  <c r="H4451" i="1"/>
  <c r="A4452" i="1"/>
  <c r="B4452" i="1"/>
  <c r="C4452" i="1"/>
  <c r="D4452" i="1"/>
  <c r="E4452" i="1"/>
  <c r="F4452" i="1"/>
  <c r="G4452" i="1"/>
  <c r="H4452" i="1"/>
  <c r="A4453" i="1"/>
  <c r="B4453" i="1"/>
  <c r="C4453" i="1"/>
  <c r="D4453" i="1"/>
  <c r="E4453" i="1"/>
  <c r="F4453" i="1"/>
  <c r="G4453" i="1"/>
  <c r="H4453" i="1"/>
  <c r="A4454" i="1"/>
  <c r="B4454" i="1"/>
  <c r="C4454" i="1"/>
  <c r="D4454" i="1"/>
  <c r="E4454" i="1"/>
  <c r="F4454" i="1"/>
  <c r="G4454" i="1"/>
  <c r="H4454" i="1"/>
  <c r="A4455" i="1"/>
  <c r="B4455" i="1"/>
  <c r="C4455" i="1"/>
  <c r="D4455" i="1"/>
  <c r="E4455" i="1"/>
  <c r="F4455" i="1"/>
  <c r="G4455" i="1"/>
  <c r="H4455" i="1"/>
  <c r="A4456" i="1"/>
  <c r="B4456" i="1"/>
  <c r="C4456" i="1"/>
  <c r="D4456" i="1"/>
  <c r="E4456" i="1"/>
  <c r="F4456" i="1"/>
  <c r="G4456" i="1"/>
  <c r="H4456" i="1"/>
  <c r="A4457" i="1"/>
  <c r="B4457" i="1"/>
  <c r="C4457" i="1"/>
  <c r="D4457" i="1"/>
  <c r="E4457" i="1"/>
  <c r="F4457" i="1"/>
  <c r="G4457" i="1"/>
  <c r="H4457" i="1"/>
  <c r="A4458" i="1"/>
  <c r="B4458" i="1"/>
  <c r="C4458" i="1"/>
  <c r="D4458" i="1"/>
  <c r="E4458" i="1"/>
  <c r="F4458" i="1"/>
  <c r="G4458" i="1"/>
  <c r="H4458" i="1"/>
  <c r="A4459" i="1"/>
  <c r="B4459" i="1"/>
  <c r="C4459" i="1"/>
  <c r="D4459" i="1"/>
  <c r="E4459" i="1"/>
  <c r="F4459" i="1"/>
  <c r="G4459" i="1"/>
  <c r="H4459" i="1"/>
  <c r="A4460" i="1"/>
  <c r="B4460" i="1"/>
  <c r="C4460" i="1"/>
  <c r="D4460" i="1"/>
  <c r="E4460" i="1"/>
  <c r="F4460" i="1"/>
  <c r="G4460" i="1"/>
  <c r="H4460" i="1"/>
  <c r="A4461" i="1"/>
  <c r="B4461" i="1"/>
  <c r="C4461" i="1"/>
  <c r="D4461" i="1"/>
  <c r="E4461" i="1"/>
  <c r="F4461" i="1"/>
  <c r="G4461" i="1"/>
  <c r="H4461" i="1"/>
  <c r="A4462" i="1"/>
  <c r="B4462" i="1"/>
  <c r="C4462" i="1"/>
  <c r="D4462" i="1"/>
  <c r="E4462" i="1"/>
  <c r="F4462" i="1"/>
  <c r="G4462" i="1"/>
  <c r="H4462" i="1"/>
  <c r="A4463" i="1"/>
  <c r="B4463" i="1"/>
  <c r="C4463" i="1"/>
  <c r="D4463" i="1"/>
  <c r="E4463" i="1"/>
  <c r="F4463" i="1"/>
  <c r="G4463" i="1"/>
  <c r="H4463" i="1"/>
  <c r="A4464" i="1"/>
  <c r="B4464" i="1"/>
  <c r="C4464" i="1"/>
  <c r="D4464" i="1"/>
  <c r="E4464" i="1"/>
  <c r="F4464" i="1"/>
  <c r="G4464" i="1"/>
  <c r="H4464" i="1"/>
  <c r="A4465" i="1"/>
  <c r="B4465" i="1"/>
  <c r="C4465" i="1"/>
  <c r="D4465" i="1"/>
  <c r="E4465" i="1"/>
  <c r="F4465" i="1"/>
  <c r="G4465" i="1"/>
  <c r="H4465" i="1"/>
  <c r="A4466" i="1"/>
  <c r="B4466" i="1"/>
  <c r="C4466" i="1"/>
  <c r="D4466" i="1"/>
  <c r="E4466" i="1"/>
  <c r="F4466" i="1"/>
  <c r="G4466" i="1"/>
  <c r="H4466" i="1"/>
  <c r="A4467" i="1"/>
  <c r="B4467" i="1"/>
  <c r="C4467" i="1"/>
  <c r="D4467" i="1"/>
  <c r="E4467" i="1"/>
  <c r="F4467" i="1"/>
  <c r="G4467" i="1"/>
  <c r="H4467" i="1"/>
  <c r="A4468" i="1"/>
  <c r="B4468" i="1"/>
  <c r="C4468" i="1"/>
  <c r="D4468" i="1"/>
  <c r="E4468" i="1"/>
  <c r="F4468" i="1"/>
  <c r="G4468" i="1"/>
  <c r="H4468" i="1"/>
  <c r="A4469" i="1"/>
  <c r="B4469" i="1"/>
  <c r="C4469" i="1"/>
  <c r="D4469" i="1"/>
  <c r="E4469" i="1"/>
  <c r="F4469" i="1"/>
  <c r="G4469" i="1"/>
  <c r="H4469" i="1"/>
  <c r="A4470" i="1"/>
  <c r="B4470" i="1"/>
  <c r="C4470" i="1"/>
  <c r="D4470" i="1"/>
  <c r="E4470" i="1"/>
  <c r="F4470" i="1"/>
  <c r="G4470" i="1"/>
  <c r="H4470" i="1"/>
  <c r="A4471" i="1"/>
  <c r="B4471" i="1"/>
  <c r="C4471" i="1"/>
  <c r="D4471" i="1"/>
  <c r="E4471" i="1"/>
  <c r="F4471" i="1"/>
  <c r="G4471" i="1"/>
  <c r="H4471" i="1"/>
  <c r="A4472" i="1"/>
  <c r="B4472" i="1"/>
  <c r="C4472" i="1"/>
  <c r="D4472" i="1"/>
  <c r="E4472" i="1"/>
  <c r="F4472" i="1"/>
  <c r="G4472" i="1"/>
  <c r="H4472" i="1"/>
  <c r="A4473" i="1"/>
  <c r="B4473" i="1"/>
  <c r="C4473" i="1"/>
  <c r="D4473" i="1"/>
  <c r="E4473" i="1"/>
  <c r="F4473" i="1"/>
  <c r="G4473" i="1"/>
  <c r="H4473" i="1"/>
  <c r="A4474" i="1"/>
  <c r="B4474" i="1"/>
  <c r="C4474" i="1"/>
  <c r="D4474" i="1"/>
  <c r="E4474" i="1"/>
  <c r="F4474" i="1"/>
  <c r="G4474" i="1"/>
  <c r="H4474" i="1"/>
  <c r="A4475" i="1"/>
  <c r="B4475" i="1"/>
  <c r="C4475" i="1"/>
  <c r="D4475" i="1"/>
  <c r="E4475" i="1"/>
  <c r="F4475" i="1"/>
  <c r="G4475" i="1"/>
  <c r="H4475" i="1"/>
  <c r="A4476" i="1"/>
  <c r="B4476" i="1"/>
  <c r="C4476" i="1"/>
  <c r="D4476" i="1"/>
  <c r="E4476" i="1"/>
  <c r="F4476" i="1"/>
  <c r="G4476" i="1"/>
  <c r="H4476" i="1"/>
  <c r="A4477" i="1"/>
  <c r="B4477" i="1"/>
  <c r="C4477" i="1"/>
  <c r="D4477" i="1"/>
  <c r="E4477" i="1"/>
  <c r="F4477" i="1"/>
  <c r="G4477" i="1"/>
  <c r="H4477" i="1"/>
  <c r="A4478" i="1"/>
  <c r="B4478" i="1"/>
  <c r="C4478" i="1"/>
  <c r="D4478" i="1"/>
  <c r="E4478" i="1"/>
  <c r="F4478" i="1"/>
  <c r="G4478" i="1"/>
  <c r="H4478" i="1"/>
  <c r="A4479" i="1"/>
  <c r="B4479" i="1"/>
  <c r="C4479" i="1"/>
  <c r="D4479" i="1"/>
  <c r="E4479" i="1"/>
  <c r="F4479" i="1"/>
  <c r="G4479" i="1"/>
  <c r="H4479" i="1"/>
  <c r="A4480" i="1"/>
  <c r="B4480" i="1"/>
  <c r="C4480" i="1"/>
  <c r="D4480" i="1"/>
  <c r="E4480" i="1"/>
  <c r="F4480" i="1"/>
  <c r="G4480" i="1"/>
  <c r="H4480" i="1"/>
  <c r="A4481" i="1"/>
  <c r="B4481" i="1"/>
  <c r="C4481" i="1"/>
  <c r="D4481" i="1"/>
  <c r="E4481" i="1"/>
  <c r="F4481" i="1"/>
  <c r="G4481" i="1"/>
  <c r="H4481" i="1"/>
  <c r="A4482" i="1"/>
  <c r="B4482" i="1"/>
  <c r="C4482" i="1"/>
  <c r="D4482" i="1"/>
  <c r="E4482" i="1"/>
  <c r="F4482" i="1"/>
  <c r="G4482" i="1"/>
  <c r="H4482" i="1"/>
  <c r="A4483" i="1"/>
  <c r="B4483" i="1"/>
  <c r="C4483" i="1"/>
  <c r="D4483" i="1"/>
  <c r="E4483" i="1"/>
  <c r="F4483" i="1"/>
  <c r="G4483" i="1"/>
  <c r="H4483" i="1"/>
  <c r="A4484" i="1"/>
  <c r="B4484" i="1"/>
  <c r="C4484" i="1"/>
  <c r="D4484" i="1"/>
  <c r="E4484" i="1"/>
  <c r="F4484" i="1"/>
  <c r="G4484" i="1"/>
  <c r="H4484" i="1"/>
  <c r="A4485" i="1"/>
  <c r="B4485" i="1"/>
  <c r="C4485" i="1"/>
  <c r="D4485" i="1"/>
  <c r="E4485" i="1"/>
  <c r="F4485" i="1"/>
  <c r="G4485" i="1"/>
  <c r="H4485" i="1"/>
  <c r="A4486" i="1"/>
  <c r="B4486" i="1"/>
  <c r="C4486" i="1"/>
  <c r="D4486" i="1"/>
  <c r="E4486" i="1"/>
  <c r="F4486" i="1"/>
  <c r="G4486" i="1"/>
  <c r="H4486" i="1"/>
  <c r="A4487" i="1"/>
  <c r="B4487" i="1"/>
  <c r="C4487" i="1"/>
  <c r="D4487" i="1"/>
  <c r="E4487" i="1"/>
  <c r="F4487" i="1"/>
  <c r="G4487" i="1"/>
  <c r="H4487" i="1"/>
  <c r="A4488" i="1"/>
  <c r="B4488" i="1"/>
  <c r="C4488" i="1"/>
  <c r="D4488" i="1"/>
  <c r="E4488" i="1"/>
  <c r="F4488" i="1"/>
  <c r="G4488" i="1"/>
  <c r="H4488" i="1"/>
  <c r="A4489" i="1"/>
  <c r="B4489" i="1"/>
  <c r="C4489" i="1"/>
  <c r="D4489" i="1"/>
  <c r="E4489" i="1"/>
  <c r="F4489" i="1"/>
  <c r="G4489" i="1"/>
  <c r="H4489" i="1"/>
  <c r="A4490" i="1"/>
  <c r="B4490" i="1"/>
  <c r="C4490" i="1"/>
  <c r="D4490" i="1"/>
  <c r="E4490" i="1"/>
  <c r="F4490" i="1"/>
  <c r="G4490" i="1"/>
  <c r="H4490" i="1"/>
  <c r="A4491" i="1"/>
  <c r="B4491" i="1"/>
  <c r="C4491" i="1"/>
  <c r="D4491" i="1"/>
  <c r="E4491" i="1"/>
  <c r="F4491" i="1"/>
  <c r="G4491" i="1"/>
  <c r="H4491" i="1"/>
  <c r="A4492" i="1"/>
  <c r="B4492" i="1"/>
  <c r="C4492" i="1"/>
  <c r="D4492" i="1"/>
  <c r="E4492" i="1"/>
  <c r="F4492" i="1"/>
  <c r="G4492" i="1"/>
  <c r="H4492" i="1"/>
  <c r="A4493" i="1"/>
  <c r="B4493" i="1"/>
  <c r="C4493" i="1"/>
  <c r="D4493" i="1"/>
  <c r="E4493" i="1"/>
  <c r="F4493" i="1"/>
  <c r="G4493" i="1"/>
  <c r="H4493" i="1"/>
  <c r="A4494" i="1"/>
  <c r="B4494" i="1"/>
  <c r="C4494" i="1"/>
  <c r="D4494" i="1"/>
  <c r="E4494" i="1"/>
  <c r="F4494" i="1"/>
  <c r="G4494" i="1"/>
  <c r="H4494" i="1"/>
  <c r="A4495" i="1"/>
  <c r="B4495" i="1"/>
  <c r="C4495" i="1"/>
  <c r="D4495" i="1"/>
  <c r="E4495" i="1"/>
  <c r="F4495" i="1"/>
  <c r="G4495" i="1"/>
  <c r="H4495" i="1"/>
  <c r="A4496" i="1"/>
  <c r="B4496" i="1"/>
  <c r="C4496" i="1"/>
  <c r="D4496" i="1"/>
  <c r="E4496" i="1"/>
  <c r="F4496" i="1"/>
  <c r="G4496" i="1"/>
  <c r="H4496" i="1"/>
  <c r="A4497" i="1"/>
  <c r="B4497" i="1"/>
  <c r="C4497" i="1"/>
  <c r="D4497" i="1"/>
  <c r="E4497" i="1"/>
  <c r="F4497" i="1"/>
  <c r="G4497" i="1"/>
  <c r="H4497" i="1"/>
  <c r="A4498" i="1"/>
  <c r="B4498" i="1"/>
  <c r="C4498" i="1"/>
  <c r="D4498" i="1"/>
  <c r="E4498" i="1"/>
  <c r="F4498" i="1"/>
  <c r="G4498" i="1"/>
  <c r="H4498" i="1"/>
  <c r="A4499" i="1"/>
  <c r="B4499" i="1"/>
  <c r="C4499" i="1"/>
  <c r="D4499" i="1"/>
  <c r="E4499" i="1"/>
  <c r="F4499" i="1"/>
  <c r="G4499" i="1"/>
  <c r="H4499" i="1"/>
  <c r="A4500" i="1"/>
  <c r="B4500" i="1"/>
  <c r="C4500" i="1"/>
  <c r="D4500" i="1"/>
  <c r="E4500" i="1"/>
  <c r="F4500" i="1"/>
  <c r="G4500" i="1"/>
  <c r="H4500" i="1"/>
  <c r="A4501" i="1"/>
  <c r="B4501" i="1"/>
  <c r="C4501" i="1"/>
  <c r="D4501" i="1"/>
  <c r="E4501" i="1"/>
  <c r="F4501" i="1"/>
  <c r="G4501" i="1"/>
  <c r="H4501" i="1"/>
  <c r="A4502" i="1"/>
  <c r="B4502" i="1"/>
  <c r="C4502" i="1"/>
  <c r="D4502" i="1"/>
  <c r="E4502" i="1"/>
  <c r="F4502" i="1"/>
  <c r="G4502" i="1"/>
  <c r="H4502" i="1"/>
  <c r="A4503" i="1"/>
  <c r="B4503" i="1"/>
  <c r="C4503" i="1"/>
  <c r="D4503" i="1"/>
  <c r="E4503" i="1"/>
  <c r="F4503" i="1"/>
  <c r="G4503" i="1"/>
  <c r="H4503" i="1"/>
  <c r="A4504" i="1"/>
  <c r="B4504" i="1"/>
  <c r="C4504" i="1"/>
  <c r="D4504" i="1"/>
  <c r="E4504" i="1"/>
  <c r="F4504" i="1"/>
  <c r="G4504" i="1"/>
  <c r="H4504" i="1"/>
  <c r="A4505" i="1"/>
  <c r="B4505" i="1"/>
  <c r="C4505" i="1"/>
  <c r="D4505" i="1"/>
  <c r="E4505" i="1"/>
  <c r="F4505" i="1"/>
  <c r="G4505" i="1"/>
  <c r="H4505" i="1"/>
  <c r="A4506" i="1"/>
  <c r="B4506" i="1"/>
  <c r="C4506" i="1"/>
  <c r="D4506" i="1"/>
  <c r="E4506" i="1"/>
  <c r="F4506" i="1"/>
  <c r="G4506" i="1"/>
  <c r="H4506" i="1"/>
  <c r="A4507" i="1"/>
  <c r="B4507" i="1"/>
  <c r="C4507" i="1"/>
  <c r="D4507" i="1"/>
  <c r="E4507" i="1"/>
  <c r="F4507" i="1"/>
  <c r="G4507" i="1"/>
  <c r="H4507" i="1"/>
  <c r="A4508" i="1"/>
  <c r="B4508" i="1"/>
  <c r="C4508" i="1"/>
  <c r="D4508" i="1"/>
  <c r="E4508" i="1"/>
  <c r="F4508" i="1"/>
  <c r="G4508" i="1"/>
  <c r="H4508" i="1"/>
  <c r="A4509" i="1"/>
  <c r="B4509" i="1"/>
  <c r="C4509" i="1"/>
  <c r="D4509" i="1"/>
  <c r="E4509" i="1"/>
  <c r="F4509" i="1"/>
  <c r="G4509" i="1"/>
  <c r="H4509" i="1"/>
  <c r="A4510" i="1"/>
  <c r="B4510" i="1"/>
  <c r="C4510" i="1"/>
  <c r="D4510" i="1"/>
  <c r="E4510" i="1"/>
  <c r="F4510" i="1"/>
  <c r="G4510" i="1"/>
  <c r="H4510" i="1"/>
  <c r="A4511" i="1"/>
  <c r="B4511" i="1"/>
  <c r="C4511" i="1"/>
  <c r="D4511" i="1"/>
  <c r="E4511" i="1"/>
  <c r="F4511" i="1"/>
  <c r="G4511" i="1"/>
  <c r="H4511" i="1"/>
  <c r="A4512" i="1"/>
  <c r="B4512" i="1"/>
  <c r="C4512" i="1"/>
  <c r="D4512" i="1"/>
  <c r="E4512" i="1"/>
  <c r="F4512" i="1"/>
  <c r="G4512" i="1"/>
  <c r="H4512" i="1"/>
  <c r="A4513" i="1"/>
  <c r="B4513" i="1"/>
  <c r="C4513" i="1"/>
  <c r="D4513" i="1"/>
  <c r="E4513" i="1"/>
  <c r="F4513" i="1"/>
  <c r="G4513" i="1"/>
  <c r="H4513" i="1"/>
  <c r="A4514" i="1"/>
  <c r="B4514" i="1"/>
  <c r="C4514" i="1"/>
  <c r="D4514" i="1"/>
  <c r="E4514" i="1"/>
  <c r="F4514" i="1"/>
  <c r="G4514" i="1"/>
  <c r="H4514" i="1"/>
  <c r="A4515" i="1"/>
  <c r="B4515" i="1"/>
  <c r="C4515" i="1"/>
  <c r="D4515" i="1"/>
  <c r="E4515" i="1"/>
  <c r="F4515" i="1"/>
  <c r="G4515" i="1"/>
  <c r="H4515" i="1"/>
  <c r="A4516" i="1"/>
  <c r="B4516" i="1"/>
  <c r="C4516" i="1"/>
  <c r="D4516" i="1"/>
  <c r="E4516" i="1"/>
  <c r="F4516" i="1"/>
  <c r="G4516" i="1"/>
  <c r="H4516" i="1"/>
  <c r="A4517" i="1"/>
  <c r="B4517" i="1"/>
  <c r="C4517" i="1"/>
  <c r="D4517" i="1"/>
  <c r="E4517" i="1"/>
  <c r="F4517" i="1"/>
  <c r="G4517" i="1"/>
  <c r="H4517" i="1"/>
  <c r="A4518" i="1"/>
  <c r="B4518" i="1"/>
  <c r="C4518" i="1"/>
  <c r="D4518" i="1"/>
  <c r="E4518" i="1"/>
  <c r="F4518" i="1"/>
  <c r="G4518" i="1"/>
  <c r="H4518" i="1"/>
  <c r="A4519" i="1"/>
  <c r="B4519" i="1"/>
  <c r="C4519" i="1"/>
  <c r="D4519" i="1"/>
  <c r="E4519" i="1"/>
  <c r="F4519" i="1"/>
  <c r="G4519" i="1"/>
  <c r="H4519" i="1"/>
  <c r="A4520" i="1"/>
  <c r="B4520" i="1"/>
  <c r="C4520" i="1"/>
  <c r="D4520" i="1"/>
  <c r="E4520" i="1"/>
  <c r="F4520" i="1"/>
  <c r="G4520" i="1"/>
  <c r="H4520" i="1"/>
  <c r="A4521" i="1"/>
  <c r="B4521" i="1"/>
  <c r="C4521" i="1"/>
  <c r="D4521" i="1"/>
  <c r="E4521" i="1"/>
  <c r="F4521" i="1"/>
  <c r="G4521" i="1"/>
  <c r="H4521" i="1"/>
  <c r="A4522" i="1"/>
  <c r="B4522" i="1"/>
  <c r="C4522" i="1"/>
  <c r="D4522" i="1"/>
  <c r="E4522" i="1"/>
  <c r="F4522" i="1"/>
  <c r="G4522" i="1"/>
  <c r="H4522" i="1"/>
  <c r="A4523" i="1"/>
  <c r="B4523" i="1"/>
  <c r="C4523" i="1"/>
  <c r="D4523" i="1"/>
  <c r="E4523" i="1"/>
  <c r="F4523" i="1"/>
  <c r="G4523" i="1"/>
  <c r="H4523" i="1"/>
  <c r="A4524" i="1"/>
  <c r="B4524" i="1"/>
  <c r="C4524" i="1"/>
  <c r="D4524" i="1"/>
  <c r="E4524" i="1"/>
  <c r="F4524" i="1"/>
  <c r="G4524" i="1"/>
  <c r="H4524" i="1"/>
  <c r="A4525" i="1"/>
  <c r="B4525" i="1"/>
  <c r="C4525" i="1"/>
  <c r="D4525" i="1"/>
  <c r="E4525" i="1"/>
  <c r="F4525" i="1"/>
  <c r="G4525" i="1"/>
  <c r="H4525" i="1"/>
  <c r="A4526" i="1"/>
  <c r="B4526" i="1"/>
  <c r="C4526" i="1"/>
  <c r="D4526" i="1"/>
  <c r="E4526" i="1"/>
  <c r="F4526" i="1"/>
  <c r="G4526" i="1"/>
  <c r="H4526" i="1"/>
  <c r="A4527" i="1"/>
  <c r="B4527" i="1"/>
  <c r="C4527" i="1"/>
  <c r="D4527" i="1"/>
  <c r="E4527" i="1"/>
  <c r="F4527" i="1"/>
  <c r="G4527" i="1"/>
  <c r="H4527" i="1"/>
  <c r="A4528" i="1"/>
  <c r="B4528" i="1"/>
  <c r="C4528" i="1"/>
  <c r="D4528" i="1"/>
  <c r="E4528" i="1"/>
  <c r="F4528" i="1"/>
  <c r="G4528" i="1"/>
  <c r="H4528" i="1"/>
  <c r="A4529" i="1"/>
  <c r="B4529" i="1"/>
  <c r="C4529" i="1"/>
  <c r="D4529" i="1"/>
  <c r="E4529" i="1"/>
  <c r="F4529" i="1"/>
  <c r="G4529" i="1"/>
  <c r="H4529" i="1"/>
  <c r="A4530" i="1"/>
  <c r="B4530" i="1"/>
  <c r="C4530" i="1"/>
  <c r="D4530" i="1"/>
  <c r="E4530" i="1"/>
  <c r="F4530" i="1"/>
  <c r="G4530" i="1"/>
  <c r="H4530" i="1"/>
  <c r="A4531" i="1"/>
  <c r="B4531" i="1"/>
  <c r="C4531" i="1"/>
  <c r="D4531" i="1"/>
  <c r="E4531" i="1"/>
  <c r="F4531" i="1"/>
  <c r="G4531" i="1"/>
  <c r="H4531" i="1"/>
  <c r="A4532" i="1"/>
  <c r="B4532" i="1"/>
  <c r="C4532" i="1"/>
  <c r="D4532" i="1"/>
  <c r="E4532" i="1"/>
  <c r="F4532" i="1"/>
  <c r="G4532" i="1"/>
  <c r="H4532" i="1"/>
  <c r="A4533" i="1"/>
  <c r="B4533" i="1"/>
  <c r="C4533" i="1"/>
  <c r="D4533" i="1"/>
  <c r="E4533" i="1"/>
  <c r="F4533" i="1"/>
  <c r="G4533" i="1"/>
  <c r="H4533" i="1"/>
  <c r="A4534" i="1"/>
  <c r="B4534" i="1"/>
  <c r="C4534" i="1"/>
  <c r="D4534" i="1"/>
  <c r="E4534" i="1"/>
  <c r="F4534" i="1"/>
  <c r="G4534" i="1"/>
  <c r="H4534" i="1"/>
  <c r="A4535" i="1"/>
  <c r="B4535" i="1"/>
  <c r="C4535" i="1"/>
  <c r="D4535" i="1"/>
  <c r="E4535" i="1"/>
  <c r="F4535" i="1"/>
  <c r="G4535" i="1"/>
  <c r="H4535" i="1"/>
  <c r="A4536" i="1"/>
  <c r="B4536" i="1"/>
  <c r="C4536" i="1"/>
  <c r="D4536" i="1"/>
  <c r="E4536" i="1"/>
  <c r="F4536" i="1"/>
  <c r="G4536" i="1"/>
  <c r="H4536" i="1"/>
  <c r="A4537" i="1"/>
  <c r="B4537" i="1"/>
  <c r="C4537" i="1"/>
  <c r="D4537" i="1"/>
  <c r="E4537" i="1"/>
  <c r="F4537" i="1"/>
  <c r="G4537" i="1"/>
  <c r="H4537" i="1"/>
  <c r="A4538" i="1"/>
  <c r="B4538" i="1"/>
  <c r="C4538" i="1"/>
  <c r="D4538" i="1"/>
  <c r="E4538" i="1"/>
  <c r="F4538" i="1"/>
  <c r="G4538" i="1"/>
  <c r="H4538" i="1"/>
  <c r="A4539" i="1"/>
  <c r="B4539" i="1"/>
  <c r="C4539" i="1"/>
  <c r="D4539" i="1"/>
  <c r="E4539" i="1"/>
  <c r="F4539" i="1"/>
  <c r="G4539" i="1"/>
  <c r="H4539" i="1"/>
  <c r="A4540" i="1"/>
  <c r="B4540" i="1"/>
  <c r="C4540" i="1"/>
  <c r="D4540" i="1"/>
  <c r="E4540" i="1"/>
  <c r="F4540" i="1"/>
  <c r="G4540" i="1"/>
  <c r="H4540" i="1"/>
  <c r="A4541" i="1"/>
  <c r="B4541" i="1"/>
  <c r="C4541" i="1"/>
  <c r="D4541" i="1"/>
  <c r="E4541" i="1"/>
  <c r="F4541" i="1"/>
  <c r="G4541" i="1"/>
  <c r="H4541" i="1"/>
  <c r="A4542" i="1"/>
  <c r="B4542" i="1"/>
  <c r="C4542" i="1"/>
  <c r="D4542" i="1"/>
  <c r="E4542" i="1"/>
  <c r="F4542" i="1"/>
  <c r="G4542" i="1"/>
  <c r="H4542" i="1"/>
  <c r="A4543" i="1"/>
  <c r="B4543" i="1"/>
  <c r="C4543" i="1"/>
  <c r="D4543" i="1"/>
  <c r="E4543" i="1"/>
  <c r="F4543" i="1"/>
  <c r="G4543" i="1"/>
  <c r="H4543" i="1"/>
  <c r="A4544" i="1"/>
  <c r="B4544" i="1"/>
  <c r="C4544" i="1"/>
  <c r="D4544" i="1"/>
  <c r="E4544" i="1"/>
  <c r="F4544" i="1"/>
  <c r="G4544" i="1"/>
  <c r="H4544" i="1"/>
  <c r="A4545" i="1"/>
  <c r="B4545" i="1"/>
  <c r="C4545" i="1"/>
  <c r="D4545" i="1"/>
  <c r="E4545" i="1"/>
  <c r="F4545" i="1"/>
  <c r="G4545" i="1"/>
  <c r="H4545" i="1"/>
  <c r="A4546" i="1"/>
  <c r="B4546" i="1"/>
  <c r="C4546" i="1"/>
  <c r="D4546" i="1"/>
  <c r="E4546" i="1"/>
  <c r="F4546" i="1"/>
  <c r="G4546" i="1"/>
  <c r="H4546" i="1"/>
  <c r="A4547" i="1"/>
  <c r="B4547" i="1"/>
  <c r="C4547" i="1"/>
  <c r="D4547" i="1"/>
  <c r="E4547" i="1"/>
  <c r="F4547" i="1"/>
  <c r="G4547" i="1"/>
  <c r="H4547" i="1"/>
  <c r="A4548" i="1"/>
  <c r="B4548" i="1"/>
  <c r="C4548" i="1"/>
  <c r="D4548" i="1"/>
  <c r="E4548" i="1"/>
  <c r="F4548" i="1"/>
  <c r="G4548" i="1"/>
  <c r="H4548" i="1"/>
  <c r="A4549" i="1"/>
  <c r="B4549" i="1"/>
  <c r="C4549" i="1"/>
  <c r="D4549" i="1"/>
  <c r="E4549" i="1"/>
  <c r="F4549" i="1"/>
  <c r="G4549" i="1"/>
  <c r="H4549" i="1"/>
  <c r="A4550" i="1"/>
  <c r="B4550" i="1"/>
  <c r="C4550" i="1"/>
  <c r="D4550" i="1"/>
  <c r="E4550" i="1"/>
  <c r="F4550" i="1"/>
  <c r="G4550" i="1"/>
  <c r="H4550" i="1"/>
  <c r="A4551" i="1"/>
  <c r="B4551" i="1"/>
  <c r="C4551" i="1"/>
  <c r="D4551" i="1"/>
  <c r="E4551" i="1"/>
  <c r="F4551" i="1"/>
  <c r="G4551" i="1"/>
  <c r="H4551" i="1"/>
  <c r="A4552" i="1"/>
  <c r="B4552" i="1"/>
  <c r="C4552" i="1"/>
  <c r="D4552" i="1"/>
  <c r="E4552" i="1"/>
  <c r="F4552" i="1"/>
  <c r="G4552" i="1"/>
  <c r="H4552" i="1"/>
  <c r="A4553" i="1"/>
  <c r="B4553" i="1"/>
  <c r="C4553" i="1"/>
  <c r="D4553" i="1"/>
  <c r="E4553" i="1"/>
  <c r="F4553" i="1"/>
  <c r="G4553" i="1"/>
  <c r="H4553" i="1"/>
  <c r="A4554" i="1"/>
  <c r="B4554" i="1"/>
  <c r="C4554" i="1"/>
  <c r="D4554" i="1"/>
  <c r="E4554" i="1"/>
  <c r="F4554" i="1"/>
  <c r="G4554" i="1"/>
  <c r="H4554" i="1"/>
  <c r="A4555" i="1"/>
  <c r="B4555" i="1"/>
  <c r="C4555" i="1"/>
  <c r="D4555" i="1"/>
  <c r="E4555" i="1"/>
  <c r="F4555" i="1"/>
  <c r="G4555" i="1"/>
  <c r="H4555" i="1"/>
  <c r="A4556" i="1"/>
  <c r="B4556" i="1"/>
  <c r="C4556" i="1"/>
  <c r="D4556" i="1"/>
  <c r="E4556" i="1"/>
  <c r="F4556" i="1"/>
  <c r="G4556" i="1"/>
  <c r="H4556" i="1"/>
  <c r="A4557" i="1"/>
  <c r="B4557" i="1"/>
  <c r="C4557" i="1"/>
  <c r="D4557" i="1"/>
  <c r="E4557" i="1"/>
  <c r="F4557" i="1"/>
  <c r="G4557" i="1"/>
  <c r="H4557" i="1"/>
  <c r="A4558" i="1"/>
  <c r="B4558" i="1"/>
  <c r="C4558" i="1"/>
  <c r="D4558" i="1"/>
  <c r="E4558" i="1"/>
  <c r="F4558" i="1"/>
  <c r="G4558" i="1"/>
  <c r="H4558" i="1"/>
  <c r="A4559" i="1"/>
  <c r="B4559" i="1"/>
  <c r="C4559" i="1"/>
  <c r="D4559" i="1"/>
  <c r="E4559" i="1"/>
  <c r="F4559" i="1"/>
  <c r="G4559" i="1"/>
  <c r="H4559" i="1"/>
  <c r="A4560" i="1"/>
  <c r="B4560" i="1"/>
  <c r="C4560" i="1"/>
  <c r="D4560" i="1"/>
  <c r="E4560" i="1"/>
  <c r="F4560" i="1"/>
  <c r="G4560" i="1"/>
  <c r="H4560" i="1"/>
  <c r="A4561" i="1"/>
  <c r="B4561" i="1"/>
  <c r="C4561" i="1"/>
  <c r="D4561" i="1"/>
  <c r="E4561" i="1"/>
  <c r="F4561" i="1"/>
  <c r="G4561" i="1"/>
  <c r="H4561" i="1"/>
  <c r="A4562" i="1"/>
  <c r="B4562" i="1"/>
  <c r="C4562" i="1"/>
  <c r="D4562" i="1"/>
  <c r="E4562" i="1"/>
  <c r="F4562" i="1"/>
  <c r="G4562" i="1"/>
  <c r="H4562" i="1"/>
  <c r="A4563" i="1"/>
  <c r="B4563" i="1"/>
  <c r="C4563" i="1"/>
  <c r="D4563" i="1"/>
  <c r="E4563" i="1"/>
  <c r="F4563" i="1"/>
  <c r="G4563" i="1"/>
  <c r="H4563" i="1"/>
  <c r="A4564" i="1"/>
  <c r="B4564" i="1"/>
  <c r="C4564" i="1"/>
  <c r="D4564" i="1"/>
  <c r="E4564" i="1"/>
  <c r="F4564" i="1"/>
  <c r="G4564" i="1"/>
  <c r="H4564" i="1"/>
  <c r="A4565" i="1"/>
  <c r="B4565" i="1"/>
  <c r="C4565" i="1"/>
  <c r="D4565" i="1"/>
  <c r="E4565" i="1"/>
  <c r="F4565" i="1"/>
  <c r="G4565" i="1"/>
  <c r="H4565" i="1"/>
  <c r="A4566" i="1"/>
  <c r="B4566" i="1"/>
  <c r="C4566" i="1"/>
  <c r="D4566" i="1"/>
  <c r="E4566" i="1"/>
  <c r="F4566" i="1"/>
  <c r="G4566" i="1"/>
  <c r="H4566" i="1"/>
  <c r="A4567" i="1"/>
  <c r="B4567" i="1"/>
  <c r="C4567" i="1"/>
  <c r="D4567" i="1"/>
  <c r="E4567" i="1"/>
  <c r="F4567" i="1"/>
  <c r="G4567" i="1"/>
  <c r="H4567" i="1"/>
  <c r="A4568" i="1"/>
  <c r="B4568" i="1"/>
  <c r="C4568" i="1"/>
  <c r="D4568" i="1"/>
  <c r="E4568" i="1"/>
  <c r="F4568" i="1"/>
  <c r="G4568" i="1"/>
  <c r="H4568" i="1"/>
  <c r="A4569" i="1"/>
  <c r="B4569" i="1"/>
  <c r="C4569" i="1"/>
  <c r="D4569" i="1"/>
  <c r="E4569" i="1"/>
  <c r="F4569" i="1"/>
  <c r="G4569" i="1"/>
  <c r="H4569" i="1"/>
  <c r="A4570" i="1"/>
  <c r="B4570" i="1"/>
  <c r="C4570" i="1"/>
  <c r="D4570" i="1"/>
  <c r="E4570" i="1"/>
  <c r="F4570" i="1"/>
  <c r="G4570" i="1"/>
  <c r="H4570" i="1"/>
  <c r="A4571" i="1"/>
  <c r="B4571" i="1"/>
  <c r="C4571" i="1"/>
  <c r="D4571" i="1"/>
  <c r="E4571" i="1"/>
  <c r="F4571" i="1"/>
  <c r="G4571" i="1"/>
  <c r="H4571" i="1"/>
  <c r="A4572" i="1"/>
  <c r="B4572" i="1"/>
  <c r="C4572" i="1"/>
  <c r="D4572" i="1"/>
  <c r="E4572" i="1"/>
  <c r="F4572" i="1"/>
  <c r="G4572" i="1"/>
  <c r="H4572" i="1"/>
  <c r="A4573" i="1"/>
  <c r="B4573" i="1"/>
  <c r="C4573" i="1"/>
  <c r="D4573" i="1"/>
  <c r="E4573" i="1"/>
  <c r="F4573" i="1"/>
  <c r="G4573" i="1"/>
  <c r="H4573" i="1"/>
  <c r="A4574" i="1"/>
  <c r="B4574" i="1"/>
  <c r="C4574" i="1"/>
  <c r="D4574" i="1"/>
  <c r="E4574" i="1"/>
  <c r="F4574" i="1"/>
  <c r="G4574" i="1"/>
  <c r="H4574" i="1"/>
  <c r="A4575" i="1"/>
  <c r="B4575" i="1"/>
  <c r="C4575" i="1"/>
  <c r="D4575" i="1"/>
  <c r="E4575" i="1"/>
  <c r="F4575" i="1"/>
  <c r="G4575" i="1"/>
  <c r="H4575" i="1"/>
  <c r="A4576" i="1"/>
  <c r="B4576" i="1"/>
  <c r="C4576" i="1"/>
  <c r="D4576" i="1"/>
  <c r="E4576" i="1"/>
  <c r="F4576" i="1"/>
  <c r="G4576" i="1"/>
  <c r="H4576" i="1"/>
  <c r="A4577" i="1"/>
  <c r="B4577" i="1"/>
  <c r="C4577" i="1"/>
  <c r="D4577" i="1"/>
  <c r="E4577" i="1"/>
  <c r="F4577" i="1"/>
  <c r="G4577" i="1"/>
  <c r="H4577" i="1"/>
  <c r="A4578" i="1"/>
  <c r="B4578" i="1"/>
  <c r="C4578" i="1"/>
  <c r="D4578" i="1"/>
  <c r="E4578" i="1"/>
  <c r="F4578" i="1"/>
  <c r="G4578" i="1"/>
  <c r="H4578" i="1"/>
  <c r="A4579" i="1"/>
  <c r="B4579" i="1"/>
  <c r="C4579" i="1"/>
  <c r="D4579" i="1"/>
  <c r="E4579" i="1"/>
  <c r="F4579" i="1"/>
  <c r="G4579" i="1"/>
  <c r="H4579" i="1"/>
  <c r="A4580" i="1"/>
  <c r="B4580" i="1"/>
  <c r="C4580" i="1"/>
  <c r="D4580" i="1"/>
  <c r="E4580" i="1"/>
  <c r="F4580" i="1"/>
  <c r="G4580" i="1"/>
  <c r="H4580" i="1"/>
  <c r="A4581" i="1"/>
  <c r="B4581" i="1"/>
  <c r="C4581" i="1"/>
  <c r="D4581" i="1"/>
  <c r="E4581" i="1"/>
  <c r="F4581" i="1"/>
  <c r="G4581" i="1"/>
  <c r="H4581" i="1"/>
  <c r="A4582" i="1"/>
  <c r="B4582" i="1"/>
  <c r="C4582" i="1"/>
  <c r="D4582" i="1"/>
  <c r="E4582" i="1"/>
  <c r="F4582" i="1"/>
  <c r="G4582" i="1"/>
  <c r="H4582" i="1"/>
  <c r="A4583" i="1"/>
  <c r="B4583" i="1"/>
  <c r="C4583" i="1"/>
  <c r="D4583" i="1"/>
  <c r="E4583" i="1"/>
  <c r="F4583" i="1"/>
  <c r="G4583" i="1"/>
  <c r="H4583" i="1"/>
  <c r="A4584" i="1"/>
  <c r="B4584" i="1"/>
  <c r="C4584" i="1"/>
  <c r="D4584" i="1"/>
  <c r="E4584" i="1"/>
  <c r="F4584" i="1"/>
  <c r="G4584" i="1"/>
  <c r="H4584" i="1"/>
  <c r="A4585" i="1"/>
  <c r="B4585" i="1"/>
  <c r="C4585" i="1"/>
  <c r="D4585" i="1"/>
  <c r="E4585" i="1"/>
  <c r="F4585" i="1"/>
  <c r="G4585" i="1"/>
  <c r="H4585" i="1"/>
  <c r="A4586" i="1"/>
  <c r="B4586" i="1"/>
  <c r="C4586" i="1"/>
  <c r="D4586" i="1"/>
  <c r="E4586" i="1"/>
  <c r="F4586" i="1"/>
  <c r="G4586" i="1"/>
  <c r="H4586" i="1"/>
  <c r="A4587" i="1"/>
  <c r="B4587" i="1"/>
  <c r="C4587" i="1"/>
  <c r="D4587" i="1"/>
  <c r="E4587" i="1"/>
  <c r="F4587" i="1"/>
  <c r="G4587" i="1"/>
  <c r="H4587" i="1"/>
  <c r="A4588" i="1"/>
  <c r="B4588" i="1"/>
  <c r="C4588" i="1"/>
  <c r="D4588" i="1"/>
  <c r="E4588" i="1"/>
  <c r="F4588" i="1"/>
  <c r="G4588" i="1"/>
  <c r="H4588" i="1"/>
  <c r="A4589" i="1"/>
  <c r="B4589" i="1"/>
  <c r="C4589" i="1"/>
  <c r="D4589" i="1"/>
  <c r="E4589" i="1"/>
  <c r="F4589" i="1"/>
  <c r="G4589" i="1"/>
  <c r="H4589" i="1"/>
  <c r="A4590" i="1"/>
  <c r="B4590" i="1"/>
  <c r="C4590" i="1"/>
  <c r="D4590" i="1"/>
  <c r="E4590" i="1"/>
  <c r="F4590" i="1"/>
  <c r="G4590" i="1"/>
  <c r="H4590" i="1"/>
  <c r="A4591" i="1"/>
  <c r="B4591" i="1"/>
  <c r="C4591" i="1"/>
  <c r="D4591" i="1"/>
  <c r="E4591" i="1"/>
  <c r="F4591" i="1"/>
  <c r="G4591" i="1"/>
  <c r="H4591" i="1"/>
  <c r="A4592" i="1"/>
  <c r="B4592" i="1"/>
  <c r="C4592" i="1"/>
  <c r="D4592" i="1"/>
  <c r="E4592" i="1"/>
  <c r="F4592" i="1"/>
  <c r="G4592" i="1"/>
  <c r="H4592" i="1"/>
  <c r="A4593" i="1"/>
  <c r="B4593" i="1"/>
  <c r="C4593" i="1"/>
  <c r="D4593" i="1"/>
  <c r="E4593" i="1"/>
  <c r="F4593" i="1"/>
  <c r="G4593" i="1"/>
  <c r="H4593" i="1"/>
  <c r="A4594" i="1"/>
  <c r="B4594" i="1"/>
  <c r="C4594" i="1"/>
  <c r="D4594" i="1"/>
  <c r="E4594" i="1"/>
  <c r="F4594" i="1"/>
  <c r="G4594" i="1"/>
  <c r="H4594" i="1"/>
  <c r="A4595" i="1"/>
  <c r="B4595" i="1"/>
  <c r="C4595" i="1"/>
  <c r="D4595" i="1"/>
  <c r="E4595" i="1"/>
  <c r="F4595" i="1"/>
  <c r="G4595" i="1"/>
  <c r="H4595" i="1"/>
  <c r="A4596" i="1"/>
  <c r="B4596" i="1"/>
  <c r="C4596" i="1"/>
  <c r="D4596" i="1"/>
  <c r="E4596" i="1"/>
  <c r="F4596" i="1"/>
  <c r="G4596" i="1"/>
  <c r="H4596" i="1"/>
  <c r="A4597" i="1"/>
  <c r="B4597" i="1"/>
  <c r="C4597" i="1"/>
  <c r="D4597" i="1"/>
  <c r="E4597" i="1"/>
  <c r="F4597" i="1"/>
  <c r="G4597" i="1"/>
  <c r="H4597" i="1"/>
  <c r="A4598" i="1"/>
  <c r="B4598" i="1"/>
  <c r="C4598" i="1"/>
  <c r="D4598" i="1"/>
  <c r="E4598" i="1"/>
  <c r="F4598" i="1"/>
  <c r="G4598" i="1"/>
  <c r="H4598" i="1"/>
  <c r="A4599" i="1"/>
  <c r="B4599" i="1"/>
  <c r="C4599" i="1"/>
  <c r="D4599" i="1"/>
  <c r="E4599" i="1"/>
  <c r="F4599" i="1"/>
  <c r="G4599" i="1"/>
  <c r="H4599" i="1"/>
  <c r="A4600" i="1"/>
  <c r="B4600" i="1"/>
  <c r="C4600" i="1"/>
  <c r="D4600" i="1"/>
  <c r="E4600" i="1"/>
  <c r="F4600" i="1"/>
  <c r="G4600" i="1"/>
  <c r="H4600" i="1"/>
  <c r="A4601" i="1"/>
  <c r="B4601" i="1"/>
  <c r="C4601" i="1"/>
  <c r="D4601" i="1"/>
  <c r="E4601" i="1"/>
  <c r="F4601" i="1"/>
  <c r="G4601" i="1"/>
  <c r="H4601" i="1"/>
  <c r="A4602" i="1"/>
  <c r="B4602" i="1"/>
  <c r="C4602" i="1"/>
  <c r="D4602" i="1"/>
  <c r="E4602" i="1"/>
  <c r="F4602" i="1"/>
  <c r="G4602" i="1"/>
  <c r="H4602" i="1"/>
  <c r="A4603" i="1"/>
  <c r="B4603" i="1"/>
  <c r="C4603" i="1"/>
  <c r="D4603" i="1"/>
  <c r="E4603" i="1"/>
  <c r="F4603" i="1"/>
  <c r="G4603" i="1"/>
  <c r="H4603" i="1"/>
  <c r="A4604" i="1"/>
  <c r="B4604" i="1"/>
  <c r="C4604" i="1"/>
  <c r="D4604" i="1"/>
  <c r="E4604" i="1"/>
  <c r="F4604" i="1"/>
  <c r="G4604" i="1"/>
  <c r="H4604" i="1"/>
  <c r="A4605" i="1"/>
  <c r="B4605" i="1"/>
  <c r="C4605" i="1"/>
  <c r="D4605" i="1"/>
  <c r="E4605" i="1"/>
  <c r="F4605" i="1"/>
  <c r="G4605" i="1"/>
  <c r="H4605" i="1"/>
  <c r="A4606" i="1"/>
  <c r="B4606" i="1"/>
  <c r="C4606" i="1"/>
  <c r="D4606" i="1"/>
  <c r="E4606" i="1"/>
  <c r="F4606" i="1"/>
  <c r="G4606" i="1"/>
  <c r="H4606" i="1"/>
  <c r="A4607" i="1"/>
  <c r="B4607" i="1"/>
  <c r="C4607" i="1"/>
  <c r="D4607" i="1"/>
  <c r="E4607" i="1"/>
  <c r="F4607" i="1"/>
  <c r="G4607" i="1"/>
  <c r="H4607" i="1"/>
  <c r="A4608" i="1"/>
  <c r="B4608" i="1"/>
  <c r="C4608" i="1"/>
  <c r="D4608" i="1"/>
  <c r="E4608" i="1"/>
  <c r="F4608" i="1"/>
  <c r="G4608" i="1"/>
  <c r="H4608" i="1"/>
  <c r="A4609" i="1"/>
  <c r="B4609" i="1"/>
  <c r="C4609" i="1"/>
  <c r="D4609" i="1"/>
  <c r="E4609" i="1"/>
  <c r="F4609" i="1"/>
  <c r="G4609" i="1"/>
  <c r="H4609" i="1"/>
  <c r="A4610" i="1"/>
  <c r="B4610" i="1"/>
  <c r="C4610" i="1"/>
  <c r="D4610" i="1"/>
  <c r="E4610" i="1"/>
  <c r="F4610" i="1"/>
  <c r="G4610" i="1"/>
  <c r="H4610" i="1"/>
  <c r="A4611" i="1"/>
  <c r="B4611" i="1"/>
  <c r="C4611" i="1"/>
  <c r="D4611" i="1"/>
  <c r="E4611" i="1"/>
  <c r="F4611" i="1"/>
  <c r="G4611" i="1"/>
  <c r="H4611" i="1"/>
  <c r="A4612" i="1"/>
  <c r="B4612" i="1"/>
  <c r="C4612" i="1"/>
  <c r="D4612" i="1"/>
  <c r="E4612" i="1"/>
  <c r="F4612" i="1"/>
  <c r="G4612" i="1"/>
  <c r="H4612" i="1"/>
  <c r="A4613" i="1"/>
  <c r="B4613" i="1"/>
  <c r="C4613" i="1"/>
  <c r="D4613" i="1"/>
  <c r="E4613" i="1"/>
  <c r="F4613" i="1"/>
  <c r="G4613" i="1"/>
  <c r="H4613" i="1"/>
  <c r="A4614" i="1"/>
  <c r="B4614" i="1"/>
  <c r="C4614" i="1"/>
  <c r="D4614" i="1"/>
  <c r="E4614" i="1"/>
  <c r="F4614" i="1"/>
  <c r="G4614" i="1"/>
  <c r="H4614" i="1"/>
  <c r="A4615" i="1"/>
  <c r="B4615" i="1"/>
  <c r="C4615" i="1"/>
  <c r="D4615" i="1"/>
  <c r="E4615" i="1"/>
  <c r="F4615" i="1"/>
  <c r="G4615" i="1"/>
  <c r="H4615" i="1"/>
  <c r="A4616" i="1"/>
  <c r="B4616" i="1"/>
  <c r="C4616" i="1"/>
  <c r="D4616" i="1"/>
  <c r="E4616" i="1"/>
  <c r="F4616" i="1"/>
  <c r="G4616" i="1"/>
  <c r="H4616" i="1"/>
  <c r="A4617" i="1"/>
  <c r="B4617" i="1"/>
  <c r="C4617" i="1"/>
  <c r="D4617" i="1"/>
  <c r="E4617" i="1"/>
  <c r="F4617" i="1"/>
  <c r="G4617" i="1"/>
  <c r="H4617" i="1"/>
  <c r="A4618" i="1"/>
  <c r="B4618" i="1"/>
  <c r="C4618" i="1"/>
  <c r="D4618" i="1"/>
  <c r="E4618" i="1"/>
  <c r="F4618" i="1"/>
  <c r="G4618" i="1"/>
  <c r="H4618" i="1"/>
  <c r="A4619" i="1"/>
  <c r="B4619" i="1"/>
  <c r="C4619" i="1"/>
  <c r="D4619" i="1"/>
  <c r="E4619" i="1"/>
  <c r="F4619" i="1"/>
  <c r="G4619" i="1"/>
  <c r="H4619" i="1"/>
  <c r="A4620" i="1"/>
  <c r="B4620" i="1"/>
  <c r="C4620" i="1"/>
  <c r="D4620" i="1"/>
  <c r="E4620" i="1"/>
  <c r="F4620" i="1"/>
  <c r="G4620" i="1"/>
  <c r="H4620" i="1"/>
  <c r="A4621" i="1"/>
  <c r="B4621" i="1"/>
  <c r="C4621" i="1"/>
  <c r="D4621" i="1"/>
  <c r="E4621" i="1"/>
  <c r="F4621" i="1"/>
  <c r="G4621" i="1"/>
  <c r="H4621" i="1"/>
  <c r="A4622" i="1"/>
  <c r="B4622" i="1"/>
  <c r="C4622" i="1"/>
  <c r="D4622" i="1"/>
  <c r="E4622" i="1"/>
  <c r="F4622" i="1"/>
  <c r="G4622" i="1"/>
  <c r="H4622" i="1"/>
  <c r="A4623" i="1"/>
  <c r="B4623" i="1"/>
  <c r="C4623" i="1"/>
  <c r="D4623" i="1"/>
  <c r="E4623" i="1"/>
  <c r="F4623" i="1"/>
  <c r="G4623" i="1"/>
  <c r="H4623" i="1"/>
  <c r="A4624" i="1"/>
  <c r="B4624" i="1"/>
  <c r="C4624" i="1"/>
  <c r="D4624" i="1"/>
  <c r="E4624" i="1"/>
  <c r="F4624" i="1"/>
  <c r="G4624" i="1"/>
  <c r="H4624" i="1"/>
  <c r="A4625" i="1"/>
  <c r="B4625" i="1"/>
  <c r="C4625" i="1"/>
  <c r="D4625" i="1"/>
  <c r="E4625" i="1"/>
  <c r="F4625" i="1"/>
  <c r="G4625" i="1"/>
  <c r="H4625" i="1"/>
  <c r="A4626" i="1"/>
  <c r="B4626" i="1"/>
  <c r="C4626" i="1"/>
  <c r="D4626" i="1"/>
  <c r="E4626" i="1"/>
  <c r="F4626" i="1"/>
  <c r="G4626" i="1"/>
  <c r="H4626" i="1"/>
  <c r="A4627" i="1"/>
  <c r="B4627" i="1"/>
  <c r="C4627" i="1"/>
  <c r="D4627" i="1"/>
  <c r="E4627" i="1"/>
  <c r="F4627" i="1"/>
  <c r="G4627" i="1"/>
  <c r="H4627" i="1"/>
  <c r="A4628" i="1"/>
  <c r="B4628" i="1"/>
  <c r="C4628" i="1"/>
  <c r="D4628" i="1"/>
  <c r="E4628" i="1"/>
  <c r="F4628" i="1"/>
  <c r="G4628" i="1"/>
  <c r="H4628" i="1"/>
  <c r="A4629" i="1"/>
  <c r="B4629" i="1"/>
  <c r="C4629" i="1"/>
  <c r="D4629" i="1"/>
  <c r="E4629" i="1"/>
  <c r="F4629" i="1"/>
  <c r="G4629" i="1"/>
  <c r="H4629" i="1"/>
  <c r="A4630" i="1"/>
  <c r="B4630" i="1"/>
  <c r="C4630" i="1"/>
  <c r="D4630" i="1"/>
  <c r="E4630" i="1"/>
  <c r="F4630" i="1"/>
  <c r="G4630" i="1"/>
  <c r="H4630" i="1"/>
  <c r="A4631" i="1"/>
  <c r="B4631" i="1"/>
  <c r="C4631" i="1"/>
  <c r="D4631" i="1"/>
  <c r="E4631" i="1"/>
  <c r="F4631" i="1"/>
  <c r="G4631" i="1"/>
  <c r="H4631" i="1"/>
  <c r="A4632" i="1"/>
  <c r="B4632" i="1"/>
  <c r="C4632" i="1"/>
  <c r="D4632" i="1"/>
  <c r="E4632" i="1"/>
  <c r="F4632" i="1"/>
  <c r="G4632" i="1"/>
  <c r="H4632" i="1"/>
  <c r="A4633" i="1"/>
  <c r="B4633" i="1"/>
  <c r="C4633" i="1"/>
  <c r="D4633" i="1"/>
  <c r="E4633" i="1"/>
  <c r="F4633" i="1"/>
  <c r="G4633" i="1"/>
  <c r="H4633" i="1"/>
  <c r="A4634" i="1"/>
  <c r="B4634" i="1"/>
  <c r="C4634" i="1"/>
  <c r="D4634" i="1"/>
  <c r="E4634" i="1"/>
  <c r="F4634" i="1"/>
  <c r="G4634" i="1"/>
  <c r="H4634" i="1"/>
  <c r="A4635" i="1"/>
  <c r="B4635" i="1"/>
  <c r="C4635" i="1"/>
  <c r="D4635" i="1"/>
  <c r="E4635" i="1"/>
  <c r="F4635" i="1"/>
  <c r="G4635" i="1"/>
  <c r="H4635" i="1"/>
  <c r="A4636" i="1"/>
  <c r="B4636" i="1"/>
  <c r="C4636" i="1"/>
  <c r="D4636" i="1"/>
  <c r="E4636" i="1"/>
  <c r="F4636" i="1"/>
  <c r="G4636" i="1"/>
  <c r="H4636" i="1"/>
  <c r="A4637" i="1"/>
  <c r="B4637" i="1"/>
  <c r="C4637" i="1"/>
  <c r="D4637" i="1"/>
  <c r="E4637" i="1"/>
  <c r="F4637" i="1"/>
  <c r="G4637" i="1"/>
  <c r="H4637" i="1"/>
  <c r="A4638" i="1"/>
  <c r="B4638" i="1"/>
  <c r="C4638" i="1"/>
  <c r="D4638" i="1"/>
  <c r="E4638" i="1"/>
  <c r="F4638" i="1"/>
  <c r="G4638" i="1"/>
  <c r="H4638" i="1"/>
  <c r="A4639" i="1"/>
  <c r="B4639" i="1"/>
  <c r="C4639" i="1"/>
  <c r="D4639" i="1"/>
  <c r="E4639" i="1"/>
  <c r="F4639" i="1"/>
  <c r="G4639" i="1"/>
  <c r="H4639" i="1"/>
  <c r="A4640" i="1"/>
  <c r="B4640" i="1"/>
  <c r="C4640" i="1"/>
  <c r="D4640" i="1"/>
  <c r="E4640" i="1"/>
  <c r="F4640" i="1"/>
  <c r="G4640" i="1"/>
  <c r="H4640" i="1"/>
  <c r="A4641" i="1"/>
  <c r="B4641" i="1"/>
  <c r="C4641" i="1"/>
  <c r="D4641" i="1"/>
  <c r="E4641" i="1"/>
  <c r="F4641" i="1"/>
  <c r="G4641" i="1"/>
  <c r="H4641" i="1"/>
  <c r="A4642" i="1"/>
  <c r="B4642" i="1"/>
  <c r="C4642" i="1"/>
  <c r="D4642" i="1"/>
  <c r="E4642" i="1"/>
  <c r="F4642" i="1"/>
  <c r="G4642" i="1"/>
  <c r="H4642" i="1"/>
  <c r="A4643" i="1"/>
  <c r="B4643" i="1"/>
  <c r="C4643" i="1"/>
  <c r="D4643" i="1"/>
  <c r="E4643" i="1"/>
  <c r="F4643" i="1"/>
  <c r="G4643" i="1"/>
  <c r="H4643" i="1"/>
  <c r="A4644" i="1"/>
  <c r="B4644" i="1"/>
  <c r="C4644" i="1"/>
  <c r="D4644" i="1"/>
  <c r="E4644" i="1"/>
  <c r="F4644" i="1"/>
  <c r="G4644" i="1"/>
  <c r="H4644" i="1"/>
  <c r="A4645" i="1"/>
  <c r="B4645" i="1"/>
  <c r="C4645" i="1"/>
  <c r="D4645" i="1"/>
  <c r="E4645" i="1"/>
  <c r="F4645" i="1"/>
  <c r="G4645" i="1"/>
  <c r="H4645" i="1"/>
  <c r="A4646" i="1"/>
  <c r="B4646" i="1"/>
  <c r="C4646" i="1"/>
  <c r="D4646" i="1"/>
  <c r="E4646" i="1"/>
  <c r="F4646" i="1"/>
  <c r="G4646" i="1"/>
  <c r="H4646" i="1"/>
  <c r="A4647" i="1"/>
  <c r="B4647" i="1"/>
  <c r="C4647" i="1"/>
  <c r="D4647" i="1"/>
  <c r="E4647" i="1"/>
  <c r="F4647" i="1"/>
  <c r="G4647" i="1"/>
  <c r="H4647" i="1"/>
  <c r="A4648" i="1"/>
  <c r="B4648" i="1"/>
  <c r="C4648" i="1"/>
  <c r="D4648" i="1"/>
  <c r="E4648" i="1"/>
  <c r="F4648" i="1"/>
  <c r="G4648" i="1"/>
  <c r="H4648" i="1"/>
  <c r="A4649" i="1"/>
  <c r="B4649" i="1"/>
  <c r="C4649" i="1"/>
  <c r="D4649" i="1"/>
  <c r="E4649" i="1"/>
  <c r="F4649" i="1"/>
  <c r="G4649" i="1"/>
  <c r="H4649" i="1"/>
  <c r="A4650" i="1"/>
  <c r="B4650" i="1"/>
  <c r="C4650" i="1"/>
  <c r="D4650" i="1"/>
  <c r="E4650" i="1"/>
  <c r="F4650" i="1"/>
  <c r="G4650" i="1"/>
  <c r="H4650" i="1"/>
  <c r="A4651" i="1"/>
  <c r="B4651" i="1"/>
  <c r="C4651" i="1"/>
  <c r="D4651" i="1"/>
  <c r="E4651" i="1"/>
  <c r="F4651" i="1"/>
  <c r="G4651" i="1"/>
  <c r="H4651" i="1"/>
  <c r="A4652" i="1"/>
  <c r="B4652" i="1"/>
  <c r="C4652" i="1"/>
  <c r="D4652" i="1"/>
  <c r="E4652" i="1"/>
  <c r="F4652" i="1"/>
  <c r="G4652" i="1"/>
  <c r="H4652" i="1"/>
  <c r="A4653" i="1"/>
  <c r="B4653" i="1"/>
  <c r="C4653" i="1"/>
  <c r="D4653" i="1"/>
  <c r="E4653" i="1"/>
  <c r="F4653" i="1"/>
  <c r="G4653" i="1"/>
  <c r="H4653" i="1"/>
  <c r="A4654" i="1"/>
  <c r="B4654" i="1"/>
  <c r="C4654" i="1"/>
  <c r="D4654" i="1"/>
  <c r="E4654" i="1"/>
  <c r="F4654" i="1"/>
  <c r="G4654" i="1"/>
  <c r="H4654" i="1"/>
  <c r="A4655" i="1"/>
  <c r="B4655" i="1"/>
  <c r="C4655" i="1"/>
  <c r="D4655" i="1"/>
  <c r="E4655" i="1"/>
  <c r="F4655" i="1"/>
  <c r="G4655" i="1"/>
  <c r="H4655" i="1"/>
  <c r="A4656" i="1"/>
  <c r="B4656" i="1"/>
  <c r="C4656" i="1"/>
  <c r="D4656" i="1"/>
  <c r="E4656" i="1"/>
  <c r="F4656" i="1"/>
  <c r="G4656" i="1"/>
  <c r="H4656" i="1"/>
  <c r="A4657" i="1"/>
  <c r="B4657" i="1"/>
  <c r="C4657" i="1"/>
  <c r="D4657" i="1"/>
  <c r="E4657" i="1"/>
  <c r="F4657" i="1"/>
  <c r="G4657" i="1"/>
  <c r="H4657" i="1"/>
  <c r="A4658" i="1"/>
  <c r="B4658" i="1"/>
  <c r="C4658" i="1"/>
  <c r="D4658" i="1"/>
  <c r="E4658" i="1"/>
  <c r="F4658" i="1"/>
  <c r="G4658" i="1"/>
  <c r="H4658" i="1"/>
  <c r="A4659" i="1"/>
  <c r="B4659" i="1"/>
  <c r="C4659" i="1"/>
  <c r="D4659" i="1"/>
  <c r="E4659" i="1"/>
  <c r="F4659" i="1"/>
  <c r="G4659" i="1"/>
  <c r="H4659" i="1"/>
  <c r="A4660" i="1"/>
  <c r="B4660" i="1"/>
  <c r="C4660" i="1"/>
  <c r="D4660" i="1"/>
  <c r="E4660" i="1"/>
  <c r="F4660" i="1"/>
  <c r="G4660" i="1"/>
  <c r="H4660" i="1"/>
  <c r="A4661" i="1"/>
  <c r="B4661" i="1"/>
  <c r="C4661" i="1"/>
  <c r="D4661" i="1"/>
  <c r="E4661" i="1"/>
  <c r="F4661" i="1"/>
  <c r="G4661" i="1"/>
  <c r="H4661" i="1"/>
  <c r="A4662" i="1"/>
  <c r="B4662" i="1"/>
  <c r="C4662" i="1"/>
  <c r="D4662" i="1"/>
  <c r="E4662" i="1"/>
  <c r="F4662" i="1"/>
  <c r="G4662" i="1"/>
  <c r="H4662" i="1"/>
  <c r="A4663" i="1"/>
  <c r="B4663" i="1"/>
  <c r="C4663" i="1"/>
  <c r="D4663" i="1"/>
  <c r="E4663" i="1"/>
  <c r="F4663" i="1"/>
  <c r="G4663" i="1"/>
  <c r="H4663" i="1"/>
  <c r="A4664" i="1"/>
  <c r="B4664" i="1"/>
  <c r="C4664" i="1"/>
  <c r="D4664" i="1"/>
  <c r="E4664" i="1"/>
  <c r="F4664" i="1"/>
  <c r="G4664" i="1"/>
  <c r="H4664" i="1"/>
  <c r="A4665" i="1"/>
  <c r="B4665" i="1"/>
  <c r="C4665" i="1"/>
  <c r="D4665" i="1"/>
  <c r="E4665" i="1"/>
  <c r="F4665" i="1"/>
  <c r="G4665" i="1"/>
  <c r="H4665" i="1"/>
  <c r="A4666" i="1"/>
  <c r="B4666" i="1"/>
  <c r="C4666" i="1"/>
  <c r="D4666" i="1"/>
  <c r="E4666" i="1"/>
  <c r="F4666" i="1"/>
  <c r="G4666" i="1"/>
  <c r="H4666" i="1"/>
  <c r="A4667" i="1"/>
  <c r="B4667" i="1"/>
  <c r="C4667" i="1"/>
  <c r="D4667" i="1"/>
  <c r="E4667" i="1"/>
  <c r="F4667" i="1"/>
  <c r="G4667" i="1"/>
  <c r="H4667" i="1"/>
  <c r="A4668" i="1"/>
  <c r="B4668" i="1"/>
  <c r="C4668" i="1"/>
  <c r="D4668" i="1"/>
  <c r="E4668" i="1"/>
  <c r="F4668" i="1"/>
  <c r="G4668" i="1"/>
  <c r="H4668" i="1"/>
  <c r="A4669" i="1"/>
  <c r="B4669" i="1"/>
  <c r="C4669" i="1"/>
  <c r="D4669" i="1"/>
  <c r="E4669" i="1"/>
  <c r="F4669" i="1"/>
  <c r="G4669" i="1"/>
  <c r="H4669" i="1"/>
  <c r="A4670" i="1"/>
  <c r="B4670" i="1"/>
  <c r="C4670" i="1"/>
  <c r="D4670" i="1"/>
  <c r="E4670" i="1"/>
  <c r="F4670" i="1"/>
  <c r="G4670" i="1"/>
  <c r="H4670" i="1"/>
  <c r="A4671" i="1"/>
  <c r="B4671" i="1"/>
  <c r="C4671" i="1"/>
  <c r="D4671" i="1"/>
  <c r="E4671" i="1"/>
  <c r="F4671" i="1"/>
  <c r="G4671" i="1"/>
  <c r="H4671" i="1"/>
  <c r="A4672" i="1"/>
  <c r="B4672" i="1"/>
  <c r="C4672" i="1"/>
  <c r="D4672" i="1"/>
  <c r="E4672" i="1"/>
  <c r="F4672" i="1"/>
  <c r="G4672" i="1"/>
  <c r="H4672" i="1"/>
  <c r="A4673" i="1"/>
  <c r="B4673" i="1"/>
  <c r="C4673" i="1"/>
  <c r="D4673" i="1"/>
  <c r="E4673" i="1"/>
  <c r="F4673" i="1"/>
  <c r="G4673" i="1"/>
  <c r="H4673" i="1"/>
  <c r="A4674" i="1"/>
  <c r="B4674" i="1"/>
  <c r="C4674" i="1"/>
  <c r="D4674" i="1"/>
  <c r="E4674" i="1"/>
  <c r="F4674" i="1"/>
  <c r="G4674" i="1"/>
  <c r="H4674" i="1"/>
  <c r="A4675" i="1"/>
  <c r="B4675" i="1"/>
  <c r="C4675" i="1"/>
  <c r="D4675" i="1"/>
  <c r="E4675" i="1"/>
  <c r="F4675" i="1"/>
  <c r="G4675" i="1"/>
  <c r="H4675" i="1"/>
  <c r="A4676" i="1"/>
  <c r="B4676" i="1"/>
  <c r="C4676" i="1"/>
  <c r="D4676" i="1"/>
  <c r="E4676" i="1"/>
  <c r="F4676" i="1"/>
  <c r="G4676" i="1"/>
  <c r="H4676" i="1"/>
  <c r="A4677" i="1"/>
  <c r="B4677" i="1"/>
  <c r="C4677" i="1"/>
  <c r="D4677" i="1"/>
  <c r="E4677" i="1"/>
  <c r="F4677" i="1"/>
  <c r="G4677" i="1"/>
  <c r="H4677" i="1"/>
  <c r="A4678" i="1"/>
  <c r="B4678" i="1"/>
  <c r="C4678" i="1"/>
  <c r="D4678" i="1"/>
  <c r="E4678" i="1"/>
  <c r="F4678" i="1"/>
  <c r="G4678" i="1"/>
  <c r="H4678" i="1"/>
  <c r="A4679" i="1"/>
  <c r="B4679" i="1"/>
  <c r="C4679" i="1"/>
  <c r="D4679" i="1"/>
  <c r="E4679" i="1"/>
  <c r="F4679" i="1"/>
  <c r="G4679" i="1"/>
  <c r="H4679" i="1"/>
  <c r="A4680" i="1"/>
  <c r="B4680" i="1"/>
  <c r="C4680" i="1"/>
  <c r="D4680" i="1"/>
  <c r="E4680" i="1"/>
  <c r="F4680" i="1"/>
  <c r="G4680" i="1"/>
  <c r="H4680" i="1"/>
  <c r="A4681" i="1"/>
  <c r="B4681" i="1"/>
  <c r="C4681" i="1"/>
  <c r="D4681" i="1"/>
  <c r="E4681" i="1"/>
  <c r="F4681" i="1"/>
  <c r="G4681" i="1"/>
  <c r="H4681" i="1"/>
  <c r="A4682" i="1"/>
  <c r="B4682" i="1"/>
  <c r="C4682" i="1"/>
  <c r="D4682" i="1"/>
  <c r="E4682" i="1"/>
  <c r="F4682" i="1"/>
  <c r="G4682" i="1"/>
  <c r="H4682" i="1"/>
  <c r="A4683" i="1"/>
  <c r="B4683" i="1"/>
  <c r="C4683" i="1"/>
  <c r="D4683" i="1"/>
  <c r="E4683" i="1"/>
  <c r="F4683" i="1"/>
  <c r="G4683" i="1"/>
  <c r="H4683" i="1"/>
  <c r="A4684" i="1"/>
  <c r="B4684" i="1"/>
  <c r="C4684" i="1"/>
  <c r="D4684" i="1"/>
  <c r="E4684" i="1"/>
  <c r="F4684" i="1"/>
  <c r="G4684" i="1"/>
  <c r="H4684" i="1"/>
  <c r="A4685" i="1"/>
  <c r="B4685" i="1"/>
  <c r="C4685" i="1"/>
  <c r="D4685" i="1"/>
  <c r="E4685" i="1"/>
  <c r="F4685" i="1"/>
  <c r="G4685" i="1"/>
  <c r="H4685" i="1"/>
  <c r="A4686" i="1"/>
  <c r="B4686" i="1"/>
  <c r="C4686" i="1"/>
  <c r="D4686" i="1"/>
  <c r="E4686" i="1"/>
  <c r="F4686" i="1"/>
  <c r="G4686" i="1"/>
  <c r="H4686" i="1"/>
  <c r="A4687" i="1"/>
  <c r="B4687" i="1"/>
  <c r="C4687" i="1"/>
  <c r="D4687" i="1"/>
  <c r="E4687" i="1"/>
  <c r="F4687" i="1"/>
  <c r="G4687" i="1"/>
  <c r="H4687" i="1"/>
  <c r="A4688" i="1"/>
  <c r="B4688" i="1"/>
  <c r="C4688" i="1"/>
  <c r="D4688" i="1"/>
  <c r="E4688" i="1"/>
  <c r="F4688" i="1"/>
  <c r="G4688" i="1"/>
  <c r="H4688" i="1"/>
  <c r="A4689" i="1"/>
  <c r="B4689" i="1"/>
  <c r="C4689" i="1"/>
  <c r="D4689" i="1"/>
  <c r="E4689" i="1"/>
  <c r="F4689" i="1"/>
  <c r="G4689" i="1"/>
  <c r="H4689" i="1"/>
  <c r="A4690" i="1"/>
  <c r="B4690" i="1"/>
  <c r="C4690" i="1"/>
  <c r="D4690" i="1"/>
  <c r="E4690" i="1"/>
  <c r="F4690" i="1"/>
  <c r="G4690" i="1"/>
  <c r="H4690" i="1"/>
  <c r="A4691" i="1"/>
  <c r="B4691" i="1"/>
  <c r="C4691" i="1"/>
  <c r="D4691" i="1"/>
  <c r="E4691" i="1"/>
  <c r="F4691" i="1"/>
  <c r="G4691" i="1"/>
  <c r="H4691" i="1"/>
  <c r="A4692" i="1"/>
  <c r="B4692" i="1"/>
  <c r="C4692" i="1"/>
  <c r="D4692" i="1"/>
  <c r="E4692" i="1"/>
  <c r="F4692" i="1"/>
  <c r="G4692" i="1"/>
  <c r="H4692" i="1"/>
  <c r="A4693" i="1"/>
  <c r="B4693" i="1"/>
  <c r="C4693" i="1"/>
  <c r="D4693" i="1"/>
  <c r="E4693" i="1"/>
  <c r="F4693" i="1"/>
  <c r="G4693" i="1"/>
  <c r="H4693" i="1"/>
  <c r="A4694" i="1"/>
  <c r="B4694" i="1"/>
  <c r="C4694" i="1"/>
  <c r="D4694" i="1"/>
  <c r="E4694" i="1"/>
  <c r="F4694" i="1"/>
  <c r="G4694" i="1"/>
  <c r="H4694" i="1"/>
  <c r="A4695" i="1"/>
  <c r="B4695" i="1"/>
  <c r="C4695" i="1"/>
  <c r="D4695" i="1"/>
  <c r="E4695" i="1"/>
  <c r="F4695" i="1"/>
  <c r="G4695" i="1"/>
  <c r="H4695" i="1"/>
  <c r="A4696" i="1"/>
  <c r="B4696" i="1"/>
  <c r="C4696" i="1"/>
  <c r="D4696" i="1"/>
  <c r="E4696" i="1"/>
  <c r="F4696" i="1"/>
  <c r="G4696" i="1"/>
  <c r="H4696" i="1"/>
  <c r="A4697" i="1"/>
  <c r="B4697" i="1"/>
  <c r="C4697" i="1"/>
  <c r="D4697" i="1"/>
  <c r="E4697" i="1"/>
  <c r="F4697" i="1"/>
  <c r="G4697" i="1"/>
  <c r="H4697" i="1"/>
  <c r="A4698" i="1"/>
  <c r="B4698" i="1"/>
  <c r="C4698" i="1"/>
  <c r="D4698" i="1"/>
  <c r="E4698" i="1"/>
  <c r="F4698" i="1"/>
  <c r="G4698" i="1"/>
  <c r="H4698" i="1"/>
  <c r="A4699" i="1"/>
  <c r="B4699" i="1"/>
  <c r="C4699" i="1"/>
  <c r="D4699" i="1"/>
  <c r="E4699" i="1"/>
  <c r="F4699" i="1"/>
  <c r="G4699" i="1"/>
  <c r="H4699" i="1"/>
  <c r="A4700" i="1"/>
  <c r="B4700" i="1"/>
  <c r="C4700" i="1"/>
  <c r="D4700" i="1"/>
  <c r="E4700" i="1"/>
  <c r="F4700" i="1"/>
  <c r="G4700" i="1"/>
  <c r="H4700" i="1"/>
  <c r="A4701" i="1"/>
  <c r="B4701" i="1"/>
  <c r="C4701" i="1"/>
  <c r="D4701" i="1"/>
  <c r="E4701" i="1"/>
  <c r="F4701" i="1"/>
  <c r="G4701" i="1"/>
  <c r="H4701" i="1"/>
  <c r="A4702" i="1"/>
  <c r="B4702" i="1"/>
  <c r="C4702" i="1"/>
  <c r="D4702" i="1"/>
  <c r="E4702" i="1"/>
  <c r="F4702" i="1"/>
  <c r="G4702" i="1"/>
  <c r="H4702" i="1"/>
  <c r="A4703" i="1"/>
  <c r="B4703" i="1"/>
  <c r="C4703" i="1"/>
  <c r="D4703" i="1"/>
  <c r="E4703" i="1"/>
  <c r="F4703" i="1"/>
  <c r="G4703" i="1"/>
  <c r="H4703" i="1"/>
  <c r="A4704" i="1"/>
  <c r="B4704" i="1"/>
  <c r="C4704" i="1"/>
  <c r="D4704" i="1"/>
  <c r="E4704" i="1"/>
  <c r="F4704" i="1"/>
  <c r="G4704" i="1"/>
  <c r="H4704" i="1"/>
  <c r="A4705" i="1"/>
  <c r="B4705" i="1"/>
  <c r="C4705" i="1"/>
  <c r="D4705" i="1"/>
  <c r="E4705" i="1"/>
  <c r="F4705" i="1"/>
  <c r="G4705" i="1"/>
  <c r="H4705" i="1"/>
  <c r="A4706" i="1"/>
  <c r="B4706" i="1"/>
  <c r="C4706" i="1"/>
  <c r="D4706" i="1"/>
  <c r="E4706" i="1"/>
  <c r="F4706" i="1"/>
  <c r="G4706" i="1"/>
  <c r="H4706" i="1"/>
  <c r="A4707" i="1"/>
  <c r="B4707" i="1"/>
  <c r="C4707" i="1"/>
  <c r="D4707" i="1"/>
  <c r="E4707" i="1"/>
  <c r="F4707" i="1"/>
  <c r="G4707" i="1"/>
  <c r="H4707" i="1"/>
  <c r="A4708" i="1"/>
  <c r="B4708" i="1"/>
  <c r="C4708" i="1"/>
  <c r="D4708" i="1"/>
  <c r="E4708" i="1"/>
  <c r="F4708" i="1"/>
  <c r="G4708" i="1"/>
  <c r="H4708" i="1"/>
  <c r="A4709" i="1"/>
  <c r="B4709" i="1"/>
  <c r="C4709" i="1"/>
  <c r="D4709" i="1"/>
  <c r="E4709" i="1"/>
  <c r="F4709" i="1"/>
  <c r="G4709" i="1"/>
  <c r="H4709" i="1"/>
  <c r="A4710" i="1"/>
  <c r="B4710" i="1"/>
  <c r="C4710" i="1"/>
  <c r="D4710" i="1"/>
  <c r="E4710" i="1"/>
  <c r="F4710" i="1"/>
  <c r="G4710" i="1"/>
  <c r="H4710" i="1"/>
  <c r="A4711" i="1"/>
  <c r="B4711" i="1"/>
  <c r="C4711" i="1"/>
  <c r="D4711" i="1"/>
  <c r="E4711" i="1"/>
  <c r="F4711" i="1"/>
  <c r="G4711" i="1"/>
  <c r="H4711" i="1"/>
  <c r="A4712" i="1"/>
  <c r="B4712" i="1"/>
  <c r="C4712" i="1"/>
  <c r="D4712" i="1"/>
  <c r="E4712" i="1"/>
  <c r="F4712" i="1"/>
  <c r="G4712" i="1"/>
  <c r="H4712" i="1"/>
  <c r="A4713" i="1"/>
  <c r="B4713" i="1"/>
  <c r="C4713" i="1"/>
  <c r="D4713" i="1"/>
  <c r="E4713" i="1"/>
  <c r="F4713" i="1"/>
  <c r="G4713" i="1"/>
  <c r="H4713" i="1"/>
  <c r="A4714" i="1"/>
  <c r="B4714" i="1"/>
  <c r="C4714" i="1"/>
  <c r="D4714" i="1"/>
  <c r="E4714" i="1"/>
  <c r="F4714" i="1"/>
  <c r="G4714" i="1"/>
  <c r="H4714" i="1"/>
  <c r="A4715" i="1"/>
  <c r="B4715" i="1"/>
  <c r="C4715" i="1"/>
  <c r="D4715" i="1"/>
  <c r="E4715" i="1"/>
  <c r="F4715" i="1"/>
  <c r="G4715" i="1"/>
  <c r="H4715" i="1"/>
  <c r="A4716" i="1"/>
  <c r="B4716" i="1"/>
  <c r="C4716" i="1"/>
  <c r="D4716" i="1"/>
  <c r="E4716" i="1"/>
  <c r="F4716" i="1"/>
  <c r="G4716" i="1"/>
  <c r="H4716" i="1"/>
  <c r="A4717" i="1"/>
  <c r="B4717" i="1"/>
  <c r="C4717" i="1"/>
  <c r="D4717" i="1"/>
  <c r="E4717" i="1"/>
  <c r="F4717" i="1"/>
  <c r="G4717" i="1"/>
  <c r="H4717" i="1"/>
  <c r="A4718" i="1"/>
  <c r="B4718" i="1"/>
  <c r="C4718" i="1"/>
  <c r="D4718" i="1"/>
  <c r="E4718" i="1"/>
  <c r="F4718" i="1"/>
  <c r="G4718" i="1"/>
  <c r="H4718" i="1"/>
  <c r="A4719" i="1"/>
  <c r="B4719" i="1"/>
  <c r="C4719" i="1"/>
  <c r="D4719" i="1"/>
  <c r="E4719" i="1"/>
  <c r="F4719" i="1"/>
  <c r="G4719" i="1"/>
  <c r="H4719" i="1"/>
  <c r="A4720" i="1"/>
  <c r="B4720" i="1"/>
  <c r="C4720" i="1"/>
  <c r="D4720" i="1"/>
  <c r="E4720" i="1"/>
  <c r="F4720" i="1"/>
  <c r="G4720" i="1"/>
  <c r="H4720" i="1"/>
  <c r="A4721" i="1"/>
  <c r="B4721" i="1"/>
  <c r="C4721" i="1"/>
  <c r="D4721" i="1"/>
  <c r="E4721" i="1"/>
  <c r="F4721" i="1"/>
  <c r="G4721" i="1"/>
  <c r="H4721" i="1"/>
  <c r="A4722" i="1"/>
  <c r="B4722" i="1"/>
  <c r="C4722" i="1"/>
  <c r="D4722" i="1"/>
  <c r="E4722" i="1"/>
  <c r="F4722" i="1"/>
  <c r="G4722" i="1"/>
  <c r="H4722" i="1"/>
  <c r="A4723" i="1"/>
  <c r="B4723" i="1"/>
  <c r="C4723" i="1"/>
  <c r="D4723" i="1"/>
  <c r="E4723" i="1"/>
  <c r="F4723" i="1"/>
  <c r="G4723" i="1"/>
  <c r="H4723" i="1"/>
  <c r="A4724" i="1"/>
  <c r="B4724" i="1"/>
  <c r="C4724" i="1"/>
  <c r="D4724" i="1"/>
  <c r="E4724" i="1"/>
  <c r="F4724" i="1"/>
  <c r="G4724" i="1"/>
  <c r="H4724" i="1"/>
  <c r="A4725" i="1"/>
  <c r="B4725" i="1"/>
  <c r="C4725" i="1"/>
  <c r="D4725" i="1"/>
  <c r="E4725" i="1"/>
  <c r="F4725" i="1"/>
  <c r="G4725" i="1"/>
  <c r="H4725" i="1"/>
  <c r="A4726" i="1"/>
  <c r="B4726" i="1"/>
  <c r="C4726" i="1"/>
  <c r="D4726" i="1"/>
  <c r="E4726" i="1"/>
  <c r="F4726" i="1"/>
  <c r="G4726" i="1"/>
  <c r="H4726" i="1"/>
  <c r="A4727" i="1"/>
  <c r="B4727" i="1"/>
  <c r="C4727" i="1"/>
  <c r="D4727" i="1"/>
  <c r="E4727" i="1"/>
  <c r="F4727" i="1"/>
  <c r="G4727" i="1"/>
  <c r="H4727" i="1"/>
  <c r="A4728" i="1"/>
  <c r="B4728" i="1"/>
  <c r="C4728" i="1"/>
  <c r="D4728" i="1"/>
  <c r="E4728" i="1"/>
  <c r="F4728" i="1"/>
  <c r="G4728" i="1"/>
  <c r="H4728" i="1"/>
  <c r="A4729" i="1"/>
  <c r="B4729" i="1"/>
  <c r="C4729" i="1"/>
  <c r="D4729" i="1"/>
  <c r="E4729" i="1"/>
  <c r="F4729" i="1"/>
  <c r="G4729" i="1"/>
  <c r="H4729" i="1"/>
  <c r="A4730" i="1"/>
  <c r="B4730" i="1"/>
  <c r="C4730" i="1"/>
  <c r="D4730" i="1"/>
  <c r="E4730" i="1"/>
  <c r="F4730" i="1"/>
  <c r="G4730" i="1"/>
  <c r="H4730" i="1"/>
  <c r="A4731" i="1"/>
  <c r="B4731" i="1"/>
  <c r="C4731" i="1"/>
  <c r="D4731" i="1"/>
  <c r="E4731" i="1"/>
  <c r="F4731" i="1"/>
  <c r="G4731" i="1"/>
  <c r="H4731" i="1"/>
  <c r="A4732" i="1"/>
  <c r="B4732" i="1"/>
  <c r="C4732" i="1"/>
  <c r="D4732" i="1"/>
  <c r="E4732" i="1"/>
  <c r="F4732" i="1"/>
  <c r="G4732" i="1"/>
  <c r="H4732" i="1"/>
  <c r="A4733" i="1"/>
  <c r="B4733" i="1"/>
  <c r="C4733" i="1"/>
  <c r="D4733" i="1"/>
  <c r="E4733" i="1"/>
  <c r="F4733" i="1"/>
  <c r="G4733" i="1"/>
  <c r="H4733" i="1"/>
  <c r="A4734" i="1"/>
  <c r="B4734" i="1"/>
  <c r="C4734" i="1"/>
  <c r="D4734" i="1"/>
  <c r="E4734" i="1"/>
  <c r="F4734" i="1"/>
  <c r="G4734" i="1"/>
  <c r="H4734" i="1"/>
  <c r="A4735" i="1"/>
  <c r="B4735" i="1"/>
  <c r="C4735" i="1"/>
  <c r="D4735" i="1"/>
  <c r="E4735" i="1"/>
  <c r="F4735" i="1"/>
  <c r="G4735" i="1"/>
  <c r="H4735" i="1"/>
  <c r="A4736" i="1"/>
  <c r="B4736" i="1"/>
  <c r="C4736" i="1"/>
  <c r="D4736" i="1"/>
  <c r="E4736" i="1"/>
  <c r="F4736" i="1"/>
  <c r="G4736" i="1"/>
  <c r="H4736" i="1"/>
  <c r="A4737" i="1"/>
  <c r="B4737" i="1"/>
  <c r="C4737" i="1"/>
  <c r="D4737" i="1"/>
  <c r="E4737" i="1"/>
  <c r="F4737" i="1"/>
  <c r="G4737" i="1"/>
  <c r="H4737" i="1"/>
  <c r="A4738" i="1"/>
  <c r="B4738" i="1"/>
  <c r="C4738" i="1"/>
  <c r="D4738" i="1"/>
  <c r="E4738" i="1"/>
  <c r="F4738" i="1"/>
  <c r="G4738" i="1"/>
  <c r="H4738" i="1"/>
  <c r="A4739" i="1"/>
  <c r="B4739" i="1"/>
  <c r="C4739" i="1"/>
  <c r="D4739" i="1"/>
  <c r="E4739" i="1"/>
  <c r="F4739" i="1"/>
  <c r="G4739" i="1"/>
  <c r="H4739" i="1"/>
  <c r="A4740" i="1"/>
  <c r="B4740" i="1"/>
  <c r="C4740" i="1"/>
  <c r="D4740" i="1"/>
  <c r="E4740" i="1"/>
  <c r="F4740" i="1"/>
  <c r="G4740" i="1"/>
  <c r="H4740" i="1"/>
  <c r="A4741" i="1"/>
  <c r="B4741" i="1"/>
  <c r="C4741" i="1"/>
  <c r="D4741" i="1"/>
  <c r="E4741" i="1"/>
  <c r="F4741" i="1"/>
  <c r="G4741" i="1"/>
  <c r="H4741" i="1"/>
  <c r="A4742" i="1"/>
  <c r="B4742" i="1"/>
  <c r="C4742" i="1"/>
  <c r="D4742" i="1"/>
  <c r="E4742" i="1"/>
  <c r="F4742" i="1"/>
  <c r="G4742" i="1"/>
  <c r="H4742" i="1"/>
  <c r="A4743" i="1"/>
  <c r="B4743" i="1"/>
  <c r="C4743" i="1"/>
  <c r="D4743" i="1"/>
  <c r="E4743" i="1"/>
  <c r="F4743" i="1"/>
  <c r="G4743" i="1"/>
  <c r="H4743" i="1"/>
  <c r="A4744" i="1"/>
  <c r="B4744" i="1"/>
  <c r="C4744" i="1"/>
  <c r="D4744" i="1"/>
  <c r="E4744" i="1"/>
  <c r="F4744" i="1"/>
  <c r="G4744" i="1"/>
  <c r="H4744" i="1"/>
  <c r="A4745" i="1"/>
  <c r="B4745" i="1"/>
  <c r="C4745" i="1"/>
  <c r="D4745" i="1"/>
  <c r="E4745" i="1"/>
  <c r="F4745" i="1"/>
  <c r="G4745" i="1"/>
  <c r="H4745" i="1"/>
  <c r="A4746" i="1"/>
  <c r="B4746" i="1"/>
  <c r="C4746" i="1"/>
  <c r="D4746" i="1"/>
  <c r="E4746" i="1"/>
  <c r="F4746" i="1"/>
  <c r="G4746" i="1"/>
  <c r="H4746" i="1"/>
  <c r="A4747" i="1"/>
  <c r="B4747" i="1"/>
  <c r="C4747" i="1"/>
  <c r="D4747" i="1"/>
  <c r="E4747" i="1"/>
  <c r="F4747" i="1"/>
  <c r="G4747" i="1"/>
  <c r="H4747" i="1"/>
  <c r="A4748" i="1"/>
  <c r="B4748" i="1"/>
  <c r="C4748" i="1"/>
  <c r="D4748" i="1"/>
  <c r="E4748" i="1"/>
  <c r="F4748" i="1"/>
  <c r="G4748" i="1"/>
  <c r="H4748" i="1"/>
  <c r="A4749" i="1"/>
  <c r="B4749" i="1"/>
  <c r="C4749" i="1"/>
  <c r="D4749" i="1"/>
  <c r="E4749" i="1"/>
  <c r="F4749" i="1"/>
  <c r="G4749" i="1"/>
  <c r="H4749" i="1"/>
  <c r="A4750" i="1"/>
  <c r="B4750" i="1"/>
  <c r="C4750" i="1"/>
  <c r="D4750" i="1"/>
  <c r="E4750" i="1"/>
  <c r="F4750" i="1"/>
  <c r="G4750" i="1"/>
  <c r="H4750" i="1"/>
  <c r="A4751" i="1"/>
  <c r="B4751" i="1"/>
  <c r="C4751" i="1"/>
  <c r="D4751" i="1"/>
  <c r="E4751" i="1"/>
  <c r="F4751" i="1"/>
  <c r="G4751" i="1"/>
  <c r="H4751" i="1"/>
  <c r="A4752" i="1"/>
  <c r="B4752" i="1"/>
  <c r="C4752" i="1"/>
  <c r="D4752" i="1"/>
  <c r="E4752" i="1"/>
  <c r="F4752" i="1"/>
  <c r="G4752" i="1"/>
  <c r="H4752" i="1"/>
  <c r="A4753" i="1"/>
  <c r="B4753" i="1"/>
  <c r="C4753" i="1"/>
  <c r="D4753" i="1"/>
  <c r="E4753" i="1"/>
  <c r="F4753" i="1"/>
  <c r="G4753" i="1"/>
  <c r="H4753" i="1"/>
  <c r="A4754" i="1"/>
  <c r="B4754" i="1"/>
  <c r="C4754" i="1"/>
  <c r="D4754" i="1"/>
  <c r="E4754" i="1"/>
  <c r="F4754" i="1"/>
  <c r="G4754" i="1"/>
  <c r="H4754" i="1"/>
  <c r="A4755" i="1"/>
  <c r="B4755" i="1"/>
  <c r="C4755" i="1"/>
  <c r="D4755" i="1"/>
  <c r="E4755" i="1"/>
  <c r="F4755" i="1"/>
  <c r="G4755" i="1"/>
  <c r="H4755" i="1"/>
  <c r="A4756" i="1"/>
  <c r="B4756" i="1"/>
  <c r="C4756" i="1"/>
  <c r="D4756" i="1"/>
  <c r="E4756" i="1"/>
  <c r="F4756" i="1"/>
  <c r="G4756" i="1"/>
  <c r="H4756" i="1"/>
  <c r="A4757" i="1"/>
  <c r="B4757" i="1"/>
  <c r="C4757" i="1"/>
  <c r="D4757" i="1"/>
  <c r="E4757" i="1"/>
  <c r="F4757" i="1"/>
  <c r="G4757" i="1"/>
  <c r="H4757" i="1"/>
  <c r="A4758" i="1"/>
  <c r="B4758" i="1"/>
  <c r="C4758" i="1"/>
  <c r="D4758" i="1"/>
  <c r="E4758" i="1"/>
  <c r="F4758" i="1"/>
  <c r="G4758" i="1"/>
  <c r="H4758" i="1"/>
  <c r="A4759" i="1"/>
  <c r="B4759" i="1"/>
  <c r="C4759" i="1"/>
  <c r="D4759" i="1"/>
  <c r="E4759" i="1"/>
  <c r="F4759" i="1"/>
  <c r="G4759" i="1"/>
  <c r="H4759" i="1"/>
  <c r="A4760" i="1"/>
  <c r="B4760" i="1"/>
  <c r="C4760" i="1"/>
  <c r="D4760" i="1"/>
  <c r="E4760" i="1"/>
  <c r="F4760" i="1"/>
  <c r="G4760" i="1"/>
  <c r="H4760" i="1"/>
  <c r="A4761" i="1"/>
  <c r="B4761" i="1"/>
  <c r="C4761" i="1"/>
  <c r="D4761" i="1"/>
  <c r="E4761" i="1"/>
  <c r="F4761" i="1"/>
  <c r="G4761" i="1"/>
  <c r="H4761" i="1"/>
  <c r="A4762" i="1"/>
  <c r="B4762" i="1"/>
  <c r="C4762" i="1"/>
  <c r="D4762" i="1"/>
  <c r="E4762" i="1"/>
  <c r="F4762" i="1"/>
  <c r="G4762" i="1"/>
  <c r="H4762" i="1"/>
  <c r="A4763" i="1"/>
  <c r="B4763" i="1"/>
  <c r="C4763" i="1"/>
  <c r="D4763" i="1"/>
  <c r="E4763" i="1"/>
  <c r="F4763" i="1"/>
  <c r="G4763" i="1"/>
  <c r="H4763" i="1"/>
  <c r="A4764" i="1"/>
  <c r="B4764" i="1"/>
  <c r="C4764" i="1"/>
  <c r="D4764" i="1"/>
  <c r="E4764" i="1"/>
  <c r="F4764" i="1"/>
  <c r="G4764" i="1"/>
  <c r="H4764" i="1"/>
  <c r="A4765" i="1"/>
  <c r="B4765" i="1"/>
  <c r="C4765" i="1"/>
  <c r="D4765" i="1"/>
  <c r="E4765" i="1"/>
  <c r="F4765" i="1"/>
  <c r="G4765" i="1"/>
  <c r="H4765" i="1"/>
  <c r="A4766" i="1"/>
  <c r="B4766" i="1"/>
  <c r="C4766" i="1"/>
  <c r="D4766" i="1"/>
  <c r="E4766" i="1"/>
  <c r="F4766" i="1"/>
  <c r="G4766" i="1"/>
  <c r="H4766" i="1"/>
  <c r="A4767" i="1"/>
  <c r="B4767" i="1"/>
  <c r="C4767" i="1"/>
  <c r="D4767" i="1"/>
  <c r="E4767" i="1"/>
  <c r="F4767" i="1"/>
  <c r="G4767" i="1"/>
  <c r="H4767" i="1"/>
  <c r="A4768" i="1"/>
  <c r="B4768" i="1"/>
  <c r="C4768" i="1"/>
  <c r="D4768" i="1"/>
  <c r="E4768" i="1"/>
  <c r="F4768" i="1"/>
  <c r="G4768" i="1"/>
  <c r="H4768" i="1"/>
  <c r="A4769" i="1"/>
  <c r="B4769" i="1"/>
  <c r="C4769" i="1"/>
  <c r="D4769" i="1"/>
  <c r="E4769" i="1"/>
  <c r="F4769" i="1"/>
  <c r="G4769" i="1"/>
  <c r="H4769" i="1"/>
  <c r="A4770" i="1"/>
  <c r="B4770" i="1"/>
  <c r="C4770" i="1"/>
  <c r="D4770" i="1"/>
  <c r="E4770" i="1"/>
  <c r="F4770" i="1"/>
  <c r="G4770" i="1"/>
  <c r="H4770" i="1"/>
  <c r="A4771" i="1"/>
  <c r="B4771" i="1"/>
  <c r="C4771" i="1"/>
  <c r="D4771" i="1"/>
  <c r="E4771" i="1"/>
  <c r="F4771" i="1"/>
  <c r="G4771" i="1"/>
  <c r="H4771" i="1"/>
  <c r="A4772" i="1"/>
  <c r="B4772" i="1"/>
  <c r="C4772" i="1"/>
  <c r="D4772" i="1"/>
  <c r="E4772" i="1"/>
  <c r="F4772" i="1"/>
  <c r="G4772" i="1"/>
  <c r="H4772" i="1"/>
  <c r="A4773" i="1"/>
  <c r="B4773" i="1"/>
  <c r="C4773" i="1"/>
  <c r="D4773" i="1"/>
  <c r="E4773" i="1"/>
  <c r="F4773" i="1"/>
  <c r="G4773" i="1"/>
  <c r="H4773" i="1"/>
  <c r="A4774" i="1"/>
  <c r="B4774" i="1"/>
  <c r="C4774" i="1"/>
  <c r="D4774" i="1"/>
  <c r="E4774" i="1"/>
  <c r="F4774" i="1"/>
  <c r="G4774" i="1"/>
  <c r="H4774" i="1"/>
  <c r="A4775" i="1"/>
  <c r="B4775" i="1"/>
  <c r="C4775" i="1"/>
  <c r="D4775" i="1"/>
  <c r="E4775" i="1"/>
  <c r="F4775" i="1"/>
  <c r="G4775" i="1"/>
  <c r="H4775" i="1"/>
  <c r="A4776" i="1"/>
  <c r="B4776" i="1"/>
  <c r="C4776" i="1"/>
  <c r="D4776" i="1"/>
  <c r="E4776" i="1"/>
  <c r="F4776" i="1"/>
  <c r="G4776" i="1"/>
  <c r="H4776" i="1"/>
  <c r="A4777" i="1"/>
  <c r="B4777" i="1"/>
  <c r="C4777" i="1"/>
  <c r="D4777" i="1"/>
  <c r="E4777" i="1"/>
  <c r="F4777" i="1"/>
  <c r="G4777" i="1"/>
  <c r="H4777" i="1"/>
  <c r="A4778" i="1"/>
  <c r="B4778" i="1"/>
  <c r="C4778" i="1"/>
  <c r="D4778" i="1"/>
  <c r="E4778" i="1"/>
  <c r="F4778" i="1"/>
  <c r="G4778" i="1"/>
  <c r="H4778" i="1"/>
  <c r="A4779" i="1"/>
  <c r="B4779" i="1"/>
  <c r="C4779" i="1"/>
  <c r="D4779" i="1"/>
  <c r="E4779" i="1"/>
  <c r="F4779" i="1"/>
  <c r="G4779" i="1"/>
  <c r="H4779" i="1"/>
  <c r="A4780" i="1"/>
  <c r="B4780" i="1"/>
  <c r="C4780" i="1"/>
  <c r="D4780" i="1"/>
  <c r="E4780" i="1"/>
  <c r="F4780" i="1"/>
  <c r="G4780" i="1"/>
  <c r="H4780" i="1"/>
  <c r="A4781" i="1"/>
  <c r="B4781" i="1"/>
  <c r="C4781" i="1"/>
  <c r="D4781" i="1"/>
  <c r="E4781" i="1"/>
  <c r="F4781" i="1"/>
  <c r="G4781" i="1"/>
  <c r="H4781" i="1"/>
  <c r="A4782" i="1"/>
  <c r="B4782" i="1"/>
  <c r="C4782" i="1"/>
  <c r="D4782" i="1"/>
  <c r="E4782" i="1"/>
  <c r="F4782" i="1"/>
  <c r="G4782" i="1"/>
  <c r="H4782" i="1"/>
  <c r="A4783" i="1"/>
  <c r="B4783" i="1"/>
  <c r="C4783" i="1"/>
  <c r="D4783" i="1"/>
  <c r="E4783" i="1"/>
  <c r="F4783" i="1"/>
  <c r="G4783" i="1"/>
  <c r="H4783" i="1"/>
  <c r="A4784" i="1"/>
  <c r="B4784" i="1"/>
  <c r="C4784" i="1"/>
  <c r="D4784" i="1"/>
  <c r="E4784" i="1"/>
  <c r="F4784" i="1"/>
  <c r="G4784" i="1"/>
  <c r="H4784" i="1"/>
  <c r="A4785" i="1"/>
  <c r="B4785" i="1"/>
  <c r="C4785" i="1"/>
  <c r="D4785" i="1"/>
  <c r="E4785" i="1"/>
  <c r="F4785" i="1"/>
  <c r="G4785" i="1"/>
  <c r="H4785" i="1"/>
  <c r="A4786" i="1"/>
  <c r="B4786" i="1"/>
  <c r="C4786" i="1"/>
  <c r="D4786" i="1"/>
  <c r="E4786" i="1"/>
  <c r="F4786" i="1"/>
  <c r="G4786" i="1"/>
  <c r="H4786" i="1"/>
  <c r="A4787" i="1"/>
  <c r="B4787" i="1"/>
  <c r="C4787" i="1"/>
  <c r="D4787" i="1"/>
  <c r="E4787" i="1"/>
  <c r="F4787" i="1"/>
  <c r="G4787" i="1"/>
  <c r="H4787" i="1"/>
  <c r="A4788" i="1"/>
  <c r="B4788" i="1"/>
  <c r="C4788" i="1"/>
  <c r="D4788" i="1"/>
  <c r="E4788" i="1"/>
  <c r="F4788" i="1"/>
  <c r="G4788" i="1"/>
  <c r="H4788" i="1"/>
  <c r="A4789" i="1"/>
  <c r="B4789" i="1"/>
  <c r="C4789" i="1"/>
  <c r="D4789" i="1"/>
  <c r="E4789" i="1"/>
  <c r="F4789" i="1"/>
  <c r="G4789" i="1"/>
  <c r="H4789" i="1"/>
  <c r="A4790" i="1"/>
  <c r="B4790" i="1"/>
  <c r="C4790" i="1"/>
  <c r="D4790" i="1"/>
  <c r="E4790" i="1"/>
  <c r="F4790" i="1"/>
  <c r="G4790" i="1"/>
  <c r="H4790" i="1"/>
  <c r="A4791" i="1"/>
  <c r="B4791" i="1"/>
  <c r="C4791" i="1"/>
  <c r="D4791" i="1"/>
  <c r="E4791" i="1"/>
  <c r="F4791" i="1"/>
  <c r="G4791" i="1"/>
  <c r="H4791" i="1"/>
  <c r="A4792" i="1"/>
  <c r="B4792" i="1"/>
  <c r="C4792" i="1"/>
  <c r="D4792" i="1"/>
  <c r="E4792" i="1"/>
  <c r="F4792" i="1"/>
  <c r="G4792" i="1"/>
  <c r="H4792" i="1"/>
  <c r="A4793" i="1"/>
  <c r="B4793" i="1"/>
  <c r="C4793" i="1"/>
  <c r="D4793" i="1"/>
  <c r="E4793" i="1"/>
  <c r="F4793" i="1"/>
  <c r="G4793" i="1"/>
  <c r="H4793" i="1"/>
  <c r="A4794" i="1"/>
  <c r="B4794" i="1"/>
  <c r="C4794" i="1"/>
  <c r="D4794" i="1"/>
  <c r="E4794" i="1"/>
  <c r="F4794" i="1"/>
  <c r="G4794" i="1"/>
  <c r="H4794" i="1"/>
  <c r="A4795" i="1"/>
  <c r="B4795" i="1"/>
  <c r="C4795" i="1"/>
  <c r="D4795" i="1"/>
  <c r="E4795" i="1"/>
  <c r="F4795" i="1"/>
  <c r="G4795" i="1"/>
  <c r="H4795" i="1"/>
  <c r="A4796" i="1"/>
  <c r="B4796" i="1"/>
  <c r="C4796" i="1"/>
  <c r="D4796" i="1"/>
  <c r="E4796" i="1"/>
  <c r="F4796" i="1"/>
  <c r="G4796" i="1"/>
  <c r="H4796" i="1"/>
  <c r="A4797" i="1"/>
  <c r="B4797" i="1"/>
  <c r="C4797" i="1"/>
  <c r="D4797" i="1"/>
  <c r="E4797" i="1"/>
  <c r="F4797" i="1"/>
  <c r="G4797" i="1"/>
  <c r="H4797" i="1"/>
  <c r="A4798" i="1"/>
  <c r="B4798" i="1"/>
  <c r="C4798" i="1"/>
  <c r="D4798" i="1"/>
  <c r="E4798" i="1"/>
  <c r="F4798" i="1"/>
  <c r="G4798" i="1"/>
  <c r="H4798" i="1"/>
  <c r="A4799" i="1"/>
  <c r="B4799" i="1"/>
  <c r="C4799" i="1"/>
  <c r="D4799" i="1"/>
  <c r="E4799" i="1"/>
  <c r="F4799" i="1"/>
  <c r="G4799" i="1"/>
  <c r="H4799" i="1"/>
  <c r="A4800" i="1"/>
  <c r="B4800" i="1"/>
  <c r="C4800" i="1"/>
  <c r="D4800" i="1"/>
  <c r="E4800" i="1"/>
  <c r="F4800" i="1"/>
  <c r="G4800" i="1"/>
  <c r="H4800" i="1"/>
  <c r="A4801" i="1"/>
  <c r="B4801" i="1"/>
  <c r="C4801" i="1"/>
  <c r="D4801" i="1"/>
  <c r="E4801" i="1"/>
  <c r="F4801" i="1"/>
  <c r="G4801" i="1"/>
  <c r="H4801" i="1"/>
  <c r="A4802" i="1"/>
  <c r="B4802" i="1"/>
  <c r="C4802" i="1"/>
  <c r="D4802" i="1"/>
  <c r="E4802" i="1"/>
  <c r="F4802" i="1"/>
  <c r="G4802" i="1"/>
  <c r="H4802" i="1"/>
  <c r="A4803" i="1"/>
  <c r="B4803" i="1"/>
  <c r="C4803" i="1"/>
  <c r="D4803" i="1"/>
  <c r="E4803" i="1"/>
  <c r="F4803" i="1"/>
  <c r="G4803" i="1"/>
  <c r="H4803" i="1"/>
  <c r="A4804" i="1"/>
  <c r="B4804" i="1"/>
  <c r="C4804" i="1"/>
  <c r="D4804" i="1"/>
  <c r="E4804" i="1"/>
  <c r="F4804" i="1"/>
  <c r="G4804" i="1"/>
  <c r="H4804" i="1"/>
  <c r="A4805" i="1"/>
  <c r="B4805" i="1"/>
  <c r="C4805" i="1"/>
  <c r="D4805" i="1"/>
  <c r="E4805" i="1"/>
  <c r="F4805" i="1"/>
  <c r="G4805" i="1"/>
  <c r="H4805" i="1"/>
  <c r="A4806" i="1"/>
  <c r="B4806" i="1"/>
  <c r="C4806" i="1"/>
  <c r="D4806" i="1"/>
  <c r="E4806" i="1"/>
  <c r="F4806" i="1"/>
  <c r="G4806" i="1"/>
  <c r="H4806" i="1"/>
  <c r="A4807" i="1"/>
  <c r="B4807" i="1"/>
  <c r="C4807" i="1"/>
  <c r="D4807" i="1"/>
  <c r="E4807" i="1"/>
  <c r="F4807" i="1"/>
  <c r="G4807" i="1"/>
  <c r="H4807" i="1"/>
  <c r="A4808" i="1"/>
  <c r="B4808" i="1"/>
  <c r="C4808" i="1"/>
  <c r="D4808" i="1"/>
  <c r="E4808" i="1"/>
  <c r="F4808" i="1"/>
  <c r="G4808" i="1"/>
  <c r="H4808" i="1"/>
  <c r="A4809" i="1"/>
  <c r="B4809" i="1"/>
  <c r="C4809" i="1"/>
  <c r="D4809" i="1"/>
  <c r="E4809" i="1"/>
  <c r="F4809" i="1"/>
  <c r="G4809" i="1"/>
  <c r="H4809" i="1"/>
  <c r="A4810" i="1"/>
  <c r="B4810" i="1"/>
  <c r="C4810" i="1"/>
  <c r="D4810" i="1"/>
  <c r="E4810" i="1"/>
  <c r="F4810" i="1"/>
  <c r="G4810" i="1"/>
  <c r="H4810" i="1"/>
  <c r="A4811" i="1"/>
  <c r="B4811" i="1"/>
  <c r="C4811" i="1"/>
  <c r="D4811" i="1"/>
  <c r="E4811" i="1"/>
  <c r="F4811" i="1"/>
  <c r="G4811" i="1"/>
  <c r="H4811" i="1"/>
  <c r="A4812" i="1"/>
  <c r="B4812" i="1"/>
  <c r="C4812" i="1"/>
  <c r="D4812" i="1"/>
  <c r="E4812" i="1"/>
  <c r="F4812" i="1"/>
  <c r="G4812" i="1"/>
  <c r="H4812" i="1"/>
  <c r="A4813" i="1"/>
  <c r="B4813" i="1"/>
  <c r="C4813" i="1"/>
  <c r="D4813" i="1"/>
  <c r="E4813" i="1"/>
  <c r="F4813" i="1"/>
  <c r="G4813" i="1"/>
  <c r="H4813" i="1"/>
  <c r="A4814" i="1"/>
  <c r="B4814" i="1"/>
  <c r="C4814" i="1"/>
  <c r="D4814" i="1"/>
  <c r="E4814" i="1"/>
  <c r="F4814" i="1"/>
  <c r="G4814" i="1"/>
  <c r="H4814" i="1"/>
  <c r="A4815" i="1"/>
  <c r="B4815" i="1"/>
  <c r="C4815" i="1"/>
  <c r="D4815" i="1"/>
  <c r="E4815" i="1"/>
  <c r="F4815" i="1"/>
  <c r="G4815" i="1"/>
  <c r="H4815" i="1"/>
  <c r="A4816" i="1"/>
  <c r="B4816" i="1"/>
  <c r="C4816" i="1"/>
  <c r="D4816" i="1"/>
  <c r="E4816" i="1"/>
  <c r="F4816" i="1"/>
  <c r="G4816" i="1"/>
  <c r="H4816" i="1"/>
  <c r="A4817" i="1"/>
  <c r="B4817" i="1"/>
  <c r="C4817" i="1"/>
  <c r="D4817" i="1"/>
  <c r="E4817" i="1"/>
  <c r="F4817" i="1"/>
  <c r="G4817" i="1"/>
  <c r="H4817" i="1"/>
  <c r="A4818" i="1"/>
  <c r="B4818" i="1"/>
  <c r="C4818" i="1"/>
  <c r="D4818" i="1"/>
  <c r="E4818" i="1"/>
  <c r="F4818" i="1"/>
  <c r="G4818" i="1"/>
  <c r="H4818" i="1"/>
  <c r="A4819" i="1"/>
  <c r="B4819" i="1"/>
  <c r="C4819" i="1"/>
  <c r="D4819" i="1"/>
  <c r="E4819" i="1"/>
  <c r="F4819" i="1"/>
  <c r="G4819" i="1"/>
  <c r="H4819" i="1"/>
  <c r="A4820" i="1"/>
  <c r="B4820" i="1"/>
  <c r="C4820" i="1"/>
  <c r="D4820" i="1"/>
  <c r="E4820" i="1"/>
  <c r="F4820" i="1"/>
  <c r="G4820" i="1"/>
  <c r="H4820" i="1"/>
  <c r="A4821" i="1"/>
  <c r="B4821" i="1"/>
  <c r="C4821" i="1"/>
  <c r="D4821" i="1"/>
  <c r="E4821" i="1"/>
  <c r="F4821" i="1"/>
  <c r="G4821" i="1"/>
  <c r="H4821" i="1"/>
  <c r="A4822" i="1"/>
  <c r="B4822" i="1"/>
  <c r="C4822" i="1"/>
  <c r="D4822" i="1"/>
  <c r="E4822" i="1"/>
  <c r="F4822" i="1"/>
  <c r="G4822" i="1"/>
  <c r="H4822" i="1"/>
  <c r="A4823" i="1"/>
  <c r="B4823" i="1"/>
  <c r="C4823" i="1"/>
  <c r="D4823" i="1"/>
  <c r="E4823" i="1"/>
  <c r="F4823" i="1"/>
  <c r="G4823" i="1"/>
  <c r="H4823" i="1"/>
  <c r="A4824" i="1"/>
  <c r="B4824" i="1"/>
  <c r="C4824" i="1"/>
  <c r="D4824" i="1"/>
  <c r="E4824" i="1"/>
  <c r="F4824" i="1"/>
  <c r="G4824" i="1"/>
  <c r="H4824" i="1"/>
  <c r="A4825" i="1"/>
  <c r="B4825" i="1"/>
  <c r="C4825" i="1"/>
  <c r="D4825" i="1"/>
  <c r="E4825" i="1"/>
  <c r="F4825" i="1"/>
  <c r="G4825" i="1"/>
  <c r="H4825" i="1"/>
  <c r="A4826" i="1"/>
  <c r="B4826" i="1"/>
  <c r="C4826" i="1"/>
  <c r="D4826" i="1"/>
  <c r="E4826" i="1"/>
  <c r="F4826" i="1"/>
  <c r="G4826" i="1"/>
  <c r="H4826" i="1"/>
  <c r="A4827" i="1"/>
  <c r="B4827" i="1"/>
  <c r="C4827" i="1"/>
  <c r="D4827" i="1"/>
  <c r="E4827" i="1"/>
  <c r="F4827" i="1"/>
  <c r="G4827" i="1"/>
  <c r="H4827" i="1"/>
  <c r="A4828" i="1"/>
  <c r="B4828" i="1"/>
  <c r="C4828" i="1"/>
  <c r="D4828" i="1"/>
  <c r="E4828" i="1"/>
  <c r="F4828" i="1"/>
  <c r="G4828" i="1"/>
  <c r="H4828" i="1"/>
  <c r="A4829" i="1"/>
  <c r="B4829" i="1"/>
  <c r="C4829" i="1"/>
  <c r="D4829" i="1"/>
  <c r="E4829" i="1"/>
  <c r="F4829" i="1"/>
  <c r="G4829" i="1"/>
  <c r="H4829" i="1"/>
  <c r="A4830" i="1"/>
  <c r="B4830" i="1"/>
  <c r="C4830" i="1"/>
  <c r="D4830" i="1"/>
  <c r="E4830" i="1"/>
  <c r="F4830" i="1"/>
  <c r="G4830" i="1"/>
  <c r="H4830" i="1"/>
  <c r="A4831" i="1"/>
  <c r="B4831" i="1"/>
  <c r="C4831" i="1"/>
  <c r="D4831" i="1"/>
  <c r="E4831" i="1"/>
  <c r="F4831" i="1"/>
  <c r="G4831" i="1"/>
  <c r="H4831" i="1"/>
  <c r="A4832" i="1"/>
  <c r="B4832" i="1"/>
  <c r="C4832" i="1"/>
  <c r="D4832" i="1"/>
  <c r="E4832" i="1"/>
  <c r="F4832" i="1"/>
  <c r="G4832" i="1"/>
  <c r="H4832" i="1"/>
  <c r="A4833" i="1"/>
  <c r="B4833" i="1"/>
  <c r="C4833" i="1"/>
  <c r="D4833" i="1"/>
  <c r="E4833" i="1"/>
  <c r="F4833" i="1"/>
  <c r="G4833" i="1"/>
  <c r="H4833" i="1"/>
  <c r="A4834" i="1"/>
  <c r="B4834" i="1"/>
  <c r="C4834" i="1"/>
  <c r="D4834" i="1"/>
  <c r="E4834" i="1"/>
  <c r="F4834" i="1"/>
  <c r="G4834" i="1"/>
  <c r="H4834" i="1"/>
  <c r="A4835" i="1"/>
  <c r="B4835" i="1"/>
  <c r="C4835" i="1"/>
  <c r="D4835" i="1"/>
  <c r="E4835" i="1"/>
  <c r="F4835" i="1"/>
  <c r="G4835" i="1"/>
  <c r="H4835" i="1"/>
  <c r="A4836" i="1"/>
  <c r="B4836" i="1"/>
  <c r="C4836" i="1"/>
  <c r="D4836" i="1"/>
  <c r="E4836" i="1"/>
  <c r="F4836" i="1"/>
  <c r="G4836" i="1"/>
  <c r="H4836" i="1"/>
  <c r="A4837" i="1"/>
  <c r="B4837" i="1"/>
  <c r="C4837" i="1"/>
  <c r="D4837" i="1"/>
  <c r="E4837" i="1"/>
  <c r="F4837" i="1"/>
  <c r="G4837" i="1"/>
  <c r="H4837" i="1"/>
  <c r="A4838" i="1"/>
  <c r="B4838" i="1"/>
  <c r="C4838" i="1"/>
  <c r="D4838" i="1"/>
  <c r="E4838" i="1"/>
  <c r="F4838" i="1"/>
  <c r="G4838" i="1"/>
  <c r="H4838" i="1"/>
  <c r="A4839" i="1"/>
  <c r="B4839" i="1"/>
  <c r="C4839" i="1"/>
  <c r="D4839" i="1"/>
  <c r="E4839" i="1"/>
  <c r="F4839" i="1"/>
  <c r="G4839" i="1"/>
  <c r="H4839" i="1"/>
  <c r="A4840" i="1"/>
  <c r="B4840" i="1"/>
  <c r="C4840" i="1"/>
  <c r="D4840" i="1"/>
  <c r="E4840" i="1"/>
  <c r="F4840" i="1"/>
  <c r="G4840" i="1"/>
  <c r="H4840" i="1"/>
  <c r="A4841" i="1"/>
  <c r="B4841" i="1"/>
  <c r="C4841" i="1"/>
  <c r="D4841" i="1"/>
  <c r="E4841" i="1"/>
  <c r="F4841" i="1"/>
  <c r="G4841" i="1"/>
  <c r="H4841" i="1"/>
  <c r="A4842" i="1"/>
  <c r="B4842" i="1"/>
  <c r="C4842" i="1"/>
  <c r="D4842" i="1"/>
  <c r="E4842" i="1"/>
  <c r="F4842" i="1"/>
  <c r="G4842" i="1"/>
  <c r="H4842" i="1"/>
  <c r="A4843" i="1"/>
  <c r="B4843" i="1"/>
  <c r="C4843" i="1"/>
  <c r="D4843" i="1"/>
  <c r="E4843" i="1"/>
  <c r="F4843" i="1"/>
  <c r="G4843" i="1"/>
  <c r="H4843" i="1"/>
  <c r="A4844" i="1"/>
  <c r="B4844" i="1"/>
  <c r="C4844" i="1"/>
  <c r="D4844" i="1"/>
  <c r="E4844" i="1"/>
  <c r="F4844" i="1"/>
  <c r="G4844" i="1"/>
  <c r="H4844" i="1"/>
  <c r="A4845" i="1"/>
  <c r="B4845" i="1"/>
  <c r="C4845" i="1"/>
  <c r="D4845" i="1"/>
  <c r="E4845" i="1"/>
  <c r="F4845" i="1"/>
  <c r="G4845" i="1"/>
  <c r="H4845" i="1"/>
  <c r="A4846" i="1"/>
  <c r="B4846" i="1"/>
  <c r="C4846" i="1"/>
  <c r="D4846" i="1"/>
  <c r="E4846" i="1"/>
  <c r="F4846" i="1"/>
  <c r="G4846" i="1"/>
  <c r="H4846" i="1"/>
  <c r="A4847" i="1"/>
  <c r="B4847" i="1"/>
  <c r="C4847" i="1"/>
  <c r="D4847" i="1"/>
  <c r="E4847" i="1"/>
  <c r="F4847" i="1"/>
  <c r="G4847" i="1"/>
  <c r="H4847" i="1"/>
  <c r="A4848" i="1"/>
  <c r="B4848" i="1"/>
  <c r="C4848" i="1"/>
  <c r="D4848" i="1"/>
  <c r="E4848" i="1"/>
  <c r="F4848" i="1"/>
  <c r="G4848" i="1"/>
  <c r="H4848" i="1"/>
  <c r="A4849" i="1"/>
  <c r="B4849" i="1"/>
  <c r="C4849" i="1"/>
  <c r="D4849" i="1"/>
  <c r="E4849" i="1"/>
  <c r="F4849" i="1"/>
  <c r="G4849" i="1"/>
  <c r="H4849" i="1"/>
  <c r="A4850" i="1"/>
  <c r="B4850" i="1"/>
  <c r="C4850" i="1"/>
  <c r="D4850" i="1"/>
  <c r="E4850" i="1"/>
  <c r="F4850" i="1"/>
  <c r="G4850" i="1"/>
  <c r="H4850" i="1"/>
  <c r="A4851" i="1"/>
  <c r="B4851" i="1"/>
  <c r="C4851" i="1"/>
  <c r="D4851" i="1"/>
  <c r="E4851" i="1"/>
  <c r="F4851" i="1"/>
  <c r="G4851" i="1"/>
  <c r="H4851" i="1"/>
  <c r="A4852" i="1"/>
  <c r="B4852" i="1"/>
  <c r="C4852" i="1"/>
  <c r="D4852" i="1"/>
  <c r="E4852" i="1"/>
  <c r="F4852" i="1"/>
  <c r="G4852" i="1"/>
  <c r="H4852" i="1"/>
  <c r="A4853" i="1"/>
  <c r="B4853" i="1"/>
  <c r="C4853" i="1"/>
  <c r="D4853" i="1"/>
  <c r="E4853" i="1"/>
  <c r="F4853" i="1"/>
  <c r="G4853" i="1"/>
  <c r="H4853" i="1"/>
  <c r="A4854" i="1"/>
  <c r="B4854" i="1"/>
  <c r="C4854" i="1"/>
  <c r="D4854" i="1"/>
  <c r="E4854" i="1"/>
  <c r="F4854" i="1"/>
  <c r="G4854" i="1"/>
  <c r="H4854" i="1"/>
  <c r="A4855" i="1"/>
  <c r="B4855" i="1"/>
  <c r="C4855" i="1"/>
  <c r="D4855" i="1"/>
  <c r="E4855" i="1"/>
  <c r="F4855" i="1"/>
  <c r="G4855" i="1"/>
  <c r="H4855" i="1"/>
  <c r="A4856" i="1"/>
  <c r="B4856" i="1"/>
  <c r="C4856" i="1"/>
  <c r="D4856" i="1"/>
  <c r="E4856" i="1"/>
  <c r="F4856" i="1"/>
  <c r="G4856" i="1"/>
  <c r="H4856" i="1"/>
  <c r="A4857" i="1"/>
  <c r="B4857" i="1"/>
  <c r="C4857" i="1"/>
  <c r="D4857" i="1"/>
  <c r="E4857" i="1"/>
  <c r="F4857" i="1"/>
  <c r="G4857" i="1"/>
  <c r="H4857" i="1"/>
  <c r="A4858" i="1"/>
  <c r="B4858" i="1"/>
  <c r="C4858" i="1"/>
  <c r="D4858" i="1"/>
  <c r="E4858" i="1"/>
  <c r="F4858" i="1"/>
  <c r="G4858" i="1"/>
  <c r="H4858" i="1"/>
  <c r="A4859" i="1"/>
  <c r="B4859" i="1"/>
  <c r="C4859" i="1"/>
  <c r="D4859" i="1"/>
  <c r="E4859" i="1"/>
  <c r="F4859" i="1"/>
  <c r="G4859" i="1"/>
  <c r="H4859" i="1"/>
  <c r="A4860" i="1"/>
  <c r="B4860" i="1"/>
  <c r="C4860" i="1"/>
  <c r="D4860" i="1"/>
  <c r="E4860" i="1"/>
  <c r="F4860" i="1"/>
  <c r="G4860" i="1"/>
  <c r="H4860" i="1"/>
  <c r="A4861" i="1"/>
  <c r="B4861" i="1"/>
  <c r="C4861" i="1"/>
  <c r="D4861" i="1"/>
  <c r="E4861" i="1"/>
  <c r="F4861" i="1"/>
  <c r="G4861" i="1"/>
  <c r="H4861" i="1"/>
  <c r="A4862" i="1"/>
  <c r="B4862" i="1"/>
  <c r="C4862" i="1"/>
  <c r="D4862" i="1"/>
  <c r="E4862" i="1"/>
  <c r="F4862" i="1"/>
  <c r="G4862" i="1"/>
  <c r="H4862" i="1"/>
  <c r="A4863" i="1"/>
  <c r="B4863" i="1"/>
  <c r="C4863" i="1"/>
  <c r="D4863" i="1"/>
  <c r="E4863" i="1"/>
  <c r="F4863" i="1"/>
  <c r="G4863" i="1"/>
  <c r="H4863" i="1"/>
  <c r="A4864" i="1"/>
  <c r="B4864" i="1"/>
  <c r="C4864" i="1"/>
  <c r="D4864" i="1"/>
  <c r="E4864" i="1"/>
  <c r="F4864" i="1"/>
  <c r="G4864" i="1"/>
  <c r="H4864" i="1"/>
  <c r="A4865" i="1"/>
  <c r="B4865" i="1"/>
  <c r="C4865" i="1"/>
  <c r="D4865" i="1"/>
  <c r="E4865" i="1"/>
  <c r="F4865" i="1"/>
  <c r="G4865" i="1"/>
  <c r="H4865" i="1"/>
  <c r="A4866" i="1"/>
  <c r="B4866" i="1"/>
  <c r="C4866" i="1"/>
  <c r="D4866" i="1"/>
  <c r="E4866" i="1"/>
  <c r="F4866" i="1"/>
  <c r="G4866" i="1"/>
  <c r="H4866" i="1"/>
  <c r="A4867" i="1"/>
  <c r="B4867" i="1"/>
  <c r="C4867" i="1"/>
  <c r="D4867" i="1"/>
  <c r="E4867" i="1"/>
  <c r="F4867" i="1"/>
  <c r="G4867" i="1"/>
  <c r="H4867" i="1"/>
  <c r="A4868" i="1"/>
  <c r="B4868" i="1"/>
  <c r="C4868" i="1"/>
  <c r="D4868" i="1"/>
  <c r="E4868" i="1"/>
  <c r="F4868" i="1"/>
  <c r="G4868" i="1"/>
  <c r="H4868" i="1"/>
  <c r="A4869" i="1"/>
  <c r="B4869" i="1"/>
  <c r="C4869" i="1"/>
  <c r="D4869" i="1"/>
  <c r="E4869" i="1"/>
  <c r="F4869" i="1"/>
  <c r="G4869" i="1"/>
  <c r="H4869" i="1"/>
  <c r="A4870" i="1"/>
  <c r="B4870" i="1"/>
  <c r="C4870" i="1"/>
  <c r="D4870" i="1"/>
  <c r="E4870" i="1"/>
  <c r="F4870" i="1"/>
  <c r="G4870" i="1"/>
  <c r="H4870" i="1"/>
  <c r="A4871" i="1"/>
  <c r="B4871" i="1"/>
  <c r="C4871" i="1"/>
  <c r="D4871" i="1"/>
  <c r="E4871" i="1"/>
  <c r="F4871" i="1"/>
  <c r="G4871" i="1"/>
  <c r="H4871" i="1"/>
  <c r="A4872" i="1"/>
  <c r="B4872" i="1"/>
  <c r="C4872" i="1"/>
  <c r="D4872" i="1"/>
  <c r="E4872" i="1"/>
  <c r="F4872" i="1"/>
  <c r="G4872" i="1"/>
  <c r="H4872" i="1"/>
  <c r="A4873" i="1"/>
  <c r="B4873" i="1"/>
  <c r="C4873" i="1"/>
  <c r="D4873" i="1"/>
  <c r="E4873" i="1"/>
  <c r="F4873" i="1"/>
  <c r="G4873" i="1"/>
  <c r="H4873" i="1"/>
  <c r="A4874" i="1"/>
  <c r="B4874" i="1"/>
  <c r="C4874" i="1"/>
  <c r="D4874" i="1"/>
  <c r="E4874" i="1"/>
  <c r="F4874" i="1"/>
  <c r="G4874" i="1"/>
  <c r="H4874" i="1"/>
  <c r="A4875" i="1"/>
  <c r="B4875" i="1"/>
  <c r="C4875" i="1"/>
  <c r="D4875" i="1"/>
  <c r="E4875" i="1"/>
  <c r="F4875" i="1"/>
  <c r="G4875" i="1"/>
  <c r="H4875" i="1"/>
  <c r="A4876" i="1"/>
  <c r="B4876" i="1"/>
  <c r="C4876" i="1"/>
  <c r="D4876" i="1"/>
  <c r="E4876" i="1"/>
  <c r="F4876" i="1"/>
  <c r="G4876" i="1"/>
  <c r="H4876" i="1"/>
  <c r="A4877" i="1"/>
  <c r="B4877" i="1"/>
  <c r="C4877" i="1"/>
  <c r="D4877" i="1"/>
  <c r="E4877" i="1"/>
  <c r="F4877" i="1"/>
  <c r="G4877" i="1"/>
  <c r="H4877" i="1"/>
  <c r="A4878" i="1"/>
  <c r="B4878" i="1"/>
  <c r="C4878" i="1"/>
  <c r="D4878" i="1"/>
  <c r="E4878" i="1"/>
  <c r="F4878" i="1"/>
  <c r="G4878" i="1"/>
  <c r="H4878" i="1"/>
  <c r="A4879" i="1"/>
  <c r="B4879" i="1"/>
  <c r="C4879" i="1"/>
  <c r="D4879" i="1"/>
  <c r="E4879" i="1"/>
  <c r="F4879" i="1"/>
  <c r="G4879" i="1"/>
  <c r="H4879" i="1"/>
  <c r="A4880" i="1"/>
  <c r="B4880" i="1"/>
  <c r="C4880" i="1"/>
  <c r="D4880" i="1"/>
  <c r="E4880" i="1"/>
  <c r="F4880" i="1"/>
  <c r="G4880" i="1"/>
  <c r="H4880" i="1"/>
  <c r="A4881" i="1"/>
  <c r="B4881" i="1"/>
  <c r="C4881" i="1"/>
  <c r="D4881" i="1"/>
  <c r="E4881" i="1"/>
  <c r="F4881" i="1"/>
  <c r="G4881" i="1"/>
  <c r="H4881" i="1"/>
  <c r="A4882" i="1"/>
  <c r="B4882" i="1"/>
  <c r="C4882" i="1"/>
  <c r="D4882" i="1"/>
  <c r="E4882" i="1"/>
  <c r="F4882" i="1"/>
  <c r="G4882" i="1"/>
  <c r="H4882" i="1"/>
  <c r="A4883" i="1"/>
  <c r="B4883" i="1"/>
  <c r="C4883" i="1"/>
  <c r="D4883" i="1"/>
  <c r="E4883" i="1"/>
  <c r="F4883" i="1"/>
  <c r="G4883" i="1"/>
  <c r="H4883" i="1"/>
  <c r="A4884" i="1"/>
  <c r="B4884" i="1"/>
  <c r="C4884" i="1"/>
  <c r="D4884" i="1"/>
  <c r="E4884" i="1"/>
  <c r="F4884" i="1"/>
  <c r="G4884" i="1"/>
  <c r="H4884" i="1"/>
  <c r="A4885" i="1"/>
  <c r="B4885" i="1"/>
  <c r="C4885" i="1"/>
  <c r="D4885" i="1"/>
  <c r="E4885" i="1"/>
  <c r="F4885" i="1"/>
  <c r="G4885" i="1"/>
  <c r="H4885" i="1"/>
  <c r="A4886" i="1"/>
  <c r="B4886" i="1"/>
  <c r="C4886" i="1"/>
  <c r="D4886" i="1"/>
  <c r="E4886" i="1"/>
  <c r="F4886" i="1"/>
  <c r="G4886" i="1"/>
  <c r="H4886" i="1"/>
  <c r="A4887" i="1"/>
  <c r="B4887" i="1"/>
  <c r="C4887" i="1"/>
  <c r="D4887" i="1"/>
  <c r="E4887" i="1"/>
  <c r="F4887" i="1"/>
  <c r="G4887" i="1"/>
  <c r="H4887" i="1"/>
  <c r="A4888" i="1"/>
  <c r="B4888" i="1"/>
  <c r="C4888" i="1"/>
  <c r="D4888" i="1"/>
  <c r="E4888" i="1"/>
  <c r="F4888" i="1"/>
  <c r="G4888" i="1"/>
  <c r="H4888" i="1"/>
  <c r="A4889" i="1"/>
  <c r="B4889" i="1"/>
  <c r="C4889" i="1"/>
  <c r="D4889" i="1"/>
  <c r="E4889" i="1"/>
  <c r="F4889" i="1"/>
  <c r="G4889" i="1"/>
  <c r="H4889" i="1"/>
  <c r="A4890" i="1"/>
  <c r="B4890" i="1"/>
  <c r="C4890" i="1"/>
  <c r="D4890" i="1"/>
  <c r="E4890" i="1"/>
  <c r="F4890" i="1"/>
  <c r="G4890" i="1"/>
  <c r="H4890" i="1"/>
  <c r="A4891" i="1"/>
  <c r="B4891" i="1"/>
  <c r="C4891" i="1"/>
  <c r="D4891" i="1"/>
  <c r="E4891" i="1"/>
  <c r="F4891" i="1"/>
  <c r="G4891" i="1"/>
  <c r="H4891" i="1"/>
  <c r="A4892" i="1"/>
  <c r="B4892" i="1"/>
  <c r="C4892" i="1"/>
  <c r="D4892" i="1"/>
  <c r="E4892" i="1"/>
  <c r="F4892" i="1"/>
  <c r="G4892" i="1"/>
  <c r="H4892" i="1"/>
  <c r="A4893" i="1"/>
  <c r="B4893" i="1"/>
  <c r="C4893" i="1"/>
  <c r="D4893" i="1"/>
  <c r="E4893" i="1"/>
  <c r="F4893" i="1"/>
  <c r="G4893" i="1"/>
  <c r="H4893" i="1"/>
  <c r="A4894" i="1"/>
  <c r="B4894" i="1"/>
  <c r="C4894" i="1"/>
  <c r="D4894" i="1"/>
  <c r="E4894" i="1"/>
  <c r="F4894" i="1"/>
  <c r="G4894" i="1"/>
  <c r="H4894" i="1"/>
  <c r="A4895" i="1"/>
  <c r="B4895" i="1"/>
  <c r="C4895" i="1"/>
  <c r="D4895" i="1"/>
  <c r="E4895" i="1"/>
  <c r="F4895" i="1"/>
  <c r="G4895" i="1"/>
  <c r="H4895" i="1"/>
  <c r="A4896" i="1"/>
  <c r="B4896" i="1"/>
  <c r="C4896" i="1"/>
  <c r="D4896" i="1"/>
  <c r="E4896" i="1"/>
  <c r="F4896" i="1"/>
  <c r="G4896" i="1"/>
  <c r="H4896" i="1"/>
  <c r="A4897" i="1"/>
  <c r="B4897" i="1"/>
  <c r="C4897" i="1"/>
  <c r="D4897" i="1"/>
  <c r="E4897" i="1"/>
  <c r="F4897" i="1"/>
  <c r="G4897" i="1"/>
  <c r="H4897" i="1"/>
  <c r="A4898" i="1"/>
  <c r="B4898" i="1"/>
  <c r="C4898" i="1"/>
  <c r="D4898" i="1"/>
  <c r="E4898" i="1"/>
  <c r="F4898" i="1"/>
  <c r="G4898" i="1"/>
  <c r="H4898" i="1"/>
  <c r="A4899" i="1"/>
  <c r="B4899" i="1"/>
  <c r="C4899" i="1"/>
  <c r="D4899" i="1"/>
  <c r="E4899" i="1"/>
  <c r="F4899" i="1"/>
  <c r="G4899" i="1"/>
  <c r="H4899" i="1"/>
  <c r="A4900" i="1"/>
  <c r="B4900" i="1"/>
  <c r="C4900" i="1"/>
  <c r="D4900" i="1"/>
  <c r="E4900" i="1"/>
  <c r="F4900" i="1"/>
  <c r="G4900" i="1"/>
  <c r="H4900" i="1"/>
  <c r="A4901" i="1"/>
  <c r="B4901" i="1"/>
  <c r="C4901" i="1"/>
  <c r="D4901" i="1"/>
  <c r="E4901" i="1"/>
  <c r="F4901" i="1"/>
  <c r="G4901" i="1"/>
  <c r="H4901" i="1"/>
  <c r="A4902" i="1"/>
  <c r="B4902" i="1"/>
  <c r="C4902" i="1"/>
  <c r="D4902" i="1"/>
  <c r="E4902" i="1"/>
  <c r="F4902" i="1"/>
  <c r="G4902" i="1"/>
  <c r="H4902" i="1"/>
  <c r="A4903" i="1"/>
  <c r="B4903" i="1"/>
  <c r="C4903" i="1"/>
  <c r="D4903" i="1"/>
  <c r="E4903" i="1"/>
  <c r="F4903" i="1"/>
  <c r="G4903" i="1"/>
  <c r="H4903" i="1"/>
  <c r="A4904" i="1"/>
  <c r="B4904" i="1"/>
  <c r="C4904" i="1"/>
  <c r="D4904" i="1"/>
  <c r="E4904" i="1"/>
  <c r="F4904" i="1"/>
  <c r="G4904" i="1"/>
  <c r="H4904" i="1"/>
  <c r="A4905" i="1"/>
  <c r="B4905" i="1"/>
  <c r="C4905" i="1"/>
  <c r="D4905" i="1"/>
  <c r="E4905" i="1"/>
  <c r="F4905" i="1"/>
  <c r="G4905" i="1"/>
  <c r="H4905" i="1"/>
  <c r="A4906" i="1"/>
  <c r="B4906" i="1"/>
  <c r="C4906" i="1"/>
  <c r="D4906" i="1"/>
  <c r="E4906" i="1"/>
  <c r="F4906" i="1"/>
  <c r="G4906" i="1"/>
  <c r="H4906" i="1"/>
  <c r="A4907" i="1"/>
  <c r="B4907" i="1"/>
  <c r="C4907" i="1"/>
  <c r="D4907" i="1"/>
  <c r="E4907" i="1"/>
  <c r="F4907" i="1"/>
  <c r="G4907" i="1"/>
  <c r="H4907" i="1"/>
  <c r="A4908" i="1"/>
  <c r="B4908" i="1"/>
  <c r="C4908" i="1"/>
  <c r="D4908" i="1"/>
  <c r="E4908" i="1"/>
  <c r="F4908" i="1"/>
  <c r="G4908" i="1"/>
  <c r="H4908" i="1"/>
  <c r="A4909" i="1"/>
  <c r="B4909" i="1"/>
  <c r="C4909" i="1"/>
  <c r="D4909" i="1"/>
  <c r="E4909" i="1"/>
  <c r="F4909" i="1"/>
  <c r="G4909" i="1"/>
  <c r="H4909" i="1"/>
  <c r="A4910" i="1"/>
  <c r="B4910" i="1"/>
  <c r="C4910" i="1"/>
  <c r="D4910" i="1"/>
  <c r="E4910" i="1"/>
  <c r="F4910" i="1"/>
  <c r="G4910" i="1"/>
  <c r="H4910" i="1"/>
  <c r="A4911" i="1"/>
  <c r="B4911" i="1"/>
  <c r="C4911" i="1"/>
  <c r="D4911" i="1"/>
  <c r="E4911" i="1"/>
  <c r="F4911" i="1"/>
  <c r="G4911" i="1"/>
  <c r="H4911" i="1"/>
  <c r="A4912" i="1"/>
  <c r="B4912" i="1"/>
  <c r="C4912" i="1"/>
  <c r="D4912" i="1"/>
  <c r="E4912" i="1"/>
  <c r="F4912" i="1"/>
  <c r="G4912" i="1"/>
  <c r="H4912" i="1"/>
  <c r="A4913" i="1"/>
  <c r="B4913" i="1"/>
  <c r="C4913" i="1"/>
  <c r="D4913" i="1"/>
  <c r="E4913" i="1"/>
  <c r="F4913" i="1"/>
  <c r="G4913" i="1"/>
  <c r="H4913" i="1"/>
  <c r="A4914" i="1"/>
  <c r="B4914" i="1"/>
  <c r="C4914" i="1"/>
  <c r="D4914" i="1"/>
  <c r="E4914" i="1"/>
  <c r="F4914" i="1"/>
  <c r="G4914" i="1"/>
  <c r="H4914" i="1"/>
  <c r="A4915" i="1"/>
  <c r="B4915" i="1"/>
  <c r="C4915" i="1"/>
  <c r="D4915" i="1"/>
  <c r="E4915" i="1"/>
  <c r="F4915" i="1"/>
  <c r="G4915" i="1"/>
  <c r="H4915" i="1"/>
  <c r="A4916" i="1"/>
  <c r="B4916" i="1"/>
  <c r="C4916" i="1"/>
  <c r="D4916" i="1"/>
  <c r="E4916" i="1"/>
  <c r="F4916" i="1"/>
  <c r="G4916" i="1"/>
  <c r="H4916" i="1"/>
  <c r="A4917" i="1"/>
  <c r="B4917" i="1"/>
  <c r="C4917" i="1"/>
  <c r="D4917" i="1"/>
  <c r="E4917" i="1"/>
  <c r="F4917" i="1"/>
  <c r="G4917" i="1"/>
  <c r="H4917" i="1"/>
  <c r="A4918" i="1"/>
  <c r="B4918" i="1"/>
  <c r="C4918" i="1"/>
  <c r="D4918" i="1"/>
  <c r="E4918" i="1"/>
  <c r="F4918" i="1"/>
  <c r="G4918" i="1"/>
  <c r="H4918" i="1"/>
  <c r="A4919" i="1"/>
  <c r="B4919" i="1"/>
  <c r="C4919" i="1"/>
  <c r="D4919" i="1"/>
  <c r="E4919" i="1"/>
  <c r="F4919" i="1"/>
  <c r="G4919" i="1"/>
  <c r="H4919" i="1"/>
  <c r="A4920" i="1"/>
  <c r="B4920" i="1"/>
  <c r="C4920" i="1"/>
  <c r="D4920" i="1"/>
  <c r="E4920" i="1"/>
  <c r="F4920" i="1"/>
  <c r="G4920" i="1"/>
  <c r="H4920" i="1"/>
  <c r="A4921" i="1"/>
  <c r="B4921" i="1"/>
  <c r="C4921" i="1"/>
  <c r="D4921" i="1"/>
  <c r="E4921" i="1"/>
  <c r="F4921" i="1"/>
  <c r="G4921" i="1"/>
  <c r="H4921" i="1"/>
  <c r="A4922" i="1"/>
  <c r="B4922" i="1"/>
  <c r="C4922" i="1"/>
  <c r="D4922" i="1"/>
  <c r="E4922" i="1"/>
  <c r="F4922" i="1"/>
  <c r="G4922" i="1"/>
  <c r="H4922" i="1"/>
  <c r="A4923" i="1"/>
  <c r="B4923" i="1"/>
  <c r="C4923" i="1"/>
  <c r="D4923" i="1"/>
  <c r="E4923" i="1"/>
  <c r="F4923" i="1"/>
  <c r="G4923" i="1"/>
  <c r="H4923" i="1"/>
  <c r="A4924" i="1"/>
  <c r="B4924" i="1"/>
  <c r="C4924" i="1"/>
  <c r="D4924" i="1"/>
  <c r="E4924" i="1"/>
  <c r="F4924" i="1"/>
  <c r="G4924" i="1"/>
  <c r="H4924" i="1"/>
  <c r="A4925" i="1"/>
  <c r="B4925" i="1"/>
  <c r="C4925" i="1"/>
  <c r="D4925" i="1"/>
  <c r="E4925" i="1"/>
  <c r="F4925" i="1"/>
  <c r="G4925" i="1"/>
  <c r="H4925" i="1"/>
  <c r="A4926" i="1"/>
  <c r="B4926" i="1"/>
  <c r="C4926" i="1"/>
  <c r="D4926" i="1"/>
  <c r="E4926" i="1"/>
  <c r="F4926" i="1"/>
  <c r="G4926" i="1"/>
  <c r="H4926" i="1"/>
  <c r="A4927" i="1"/>
  <c r="B4927" i="1"/>
  <c r="C4927" i="1"/>
  <c r="D4927" i="1"/>
  <c r="E4927" i="1"/>
  <c r="F4927" i="1"/>
  <c r="G4927" i="1"/>
  <c r="H4927" i="1"/>
  <c r="A4928" i="1"/>
  <c r="B4928" i="1"/>
  <c r="C4928" i="1"/>
  <c r="D4928" i="1"/>
  <c r="E4928" i="1"/>
  <c r="F4928" i="1"/>
  <c r="G4928" i="1"/>
  <c r="H4928" i="1"/>
  <c r="A4929" i="1"/>
  <c r="B4929" i="1"/>
  <c r="C4929" i="1"/>
  <c r="D4929" i="1"/>
  <c r="E4929" i="1"/>
  <c r="F4929" i="1"/>
  <c r="G4929" i="1"/>
  <c r="H4929" i="1"/>
  <c r="A4930" i="1"/>
  <c r="B4930" i="1"/>
  <c r="C4930" i="1"/>
  <c r="D4930" i="1"/>
  <c r="E4930" i="1"/>
  <c r="F4930" i="1"/>
  <c r="G4930" i="1"/>
  <c r="H4930" i="1"/>
  <c r="A4931" i="1"/>
  <c r="B4931" i="1"/>
  <c r="C4931" i="1"/>
  <c r="D4931" i="1"/>
  <c r="E4931" i="1"/>
  <c r="F4931" i="1"/>
  <c r="G4931" i="1"/>
  <c r="H4931" i="1"/>
  <c r="A4932" i="1"/>
  <c r="B4932" i="1"/>
  <c r="C4932" i="1"/>
  <c r="D4932" i="1"/>
  <c r="E4932" i="1"/>
  <c r="F4932" i="1"/>
  <c r="G4932" i="1"/>
  <c r="H4932" i="1"/>
  <c r="A4933" i="1"/>
  <c r="B4933" i="1"/>
  <c r="C4933" i="1"/>
  <c r="D4933" i="1"/>
  <c r="E4933" i="1"/>
  <c r="F4933" i="1"/>
  <c r="G4933" i="1"/>
  <c r="H4933" i="1"/>
  <c r="A4934" i="1"/>
  <c r="B4934" i="1"/>
  <c r="C4934" i="1"/>
  <c r="D4934" i="1"/>
  <c r="E4934" i="1"/>
  <c r="F4934" i="1"/>
  <c r="G4934" i="1"/>
  <c r="H4934" i="1"/>
  <c r="A4935" i="1"/>
  <c r="B4935" i="1"/>
  <c r="C4935" i="1"/>
  <c r="D4935" i="1"/>
  <c r="E4935" i="1"/>
  <c r="F4935" i="1"/>
  <c r="G4935" i="1"/>
  <c r="H4935" i="1"/>
  <c r="A4936" i="1"/>
  <c r="B4936" i="1"/>
  <c r="C4936" i="1"/>
  <c r="D4936" i="1"/>
  <c r="E4936" i="1"/>
  <c r="F4936" i="1"/>
  <c r="G4936" i="1"/>
  <c r="H4936" i="1"/>
  <c r="A4937" i="1"/>
  <c r="B4937" i="1"/>
  <c r="C4937" i="1"/>
  <c r="D4937" i="1"/>
  <c r="E4937" i="1"/>
  <c r="F4937" i="1"/>
  <c r="G4937" i="1"/>
  <c r="H4937" i="1"/>
  <c r="A4938" i="1"/>
  <c r="B4938" i="1"/>
  <c r="C4938" i="1"/>
  <c r="D4938" i="1"/>
  <c r="E4938" i="1"/>
  <c r="F4938" i="1"/>
  <c r="G4938" i="1"/>
  <c r="H4938" i="1"/>
  <c r="A4939" i="1"/>
  <c r="B4939" i="1"/>
  <c r="C4939" i="1"/>
  <c r="D4939" i="1"/>
  <c r="E4939" i="1"/>
  <c r="F4939" i="1"/>
  <c r="G4939" i="1"/>
  <c r="H4939" i="1"/>
  <c r="A4940" i="1"/>
  <c r="B4940" i="1"/>
  <c r="C4940" i="1"/>
  <c r="D4940" i="1"/>
  <c r="E4940" i="1"/>
  <c r="F4940" i="1"/>
  <c r="G4940" i="1"/>
  <c r="H4940" i="1"/>
  <c r="A4941" i="1"/>
  <c r="B4941" i="1"/>
  <c r="C4941" i="1"/>
  <c r="D4941" i="1"/>
  <c r="E4941" i="1"/>
  <c r="F4941" i="1"/>
  <c r="G4941" i="1"/>
  <c r="H4941" i="1"/>
  <c r="A4942" i="1"/>
  <c r="B4942" i="1"/>
  <c r="C4942" i="1"/>
  <c r="D4942" i="1"/>
  <c r="E4942" i="1"/>
  <c r="F4942" i="1"/>
  <c r="G4942" i="1"/>
  <c r="H4942" i="1"/>
  <c r="A4943" i="1"/>
  <c r="B4943" i="1"/>
  <c r="C4943" i="1"/>
  <c r="D4943" i="1"/>
  <c r="E4943" i="1"/>
  <c r="F4943" i="1"/>
  <c r="G4943" i="1"/>
  <c r="H4943" i="1"/>
  <c r="A4944" i="1"/>
  <c r="B4944" i="1"/>
  <c r="C4944" i="1"/>
  <c r="D4944" i="1"/>
  <c r="E4944" i="1"/>
  <c r="F4944" i="1"/>
  <c r="G4944" i="1"/>
  <c r="H4944" i="1"/>
  <c r="A4945" i="1"/>
  <c r="B4945" i="1"/>
  <c r="C4945" i="1"/>
  <c r="D4945" i="1"/>
  <c r="E4945" i="1"/>
  <c r="F4945" i="1"/>
  <c r="G4945" i="1"/>
  <c r="H4945" i="1"/>
  <c r="A4946" i="1"/>
  <c r="B4946" i="1"/>
  <c r="C4946" i="1"/>
  <c r="D4946" i="1"/>
  <c r="E4946" i="1"/>
  <c r="F4946" i="1"/>
  <c r="G4946" i="1"/>
  <c r="H4946" i="1"/>
  <c r="A4947" i="1"/>
  <c r="B4947" i="1"/>
  <c r="C4947" i="1"/>
  <c r="D4947" i="1"/>
  <c r="E4947" i="1"/>
  <c r="F4947" i="1"/>
  <c r="G4947" i="1"/>
  <c r="H4947" i="1"/>
  <c r="A4948" i="1"/>
  <c r="B4948" i="1"/>
  <c r="C4948" i="1"/>
  <c r="D4948" i="1"/>
  <c r="E4948" i="1"/>
  <c r="F4948" i="1"/>
  <c r="G4948" i="1"/>
  <c r="H4948" i="1"/>
  <c r="A4949" i="1"/>
  <c r="B4949" i="1"/>
  <c r="C4949" i="1"/>
  <c r="D4949" i="1"/>
  <c r="E4949" i="1"/>
  <c r="F4949" i="1"/>
  <c r="G4949" i="1"/>
  <c r="H4949" i="1"/>
  <c r="A4950" i="1"/>
  <c r="B4950" i="1"/>
  <c r="C4950" i="1"/>
  <c r="D4950" i="1"/>
  <c r="E4950" i="1"/>
  <c r="F4950" i="1"/>
  <c r="G4950" i="1"/>
  <c r="H4950" i="1"/>
  <c r="A4951" i="1"/>
  <c r="B4951" i="1"/>
  <c r="C4951" i="1"/>
  <c r="D4951" i="1"/>
  <c r="E4951" i="1"/>
  <c r="F4951" i="1"/>
  <c r="G4951" i="1"/>
  <c r="H4951" i="1"/>
  <c r="A4952" i="1"/>
  <c r="B4952" i="1"/>
  <c r="C4952" i="1"/>
  <c r="D4952" i="1"/>
  <c r="E4952" i="1"/>
  <c r="F4952" i="1"/>
  <c r="G4952" i="1"/>
  <c r="H4952" i="1"/>
  <c r="A4953" i="1"/>
  <c r="B4953" i="1"/>
  <c r="C4953" i="1"/>
  <c r="D4953" i="1"/>
  <c r="E4953" i="1"/>
  <c r="F4953" i="1"/>
  <c r="G4953" i="1"/>
  <c r="H4953" i="1"/>
  <c r="A4954" i="1"/>
  <c r="B4954" i="1"/>
  <c r="C4954" i="1"/>
  <c r="D4954" i="1"/>
  <c r="E4954" i="1"/>
  <c r="F4954" i="1"/>
  <c r="G4954" i="1"/>
  <c r="H4954" i="1"/>
  <c r="A4955" i="1"/>
  <c r="B4955" i="1"/>
  <c r="C4955" i="1"/>
  <c r="D4955" i="1"/>
  <c r="E4955" i="1"/>
  <c r="F4955" i="1"/>
  <c r="G4955" i="1"/>
  <c r="H4955" i="1"/>
  <c r="A4956" i="1"/>
  <c r="B4956" i="1"/>
  <c r="C4956" i="1"/>
  <c r="D4956" i="1"/>
  <c r="E4956" i="1"/>
  <c r="F4956" i="1"/>
  <c r="G4956" i="1"/>
  <c r="H4956" i="1"/>
  <c r="A4957" i="1"/>
  <c r="B4957" i="1"/>
  <c r="C4957" i="1"/>
  <c r="D4957" i="1"/>
  <c r="E4957" i="1"/>
  <c r="F4957" i="1"/>
  <c r="G4957" i="1"/>
  <c r="H4957" i="1"/>
  <c r="A4958" i="1"/>
  <c r="B4958" i="1"/>
  <c r="C4958" i="1"/>
  <c r="D4958" i="1"/>
  <c r="E4958" i="1"/>
  <c r="F4958" i="1"/>
  <c r="G4958" i="1"/>
  <c r="H4958" i="1"/>
  <c r="A4959" i="1"/>
  <c r="B4959" i="1"/>
  <c r="C4959" i="1"/>
  <c r="D4959" i="1"/>
  <c r="E4959" i="1"/>
  <c r="F4959" i="1"/>
  <c r="G4959" i="1"/>
  <c r="H4959" i="1"/>
  <c r="A4960" i="1"/>
  <c r="B4960" i="1"/>
  <c r="C4960" i="1"/>
  <c r="D4960" i="1"/>
  <c r="E4960" i="1"/>
  <c r="F4960" i="1"/>
  <c r="G4960" i="1"/>
  <c r="H4960" i="1"/>
  <c r="A4961" i="1"/>
  <c r="B4961" i="1"/>
  <c r="C4961" i="1"/>
  <c r="D4961" i="1"/>
  <c r="E4961" i="1"/>
  <c r="F4961" i="1"/>
  <c r="G4961" i="1"/>
  <c r="H4961" i="1"/>
  <c r="A4962" i="1"/>
  <c r="B4962" i="1"/>
  <c r="C4962" i="1"/>
  <c r="D4962" i="1"/>
  <c r="E4962" i="1"/>
  <c r="F4962" i="1"/>
  <c r="G4962" i="1"/>
  <c r="H4962" i="1"/>
  <c r="A4963" i="1"/>
  <c r="B4963" i="1"/>
  <c r="C4963" i="1"/>
  <c r="D4963" i="1"/>
  <c r="E4963" i="1"/>
  <c r="F4963" i="1"/>
  <c r="G4963" i="1"/>
  <c r="H4963" i="1"/>
  <c r="A4964" i="1"/>
  <c r="B4964" i="1"/>
  <c r="C4964" i="1"/>
  <c r="D4964" i="1"/>
  <c r="E4964" i="1"/>
  <c r="F4964" i="1"/>
  <c r="G4964" i="1"/>
  <c r="H4964" i="1"/>
  <c r="A4965" i="1"/>
  <c r="B4965" i="1"/>
  <c r="C4965" i="1"/>
  <c r="D4965" i="1"/>
  <c r="E4965" i="1"/>
  <c r="F4965" i="1"/>
  <c r="G4965" i="1"/>
  <c r="H4965" i="1"/>
  <c r="A4966" i="1"/>
  <c r="B4966" i="1"/>
  <c r="C4966" i="1"/>
  <c r="D4966" i="1"/>
  <c r="E4966" i="1"/>
  <c r="F4966" i="1"/>
  <c r="G4966" i="1"/>
  <c r="H4966" i="1"/>
  <c r="A4967" i="1"/>
  <c r="B4967" i="1"/>
  <c r="C4967" i="1"/>
  <c r="D4967" i="1"/>
  <c r="E4967" i="1"/>
  <c r="F4967" i="1"/>
  <c r="G4967" i="1"/>
  <c r="H4967" i="1"/>
  <c r="A4968" i="1"/>
  <c r="B4968" i="1"/>
  <c r="C4968" i="1"/>
  <c r="D4968" i="1"/>
  <c r="E4968" i="1"/>
  <c r="F4968" i="1"/>
  <c r="G4968" i="1"/>
  <c r="H4968" i="1"/>
  <c r="A4969" i="1"/>
  <c r="B4969" i="1"/>
  <c r="C4969" i="1"/>
  <c r="D4969" i="1"/>
  <c r="E4969" i="1"/>
  <c r="F4969" i="1"/>
  <c r="G4969" i="1"/>
  <c r="H4969" i="1"/>
  <c r="A4970" i="1"/>
  <c r="B4970" i="1"/>
  <c r="C4970" i="1"/>
  <c r="D4970" i="1"/>
  <c r="E4970" i="1"/>
  <c r="F4970" i="1"/>
  <c r="G4970" i="1"/>
  <c r="H4970" i="1"/>
  <c r="A4971" i="1"/>
  <c r="B4971" i="1"/>
  <c r="C4971" i="1"/>
  <c r="D4971" i="1"/>
  <c r="E4971" i="1"/>
  <c r="F4971" i="1"/>
  <c r="G4971" i="1"/>
  <c r="H4971" i="1"/>
  <c r="A4972" i="1"/>
  <c r="B4972" i="1"/>
  <c r="C4972" i="1"/>
  <c r="D4972" i="1"/>
  <c r="E4972" i="1"/>
  <c r="F4972" i="1"/>
  <c r="G4972" i="1"/>
  <c r="H4972" i="1"/>
  <c r="A4973" i="1"/>
  <c r="B4973" i="1"/>
  <c r="C4973" i="1"/>
  <c r="D4973" i="1"/>
  <c r="E4973" i="1"/>
  <c r="F4973" i="1"/>
  <c r="G4973" i="1"/>
  <c r="H4973" i="1"/>
  <c r="A4974" i="1"/>
  <c r="B4974" i="1"/>
  <c r="C4974" i="1"/>
  <c r="D4974" i="1"/>
  <c r="E4974" i="1"/>
  <c r="F4974" i="1"/>
  <c r="G4974" i="1"/>
  <c r="H4974" i="1"/>
  <c r="A4975" i="1"/>
  <c r="B4975" i="1"/>
  <c r="C4975" i="1"/>
  <c r="D4975" i="1"/>
  <c r="E4975" i="1"/>
  <c r="F4975" i="1"/>
  <c r="G4975" i="1"/>
  <c r="H4975" i="1"/>
  <c r="A4976" i="1"/>
  <c r="B4976" i="1"/>
  <c r="C4976" i="1"/>
  <c r="D4976" i="1"/>
  <c r="E4976" i="1"/>
  <c r="F4976" i="1"/>
  <c r="G4976" i="1"/>
  <c r="H4976" i="1"/>
  <c r="A4977" i="1"/>
  <c r="B4977" i="1"/>
  <c r="C4977" i="1"/>
  <c r="D4977" i="1"/>
  <c r="E4977" i="1"/>
  <c r="F4977" i="1"/>
  <c r="G4977" i="1"/>
  <c r="H4977" i="1"/>
  <c r="A4978" i="1"/>
  <c r="B4978" i="1"/>
  <c r="C4978" i="1"/>
  <c r="D4978" i="1"/>
  <c r="E4978" i="1"/>
  <c r="F4978" i="1"/>
  <c r="G4978" i="1"/>
  <c r="H4978" i="1"/>
  <c r="A4979" i="1"/>
  <c r="B4979" i="1"/>
  <c r="C4979" i="1"/>
  <c r="D4979" i="1"/>
  <c r="E4979" i="1"/>
  <c r="F4979" i="1"/>
  <c r="G4979" i="1"/>
  <c r="H4979" i="1"/>
  <c r="A4980" i="1"/>
  <c r="B4980" i="1"/>
  <c r="C4980" i="1"/>
  <c r="D4980" i="1"/>
  <c r="E4980" i="1"/>
  <c r="F4980" i="1"/>
  <c r="G4980" i="1"/>
  <c r="H4980" i="1"/>
  <c r="A4981" i="1"/>
  <c r="B4981" i="1"/>
  <c r="C4981" i="1"/>
  <c r="D4981" i="1"/>
  <c r="E4981" i="1"/>
  <c r="F4981" i="1"/>
  <c r="G4981" i="1"/>
  <c r="H4981" i="1"/>
  <c r="A4982" i="1"/>
  <c r="B4982" i="1"/>
  <c r="C4982" i="1"/>
  <c r="D4982" i="1"/>
  <c r="E4982" i="1"/>
  <c r="F4982" i="1"/>
  <c r="G4982" i="1"/>
  <c r="H4982" i="1"/>
  <c r="A4983" i="1"/>
  <c r="B4983" i="1"/>
  <c r="C4983" i="1"/>
  <c r="D4983" i="1"/>
  <c r="E4983" i="1"/>
  <c r="F4983" i="1"/>
  <c r="G4983" i="1"/>
  <c r="H4983" i="1"/>
  <c r="A4984" i="1"/>
  <c r="B4984" i="1"/>
  <c r="C4984" i="1"/>
  <c r="D4984" i="1"/>
  <c r="E4984" i="1"/>
  <c r="F4984" i="1"/>
  <c r="G4984" i="1"/>
  <c r="H4984" i="1"/>
  <c r="A4985" i="1"/>
  <c r="B4985" i="1"/>
  <c r="C4985" i="1"/>
  <c r="D4985" i="1"/>
  <c r="E4985" i="1"/>
  <c r="F4985" i="1"/>
  <c r="G4985" i="1"/>
  <c r="H4985" i="1"/>
  <c r="A4986" i="1"/>
  <c r="B4986" i="1"/>
  <c r="C4986" i="1"/>
  <c r="D4986" i="1"/>
  <c r="E4986" i="1"/>
  <c r="F4986" i="1"/>
  <c r="G4986" i="1"/>
  <c r="H4986" i="1"/>
  <c r="A4987" i="1"/>
  <c r="B4987" i="1"/>
  <c r="C4987" i="1"/>
  <c r="D4987" i="1"/>
  <c r="E4987" i="1"/>
  <c r="F4987" i="1"/>
  <c r="G4987" i="1"/>
  <c r="H4987" i="1"/>
  <c r="A4988" i="1"/>
  <c r="B4988" i="1"/>
  <c r="C4988" i="1"/>
  <c r="D4988" i="1"/>
  <c r="E4988" i="1"/>
  <c r="F4988" i="1"/>
  <c r="G4988" i="1"/>
  <c r="H4988" i="1"/>
  <c r="A4989" i="1"/>
  <c r="B4989" i="1"/>
  <c r="C4989" i="1"/>
  <c r="D4989" i="1"/>
  <c r="E4989" i="1"/>
  <c r="F4989" i="1"/>
  <c r="G4989" i="1"/>
  <c r="H4989" i="1"/>
  <c r="A4990" i="1"/>
  <c r="B4990" i="1"/>
  <c r="C4990" i="1"/>
  <c r="D4990" i="1"/>
  <c r="E4990" i="1"/>
  <c r="F4990" i="1"/>
  <c r="G4990" i="1"/>
  <c r="H4990" i="1"/>
  <c r="A4991" i="1"/>
  <c r="B4991" i="1"/>
  <c r="C4991" i="1"/>
  <c r="D4991" i="1"/>
  <c r="E4991" i="1"/>
  <c r="F4991" i="1"/>
  <c r="G4991" i="1"/>
  <c r="H4991" i="1"/>
  <c r="A4992" i="1"/>
  <c r="B4992" i="1"/>
  <c r="C4992" i="1"/>
  <c r="D4992" i="1"/>
  <c r="E4992" i="1"/>
  <c r="F4992" i="1"/>
  <c r="G4992" i="1"/>
  <c r="H4992" i="1"/>
  <c r="A4993" i="1"/>
  <c r="B4993" i="1"/>
  <c r="C4993" i="1"/>
  <c r="D4993" i="1"/>
  <c r="E4993" i="1"/>
  <c r="F4993" i="1"/>
  <c r="G4993" i="1"/>
  <c r="H4993" i="1"/>
  <c r="A4994" i="1"/>
  <c r="B4994" i="1"/>
  <c r="C4994" i="1"/>
  <c r="D4994" i="1"/>
  <c r="E4994" i="1"/>
  <c r="F4994" i="1"/>
  <c r="G4994" i="1"/>
  <c r="H4994" i="1"/>
  <c r="A4995" i="1"/>
  <c r="B4995" i="1"/>
  <c r="C4995" i="1"/>
  <c r="D4995" i="1"/>
  <c r="E4995" i="1"/>
  <c r="F4995" i="1"/>
  <c r="G4995" i="1"/>
  <c r="H4995" i="1"/>
  <c r="A4996" i="1"/>
  <c r="B4996" i="1"/>
  <c r="C4996" i="1"/>
  <c r="D4996" i="1"/>
  <c r="E4996" i="1"/>
  <c r="F4996" i="1"/>
  <c r="G4996" i="1"/>
  <c r="H4996" i="1"/>
  <c r="A4997" i="1"/>
  <c r="B4997" i="1"/>
  <c r="C4997" i="1"/>
  <c r="D4997" i="1"/>
  <c r="E4997" i="1"/>
  <c r="F4997" i="1"/>
  <c r="G4997" i="1"/>
  <c r="H4997" i="1"/>
  <c r="A4998" i="1"/>
  <c r="B4998" i="1"/>
  <c r="C4998" i="1"/>
  <c r="D4998" i="1"/>
  <c r="E4998" i="1"/>
  <c r="F4998" i="1"/>
  <c r="G4998" i="1"/>
  <c r="H4998" i="1"/>
  <c r="A4999" i="1"/>
  <c r="B4999" i="1"/>
  <c r="C4999" i="1"/>
  <c r="D4999" i="1"/>
  <c r="E4999" i="1"/>
  <c r="F4999" i="1"/>
  <c r="G4999" i="1"/>
  <c r="H4999" i="1"/>
  <c r="A5000" i="1"/>
  <c r="B5000" i="1"/>
  <c r="C5000" i="1"/>
  <c r="D5000" i="1"/>
  <c r="E5000" i="1"/>
  <c r="F5000" i="1"/>
  <c r="G5000" i="1"/>
  <c r="H5000" i="1"/>
  <c r="A5001" i="1"/>
  <c r="B5001" i="1"/>
  <c r="C5001" i="1"/>
  <c r="D5001" i="1"/>
  <c r="E5001" i="1"/>
  <c r="F5001" i="1"/>
  <c r="G5001" i="1"/>
  <c r="H5001" i="1"/>
  <c r="A5002" i="1"/>
  <c r="B5002" i="1"/>
  <c r="C5002" i="1"/>
  <c r="D5002" i="1"/>
  <c r="E5002" i="1"/>
  <c r="F5002" i="1"/>
  <c r="G5002" i="1"/>
  <c r="H5002" i="1"/>
  <c r="A5003" i="1"/>
  <c r="B5003" i="1"/>
  <c r="C5003" i="1"/>
  <c r="D5003" i="1"/>
  <c r="E5003" i="1"/>
  <c r="F5003" i="1"/>
  <c r="G5003" i="1"/>
  <c r="H5003" i="1"/>
  <c r="A5004" i="1"/>
  <c r="B5004" i="1"/>
  <c r="C5004" i="1"/>
  <c r="D5004" i="1"/>
  <c r="E5004" i="1"/>
  <c r="F5004" i="1"/>
  <c r="G5004" i="1"/>
  <c r="H5004" i="1"/>
  <c r="A5005" i="1"/>
  <c r="B5005" i="1"/>
  <c r="C5005" i="1"/>
  <c r="D5005" i="1"/>
  <c r="E5005" i="1"/>
  <c r="F5005" i="1"/>
  <c r="G5005" i="1"/>
  <c r="H5005" i="1"/>
  <c r="A5006" i="1"/>
  <c r="B5006" i="1"/>
  <c r="C5006" i="1"/>
  <c r="D5006" i="1"/>
  <c r="E5006" i="1"/>
  <c r="F5006" i="1"/>
  <c r="G5006" i="1"/>
  <c r="H5006" i="1"/>
  <c r="A5007" i="1"/>
  <c r="B5007" i="1"/>
  <c r="C5007" i="1"/>
  <c r="D5007" i="1"/>
  <c r="E5007" i="1"/>
  <c r="F5007" i="1"/>
  <c r="G5007" i="1"/>
  <c r="H5007" i="1"/>
  <c r="A5008" i="1"/>
  <c r="B5008" i="1"/>
  <c r="C5008" i="1"/>
  <c r="D5008" i="1"/>
  <c r="E5008" i="1"/>
  <c r="F5008" i="1"/>
  <c r="G5008" i="1"/>
  <c r="H5008" i="1"/>
  <c r="A5009" i="1"/>
  <c r="B5009" i="1"/>
  <c r="C5009" i="1"/>
  <c r="D5009" i="1"/>
  <c r="E5009" i="1"/>
  <c r="F5009" i="1"/>
  <c r="G5009" i="1"/>
  <c r="H5009" i="1"/>
  <c r="A5010" i="1"/>
  <c r="B5010" i="1"/>
  <c r="C5010" i="1"/>
  <c r="D5010" i="1"/>
  <c r="E5010" i="1"/>
  <c r="F5010" i="1"/>
  <c r="G5010" i="1"/>
  <c r="H5010" i="1"/>
  <c r="A5011" i="1"/>
  <c r="B5011" i="1"/>
  <c r="C5011" i="1"/>
  <c r="D5011" i="1"/>
  <c r="E5011" i="1"/>
  <c r="F5011" i="1"/>
  <c r="G5011" i="1"/>
  <c r="H5011" i="1"/>
  <c r="A5012" i="1"/>
  <c r="B5012" i="1"/>
  <c r="C5012" i="1"/>
  <c r="D5012" i="1"/>
  <c r="E5012" i="1"/>
  <c r="F5012" i="1"/>
  <c r="G5012" i="1"/>
  <c r="H5012" i="1"/>
  <c r="A5013" i="1"/>
  <c r="B5013" i="1"/>
  <c r="C5013" i="1"/>
  <c r="D5013" i="1"/>
  <c r="E5013" i="1"/>
  <c r="F5013" i="1"/>
  <c r="G5013" i="1"/>
  <c r="H5013" i="1"/>
  <c r="A5014" i="1"/>
  <c r="B5014" i="1"/>
  <c r="C5014" i="1"/>
  <c r="D5014" i="1"/>
  <c r="E5014" i="1"/>
  <c r="F5014" i="1"/>
  <c r="G5014" i="1"/>
  <c r="H5014" i="1"/>
  <c r="A5015" i="1"/>
  <c r="B5015" i="1"/>
  <c r="C5015" i="1"/>
  <c r="D5015" i="1"/>
  <c r="E5015" i="1"/>
  <c r="F5015" i="1"/>
  <c r="G5015" i="1"/>
  <c r="H5015" i="1"/>
  <c r="A5016" i="1"/>
  <c r="B5016" i="1"/>
  <c r="C5016" i="1"/>
  <c r="D5016" i="1"/>
  <c r="E5016" i="1"/>
  <c r="F5016" i="1"/>
  <c r="G5016" i="1"/>
  <c r="H5016" i="1"/>
  <c r="A5017" i="1"/>
  <c r="B5017" i="1"/>
  <c r="C5017" i="1"/>
  <c r="D5017" i="1"/>
  <c r="E5017" i="1"/>
  <c r="F5017" i="1"/>
  <c r="G5017" i="1"/>
  <c r="H5017" i="1"/>
  <c r="A5018" i="1"/>
  <c r="B5018" i="1"/>
  <c r="C5018" i="1"/>
  <c r="D5018" i="1"/>
  <c r="E5018" i="1"/>
  <c r="F5018" i="1"/>
  <c r="G5018" i="1"/>
  <c r="H5018" i="1"/>
  <c r="A5019" i="1"/>
  <c r="B5019" i="1"/>
  <c r="C5019" i="1"/>
  <c r="D5019" i="1"/>
  <c r="E5019" i="1"/>
  <c r="F5019" i="1"/>
  <c r="G5019" i="1"/>
  <c r="H5019" i="1"/>
  <c r="A5020" i="1"/>
  <c r="B5020" i="1"/>
  <c r="C5020" i="1"/>
  <c r="D5020" i="1"/>
  <c r="E5020" i="1"/>
  <c r="F5020" i="1"/>
  <c r="G5020" i="1"/>
  <c r="H5020" i="1"/>
  <c r="A5021" i="1"/>
  <c r="B5021" i="1"/>
  <c r="C5021" i="1"/>
  <c r="D5021" i="1"/>
  <c r="E5021" i="1"/>
  <c r="F5021" i="1"/>
  <c r="G5021" i="1"/>
  <c r="H5021" i="1"/>
  <c r="A5022" i="1"/>
  <c r="B5022" i="1"/>
  <c r="C5022" i="1"/>
  <c r="D5022" i="1"/>
  <c r="E5022" i="1"/>
  <c r="F5022" i="1"/>
  <c r="G5022" i="1"/>
  <c r="H5022" i="1"/>
  <c r="A5023" i="1"/>
  <c r="B5023" i="1"/>
  <c r="C5023" i="1"/>
  <c r="D5023" i="1"/>
  <c r="E5023" i="1"/>
  <c r="F5023" i="1"/>
  <c r="G5023" i="1"/>
  <c r="H5023" i="1"/>
  <c r="A5024" i="1"/>
  <c r="B5024" i="1"/>
  <c r="C5024" i="1"/>
  <c r="D5024" i="1"/>
  <c r="E5024" i="1"/>
  <c r="F5024" i="1"/>
  <c r="G5024" i="1"/>
  <c r="H5024" i="1"/>
  <c r="A5025" i="1"/>
  <c r="B5025" i="1"/>
  <c r="C5025" i="1"/>
  <c r="D5025" i="1"/>
  <c r="E5025" i="1"/>
  <c r="F5025" i="1"/>
  <c r="G5025" i="1"/>
  <c r="H5025" i="1"/>
  <c r="A5026" i="1"/>
  <c r="B5026" i="1"/>
  <c r="C5026" i="1"/>
  <c r="D5026" i="1"/>
  <c r="E5026" i="1"/>
  <c r="F5026" i="1"/>
  <c r="G5026" i="1"/>
  <c r="H5026" i="1"/>
  <c r="A5027" i="1"/>
  <c r="B5027" i="1"/>
  <c r="C5027" i="1"/>
  <c r="D5027" i="1"/>
  <c r="E5027" i="1"/>
  <c r="F5027" i="1"/>
  <c r="G5027" i="1"/>
  <c r="H5027" i="1"/>
  <c r="A5028" i="1"/>
  <c r="B5028" i="1"/>
  <c r="C5028" i="1"/>
  <c r="D5028" i="1"/>
  <c r="E5028" i="1"/>
  <c r="F5028" i="1"/>
  <c r="G5028" i="1"/>
  <c r="H5028" i="1"/>
  <c r="A5029" i="1"/>
  <c r="B5029" i="1"/>
  <c r="C5029" i="1"/>
  <c r="D5029" i="1"/>
  <c r="E5029" i="1"/>
  <c r="F5029" i="1"/>
  <c r="G5029" i="1"/>
  <c r="H5029" i="1"/>
  <c r="A5030" i="1"/>
  <c r="B5030" i="1"/>
  <c r="C5030" i="1"/>
  <c r="D5030" i="1"/>
  <c r="E5030" i="1"/>
  <c r="F5030" i="1"/>
  <c r="G5030" i="1"/>
  <c r="H5030" i="1"/>
  <c r="A5031" i="1"/>
  <c r="B5031" i="1"/>
  <c r="C5031" i="1"/>
  <c r="D5031" i="1"/>
  <c r="E5031" i="1"/>
  <c r="F5031" i="1"/>
  <c r="G5031" i="1"/>
  <c r="H5031" i="1"/>
  <c r="A5032" i="1"/>
  <c r="B5032" i="1"/>
  <c r="C5032" i="1"/>
  <c r="D5032" i="1"/>
  <c r="E5032" i="1"/>
  <c r="F5032" i="1"/>
  <c r="G5032" i="1"/>
  <c r="H5032" i="1"/>
  <c r="A5033" i="1"/>
  <c r="B5033" i="1"/>
  <c r="C5033" i="1"/>
  <c r="D5033" i="1"/>
  <c r="E5033" i="1"/>
  <c r="F5033" i="1"/>
  <c r="G5033" i="1"/>
  <c r="H5033" i="1"/>
  <c r="A5034" i="1"/>
  <c r="B5034" i="1"/>
  <c r="C5034" i="1"/>
  <c r="D5034" i="1"/>
  <c r="E5034" i="1"/>
  <c r="F5034" i="1"/>
  <c r="G5034" i="1"/>
  <c r="H5034" i="1"/>
  <c r="A5035" i="1"/>
  <c r="B5035" i="1"/>
  <c r="C5035" i="1"/>
  <c r="D5035" i="1"/>
  <c r="E5035" i="1"/>
  <c r="F5035" i="1"/>
  <c r="G5035" i="1"/>
  <c r="H5035" i="1"/>
  <c r="A5036" i="1"/>
  <c r="B5036" i="1"/>
  <c r="C5036" i="1"/>
  <c r="D5036" i="1"/>
  <c r="E5036" i="1"/>
  <c r="F5036" i="1"/>
  <c r="G5036" i="1"/>
  <c r="H5036" i="1"/>
  <c r="A5037" i="1"/>
  <c r="B5037" i="1"/>
  <c r="C5037" i="1"/>
  <c r="D5037" i="1"/>
  <c r="E5037" i="1"/>
  <c r="F5037" i="1"/>
  <c r="G5037" i="1"/>
  <c r="H5037" i="1"/>
  <c r="A5038" i="1"/>
  <c r="B5038" i="1"/>
  <c r="C5038" i="1"/>
  <c r="D5038" i="1"/>
  <c r="E5038" i="1"/>
  <c r="F5038" i="1"/>
  <c r="G5038" i="1"/>
  <c r="H5038" i="1"/>
  <c r="A5039" i="1"/>
  <c r="B5039" i="1"/>
  <c r="C5039" i="1"/>
  <c r="D5039" i="1"/>
  <c r="E5039" i="1"/>
  <c r="F5039" i="1"/>
  <c r="G5039" i="1"/>
  <c r="H5039" i="1"/>
  <c r="A5040" i="1"/>
  <c r="B5040" i="1"/>
  <c r="C5040" i="1"/>
  <c r="D5040" i="1"/>
  <c r="E5040" i="1"/>
  <c r="F5040" i="1"/>
  <c r="G5040" i="1"/>
  <c r="H5040" i="1"/>
  <c r="A5041" i="1"/>
  <c r="B5041" i="1"/>
  <c r="C5041" i="1"/>
  <c r="D5041" i="1"/>
  <c r="E5041" i="1"/>
  <c r="F5041" i="1"/>
  <c r="G5041" i="1"/>
  <c r="H5041" i="1"/>
  <c r="A5042" i="1"/>
  <c r="B5042" i="1"/>
  <c r="C5042" i="1"/>
  <c r="D5042" i="1"/>
  <c r="E5042" i="1"/>
  <c r="F5042" i="1"/>
  <c r="G5042" i="1"/>
  <c r="H5042" i="1"/>
  <c r="A5043" i="1"/>
  <c r="B5043" i="1"/>
  <c r="C5043" i="1"/>
  <c r="D5043" i="1"/>
  <c r="E5043" i="1"/>
  <c r="F5043" i="1"/>
  <c r="G5043" i="1"/>
  <c r="H5043" i="1"/>
  <c r="A5044" i="1"/>
  <c r="B5044" i="1"/>
  <c r="C5044" i="1"/>
  <c r="D5044" i="1"/>
  <c r="E5044" i="1"/>
  <c r="F5044" i="1"/>
  <c r="G5044" i="1"/>
  <c r="H5044" i="1"/>
  <c r="A5045" i="1"/>
  <c r="B5045" i="1"/>
  <c r="C5045" i="1"/>
  <c r="D5045" i="1"/>
  <c r="E5045" i="1"/>
  <c r="F5045" i="1"/>
  <c r="G5045" i="1"/>
  <c r="H5045" i="1"/>
  <c r="A5046" i="1"/>
  <c r="B5046" i="1"/>
  <c r="C5046" i="1"/>
  <c r="D5046" i="1"/>
  <c r="E5046" i="1"/>
  <c r="F5046" i="1"/>
  <c r="G5046" i="1"/>
  <c r="H5046" i="1"/>
  <c r="A5047" i="1"/>
  <c r="B5047" i="1"/>
  <c r="C5047" i="1"/>
  <c r="D5047" i="1"/>
  <c r="E5047" i="1"/>
  <c r="F5047" i="1"/>
  <c r="G5047" i="1"/>
  <c r="H5047" i="1"/>
  <c r="A5048" i="1"/>
  <c r="B5048" i="1"/>
  <c r="C5048" i="1"/>
  <c r="D5048" i="1"/>
  <c r="E5048" i="1"/>
  <c r="F5048" i="1"/>
  <c r="G5048" i="1"/>
  <c r="H5048" i="1"/>
  <c r="A5049" i="1"/>
  <c r="B5049" i="1"/>
  <c r="C5049" i="1"/>
  <c r="D5049" i="1"/>
  <c r="E5049" i="1"/>
  <c r="F5049" i="1"/>
  <c r="G5049" i="1"/>
  <c r="H5049" i="1"/>
  <c r="A5050" i="1"/>
  <c r="B5050" i="1"/>
  <c r="C5050" i="1"/>
  <c r="D5050" i="1"/>
  <c r="E5050" i="1"/>
  <c r="F5050" i="1"/>
  <c r="G5050" i="1"/>
  <c r="H5050" i="1"/>
  <c r="A5051" i="1"/>
  <c r="B5051" i="1"/>
  <c r="C5051" i="1"/>
  <c r="D5051" i="1"/>
  <c r="E5051" i="1"/>
  <c r="F5051" i="1"/>
  <c r="G5051" i="1"/>
  <c r="H5051" i="1"/>
  <c r="A5052" i="1"/>
  <c r="B5052" i="1"/>
  <c r="C5052" i="1"/>
  <c r="D5052" i="1"/>
  <c r="E5052" i="1"/>
  <c r="F5052" i="1"/>
  <c r="G5052" i="1"/>
  <c r="H5052" i="1"/>
  <c r="A5053" i="1"/>
  <c r="B5053" i="1"/>
  <c r="C5053" i="1"/>
  <c r="D5053" i="1"/>
  <c r="E5053" i="1"/>
  <c r="F5053" i="1"/>
  <c r="G5053" i="1"/>
  <c r="H5053" i="1"/>
  <c r="A5054" i="1"/>
  <c r="B5054" i="1"/>
  <c r="C5054" i="1"/>
  <c r="D5054" i="1"/>
  <c r="E5054" i="1"/>
  <c r="F5054" i="1"/>
  <c r="G5054" i="1"/>
  <c r="H5054" i="1"/>
  <c r="A5055" i="1"/>
  <c r="B5055" i="1"/>
  <c r="C5055" i="1"/>
  <c r="D5055" i="1"/>
  <c r="E5055" i="1"/>
  <c r="F5055" i="1"/>
  <c r="G5055" i="1"/>
  <c r="H5055" i="1"/>
  <c r="A5056" i="1"/>
  <c r="B5056" i="1"/>
  <c r="C5056" i="1"/>
  <c r="D5056" i="1"/>
  <c r="E5056" i="1"/>
  <c r="F5056" i="1"/>
  <c r="G5056" i="1"/>
  <c r="H5056" i="1"/>
  <c r="A5057" i="1"/>
  <c r="B5057" i="1"/>
  <c r="C5057" i="1"/>
  <c r="D5057" i="1"/>
  <c r="E5057" i="1"/>
  <c r="F5057" i="1"/>
  <c r="G5057" i="1"/>
  <c r="H5057" i="1"/>
  <c r="A5058" i="1"/>
  <c r="B5058" i="1"/>
  <c r="C5058" i="1"/>
  <c r="D5058" i="1"/>
  <c r="E5058" i="1"/>
  <c r="F5058" i="1"/>
  <c r="G5058" i="1"/>
  <c r="H5058" i="1"/>
  <c r="A5059" i="1"/>
  <c r="B5059" i="1"/>
  <c r="C5059" i="1"/>
  <c r="D5059" i="1"/>
  <c r="E5059" i="1"/>
  <c r="F5059" i="1"/>
  <c r="G5059" i="1"/>
  <c r="H5059" i="1"/>
  <c r="A5060" i="1"/>
  <c r="B5060" i="1"/>
  <c r="C5060" i="1"/>
  <c r="D5060" i="1"/>
  <c r="E5060" i="1"/>
  <c r="F5060" i="1"/>
  <c r="G5060" i="1"/>
  <c r="H5060" i="1"/>
  <c r="A5061" i="1"/>
  <c r="B5061" i="1"/>
  <c r="C5061" i="1"/>
  <c r="D5061" i="1"/>
  <c r="E5061" i="1"/>
  <c r="F5061" i="1"/>
  <c r="G5061" i="1"/>
  <c r="H5061" i="1"/>
  <c r="A5062" i="1"/>
  <c r="B5062" i="1"/>
  <c r="C5062" i="1"/>
  <c r="D5062" i="1"/>
  <c r="E5062" i="1"/>
  <c r="F5062" i="1"/>
  <c r="G5062" i="1"/>
  <c r="H5062" i="1"/>
  <c r="A5063" i="1"/>
  <c r="B5063" i="1"/>
  <c r="C5063" i="1"/>
  <c r="D5063" i="1"/>
  <c r="E5063" i="1"/>
  <c r="F5063" i="1"/>
  <c r="G5063" i="1"/>
  <c r="H5063" i="1"/>
  <c r="A5064" i="1"/>
  <c r="B5064" i="1"/>
  <c r="C5064" i="1"/>
  <c r="D5064" i="1"/>
  <c r="E5064" i="1"/>
  <c r="F5064" i="1"/>
  <c r="G5064" i="1"/>
  <c r="H5064" i="1"/>
  <c r="A5065" i="1"/>
  <c r="B5065" i="1"/>
  <c r="C5065" i="1"/>
  <c r="D5065" i="1"/>
  <c r="E5065" i="1"/>
  <c r="F5065" i="1"/>
  <c r="G5065" i="1"/>
  <c r="H5065" i="1"/>
  <c r="A5066" i="1"/>
  <c r="B5066" i="1"/>
  <c r="C5066" i="1"/>
  <c r="D5066" i="1"/>
  <c r="E5066" i="1"/>
  <c r="F5066" i="1"/>
  <c r="G5066" i="1"/>
  <c r="H5066" i="1"/>
  <c r="A5067" i="1"/>
  <c r="B5067" i="1"/>
  <c r="C5067" i="1"/>
  <c r="D5067" i="1"/>
  <c r="E5067" i="1"/>
  <c r="F5067" i="1"/>
  <c r="G5067" i="1"/>
  <c r="H5067" i="1"/>
  <c r="A5068" i="1"/>
  <c r="B5068" i="1"/>
  <c r="C5068" i="1"/>
  <c r="D5068" i="1"/>
  <c r="E5068" i="1"/>
  <c r="F5068" i="1"/>
  <c r="G5068" i="1"/>
  <c r="H5068" i="1"/>
  <c r="A5069" i="1"/>
  <c r="B5069" i="1"/>
  <c r="C5069" i="1"/>
  <c r="D5069" i="1"/>
  <c r="E5069" i="1"/>
  <c r="F5069" i="1"/>
  <c r="G5069" i="1"/>
  <c r="H5069" i="1"/>
  <c r="A5070" i="1"/>
  <c r="B5070" i="1"/>
  <c r="C5070" i="1"/>
  <c r="D5070" i="1"/>
  <c r="E5070" i="1"/>
  <c r="F5070" i="1"/>
  <c r="G5070" i="1"/>
  <c r="H5070" i="1"/>
  <c r="A5071" i="1"/>
  <c r="B5071" i="1"/>
  <c r="C5071" i="1"/>
  <c r="D5071" i="1"/>
  <c r="E5071" i="1"/>
  <c r="F5071" i="1"/>
  <c r="G5071" i="1"/>
  <c r="H5071" i="1"/>
  <c r="A5072" i="1"/>
  <c r="B5072" i="1"/>
  <c r="C5072" i="1"/>
  <c r="D5072" i="1"/>
  <c r="E5072" i="1"/>
  <c r="F5072" i="1"/>
  <c r="G5072" i="1"/>
  <c r="H5072" i="1"/>
  <c r="A5073" i="1"/>
  <c r="B5073" i="1"/>
  <c r="C5073" i="1"/>
  <c r="D5073" i="1"/>
  <c r="E5073" i="1"/>
  <c r="F5073" i="1"/>
  <c r="G5073" i="1"/>
  <c r="H5073" i="1"/>
  <c r="A5074" i="1"/>
  <c r="B5074" i="1"/>
  <c r="C5074" i="1"/>
  <c r="D5074" i="1"/>
  <c r="E5074" i="1"/>
  <c r="F5074" i="1"/>
  <c r="G5074" i="1"/>
  <c r="H5074" i="1"/>
  <c r="A5075" i="1"/>
  <c r="B5075" i="1"/>
  <c r="C5075" i="1"/>
  <c r="D5075" i="1"/>
  <c r="E5075" i="1"/>
  <c r="F5075" i="1"/>
  <c r="G5075" i="1"/>
  <c r="H5075" i="1"/>
  <c r="A5076" i="1"/>
  <c r="B5076" i="1"/>
  <c r="C5076" i="1"/>
  <c r="D5076" i="1"/>
  <c r="E5076" i="1"/>
  <c r="F5076" i="1"/>
  <c r="G5076" i="1"/>
  <c r="H5076" i="1"/>
  <c r="A5077" i="1"/>
  <c r="B5077" i="1"/>
  <c r="C5077" i="1"/>
  <c r="D5077" i="1"/>
  <c r="E5077" i="1"/>
  <c r="F5077" i="1"/>
  <c r="G5077" i="1"/>
  <c r="H5077" i="1"/>
  <c r="A5078" i="1"/>
  <c r="B5078" i="1"/>
  <c r="C5078" i="1"/>
  <c r="D5078" i="1"/>
  <c r="E5078" i="1"/>
  <c r="F5078" i="1"/>
  <c r="G5078" i="1"/>
  <c r="H5078" i="1"/>
  <c r="A5079" i="1"/>
  <c r="B5079" i="1"/>
  <c r="C5079" i="1"/>
  <c r="D5079" i="1"/>
  <c r="E5079" i="1"/>
  <c r="F5079" i="1"/>
  <c r="G5079" i="1"/>
  <c r="H5079" i="1"/>
  <c r="A5080" i="1"/>
  <c r="B5080" i="1"/>
  <c r="C5080" i="1"/>
  <c r="D5080" i="1"/>
  <c r="E5080" i="1"/>
  <c r="F5080" i="1"/>
  <c r="G5080" i="1"/>
  <c r="H5080" i="1"/>
  <c r="A5081" i="1"/>
  <c r="B5081" i="1"/>
  <c r="C5081" i="1"/>
  <c r="D5081" i="1"/>
  <c r="E5081" i="1"/>
  <c r="F5081" i="1"/>
  <c r="G5081" i="1"/>
  <c r="H5081" i="1"/>
  <c r="A5082" i="1"/>
  <c r="B5082" i="1"/>
  <c r="C5082" i="1"/>
  <c r="D5082" i="1"/>
  <c r="E5082" i="1"/>
  <c r="F5082" i="1"/>
  <c r="G5082" i="1"/>
  <c r="H5082" i="1"/>
  <c r="A5083" i="1"/>
  <c r="B5083" i="1"/>
  <c r="C5083" i="1"/>
  <c r="D5083" i="1"/>
  <c r="E5083" i="1"/>
  <c r="F5083" i="1"/>
  <c r="G5083" i="1"/>
  <c r="H5083" i="1"/>
  <c r="A5084" i="1"/>
  <c r="B5084" i="1"/>
  <c r="C5084" i="1"/>
  <c r="D5084" i="1"/>
  <c r="E5084" i="1"/>
  <c r="F5084" i="1"/>
  <c r="G5084" i="1"/>
  <c r="H5084" i="1"/>
  <c r="A5085" i="1"/>
  <c r="B5085" i="1"/>
  <c r="C5085" i="1"/>
  <c r="D5085" i="1"/>
  <c r="E5085" i="1"/>
  <c r="F5085" i="1"/>
  <c r="G5085" i="1"/>
  <c r="H5085" i="1"/>
  <c r="A5086" i="1"/>
  <c r="B5086" i="1"/>
  <c r="C5086" i="1"/>
  <c r="D5086" i="1"/>
  <c r="E5086" i="1"/>
  <c r="F5086" i="1"/>
  <c r="G5086" i="1"/>
  <c r="H5086" i="1"/>
  <c r="A5087" i="1"/>
  <c r="B5087" i="1"/>
  <c r="C5087" i="1"/>
  <c r="D5087" i="1"/>
  <c r="E5087" i="1"/>
  <c r="F5087" i="1"/>
  <c r="G5087" i="1"/>
  <c r="H5087" i="1"/>
  <c r="A5088" i="1"/>
  <c r="B5088" i="1"/>
  <c r="C5088" i="1"/>
  <c r="D5088" i="1"/>
  <c r="E5088" i="1"/>
  <c r="F5088" i="1"/>
  <c r="G5088" i="1"/>
  <c r="H5088" i="1"/>
  <c r="A5089" i="1"/>
  <c r="B5089" i="1"/>
  <c r="C5089" i="1"/>
  <c r="D5089" i="1"/>
  <c r="E5089" i="1"/>
  <c r="F5089" i="1"/>
  <c r="G5089" i="1"/>
  <c r="H5089" i="1"/>
  <c r="A5090" i="1"/>
  <c r="B5090" i="1"/>
  <c r="C5090" i="1"/>
  <c r="D5090" i="1"/>
  <c r="E5090" i="1"/>
  <c r="F5090" i="1"/>
  <c r="G5090" i="1"/>
  <c r="H5090" i="1"/>
  <c r="A5091" i="1"/>
  <c r="B5091" i="1"/>
  <c r="C5091" i="1"/>
  <c r="D5091" i="1"/>
  <c r="E5091" i="1"/>
  <c r="F5091" i="1"/>
  <c r="G5091" i="1"/>
  <c r="H5091" i="1"/>
  <c r="A5092" i="1"/>
  <c r="B5092" i="1"/>
  <c r="C5092" i="1"/>
  <c r="D5092" i="1"/>
  <c r="E5092" i="1"/>
  <c r="F5092" i="1"/>
  <c r="G5092" i="1"/>
  <c r="H5092" i="1"/>
  <c r="A5093" i="1"/>
  <c r="B5093" i="1"/>
  <c r="C5093" i="1"/>
  <c r="D5093" i="1"/>
  <c r="E5093" i="1"/>
  <c r="F5093" i="1"/>
  <c r="G5093" i="1"/>
  <c r="H5093" i="1"/>
  <c r="A5094" i="1"/>
  <c r="B5094" i="1"/>
  <c r="C5094" i="1"/>
  <c r="D5094" i="1"/>
  <c r="E5094" i="1"/>
  <c r="F5094" i="1"/>
  <c r="G5094" i="1"/>
  <c r="H5094" i="1"/>
  <c r="A5095" i="1"/>
  <c r="B5095" i="1"/>
  <c r="C5095" i="1"/>
  <c r="D5095" i="1"/>
  <c r="E5095" i="1"/>
  <c r="F5095" i="1"/>
  <c r="G5095" i="1"/>
  <c r="H5095" i="1"/>
  <c r="A5096" i="1"/>
  <c r="B5096" i="1"/>
  <c r="C5096" i="1"/>
  <c r="D5096" i="1"/>
  <c r="E5096" i="1"/>
  <c r="F5096" i="1"/>
  <c r="G5096" i="1"/>
  <c r="H5096" i="1"/>
  <c r="A5097" i="1"/>
  <c r="B5097" i="1"/>
  <c r="C5097" i="1"/>
  <c r="D5097" i="1"/>
  <c r="E5097" i="1"/>
  <c r="F5097" i="1"/>
  <c r="G5097" i="1"/>
  <c r="H5097" i="1"/>
  <c r="A5098" i="1"/>
  <c r="B5098" i="1"/>
  <c r="C5098" i="1"/>
  <c r="D5098" i="1"/>
  <c r="E5098" i="1"/>
  <c r="F5098" i="1"/>
  <c r="G5098" i="1"/>
  <c r="H5098" i="1"/>
  <c r="A5099" i="1"/>
  <c r="B5099" i="1"/>
  <c r="C5099" i="1"/>
  <c r="D5099" i="1"/>
  <c r="E5099" i="1"/>
  <c r="F5099" i="1"/>
  <c r="G5099" i="1"/>
  <c r="H5099" i="1"/>
  <c r="A5100" i="1"/>
  <c r="B5100" i="1"/>
  <c r="C5100" i="1"/>
  <c r="D5100" i="1"/>
  <c r="E5100" i="1"/>
  <c r="F5100" i="1"/>
  <c r="G5100" i="1"/>
  <c r="H5100" i="1"/>
  <c r="A5101" i="1"/>
  <c r="B5101" i="1"/>
  <c r="C5101" i="1"/>
  <c r="D5101" i="1"/>
  <c r="E5101" i="1"/>
  <c r="F5101" i="1"/>
  <c r="G5101" i="1"/>
  <c r="H5101" i="1"/>
  <c r="A5102" i="1"/>
  <c r="B5102" i="1"/>
  <c r="C5102" i="1"/>
  <c r="D5102" i="1"/>
  <c r="E5102" i="1"/>
  <c r="F5102" i="1"/>
  <c r="G5102" i="1"/>
  <c r="H5102" i="1"/>
  <c r="A5103" i="1"/>
  <c r="B5103" i="1"/>
  <c r="C5103" i="1"/>
  <c r="D5103" i="1"/>
  <c r="E5103" i="1"/>
  <c r="F5103" i="1"/>
  <c r="G5103" i="1"/>
  <c r="H5103" i="1"/>
  <c r="A5104" i="1"/>
  <c r="B5104" i="1"/>
  <c r="C5104" i="1"/>
  <c r="D5104" i="1"/>
  <c r="E5104" i="1"/>
  <c r="F5104" i="1"/>
  <c r="G5104" i="1"/>
  <c r="H5104" i="1"/>
  <c r="A5105" i="1"/>
  <c r="B5105" i="1"/>
  <c r="C5105" i="1"/>
  <c r="D5105" i="1"/>
  <c r="E5105" i="1"/>
  <c r="F5105" i="1"/>
  <c r="G5105" i="1"/>
  <c r="H5105" i="1"/>
  <c r="A5106" i="1"/>
  <c r="B5106" i="1"/>
  <c r="C5106" i="1"/>
  <c r="D5106" i="1"/>
  <c r="E5106" i="1"/>
  <c r="F5106" i="1"/>
  <c r="G5106" i="1"/>
  <c r="H5106" i="1"/>
  <c r="A5107" i="1"/>
  <c r="B5107" i="1"/>
  <c r="C5107" i="1"/>
  <c r="D5107" i="1"/>
  <c r="E5107" i="1"/>
  <c r="F5107" i="1"/>
  <c r="G5107" i="1"/>
  <c r="H5107" i="1"/>
  <c r="A5108" i="1"/>
  <c r="B5108" i="1"/>
  <c r="C5108" i="1"/>
  <c r="D5108" i="1"/>
  <c r="E5108" i="1"/>
  <c r="F5108" i="1"/>
  <c r="G5108" i="1"/>
  <c r="H5108" i="1"/>
  <c r="A5109" i="1"/>
  <c r="B5109" i="1"/>
  <c r="C5109" i="1"/>
  <c r="D5109" i="1"/>
  <c r="E5109" i="1"/>
  <c r="F5109" i="1"/>
  <c r="G5109" i="1"/>
  <c r="H5109" i="1"/>
  <c r="A5110" i="1"/>
  <c r="B5110" i="1"/>
  <c r="C5110" i="1"/>
  <c r="D5110" i="1"/>
  <c r="E5110" i="1"/>
  <c r="F5110" i="1"/>
  <c r="G5110" i="1"/>
  <c r="H5110" i="1"/>
  <c r="A5111" i="1"/>
  <c r="B5111" i="1"/>
  <c r="C5111" i="1"/>
  <c r="D5111" i="1"/>
  <c r="E5111" i="1"/>
  <c r="F5111" i="1"/>
  <c r="G5111" i="1"/>
  <c r="H5111" i="1"/>
  <c r="A5112" i="1"/>
  <c r="B5112" i="1"/>
  <c r="C5112" i="1"/>
  <c r="D5112" i="1"/>
  <c r="E5112" i="1"/>
  <c r="F5112" i="1"/>
  <c r="G5112" i="1"/>
  <c r="H5112" i="1"/>
  <c r="A5113" i="1"/>
  <c r="B5113" i="1"/>
  <c r="C5113" i="1"/>
  <c r="D5113" i="1"/>
  <c r="E5113" i="1"/>
  <c r="F5113" i="1"/>
  <c r="G5113" i="1"/>
  <c r="H5113" i="1"/>
  <c r="A5114" i="1"/>
  <c r="B5114" i="1"/>
  <c r="C5114" i="1"/>
  <c r="D5114" i="1"/>
  <c r="E5114" i="1"/>
  <c r="F5114" i="1"/>
  <c r="G5114" i="1"/>
  <c r="H5114" i="1"/>
  <c r="A5115" i="1"/>
  <c r="B5115" i="1"/>
  <c r="C5115" i="1"/>
  <c r="D5115" i="1"/>
  <c r="E5115" i="1"/>
  <c r="F5115" i="1"/>
  <c r="G5115" i="1"/>
  <c r="H5115" i="1"/>
  <c r="A5116" i="1"/>
  <c r="B5116" i="1"/>
  <c r="C5116" i="1"/>
  <c r="D5116" i="1"/>
  <c r="E5116" i="1"/>
  <c r="F5116" i="1"/>
  <c r="G5116" i="1"/>
  <c r="H5116" i="1"/>
  <c r="A5117" i="1"/>
  <c r="B5117" i="1"/>
  <c r="C5117" i="1"/>
  <c r="D5117" i="1"/>
  <c r="E5117" i="1"/>
  <c r="F5117" i="1"/>
  <c r="G5117" i="1"/>
  <c r="H5117" i="1"/>
  <c r="A5118" i="1"/>
  <c r="B5118" i="1"/>
  <c r="C5118" i="1"/>
  <c r="D5118" i="1"/>
  <c r="E5118" i="1"/>
  <c r="F5118" i="1"/>
  <c r="G5118" i="1"/>
  <c r="H5118" i="1"/>
  <c r="A5119" i="1"/>
  <c r="B5119" i="1"/>
  <c r="C5119" i="1"/>
  <c r="D5119" i="1"/>
  <c r="E5119" i="1"/>
  <c r="F5119" i="1"/>
  <c r="G5119" i="1"/>
  <c r="H5119" i="1"/>
  <c r="A5120" i="1"/>
  <c r="B5120" i="1"/>
  <c r="C5120" i="1"/>
  <c r="D5120" i="1"/>
  <c r="E5120" i="1"/>
  <c r="F5120" i="1"/>
  <c r="G5120" i="1"/>
  <c r="H5120" i="1"/>
  <c r="A5121" i="1"/>
  <c r="B5121" i="1"/>
  <c r="C5121" i="1"/>
  <c r="D5121" i="1"/>
  <c r="E5121" i="1"/>
  <c r="F5121" i="1"/>
  <c r="G5121" i="1"/>
  <c r="H5121" i="1"/>
  <c r="A5122" i="1"/>
  <c r="B5122" i="1"/>
  <c r="C5122" i="1"/>
  <c r="D5122" i="1"/>
  <c r="E5122" i="1"/>
  <c r="F5122" i="1"/>
  <c r="G5122" i="1"/>
  <c r="H5122" i="1"/>
  <c r="A5123" i="1"/>
  <c r="B5123" i="1"/>
  <c r="C5123" i="1"/>
  <c r="D5123" i="1"/>
  <c r="E5123" i="1"/>
  <c r="F5123" i="1"/>
  <c r="G5123" i="1"/>
  <c r="H5123" i="1"/>
  <c r="A5124" i="1"/>
  <c r="B5124" i="1"/>
  <c r="C5124" i="1"/>
  <c r="D5124" i="1"/>
  <c r="E5124" i="1"/>
  <c r="F5124" i="1"/>
  <c r="G5124" i="1"/>
  <c r="H5124" i="1"/>
  <c r="A5125" i="1"/>
  <c r="B5125" i="1"/>
  <c r="C5125" i="1"/>
  <c r="D5125" i="1"/>
  <c r="E5125" i="1"/>
  <c r="F5125" i="1"/>
  <c r="G5125" i="1"/>
  <c r="H5125" i="1"/>
  <c r="A5126" i="1"/>
  <c r="B5126" i="1"/>
  <c r="C5126" i="1"/>
  <c r="D5126" i="1"/>
  <c r="E5126" i="1"/>
  <c r="F5126" i="1"/>
  <c r="G5126" i="1"/>
  <c r="H5126" i="1"/>
  <c r="A5127" i="1"/>
  <c r="B5127" i="1"/>
  <c r="C5127" i="1"/>
  <c r="D5127" i="1"/>
  <c r="E5127" i="1"/>
  <c r="F5127" i="1"/>
  <c r="G5127" i="1"/>
  <c r="H5127" i="1"/>
  <c r="A5128" i="1"/>
  <c r="B5128" i="1"/>
  <c r="C5128" i="1"/>
  <c r="D5128" i="1"/>
  <c r="E5128" i="1"/>
  <c r="F5128" i="1"/>
  <c r="G5128" i="1"/>
  <c r="H5128" i="1"/>
  <c r="A5129" i="1"/>
  <c r="B5129" i="1"/>
  <c r="C5129" i="1"/>
  <c r="D5129" i="1"/>
  <c r="E5129" i="1"/>
  <c r="F5129" i="1"/>
  <c r="G5129" i="1"/>
  <c r="H5129" i="1"/>
  <c r="A5130" i="1"/>
  <c r="B5130" i="1"/>
  <c r="C5130" i="1"/>
  <c r="D5130" i="1"/>
  <c r="E5130" i="1"/>
  <c r="F5130" i="1"/>
  <c r="G5130" i="1"/>
  <c r="H5130" i="1"/>
  <c r="A5131" i="1"/>
  <c r="B5131" i="1"/>
  <c r="C5131" i="1"/>
  <c r="D5131" i="1"/>
  <c r="E5131" i="1"/>
  <c r="F5131" i="1"/>
  <c r="G5131" i="1"/>
  <c r="H5131" i="1"/>
  <c r="A5132" i="1"/>
  <c r="B5132" i="1"/>
  <c r="C5132" i="1"/>
  <c r="D5132" i="1"/>
  <c r="E5132" i="1"/>
  <c r="F5132" i="1"/>
  <c r="G5132" i="1"/>
  <c r="H5132" i="1"/>
  <c r="A5133" i="1"/>
  <c r="B5133" i="1"/>
  <c r="C5133" i="1"/>
  <c r="D5133" i="1"/>
  <c r="E5133" i="1"/>
  <c r="F5133" i="1"/>
  <c r="G5133" i="1"/>
  <c r="H5133" i="1"/>
  <c r="A5134" i="1"/>
  <c r="B5134" i="1"/>
  <c r="C5134" i="1"/>
  <c r="D5134" i="1"/>
  <c r="E5134" i="1"/>
  <c r="F5134" i="1"/>
  <c r="G5134" i="1"/>
  <c r="H5134" i="1"/>
  <c r="A5135" i="1"/>
  <c r="B5135" i="1"/>
  <c r="C5135" i="1"/>
  <c r="D5135" i="1"/>
  <c r="E5135" i="1"/>
  <c r="F5135" i="1"/>
  <c r="G5135" i="1"/>
  <c r="H5135" i="1"/>
  <c r="A5136" i="1"/>
  <c r="B5136" i="1"/>
  <c r="C5136" i="1"/>
  <c r="D5136" i="1"/>
  <c r="E5136" i="1"/>
  <c r="F5136" i="1"/>
  <c r="G5136" i="1"/>
  <c r="H5136" i="1"/>
  <c r="A5137" i="1"/>
  <c r="B5137" i="1"/>
  <c r="C5137" i="1"/>
  <c r="D5137" i="1"/>
  <c r="E5137" i="1"/>
  <c r="F5137" i="1"/>
  <c r="G5137" i="1"/>
  <c r="H5137" i="1"/>
  <c r="A5138" i="1"/>
  <c r="B5138" i="1"/>
  <c r="C5138" i="1"/>
  <c r="D5138" i="1"/>
  <c r="E5138" i="1"/>
  <c r="F5138" i="1"/>
  <c r="G5138" i="1"/>
  <c r="H5138" i="1"/>
  <c r="A5139" i="1"/>
  <c r="B5139" i="1"/>
  <c r="C5139" i="1"/>
  <c r="D5139" i="1"/>
  <c r="E5139" i="1"/>
  <c r="F5139" i="1"/>
  <c r="G5139" i="1"/>
  <c r="H5139" i="1"/>
  <c r="A5140" i="1"/>
  <c r="B5140" i="1"/>
  <c r="C5140" i="1"/>
  <c r="D5140" i="1"/>
  <c r="E5140" i="1"/>
  <c r="F5140" i="1"/>
  <c r="G5140" i="1"/>
  <c r="H5140" i="1"/>
  <c r="A5141" i="1"/>
  <c r="B5141" i="1"/>
  <c r="C5141" i="1"/>
  <c r="D5141" i="1"/>
  <c r="E5141" i="1"/>
  <c r="F5141" i="1"/>
  <c r="G5141" i="1"/>
  <c r="H5141" i="1"/>
  <c r="A5142" i="1"/>
  <c r="B5142" i="1"/>
  <c r="C5142" i="1"/>
  <c r="D5142" i="1"/>
  <c r="E5142" i="1"/>
  <c r="F5142" i="1"/>
  <c r="G5142" i="1"/>
  <c r="H5142" i="1"/>
  <c r="A5143" i="1"/>
  <c r="B5143" i="1"/>
  <c r="C5143" i="1"/>
  <c r="D5143" i="1"/>
  <c r="E5143" i="1"/>
  <c r="F5143" i="1"/>
  <c r="G5143" i="1"/>
  <c r="H5143" i="1"/>
  <c r="A5144" i="1"/>
  <c r="B5144" i="1"/>
  <c r="C5144" i="1"/>
  <c r="D5144" i="1"/>
  <c r="E5144" i="1"/>
  <c r="F5144" i="1"/>
  <c r="G5144" i="1"/>
  <c r="H5144" i="1"/>
  <c r="A5145" i="1"/>
  <c r="B5145" i="1"/>
  <c r="C5145" i="1"/>
  <c r="D5145" i="1"/>
  <c r="E5145" i="1"/>
  <c r="F5145" i="1"/>
  <c r="G5145" i="1"/>
  <c r="H5145" i="1"/>
  <c r="A5146" i="1"/>
  <c r="B5146" i="1"/>
  <c r="C5146" i="1"/>
  <c r="D5146" i="1"/>
  <c r="E5146" i="1"/>
  <c r="F5146" i="1"/>
  <c r="G5146" i="1"/>
  <c r="H5146" i="1"/>
  <c r="A5147" i="1"/>
  <c r="B5147" i="1"/>
  <c r="C5147" i="1"/>
  <c r="D5147" i="1"/>
  <c r="E5147" i="1"/>
  <c r="F5147" i="1"/>
  <c r="G5147" i="1"/>
  <c r="H5147" i="1"/>
  <c r="A5148" i="1"/>
  <c r="B5148" i="1"/>
  <c r="C5148" i="1"/>
  <c r="D5148" i="1"/>
  <c r="E5148" i="1"/>
  <c r="F5148" i="1"/>
  <c r="G5148" i="1"/>
  <c r="H5148" i="1"/>
  <c r="A5149" i="1"/>
  <c r="B5149" i="1"/>
  <c r="C5149" i="1"/>
  <c r="D5149" i="1"/>
  <c r="E5149" i="1"/>
  <c r="F5149" i="1"/>
  <c r="G5149" i="1"/>
  <c r="H5149" i="1"/>
  <c r="A5150" i="1"/>
  <c r="B5150" i="1"/>
  <c r="C5150" i="1"/>
  <c r="D5150" i="1"/>
  <c r="E5150" i="1"/>
  <c r="F5150" i="1"/>
  <c r="G5150" i="1"/>
  <c r="H5150" i="1"/>
  <c r="A5151" i="1"/>
  <c r="B5151" i="1"/>
  <c r="C5151" i="1"/>
  <c r="D5151" i="1"/>
  <c r="E5151" i="1"/>
  <c r="F5151" i="1"/>
  <c r="G5151" i="1"/>
  <c r="H5151" i="1"/>
  <c r="A5152" i="1"/>
  <c r="B5152" i="1"/>
  <c r="C5152" i="1"/>
  <c r="D5152" i="1"/>
  <c r="E5152" i="1"/>
  <c r="F5152" i="1"/>
  <c r="G5152" i="1"/>
  <c r="H5152" i="1"/>
  <c r="A5153" i="1"/>
  <c r="B5153" i="1"/>
  <c r="C5153" i="1"/>
  <c r="D5153" i="1"/>
  <c r="E5153" i="1"/>
  <c r="F5153" i="1"/>
  <c r="G5153" i="1"/>
  <c r="H5153" i="1"/>
  <c r="A5154" i="1"/>
  <c r="B5154" i="1"/>
  <c r="C5154" i="1"/>
  <c r="D5154" i="1"/>
  <c r="E5154" i="1"/>
  <c r="F5154" i="1"/>
  <c r="G5154" i="1"/>
  <c r="H5154" i="1"/>
  <c r="A5155" i="1"/>
  <c r="B5155" i="1"/>
  <c r="C5155" i="1"/>
  <c r="D5155" i="1"/>
  <c r="E5155" i="1"/>
  <c r="F5155" i="1"/>
  <c r="G5155" i="1"/>
  <c r="H5155" i="1"/>
  <c r="A5156" i="1"/>
  <c r="B5156" i="1"/>
  <c r="C5156" i="1"/>
  <c r="D5156" i="1"/>
  <c r="E5156" i="1"/>
  <c r="F5156" i="1"/>
  <c r="G5156" i="1"/>
  <c r="H5156" i="1"/>
  <c r="A5157" i="1"/>
  <c r="B5157" i="1"/>
  <c r="C5157" i="1"/>
  <c r="D5157" i="1"/>
  <c r="E5157" i="1"/>
  <c r="F5157" i="1"/>
  <c r="G5157" i="1"/>
  <c r="H5157" i="1"/>
  <c r="A5158" i="1"/>
  <c r="B5158" i="1"/>
  <c r="C5158" i="1"/>
  <c r="D5158" i="1"/>
  <c r="E5158" i="1"/>
  <c r="F5158" i="1"/>
  <c r="G5158" i="1"/>
  <c r="H5158" i="1"/>
  <c r="A5159" i="1"/>
  <c r="B5159" i="1"/>
  <c r="C5159" i="1"/>
  <c r="D5159" i="1"/>
  <c r="E5159" i="1"/>
  <c r="F5159" i="1"/>
  <c r="G5159" i="1"/>
  <c r="H5159" i="1"/>
  <c r="A5160" i="1"/>
  <c r="B5160" i="1"/>
  <c r="C5160" i="1"/>
  <c r="D5160" i="1"/>
  <c r="E5160" i="1"/>
  <c r="F5160" i="1"/>
  <c r="G5160" i="1"/>
  <c r="H5160" i="1"/>
  <c r="A5161" i="1"/>
  <c r="B5161" i="1"/>
  <c r="C5161" i="1"/>
  <c r="D5161" i="1"/>
  <c r="E5161" i="1"/>
  <c r="F5161" i="1"/>
  <c r="G5161" i="1"/>
  <c r="H5161" i="1"/>
  <c r="A5162" i="1"/>
  <c r="B5162" i="1"/>
  <c r="C5162" i="1"/>
  <c r="D5162" i="1"/>
  <c r="E5162" i="1"/>
  <c r="F5162" i="1"/>
  <c r="G5162" i="1"/>
  <c r="H5162" i="1"/>
  <c r="A5163" i="1"/>
  <c r="B5163" i="1"/>
  <c r="C5163" i="1"/>
  <c r="D5163" i="1"/>
  <c r="E5163" i="1"/>
  <c r="F5163" i="1"/>
  <c r="G5163" i="1"/>
  <c r="H5163" i="1"/>
  <c r="A5164" i="1"/>
  <c r="B5164" i="1"/>
  <c r="C5164" i="1"/>
  <c r="D5164" i="1"/>
  <c r="E5164" i="1"/>
  <c r="F5164" i="1"/>
  <c r="G5164" i="1"/>
  <c r="H5164" i="1"/>
  <c r="A5165" i="1"/>
  <c r="B5165" i="1"/>
  <c r="C5165" i="1"/>
  <c r="D5165" i="1"/>
  <c r="E5165" i="1"/>
  <c r="F5165" i="1"/>
  <c r="G5165" i="1"/>
  <c r="H5165" i="1"/>
  <c r="A5166" i="1"/>
  <c r="B5166" i="1"/>
  <c r="C5166" i="1"/>
  <c r="D5166" i="1"/>
  <c r="E5166" i="1"/>
  <c r="F5166" i="1"/>
  <c r="G5166" i="1"/>
  <c r="H5166" i="1"/>
  <c r="A5167" i="1"/>
  <c r="B5167" i="1"/>
  <c r="C5167" i="1"/>
  <c r="D5167" i="1"/>
  <c r="E5167" i="1"/>
  <c r="F5167" i="1"/>
  <c r="G5167" i="1"/>
  <c r="H5167" i="1"/>
  <c r="A5168" i="1"/>
  <c r="B5168" i="1"/>
  <c r="C5168" i="1"/>
  <c r="D5168" i="1"/>
  <c r="E5168" i="1"/>
  <c r="F5168" i="1"/>
  <c r="G5168" i="1"/>
  <c r="H5168" i="1"/>
  <c r="A5169" i="1"/>
  <c r="B5169" i="1"/>
  <c r="C5169" i="1"/>
  <c r="D5169" i="1"/>
  <c r="E5169" i="1"/>
  <c r="F5169" i="1"/>
  <c r="G5169" i="1"/>
  <c r="H5169" i="1"/>
  <c r="A5170" i="1"/>
  <c r="B5170" i="1"/>
  <c r="C5170" i="1"/>
  <c r="D5170" i="1"/>
  <c r="E5170" i="1"/>
  <c r="F5170" i="1"/>
  <c r="G5170" i="1"/>
  <c r="H5170" i="1"/>
  <c r="A5171" i="1"/>
  <c r="B5171" i="1"/>
  <c r="C5171" i="1"/>
  <c r="D5171" i="1"/>
  <c r="E5171" i="1"/>
  <c r="F5171" i="1"/>
  <c r="G5171" i="1"/>
  <c r="H5171" i="1"/>
  <c r="A5172" i="1"/>
  <c r="B5172" i="1"/>
  <c r="C5172" i="1"/>
  <c r="D5172" i="1"/>
  <c r="E5172" i="1"/>
  <c r="F5172" i="1"/>
  <c r="G5172" i="1"/>
  <c r="H5172" i="1"/>
  <c r="A5173" i="1"/>
  <c r="B5173" i="1"/>
  <c r="C5173" i="1"/>
  <c r="D5173" i="1"/>
  <c r="E5173" i="1"/>
  <c r="F5173" i="1"/>
  <c r="G5173" i="1"/>
  <c r="H5173" i="1"/>
  <c r="A5174" i="1"/>
  <c r="B5174" i="1"/>
  <c r="C5174" i="1"/>
  <c r="D5174" i="1"/>
  <c r="E5174" i="1"/>
  <c r="F5174" i="1"/>
  <c r="G5174" i="1"/>
  <c r="H5174" i="1"/>
  <c r="A5175" i="1"/>
  <c r="B5175" i="1"/>
  <c r="C5175" i="1"/>
  <c r="D5175" i="1"/>
  <c r="E5175" i="1"/>
  <c r="F5175" i="1"/>
  <c r="G5175" i="1"/>
  <c r="H5175" i="1"/>
  <c r="A5176" i="1"/>
  <c r="B5176" i="1"/>
  <c r="C5176" i="1"/>
  <c r="D5176" i="1"/>
  <c r="E5176" i="1"/>
  <c r="F5176" i="1"/>
  <c r="G5176" i="1"/>
  <c r="H5176" i="1"/>
  <c r="A5177" i="1"/>
  <c r="B5177" i="1"/>
  <c r="C5177" i="1"/>
  <c r="D5177" i="1"/>
  <c r="E5177" i="1"/>
  <c r="F5177" i="1"/>
  <c r="G5177" i="1"/>
  <c r="H5177" i="1"/>
  <c r="A5178" i="1"/>
  <c r="B5178" i="1"/>
  <c r="C5178" i="1"/>
  <c r="D5178" i="1"/>
  <c r="E5178" i="1"/>
  <c r="F5178" i="1"/>
  <c r="G5178" i="1"/>
  <c r="H5178" i="1"/>
  <c r="A5179" i="1"/>
  <c r="B5179" i="1"/>
  <c r="C5179" i="1"/>
  <c r="D5179" i="1"/>
  <c r="E5179" i="1"/>
  <c r="F5179" i="1"/>
  <c r="G5179" i="1"/>
  <c r="H5179" i="1"/>
  <c r="A5180" i="1"/>
  <c r="B5180" i="1"/>
  <c r="C5180" i="1"/>
  <c r="D5180" i="1"/>
  <c r="E5180" i="1"/>
  <c r="F5180" i="1"/>
  <c r="G5180" i="1"/>
  <c r="H5180" i="1"/>
  <c r="A5181" i="1"/>
  <c r="B5181" i="1"/>
  <c r="C5181" i="1"/>
  <c r="D5181" i="1"/>
  <c r="E5181" i="1"/>
  <c r="F5181" i="1"/>
  <c r="G5181" i="1"/>
  <c r="H5181" i="1"/>
  <c r="A5182" i="1"/>
  <c r="B5182" i="1"/>
  <c r="C5182" i="1"/>
  <c r="D5182" i="1"/>
  <c r="E5182" i="1"/>
  <c r="F5182" i="1"/>
  <c r="G5182" i="1"/>
  <c r="H5182" i="1"/>
  <c r="A5183" i="1"/>
  <c r="B5183" i="1"/>
  <c r="C5183" i="1"/>
  <c r="D5183" i="1"/>
  <c r="E5183" i="1"/>
  <c r="F5183" i="1"/>
  <c r="G5183" i="1"/>
  <c r="H5183" i="1"/>
  <c r="A5184" i="1"/>
  <c r="B5184" i="1"/>
  <c r="C5184" i="1"/>
  <c r="D5184" i="1"/>
  <c r="E5184" i="1"/>
  <c r="F5184" i="1"/>
  <c r="G5184" i="1"/>
  <c r="H5184" i="1"/>
  <c r="A5185" i="1"/>
  <c r="B5185" i="1"/>
  <c r="C5185" i="1"/>
  <c r="D5185" i="1"/>
  <c r="E5185" i="1"/>
  <c r="F5185" i="1"/>
  <c r="G5185" i="1"/>
  <c r="H5185" i="1"/>
  <c r="A5186" i="1"/>
  <c r="B5186" i="1"/>
  <c r="C5186" i="1"/>
  <c r="D5186" i="1"/>
  <c r="E5186" i="1"/>
  <c r="F5186" i="1"/>
  <c r="G5186" i="1"/>
  <c r="H5186" i="1"/>
  <c r="A5187" i="1"/>
  <c r="B5187" i="1"/>
  <c r="C5187" i="1"/>
  <c r="D5187" i="1"/>
  <c r="E5187" i="1"/>
  <c r="F5187" i="1"/>
  <c r="G5187" i="1"/>
  <c r="H5187" i="1"/>
  <c r="A5188" i="1"/>
  <c r="B5188" i="1"/>
  <c r="C5188" i="1"/>
  <c r="D5188" i="1"/>
  <c r="E5188" i="1"/>
  <c r="F5188" i="1"/>
  <c r="G5188" i="1"/>
  <c r="H5188" i="1"/>
  <c r="A5189" i="1"/>
  <c r="B5189" i="1"/>
  <c r="C5189" i="1"/>
  <c r="D5189" i="1"/>
  <c r="E5189" i="1"/>
  <c r="F5189" i="1"/>
  <c r="G5189" i="1"/>
  <c r="H5189" i="1"/>
  <c r="A5190" i="1"/>
  <c r="B5190" i="1"/>
  <c r="C5190" i="1"/>
  <c r="D5190" i="1"/>
  <c r="E5190" i="1"/>
  <c r="F5190" i="1"/>
  <c r="G5190" i="1"/>
  <c r="H5190" i="1"/>
  <c r="A5191" i="1"/>
  <c r="B5191" i="1"/>
  <c r="C5191" i="1"/>
  <c r="D5191" i="1"/>
  <c r="E5191" i="1"/>
  <c r="F5191" i="1"/>
  <c r="G5191" i="1"/>
  <c r="H5191" i="1"/>
  <c r="A5192" i="1"/>
  <c r="B5192" i="1"/>
  <c r="C5192" i="1"/>
  <c r="D5192" i="1"/>
  <c r="E5192" i="1"/>
  <c r="F5192" i="1"/>
  <c r="G5192" i="1"/>
  <c r="H5192" i="1"/>
  <c r="A5193" i="1"/>
  <c r="B5193" i="1"/>
  <c r="C5193" i="1"/>
  <c r="D5193" i="1"/>
  <c r="E5193" i="1"/>
  <c r="F5193" i="1"/>
  <c r="G5193" i="1"/>
  <c r="H5193" i="1"/>
  <c r="A5194" i="1"/>
  <c r="B5194" i="1"/>
  <c r="C5194" i="1"/>
  <c r="D5194" i="1"/>
  <c r="E5194" i="1"/>
  <c r="F5194" i="1"/>
  <c r="G5194" i="1"/>
  <c r="H5194" i="1"/>
  <c r="A5195" i="1"/>
  <c r="B5195" i="1"/>
  <c r="C5195" i="1"/>
  <c r="D5195" i="1"/>
  <c r="E5195" i="1"/>
  <c r="F5195" i="1"/>
  <c r="G5195" i="1"/>
  <c r="H5195" i="1"/>
  <c r="A5196" i="1"/>
  <c r="B5196" i="1"/>
  <c r="C5196" i="1"/>
  <c r="D5196" i="1"/>
  <c r="E5196" i="1"/>
  <c r="F5196" i="1"/>
  <c r="G5196" i="1"/>
  <c r="H5196" i="1"/>
  <c r="A5197" i="1"/>
  <c r="B5197" i="1"/>
  <c r="C5197" i="1"/>
  <c r="D5197" i="1"/>
  <c r="E5197" i="1"/>
  <c r="F5197" i="1"/>
  <c r="G5197" i="1"/>
  <c r="H5197" i="1"/>
  <c r="A5198" i="1"/>
  <c r="B5198" i="1"/>
  <c r="C5198" i="1"/>
  <c r="D5198" i="1"/>
  <c r="E5198" i="1"/>
  <c r="F5198" i="1"/>
  <c r="G5198" i="1"/>
  <c r="H5198" i="1"/>
  <c r="A5199" i="1"/>
  <c r="B5199" i="1"/>
  <c r="C5199" i="1"/>
  <c r="D5199" i="1"/>
  <c r="E5199" i="1"/>
  <c r="F5199" i="1"/>
  <c r="G5199" i="1"/>
  <c r="H5199" i="1"/>
  <c r="A5200" i="1"/>
  <c r="B5200" i="1"/>
  <c r="C5200" i="1"/>
  <c r="D5200" i="1"/>
  <c r="E5200" i="1"/>
  <c r="F5200" i="1"/>
  <c r="G5200" i="1"/>
  <c r="H5200" i="1"/>
  <c r="A5201" i="1"/>
  <c r="B5201" i="1"/>
  <c r="C5201" i="1"/>
  <c r="D5201" i="1"/>
  <c r="E5201" i="1"/>
  <c r="F5201" i="1"/>
  <c r="G5201" i="1"/>
  <c r="H5201" i="1"/>
  <c r="A5202" i="1"/>
  <c r="B5202" i="1"/>
  <c r="C5202" i="1"/>
  <c r="D5202" i="1"/>
  <c r="E5202" i="1"/>
  <c r="F5202" i="1"/>
  <c r="G5202" i="1"/>
  <c r="H5202" i="1"/>
  <c r="A5203" i="1"/>
  <c r="B5203" i="1"/>
  <c r="C5203" i="1"/>
  <c r="D5203" i="1"/>
  <c r="E5203" i="1"/>
  <c r="F5203" i="1"/>
  <c r="G5203" i="1"/>
  <c r="H5203" i="1"/>
  <c r="A5204" i="1"/>
  <c r="B5204" i="1"/>
  <c r="C5204" i="1"/>
  <c r="D5204" i="1"/>
  <c r="E5204" i="1"/>
  <c r="F5204" i="1"/>
  <c r="G5204" i="1"/>
  <c r="H5204" i="1"/>
  <c r="A5205" i="1"/>
  <c r="B5205" i="1"/>
  <c r="C5205" i="1"/>
  <c r="D5205" i="1"/>
  <c r="E5205" i="1"/>
  <c r="F5205" i="1"/>
  <c r="G5205" i="1"/>
  <c r="H5205" i="1"/>
  <c r="A5206" i="1"/>
  <c r="B5206" i="1"/>
  <c r="C5206" i="1"/>
  <c r="D5206" i="1"/>
  <c r="E5206" i="1"/>
  <c r="F5206" i="1"/>
  <c r="G5206" i="1"/>
  <c r="H5206" i="1"/>
  <c r="A5207" i="1"/>
  <c r="B5207" i="1"/>
  <c r="C5207" i="1"/>
  <c r="D5207" i="1"/>
  <c r="E5207" i="1"/>
  <c r="F5207" i="1"/>
  <c r="G5207" i="1"/>
  <c r="H5207" i="1"/>
  <c r="A5208" i="1"/>
  <c r="B5208" i="1"/>
  <c r="C5208" i="1"/>
  <c r="D5208" i="1"/>
  <c r="E5208" i="1"/>
  <c r="F5208" i="1"/>
  <c r="G5208" i="1"/>
  <c r="H5208" i="1"/>
  <c r="A5209" i="1"/>
  <c r="B5209" i="1"/>
  <c r="C5209" i="1"/>
  <c r="D5209" i="1"/>
  <c r="E5209" i="1"/>
  <c r="F5209" i="1"/>
  <c r="G5209" i="1"/>
  <c r="H5209" i="1"/>
  <c r="A5210" i="1"/>
  <c r="B5210" i="1"/>
  <c r="C5210" i="1"/>
  <c r="D5210" i="1"/>
  <c r="E5210" i="1"/>
  <c r="F5210" i="1"/>
  <c r="G5210" i="1"/>
  <c r="H5210" i="1"/>
  <c r="A5211" i="1"/>
  <c r="B5211" i="1"/>
  <c r="C5211" i="1"/>
  <c r="D5211" i="1"/>
  <c r="E5211" i="1"/>
  <c r="F5211" i="1"/>
  <c r="G5211" i="1"/>
  <c r="H5211" i="1"/>
  <c r="A5212" i="1"/>
  <c r="B5212" i="1"/>
  <c r="C5212" i="1"/>
  <c r="D5212" i="1"/>
  <c r="E5212" i="1"/>
  <c r="F5212" i="1"/>
  <c r="G5212" i="1"/>
  <c r="H5212" i="1"/>
  <c r="A5213" i="1"/>
  <c r="B5213" i="1"/>
  <c r="C5213" i="1"/>
  <c r="D5213" i="1"/>
  <c r="E5213" i="1"/>
  <c r="F5213" i="1"/>
  <c r="G5213" i="1"/>
  <c r="H5213" i="1"/>
  <c r="A5214" i="1"/>
  <c r="B5214" i="1"/>
  <c r="C5214" i="1"/>
  <c r="D5214" i="1"/>
  <c r="E5214" i="1"/>
  <c r="F5214" i="1"/>
  <c r="G5214" i="1"/>
  <c r="H5214" i="1"/>
  <c r="A5215" i="1"/>
  <c r="B5215" i="1"/>
  <c r="C5215" i="1"/>
  <c r="D5215" i="1"/>
  <c r="E5215" i="1"/>
  <c r="F5215" i="1"/>
  <c r="G5215" i="1"/>
  <c r="H5215" i="1"/>
  <c r="A5216" i="1"/>
  <c r="B5216" i="1"/>
  <c r="C5216" i="1"/>
  <c r="D5216" i="1"/>
  <c r="E5216" i="1"/>
  <c r="F5216" i="1"/>
  <c r="G5216" i="1"/>
  <c r="H5216" i="1"/>
  <c r="A5217" i="1"/>
  <c r="B5217" i="1"/>
  <c r="C5217" i="1"/>
  <c r="D5217" i="1"/>
  <c r="E5217" i="1"/>
  <c r="F5217" i="1"/>
  <c r="G5217" i="1"/>
  <c r="H5217" i="1"/>
  <c r="A5218" i="1"/>
  <c r="B5218" i="1"/>
  <c r="C5218" i="1"/>
  <c r="D5218" i="1"/>
  <c r="E5218" i="1"/>
  <c r="F5218" i="1"/>
  <c r="G5218" i="1"/>
  <c r="H5218" i="1"/>
  <c r="A5219" i="1"/>
  <c r="B5219" i="1"/>
  <c r="C5219" i="1"/>
  <c r="D5219" i="1"/>
  <c r="E5219" i="1"/>
  <c r="F5219" i="1"/>
  <c r="G5219" i="1"/>
  <c r="H5219" i="1"/>
  <c r="A5220" i="1"/>
  <c r="B5220" i="1"/>
  <c r="C5220" i="1"/>
  <c r="D5220" i="1"/>
  <c r="E5220" i="1"/>
  <c r="F5220" i="1"/>
  <c r="G5220" i="1"/>
  <c r="H5220" i="1"/>
  <c r="A5221" i="1"/>
  <c r="B5221" i="1"/>
  <c r="C5221" i="1"/>
  <c r="D5221" i="1"/>
  <c r="E5221" i="1"/>
  <c r="F5221" i="1"/>
  <c r="G5221" i="1"/>
  <c r="H5221" i="1"/>
  <c r="A5222" i="1"/>
  <c r="B5222" i="1"/>
  <c r="C5222" i="1"/>
  <c r="D5222" i="1"/>
  <c r="E5222" i="1"/>
  <c r="F5222" i="1"/>
  <c r="G5222" i="1"/>
  <c r="H5222" i="1"/>
  <c r="A5223" i="1"/>
  <c r="B5223" i="1"/>
  <c r="C5223" i="1"/>
  <c r="D5223" i="1"/>
  <c r="E5223" i="1"/>
  <c r="F5223" i="1"/>
  <c r="G5223" i="1"/>
  <c r="H5223" i="1"/>
  <c r="A5224" i="1"/>
  <c r="B5224" i="1"/>
  <c r="C5224" i="1"/>
  <c r="D5224" i="1"/>
  <c r="E5224" i="1"/>
  <c r="F5224" i="1"/>
  <c r="G5224" i="1"/>
  <c r="H5224" i="1"/>
  <c r="A5225" i="1"/>
  <c r="B5225" i="1"/>
  <c r="C5225" i="1"/>
  <c r="D5225" i="1"/>
  <c r="E5225" i="1"/>
  <c r="F5225" i="1"/>
  <c r="G5225" i="1"/>
  <c r="H5225" i="1"/>
  <c r="A5226" i="1"/>
  <c r="B5226" i="1"/>
  <c r="C5226" i="1"/>
  <c r="D5226" i="1"/>
  <c r="E5226" i="1"/>
  <c r="F5226" i="1"/>
  <c r="G5226" i="1"/>
  <c r="H5226" i="1"/>
  <c r="A5227" i="1"/>
  <c r="B5227" i="1"/>
  <c r="C5227" i="1"/>
  <c r="D5227" i="1"/>
  <c r="E5227" i="1"/>
  <c r="F5227" i="1"/>
  <c r="G5227" i="1"/>
  <c r="H5227" i="1"/>
  <c r="A5228" i="1"/>
  <c r="B5228" i="1"/>
  <c r="C5228" i="1"/>
  <c r="D5228" i="1"/>
  <c r="E5228" i="1"/>
  <c r="F5228" i="1"/>
  <c r="G5228" i="1"/>
  <c r="H5228" i="1"/>
  <c r="A5229" i="1"/>
  <c r="B5229" i="1"/>
  <c r="C5229" i="1"/>
  <c r="D5229" i="1"/>
  <c r="E5229" i="1"/>
  <c r="F5229" i="1"/>
  <c r="G5229" i="1"/>
  <c r="H5229" i="1"/>
  <c r="A5230" i="1"/>
  <c r="B5230" i="1"/>
  <c r="C5230" i="1"/>
  <c r="D5230" i="1"/>
  <c r="E5230" i="1"/>
  <c r="F5230" i="1"/>
  <c r="G5230" i="1"/>
  <c r="H5230" i="1"/>
  <c r="A5231" i="1"/>
  <c r="B5231" i="1"/>
  <c r="C5231" i="1"/>
  <c r="D5231" i="1"/>
  <c r="E5231" i="1"/>
  <c r="F5231" i="1"/>
  <c r="G5231" i="1"/>
  <c r="H5231" i="1"/>
  <c r="A5232" i="1"/>
  <c r="B5232" i="1"/>
  <c r="C5232" i="1"/>
  <c r="D5232" i="1"/>
  <c r="E5232" i="1"/>
  <c r="F5232" i="1"/>
  <c r="G5232" i="1"/>
  <c r="H5232" i="1"/>
  <c r="A5233" i="1"/>
  <c r="B5233" i="1"/>
  <c r="C5233" i="1"/>
  <c r="D5233" i="1"/>
  <c r="E5233" i="1"/>
  <c r="F5233" i="1"/>
  <c r="G5233" i="1"/>
  <c r="H5233" i="1"/>
  <c r="A5234" i="1"/>
  <c r="B5234" i="1"/>
  <c r="C5234" i="1"/>
  <c r="D5234" i="1"/>
  <c r="E5234" i="1"/>
  <c r="F5234" i="1"/>
  <c r="G5234" i="1"/>
  <c r="H5234" i="1"/>
  <c r="A5235" i="1"/>
  <c r="B5235" i="1"/>
  <c r="C5235" i="1"/>
  <c r="D5235" i="1"/>
  <c r="E5235" i="1"/>
  <c r="F5235" i="1"/>
  <c r="G5235" i="1"/>
  <c r="H5235" i="1"/>
  <c r="A5236" i="1"/>
  <c r="B5236" i="1"/>
  <c r="C5236" i="1"/>
  <c r="D5236" i="1"/>
  <c r="E5236" i="1"/>
  <c r="F5236" i="1"/>
  <c r="G5236" i="1"/>
  <c r="H5236" i="1"/>
  <c r="A5237" i="1"/>
  <c r="B5237" i="1"/>
  <c r="C5237" i="1"/>
  <c r="D5237" i="1"/>
  <c r="E5237" i="1"/>
  <c r="F5237" i="1"/>
  <c r="G5237" i="1"/>
  <c r="H5237" i="1"/>
  <c r="A5238" i="1"/>
  <c r="B5238" i="1"/>
  <c r="C5238" i="1"/>
  <c r="D5238" i="1"/>
  <c r="E5238" i="1"/>
  <c r="F5238" i="1"/>
  <c r="G5238" i="1"/>
  <c r="H5238" i="1"/>
  <c r="A5239" i="1"/>
  <c r="B5239" i="1"/>
  <c r="C5239" i="1"/>
  <c r="D5239" i="1"/>
  <c r="E5239" i="1"/>
  <c r="F5239" i="1"/>
  <c r="G5239" i="1"/>
  <c r="H5239" i="1"/>
  <c r="A5240" i="1"/>
  <c r="B5240" i="1"/>
  <c r="C5240" i="1"/>
  <c r="D5240" i="1"/>
  <c r="E5240" i="1"/>
  <c r="F5240" i="1"/>
  <c r="G5240" i="1"/>
  <c r="H5240" i="1"/>
  <c r="A5241" i="1"/>
  <c r="B5241" i="1"/>
  <c r="C5241" i="1"/>
  <c r="D5241" i="1"/>
  <c r="E5241" i="1"/>
  <c r="F5241" i="1"/>
  <c r="G5241" i="1"/>
  <c r="H5241" i="1"/>
  <c r="A5242" i="1"/>
  <c r="B5242" i="1"/>
  <c r="C5242" i="1"/>
  <c r="D5242" i="1"/>
  <c r="E5242" i="1"/>
  <c r="F5242" i="1"/>
  <c r="G5242" i="1"/>
  <c r="H5242" i="1"/>
  <c r="A5243" i="1"/>
  <c r="B5243" i="1"/>
  <c r="C5243" i="1"/>
  <c r="D5243" i="1"/>
  <c r="E5243" i="1"/>
  <c r="F5243" i="1"/>
  <c r="G5243" i="1"/>
  <c r="H5243" i="1"/>
  <c r="A5244" i="1"/>
  <c r="B5244" i="1"/>
  <c r="C5244" i="1"/>
  <c r="D5244" i="1"/>
  <c r="E5244" i="1"/>
  <c r="F5244" i="1"/>
  <c r="G5244" i="1"/>
  <c r="H5244" i="1"/>
  <c r="A5245" i="1"/>
  <c r="B5245" i="1"/>
  <c r="C5245" i="1"/>
  <c r="D5245" i="1"/>
  <c r="E5245" i="1"/>
  <c r="F5245" i="1"/>
  <c r="G5245" i="1"/>
  <c r="H5245" i="1"/>
  <c r="A5246" i="1"/>
  <c r="B5246" i="1"/>
  <c r="C5246" i="1"/>
  <c r="D5246" i="1"/>
  <c r="E5246" i="1"/>
  <c r="F5246" i="1"/>
  <c r="G5246" i="1"/>
  <c r="H5246" i="1"/>
  <c r="A5247" i="1"/>
  <c r="B5247" i="1"/>
  <c r="C5247" i="1"/>
  <c r="D5247" i="1"/>
  <c r="E5247" i="1"/>
  <c r="F5247" i="1"/>
  <c r="G5247" i="1"/>
  <c r="H5247" i="1"/>
  <c r="A5248" i="1"/>
  <c r="B5248" i="1"/>
  <c r="C5248" i="1"/>
  <c r="D5248" i="1"/>
  <c r="E5248" i="1"/>
  <c r="F5248" i="1"/>
  <c r="G5248" i="1"/>
  <c r="H5248" i="1"/>
  <c r="A5249" i="1"/>
  <c r="B5249" i="1"/>
  <c r="C5249" i="1"/>
  <c r="D5249" i="1"/>
  <c r="E5249" i="1"/>
  <c r="F5249" i="1"/>
  <c r="G5249" i="1"/>
  <c r="H5249" i="1"/>
  <c r="A5250" i="1"/>
  <c r="B5250" i="1"/>
  <c r="C5250" i="1"/>
  <c r="D5250" i="1"/>
  <c r="E5250" i="1"/>
  <c r="F5250" i="1"/>
  <c r="G5250" i="1"/>
  <c r="H5250" i="1"/>
  <c r="A5251" i="1"/>
  <c r="B5251" i="1"/>
  <c r="C5251" i="1"/>
  <c r="D5251" i="1"/>
  <c r="E5251" i="1"/>
  <c r="F5251" i="1"/>
  <c r="G5251" i="1"/>
  <c r="H5251" i="1"/>
  <c r="A5252" i="1"/>
  <c r="B5252" i="1"/>
  <c r="C5252" i="1"/>
  <c r="D5252" i="1"/>
  <c r="E5252" i="1"/>
  <c r="F5252" i="1"/>
  <c r="G5252" i="1"/>
  <c r="H5252" i="1"/>
  <c r="A5253" i="1"/>
  <c r="B5253" i="1"/>
  <c r="C5253" i="1"/>
  <c r="D5253" i="1"/>
  <c r="E5253" i="1"/>
  <c r="F5253" i="1"/>
  <c r="G5253" i="1"/>
  <c r="H5253" i="1"/>
  <c r="A5254" i="1"/>
  <c r="B5254" i="1"/>
  <c r="C5254" i="1"/>
  <c r="D5254" i="1"/>
  <c r="E5254" i="1"/>
  <c r="F5254" i="1"/>
  <c r="G5254" i="1"/>
  <c r="H5254" i="1"/>
  <c r="A5255" i="1"/>
  <c r="B5255" i="1"/>
  <c r="C5255" i="1"/>
  <c r="D5255" i="1"/>
  <c r="E5255" i="1"/>
  <c r="F5255" i="1"/>
  <c r="G5255" i="1"/>
  <c r="H5255" i="1"/>
  <c r="A5256" i="1"/>
  <c r="B5256" i="1"/>
  <c r="C5256" i="1"/>
  <c r="D5256" i="1"/>
  <c r="E5256" i="1"/>
  <c r="F5256" i="1"/>
  <c r="G5256" i="1"/>
  <c r="H5256" i="1"/>
  <c r="A5257" i="1"/>
  <c r="B5257" i="1"/>
  <c r="C5257" i="1"/>
  <c r="D5257" i="1"/>
  <c r="E5257" i="1"/>
  <c r="F5257" i="1"/>
  <c r="G5257" i="1"/>
  <c r="H5257" i="1"/>
  <c r="A5258" i="1"/>
  <c r="B5258" i="1"/>
  <c r="C5258" i="1"/>
  <c r="D5258" i="1"/>
  <c r="E5258" i="1"/>
  <c r="F5258" i="1"/>
  <c r="G5258" i="1"/>
  <c r="H5258" i="1"/>
  <c r="A5259" i="1"/>
  <c r="B5259" i="1"/>
  <c r="C5259" i="1"/>
  <c r="D5259" i="1"/>
  <c r="E5259" i="1"/>
  <c r="F5259" i="1"/>
  <c r="G5259" i="1"/>
  <c r="H5259" i="1"/>
  <c r="A5260" i="1"/>
  <c r="B5260" i="1"/>
  <c r="C5260" i="1"/>
  <c r="D5260" i="1"/>
  <c r="E5260" i="1"/>
  <c r="F5260" i="1"/>
  <c r="G5260" i="1"/>
  <c r="H5260" i="1"/>
  <c r="A5261" i="1"/>
  <c r="B5261" i="1"/>
  <c r="C5261" i="1"/>
  <c r="D5261" i="1"/>
  <c r="E5261" i="1"/>
  <c r="F5261" i="1"/>
  <c r="G5261" i="1"/>
  <c r="H5261" i="1"/>
  <c r="A5262" i="1"/>
  <c r="B5262" i="1"/>
  <c r="C5262" i="1"/>
  <c r="D5262" i="1"/>
  <c r="E5262" i="1"/>
  <c r="F5262" i="1"/>
  <c r="G5262" i="1"/>
  <c r="H5262" i="1"/>
  <c r="A5263" i="1"/>
  <c r="B5263" i="1"/>
  <c r="C5263" i="1"/>
  <c r="D5263" i="1"/>
  <c r="E5263" i="1"/>
  <c r="F5263" i="1"/>
  <c r="G5263" i="1"/>
  <c r="H5263" i="1"/>
  <c r="A5264" i="1"/>
  <c r="B5264" i="1"/>
  <c r="C5264" i="1"/>
  <c r="D5264" i="1"/>
  <c r="E5264" i="1"/>
  <c r="F5264" i="1"/>
  <c r="G5264" i="1"/>
  <c r="H5264" i="1"/>
  <c r="A5265" i="1"/>
  <c r="B5265" i="1"/>
  <c r="C5265" i="1"/>
  <c r="D5265" i="1"/>
  <c r="E5265" i="1"/>
  <c r="F5265" i="1"/>
  <c r="G5265" i="1"/>
  <c r="H5265" i="1"/>
  <c r="A5266" i="1"/>
  <c r="B5266" i="1"/>
  <c r="C5266" i="1"/>
  <c r="D5266" i="1"/>
  <c r="E5266" i="1"/>
  <c r="F5266" i="1"/>
  <c r="G5266" i="1"/>
  <c r="H5266" i="1"/>
  <c r="A5267" i="1"/>
  <c r="B5267" i="1"/>
  <c r="C5267" i="1"/>
  <c r="D5267" i="1"/>
  <c r="E5267" i="1"/>
  <c r="F5267" i="1"/>
  <c r="G5267" i="1"/>
  <c r="H5267" i="1"/>
  <c r="A5268" i="1"/>
  <c r="B5268" i="1"/>
  <c r="C5268" i="1"/>
  <c r="D5268" i="1"/>
  <c r="E5268" i="1"/>
  <c r="F5268" i="1"/>
  <c r="G5268" i="1"/>
  <c r="H5268" i="1"/>
  <c r="A5269" i="1"/>
  <c r="B5269" i="1"/>
  <c r="C5269" i="1"/>
  <c r="D5269" i="1"/>
  <c r="E5269" i="1"/>
  <c r="F5269" i="1"/>
  <c r="G5269" i="1"/>
  <c r="H5269" i="1"/>
  <c r="A5270" i="1"/>
  <c r="B5270" i="1"/>
  <c r="C5270" i="1"/>
  <c r="D5270" i="1"/>
  <c r="E5270" i="1"/>
  <c r="F5270" i="1"/>
  <c r="G5270" i="1"/>
  <c r="H5270" i="1"/>
  <c r="A5271" i="1"/>
  <c r="B5271" i="1"/>
  <c r="C5271" i="1"/>
  <c r="D5271" i="1"/>
  <c r="E5271" i="1"/>
  <c r="F5271" i="1"/>
  <c r="G5271" i="1"/>
  <c r="H5271" i="1"/>
  <c r="A5272" i="1"/>
  <c r="B5272" i="1"/>
  <c r="C5272" i="1"/>
  <c r="D5272" i="1"/>
  <c r="E5272" i="1"/>
  <c r="F5272" i="1"/>
  <c r="G5272" i="1"/>
  <c r="H5272" i="1"/>
  <c r="A5273" i="1"/>
  <c r="B5273" i="1"/>
  <c r="C5273" i="1"/>
  <c r="D5273" i="1"/>
  <c r="E5273" i="1"/>
  <c r="F5273" i="1"/>
  <c r="G5273" i="1"/>
  <c r="H5273" i="1"/>
  <c r="A5274" i="1"/>
  <c r="B5274" i="1"/>
  <c r="C5274" i="1"/>
  <c r="D5274" i="1"/>
  <c r="E5274" i="1"/>
  <c r="F5274" i="1"/>
  <c r="G5274" i="1"/>
  <c r="H5274" i="1"/>
  <c r="A5275" i="1"/>
  <c r="B5275" i="1"/>
  <c r="C5275" i="1"/>
  <c r="D5275" i="1"/>
  <c r="E5275" i="1"/>
  <c r="F5275" i="1"/>
  <c r="G5275" i="1"/>
  <c r="H5275" i="1"/>
  <c r="A5276" i="1"/>
  <c r="B5276" i="1"/>
  <c r="C5276" i="1"/>
  <c r="D5276" i="1"/>
  <c r="E5276" i="1"/>
  <c r="F5276" i="1"/>
  <c r="G5276" i="1"/>
  <c r="H5276" i="1"/>
  <c r="A5277" i="1"/>
  <c r="B5277" i="1"/>
  <c r="C5277" i="1"/>
  <c r="D5277" i="1"/>
  <c r="E5277" i="1"/>
  <c r="F5277" i="1"/>
  <c r="G5277" i="1"/>
  <c r="H5277" i="1"/>
  <c r="A5278" i="1"/>
  <c r="B5278" i="1"/>
  <c r="C5278" i="1"/>
  <c r="D5278" i="1"/>
  <c r="E5278" i="1"/>
  <c r="F5278" i="1"/>
  <c r="G5278" i="1"/>
  <c r="H5278" i="1"/>
  <c r="A5279" i="1"/>
  <c r="B5279" i="1"/>
  <c r="C5279" i="1"/>
  <c r="D5279" i="1"/>
  <c r="E5279" i="1"/>
  <c r="F5279" i="1"/>
  <c r="G5279" i="1"/>
  <c r="H5279" i="1"/>
  <c r="A5280" i="1"/>
  <c r="B5280" i="1"/>
  <c r="C5280" i="1"/>
  <c r="D5280" i="1"/>
  <c r="E5280" i="1"/>
  <c r="F5280" i="1"/>
  <c r="G5280" i="1"/>
  <c r="H5280" i="1"/>
  <c r="A5281" i="1"/>
  <c r="B5281" i="1"/>
  <c r="C5281" i="1"/>
  <c r="D5281" i="1"/>
  <c r="E5281" i="1"/>
  <c r="F5281" i="1"/>
  <c r="G5281" i="1"/>
  <c r="H5281" i="1"/>
  <c r="A5282" i="1"/>
  <c r="B5282" i="1"/>
  <c r="C5282" i="1"/>
  <c r="D5282" i="1"/>
  <c r="E5282" i="1"/>
  <c r="F5282" i="1"/>
  <c r="G5282" i="1"/>
  <c r="H5282" i="1"/>
  <c r="A5283" i="1"/>
  <c r="B5283" i="1"/>
  <c r="C5283" i="1"/>
  <c r="D5283" i="1"/>
  <c r="E5283" i="1"/>
  <c r="F5283" i="1"/>
  <c r="G5283" i="1"/>
  <c r="H5283" i="1"/>
  <c r="A5284" i="1"/>
  <c r="B5284" i="1"/>
  <c r="C5284" i="1"/>
  <c r="D5284" i="1"/>
  <c r="E5284" i="1"/>
  <c r="F5284" i="1"/>
  <c r="G5284" i="1"/>
  <c r="H5284" i="1"/>
  <c r="A5285" i="1"/>
  <c r="B5285" i="1"/>
  <c r="C5285" i="1"/>
  <c r="D5285" i="1"/>
  <c r="E5285" i="1"/>
  <c r="F5285" i="1"/>
  <c r="G5285" i="1"/>
  <c r="H5285" i="1"/>
  <c r="A5286" i="1"/>
  <c r="B5286" i="1"/>
  <c r="C5286" i="1"/>
  <c r="D5286" i="1"/>
  <c r="E5286" i="1"/>
  <c r="F5286" i="1"/>
  <c r="G5286" i="1"/>
  <c r="H5286" i="1"/>
  <c r="A5287" i="1"/>
  <c r="B5287" i="1"/>
  <c r="C5287" i="1"/>
  <c r="D5287" i="1"/>
  <c r="E5287" i="1"/>
  <c r="F5287" i="1"/>
  <c r="G5287" i="1"/>
  <c r="H5287" i="1"/>
  <c r="A5288" i="1"/>
  <c r="B5288" i="1"/>
  <c r="C5288" i="1"/>
  <c r="D5288" i="1"/>
  <c r="E5288" i="1"/>
  <c r="F5288" i="1"/>
  <c r="G5288" i="1"/>
  <c r="H5288" i="1"/>
  <c r="A5289" i="1"/>
  <c r="B5289" i="1"/>
  <c r="C5289" i="1"/>
  <c r="D5289" i="1"/>
  <c r="E5289" i="1"/>
  <c r="F5289" i="1"/>
  <c r="G5289" i="1"/>
  <c r="H5289" i="1"/>
  <c r="A5290" i="1"/>
  <c r="B5290" i="1"/>
  <c r="C5290" i="1"/>
  <c r="D5290" i="1"/>
  <c r="E5290" i="1"/>
  <c r="F5290" i="1"/>
  <c r="G5290" i="1"/>
  <c r="H5290" i="1"/>
  <c r="A5291" i="1"/>
  <c r="B5291" i="1"/>
  <c r="C5291" i="1"/>
  <c r="D5291" i="1"/>
  <c r="E5291" i="1"/>
  <c r="F5291" i="1"/>
  <c r="G5291" i="1"/>
  <c r="H5291" i="1"/>
  <c r="A5292" i="1"/>
  <c r="B5292" i="1"/>
  <c r="C5292" i="1"/>
  <c r="D5292" i="1"/>
  <c r="E5292" i="1"/>
  <c r="F5292" i="1"/>
  <c r="G5292" i="1"/>
  <c r="H5292" i="1"/>
  <c r="A5293" i="1"/>
  <c r="B5293" i="1"/>
  <c r="C5293" i="1"/>
  <c r="D5293" i="1"/>
  <c r="E5293" i="1"/>
  <c r="F5293" i="1"/>
  <c r="G5293" i="1"/>
  <c r="H5293" i="1"/>
  <c r="A5294" i="1"/>
  <c r="B5294" i="1"/>
  <c r="C5294" i="1"/>
  <c r="D5294" i="1"/>
  <c r="E5294" i="1"/>
  <c r="F5294" i="1"/>
  <c r="G5294" i="1"/>
  <c r="H5294" i="1"/>
  <c r="A5295" i="1"/>
  <c r="B5295" i="1"/>
  <c r="C5295" i="1"/>
  <c r="D5295" i="1"/>
  <c r="E5295" i="1"/>
  <c r="F5295" i="1"/>
  <c r="G5295" i="1"/>
  <c r="H5295" i="1"/>
  <c r="A5296" i="1"/>
  <c r="B5296" i="1"/>
  <c r="C5296" i="1"/>
  <c r="D5296" i="1"/>
  <c r="E5296" i="1"/>
  <c r="F5296" i="1"/>
  <c r="G5296" i="1"/>
  <c r="H5296" i="1"/>
  <c r="A5297" i="1"/>
  <c r="B5297" i="1"/>
  <c r="C5297" i="1"/>
  <c r="D5297" i="1"/>
  <c r="E5297" i="1"/>
  <c r="F5297" i="1"/>
  <c r="G5297" i="1"/>
  <c r="H5297" i="1"/>
  <c r="A5298" i="1"/>
  <c r="B5298" i="1"/>
  <c r="C5298" i="1"/>
  <c r="D5298" i="1"/>
  <c r="E5298" i="1"/>
  <c r="F5298" i="1"/>
  <c r="G5298" i="1"/>
  <c r="H5298" i="1"/>
  <c r="A5299" i="1"/>
  <c r="B5299" i="1"/>
  <c r="C5299" i="1"/>
  <c r="D5299" i="1"/>
  <c r="E5299" i="1"/>
  <c r="F5299" i="1"/>
  <c r="G5299" i="1"/>
  <c r="H5299" i="1"/>
  <c r="A5300" i="1"/>
  <c r="B5300" i="1"/>
  <c r="C5300" i="1"/>
  <c r="D5300" i="1"/>
  <c r="E5300" i="1"/>
  <c r="F5300" i="1"/>
  <c r="G5300" i="1"/>
  <c r="H5300" i="1"/>
  <c r="A5301" i="1"/>
  <c r="B5301" i="1"/>
  <c r="C5301" i="1"/>
  <c r="D5301" i="1"/>
  <c r="E5301" i="1"/>
  <c r="F5301" i="1"/>
  <c r="G5301" i="1"/>
  <c r="H5301" i="1"/>
  <c r="A5302" i="1"/>
  <c r="B5302" i="1"/>
  <c r="C5302" i="1"/>
  <c r="D5302" i="1"/>
  <c r="E5302" i="1"/>
  <c r="F5302" i="1"/>
  <c r="G5302" i="1"/>
  <c r="H5302" i="1"/>
  <c r="A5303" i="1"/>
  <c r="B5303" i="1"/>
  <c r="C5303" i="1"/>
  <c r="D5303" i="1"/>
  <c r="E5303" i="1"/>
  <c r="F5303" i="1"/>
  <c r="G5303" i="1"/>
  <c r="H5303" i="1"/>
  <c r="A5304" i="1"/>
  <c r="B5304" i="1"/>
  <c r="C5304" i="1"/>
  <c r="D5304" i="1"/>
  <c r="E5304" i="1"/>
  <c r="F5304" i="1"/>
  <c r="G5304" i="1"/>
  <c r="H5304" i="1"/>
  <c r="A5305" i="1"/>
  <c r="B5305" i="1"/>
  <c r="C5305" i="1"/>
  <c r="D5305" i="1"/>
  <c r="E5305" i="1"/>
  <c r="F5305" i="1"/>
  <c r="G5305" i="1"/>
  <c r="H5305" i="1"/>
  <c r="A5306" i="1"/>
  <c r="B5306" i="1"/>
  <c r="C5306" i="1"/>
  <c r="D5306" i="1"/>
  <c r="E5306" i="1"/>
  <c r="F5306" i="1"/>
  <c r="G5306" i="1"/>
  <c r="H5306" i="1"/>
  <c r="A5307" i="1"/>
  <c r="B5307" i="1"/>
  <c r="C5307" i="1"/>
  <c r="D5307" i="1"/>
  <c r="E5307" i="1"/>
  <c r="F5307" i="1"/>
  <c r="G5307" i="1"/>
  <c r="H5307" i="1"/>
  <c r="A5308" i="1"/>
  <c r="B5308" i="1"/>
  <c r="C5308" i="1"/>
  <c r="D5308" i="1"/>
  <c r="E5308" i="1"/>
  <c r="F5308" i="1"/>
  <c r="G5308" i="1"/>
  <c r="H5308" i="1"/>
  <c r="A5309" i="1"/>
  <c r="B5309" i="1"/>
  <c r="C5309" i="1"/>
  <c r="D5309" i="1"/>
  <c r="E5309" i="1"/>
  <c r="F5309" i="1"/>
  <c r="G5309" i="1"/>
  <c r="H5309" i="1"/>
  <c r="A5310" i="1"/>
  <c r="B5310" i="1"/>
  <c r="C5310" i="1"/>
  <c r="D5310" i="1"/>
  <c r="E5310" i="1"/>
  <c r="F5310" i="1"/>
  <c r="G5310" i="1"/>
  <c r="H5310" i="1"/>
  <c r="A5311" i="1"/>
  <c r="B5311" i="1"/>
  <c r="C5311" i="1"/>
  <c r="D5311" i="1"/>
  <c r="E5311" i="1"/>
  <c r="F5311" i="1"/>
  <c r="G5311" i="1"/>
  <c r="H5311" i="1"/>
  <c r="A5312" i="1"/>
  <c r="B5312" i="1"/>
  <c r="C5312" i="1"/>
  <c r="D5312" i="1"/>
  <c r="E5312" i="1"/>
  <c r="F5312" i="1"/>
  <c r="G5312" i="1"/>
  <c r="H5312" i="1"/>
  <c r="A5313" i="1"/>
  <c r="B5313" i="1"/>
  <c r="C5313" i="1"/>
  <c r="D5313" i="1"/>
  <c r="E5313" i="1"/>
  <c r="F5313" i="1"/>
  <c r="G5313" i="1"/>
  <c r="H5313" i="1"/>
  <c r="A5314" i="1"/>
  <c r="B5314" i="1"/>
  <c r="C5314" i="1"/>
  <c r="D5314" i="1"/>
  <c r="E5314" i="1"/>
  <c r="F5314" i="1"/>
  <c r="G5314" i="1"/>
  <c r="H5314" i="1"/>
  <c r="A5315" i="1"/>
  <c r="B5315" i="1"/>
  <c r="C5315" i="1"/>
  <c r="D5315" i="1"/>
  <c r="E5315" i="1"/>
  <c r="F5315" i="1"/>
  <c r="G5315" i="1"/>
  <c r="H5315" i="1"/>
  <c r="A5316" i="1"/>
  <c r="B5316" i="1"/>
  <c r="C5316" i="1"/>
  <c r="D5316" i="1"/>
  <c r="E5316" i="1"/>
  <c r="F5316" i="1"/>
  <c r="G5316" i="1"/>
  <c r="H5316" i="1"/>
  <c r="A5317" i="1"/>
  <c r="B5317" i="1"/>
  <c r="C5317" i="1"/>
  <c r="D5317" i="1"/>
  <c r="E5317" i="1"/>
  <c r="F5317" i="1"/>
  <c r="G5317" i="1"/>
  <c r="H5317" i="1"/>
  <c r="A5318" i="1"/>
  <c r="B5318" i="1"/>
  <c r="C5318" i="1"/>
  <c r="D5318" i="1"/>
  <c r="E5318" i="1"/>
  <c r="F5318" i="1"/>
  <c r="G5318" i="1"/>
  <c r="H5318" i="1"/>
  <c r="A5319" i="1"/>
  <c r="B5319" i="1"/>
  <c r="C5319" i="1"/>
  <c r="D5319" i="1"/>
  <c r="E5319" i="1"/>
  <c r="F5319" i="1"/>
  <c r="G5319" i="1"/>
  <c r="H5319" i="1"/>
  <c r="A5320" i="1"/>
  <c r="B5320" i="1"/>
  <c r="C5320" i="1"/>
  <c r="D5320" i="1"/>
  <c r="E5320" i="1"/>
  <c r="F5320" i="1"/>
  <c r="G5320" i="1"/>
  <c r="H5320" i="1"/>
  <c r="A5321" i="1"/>
  <c r="B5321" i="1"/>
  <c r="C5321" i="1"/>
  <c r="D5321" i="1"/>
  <c r="E5321" i="1"/>
  <c r="F5321" i="1"/>
  <c r="G5321" i="1"/>
  <c r="H5321" i="1"/>
  <c r="A5322" i="1"/>
  <c r="B5322" i="1"/>
  <c r="C5322" i="1"/>
  <c r="D5322" i="1"/>
  <c r="E5322" i="1"/>
  <c r="F5322" i="1"/>
  <c r="G5322" i="1"/>
  <c r="H5322" i="1"/>
  <c r="A5323" i="1"/>
  <c r="B5323" i="1"/>
  <c r="C5323" i="1"/>
  <c r="D5323" i="1"/>
  <c r="E5323" i="1"/>
  <c r="F5323" i="1"/>
  <c r="G5323" i="1"/>
  <c r="H5323" i="1"/>
  <c r="A5324" i="1"/>
  <c r="B5324" i="1"/>
  <c r="C5324" i="1"/>
  <c r="D5324" i="1"/>
  <c r="E5324" i="1"/>
  <c r="F5324" i="1"/>
  <c r="G5324" i="1"/>
  <c r="H5324" i="1"/>
  <c r="A5325" i="1"/>
  <c r="B5325" i="1"/>
  <c r="C5325" i="1"/>
  <c r="D5325" i="1"/>
  <c r="E5325" i="1"/>
  <c r="F5325" i="1"/>
  <c r="G5325" i="1"/>
  <c r="H5325" i="1"/>
  <c r="A5326" i="1"/>
  <c r="B5326" i="1"/>
  <c r="C5326" i="1"/>
  <c r="D5326" i="1"/>
  <c r="E5326" i="1"/>
  <c r="F5326" i="1"/>
  <c r="G5326" i="1"/>
  <c r="H5326" i="1"/>
  <c r="A5327" i="1"/>
  <c r="B5327" i="1"/>
  <c r="C5327" i="1"/>
  <c r="D5327" i="1"/>
  <c r="E5327" i="1"/>
  <c r="F5327" i="1"/>
  <c r="G5327" i="1"/>
  <c r="H5327" i="1"/>
  <c r="A5328" i="1"/>
  <c r="B5328" i="1"/>
  <c r="C5328" i="1"/>
  <c r="D5328" i="1"/>
  <c r="E5328" i="1"/>
  <c r="F5328" i="1"/>
  <c r="G5328" i="1"/>
  <c r="H5328" i="1"/>
  <c r="A5329" i="1"/>
  <c r="B5329" i="1"/>
  <c r="C5329" i="1"/>
  <c r="D5329" i="1"/>
  <c r="E5329" i="1"/>
  <c r="F5329" i="1"/>
  <c r="G5329" i="1"/>
  <c r="H5329" i="1"/>
  <c r="A5330" i="1"/>
  <c r="B5330" i="1"/>
  <c r="C5330" i="1"/>
  <c r="D5330" i="1"/>
  <c r="E5330" i="1"/>
  <c r="F5330" i="1"/>
  <c r="G5330" i="1"/>
  <c r="H5330" i="1"/>
  <c r="A5331" i="1"/>
  <c r="B5331" i="1"/>
  <c r="C5331" i="1"/>
  <c r="D5331" i="1"/>
  <c r="E5331" i="1"/>
  <c r="F5331" i="1"/>
  <c r="G5331" i="1"/>
  <c r="H5331" i="1"/>
  <c r="A5332" i="1"/>
  <c r="B5332" i="1"/>
  <c r="C5332" i="1"/>
  <c r="D5332" i="1"/>
  <c r="E5332" i="1"/>
  <c r="F5332" i="1"/>
  <c r="G5332" i="1"/>
  <c r="H5332" i="1"/>
  <c r="A5333" i="1"/>
  <c r="B5333" i="1"/>
  <c r="C5333" i="1"/>
  <c r="D5333" i="1"/>
  <c r="E5333" i="1"/>
  <c r="F5333" i="1"/>
  <c r="G5333" i="1"/>
  <c r="H5333" i="1"/>
  <c r="A5334" i="1"/>
  <c r="B5334" i="1"/>
  <c r="C5334" i="1"/>
  <c r="D5334" i="1"/>
  <c r="E5334" i="1"/>
  <c r="F5334" i="1"/>
  <c r="G5334" i="1"/>
  <c r="H5334" i="1"/>
  <c r="A5335" i="1"/>
  <c r="B5335" i="1"/>
  <c r="C5335" i="1"/>
  <c r="D5335" i="1"/>
  <c r="E5335" i="1"/>
  <c r="F5335" i="1"/>
  <c r="G5335" i="1"/>
  <c r="H5335" i="1"/>
  <c r="A5336" i="1"/>
  <c r="B5336" i="1"/>
  <c r="C5336" i="1"/>
  <c r="D5336" i="1"/>
  <c r="E5336" i="1"/>
  <c r="F5336" i="1"/>
  <c r="G5336" i="1"/>
  <c r="H5336" i="1"/>
  <c r="A5337" i="1"/>
  <c r="B5337" i="1"/>
  <c r="C5337" i="1"/>
  <c r="D5337" i="1"/>
  <c r="E5337" i="1"/>
  <c r="F5337" i="1"/>
  <c r="G5337" i="1"/>
  <c r="H5337" i="1"/>
  <c r="A5338" i="1"/>
  <c r="B5338" i="1"/>
  <c r="C5338" i="1"/>
  <c r="D5338" i="1"/>
  <c r="E5338" i="1"/>
  <c r="F5338" i="1"/>
  <c r="G5338" i="1"/>
  <c r="H5338" i="1"/>
  <c r="A5339" i="1"/>
  <c r="B5339" i="1"/>
  <c r="C5339" i="1"/>
  <c r="D5339" i="1"/>
  <c r="E5339" i="1"/>
  <c r="F5339" i="1"/>
  <c r="G5339" i="1"/>
  <c r="H5339" i="1"/>
  <c r="A5340" i="1"/>
  <c r="B5340" i="1"/>
  <c r="C5340" i="1"/>
  <c r="D5340" i="1"/>
  <c r="E5340" i="1"/>
  <c r="F5340" i="1"/>
  <c r="G5340" i="1"/>
  <c r="H5340" i="1"/>
  <c r="A5341" i="1"/>
  <c r="B5341" i="1"/>
  <c r="C5341" i="1"/>
  <c r="D5341" i="1"/>
  <c r="E5341" i="1"/>
  <c r="F5341" i="1"/>
  <c r="G5341" i="1"/>
  <c r="H5341" i="1"/>
  <c r="A5342" i="1"/>
  <c r="B5342" i="1"/>
  <c r="C5342" i="1"/>
  <c r="D5342" i="1"/>
  <c r="E5342" i="1"/>
  <c r="F5342" i="1"/>
  <c r="G5342" i="1"/>
  <c r="H5342" i="1"/>
  <c r="A5343" i="1"/>
  <c r="B5343" i="1"/>
  <c r="C5343" i="1"/>
  <c r="D5343" i="1"/>
  <c r="E5343" i="1"/>
  <c r="F5343" i="1"/>
  <c r="G5343" i="1"/>
  <c r="H5343" i="1"/>
  <c r="A5344" i="1"/>
  <c r="B5344" i="1"/>
  <c r="C5344" i="1"/>
  <c r="D5344" i="1"/>
  <c r="E5344" i="1"/>
  <c r="F5344" i="1"/>
  <c r="G5344" i="1"/>
  <c r="H5344" i="1"/>
  <c r="A5345" i="1"/>
  <c r="B5345" i="1"/>
  <c r="C5345" i="1"/>
  <c r="D5345" i="1"/>
  <c r="E5345" i="1"/>
  <c r="F5345" i="1"/>
  <c r="G5345" i="1"/>
  <c r="H5345" i="1"/>
  <c r="A5346" i="1"/>
  <c r="B5346" i="1"/>
  <c r="C5346" i="1"/>
  <c r="D5346" i="1"/>
  <c r="E5346" i="1"/>
  <c r="F5346" i="1"/>
  <c r="G5346" i="1"/>
  <c r="H5346" i="1"/>
  <c r="A5347" i="1"/>
  <c r="B5347" i="1"/>
  <c r="C5347" i="1"/>
  <c r="D5347" i="1"/>
  <c r="E5347" i="1"/>
  <c r="F5347" i="1"/>
  <c r="G5347" i="1"/>
  <c r="H5347" i="1"/>
  <c r="A5348" i="1"/>
  <c r="B5348" i="1"/>
  <c r="C5348" i="1"/>
  <c r="D5348" i="1"/>
  <c r="E5348" i="1"/>
  <c r="F5348" i="1"/>
  <c r="G5348" i="1"/>
  <c r="H5348" i="1"/>
  <c r="A5349" i="1"/>
  <c r="B5349" i="1"/>
  <c r="C5349" i="1"/>
  <c r="D5349" i="1"/>
  <c r="E5349" i="1"/>
  <c r="F5349" i="1"/>
  <c r="G5349" i="1"/>
  <c r="H5349" i="1"/>
  <c r="A5350" i="1"/>
  <c r="B5350" i="1"/>
  <c r="C5350" i="1"/>
  <c r="D5350" i="1"/>
  <c r="E5350" i="1"/>
  <c r="F5350" i="1"/>
  <c r="G5350" i="1"/>
  <c r="H5350" i="1"/>
  <c r="A5351" i="1"/>
  <c r="B5351" i="1"/>
  <c r="C5351" i="1"/>
  <c r="D5351" i="1"/>
  <c r="E5351" i="1"/>
  <c r="F5351" i="1"/>
  <c r="G5351" i="1"/>
  <c r="H5351" i="1"/>
  <c r="A5352" i="1"/>
  <c r="B5352" i="1"/>
  <c r="C5352" i="1"/>
  <c r="D5352" i="1"/>
  <c r="E5352" i="1"/>
  <c r="F5352" i="1"/>
  <c r="G5352" i="1"/>
  <c r="H5352" i="1"/>
  <c r="A5353" i="1"/>
  <c r="B5353" i="1"/>
  <c r="C5353" i="1"/>
  <c r="D5353" i="1"/>
  <c r="E5353" i="1"/>
  <c r="F5353" i="1"/>
  <c r="G5353" i="1"/>
  <c r="H5353" i="1"/>
  <c r="A5354" i="1"/>
  <c r="B5354" i="1"/>
  <c r="C5354" i="1"/>
  <c r="D5354" i="1"/>
  <c r="E5354" i="1"/>
  <c r="F5354" i="1"/>
  <c r="G5354" i="1"/>
  <c r="H5354" i="1"/>
  <c r="A5355" i="1"/>
  <c r="B5355" i="1"/>
  <c r="C5355" i="1"/>
  <c r="D5355" i="1"/>
  <c r="E5355" i="1"/>
  <c r="F5355" i="1"/>
  <c r="G5355" i="1"/>
  <c r="H5355" i="1"/>
  <c r="A5356" i="1"/>
  <c r="B5356" i="1"/>
  <c r="C5356" i="1"/>
  <c r="D5356" i="1"/>
  <c r="E5356" i="1"/>
  <c r="F5356" i="1"/>
  <c r="G5356" i="1"/>
  <c r="H5356" i="1"/>
  <c r="A5357" i="1"/>
  <c r="B5357" i="1"/>
  <c r="C5357" i="1"/>
  <c r="D5357" i="1"/>
  <c r="E5357" i="1"/>
  <c r="F5357" i="1"/>
  <c r="G5357" i="1"/>
  <c r="H5357" i="1"/>
  <c r="A5358" i="1"/>
  <c r="B5358" i="1"/>
  <c r="C5358" i="1"/>
  <c r="D5358" i="1"/>
  <c r="E5358" i="1"/>
  <c r="F5358" i="1"/>
  <c r="G5358" i="1"/>
  <c r="H5358" i="1"/>
  <c r="A5359" i="1"/>
  <c r="B5359" i="1"/>
  <c r="C5359" i="1"/>
  <c r="D5359" i="1"/>
  <c r="E5359" i="1"/>
  <c r="F5359" i="1"/>
  <c r="G5359" i="1"/>
  <c r="H5359" i="1"/>
  <c r="A5360" i="1"/>
  <c r="B5360" i="1"/>
  <c r="C5360" i="1"/>
  <c r="D5360" i="1"/>
  <c r="E5360" i="1"/>
  <c r="F5360" i="1"/>
  <c r="G5360" i="1"/>
  <c r="H5360" i="1"/>
  <c r="A5361" i="1"/>
  <c r="B5361" i="1"/>
  <c r="C5361" i="1"/>
  <c r="D5361" i="1"/>
  <c r="E5361" i="1"/>
  <c r="F5361" i="1"/>
  <c r="G5361" i="1"/>
  <c r="H5361" i="1"/>
  <c r="A5362" i="1"/>
  <c r="B5362" i="1"/>
  <c r="C5362" i="1"/>
  <c r="D5362" i="1"/>
  <c r="E5362" i="1"/>
  <c r="F5362" i="1"/>
  <c r="G5362" i="1"/>
  <c r="H5362" i="1"/>
  <c r="A5363" i="1"/>
  <c r="B5363" i="1"/>
  <c r="C5363" i="1"/>
  <c r="D5363" i="1"/>
  <c r="E5363" i="1"/>
  <c r="F5363" i="1"/>
  <c r="G5363" i="1"/>
  <c r="H5363" i="1"/>
  <c r="A5364" i="1"/>
  <c r="B5364" i="1"/>
  <c r="C5364" i="1"/>
  <c r="D5364" i="1"/>
  <c r="E5364" i="1"/>
  <c r="F5364" i="1"/>
  <c r="G5364" i="1"/>
  <c r="H5364" i="1"/>
  <c r="A5365" i="1"/>
  <c r="B5365" i="1"/>
  <c r="C5365" i="1"/>
  <c r="D5365" i="1"/>
  <c r="E5365" i="1"/>
  <c r="F5365" i="1"/>
  <c r="G5365" i="1"/>
  <c r="H5365" i="1"/>
  <c r="A5366" i="1"/>
  <c r="B5366" i="1"/>
  <c r="C5366" i="1"/>
  <c r="D5366" i="1"/>
  <c r="E5366" i="1"/>
  <c r="F5366" i="1"/>
  <c r="G5366" i="1"/>
  <c r="H5366" i="1"/>
  <c r="A5367" i="1"/>
  <c r="B5367" i="1"/>
  <c r="C5367" i="1"/>
  <c r="D5367" i="1"/>
  <c r="E5367" i="1"/>
  <c r="F5367" i="1"/>
  <c r="G5367" i="1"/>
  <c r="H5367" i="1"/>
  <c r="A5368" i="1"/>
  <c r="B5368" i="1"/>
  <c r="C5368" i="1"/>
  <c r="D5368" i="1"/>
  <c r="E5368" i="1"/>
  <c r="F5368" i="1"/>
  <c r="G5368" i="1"/>
  <c r="H5368" i="1"/>
  <c r="A5369" i="1"/>
  <c r="B5369" i="1"/>
  <c r="C5369" i="1"/>
  <c r="D5369" i="1"/>
  <c r="E5369" i="1"/>
  <c r="F5369" i="1"/>
  <c r="G5369" i="1"/>
  <c r="H5369" i="1"/>
  <c r="A5370" i="1"/>
  <c r="B5370" i="1"/>
  <c r="C5370" i="1"/>
  <c r="D5370" i="1"/>
  <c r="E5370" i="1"/>
  <c r="F5370" i="1"/>
  <c r="G5370" i="1"/>
  <c r="H5370" i="1"/>
  <c r="A5371" i="1"/>
  <c r="B5371" i="1"/>
  <c r="C5371" i="1"/>
  <c r="D5371" i="1"/>
  <c r="E5371" i="1"/>
  <c r="F5371" i="1"/>
  <c r="G5371" i="1"/>
  <c r="H5371" i="1"/>
  <c r="A5372" i="1"/>
  <c r="B5372" i="1"/>
  <c r="C5372" i="1"/>
  <c r="D5372" i="1"/>
  <c r="E5372" i="1"/>
  <c r="F5372" i="1"/>
  <c r="G5372" i="1"/>
  <c r="H5372" i="1"/>
  <c r="A5373" i="1"/>
  <c r="B5373" i="1"/>
  <c r="C5373" i="1"/>
  <c r="D5373" i="1"/>
  <c r="E5373" i="1"/>
  <c r="F5373" i="1"/>
  <c r="G5373" i="1"/>
  <c r="H5373" i="1"/>
  <c r="A5374" i="1"/>
  <c r="B5374" i="1"/>
  <c r="C5374" i="1"/>
  <c r="D5374" i="1"/>
  <c r="E5374" i="1"/>
  <c r="F5374" i="1"/>
  <c r="G5374" i="1"/>
  <c r="H5374" i="1"/>
  <c r="A5375" i="1"/>
  <c r="B5375" i="1"/>
  <c r="C5375" i="1"/>
  <c r="D5375" i="1"/>
  <c r="E5375" i="1"/>
  <c r="F5375" i="1"/>
  <c r="G5375" i="1"/>
  <c r="H5375" i="1"/>
  <c r="A5376" i="1"/>
  <c r="B5376" i="1"/>
  <c r="C5376" i="1"/>
  <c r="D5376" i="1"/>
  <c r="E5376" i="1"/>
  <c r="F5376" i="1"/>
  <c r="G5376" i="1"/>
  <c r="H5376" i="1"/>
  <c r="A5377" i="1"/>
  <c r="B5377" i="1"/>
  <c r="C5377" i="1"/>
  <c r="D5377" i="1"/>
  <c r="E5377" i="1"/>
  <c r="F5377" i="1"/>
  <c r="G5377" i="1"/>
  <c r="H5377" i="1"/>
  <c r="A5378" i="1"/>
  <c r="B5378" i="1"/>
  <c r="C5378" i="1"/>
  <c r="D5378" i="1"/>
  <c r="E5378" i="1"/>
  <c r="F5378" i="1"/>
  <c r="G5378" i="1"/>
  <c r="H5378" i="1"/>
  <c r="A5379" i="1"/>
  <c r="B5379" i="1"/>
  <c r="C5379" i="1"/>
  <c r="D5379" i="1"/>
  <c r="E5379" i="1"/>
  <c r="F5379" i="1"/>
  <c r="G5379" i="1"/>
  <c r="H5379" i="1"/>
  <c r="A5380" i="1"/>
  <c r="B5380" i="1"/>
  <c r="C5380" i="1"/>
  <c r="D5380" i="1"/>
  <c r="E5380" i="1"/>
  <c r="F5380" i="1"/>
  <c r="G5380" i="1"/>
  <c r="H5380" i="1"/>
  <c r="A5381" i="1"/>
  <c r="B5381" i="1"/>
  <c r="C5381" i="1"/>
  <c r="D5381" i="1"/>
  <c r="E5381" i="1"/>
  <c r="F5381" i="1"/>
  <c r="G5381" i="1"/>
  <c r="H5381" i="1"/>
  <c r="A5382" i="1"/>
  <c r="B5382" i="1"/>
  <c r="C5382" i="1"/>
  <c r="D5382" i="1"/>
  <c r="E5382" i="1"/>
  <c r="F5382" i="1"/>
  <c r="G5382" i="1"/>
  <c r="H5382" i="1"/>
  <c r="A5383" i="1"/>
  <c r="B5383" i="1"/>
  <c r="C5383" i="1"/>
  <c r="D5383" i="1"/>
  <c r="E5383" i="1"/>
  <c r="F5383" i="1"/>
  <c r="G5383" i="1"/>
  <c r="H5383" i="1"/>
  <c r="A5384" i="1"/>
  <c r="B5384" i="1"/>
  <c r="C5384" i="1"/>
  <c r="D5384" i="1"/>
  <c r="E5384" i="1"/>
  <c r="F5384" i="1"/>
  <c r="G5384" i="1"/>
  <c r="H5384" i="1"/>
  <c r="A5385" i="1"/>
  <c r="B5385" i="1"/>
  <c r="C5385" i="1"/>
  <c r="D5385" i="1"/>
  <c r="E5385" i="1"/>
  <c r="F5385" i="1"/>
  <c r="G5385" i="1"/>
  <c r="H5385" i="1"/>
  <c r="A5386" i="1"/>
  <c r="B5386" i="1"/>
  <c r="C5386" i="1"/>
  <c r="D5386" i="1"/>
  <c r="E5386" i="1"/>
  <c r="F5386" i="1"/>
  <c r="G5386" i="1"/>
  <c r="H5386" i="1"/>
  <c r="A5387" i="1"/>
  <c r="B5387" i="1"/>
  <c r="C5387" i="1"/>
  <c r="D5387" i="1"/>
  <c r="E5387" i="1"/>
  <c r="F5387" i="1"/>
  <c r="G5387" i="1"/>
  <c r="H5387" i="1"/>
  <c r="A5388" i="1"/>
  <c r="B5388" i="1"/>
  <c r="C5388" i="1"/>
  <c r="D5388" i="1"/>
  <c r="E5388" i="1"/>
  <c r="F5388" i="1"/>
  <c r="G5388" i="1"/>
  <c r="H5388" i="1"/>
  <c r="A5389" i="1"/>
  <c r="B5389" i="1"/>
  <c r="C5389" i="1"/>
  <c r="D5389" i="1"/>
  <c r="E5389" i="1"/>
  <c r="F5389" i="1"/>
  <c r="G5389" i="1"/>
  <c r="H5389" i="1"/>
  <c r="A5390" i="1"/>
  <c r="B5390" i="1"/>
  <c r="C5390" i="1"/>
  <c r="D5390" i="1"/>
  <c r="E5390" i="1"/>
  <c r="F5390" i="1"/>
  <c r="G5390" i="1"/>
  <c r="H5390" i="1"/>
  <c r="A5391" i="1"/>
  <c r="B5391" i="1"/>
  <c r="C5391" i="1"/>
  <c r="D5391" i="1"/>
  <c r="E5391" i="1"/>
  <c r="F5391" i="1"/>
  <c r="G5391" i="1"/>
  <c r="H5391" i="1"/>
  <c r="A5392" i="1"/>
  <c r="B5392" i="1"/>
  <c r="C5392" i="1"/>
  <c r="D5392" i="1"/>
  <c r="E5392" i="1"/>
  <c r="F5392" i="1"/>
  <c r="G5392" i="1"/>
  <c r="H5392" i="1"/>
  <c r="A5393" i="1"/>
  <c r="B5393" i="1"/>
  <c r="C5393" i="1"/>
  <c r="D5393" i="1"/>
  <c r="E5393" i="1"/>
  <c r="F5393" i="1"/>
  <c r="G5393" i="1"/>
  <c r="H5393" i="1"/>
  <c r="A5394" i="1"/>
  <c r="B5394" i="1"/>
  <c r="C5394" i="1"/>
  <c r="D5394" i="1"/>
  <c r="E5394" i="1"/>
  <c r="F5394" i="1"/>
  <c r="G5394" i="1"/>
  <c r="H5394" i="1"/>
  <c r="A5395" i="1"/>
  <c r="B5395" i="1"/>
  <c r="C5395" i="1"/>
  <c r="D5395" i="1"/>
  <c r="E5395" i="1"/>
  <c r="F5395" i="1"/>
  <c r="G5395" i="1"/>
  <c r="H5395" i="1"/>
  <c r="A5396" i="1"/>
  <c r="B5396" i="1"/>
  <c r="C5396" i="1"/>
  <c r="D5396" i="1"/>
  <c r="E5396" i="1"/>
  <c r="F5396" i="1"/>
  <c r="G5396" i="1"/>
  <c r="H5396" i="1"/>
  <c r="A5397" i="1"/>
  <c r="B5397" i="1"/>
  <c r="C5397" i="1"/>
  <c r="D5397" i="1"/>
  <c r="E5397" i="1"/>
  <c r="F5397" i="1"/>
  <c r="G5397" i="1"/>
  <c r="H5397" i="1"/>
  <c r="A5398" i="1"/>
  <c r="B5398" i="1"/>
  <c r="C5398" i="1"/>
  <c r="D5398" i="1"/>
  <c r="E5398" i="1"/>
  <c r="F5398" i="1"/>
  <c r="G5398" i="1"/>
  <c r="H5398" i="1"/>
  <c r="A5399" i="1"/>
  <c r="B5399" i="1"/>
  <c r="C5399" i="1"/>
  <c r="D5399" i="1"/>
  <c r="E5399" i="1"/>
  <c r="F5399" i="1"/>
  <c r="G5399" i="1"/>
  <c r="H5399" i="1"/>
  <c r="A5400" i="1"/>
  <c r="B5400" i="1"/>
  <c r="C5400" i="1"/>
  <c r="D5400" i="1"/>
  <c r="E5400" i="1"/>
  <c r="F5400" i="1"/>
  <c r="G5400" i="1"/>
  <c r="H5400" i="1"/>
  <c r="A5401" i="1"/>
  <c r="B5401" i="1"/>
  <c r="C5401" i="1"/>
  <c r="D5401" i="1"/>
  <c r="E5401" i="1"/>
  <c r="F5401" i="1"/>
  <c r="G5401" i="1"/>
  <c r="H5401" i="1"/>
  <c r="A5402" i="1"/>
  <c r="B5402" i="1"/>
  <c r="C5402" i="1"/>
  <c r="D5402" i="1"/>
  <c r="E5402" i="1"/>
  <c r="F5402" i="1"/>
  <c r="G5402" i="1"/>
  <c r="H5402" i="1"/>
  <c r="A5403" i="1"/>
  <c r="B5403" i="1"/>
  <c r="C5403" i="1"/>
  <c r="D5403" i="1"/>
  <c r="E5403" i="1"/>
  <c r="F5403" i="1"/>
  <c r="G5403" i="1"/>
  <c r="H5403" i="1"/>
  <c r="A5404" i="1"/>
  <c r="B5404" i="1"/>
  <c r="C5404" i="1"/>
  <c r="D5404" i="1"/>
  <c r="E5404" i="1"/>
  <c r="F5404" i="1"/>
  <c r="G5404" i="1"/>
  <c r="H5404" i="1"/>
  <c r="A5405" i="1"/>
  <c r="B5405" i="1"/>
  <c r="C5405" i="1"/>
  <c r="D5405" i="1"/>
  <c r="E5405" i="1"/>
  <c r="F5405" i="1"/>
  <c r="G5405" i="1"/>
  <c r="H5405" i="1"/>
  <c r="A5406" i="1"/>
  <c r="B5406" i="1"/>
  <c r="C5406" i="1"/>
  <c r="D5406" i="1"/>
  <c r="E5406" i="1"/>
  <c r="F5406" i="1"/>
  <c r="G5406" i="1"/>
  <c r="H5406" i="1"/>
  <c r="A5407" i="1"/>
  <c r="B5407" i="1"/>
  <c r="C5407" i="1"/>
  <c r="D5407" i="1"/>
  <c r="E5407" i="1"/>
  <c r="F5407" i="1"/>
  <c r="G5407" i="1"/>
  <c r="H5407" i="1"/>
  <c r="A5408" i="1"/>
  <c r="B5408" i="1"/>
  <c r="C5408" i="1"/>
  <c r="D5408" i="1"/>
  <c r="E5408" i="1"/>
  <c r="F5408" i="1"/>
  <c r="G5408" i="1"/>
  <c r="H5408" i="1"/>
  <c r="A5409" i="1"/>
  <c r="B5409" i="1"/>
  <c r="C5409" i="1"/>
  <c r="D5409" i="1"/>
  <c r="E5409" i="1"/>
  <c r="F5409" i="1"/>
  <c r="G5409" i="1"/>
  <c r="H5409" i="1"/>
  <c r="A5410" i="1"/>
  <c r="B5410" i="1"/>
  <c r="C5410" i="1"/>
  <c r="D5410" i="1"/>
  <c r="E5410" i="1"/>
  <c r="F5410" i="1"/>
  <c r="G5410" i="1"/>
  <c r="H5410" i="1"/>
  <c r="A5411" i="1"/>
  <c r="B5411" i="1"/>
  <c r="C5411" i="1"/>
  <c r="D5411" i="1"/>
  <c r="E5411" i="1"/>
  <c r="F5411" i="1"/>
  <c r="G5411" i="1"/>
  <c r="H5411" i="1"/>
  <c r="A5412" i="1"/>
  <c r="B5412" i="1"/>
  <c r="C5412" i="1"/>
  <c r="D5412" i="1"/>
  <c r="E5412" i="1"/>
  <c r="F5412" i="1"/>
  <c r="G5412" i="1"/>
  <c r="H5412" i="1"/>
  <c r="A5413" i="1"/>
  <c r="B5413" i="1"/>
  <c r="C5413" i="1"/>
  <c r="D5413" i="1"/>
  <c r="E5413" i="1"/>
  <c r="F5413" i="1"/>
  <c r="G5413" i="1"/>
  <c r="H5413" i="1"/>
  <c r="A5414" i="1"/>
  <c r="B5414" i="1"/>
  <c r="C5414" i="1"/>
  <c r="D5414" i="1"/>
  <c r="E5414" i="1"/>
  <c r="F5414" i="1"/>
  <c r="G5414" i="1"/>
  <c r="H5414" i="1"/>
  <c r="A5415" i="1"/>
  <c r="B5415" i="1"/>
  <c r="C5415" i="1"/>
  <c r="D5415" i="1"/>
  <c r="E5415" i="1"/>
  <c r="F5415" i="1"/>
  <c r="G5415" i="1"/>
  <c r="H5415" i="1"/>
  <c r="A5416" i="1"/>
  <c r="B5416" i="1"/>
  <c r="C5416" i="1"/>
  <c r="D5416" i="1"/>
  <c r="E5416" i="1"/>
  <c r="F5416" i="1"/>
  <c r="G5416" i="1"/>
  <c r="H5416" i="1"/>
  <c r="A5417" i="1"/>
  <c r="B5417" i="1"/>
  <c r="C5417" i="1"/>
  <c r="D5417" i="1"/>
  <c r="E5417" i="1"/>
  <c r="F5417" i="1"/>
  <c r="G5417" i="1"/>
  <c r="H5417" i="1"/>
  <c r="A5418" i="1"/>
  <c r="B5418" i="1"/>
  <c r="C5418" i="1"/>
  <c r="D5418" i="1"/>
  <c r="E5418" i="1"/>
  <c r="F5418" i="1"/>
  <c r="G5418" i="1"/>
  <c r="H5418" i="1"/>
  <c r="A5419" i="1"/>
  <c r="B5419" i="1"/>
  <c r="C5419" i="1"/>
  <c r="D5419" i="1"/>
  <c r="E5419" i="1"/>
  <c r="F5419" i="1"/>
  <c r="G5419" i="1"/>
  <c r="H5419" i="1"/>
  <c r="A5420" i="1"/>
  <c r="B5420" i="1"/>
  <c r="C5420" i="1"/>
  <c r="D5420" i="1"/>
  <c r="E5420" i="1"/>
  <c r="F5420" i="1"/>
  <c r="G5420" i="1"/>
  <c r="H5420" i="1"/>
  <c r="A5421" i="1"/>
  <c r="B5421" i="1"/>
  <c r="C5421" i="1"/>
  <c r="D5421" i="1"/>
  <c r="E5421" i="1"/>
  <c r="F5421" i="1"/>
  <c r="G5421" i="1"/>
  <c r="H5421" i="1"/>
  <c r="A5422" i="1"/>
  <c r="B5422" i="1"/>
  <c r="C5422" i="1"/>
  <c r="D5422" i="1"/>
  <c r="E5422" i="1"/>
  <c r="F5422" i="1"/>
  <c r="G5422" i="1"/>
  <c r="H5422" i="1"/>
  <c r="A5423" i="1"/>
  <c r="B5423" i="1"/>
  <c r="C5423" i="1"/>
  <c r="D5423" i="1"/>
  <c r="E5423" i="1"/>
  <c r="F5423" i="1"/>
  <c r="G5423" i="1"/>
  <c r="H5423" i="1"/>
  <c r="A5424" i="1"/>
  <c r="B5424" i="1"/>
  <c r="C5424" i="1"/>
  <c r="D5424" i="1"/>
  <c r="E5424" i="1"/>
  <c r="F5424" i="1"/>
  <c r="G5424" i="1"/>
  <c r="H5424" i="1"/>
  <c r="A5425" i="1"/>
  <c r="B5425" i="1"/>
  <c r="C5425" i="1"/>
  <c r="D5425" i="1"/>
  <c r="E5425" i="1"/>
  <c r="F5425" i="1"/>
  <c r="G5425" i="1"/>
  <c r="H5425" i="1"/>
  <c r="A5426" i="1"/>
  <c r="B5426" i="1"/>
  <c r="C5426" i="1"/>
  <c r="D5426" i="1"/>
  <c r="E5426" i="1"/>
  <c r="F5426" i="1"/>
  <c r="G5426" i="1"/>
  <c r="H5426" i="1"/>
  <c r="A5427" i="1"/>
  <c r="B5427" i="1"/>
  <c r="C5427" i="1"/>
  <c r="D5427" i="1"/>
  <c r="E5427" i="1"/>
  <c r="F5427" i="1"/>
  <c r="G5427" i="1"/>
  <c r="H5427" i="1"/>
  <c r="A5428" i="1"/>
  <c r="B5428" i="1"/>
  <c r="C5428" i="1"/>
  <c r="D5428" i="1"/>
  <c r="E5428" i="1"/>
  <c r="F5428" i="1"/>
  <c r="G5428" i="1"/>
  <c r="H5428" i="1"/>
  <c r="A5429" i="1"/>
  <c r="B5429" i="1"/>
  <c r="C5429" i="1"/>
  <c r="D5429" i="1"/>
  <c r="E5429" i="1"/>
  <c r="F5429" i="1"/>
  <c r="G5429" i="1"/>
  <c r="H5429" i="1"/>
  <c r="A5430" i="1"/>
  <c r="B5430" i="1"/>
  <c r="C5430" i="1"/>
  <c r="D5430" i="1"/>
  <c r="E5430" i="1"/>
  <c r="F5430" i="1"/>
  <c r="G5430" i="1"/>
  <c r="H5430" i="1"/>
  <c r="A5431" i="1"/>
  <c r="B5431" i="1"/>
  <c r="C5431" i="1"/>
  <c r="D5431" i="1"/>
  <c r="E5431" i="1"/>
  <c r="F5431" i="1"/>
  <c r="G5431" i="1"/>
  <c r="H5431" i="1"/>
  <c r="A5432" i="1"/>
  <c r="B5432" i="1"/>
  <c r="C5432" i="1"/>
  <c r="D5432" i="1"/>
  <c r="E5432" i="1"/>
  <c r="F5432" i="1"/>
  <c r="G5432" i="1"/>
  <c r="H5432" i="1"/>
  <c r="A5433" i="1"/>
  <c r="B5433" i="1"/>
  <c r="C5433" i="1"/>
  <c r="D5433" i="1"/>
  <c r="E5433" i="1"/>
  <c r="F5433" i="1"/>
  <c r="G5433" i="1"/>
  <c r="H5433" i="1"/>
  <c r="A5434" i="1"/>
  <c r="B5434" i="1"/>
  <c r="C5434" i="1"/>
  <c r="D5434" i="1"/>
  <c r="E5434" i="1"/>
  <c r="F5434" i="1"/>
  <c r="G5434" i="1"/>
  <c r="H5434" i="1"/>
  <c r="A5435" i="1"/>
  <c r="B5435" i="1"/>
  <c r="C5435" i="1"/>
  <c r="D5435" i="1"/>
  <c r="E5435" i="1"/>
  <c r="F5435" i="1"/>
  <c r="G5435" i="1"/>
  <c r="H5435" i="1"/>
  <c r="A5436" i="1"/>
  <c r="B5436" i="1"/>
  <c r="C5436" i="1"/>
  <c r="D5436" i="1"/>
  <c r="E5436" i="1"/>
  <c r="F5436" i="1"/>
  <c r="G5436" i="1"/>
  <c r="H5436" i="1"/>
  <c r="A5437" i="1"/>
  <c r="B5437" i="1"/>
  <c r="C5437" i="1"/>
  <c r="D5437" i="1"/>
  <c r="E5437" i="1"/>
  <c r="F5437" i="1"/>
  <c r="G5437" i="1"/>
  <c r="H5437" i="1"/>
  <c r="A5438" i="1"/>
  <c r="B5438" i="1"/>
  <c r="C5438" i="1"/>
  <c r="D5438" i="1"/>
  <c r="E5438" i="1"/>
  <c r="F5438" i="1"/>
  <c r="G5438" i="1"/>
  <c r="H5438" i="1"/>
  <c r="A5439" i="1"/>
  <c r="B5439" i="1"/>
  <c r="C5439" i="1"/>
  <c r="D5439" i="1"/>
  <c r="E5439" i="1"/>
  <c r="F5439" i="1"/>
  <c r="G5439" i="1"/>
  <c r="H5439" i="1"/>
  <c r="A5440" i="1"/>
  <c r="B5440" i="1"/>
  <c r="C5440" i="1"/>
  <c r="D5440" i="1"/>
  <c r="E5440" i="1"/>
  <c r="F5440" i="1"/>
  <c r="G5440" i="1"/>
  <c r="H5440" i="1"/>
  <c r="A5441" i="1"/>
  <c r="B5441" i="1"/>
  <c r="C5441" i="1"/>
  <c r="D5441" i="1"/>
  <c r="E5441" i="1"/>
  <c r="F5441" i="1"/>
  <c r="G5441" i="1"/>
  <c r="H5441" i="1"/>
  <c r="A5442" i="1"/>
  <c r="B5442" i="1"/>
  <c r="C5442" i="1"/>
  <c r="D5442" i="1"/>
  <c r="E5442" i="1"/>
  <c r="F5442" i="1"/>
  <c r="G5442" i="1"/>
  <c r="H5442" i="1"/>
  <c r="A5443" i="1"/>
  <c r="B5443" i="1"/>
  <c r="C5443" i="1"/>
  <c r="D5443" i="1"/>
  <c r="E5443" i="1"/>
  <c r="F5443" i="1"/>
  <c r="G5443" i="1"/>
  <c r="H5443" i="1"/>
  <c r="A5444" i="1"/>
  <c r="B5444" i="1"/>
  <c r="C5444" i="1"/>
  <c r="D5444" i="1"/>
  <c r="E5444" i="1"/>
  <c r="F5444" i="1"/>
  <c r="G5444" i="1"/>
  <c r="H5444" i="1"/>
  <c r="A5445" i="1"/>
  <c r="B5445" i="1"/>
  <c r="C5445" i="1"/>
  <c r="D5445" i="1"/>
  <c r="E5445" i="1"/>
  <c r="F5445" i="1"/>
  <c r="G5445" i="1"/>
  <c r="H5445" i="1"/>
  <c r="A5446" i="1"/>
  <c r="B5446" i="1"/>
  <c r="C5446" i="1"/>
  <c r="D5446" i="1"/>
  <c r="E5446" i="1"/>
  <c r="F5446" i="1"/>
  <c r="G5446" i="1"/>
  <c r="H5446" i="1"/>
  <c r="A5447" i="1"/>
  <c r="B5447" i="1"/>
  <c r="C5447" i="1"/>
  <c r="D5447" i="1"/>
  <c r="E5447" i="1"/>
  <c r="F5447" i="1"/>
  <c r="G5447" i="1"/>
  <c r="H5447" i="1"/>
  <c r="A5448" i="1"/>
  <c r="B5448" i="1"/>
  <c r="C5448" i="1"/>
  <c r="D5448" i="1"/>
  <c r="E5448" i="1"/>
  <c r="F5448" i="1"/>
  <c r="G5448" i="1"/>
  <c r="H5448" i="1"/>
  <c r="A5449" i="1"/>
  <c r="B5449" i="1"/>
  <c r="C5449" i="1"/>
  <c r="D5449" i="1"/>
  <c r="E5449" i="1"/>
  <c r="F5449" i="1"/>
  <c r="G5449" i="1"/>
  <c r="H5449" i="1"/>
  <c r="A5450" i="1"/>
  <c r="B5450" i="1"/>
  <c r="C5450" i="1"/>
  <c r="D5450" i="1"/>
  <c r="E5450" i="1"/>
  <c r="F5450" i="1"/>
  <c r="G5450" i="1"/>
  <c r="H5450" i="1"/>
  <c r="A5451" i="1"/>
  <c r="B5451" i="1"/>
  <c r="C5451" i="1"/>
  <c r="D5451" i="1"/>
  <c r="E5451" i="1"/>
  <c r="F5451" i="1"/>
  <c r="G5451" i="1"/>
  <c r="H5451" i="1"/>
  <c r="A5452" i="1"/>
  <c r="B5452" i="1"/>
  <c r="C5452" i="1"/>
  <c r="D5452" i="1"/>
  <c r="E5452" i="1"/>
  <c r="F5452" i="1"/>
  <c r="G5452" i="1"/>
  <c r="H5452" i="1"/>
  <c r="A5453" i="1"/>
  <c r="B5453" i="1"/>
  <c r="C5453" i="1"/>
  <c r="D5453" i="1"/>
  <c r="E5453" i="1"/>
  <c r="F5453" i="1"/>
  <c r="G5453" i="1"/>
  <c r="H5453" i="1"/>
  <c r="A5454" i="1"/>
  <c r="B5454" i="1"/>
  <c r="C5454" i="1"/>
  <c r="D5454" i="1"/>
  <c r="E5454" i="1"/>
  <c r="F5454" i="1"/>
  <c r="G5454" i="1"/>
  <c r="H5454" i="1"/>
  <c r="A5455" i="1"/>
  <c r="B5455" i="1"/>
  <c r="C5455" i="1"/>
  <c r="D5455" i="1"/>
  <c r="E5455" i="1"/>
  <c r="F5455" i="1"/>
  <c r="G5455" i="1"/>
  <c r="H5455" i="1"/>
  <c r="A5456" i="1"/>
  <c r="B5456" i="1"/>
  <c r="C5456" i="1"/>
  <c r="D5456" i="1"/>
  <c r="E5456" i="1"/>
  <c r="F5456" i="1"/>
  <c r="G5456" i="1"/>
  <c r="H5456" i="1"/>
  <c r="A5457" i="1"/>
  <c r="B5457" i="1"/>
  <c r="C5457" i="1"/>
  <c r="D5457" i="1"/>
  <c r="E5457" i="1"/>
  <c r="F5457" i="1"/>
  <c r="G5457" i="1"/>
  <c r="H5457" i="1"/>
  <c r="A5458" i="1"/>
  <c r="B5458" i="1"/>
  <c r="C5458" i="1"/>
  <c r="D5458" i="1"/>
  <c r="E5458" i="1"/>
  <c r="F5458" i="1"/>
  <c r="G5458" i="1"/>
  <c r="H5458" i="1"/>
  <c r="A5459" i="1"/>
  <c r="B5459" i="1"/>
  <c r="C5459" i="1"/>
  <c r="D5459" i="1"/>
  <c r="E5459" i="1"/>
  <c r="F5459" i="1"/>
  <c r="G5459" i="1"/>
  <c r="H5459" i="1"/>
  <c r="A5460" i="1"/>
  <c r="B5460" i="1"/>
  <c r="C5460" i="1"/>
  <c r="D5460" i="1"/>
  <c r="E5460" i="1"/>
  <c r="F5460" i="1"/>
  <c r="G5460" i="1"/>
  <c r="H5460" i="1"/>
  <c r="A5461" i="1"/>
  <c r="B5461" i="1"/>
  <c r="C5461" i="1"/>
  <c r="D5461" i="1"/>
  <c r="E5461" i="1"/>
  <c r="F5461" i="1"/>
  <c r="G5461" i="1"/>
  <c r="H5461" i="1"/>
  <c r="A5462" i="1"/>
  <c r="B5462" i="1"/>
  <c r="C5462" i="1"/>
  <c r="D5462" i="1"/>
  <c r="E5462" i="1"/>
  <c r="F5462" i="1"/>
  <c r="G5462" i="1"/>
  <c r="H5462" i="1"/>
  <c r="A5463" i="1"/>
  <c r="B5463" i="1"/>
  <c r="C5463" i="1"/>
  <c r="D5463" i="1"/>
  <c r="E5463" i="1"/>
  <c r="F5463" i="1"/>
  <c r="G5463" i="1"/>
  <c r="H5463" i="1"/>
  <c r="A5464" i="1"/>
  <c r="B5464" i="1"/>
  <c r="C5464" i="1"/>
  <c r="D5464" i="1"/>
  <c r="E5464" i="1"/>
  <c r="F5464" i="1"/>
  <c r="G5464" i="1"/>
  <c r="H5464" i="1"/>
  <c r="A5465" i="1"/>
  <c r="B5465" i="1"/>
  <c r="C5465" i="1"/>
  <c r="D5465" i="1"/>
  <c r="E5465" i="1"/>
  <c r="F5465" i="1"/>
  <c r="G5465" i="1"/>
  <c r="H5465" i="1"/>
  <c r="A5466" i="1"/>
  <c r="B5466" i="1"/>
  <c r="C5466" i="1"/>
  <c r="D5466" i="1"/>
  <c r="E5466" i="1"/>
  <c r="F5466" i="1"/>
  <c r="G5466" i="1"/>
  <c r="H5466" i="1"/>
  <c r="A5467" i="1"/>
  <c r="B5467" i="1"/>
  <c r="C5467" i="1"/>
  <c r="D5467" i="1"/>
  <c r="E5467" i="1"/>
  <c r="F5467" i="1"/>
  <c r="G5467" i="1"/>
  <c r="H5467" i="1"/>
  <c r="A5468" i="1"/>
  <c r="B5468" i="1"/>
  <c r="C5468" i="1"/>
  <c r="D5468" i="1"/>
  <c r="E5468" i="1"/>
  <c r="F5468" i="1"/>
  <c r="G5468" i="1"/>
  <c r="H5468" i="1"/>
  <c r="A5469" i="1"/>
  <c r="B5469" i="1"/>
  <c r="C5469" i="1"/>
  <c r="D5469" i="1"/>
  <c r="E5469" i="1"/>
  <c r="F5469" i="1"/>
  <c r="G5469" i="1"/>
  <c r="H5469" i="1"/>
  <c r="A5470" i="1"/>
  <c r="B5470" i="1"/>
  <c r="C5470" i="1"/>
  <c r="D5470" i="1"/>
  <c r="E5470" i="1"/>
  <c r="F5470" i="1"/>
  <c r="G5470" i="1"/>
  <c r="H5470" i="1"/>
  <c r="A5471" i="1"/>
  <c r="B5471" i="1"/>
  <c r="C5471" i="1"/>
  <c r="D5471" i="1"/>
  <c r="E5471" i="1"/>
  <c r="F5471" i="1"/>
  <c r="G5471" i="1"/>
  <c r="H5471" i="1"/>
  <c r="A5472" i="1"/>
  <c r="B5472" i="1"/>
  <c r="C5472" i="1"/>
  <c r="D5472" i="1"/>
  <c r="E5472" i="1"/>
  <c r="F5472" i="1"/>
  <c r="G5472" i="1"/>
  <c r="H5472" i="1"/>
  <c r="A5473" i="1"/>
  <c r="B5473" i="1"/>
  <c r="C5473" i="1"/>
  <c r="D5473" i="1"/>
  <c r="E5473" i="1"/>
  <c r="F5473" i="1"/>
  <c r="G5473" i="1"/>
  <c r="H5473" i="1"/>
  <c r="A5474" i="1"/>
  <c r="B5474" i="1"/>
  <c r="C5474" i="1"/>
  <c r="D5474" i="1"/>
  <c r="E5474" i="1"/>
  <c r="F5474" i="1"/>
  <c r="G5474" i="1"/>
  <c r="H5474" i="1"/>
  <c r="A5475" i="1"/>
  <c r="B5475" i="1"/>
  <c r="C5475" i="1"/>
  <c r="D5475" i="1"/>
  <c r="E5475" i="1"/>
  <c r="F5475" i="1"/>
  <c r="G5475" i="1"/>
  <c r="H5475" i="1"/>
  <c r="A5476" i="1"/>
  <c r="B5476" i="1"/>
  <c r="C5476" i="1"/>
  <c r="D5476" i="1"/>
  <c r="E5476" i="1"/>
  <c r="F5476" i="1"/>
  <c r="G5476" i="1"/>
  <c r="H5476" i="1"/>
  <c r="A5477" i="1"/>
  <c r="B5477" i="1"/>
  <c r="C5477" i="1"/>
  <c r="D5477" i="1"/>
  <c r="E5477" i="1"/>
  <c r="F5477" i="1"/>
  <c r="G5477" i="1"/>
  <c r="H5477" i="1"/>
  <c r="A5478" i="1"/>
  <c r="B5478" i="1"/>
  <c r="C5478" i="1"/>
  <c r="D5478" i="1"/>
  <c r="E5478" i="1"/>
  <c r="F5478" i="1"/>
  <c r="G5478" i="1"/>
  <c r="H5478" i="1"/>
  <c r="A5479" i="1"/>
  <c r="B5479" i="1"/>
  <c r="C5479" i="1"/>
  <c r="D5479" i="1"/>
  <c r="E5479" i="1"/>
  <c r="F5479" i="1"/>
  <c r="G5479" i="1"/>
  <c r="H5479" i="1"/>
  <c r="A5480" i="1"/>
  <c r="B5480" i="1"/>
  <c r="C5480" i="1"/>
  <c r="D5480" i="1"/>
  <c r="E5480" i="1"/>
  <c r="F5480" i="1"/>
  <c r="G5480" i="1"/>
  <c r="H5480" i="1"/>
  <c r="A5481" i="1"/>
  <c r="B5481" i="1"/>
  <c r="C5481" i="1"/>
  <c r="D5481" i="1"/>
  <c r="E5481" i="1"/>
  <c r="F5481" i="1"/>
  <c r="G5481" i="1"/>
  <c r="H5481" i="1"/>
  <c r="A5482" i="1"/>
  <c r="B5482" i="1"/>
  <c r="C5482" i="1"/>
  <c r="D5482" i="1"/>
  <c r="E5482" i="1"/>
  <c r="F5482" i="1"/>
  <c r="G5482" i="1"/>
  <c r="H5482" i="1"/>
  <c r="A5483" i="1"/>
  <c r="B5483" i="1"/>
  <c r="C5483" i="1"/>
  <c r="D5483" i="1"/>
  <c r="E5483" i="1"/>
  <c r="F5483" i="1"/>
  <c r="G5483" i="1"/>
  <c r="H5483" i="1"/>
  <c r="A5484" i="1"/>
  <c r="B5484" i="1"/>
  <c r="C5484" i="1"/>
  <c r="D5484" i="1"/>
  <c r="E5484" i="1"/>
  <c r="F5484" i="1"/>
  <c r="G5484" i="1"/>
  <c r="H5484" i="1"/>
  <c r="A5485" i="1"/>
  <c r="B5485" i="1"/>
  <c r="C5485" i="1"/>
  <c r="D5485" i="1"/>
  <c r="E5485" i="1"/>
  <c r="F5485" i="1"/>
  <c r="G5485" i="1"/>
  <c r="H5485" i="1"/>
  <c r="A5486" i="1"/>
  <c r="B5486" i="1"/>
  <c r="C5486" i="1"/>
  <c r="D5486" i="1"/>
  <c r="E5486" i="1"/>
  <c r="F5486" i="1"/>
  <c r="G5486" i="1"/>
  <c r="H5486" i="1"/>
  <c r="A5487" i="1"/>
  <c r="B5487" i="1"/>
  <c r="C5487" i="1"/>
  <c r="D5487" i="1"/>
  <c r="E5487" i="1"/>
  <c r="F5487" i="1"/>
  <c r="G5487" i="1"/>
  <c r="H5487" i="1"/>
  <c r="A5488" i="1"/>
  <c r="B5488" i="1"/>
  <c r="C5488" i="1"/>
  <c r="D5488" i="1"/>
  <c r="E5488" i="1"/>
  <c r="F5488" i="1"/>
  <c r="G5488" i="1"/>
  <c r="H5488" i="1"/>
  <c r="A5489" i="1"/>
  <c r="B5489" i="1"/>
  <c r="C5489" i="1"/>
  <c r="D5489" i="1"/>
  <c r="E5489" i="1"/>
  <c r="F5489" i="1"/>
  <c r="G5489" i="1"/>
  <c r="H5489" i="1"/>
  <c r="A5490" i="1"/>
  <c r="B5490" i="1"/>
  <c r="C5490" i="1"/>
  <c r="D5490" i="1"/>
  <c r="E5490" i="1"/>
  <c r="F5490" i="1"/>
  <c r="G5490" i="1"/>
  <c r="H5490" i="1"/>
  <c r="A5491" i="1"/>
  <c r="B5491" i="1"/>
  <c r="C5491" i="1"/>
  <c r="D5491" i="1"/>
  <c r="E5491" i="1"/>
  <c r="F5491" i="1"/>
  <c r="G5491" i="1"/>
  <c r="H5491" i="1"/>
  <c r="A5492" i="1"/>
  <c r="B5492" i="1"/>
  <c r="C5492" i="1"/>
  <c r="D5492" i="1"/>
  <c r="E5492" i="1"/>
  <c r="F5492" i="1"/>
  <c r="G5492" i="1"/>
  <c r="H5492" i="1"/>
  <c r="A5493" i="1"/>
  <c r="B5493" i="1"/>
  <c r="C5493" i="1"/>
  <c r="D5493" i="1"/>
  <c r="E5493" i="1"/>
  <c r="F5493" i="1"/>
  <c r="G5493" i="1"/>
  <c r="H5493" i="1"/>
  <c r="A5494" i="1"/>
  <c r="B5494" i="1"/>
  <c r="C5494" i="1"/>
  <c r="D5494" i="1"/>
  <c r="E5494" i="1"/>
  <c r="F5494" i="1"/>
  <c r="G5494" i="1"/>
  <c r="H5494" i="1"/>
  <c r="A5495" i="1"/>
  <c r="B5495" i="1"/>
  <c r="C5495" i="1"/>
  <c r="D5495" i="1"/>
  <c r="E5495" i="1"/>
  <c r="F5495" i="1"/>
  <c r="G5495" i="1"/>
  <c r="H5495" i="1"/>
  <c r="A5496" i="1"/>
  <c r="B5496" i="1"/>
  <c r="C5496" i="1"/>
  <c r="D5496" i="1"/>
  <c r="E5496" i="1"/>
  <c r="F5496" i="1"/>
  <c r="G5496" i="1"/>
  <c r="H5496" i="1"/>
  <c r="A5497" i="1"/>
  <c r="B5497" i="1"/>
  <c r="C5497" i="1"/>
  <c r="D5497" i="1"/>
  <c r="E5497" i="1"/>
  <c r="F5497" i="1"/>
  <c r="G5497" i="1"/>
  <c r="H5497" i="1"/>
  <c r="A5498" i="1"/>
  <c r="B5498" i="1"/>
  <c r="C5498" i="1"/>
  <c r="D5498" i="1"/>
  <c r="E5498" i="1"/>
  <c r="F5498" i="1"/>
  <c r="G5498" i="1"/>
  <c r="H5498" i="1"/>
  <c r="A5499" i="1"/>
  <c r="B5499" i="1"/>
  <c r="C5499" i="1"/>
  <c r="D5499" i="1"/>
  <c r="E5499" i="1"/>
  <c r="F5499" i="1"/>
  <c r="G5499" i="1"/>
  <c r="H5499" i="1"/>
  <c r="A5500" i="1"/>
  <c r="B5500" i="1"/>
  <c r="C5500" i="1"/>
  <c r="D5500" i="1"/>
  <c r="E5500" i="1"/>
  <c r="F5500" i="1"/>
  <c r="G5500" i="1"/>
  <c r="H5500" i="1"/>
  <c r="A5501" i="1"/>
  <c r="B5501" i="1"/>
  <c r="C5501" i="1"/>
  <c r="D5501" i="1"/>
  <c r="E5501" i="1"/>
  <c r="F5501" i="1"/>
  <c r="G5501" i="1"/>
  <c r="H5501" i="1"/>
  <c r="A5502" i="1"/>
  <c r="B5502" i="1"/>
  <c r="C5502" i="1"/>
  <c r="D5502" i="1"/>
  <c r="E5502" i="1"/>
  <c r="F5502" i="1"/>
  <c r="G5502" i="1"/>
  <c r="H5502" i="1"/>
  <c r="A5503" i="1"/>
  <c r="B5503" i="1"/>
  <c r="C5503" i="1"/>
  <c r="D5503" i="1"/>
  <c r="E5503" i="1"/>
  <c r="F5503" i="1"/>
  <c r="G5503" i="1"/>
  <c r="H5503" i="1"/>
  <c r="A5504" i="1"/>
  <c r="B5504" i="1"/>
  <c r="C5504" i="1"/>
  <c r="D5504" i="1"/>
  <c r="E5504" i="1"/>
  <c r="F5504" i="1"/>
  <c r="G5504" i="1"/>
  <c r="H5504" i="1"/>
  <c r="A5505" i="1"/>
  <c r="B5505" i="1"/>
  <c r="C5505" i="1"/>
  <c r="D5505" i="1"/>
  <c r="E5505" i="1"/>
  <c r="F5505" i="1"/>
  <c r="G5505" i="1"/>
  <c r="H5505" i="1"/>
  <c r="A5506" i="1"/>
  <c r="B5506" i="1"/>
  <c r="C5506" i="1"/>
  <c r="D5506" i="1"/>
  <c r="E5506" i="1"/>
  <c r="F5506" i="1"/>
  <c r="G5506" i="1"/>
  <c r="H5506" i="1"/>
  <c r="A5507" i="1"/>
  <c r="B5507" i="1"/>
  <c r="C5507" i="1"/>
  <c r="D5507" i="1"/>
  <c r="E5507" i="1"/>
  <c r="F5507" i="1"/>
  <c r="G5507" i="1"/>
  <c r="H5507" i="1"/>
  <c r="A5508" i="1"/>
  <c r="B5508" i="1"/>
  <c r="C5508" i="1"/>
  <c r="D5508" i="1"/>
  <c r="E5508" i="1"/>
  <c r="F5508" i="1"/>
  <c r="G5508" i="1"/>
  <c r="H5508" i="1"/>
  <c r="A5509" i="1"/>
  <c r="B5509" i="1"/>
  <c r="C5509" i="1"/>
  <c r="D5509" i="1"/>
  <c r="E5509" i="1"/>
  <c r="F5509" i="1"/>
  <c r="G5509" i="1"/>
  <c r="H5509" i="1"/>
  <c r="A5510" i="1"/>
  <c r="B5510" i="1"/>
  <c r="C5510" i="1"/>
  <c r="D5510" i="1"/>
  <c r="E5510" i="1"/>
  <c r="F5510" i="1"/>
  <c r="G5510" i="1"/>
  <c r="H5510" i="1"/>
  <c r="A5511" i="1"/>
  <c r="B5511" i="1"/>
  <c r="C5511" i="1"/>
  <c r="D5511" i="1"/>
  <c r="E5511" i="1"/>
  <c r="F5511" i="1"/>
  <c r="G5511" i="1"/>
  <c r="H5511" i="1"/>
  <c r="A5512" i="1"/>
  <c r="B5512" i="1"/>
  <c r="C5512" i="1"/>
  <c r="D5512" i="1"/>
  <c r="E5512" i="1"/>
  <c r="F5512" i="1"/>
  <c r="G5512" i="1"/>
  <c r="H5512" i="1"/>
  <c r="A5513" i="1"/>
  <c r="B5513" i="1"/>
  <c r="C5513" i="1"/>
  <c r="D5513" i="1"/>
  <c r="E5513" i="1"/>
  <c r="F5513" i="1"/>
  <c r="G5513" i="1"/>
  <c r="H5513" i="1"/>
  <c r="A5514" i="1"/>
  <c r="B5514" i="1"/>
  <c r="C5514" i="1"/>
  <c r="D5514" i="1"/>
  <c r="E5514" i="1"/>
  <c r="F5514" i="1"/>
  <c r="G5514" i="1"/>
  <c r="H5514" i="1"/>
  <c r="A5515" i="1"/>
  <c r="B5515" i="1"/>
  <c r="C5515" i="1"/>
  <c r="D5515" i="1"/>
  <c r="E5515" i="1"/>
  <c r="F5515" i="1"/>
  <c r="G5515" i="1"/>
  <c r="H5515" i="1"/>
  <c r="A5516" i="1"/>
  <c r="B5516" i="1"/>
  <c r="C5516" i="1"/>
  <c r="D5516" i="1"/>
  <c r="E5516" i="1"/>
  <c r="F5516" i="1"/>
  <c r="G5516" i="1"/>
  <c r="H5516" i="1"/>
  <c r="A5517" i="1"/>
  <c r="B5517" i="1"/>
  <c r="C5517" i="1"/>
  <c r="D5517" i="1"/>
  <c r="E5517" i="1"/>
  <c r="F5517" i="1"/>
  <c r="G5517" i="1"/>
  <c r="H5517" i="1"/>
  <c r="A5518" i="1"/>
  <c r="B5518" i="1"/>
  <c r="C5518" i="1"/>
  <c r="D5518" i="1"/>
  <c r="E5518" i="1"/>
  <c r="F5518" i="1"/>
  <c r="G5518" i="1"/>
  <c r="H5518" i="1"/>
  <c r="A5519" i="1"/>
  <c r="B5519" i="1"/>
  <c r="C5519" i="1"/>
  <c r="D5519" i="1"/>
  <c r="E5519" i="1"/>
  <c r="F5519" i="1"/>
  <c r="G5519" i="1"/>
  <c r="H5519" i="1"/>
  <c r="A5520" i="1"/>
  <c r="B5520" i="1"/>
  <c r="C5520" i="1"/>
  <c r="D5520" i="1"/>
  <c r="E5520" i="1"/>
  <c r="F5520" i="1"/>
  <c r="G5520" i="1"/>
  <c r="H5520" i="1"/>
  <c r="A5521" i="1"/>
  <c r="B5521" i="1"/>
  <c r="C5521" i="1"/>
  <c r="D5521" i="1"/>
  <c r="E5521" i="1"/>
  <c r="F5521" i="1"/>
  <c r="G5521" i="1"/>
  <c r="H5521" i="1"/>
  <c r="A5522" i="1"/>
  <c r="B5522" i="1"/>
  <c r="C5522" i="1"/>
  <c r="D5522" i="1"/>
  <c r="E5522" i="1"/>
  <c r="F5522" i="1"/>
  <c r="G5522" i="1"/>
  <c r="H5522" i="1"/>
  <c r="A5523" i="1"/>
  <c r="B5523" i="1"/>
  <c r="C5523" i="1"/>
  <c r="D5523" i="1"/>
  <c r="E5523" i="1"/>
  <c r="F5523" i="1"/>
  <c r="G5523" i="1"/>
  <c r="H5523" i="1"/>
  <c r="A5524" i="1"/>
  <c r="B5524" i="1"/>
  <c r="C5524" i="1"/>
  <c r="D5524" i="1"/>
  <c r="E5524" i="1"/>
  <c r="F5524" i="1"/>
  <c r="G5524" i="1"/>
  <c r="H5524" i="1"/>
  <c r="A5525" i="1"/>
  <c r="B5525" i="1"/>
  <c r="C5525" i="1"/>
  <c r="D5525" i="1"/>
  <c r="E5525" i="1"/>
  <c r="F5525" i="1"/>
  <c r="G5525" i="1"/>
  <c r="H5525" i="1"/>
  <c r="A5526" i="1"/>
  <c r="B5526" i="1"/>
  <c r="C5526" i="1"/>
  <c r="D5526" i="1"/>
  <c r="E5526" i="1"/>
  <c r="F5526" i="1"/>
  <c r="G5526" i="1"/>
  <c r="H5526" i="1"/>
  <c r="A5527" i="1"/>
  <c r="B5527" i="1"/>
  <c r="C5527" i="1"/>
  <c r="D5527" i="1"/>
  <c r="E5527" i="1"/>
  <c r="F5527" i="1"/>
  <c r="G5527" i="1"/>
  <c r="H5527" i="1"/>
  <c r="A5528" i="1"/>
  <c r="B5528" i="1"/>
  <c r="C5528" i="1"/>
  <c r="D5528" i="1"/>
  <c r="E5528" i="1"/>
  <c r="F5528" i="1"/>
  <c r="G5528" i="1"/>
  <c r="H5528" i="1"/>
  <c r="A5529" i="1"/>
  <c r="B5529" i="1"/>
  <c r="C5529" i="1"/>
  <c r="D5529" i="1"/>
  <c r="E5529" i="1"/>
  <c r="F5529" i="1"/>
  <c r="G5529" i="1"/>
  <c r="H5529" i="1"/>
  <c r="A5530" i="1"/>
  <c r="B5530" i="1"/>
  <c r="C5530" i="1"/>
  <c r="D5530" i="1"/>
  <c r="E5530" i="1"/>
  <c r="F5530" i="1"/>
  <c r="G5530" i="1"/>
  <c r="H5530" i="1"/>
  <c r="A5531" i="1"/>
  <c r="B5531" i="1"/>
  <c r="C5531" i="1"/>
  <c r="D5531" i="1"/>
  <c r="E5531" i="1"/>
  <c r="F5531" i="1"/>
  <c r="G5531" i="1"/>
  <c r="H5531" i="1"/>
  <c r="A5532" i="1"/>
  <c r="B5532" i="1"/>
  <c r="C5532" i="1"/>
  <c r="D5532" i="1"/>
  <c r="E5532" i="1"/>
  <c r="F5532" i="1"/>
  <c r="G5532" i="1"/>
  <c r="H5532" i="1"/>
  <c r="A5533" i="1"/>
  <c r="B5533" i="1"/>
  <c r="C5533" i="1"/>
  <c r="D5533" i="1"/>
  <c r="E5533" i="1"/>
  <c r="F5533" i="1"/>
  <c r="G5533" i="1"/>
  <c r="H5533" i="1"/>
  <c r="A5534" i="1"/>
  <c r="B5534" i="1"/>
  <c r="C5534" i="1"/>
  <c r="D5534" i="1"/>
  <c r="E5534" i="1"/>
  <c r="F5534" i="1"/>
  <c r="G5534" i="1"/>
  <c r="H5534" i="1"/>
  <c r="A5535" i="1"/>
  <c r="B5535" i="1"/>
  <c r="C5535" i="1"/>
  <c r="D5535" i="1"/>
  <c r="E5535" i="1"/>
  <c r="F5535" i="1"/>
  <c r="G5535" i="1"/>
  <c r="H5535" i="1"/>
  <c r="A5536" i="1"/>
  <c r="B5536" i="1"/>
  <c r="C5536" i="1"/>
  <c r="D5536" i="1"/>
  <c r="E5536" i="1"/>
  <c r="F5536" i="1"/>
  <c r="G5536" i="1"/>
  <c r="H5536" i="1"/>
  <c r="A5537" i="1"/>
  <c r="B5537" i="1"/>
  <c r="C5537" i="1"/>
  <c r="D5537" i="1"/>
  <c r="E5537" i="1"/>
  <c r="F5537" i="1"/>
  <c r="G5537" i="1"/>
  <c r="H5537" i="1"/>
  <c r="A5538" i="1"/>
  <c r="B5538" i="1"/>
  <c r="C5538" i="1"/>
  <c r="D5538" i="1"/>
  <c r="E5538" i="1"/>
  <c r="F5538" i="1"/>
  <c r="G5538" i="1"/>
  <c r="H5538" i="1"/>
  <c r="A5539" i="1"/>
  <c r="B5539" i="1"/>
  <c r="C5539" i="1"/>
  <c r="D5539" i="1"/>
  <c r="E5539" i="1"/>
  <c r="F5539" i="1"/>
  <c r="G5539" i="1"/>
  <c r="H5539" i="1"/>
  <c r="A5540" i="1"/>
  <c r="B5540" i="1"/>
  <c r="C5540" i="1"/>
  <c r="D5540" i="1"/>
  <c r="E5540" i="1"/>
  <c r="F5540" i="1"/>
  <c r="G5540" i="1"/>
  <c r="H5540" i="1"/>
  <c r="A5541" i="1"/>
  <c r="B5541" i="1"/>
  <c r="C5541" i="1"/>
  <c r="D5541" i="1"/>
  <c r="E5541" i="1"/>
  <c r="F5541" i="1"/>
  <c r="G5541" i="1"/>
  <c r="H5541" i="1"/>
  <c r="A5542" i="1"/>
  <c r="B5542" i="1"/>
  <c r="C5542" i="1"/>
  <c r="D5542" i="1"/>
  <c r="E5542" i="1"/>
  <c r="F5542" i="1"/>
  <c r="G5542" i="1"/>
  <c r="H5542" i="1"/>
  <c r="A5543" i="1"/>
  <c r="B5543" i="1"/>
  <c r="C5543" i="1"/>
  <c r="D5543" i="1"/>
  <c r="E5543" i="1"/>
  <c r="F5543" i="1"/>
  <c r="G5543" i="1"/>
  <c r="H5543" i="1"/>
  <c r="A5544" i="1"/>
  <c r="B5544" i="1"/>
  <c r="C5544" i="1"/>
  <c r="D5544" i="1"/>
  <c r="E5544" i="1"/>
  <c r="F5544" i="1"/>
  <c r="G5544" i="1"/>
  <c r="H5544" i="1"/>
  <c r="A5545" i="1"/>
  <c r="B5545" i="1"/>
  <c r="C5545" i="1"/>
  <c r="D5545" i="1"/>
  <c r="E5545" i="1"/>
  <c r="F5545" i="1"/>
  <c r="G5545" i="1"/>
  <c r="H5545" i="1"/>
  <c r="A5546" i="1"/>
  <c r="B5546" i="1"/>
  <c r="C5546" i="1"/>
  <c r="D5546" i="1"/>
  <c r="E5546" i="1"/>
  <c r="F5546" i="1"/>
  <c r="G5546" i="1"/>
  <c r="H5546" i="1"/>
  <c r="A5547" i="1"/>
  <c r="B5547" i="1"/>
  <c r="C5547" i="1"/>
  <c r="D5547" i="1"/>
  <c r="E5547" i="1"/>
  <c r="F5547" i="1"/>
  <c r="G5547" i="1"/>
  <c r="H5547" i="1"/>
  <c r="A5548" i="1"/>
  <c r="B5548" i="1"/>
  <c r="C5548" i="1"/>
  <c r="D5548" i="1"/>
  <c r="E5548" i="1"/>
  <c r="F5548" i="1"/>
  <c r="G5548" i="1"/>
  <c r="H5548" i="1"/>
  <c r="A5549" i="1"/>
  <c r="B5549" i="1"/>
  <c r="C5549" i="1"/>
  <c r="D5549" i="1"/>
  <c r="E5549" i="1"/>
  <c r="F5549" i="1"/>
  <c r="G5549" i="1"/>
  <c r="H5549" i="1"/>
  <c r="A5550" i="1"/>
  <c r="B5550" i="1"/>
  <c r="C5550" i="1"/>
  <c r="D5550" i="1"/>
  <c r="E5550" i="1"/>
  <c r="F5550" i="1"/>
  <c r="G5550" i="1"/>
  <c r="H5550" i="1"/>
  <c r="A5551" i="1"/>
  <c r="B5551" i="1"/>
  <c r="C5551" i="1"/>
  <c r="D5551" i="1"/>
  <c r="E5551" i="1"/>
  <c r="F5551" i="1"/>
  <c r="G5551" i="1"/>
  <c r="H5551" i="1"/>
  <c r="A5552" i="1"/>
  <c r="B5552" i="1"/>
  <c r="C5552" i="1"/>
  <c r="D5552" i="1"/>
  <c r="E5552" i="1"/>
  <c r="F5552" i="1"/>
  <c r="G5552" i="1"/>
  <c r="H5552" i="1"/>
  <c r="A5553" i="1"/>
  <c r="B5553" i="1"/>
  <c r="C5553" i="1"/>
  <c r="D5553" i="1"/>
  <c r="E5553" i="1"/>
  <c r="F5553" i="1"/>
  <c r="G5553" i="1"/>
  <c r="H5553" i="1"/>
  <c r="A5554" i="1"/>
  <c r="B5554" i="1"/>
  <c r="C5554" i="1"/>
  <c r="D5554" i="1"/>
  <c r="E5554" i="1"/>
  <c r="F5554" i="1"/>
  <c r="G5554" i="1"/>
  <c r="H5554" i="1"/>
  <c r="A5555" i="1"/>
  <c r="B5555" i="1"/>
  <c r="C5555" i="1"/>
  <c r="D5555" i="1"/>
  <c r="E5555" i="1"/>
  <c r="F5555" i="1"/>
  <c r="G5555" i="1"/>
  <c r="H5555" i="1"/>
  <c r="A5556" i="1"/>
  <c r="B5556" i="1"/>
  <c r="C5556" i="1"/>
  <c r="D5556" i="1"/>
  <c r="E5556" i="1"/>
  <c r="F5556" i="1"/>
  <c r="G5556" i="1"/>
  <c r="H5556" i="1"/>
  <c r="A5557" i="1"/>
  <c r="B5557" i="1"/>
  <c r="C5557" i="1"/>
  <c r="D5557" i="1"/>
  <c r="E5557" i="1"/>
  <c r="F5557" i="1"/>
  <c r="G5557" i="1"/>
  <c r="H5557" i="1"/>
  <c r="A5558" i="1"/>
  <c r="B5558" i="1"/>
  <c r="C5558" i="1"/>
  <c r="D5558" i="1"/>
  <c r="E5558" i="1"/>
  <c r="F5558" i="1"/>
  <c r="G5558" i="1"/>
  <c r="H5558" i="1"/>
  <c r="A5559" i="1"/>
  <c r="B5559" i="1"/>
  <c r="C5559" i="1"/>
  <c r="D5559" i="1"/>
  <c r="E5559" i="1"/>
  <c r="F5559" i="1"/>
  <c r="G5559" i="1"/>
  <c r="H5559" i="1"/>
  <c r="A5560" i="1"/>
  <c r="B5560" i="1"/>
  <c r="C5560" i="1"/>
  <c r="D5560" i="1"/>
  <c r="E5560" i="1"/>
  <c r="F5560" i="1"/>
  <c r="G5560" i="1"/>
  <c r="H5560" i="1"/>
  <c r="A5561" i="1"/>
  <c r="B5561" i="1"/>
  <c r="C5561" i="1"/>
  <c r="D5561" i="1"/>
  <c r="E5561" i="1"/>
  <c r="F5561" i="1"/>
  <c r="G5561" i="1"/>
  <c r="H5561" i="1"/>
  <c r="A5562" i="1"/>
  <c r="B5562" i="1"/>
  <c r="C5562" i="1"/>
  <c r="D5562" i="1"/>
  <c r="E5562" i="1"/>
  <c r="F5562" i="1"/>
  <c r="G5562" i="1"/>
  <c r="H5562" i="1"/>
  <c r="A5563" i="1"/>
  <c r="B5563" i="1"/>
  <c r="C5563" i="1"/>
  <c r="D5563" i="1"/>
  <c r="E5563" i="1"/>
  <c r="F5563" i="1"/>
  <c r="G5563" i="1"/>
  <c r="H5563" i="1"/>
  <c r="A5564" i="1"/>
  <c r="B5564" i="1"/>
  <c r="C5564" i="1"/>
  <c r="D5564" i="1"/>
  <c r="E5564" i="1"/>
  <c r="F5564" i="1"/>
  <c r="G5564" i="1"/>
  <c r="H5564" i="1"/>
  <c r="A5565" i="1"/>
  <c r="B5565" i="1"/>
  <c r="C5565" i="1"/>
  <c r="D5565" i="1"/>
  <c r="E5565" i="1"/>
  <c r="F5565" i="1"/>
  <c r="G5565" i="1"/>
  <c r="H5565" i="1"/>
  <c r="A5566" i="1"/>
  <c r="B5566" i="1"/>
  <c r="C5566" i="1"/>
  <c r="D5566" i="1"/>
  <c r="E5566" i="1"/>
  <c r="F5566" i="1"/>
  <c r="G5566" i="1"/>
  <c r="H5566" i="1"/>
  <c r="A5567" i="1"/>
  <c r="B5567" i="1"/>
  <c r="C5567" i="1"/>
  <c r="D5567" i="1"/>
  <c r="E5567" i="1"/>
  <c r="F5567" i="1"/>
  <c r="G5567" i="1"/>
  <c r="H5567" i="1"/>
  <c r="A5568" i="1"/>
  <c r="B5568" i="1"/>
  <c r="C5568" i="1"/>
  <c r="D5568" i="1"/>
  <c r="E5568" i="1"/>
  <c r="F5568" i="1"/>
  <c r="G5568" i="1"/>
  <c r="H5568" i="1"/>
  <c r="A5569" i="1"/>
  <c r="B5569" i="1"/>
  <c r="C5569" i="1"/>
  <c r="D5569" i="1"/>
  <c r="E5569" i="1"/>
  <c r="F5569" i="1"/>
  <c r="G5569" i="1"/>
  <c r="H5569" i="1"/>
  <c r="A5570" i="1"/>
  <c r="B5570" i="1"/>
  <c r="C5570" i="1"/>
  <c r="D5570" i="1"/>
  <c r="E5570" i="1"/>
  <c r="F5570" i="1"/>
  <c r="G5570" i="1"/>
  <c r="H5570" i="1"/>
  <c r="A5571" i="1"/>
  <c r="B5571" i="1"/>
  <c r="C5571" i="1"/>
  <c r="D5571" i="1"/>
  <c r="E5571" i="1"/>
  <c r="F5571" i="1"/>
  <c r="G5571" i="1"/>
  <c r="H5571" i="1"/>
  <c r="A5572" i="1"/>
  <c r="B5572" i="1"/>
  <c r="C5572" i="1"/>
  <c r="D5572" i="1"/>
  <c r="E5572" i="1"/>
  <c r="F5572" i="1"/>
  <c r="G5572" i="1"/>
  <c r="H5572" i="1"/>
  <c r="A5573" i="1"/>
  <c r="B5573" i="1"/>
  <c r="C5573" i="1"/>
  <c r="D5573" i="1"/>
  <c r="E5573" i="1"/>
  <c r="F5573" i="1"/>
  <c r="G5573" i="1"/>
  <c r="H5573" i="1"/>
  <c r="A5574" i="1"/>
  <c r="B5574" i="1"/>
  <c r="C5574" i="1"/>
  <c r="D5574" i="1"/>
  <c r="E5574" i="1"/>
  <c r="F5574" i="1"/>
  <c r="G5574" i="1"/>
  <c r="H5574" i="1"/>
  <c r="A5575" i="1"/>
  <c r="B5575" i="1"/>
  <c r="C5575" i="1"/>
  <c r="D5575" i="1"/>
  <c r="E5575" i="1"/>
  <c r="F5575" i="1"/>
  <c r="G5575" i="1"/>
  <c r="H5575" i="1"/>
  <c r="A5576" i="1"/>
  <c r="B5576" i="1"/>
  <c r="C5576" i="1"/>
  <c r="D5576" i="1"/>
  <c r="E5576" i="1"/>
  <c r="F5576" i="1"/>
  <c r="G5576" i="1"/>
  <c r="H5576" i="1"/>
  <c r="A5577" i="1"/>
  <c r="B5577" i="1"/>
  <c r="C5577" i="1"/>
  <c r="D5577" i="1"/>
  <c r="E5577" i="1"/>
  <c r="F5577" i="1"/>
  <c r="G5577" i="1"/>
  <c r="H5577" i="1"/>
  <c r="A5578" i="1"/>
  <c r="B5578" i="1"/>
  <c r="C5578" i="1"/>
  <c r="D5578" i="1"/>
  <c r="E5578" i="1"/>
  <c r="F5578" i="1"/>
  <c r="G5578" i="1"/>
  <c r="H5578" i="1"/>
  <c r="A5579" i="1"/>
  <c r="B5579" i="1"/>
  <c r="C5579" i="1"/>
  <c r="D5579" i="1"/>
  <c r="E5579" i="1"/>
  <c r="F5579" i="1"/>
  <c r="G5579" i="1"/>
  <c r="H5579" i="1"/>
  <c r="A5580" i="1"/>
  <c r="B5580" i="1"/>
  <c r="C5580" i="1"/>
  <c r="D5580" i="1"/>
  <c r="E5580" i="1"/>
  <c r="F5580" i="1"/>
  <c r="G5580" i="1"/>
  <c r="H5580" i="1"/>
  <c r="A5581" i="1"/>
  <c r="B5581" i="1"/>
  <c r="C5581" i="1"/>
  <c r="D5581" i="1"/>
  <c r="E5581" i="1"/>
  <c r="F5581" i="1"/>
  <c r="G5581" i="1"/>
  <c r="H5581" i="1"/>
  <c r="A5582" i="1"/>
  <c r="B5582" i="1"/>
  <c r="C5582" i="1"/>
  <c r="D5582" i="1"/>
  <c r="E5582" i="1"/>
  <c r="F5582" i="1"/>
  <c r="G5582" i="1"/>
  <c r="H5582" i="1"/>
  <c r="A5583" i="1"/>
  <c r="B5583" i="1"/>
  <c r="C5583" i="1"/>
  <c r="D5583" i="1"/>
  <c r="E5583" i="1"/>
  <c r="F5583" i="1"/>
  <c r="G5583" i="1"/>
  <c r="H5583" i="1"/>
  <c r="A5584" i="1"/>
  <c r="B5584" i="1"/>
  <c r="C5584" i="1"/>
  <c r="D5584" i="1"/>
  <c r="E5584" i="1"/>
  <c r="F5584" i="1"/>
  <c r="G5584" i="1"/>
  <c r="H5584" i="1"/>
  <c r="A5585" i="1"/>
  <c r="B5585" i="1"/>
  <c r="C5585" i="1"/>
  <c r="D5585" i="1"/>
  <c r="E5585" i="1"/>
  <c r="F5585" i="1"/>
  <c r="G5585" i="1"/>
  <c r="H5585" i="1"/>
  <c r="A5586" i="1"/>
  <c r="B5586" i="1"/>
  <c r="C5586" i="1"/>
  <c r="D5586" i="1"/>
  <c r="E5586" i="1"/>
  <c r="F5586" i="1"/>
  <c r="G5586" i="1"/>
  <c r="H5586" i="1"/>
  <c r="A5587" i="1"/>
  <c r="B5587" i="1"/>
  <c r="C5587" i="1"/>
  <c r="D5587" i="1"/>
  <c r="E5587" i="1"/>
  <c r="F5587" i="1"/>
  <c r="G5587" i="1"/>
  <c r="H5587" i="1"/>
  <c r="A5588" i="1"/>
  <c r="B5588" i="1"/>
  <c r="C5588" i="1"/>
  <c r="D5588" i="1"/>
  <c r="E5588" i="1"/>
  <c r="F5588" i="1"/>
  <c r="G5588" i="1"/>
  <c r="H5588" i="1"/>
  <c r="A5589" i="1"/>
  <c r="B5589" i="1"/>
  <c r="C5589" i="1"/>
  <c r="D5589" i="1"/>
  <c r="E5589" i="1"/>
  <c r="F5589" i="1"/>
  <c r="G5589" i="1"/>
  <c r="H5589" i="1"/>
  <c r="A5590" i="1"/>
  <c r="B5590" i="1"/>
  <c r="C5590" i="1"/>
  <c r="D5590" i="1"/>
  <c r="E5590" i="1"/>
  <c r="F5590" i="1"/>
  <c r="G5590" i="1"/>
  <c r="H5590" i="1"/>
  <c r="A5591" i="1"/>
  <c r="B5591" i="1"/>
  <c r="C5591" i="1"/>
  <c r="D5591" i="1"/>
  <c r="E5591" i="1"/>
  <c r="F5591" i="1"/>
  <c r="G5591" i="1"/>
  <c r="H5591" i="1"/>
  <c r="A5592" i="1"/>
  <c r="B5592" i="1"/>
  <c r="C5592" i="1"/>
  <c r="D5592" i="1"/>
  <c r="E5592" i="1"/>
  <c r="F5592" i="1"/>
  <c r="G5592" i="1"/>
  <c r="H5592" i="1"/>
  <c r="A5593" i="1"/>
  <c r="B5593" i="1"/>
  <c r="C5593" i="1"/>
  <c r="D5593" i="1"/>
  <c r="E5593" i="1"/>
  <c r="F5593" i="1"/>
  <c r="G5593" i="1"/>
  <c r="H5593" i="1"/>
  <c r="A5594" i="1"/>
  <c r="B5594" i="1"/>
  <c r="C5594" i="1"/>
  <c r="D5594" i="1"/>
  <c r="E5594" i="1"/>
  <c r="F5594" i="1"/>
  <c r="G5594" i="1"/>
  <c r="H5594" i="1"/>
  <c r="A5595" i="1"/>
  <c r="B5595" i="1"/>
  <c r="C5595" i="1"/>
  <c r="D5595" i="1"/>
  <c r="E5595" i="1"/>
  <c r="F5595" i="1"/>
  <c r="G5595" i="1"/>
  <c r="H5595" i="1"/>
  <c r="A5596" i="1"/>
  <c r="B5596" i="1"/>
  <c r="C5596" i="1"/>
  <c r="D5596" i="1"/>
  <c r="E5596" i="1"/>
  <c r="F5596" i="1"/>
  <c r="G5596" i="1"/>
  <c r="H5596" i="1"/>
  <c r="A5597" i="1"/>
  <c r="B5597" i="1"/>
  <c r="C5597" i="1"/>
  <c r="D5597" i="1"/>
  <c r="E5597" i="1"/>
  <c r="F5597" i="1"/>
  <c r="G5597" i="1"/>
  <c r="H5597" i="1"/>
  <c r="A5598" i="1"/>
  <c r="B5598" i="1"/>
  <c r="C5598" i="1"/>
  <c r="D5598" i="1"/>
  <c r="E5598" i="1"/>
  <c r="F5598" i="1"/>
  <c r="G5598" i="1"/>
  <c r="H5598" i="1"/>
  <c r="A5599" i="1"/>
  <c r="B5599" i="1"/>
  <c r="C5599" i="1"/>
  <c r="D5599" i="1"/>
  <c r="E5599" i="1"/>
  <c r="F5599" i="1"/>
  <c r="G5599" i="1"/>
  <c r="H5599" i="1"/>
  <c r="A5600" i="1"/>
  <c r="B5600" i="1"/>
  <c r="C5600" i="1"/>
  <c r="D5600" i="1"/>
  <c r="E5600" i="1"/>
  <c r="F5600" i="1"/>
  <c r="G5600" i="1"/>
  <c r="H5600" i="1"/>
  <c r="A5601" i="1"/>
  <c r="B5601" i="1"/>
  <c r="C5601" i="1"/>
  <c r="D5601" i="1"/>
  <c r="E5601" i="1"/>
  <c r="F5601" i="1"/>
  <c r="G5601" i="1"/>
  <c r="H5601" i="1"/>
  <c r="A5602" i="1"/>
  <c r="B5602" i="1"/>
  <c r="C5602" i="1"/>
  <c r="D5602" i="1"/>
  <c r="E5602" i="1"/>
  <c r="F5602" i="1"/>
  <c r="G5602" i="1"/>
  <c r="H5602" i="1"/>
  <c r="A5603" i="1"/>
  <c r="B5603" i="1"/>
  <c r="C5603" i="1"/>
  <c r="D5603" i="1"/>
  <c r="E5603" i="1"/>
  <c r="F5603" i="1"/>
  <c r="G5603" i="1"/>
  <c r="H5603" i="1"/>
  <c r="A5604" i="1"/>
  <c r="B5604" i="1"/>
  <c r="C5604" i="1"/>
  <c r="D5604" i="1"/>
  <c r="E5604" i="1"/>
  <c r="F5604" i="1"/>
  <c r="G5604" i="1"/>
  <c r="H5604" i="1"/>
  <c r="A5605" i="1"/>
  <c r="B5605" i="1"/>
  <c r="C5605" i="1"/>
  <c r="D5605" i="1"/>
  <c r="E5605" i="1"/>
  <c r="F5605" i="1"/>
  <c r="G5605" i="1"/>
  <c r="H5605" i="1"/>
  <c r="A5606" i="1"/>
  <c r="B5606" i="1"/>
  <c r="C5606" i="1"/>
  <c r="D5606" i="1"/>
  <c r="E5606" i="1"/>
  <c r="F5606" i="1"/>
  <c r="G5606" i="1"/>
  <c r="H5606" i="1"/>
  <c r="A5607" i="1"/>
  <c r="B5607" i="1"/>
  <c r="C5607" i="1"/>
  <c r="D5607" i="1"/>
  <c r="E5607" i="1"/>
  <c r="F5607" i="1"/>
  <c r="G5607" i="1"/>
  <c r="H5607" i="1"/>
  <c r="A5608" i="1"/>
  <c r="B5608" i="1"/>
  <c r="C5608" i="1"/>
  <c r="D5608" i="1"/>
  <c r="E5608" i="1"/>
  <c r="F5608" i="1"/>
  <c r="G5608" i="1"/>
  <c r="H5608" i="1"/>
  <c r="A5609" i="1"/>
  <c r="B5609" i="1"/>
  <c r="C5609" i="1"/>
  <c r="D5609" i="1"/>
  <c r="E5609" i="1"/>
  <c r="F5609" i="1"/>
  <c r="G5609" i="1"/>
  <c r="H5609" i="1"/>
  <c r="A5610" i="1"/>
  <c r="B5610" i="1"/>
  <c r="C5610" i="1"/>
  <c r="D5610" i="1"/>
  <c r="E5610" i="1"/>
  <c r="F5610" i="1"/>
  <c r="G5610" i="1"/>
  <c r="H5610" i="1"/>
  <c r="A5611" i="1"/>
  <c r="B5611" i="1"/>
  <c r="C5611" i="1"/>
  <c r="D5611" i="1"/>
  <c r="E5611" i="1"/>
  <c r="F5611" i="1"/>
  <c r="G5611" i="1"/>
  <c r="H5611" i="1"/>
  <c r="A5612" i="1"/>
  <c r="B5612" i="1"/>
  <c r="C5612" i="1"/>
  <c r="D5612" i="1"/>
  <c r="E5612" i="1"/>
  <c r="F5612" i="1"/>
  <c r="G5612" i="1"/>
  <c r="H5612" i="1"/>
  <c r="A5613" i="1"/>
  <c r="B5613" i="1"/>
  <c r="C5613" i="1"/>
  <c r="D5613" i="1"/>
  <c r="E5613" i="1"/>
  <c r="F5613" i="1"/>
  <c r="G5613" i="1"/>
  <c r="H5613" i="1"/>
  <c r="A5614" i="1"/>
  <c r="B5614" i="1"/>
  <c r="C5614" i="1"/>
  <c r="D5614" i="1"/>
  <c r="E5614" i="1"/>
  <c r="F5614" i="1"/>
  <c r="G5614" i="1"/>
  <c r="H5614" i="1"/>
  <c r="A5615" i="1"/>
  <c r="B5615" i="1"/>
  <c r="C5615" i="1"/>
  <c r="D5615" i="1"/>
  <c r="E5615" i="1"/>
  <c r="F5615" i="1"/>
  <c r="G5615" i="1"/>
  <c r="H5615" i="1"/>
  <c r="A5616" i="1"/>
  <c r="B5616" i="1"/>
  <c r="C5616" i="1"/>
  <c r="D5616" i="1"/>
  <c r="E5616" i="1"/>
  <c r="F5616" i="1"/>
  <c r="G5616" i="1"/>
  <c r="H5616" i="1"/>
  <c r="A5617" i="1"/>
  <c r="B5617" i="1"/>
  <c r="C5617" i="1"/>
  <c r="D5617" i="1"/>
  <c r="E5617" i="1"/>
  <c r="F5617" i="1"/>
  <c r="G5617" i="1"/>
  <c r="H5617" i="1"/>
  <c r="A5618" i="1"/>
  <c r="B5618" i="1"/>
  <c r="C5618" i="1"/>
  <c r="D5618" i="1"/>
  <c r="E5618" i="1"/>
  <c r="F5618" i="1"/>
  <c r="G5618" i="1"/>
  <c r="H5618" i="1"/>
  <c r="A5619" i="1"/>
  <c r="B5619" i="1"/>
  <c r="C5619" i="1"/>
  <c r="D5619" i="1"/>
  <c r="E5619" i="1"/>
  <c r="F5619" i="1"/>
  <c r="G5619" i="1"/>
  <c r="H5619" i="1"/>
  <c r="A5620" i="1"/>
  <c r="B5620" i="1"/>
  <c r="C5620" i="1"/>
  <c r="D5620" i="1"/>
  <c r="E5620" i="1"/>
  <c r="F5620" i="1"/>
  <c r="G5620" i="1"/>
  <c r="H5620" i="1"/>
  <c r="A5621" i="1"/>
  <c r="B5621" i="1"/>
  <c r="C5621" i="1"/>
  <c r="D5621" i="1"/>
  <c r="E5621" i="1"/>
  <c r="F5621" i="1"/>
  <c r="G5621" i="1"/>
  <c r="H5621" i="1"/>
  <c r="A5622" i="1"/>
  <c r="B5622" i="1"/>
  <c r="C5622" i="1"/>
  <c r="D5622" i="1"/>
  <c r="E5622" i="1"/>
  <c r="F5622" i="1"/>
  <c r="G5622" i="1"/>
  <c r="H5622" i="1"/>
  <c r="A5623" i="1"/>
  <c r="B5623" i="1"/>
  <c r="C5623" i="1"/>
  <c r="D5623" i="1"/>
  <c r="E5623" i="1"/>
  <c r="F5623" i="1"/>
  <c r="G5623" i="1"/>
  <c r="H5623" i="1"/>
  <c r="A5624" i="1"/>
  <c r="B5624" i="1"/>
  <c r="C5624" i="1"/>
  <c r="D5624" i="1"/>
  <c r="E5624" i="1"/>
  <c r="F5624" i="1"/>
  <c r="G5624" i="1"/>
  <c r="H5624" i="1"/>
  <c r="A5625" i="1"/>
  <c r="B5625" i="1"/>
  <c r="C5625" i="1"/>
  <c r="D5625" i="1"/>
  <c r="E5625" i="1"/>
  <c r="F5625" i="1"/>
  <c r="G5625" i="1"/>
  <c r="H5625" i="1"/>
  <c r="A5626" i="1"/>
  <c r="B5626" i="1"/>
  <c r="C5626" i="1"/>
  <c r="D5626" i="1"/>
  <c r="E5626" i="1"/>
  <c r="F5626" i="1"/>
  <c r="G5626" i="1"/>
  <c r="H5626" i="1"/>
  <c r="A5627" i="1"/>
  <c r="B5627" i="1"/>
  <c r="C5627" i="1"/>
  <c r="D5627" i="1"/>
  <c r="E5627" i="1"/>
  <c r="F5627" i="1"/>
  <c r="G5627" i="1"/>
  <c r="H5627" i="1"/>
  <c r="A5628" i="1"/>
  <c r="B5628" i="1"/>
  <c r="C5628" i="1"/>
  <c r="D5628" i="1"/>
  <c r="E5628" i="1"/>
  <c r="F5628" i="1"/>
  <c r="G5628" i="1"/>
  <c r="H5628" i="1"/>
  <c r="A5629" i="1"/>
  <c r="B5629" i="1"/>
  <c r="C5629" i="1"/>
  <c r="D5629" i="1"/>
  <c r="E5629" i="1"/>
  <c r="F5629" i="1"/>
  <c r="G5629" i="1"/>
  <c r="H5629" i="1"/>
  <c r="A5630" i="1"/>
  <c r="B5630" i="1"/>
  <c r="C5630" i="1"/>
  <c r="D5630" i="1"/>
  <c r="E5630" i="1"/>
  <c r="F5630" i="1"/>
  <c r="G5630" i="1"/>
  <c r="H5630" i="1"/>
  <c r="A5631" i="1"/>
  <c r="B5631" i="1"/>
  <c r="C5631" i="1"/>
  <c r="D5631" i="1"/>
  <c r="E5631" i="1"/>
  <c r="F5631" i="1"/>
  <c r="G5631" i="1"/>
  <c r="H5631" i="1"/>
  <c r="A5632" i="1"/>
  <c r="B5632" i="1"/>
  <c r="C5632" i="1"/>
  <c r="D5632" i="1"/>
  <c r="E5632" i="1"/>
  <c r="F5632" i="1"/>
  <c r="G5632" i="1"/>
  <c r="H5632" i="1"/>
  <c r="A5633" i="1"/>
  <c r="B5633" i="1"/>
  <c r="C5633" i="1"/>
  <c r="D5633" i="1"/>
  <c r="E5633" i="1"/>
  <c r="F5633" i="1"/>
  <c r="G5633" i="1"/>
  <c r="H5633" i="1"/>
  <c r="A5634" i="1"/>
  <c r="B5634" i="1"/>
  <c r="C5634" i="1"/>
  <c r="D5634" i="1"/>
  <c r="E5634" i="1"/>
  <c r="F5634" i="1"/>
  <c r="G5634" i="1"/>
  <c r="H5634" i="1"/>
  <c r="A5635" i="1"/>
  <c r="B5635" i="1"/>
  <c r="C5635" i="1"/>
  <c r="D5635" i="1"/>
  <c r="E5635" i="1"/>
  <c r="F5635" i="1"/>
  <c r="G5635" i="1"/>
  <c r="H5635" i="1"/>
  <c r="A5636" i="1"/>
  <c r="B5636" i="1"/>
  <c r="C5636" i="1"/>
  <c r="D5636" i="1"/>
  <c r="E5636" i="1"/>
  <c r="F5636" i="1"/>
  <c r="G5636" i="1"/>
  <c r="H5636" i="1"/>
  <c r="A5637" i="1"/>
  <c r="B5637" i="1"/>
  <c r="C5637" i="1"/>
  <c r="D5637" i="1"/>
  <c r="E5637" i="1"/>
  <c r="F5637" i="1"/>
  <c r="G5637" i="1"/>
  <c r="H5637" i="1"/>
  <c r="A5638" i="1"/>
  <c r="B5638" i="1"/>
  <c r="C5638" i="1"/>
  <c r="D5638" i="1"/>
  <c r="E5638" i="1"/>
  <c r="F5638" i="1"/>
  <c r="G5638" i="1"/>
  <c r="H5638" i="1"/>
  <c r="A5639" i="1"/>
  <c r="B5639" i="1"/>
  <c r="C5639" i="1"/>
  <c r="D5639" i="1"/>
  <c r="E5639" i="1"/>
  <c r="F5639" i="1"/>
  <c r="G5639" i="1"/>
  <c r="H5639" i="1"/>
  <c r="A5640" i="1"/>
  <c r="B5640" i="1"/>
  <c r="C5640" i="1"/>
  <c r="D5640" i="1"/>
  <c r="E5640" i="1"/>
  <c r="F5640" i="1"/>
  <c r="G5640" i="1"/>
  <c r="H5640" i="1"/>
  <c r="A5641" i="1"/>
  <c r="B5641" i="1"/>
  <c r="C5641" i="1"/>
  <c r="D5641" i="1"/>
  <c r="E5641" i="1"/>
  <c r="F5641" i="1"/>
  <c r="G5641" i="1"/>
  <c r="H5641" i="1"/>
  <c r="A5642" i="1"/>
  <c r="B5642" i="1"/>
  <c r="C5642" i="1"/>
  <c r="D5642" i="1"/>
  <c r="E5642" i="1"/>
  <c r="F5642" i="1"/>
  <c r="G5642" i="1"/>
  <c r="H5642" i="1"/>
  <c r="A5643" i="1"/>
  <c r="B5643" i="1"/>
  <c r="C5643" i="1"/>
  <c r="D5643" i="1"/>
  <c r="E5643" i="1"/>
  <c r="F5643" i="1"/>
  <c r="G5643" i="1"/>
  <c r="H5643" i="1"/>
  <c r="A5644" i="1"/>
  <c r="B5644" i="1"/>
  <c r="C5644" i="1"/>
  <c r="D5644" i="1"/>
  <c r="E5644" i="1"/>
  <c r="F5644" i="1"/>
  <c r="G5644" i="1"/>
  <c r="H5644" i="1"/>
  <c r="A5645" i="1"/>
  <c r="B5645" i="1"/>
  <c r="C5645" i="1"/>
  <c r="D5645" i="1"/>
  <c r="E5645" i="1"/>
  <c r="F5645" i="1"/>
  <c r="G5645" i="1"/>
  <c r="H5645" i="1"/>
  <c r="A5646" i="1"/>
  <c r="B5646" i="1"/>
  <c r="C5646" i="1"/>
  <c r="D5646" i="1"/>
  <c r="E5646" i="1"/>
  <c r="F5646" i="1"/>
  <c r="G5646" i="1"/>
  <c r="H5646" i="1"/>
  <c r="A5647" i="1"/>
  <c r="B5647" i="1"/>
  <c r="C5647" i="1"/>
  <c r="D5647" i="1"/>
  <c r="E5647" i="1"/>
  <c r="F5647" i="1"/>
  <c r="G5647" i="1"/>
  <c r="H5647" i="1"/>
  <c r="A5648" i="1"/>
  <c r="B5648" i="1"/>
  <c r="C5648" i="1"/>
  <c r="D5648" i="1"/>
  <c r="E5648" i="1"/>
  <c r="F5648" i="1"/>
  <c r="G5648" i="1"/>
  <c r="H5648" i="1"/>
  <c r="A5649" i="1"/>
  <c r="B5649" i="1"/>
  <c r="C5649" i="1"/>
  <c r="D5649" i="1"/>
  <c r="E5649" i="1"/>
  <c r="F5649" i="1"/>
  <c r="G5649" i="1"/>
  <c r="H5649" i="1"/>
  <c r="A5650" i="1"/>
  <c r="B5650" i="1"/>
  <c r="C5650" i="1"/>
  <c r="D5650" i="1"/>
  <c r="E5650" i="1"/>
  <c r="F5650" i="1"/>
  <c r="G5650" i="1"/>
  <c r="H5650" i="1"/>
  <c r="A5651" i="1"/>
  <c r="B5651" i="1"/>
  <c r="C5651" i="1"/>
  <c r="D5651" i="1"/>
  <c r="E5651" i="1"/>
  <c r="F5651" i="1"/>
  <c r="G5651" i="1"/>
  <c r="H5651" i="1"/>
  <c r="A5652" i="1"/>
  <c r="B5652" i="1"/>
  <c r="C5652" i="1"/>
  <c r="D5652" i="1"/>
  <c r="E5652" i="1"/>
  <c r="F5652" i="1"/>
  <c r="G5652" i="1"/>
  <c r="H5652" i="1"/>
  <c r="A5653" i="1"/>
  <c r="B5653" i="1"/>
  <c r="C5653" i="1"/>
  <c r="D5653" i="1"/>
  <c r="E5653" i="1"/>
  <c r="F5653" i="1"/>
  <c r="G5653" i="1"/>
  <c r="H5653" i="1"/>
  <c r="A5654" i="1"/>
  <c r="B5654" i="1"/>
  <c r="C5654" i="1"/>
  <c r="D5654" i="1"/>
  <c r="E5654" i="1"/>
  <c r="F5654" i="1"/>
  <c r="G5654" i="1"/>
  <c r="H5654" i="1"/>
  <c r="A5655" i="1"/>
  <c r="B5655" i="1"/>
  <c r="C5655" i="1"/>
  <c r="D5655" i="1"/>
  <c r="E5655" i="1"/>
  <c r="F5655" i="1"/>
  <c r="G5655" i="1"/>
  <c r="H5655" i="1"/>
  <c r="A5656" i="1"/>
  <c r="B5656" i="1"/>
  <c r="C5656" i="1"/>
  <c r="D5656" i="1"/>
  <c r="E5656" i="1"/>
  <c r="F5656" i="1"/>
  <c r="G5656" i="1"/>
  <c r="H5656" i="1"/>
  <c r="A5657" i="1"/>
  <c r="B5657" i="1"/>
  <c r="C5657" i="1"/>
  <c r="D5657" i="1"/>
  <c r="E5657" i="1"/>
  <c r="F5657" i="1"/>
  <c r="G5657" i="1"/>
  <c r="H5657" i="1"/>
  <c r="A5658" i="1"/>
  <c r="B5658" i="1"/>
  <c r="C5658" i="1"/>
  <c r="D5658" i="1"/>
  <c r="E5658" i="1"/>
  <c r="F5658" i="1"/>
  <c r="G5658" i="1"/>
  <c r="H5658" i="1"/>
  <c r="A5659" i="1"/>
  <c r="B5659" i="1"/>
  <c r="C5659" i="1"/>
  <c r="D5659" i="1"/>
  <c r="E5659" i="1"/>
  <c r="F5659" i="1"/>
  <c r="G5659" i="1"/>
  <c r="H5659" i="1"/>
  <c r="A5660" i="1"/>
  <c r="B5660" i="1"/>
  <c r="C5660" i="1"/>
  <c r="D5660" i="1"/>
  <c r="E5660" i="1"/>
  <c r="F5660" i="1"/>
  <c r="G5660" i="1"/>
  <c r="H5660" i="1"/>
  <c r="A5661" i="1"/>
  <c r="B5661" i="1"/>
  <c r="C5661" i="1"/>
  <c r="D5661" i="1"/>
  <c r="E5661" i="1"/>
  <c r="F5661" i="1"/>
  <c r="G5661" i="1"/>
  <c r="H5661" i="1"/>
  <c r="A5662" i="1"/>
  <c r="B5662" i="1"/>
  <c r="C5662" i="1"/>
  <c r="D5662" i="1"/>
  <c r="E5662" i="1"/>
  <c r="F5662" i="1"/>
  <c r="G5662" i="1"/>
  <c r="H5662" i="1"/>
  <c r="A5663" i="1"/>
  <c r="B5663" i="1"/>
  <c r="C5663" i="1"/>
  <c r="D5663" i="1"/>
  <c r="E5663" i="1"/>
  <c r="F5663" i="1"/>
  <c r="G5663" i="1"/>
  <c r="H5663" i="1"/>
  <c r="A5664" i="1"/>
  <c r="B5664" i="1"/>
  <c r="C5664" i="1"/>
  <c r="D5664" i="1"/>
  <c r="E5664" i="1"/>
  <c r="F5664" i="1"/>
  <c r="G5664" i="1"/>
  <c r="H5664" i="1"/>
  <c r="A5665" i="1"/>
  <c r="B5665" i="1"/>
  <c r="C5665" i="1"/>
  <c r="D5665" i="1"/>
  <c r="E5665" i="1"/>
  <c r="F5665" i="1"/>
  <c r="G5665" i="1"/>
  <c r="H5665" i="1"/>
  <c r="A5666" i="1"/>
  <c r="B5666" i="1"/>
  <c r="C5666" i="1"/>
  <c r="D5666" i="1"/>
  <c r="E5666" i="1"/>
  <c r="F5666" i="1"/>
  <c r="G5666" i="1"/>
  <c r="H5666" i="1"/>
  <c r="A5667" i="1"/>
  <c r="B5667" i="1"/>
  <c r="C5667" i="1"/>
  <c r="D5667" i="1"/>
  <c r="E5667" i="1"/>
  <c r="F5667" i="1"/>
  <c r="G5667" i="1"/>
  <c r="H5667" i="1"/>
  <c r="A5668" i="1"/>
  <c r="B5668" i="1"/>
  <c r="C5668" i="1"/>
  <c r="D5668" i="1"/>
  <c r="E5668" i="1"/>
  <c r="F5668" i="1"/>
  <c r="G5668" i="1"/>
  <c r="H5668" i="1"/>
  <c r="A5669" i="1"/>
  <c r="B5669" i="1"/>
  <c r="C5669" i="1"/>
  <c r="D5669" i="1"/>
  <c r="E5669" i="1"/>
  <c r="F5669" i="1"/>
  <c r="G5669" i="1"/>
  <c r="H5669" i="1"/>
  <c r="A5670" i="1"/>
  <c r="B5670" i="1"/>
  <c r="C5670" i="1"/>
  <c r="D5670" i="1"/>
  <c r="E5670" i="1"/>
  <c r="F5670" i="1"/>
  <c r="G5670" i="1"/>
  <c r="H5670" i="1"/>
  <c r="A5671" i="1"/>
  <c r="B5671" i="1"/>
  <c r="C5671" i="1"/>
  <c r="D5671" i="1"/>
  <c r="E5671" i="1"/>
  <c r="F5671" i="1"/>
  <c r="G5671" i="1"/>
  <c r="H5671" i="1"/>
  <c r="A5672" i="1"/>
  <c r="B5672" i="1"/>
  <c r="C5672" i="1"/>
  <c r="D5672" i="1"/>
  <c r="E5672" i="1"/>
  <c r="F5672" i="1"/>
  <c r="G5672" i="1"/>
  <c r="H5672" i="1"/>
  <c r="A5673" i="1"/>
  <c r="B5673" i="1"/>
  <c r="C5673" i="1"/>
  <c r="D5673" i="1"/>
  <c r="E5673" i="1"/>
  <c r="F5673" i="1"/>
  <c r="G5673" i="1"/>
  <c r="H5673" i="1"/>
  <c r="A5674" i="1"/>
  <c r="B5674" i="1"/>
  <c r="C5674" i="1"/>
  <c r="D5674" i="1"/>
  <c r="E5674" i="1"/>
  <c r="F5674" i="1"/>
  <c r="G5674" i="1"/>
  <c r="H5674" i="1"/>
  <c r="A5675" i="1"/>
  <c r="B5675" i="1"/>
  <c r="C5675" i="1"/>
  <c r="D5675" i="1"/>
  <c r="E5675" i="1"/>
  <c r="F5675" i="1"/>
  <c r="G5675" i="1"/>
  <c r="H5675" i="1"/>
  <c r="A5676" i="1"/>
  <c r="B5676" i="1"/>
  <c r="C5676" i="1"/>
  <c r="D5676" i="1"/>
  <c r="E5676" i="1"/>
  <c r="F5676" i="1"/>
  <c r="G5676" i="1"/>
  <c r="H5676" i="1"/>
  <c r="A5677" i="1"/>
  <c r="B5677" i="1"/>
  <c r="C5677" i="1"/>
  <c r="D5677" i="1"/>
  <c r="E5677" i="1"/>
  <c r="F5677" i="1"/>
  <c r="G5677" i="1"/>
  <c r="H5677" i="1"/>
  <c r="A5678" i="1"/>
  <c r="B5678" i="1"/>
  <c r="C5678" i="1"/>
  <c r="D5678" i="1"/>
  <c r="E5678" i="1"/>
  <c r="F5678" i="1"/>
  <c r="G5678" i="1"/>
  <c r="H5678" i="1"/>
  <c r="A5679" i="1"/>
  <c r="B5679" i="1"/>
  <c r="C5679" i="1"/>
  <c r="D5679" i="1"/>
  <c r="E5679" i="1"/>
  <c r="F5679" i="1"/>
  <c r="G5679" i="1"/>
  <c r="H5679" i="1"/>
  <c r="A5680" i="1"/>
  <c r="B5680" i="1"/>
  <c r="C5680" i="1"/>
  <c r="D5680" i="1"/>
  <c r="E5680" i="1"/>
  <c r="F5680" i="1"/>
  <c r="G5680" i="1"/>
  <c r="H5680" i="1"/>
  <c r="A5681" i="1"/>
  <c r="B5681" i="1"/>
  <c r="C5681" i="1"/>
  <c r="D5681" i="1"/>
  <c r="E5681" i="1"/>
  <c r="F5681" i="1"/>
  <c r="G5681" i="1"/>
  <c r="H5681" i="1"/>
  <c r="A5682" i="1"/>
  <c r="B5682" i="1"/>
  <c r="C5682" i="1"/>
  <c r="D5682" i="1"/>
  <c r="E5682" i="1"/>
  <c r="F5682" i="1"/>
  <c r="G5682" i="1"/>
  <c r="H5682" i="1"/>
  <c r="A5683" i="1"/>
  <c r="B5683" i="1"/>
  <c r="C5683" i="1"/>
  <c r="D5683" i="1"/>
  <c r="E5683" i="1"/>
  <c r="F5683" i="1"/>
  <c r="G5683" i="1"/>
  <c r="H5683" i="1"/>
  <c r="A5684" i="1"/>
  <c r="B5684" i="1"/>
  <c r="C5684" i="1"/>
  <c r="D5684" i="1"/>
  <c r="E5684" i="1"/>
  <c r="F5684" i="1"/>
  <c r="G5684" i="1"/>
  <c r="H5684" i="1"/>
  <c r="A5685" i="1"/>
  <c r="B5685" i="1"/>
  <c r="C5685" i="1"/>
  <c r="D5685" i="1"/>
  <c r="E5685" i="1"/>
  <c r="F5685" i="1"/>
  <c r="G5685" i="1"/>
  <c r="H5685" i="1"/>
  <c r="A5686" i="1"/>
  <c r="B5686" i="1"/>
  <c r="C5686" i="1"/>
  <c r="D5686" i="1"/>
  <c r="E5686" i="1"/>
  <c r="F5686" i="1"/>
  <c r="G5686" i="1"/>
  <c r="H5686" i="1"/>
  <c r="A5687" i="1"/>
  <c r="B5687" i="1"/>
  <c r="C5687" i="1"/>
  <c r="D5687" i="1"/>
  <c r="E5687" i="1"/>
  <c r="F5687" i="1"/>
  <c r="G5687" i="1"/>
  <c r="H5687" i="1"/>
  <c r="A5688" i="1"/>
  <c r="B5688" i="1"/>
  <c r="C5688" i="1"/>
  <c r="D5688" i="1"/>
  <c r="E5688" i="1"/>
  <c r="F5688" i="1"/>
  <c r="G5688" i="1"/>
  <c r="H5688" i="1"/>
  <c r="A5689" i="1"/>
  <c r="B5689" i="1"/>
  <c r="C5689" i="1"/>
  <c r="D5689" i="1"/>
  <c r="E5689" i="1"/>
  <c r="F5689" i="1"/>
  <c r="G5689" i="1"/>
  <c r="H5689" i="1"/>
  <c r="A5690" i="1"/>
  <c r="B5690" i="1"/>
  <c r="C5690" i="1"/>
  <c r="D5690" i="1"/>
  <c r="E5690" i="1"/>
  <c r="F5690" i="1"/>
  <c r="G5690" i="1"/>
  <c r="H5690" i="1"/>
  <c r="A5691" i="1"/>
  <c r="B5691" i="1"/>
  <c r="C5691" i="1"/>
  <c r="D5691" i="1"/>
  <c r="E5691" i="1"/>
  <c r="F5691" i="1"/>
  <c r="G5691" i="1"/>
  <c r="H5691" i="1"/>
  <c r="A5692" i="1"/>
  <c r="B5692" i="1"/>
  <c r="C5692" i="1"/>
  <c r="D5692" i="1"/>
  <c r="E5692" i="1"/>
  <c r="F5692" i="1"/>
  <c r="G5692" i="1"/>
  <c r="H5692" i="1"/>
  <c r="A5693" i="1"/>
  <c r="B5693" i="1"/>
  <c r="C5693" i="1"/>
  <c r="D5693" i="1"/>
  <c r="E5693" i="1"/>
  <c r="F5693" i="1"/>
  <c r="G5693" i="1"/>
  <c r="H5693" i="1"/>
  <c r="A5694" i="1"/>
  <c r="B5694" i="1"/>
  <c r="C5694" i="1"/>
  <c r="D5694" i="1"/>
  <c r="E5694" i="1"/>
  <c r="F5694" i="1"/>
  <c r="G5694" i="1"/>
  <c r="H5694" i="1"/>
  <c r="A5695" i="1"/>
  <c r="B5695" i="1"/>
  <c r="C5695" i="1"/>
  <c r="D5695" i="1"/>
  <c r="E5695" i="1"/>
  <c r="F5695" i="1"/>
  <c r="G5695" i="1"/>
  <c r="H5695" i="1"/>
  <c r="A5696" i="1"/>
  <c r="B5696" i="1"/>
  <c r="C5696" i="1"/>
  <c r="D5696" i="1"/>
  <c r="E5696" i="1"/>
  <c r="F5696" i="1"/>
  <c r="G5696" i="1"/>
  <c r="H5696" i="1"/>
  <c r="A5697" i="1"/>
  <c r="B5697" i="1"/>
  <c r="C5697" i="1"/>
  <c r="D5697" i="1"/>
  <c r="E5697" i="1"/>
  <c r="F5697" i="1"/>
  <c r="G5697" i="1"/>
  <c r="H5697" i="1"/>
  <c r="A5698" i="1"/>
  <c r="B5698" i="1"/>
  <c r="C5698" i="1"/>
  <c r="D5698" i="1"/>
  <c r="E5698" i="1"/>
  <c r="F5698" i="1"/>
  <c r="G5698" i="1"/>
  <c r="H5698" i="1"/>
  <c r="A5699" i="1"/>
  <c r="B5699" i="1"/>
  <c r="C5699" i="1"/>
  <c r="D5699" i="1"/>
  <c r="E5699" i="1"/>
  <c r="F5699" i="1"/>
  <c r="G5699" i="1"/>
  <c r="H5699" i="1"/>
  <c r="A5700" i="1"/>
  <c r="B5700" i="1"/>
  <c r="C5700" i="1"/>
  <c r="D5700" i="1"/>
  <c r="E5700" i="1"/>
  <c r="F5700" i="1"/>
  <c r="G5700" i="1"/>
  <c r="H5700" i="1"/>
  <c r="A5701" i="1"/>
  <c r="B5701" i="1"/>
  <c r="C5701" i="1"/>
  <c r="D5701" i="1"/>
  <c r="E5701" i="1"/>
  <c r="F5701" i="1"/>
  <c r="G5701" i="1"/>
  <c r="H5701" i="1"/>
  <c r="A5702" i="1"/>
  <c r="B5702" i="1"/>
  <c r="C5702" i="1"/>
  <c r="D5702" i="1"/>
  <c r="E5702" i="1"/>
  <c r="F5702" i="1"/>
  <c r="G5702" i="1"/>
  <c r="H5702" i="1"/>
  <c r="A5703" i="1"/>
  <c r="B5703" i="1"/>
  <c r="C5703" i="1"/>
  <c r="D5703" i="1"/>
  <c r="E5703" i="1"/>
  <c r="F5703" i="1"/>
  <c r="G5703" i="1"/>
  <c r="H5703" i="1"/>
  <c r="A5704" i="1"/>
  <c r="B5704" i="1"/>
  <c r="C5704" i="1"/>
  <c r="D5704" i="1"/>
  <c r="E5704" i="1"/>
  <c r="F5704" i="1"/>
  <c r="G5704" i="1"/>
  <c r="H5704" i="1"/>
  <c r="A5705" i="1"/>
  <c r="B5705" i="1"/>
  <c r="C5705" i="1"/>
  <c r="D5705" i="1"/>
  <c r="E5705" i="1"/>
  <c r="F5705" i="1"/>
  <c r="G5705" i="1"/>
  <c r="H5705" i="1"/>
  <c r="A5706" i="1"/>
  <c r="B5706" i="1"/>
  <c r="C5706" i="1"/>
  <c r="D5706" i="1"/>
  <c r="E5706" i="1"/>
  <c r="F5706" i="1"/>
  <c r="G5706" i="1"/>
  <c r="H5706" i="1"/>
  <c r="A5707" i="1"/>
  <c r="B5707" i="1"/>
  <c r="C5707" i="1"/>
  <c r="D5707" i="1"/>
  <c r="E5707" i="1"/>
  <c r="F5707" i="1"/>
  <c r="G5707" i="1"/>
  <c r="H5707" i="1"/>
  <c r="A5708" i="1"/>
  <c r="B5708" i="1"/>
  <c r="C5708" i="1"/>
  <c r="D5708" i="1"/>
  <c r="E5708" i="1"/>
  <c r="F5708" i="1"/>
  <c r="G5708" i="1"/>
  <c r="H5708" i="1"/>
  <c r="A5709" i="1"/>
  <c r="B5709" i="1"/>
  <c r="C5709" i="1"/>
  <c r="D5709" i="1"/>
  <c r="E5709" i="1"/>
  <c r="F5709" i="1"/>
  <c r="G5709" i="1"/>
  <c r="H5709" i="1"/>
  <c r="A5710" i="1"/>
  <c r="B5710" i="1"/>
  <c r="C5710" i="1"/>
  <c r="D5710" i="1"/>
  <c r="E5710" i="1"/>
  <c r="F5710" i="1"/>
  <c r="G5710" i="1"/>
  <c r="H5710" i="1"/>
  <c r="A5711" i="1"/>
  <c r="B5711" i="1"/>
  <c r="C5711" i="1"/>
  <c r="D5711" i="1"/>
  <c r="E5711" i="1"/>
  <c r="F5711" i="1"/>
  <c r="G5711" i="1"/>
  <c r="H5711" i="1"/>
  <c r="A5712" i="1"/>
  <c r="B5712" i="1"/>
  <c r="C5712" i="1"/>
  <c r="D5712" i="1"/>
  <c r="E5712" i="1"/>
  <c r="F5712" i="1"/>
  <c r="G5712" i="1"/>
  <c r="H5712" i="1"/>
  <c r="A5713" i="1"/>
  <c r="B5713" i="1"/>
  <c r="C5713" i="1"/>
  <c r="D5713" i="1"/>
  <c r="E5713" i="1"/>
  <c r="F5713" i="1"/>
  <c r="G5713" i="1"/>
  <c r="H5713" i="1"/>
  <c r="A5714" i="1"/>
  <c r="B5714" i="1"/>
  <c r="C5714" i="1"/>
  <c r="D5714" i="1"/>
  <c r="E5714" i="1"/>
  <c r="F5714" i="1"/>
  <c r="G5714" i="1"/>
  <c r="H5714" i="1"/>
  <c r="A5715" i="1"/>
  <c r="B5715" i="1"/>
  <c r="C5715" i="1"/>
  <c r="D5715" i="1"/>
  <c r="E5715" i="1"/>
  <c r="F5715" i="1"/>
  <c r="G5715" i="1"/>
  <c r="H5715" i="1"/>
  <c r="A5716" i="1"/>
  <c r="B5716" i="1"/>
  <c r="C5716" i="1"/>
  <c r="D5716" i="1"/>
  <c r="E5716" i="1"/>
  <c r="F5716" i="1"/>
  <c r="G5716" i="1"/>
  <c r="H5716" i="1"/>
  <c r="A5717" i="1"/>
  <c r="B5717" i="1"/>
  <c r="C5717" i="1"/>
  <c r="D5717" i="1"/>
  <c r="E5717" i="1"/>
  <c r="F5717" i="1"/>
  <c r="G5717" i="1"/>
  <c r="H5717" i="1"/>
  <c r="A5718" i="1"/>
  <c r="B5718" i="1"/>
  <c r="C5718" i="1"/>
  <c r="D5718" i="1"/>
  <c r="E5718" i="1"/>
  <c r="F5718" i="1"/>
  <c r="G5718" i="1"/>
  <c r="H5718" i="1"/>
  <c r="A5719" i="1"/>
  <c r="B5719" i="1"/>
  <c r="C5719" i="1"/>
  <c r="D5719" i="1"/>
  <c r="E5719" i="1"/>
  <c r="F5719" i="1"/>
  <c r="G5719" i="1"/>
  <c r="H5719" i="1"/>
  <c r="A5720" i="1"/>
  <c r="B5720" i="1"/>
  <c r="C5720" i="1"/>
  <c r="D5720" i="1"/>
  <c r="E5720" i="1"/>
  <c r="F5720" i="1"/>
  <c r="G5720" i="1"/>
  <c r="H5720" i="1"/>
  <c r="A5721" i="1"/>
  <c r="B5721" i="1"/>
  <c r="C5721" i="1"/>
  <c r="D5721" i="1"/>
  <c r="E5721" i="1"/>
  <c r="F5721" i="1"/>
  <c r="G5721" i="1"/>
  <c r="H5721" i="1"/>
  <c r="A5722" i="1"/>
  <c r="B5722" i="1"/>
  <c r="C5722" i="1"/>
  <c r="D5722" i="1"/>
  <c r="E5722" i="1"/>
  <c r="F5722" i="1"/>
  <c r="G5722" i="1"/>
  <c r="H5722" i="1"/>
  <c r="A5723" i="1"/>
  <c r="B5723" i="1"/>
  <c r="C5723" i="1"/>
  <c r="D5723" i="1"/>
  <c r="E5723" i="1"/>
  <c r="F5723" i="1"/>
  <c r="G5723" i="1"/>
  <c r="H5723" i="1"/>
  <c r="A5724" i="1"/>
  <c r="B5724" i="1"/>
  <c r="C5724" i="1"/>
  <c r="D5724" i="1"/>
  <c r="E5724" i="1"/>
  <c r="F5724" i="1"/>
  <c r="G5724" i="1"/>
  <c r="H5724" i="1"/>
  <c r="A5725" i="1"/>
  <c r="B5725" i="1"/>
  <c r="C5725" i="1"/>
  <c r="D5725" i="1"/>
  <c r="E5725" i="1"/>
  <c r="F5725" i="1"/>
  <c r="G5725" i="1"/>
  <c r="H5725" i="1"/>
  <c r="A5726" i="1"/>
  <c r="B5726" i="1"/>
  <c r="C5726" i="1"/>
  <c r="D5726" i="1"/>
  <c r="E5726" i="1"/>
  <c r="F5726" i="1"/>
  <c r="G5726" i="1"/>
  <c r="H5726" i="1"/>
  <c r="A5727" i="1"/>
  <c r="B5727" i="1"/>
  <c r="C5727" i="1"/>
  <c r="D5727" i="1"/>
  <c r="E5727" i="1"/>
  <c r="F5727" i="1"/>
  <c r="G5727" i="1"/>
  <c r="H5727" i="1"/>
  <c r="A5728" i="1"/>
  <c r="B5728" i="1"/>
  <c r="C5728" i="1"/>
  <c r="D5728" i="1"/>
  <c r="E5728" i="1"/>
  <c r="F5728" i="1"/>
  <c r="G5728" i="1"/>
  <c r="H5728" i="1"/>
  <c r="A5729" i="1"/>
  <c r="B5729" i="1"/>
  <c r="C5729" i="1"/>
  <c r="D5729" i="1"/>
  <c r="E5729" i="1"/>
  <c r="F5729" i="1"/>
  <c r="G5729" i="1"/>
  <c r="H5729" i="1"/>
  <c r="A5730" i="1"/>
  <c r="B5730" i="1"/>
  <c r="C5730" i="1"/>
  <c r="D5730" i="1"/>
  <c r="E5730" i="1"/>
  <c r="F5730" i="1"/>
  <c r="G5730" i="1"/>
  <c r="H5730" i="1"/>
  <c r="A5731" i="1"/>
  <c r="B5731" i="1"/>
  <c r="C5731" i="1"/>
  <c r="D5731" i="1"/>
  <c r="E5731" i="1"/>
  <c r="F5731" i="1"/>
  <c r="G5731" i="1"/>
  <c r="H5731" i="1"/>
  <c r="A5732" i="1"/>
  <c r="B5732" i="1"/>
  <c r="C5732" i="1"/>
  <c r="D5732" i="1"/>
  <c r="E5732" i="1"/>
  <c r="F5732" i="1"/>
  <c r="G5732" i="1"/>
  <c r="H5732" i="1"/>
  <c r="A5733" i="1"/>
  <c r="B5733" i="1"/>
  <c r="C5733" i="1"/>
  <c r="D5733" i="1"/>
  <c r="E5733" i="1"/>
  <c r="F5733" i="1"/>
  <c r="G5733" i="1"/>
  <c r="H5733" i="1"/>
  <c r="A5734" i="1"/>
  <c r="B5734" i="1"/>
  <c r="C5734" i="1"/>
  <c r="D5734" i="1"/>
  <c r="E5734" i="1"/>
  <c r="F5734" i="1"/>
  <c r="G5734" i="1"/>
  <c r="H5734" i="1"/>
  <c r="A5735" i="1"/>
  <c r="B5735" i="1"/>
  <c r="C5735" i="1"/>
  <c r="D5735" i="1"/>
  <c r="E5735" i="1"/>
  <c r="F5735" i="1"/>
  <c r="G5735" i="1"/>
  <c r="H5735" i="1"/>
  <c r="A5736" i="1"/>
  <c r="B5736" i="1"/>
  <c r="C5736" i="1"/>
  <c r="D5736" i="1"/>
  <c r="E5736" i="1"/>
  <c r="F5736" i="1"/>
  <c r="G5736" i="1"/>
  <c r="H5736" i="1"/>
  <c r="A5737" i="1"/>
  <c r="B5737" i="1"/>
  <c r="C5737" i="1"/>
  <c r="D5737" i="1"/>
  <c r="E5737" i="1"/>
  <c r="F5737" i="1"/>
  <c r="G5737" i="1"/>
  <c r="H5737" i="1"/>
  <c r="A5738" i="1"/>
  <c r="B5738" i="1"/>
  <c r="C5738" i="1"/>
  <c r="D5738" i="1"/>
  <c r="E5738" i="1"/>
  <c r="F5738" i="1"/>
  <c r="G5738" i="1"/>
  <c r="H5738" i="1"/>
  <c r="A5739" i="1"/>
  <c r="B5739" i="1"/>
  <c r="C5739" i="1"/>
  <c r="D5739" i="1"/>
  <c r="E5739" i="1"/>
  <c r="F5739" i="1"/>
  <c r="G5739" i="1"/>
  <c r="H5739" i="1"/>
  <c r="A5740" i="1"/>
  <c r="B5740" i="1"/>
  <c r="C5740" i="1"/>
  <c r="D5740" i="1"/>
  <c r="E5740" i="1"/>
  <c r="F5740" i="1"/>
  <c r="G5740" i="1"/>
  <c r="H5740" i="1"/>
  <c r="A5741" i="1"/>
  <c r="B5741" i="1"/>
  <c r="C5741" i="1"/>
  <c r="D5741" i="1"/>
  <c r="E5741" i="1"/>
  <c r="F5741" i="1"/>
  <c r="G5741" i="1"/>
  <c r="H5741" i="1"/>
  <c r="A5742" i="1"/>
  <c r="B5742" i="1"/>
  <c r="C5742" i="1"/>
  <c r="D5742" i="1"/>
  <c r="E5742" i="1"/>
  <c r="F5742" i="1"/>
  <c r="G5742" i="1"/>
  <c r="H5742" i="1"/>
  <c r="A5743" i="1"/>
  <c r="B5743" i="1"/>
  <c r="C5743" i="1"/>
  <c r="D5743" i="1"/>
  <c r="E5743" i="1"/>
  <c r="F5743" i="1"/>
  <c r="G5743" i="1"/>
  <c r="H5743" i="1"/>
  <c r="A5744" i="1"/>
  <c r="B5744" i="1"/>
  <c r="C5744" i="1"/>
  <c r="D5744" i="1"/>
  <c r="E5744" i="1"/>
  <c r="F5744" i="1"/>
  <c r="G5744" i="1"/>
  <c r="H5744" i="1"/>
  <c r="A5745" i="1"/>
  <c r="B5745" i="1"/>
  <c r="C5745" i="1"/>
  <c r="D5745" i="1"/>
  <c r="E5745" i="1"/>
  <c r="F5745" i="1"/>
  <c r="G5745" i="1"/>
  <c r="H5745" i="1"/>
  <c r="A5746" i="1"/>
  <c r="B5746" i="1"/>
  <c r="C5746" i="1"/>
  <c r="D5746" i="1"/>
  <c r="E5746" i="1"/>
  <c r="F5746" i="1"/>
  <c r="G5746" i="1"/>
  <c r="H5746" i="1"/>
  <c r="A5747" i="1"/>
  <c r="B5747" i="1"/>
  <c r="C5747" i="1"/>
  <c r="D5747" i="1"/>
  <c r="E5747" i="1"/>
  <c r="F5747" i="1"/>
  <c r="G5747" i="1"/>
  <c r="H5747" i="1"/>
  <c r="A5748" i="1"/>
  <c r="B5748" i="1"/>
  <c r="C5748" i="1"/>
  <c r="D5748" i="1"/>
  <c r="E5748" i="1"/>
  <c r="F5748" i="1"/>
  <c r="G5748" i="1"/>
  <c r="H5748" i="1"/>
  <c r="A5749" i="1"/>
  <c r="B5749" i="1"/>
  <c r="C5749" i="1"/>
  <c r="D5749" i="1"/>
  <c r="E5749" i="1"/>
  <c r="F5749" i="1"/>
  <c r="G5749" i="1"/>
  <c r="H5749" i="1"/>
  <c r="A5750" i="1"/>
  <c r="B5750" i="1"/>
  <c r="C5750" i="1"/>
  <c r="D5750" i="1"/>
  <c r="E5750" i="1"/>
  <c r="F5750" i="1"/>
  <c r="G5750" i="1"/>
  <c r="H5750" i="1"/>
  <c r="A5751" i="1"/>
  <c r="B5751" i="1"/>
  <c r="C5751" i="1"/>
  <c r="D5751" i="1"/>
  <c r="E5751" i="1"/>
  <c r="F5751" i="1"/>
  <c r="G5751" i="1"/>
  <c r="H5751" i="1"/>
  <c r="A5752" i="1"/>
  <c r="B5752" i="1"/>
  <c r="C5752" i="1"/>
  <c r="D5752" i="1"/>
  <c r="E5752" i="1"/>
  <c r="F5752" i="1"/>
  <c r="G5752" i="1"/>
  <c r="H5752" i="1"/>
  <c r="A5753" i="1"/>
  <c r="B5753" i="1"/>
  <c r="C5753" i="1"/>
  <c r="D5753" i="1"/>
  <c r="E5753" i="1"/>
  <c r="F5753" i="1"/>
  <c r="G5753" i="1"/>
  <c r="H5753" i="1"/>
  <c r="A5754" i="1"/>
  <c r="B5754" i="1"/>
  <c r="C5754" i="1"/>
  <c r="D5754" i="1"/>
  <c r="E5754" i="1"/>
  <c r="F5754" i="1"/>
  <c r="G5754" i="1"/>
  <c r="H5754" i="1"/>
  <c r="A5755" i="1"/>
  <c r="B5755" i="1"/>
  <c r="C5755" i="1"/>
  <c r="D5755" i="1"/>
  <c r="E5755" i="1"/>
  <c r="F5755" i="1"/>
  <c r="G5755" i="1"/>
  <c r="H5755" i="1"/>
  <c r="A5756" i="1"/>
  <c r="B5756" i="1"/>
  <c r="C5756" i="1"/>
  <c r="D5756" i="1"/>
  <c r="E5756" i="1"/>
  <c r="F5756" i="1"/>
  <c r="G5756" i="1"/>
  <c r="H5756" i="1"/>
  <c r="A5757" i="1"/>
  <c r="B5757" i="1"/>
  <c r="C5757" i="1"/>
  <c r="D5757" i="1"/>
  <c r="E5757" i="1"/>
  <c r="F5757" i="1"/>
  <c r="G5757" i="1"/>
  <c r="H5757" i="1"/>
  <c r="A5758" i="1"/>
  <c r="B5758" i="1"/>
  <c r="C5758" i="1"/>
  <c r="D5758" i="1"/>
  <c r="E5758" i="1"/>
  <c r="F5758" i="1"/>
  <c r="G5758" i="1"/>
  <c r="H5758" i="1"/>
  <c r="A5759" i="1"/>
  <c r="B5759" i="1"/>
  <c r="C5759" i="1"/>
  <c r="D5759" i="1"/>
  <c r="E5759" i="1"/>
  <c r="F5759" i="1"/>
  <c r="G5759" i="1"/>
  <c r="H5759" i="1"/>
  <c r="A5760" i="1"/>
  <c r="B5760" i="1"/>
  <c r="C5760" i="1"/>
  <c r="D5760" i="1"/>
  <c r="E5760" i="1"/>
  <c r="F5760" i="1"/>
  <c r="G5760" i="1"/>
  <c r="H5760" i="1"/>
  <c r="A5761" i="1"/>
  <c r="B5761" i="1"/>
  <c r="C5761" i="1"/>
  <c r="D5761" i="1"/>
  <c r="E5761" i="1"/>
  <c r="F5761" i="1"/>
  <c r="G5761" i="1"/>
  <c r="H5761" i="1"/>
  <c r="A5762" i="1"/>
  <c r="B5762" i="1"/>
  <c r="C5762" i="1"/>
  <c r="D5762" i="1"/>
  <c r="E5762" i="1"/>
  <c r="F5762" i="1"/>
  <c r="G5762" i="1"/>
  <c r="H5762" i="1"/>
  <c r="A5763" i="1"/>
  <c r="B5763" i="1"/>
  <c r="C5763" i="1"/>
  <c r="D5763" i="1"/>
  <c r="E5763" i="1"/>
  <c r="F5763" i="1"/>
  <c r="G5763" i="1"/>
  <c r="H5763" i="1"/>
  <c r="A5764" i="1"/>
  <c r="B5764" i="1"/>
  <c r="C5764" i="1"/>
  <c r="D5764" i="1"/>
  <c r="E5764" i="1"/>
  <c r="F5764" i="1"/>
  <c r="G5764" i="1"/>
  <c r="H5764" i="1"/>
  <c r="A5765" i="1"/>
  <c r="B5765" i="1"/>
  <c r="C5765" i="1"/>
  <c r="D5765" i="1"/>
  <c r="E5765" i="1"/>
  <c r="F5765" i="1"/>
  <c r="G5765" i="1"/>
  <c r="H5765" i="1"/>
  <c r="A5766" i="1"/>
  <c r="B5766" i="1"/>
  <c r="C5766" i="1"/>
  <c r="D5766" i="1"/>
  <c r="E5766" i="1"/>
  <c r="F5766" i="1"/>
  <c r="G5766" i="1"/>
  <c r="H5766" i="1"/>
  <c r="A5767" i="1"/>
  <c r="B5767" i="1"/>
  <c r="C5767" i="1"/>
  <c r="D5767" i="1"/>
  <c r="E5767" i="1"/>
  <c r="F5767" i="1"/>
  <c r="G5767" i="1"/>
  <c r="H5767" i="1"/>
  <c r="A5768" i="1"/>
  <c r="B5768" i="1"/>
  <c r="C5768" i="1"/>
  <c r="D5768" i="1"/>
  <c r="E5768" i="1"/>
  <c r="F5768" i="1"/>
  <c r="G5768" i="1"/>
  <c r="H5768" i="1"/>
  <c r="A5769" i="1"/>
  <c r="B5769" i="1"/>
  <c r="C5769" i="1"/>
  <c r="D5769" i="1"/>
  <c r="E5769" i="1"/>
  <c r="F5769" i="1"/>
  <c r="G5769" i="1"/>
  <c r="H5769" i="1"/>
  <c r="A5770" i="1"/>
  <c r="B5770" i="1"/>
  <c r="C5770" i="1"/>
  <c r="D5770" i="1"/>
  <c r="E5770" i="1"/>
  <c r="F5770" i="1"/>
  <c r="G5770" i="1"/>
  <c r="H5770" i="1"/>
  <c r="A5771" i="1"/>
  <c r="B5771" i="1"/>
  <c r="C5771" i="1"/>
  <c r="D5771" i="1"/>
  <c r="E5771" i="1"/>
  <c r="F5771" i="1"/>
  <c r="G5771" i="1"/>
  <c r="H5771" i="1"/>
  <c r="A5772" i="1"/>
  <c r="B5772" i="1"/>
  <c r="C5772" i="1"/>
  <c r="D5772" i="1"/>
  <c r="E5772" i="1"/>
  <c r="F5772" i="1"/>
  <c r="G5772" i="1"/>
  <c r="H5772" i="1"/>
  <c r="A5773" i="1"/>
  <c r="B5773" i="1"/>
  <c r="C5773" i="1"/>
  <c r="D5773" i="1"/>
  <c r="E5773" i="1"/>
  <c r="F5773" i="1"/>
  <c r="G5773" i="1"/>
  <c r="H5773" i="1"/>
  <c r="A5774" i="1"/>
  <c r="B5774" i="1"/>
  <c r="C5774" i="1"/>
  <c r="D5774" i="1"/>
  <c r="E5774" i="1"/>
  <c r="F5774" i="1"/>
  <c r="G5774" i="1"/>
  <c r="H5774" i="1"/>
  <c r="A5775" i="1"/>
  <c r="B5775" i="1"/>
  <c r="C5775" i="1"/>
  <c r="D5775" i="1"/>
  <c r="E5775" i="1"/>
  <c r="F5775" i="1"/>
  <c r="G5775" i="1"/>
  <c r="H5775" i="1"/>
  <c r="A5776" i="1"/>
  <c r="B5776" i="1"/>
  <c r="C5776" i="1"/>
  <c r="D5776" i="1"/>
  <c r="E5776" i="1"/>
  <c r="F5776" i="1"/>
  <c r="G5776" i="1"/>
  <c r="H5776" i="1"/>
  <c r="A5777" i="1"/>
  <c r="B5777" i="1"/>
  <c r="C5777" i="1"/>
  <c r="D5777" i="1"/>
  <c r="E5777" i="1"/>
  <c r="F5777" i="1"/>
  <c r="G5777" i="1"/>
  <c r="H5777" i="1"/>
  <c r="A5778" i="1"/>
  <c r="B5778" i="1"/>
  <c r="C5778" i="1"/>
  <c r="D5778" i="1"/>
  <c r="E5778" i="1"/>
  <c r="F5778" i="1"/>
  <c r="G5778" i="1"/>
  <c r="H5778" i="1"/>
  <c r="A5779" i="1"/>
  <c r="B5779" i="1"/>
  <c r="C5779" i="1"/>
  <c r="D5779" i="1"/>
  <c r="E5779" i="1"/>
  <c r="F5779" i="1"/>
  <c r="G5779" i="1"/>
  <c r="H5779" i="1"/>
  <c r="A5780" i="1"/>
  <c r="B5780" i="1"/>
  <c r="C5780" i="1"/>
  <c r="D5780" i="1"/>
  <c r="E5780" i="1"/>
  <c r="F5780" i="1"/>
  <c r="G5780" i="1"/>
  <c r="H5780" i="1"/>
  <c r="A5781" i="1"/>
  <c r="B5781" i="1"/>
  <c r="C5781" i="1"/>
  <c r="D5781" i="1"/>
  <c r="E5781" i="1"/>
  <c r="F5781" i="1"/>
  <c r="G5781" i="1"/>
  <c r="H5781" i="1"/>
  <c r="A5782" i="1"/>
  <c r="B5782" i="1"/>
  <c r="C5782" i="1"/>
  <c r="D5782" i="1"/>
  <c r="E5782" i="1"/>
  <c r="F5782" i="1"/>
  <c r="G5782" i="1"/>
  <c r="H5782" i="1"/>
  <c r="A5783" i="1"/>
  <c r="B5783" i="1"/>
  <c r="C5783" i="1"/>
  <c r="D5783" i="1"/>
  <c r="E5783" i="1"/>
  <c r="F5783" i="1"/>
  <c r="G5783" i="1"/>
  <c r="H5783" i="1"/>
  <c r="A5784" i="1"/>
  <c r="B5784" i="1"/>
  <c r="C5784" i="1"/>
  <c r="D5784" i="1"/>
  <c r="E5784" i="1"/>
  <c r="F5784" i="1"/>
  <c r="G5784" i="1"/>
  <c r="H5784" i="1"/>
  <c r="A5785" i="1"/>
  <c r="B5785" i="1"/>
  <c r="C5785" i="1"/>
  <c r="D5785" i="1"/>
  <c r="E5785" i="1"/>
  <c r="F5785" i="1"/>
  <c r="G5785" i="1"/>
  <c r="H5785" i="1"/>
  <c r="A5786" i="1"/>
  <c r="B5786" i="1"/>
  <c r="C5786" i="1"/>
  <c r="D5786" i="1"/>
  <c r="E5786" i="1"/>
  <c r="F5786" i="1"/>
  <c r="G5786" i="1"/>
  <c r="H5786" i="1"/>
  <c r="A5787" i="1"/>
  <c r="B5787" i="1"/>
  <c r="C5787" i="1"/>
  <c r="D5787" i="1"/>
  <c r="E5787" i="1"/>
  <c r="F5787" i="1"/>
  <c r="G5787" i="1"/>
  <c r="H5787" i="1"/>
  <c r="A5788" i="1"/>
  <c r="B5788" i="1"/>
  <c r="C5788" i="1"/>
  <c r="D5788" i="1"/>
  <c r="E5788" i="1"/>
  <c r="F5788" i="1"/>
  <c r="G5788" i="1"/>
  <c r="H5788" i="1"/>
  <c r="A5789" i="1"/>
  <c r="B5789" i="1"/>
  <c r="C5789" i="1"/>
  <c r="D5789" i="1"/>
  <c r="E5789" i="1"/>
  <c r="F5789" i="1"/>
  <c r="G5789" i="1"/>
  <c r="H5789" i="1"/>
  <c r="A5790" i="1"/>
  <c r="B5790" i="1"/>
  <c r="C5790" i="1"/>
  <c r="D5790" i="1"/>
  <c r="E5790" i="1"/>
  <c r="F5790" i="1"/>
  <c r="G5790" i="1"/>
  <c r="H5790" i="1"/>
  <c r="A5791" i="1"/>
  <c r="B5791" i="1"/>
  <c r="C5791" i="1"/>
  <c r="D5791" i="1"/>
  <c r="E5791" i="1"/>
  <c r="F5791" i="1"/>
  <c r="G5791" i="1"/>
  <c r="H5791" i="1"/>
  <c r="A5792" i="1"/>
  <c r="B5792" i="1"/>
  <c r="C5792" i="1"/>
  <c r="D5792" i="1"/>
  <c r="E5792" i="1"/>
  <c r="F5792" i="1"/>
  <c r="G5792" i="1"/>
  <c r="H5792" i="1"/>
  <c r="A5793" i="1"/>
  <c r="B5793" i="1"/>
  <c r="C5793" i="1"/>
  <c r="D5793" i="1"/>
  <c r="E5793" i="1"/>
  <c r="F5793" i="1"/>
  <c r="G5793" i="1"/>
  <c r="H5793" i="1"/>
  <c r="A5794" i="1"/>
  <c r="B5794" i="1"/>
  <c r="C5794" i="1"/>
  <c r="D5794" i="1"/>
  <c r="E5794" i="1"/>
  <c r="F5794" i="1"/>
  <c r="G5794" i="1"/>
  <c r="H5794" i="1"/>
  <c r="A5795" i="1"/>
  <c r="B5795" i="1"/>
  <c r="C5795" i="1"/>
  <c r="D5795" i="1"/>
  <c r="E5795" i="1"/>
  <c r="F5795" i="1"/>
  <c r="G5795" i="1"/>
  <c r="H5795" i="1"/>
  <c r="A5796" i="1"/>
  <c r="B5796" i="1"/>
  <c r="C5796" i="1"/>
  <c r="D5796" i="1"/>
  <c r="E5796" i="1"/>
  <c r="F5796" i="1"/>
  <c r="G5796" i="1"/>
  <c r="H5796" i="1"/>
  <c r="A5797" i="1"/>
  <c r="B5797" i="1"/>
  <c r="C5797" i="1"/>
  <c r="D5797" i="1"/>
  <c r="E5797" i="1"/>
  <c r="F5797" i="1"/>
  <c r="G5797" i="1"/>
  <c r="H5797" i="1"/>
  <c r="A5798" i="1"/>
  <c r="B5798" i="1"/>
  <c r="C5798" i="1"/>
  <c r="D5798" i="1"/>
  <c r="E5798" i="1"/>
  <c r="F5798" i="1"/>
  <c r="G5798" i="1"/>
  <c r="H5798" i="1"/>
  <c r="A5799" i="1"/>
  <c r="B5799" i="1"/>
  <c r="C5799" i="1"/>
  <c r="D5799" i="1"/>
  <c r="E5799" i="1"/>
  <c r="F5799" i="1"/>
  <c r="G5799" i="1"/>
  <c r="H5799" i="1"/>
  <c r="A5800" i="1"/>
  <c r="B5800" i="1"/>
  <c r="C5800" i="1"/>
  <c r="D5800" i="1"/>
  <c r="E5800" i="1"/>
  <c r="F5800" i="1"/>
  <c r="G5800" i="1"/>
  <c r="H5800" i="1"/>
  <c r="A5801" i="1"/>
  <c r="B5801" i="1"/>
  <c r="C5801" i="1"/>
  <c r="D5801" i="1"/>
  <c r="E5801" i="1"/>
  <c r="F5801" i="1"/>
  <c r="G5801" i="1"/>
  <c r="H5801" i="1"/>
  <c r="A5802" i="1"/>
  <c r="B5802" i="1"/>
  <c r="C5802" i="1"/>
  <c r="D5802" i="1"/>
  <c r="E5802" i="1"/>
  <c r="F5802" i="1"/>
  <c r="G5802" i="1"/>
  <c r="H5802" i="1"/>
  <c r="A5803" i="1"/>
  <c r="B5803" i="1"/>
  <c r="C5803" i="1"/>
  <c r="D5803" i="1"/>
  <c r="E5803" i="1"/>
  <c r="F5803" i="1"/>
  <c r="G5803" i="1"/>
  <c r="H5803" i="1"/>
  <c r="A5804" i="1"/>
  <c r="B5804" i="1"/>
  <c r="C5804" i="1"/>
  <c r="D5804" i="1"/>
  <c r="E5804" i="1"/>
  <c r="F5804" i="1"/>
  <c r="G5804" i="1"/>
  <c r="H5804" i="1"/>
  <c r="A5805" i="1"/>
  <c r="B5805" i="1"/>
  <c r="C5805" i="1"/>
  <c r="D5805" i="1"/>
  <c r="E5805" i="1"/>
  <c r="F5805" i="1"/>
  <c r="G5805" i="1"/>
  <c r="H5805" i="1"/>
  <c r="A5806" i="1"/>
  <c r="B5806" i="1"/>
  <c r="C5806" i="1"/>
  <c r="D5806" i="1"/>
  <c r="E5806" i="1"/>
  <c r="F5806" i="1"/>
  <c r="G5806" i="1"/>
  <c r="H5806" i="1"/>
  <c r="A5807" i="1"/>
  <c r="B5807" i="1"/>
  <c r="C5807" i="1"/>
  <c r="D5807" i="1"/>
  <c r="E5807" i="1"/>
  <c r="F5807" i="1"/>
  <c r="G5807" i="1"/>
  <c r="H5807" i="1"/>
  <c r="A5808" i="1"/>
  <c r="B5808" i="1"/>
  <c r="C5808" i="1"/>
  <c r="D5808" i="1"/>
  <c r="E5808" i="1"/>
  <c r="F5808" i="1"/>
  <c r="G5808" i="1"/>
  <c r="H5808" i="1"/>
  <c r="A5809" i="1"/>
  <c r="B5809" i="1"/>
  <c r="C5809" i="1"/>
  <c r="D5809" i="1"/>
  <c r="E5809" i="1"/>
  <c r="F5809" i="1"/>
  <c r="G5809" i="1"/>
  <c r="H5809" i="1"/>
  <c r="A5810" i="1"/>
  <c r="B5810" i="1"/>
  <c r="C5810" i="1"/>
  <c r="D5810" i="1"/>
  <c r="E5810" i="1"/>
  <c r="F5810" i="1"/>
  <c r="G5810" i="1"/>
  <c r="H5810" i="1"/>
  <c r="A5811" i="1"/>
  <c r="B5811" i="1"/>
  <c r="C5811" i="1"/>
  <c r="D5811" i="1"/>
  <c r="E5811" i="1"/>
  <c r="F5811" i="1"/>
  <c r="G5811" i="1"/>
  <c r="H5811" i="1"/>
  <c r="A5812" i="1"/>
  <c r="B5812" i="1"/>
  <c r="C5812" i="1"/>
  <c r="D5812" i="1"/>
  <c r="E5812" i="1"/>
  <c r="F5812" i="1"/>
  <c r="G5812" i="1"/>
  <c r="H5812" i="1"/>
  <c r="A5813" i="1"/>
  <c r="B5813" i="1"/>
  <c r="C5813" i="1"/>
  <c r="D5813" i="1"/>
  <c r="E5813" i="1"/>
  <c r="F5813" i="1"/>
  <c r="G5813" i="1"/>
  <c r="H5813" i="1"/>
  <c r="A5814" i="1"/>
  <c r="B5814" i="1"/>
  <c r="C5814" i="1"/>
  <c r="D5814" i="1"/>
  <c r="E5814" i="1"/>
  <c r="F5814" i="1"/>
  <c r="G5814" i="1"/>
  <c r="H5814" i="1"/>
  <c r="A5815" i="1"/>
  <c r="B5815" i="1"/>
  <c r="C5815" i="1"/>
  <c r="D5815" i="1"/>
  <c r="E5815" i="1"/>
  <c r="F5815" i="1"/>
  <c r="G5815" i="1"/>
  <c r="H5815" i="1"/>
  <c r="A5816" i="1"/>
  <c r="B5816" i="1"/>
  <c r="C5816" i="1"/>
  <c r="D5816" i="1"/>
  <c r="E5816" i="1"/>
  <c r="F5816" i="1"/>
  <c r="G5816" i="1"/>
  <c r="H5816" i="1"/>
  <c r="A5817" i="1"/>
  <c r="B5817" i="1"/>
  <c r="C5817" i="1"/>
  <c r="D5817" i="1"/>
  <c r="E5817" i="1"/>
  <c r="F5817" i="1"/>
  <c r="G5817" i="1"/>
  <c r="H5817" i="1"/>
  <c r="A5818" i="1"/>
  <c r="B5818" i="1"/>
  <c r="C5818" i="1"/>
  <c r="D5818" i="1"/>
  <c r="E5818" i="1"/>
  <c r="F5818" i="1"/>
  <c r="G5818" i="1"/>
  <c r="H5818" i="1"/>
  <c r="A5819" i="1"/>
  <c r="B5819" i="1"/>
  <c r="C5819" i="1"/>
  <c r="D5819" i="1"/>
  <c r="E5819" i="1"/>
  <c r="F5819" i="1"/>
  <c r="G5819" i="1"/>
  <c r="H5819" i="1"/>
  <c r="A5820" i="1"/>
  <c r="B5820" i="1"/>
  <c r="C5820" i="1"/>
  <c r="D5820" i="1"/>
  <c r="E5820" i="1"/>
  <c r="F5820" i="1"/>
  <c r="G5820" i="1"/>
  <c r="H5820" i="1"/>
  <c r="A5821" i="1"/>
  <c r="B5821" i="1"/>
  <c r="C5821" i="1"/>
  <c r="D5821" i="1"/>
  <c r="E5821" i="1"/>
  <c r="F5821" i="1"/>
  <c r="G5821" i="1"/>
  <c r="H5821" i="1"/>
  <c r="A5822" i="1"/>
  <c r="B5822" i="1"/>
  <c r="C5822" i="1"/>
  <c r="D5822" i="1"/>
  <c r="E5822" i="1"/>
  <c r="F5822" i="1"/>
  <c r="G5822" i="1"/>
  <c r="H5822" i="1"/>
  <c r="A5823" i="1"/>
  <c r="B5823" i="1"/>
  <c r="C5823" i="1"/>
  <c r="D5823" i="1"/>
  <c r="E5823" i="1"/>
  <c r="F5823" i="1"/>
  <c r="G5823" i="1"/>
  <c r="H5823" i="1"/>
  <c r="A5824" i="1"/>
  <c r="B5824" i="1"/>
  <c r="C5824" i="1"/>
  <c r="D5824" i="1"/>
  <c r="E5824" i="1"/>
  <c r="F5824" i="1"/>
  <c r="G5824" i="1"/>
  <c r="H5824" i="1"/>
  <c r="A5825" i="1"/>
  <c r="B5825" i="1"/>
  <c r="C5825" i="1"/>
  <c r="D5825" i="1"/>
  <c r="E5825" i="1"/>
  <c r="F5825" i="1"/>
  <c r="G5825" i="1"/>
  <c r="H5825" i="1"/>
  <c r="A5826" i="1"/>
  <c r="B5826" i="1"/>
  <c r="C5826" i="1"/>
  <c r="D5826" i="1"/>
  <c r="E5826" i="1"/>
  <c r="F5826" i="1"/>
  <c r="G5826" i="1"/>
  <c r="H5826" i="1"/>
  <c r="A5827" i="1"/>
  <c r="B5827" i="1"/>
  <c r="C5827" i="1"/>
  <c r="D5827" i="1"/>
  <c r="E5827" i="1"/>
  <c r="F5827" i="1"/>
  <c r="G5827" i="1"/>
  <c r="H5827" i="1"/>
  <c r="A5828" i="1"/>
  <c r="B5828" i="1"/>
  <c r="C5828" i="1"/>
  <c r="D5828" i="1"/>
  <c r="E5828" i="1"/>
  <c r="F5828" i="1"/>
  <c r="G5828" i="1"/>
  <c r="H5828" i="1"/>
  <c r="A5829" i="1"/>
  <c r="B5829" i="1"/>
  <c r="C5829" i="1"/>
  <c r="D5829" i="1"/>
  <c r="E5829" i="1"/>
  <c r="F5829" i="1"/>
  <c r="G5829" i="1"/>
  <c r="H5829" i="1"/>
  <c r="A5830" i="1"/>
  <c r="B5830" i="1"/>
  <c r="C5830" i="1"/>
  <c r="D5830" i="1"/>
  <c r="E5830" i="1"/>
  <c r="F5830" i="1"/>
  <c r="G5830" i="1"/>
  <c r="H5830" i="1"/>
  <c r="A5831" i="1"/>
  <c r="B5831" i="1"/>
  <c r="C5831" i="1"/>
  <c r="D5831" i="1"/>
  <c r="E5831" i="1"/>
  <c r="F5831" i="1"/>
  <c r="G5831" i="1"/>
  <c r="H5831" i="1"/>
  <c r="A5832" i="1"/>
  <c r="B5832" i="1"/>
  <c r="C5832" i="1"/>
  <c r="D5832" i="1"/>
  <c r="E5832" i="1"/>
  <c r="F5832" i="1"/>
  <c r="G5832" i="1"/>
  <c r="H5832" i="1"/>
  <c r="A5833" i="1"/>
  <c r="B5833" i="1"/>
  <c r="C5833" i="1"/>
  <c r="D5833" i="1"/>
  <c r="E5833" i="1"/>
  <c r="F5833" i="1"/>
  <c r="G5833" i="1"/>
  <c r="H5833" i="1"/>
  <c r="A5834" i="1"/>
  <c r="B5834" i="1"/>
  <c r="C5834" i="1"/>
  <c r="D5834" i="1"/>
  <c r="E5834" i="1"/>
  <c r="F5834" i="1"/>
  <c r="G5834" i="1"/>
  <c r="H5834" i="1"/>
  <c r="A5835" i="1"/>
  <c r="B5835" i="1"/>
  <c r="C5835" i="1"/>
  <c r="D5835" i="1"/>
  <c r="E5835" i="1"/>
  <c r="F5835" i="1"/>
  <c r="G5835" i="1"/>
  <c r="H5835" i="1"/>
  <c r="A5836" i="1"/>
  <c r="B5836" i="1"/>
  <c r="C5836" i="1"/>
  <c r="D5836" i="1"/>
  <c r="E5836" i="1"/>
  <c r="F5836" i="1"/>
  <c r="G5836" i="1"/>
  <c r="H5836" i="1"/>
  <c r="A5837" i="1"/>
  <c r="B5837" i="1"/>
  <c r="C5837" i="1"/>
  <c r="D5837" i="1"/>
  <c r="E5837" i="1"/>
  <c r="F5837" i="1"/>
  <c r="G5837" i="1"/>
  <c r="H5837" i="1"/>
  <c r="A5838" i="1"/>
  <c r="B5838" i="1"/>
  <c r="C5838" i="1"/>
  <c r="D5838" i="1"/>
  <c r="E5838" i="1"/>
  <c r="F5838" i="1"/>
  <c r="G5838" i="1"/>
  <c r="H5838" i="1"/>
  <c r="A5839" i="1"/>
  <c r="B5839" i="1"/>
  <c r="C5839" i="1"/>
  <c r="D5839" i="1"/>
  <c r="E5839" i="1"/>
  <c r="F5839" i="1"/>
  <c r="G5839" i="1"/>
  <c r="H5839" i="1"/>
  <c r="A5840" i="1"/>
  <c r="B5840" i="1"/>
  <c r="C5840" i="1"/>
  <c r="D5840" i="1"/>
  <c r="E5840" i="1"/>
  <c r="F5840" i="1"/>
  <c r="G5840" i="1"/>
  <c r="H5840" i="1"/>
  <c r="A5841" i="1"/>
  <c r="B5841" i="1"/>
  <c r="C5841" i="1"/>
  <c r="D5841" i="1"/>
  <c r="E5841" i="1"/>
  <c r="F5841" i="1"/>
  <c r="G5841" i="1"/>
  <c r="H5841" i="1"/>
  <c r="A5842" i="1"/>
  <c r="B5842" i="1"/>
  <c r="C5842" i="1"/>
  <c r="D5842" i="1"/>
  <c r="E5842" i="1"/>
  <c r="F5842" i="1"/>
  <c r="G5842" i="1"/>
  <c r="H5842" i="1"/>
  <c r="A5843" i="1"/>
  <c r="B5843" i="1"/>
  <c r="C5843" i="1"/>
  <c r="D5843" i="1"/>
  <c r="E5843" i="1"/>
  <c r="F5843" i="1"/>
  <c r="G5843" i="1"/>
  <c r="H5843" i="1"/>
  <c r="A5844" i="1"/>
  <c r="B5844" i="1"/>
  <c r="C5844" i="1"/>
  <c r="D5844" i="1"/>
  <c r="E5844" i="1"/>
  <c r="F5844" i="1"/>
  <c r="G5844" i="1"/>
  <c r="H5844" i="1"/>
  <c r="A5845" i="1"/>
  <c r="B5845" i="1"/>
  <c r="C5845" i="1"/>
  <c r="D5845" i="1"/>
  <c r="E5845" i="1"/>
  <c r="F5845" i="1"/>
  <c r="G5845" i="1"/>
  <c r="H5845" i="1"/>
  <c r="A5846" i="1"/>
  <c r="B5846" i="1"/>
  <c r="C5846" i="1"/>
  <c r="D5846" i="1"/>
  <c r="E5846" i="1"/>
  <c r="F5846" i="1"/>
  <c r="G5846" i="1"/>
  <c r="H5846" i="1"/>
  <c r="A5847" i="1"/>
  <c r="B5847" i="1"/>
  <c r="C5847" i="1"/>
  <c r="D5847" i="1"/>
  <c r="E5847" i="1"/>
  <c r="F5847" i="1"/>
  <c r="G5847" i="1"/>
  <c r="H5847" i="1"/>
  <c r="A5848" i="1"/>
  <c r="B5848" i="1"/>
  <c r="C5848" i="1"/>
  <c r="D5848" i="1"/>
  <c r="E5848" i="1"/>
  <c r="F5848" i="1"/>
  <c r="G5848" i="1"/>
  <c r="H5848" i="1"/>
  <c r="A5849" i="1"/>
  <c r="B5849" i="1"/>
  <c r="C5849" i="1"/>
  <c r="D5849" i="1"/>
  <c r="E5849" i="1"/>
  <c r="F5849" i="1"/>
  <c r="G5849" i="1"/>
  <c r="H5849" i="1"/>
  <c r="A5850" i="1"/>
  <c r="B5850" i="1"/>
  <c r="C5850" i="1"/>
  <c r="D5850" i="1"/>
  <c r="E5850" i="1"/>
  <c r="F5850" i="1"/>
  <c r="G5850" i="1"/>
  <c r="H5850" i="1"/>
  <c r="A5851" i="1"/>
  <c r="B5851" i="1"/>
  <c r="C5851" i="1"/>
  <c r="D5851" i="1"/>
  <c r="E5851" i="1"/>
  <c r="F5851" i="1"/>
  <c r="G5851" i="1"/>
  <c r="H5851" i="1"/>
  <c r="A5852" i="1"/>
  <c r="B5852" i="1"/>
  <c r="C5852" i="1"/>
  <c r="D5852" i="1"/>
  <c r="E5852" i="1"/>
  <c r="F5852" i="1"/>
  <c r="G5852" i="1"/>
  <c r="H5852" i="1"/>
  <c r="A5853" i="1"/>
  <c r="B5853" i="1"/>
  <c r="C5853" i="1"/>
  <c r="D5853" i="1"/>
  <c r="E5853" i="1"/>
  <c r="F5853" i="1"/>
  <c r="G5853" i="1"/>
  <c r="H5853" i="1"/>
  <c r="A5854" i="1"/>
  <c r="B5854" i="1"/>
  <c r="C5854" i="1"/>
  <c r="D5854" i="1"/>
  <c r="E5854" i="1"/>
  <c r="F5854" i="1"/>
  <c r="G5854" i="1"/>
  <c r="H5854" i="1"/>
  <c r="A5855" i="1"/>
  <c r="B5855" i="1"/>
  <c r="C5855" i="1"/>
  <c r="D5855" i="1"/>
  <c r="E5855" i="1"/>
  <c r="F5855" i="1"/>
  <c r="G5855" i="1"/>
  <c r="H5855" i="1"/>
  <c r="A5856" i="1"/>
  <c r="B5856" i="1"/>
  <c r="C5856" i="1"/>
  <c r="D5856" i="1"/>
  <c r="E5856" i="1"/>
  <c r="F5856" i="1"/>
  <c r="G5856" i="1"/>
  <c r="H5856" i="1"/>
  <c r="A5857" i="1"/>
  <c r="B5857" i="1"/>
  <c r="C5857" i="1"/>
  <c r="D5857" i="1"/>
  <c r="E5857" i="1"/>
  <c r="F5857" i="1"/>
  <c r="G5857" i="1"/>
  <c r="H5857" i="1"/>
  <c r="A5858" i="1"/>
  <c r="B5858" i="1"/>
  <c r="C5858" i="1"/>
  <c r="D5858" i="1"/>
  <c r="E5858" i="1"/>
  <c r="F5858" i="1"/>
  <c r="G5858" i="1"/>
  <c r="H5858" i="1"/>
  <c r="A5859" i="1"/>
  <c r="B5859" i="1"/>
  <c r="C5859" i="1"/>
  <c r="D5859" i="1"/>
  <c r="E5859" i="1"/>
  <c r="F5859" i="1"/>
  <c r="G5859" i="1"/>
  <c r="H5859" i="1"/>
  <c r="A5860" i="1"/>
  <c r="B5860" i="1"/>
  <c r="C5860" i="1"/>
  <c r="D5860" i="1"/>
  <c r="E5860" i="1"/>
  <c r="F5860" i="1"/>
  <c r="G5860" i="1"/>
  <c r="H5860" i="1"/>
  <c r="A5861" i="1"/>
  <c r="B5861" i="1"/>
  <c r="C5861" i="1"/>
  <c r="D5861" i="1"/>
  <c r="E5861" i="1"/>
  <c r="F5861" i="1"/>
  <c r="G5861" i="1"/>
  <c r="H5861" i="1"/>
  <c r="A5862" i="1"/>
  <c r="B5862" i="1"/>
  <c r="C5862" i="1"/>
  <c r="D5862" i="1"/>
  <c r="E5862" i="1"/>
  <c r="F5862" i="1"/>
  <c r="G5862" i="1"/>
  <c r="H5862" i="1"/>
  <c r="A5863" i="1"/>
  <c r="B5863" i="1"/>
  <c r="C5863" i="1"/>
  <c r="D5863" i="1"/>
  <c r="E5863" i="1"/>
  <c r="F5863" i="1"/>
  <c r="G5863" i="1"/>
  <c r="H5863" i="1"/>
  <c r="A5864" i="1"/>
  <c r="B5864" i="1"/>
  <c r="C5864" i="1"/>
  <c r="D5864" i="1"/>
  <c r="E5864" i="1"/>
  <c r="F5864" i="1"/>
  <c r="G5864" i="1"/>
  <c r="H5864" i="1"/>
  <c r="A5865" i="1"/>
  <c r="B5865" i="1"/>
  <c r="C5865" i="1"/>
  <c r="D5865" i="1"/>
  <c r="E5865" i="1"/>
  <c r="F5865" i="1"/>
  <c r="G5865" i="1"/>
  <c r="H5865" i="1"/>
  <c r="A5866" i="1"/>
  <c r="B5866" i="1"/>
  <c r="C5866" i="1"/>
  <c r="D5866" i="1"/>
  <c r="E5866" i="1"/>
  <c r="F5866" i="1"/>
  <c r="G5866" i="1"/>
  <c r="H5866" i="1"/>
  <c r="A5867" i="1"/>
  <c r="B5867" i="1"/>
  <c r="C5867" i="1"/>
  <c r="D5867" i="1"/>
  <c r="E5867" i="1"/>
  <c r="F5867" i="1"/>
  <c r="G5867" i="1"/>
  <c r="H5867" i="1"/>
  <c r="A5868" i="1"/>
  <c r="B5868" i="1"/>
  <c r="C5868" i="1"/>
  <c r="D5868" i="1"/>
  <c r="E5868" i="1"/>
  <c r="F5868" i="1"/>
  <c r="G5868" i="1"/>
  <c r="H5868" i="1"/>
  <c r="A5869" i="1"/>
  <c r="B5869" i="1"/>
  <c r="C5869" i="1"/>
  <c r="D5869" i="1"/>
  <c r="E5869" i="1"/>
  <c r="F5869" i="1"/>
  <c r="G5869" i="1"/>
  <c r="H5869" i="1"/>
  <c r="A5870" i="1"/>
  <c r="B5870" i="1"/>
  <c r="C5870" i="1"/>
  <c r="D5870" i="1"/>
  <c r="E5870" i="1"/>
  <c r="F5870" i="1"/>
  <c r="G5870" i="1"/>
  <c r="H5870" i="1"/>
  <c r="A5871" i="1"/>
  <c r="B5871" i="1"/>
  <c r="C5871" i="1"/>
  <c r="D5871" i="1"/>
  <c r="E5871" i="1"/>
  <c r="F5871" i="1"/>
  <c r="G5871" i="1"/>
  <c r="H5871" i="1"/>
  <c r="A5872" i="1"/>
  <c r="B5872" i="1"/>
  <c r="C5872" i="1"/>
  <c r="D5872" i="1"/>
  <c r="E5872" i="1"/>
  <c r="F5872" i="1"/>
  <c r="G5872" i="1"/>
  <c r="H5872" i="1"/>
  <c r="A5873" i="1"/>
  <c r="B5873" i="1"/>
  <c r="C5873" i="1"/>
  <c r="D5873" i="1"/>
  <c r="E5873" i="1"/>
  <c r="F5873" i="1"/>
  <c r="G5873" i="1"/>
  <c r="H5873" i="1"/>
  <c r="A5874" i="1"/>
  <c r="B5874" i="1"/>
  <c r="C5874" i="1"/>
  <c r="D5874" i="1"/>
  <c r="E5874" i="1"/>
  <c r="F5874" i="1"/>
  <c r="G5874" i="1"/>
  <c r="H5874" i="1"/>
  <c r="A5875" i="1"/>
  <c r="B5875" i="1"/>
  <c r="C5875" i="1"/>
  <c r="D5875" i="1"/>
  <c r="E5875" i="1"/>
  <c r="F5875" i="1"/>
  <c r="G5875" i="1"/>
  <c r="H5875" i="1"/>
  <c r="A5876" i="1"/>
  <c r="B5876" i="1"/>
  <c r="C5876" i="1"/>
  <c r="D5876" i="1"/>
  <c r="E5876" i="1"/>
  <c r="F5876" i="1"/>
  <c r="G5876" i="1"/>
  <c r="H5876" i="1"/>
  <c r="A5877" i="1"/>
  <c r="B5877" i="1"/>
  <c r="C5877" i="1"/>
  <c r="D5877" i="1"/>
  <c r="E5877" i="1"/>
  <c r="F5877" i="1"/>
  <c r="G5877" i="1"/>
  <c r="H5877" i="1"/>
  <c r="A5878" i="1"/>
  <c r="B5878" i="1"/>
  <c r="C5878" i="1"/>
  <c r="D5878" i="1"/>
  <c r="E5878" i="1"/>
  <c r="F5878" i="1"/>
  <c r="G5878" i="1"/>
  <c r="H5878" i="1"/>
  <c r="A5879" i="1"/>
  <c r="B5879" i="1"/>
  <c r="C5879" i="1"/>
  <c r="D5879" i="1"/>
  <c r="E5879" i="1"/>
  <c r="F5879" i="1"/>
  <c r="G5879" i="1"/>
  <c r="H5879" i="1"/>
  <c r="A5880" i="1"/>
  <c r="B5880" i="1"/>
  <c r="C5880" i="1"/>
  <c r="D5880" i="1"/>
  <c r="E5880" i="1"/>
  <c r="F5880" i="1"/>
  <c r="G5880" i="1"/>
  <c r="H5880" i="1"/>
  <c r="A5881" i="1"/>
  <c r="B5881" i="1"/>
  <c r="C5881" i="1"/>
  <c r="D5881" i="1"/>
  <c r="E5881" i="1"/>
  <c r="F5881" i="1"/>
  <c r="G5881" i="1"/>
  <c r="H5881" i="1"/>
  <c r="A5882" i="1"/>
  <c r="B5882" i="1"/>
  <c r="C5882" i="1"/>
  <c r="D5882" i="1"/>
  <c r="E5882" i="1"/>
  <c r="F5882" i="1"/>
  <c r="G5882" i="1"/>
  <c r="H5882" i="1"/>
  <c r="A5883" i="1"/>
  <c r="B5883" i="1"/>
  <c r="C5883" i="1"/>
  <c r="D5883" i="1"/>
  <c r="E5883" i="1"/>
  <c r="F5883" i="1"/>
  <c r="G5883" i="1"/>
  <c r="H5883" i="1"/>
  <c r="A5884" i="1"/>
  <c r="B5884" i="1"/>
  <c r="C5884" i="1"/>
  <c r="D5884" i="1"/>
  <c r="E5884" i="1"/>
  <c r="F5884" i="1"/>
  <c r="G5884" i="1"/>
  <c r="H5884" i="1"/>
  <c r="A5885" i="1"/>
  <c r="B5885" i="1"/>
  <c r="C5885" i="1"/>
  <c r="D5885" i="1"/>
  <c r="E5885" i="1"/>
  <c r="F5885" i="1"/>
  <c r="G5885" i="1"/>
  <c r="H5885" i="1"/>
  <c r="A5886" i="1"/>
  <c r="B5886" i="1"/>
  <c r="C5886" i="1"/>
  <c r="D5886" i="1"/>
  <c r="E5886" i="1"/>
  <c r="F5886" i="1"/>
  <c r="G5886" i="1"/>
  <c r="H5886" i="1"/>
  <c r="A5887" i="1"/>
  <c r="B5887" i="1"/>
  <c r="C5887" i="1"/>
  <c r="D5887" i="1"/>
  <c r="E5887" i="1"/>
  <c r="F5887" i="1"/>
  <c r="G5887" i="1"/>
  <c r="H5887" i="1"/>
  <c r="A5888" i="1"/>
  <c r="B5888" i="1"/>
  <c r="C5888" i="1"/>
  <c r="D5888" i="1"/>
  <c r="E5888" i="1"/>
  <c r="F5888" i="1"/>
  <c r="G5888" i="1"/>
  <c r="H5888" i="1"/>
  <c r="A5889" i="1"/>
  <c r="B5889" i="1"/>
  <c r="C5889" i="1"/>
  <c r="D5889" i="1"/>
  <c r="E5889" i="1"/>
  <c r="F5889" i="1"/>
  <c r="G5889" i="1"/>
  <c r="H5889" i="1"/>
  <c r="A5890" i="1"/>
  <c r="B5890" i="1"/>
  <c r="C5890" i="1"/>
  <c r="D5890" i="1"/>
  <c r="E5890" i="1"/>
  <c r="F5890" i="1"/>
  <c r="G5890" i="1"/>
  <c r="H5890" i="1"/>
  <c r="A5891" i="1"/>
  <c r="B5891" i="1"/>
  <c r="C5891" i="1"/>
  <c r="D5891" i="1"/>
  <c r="E5891" i="1"/>
  <c r="F5891" i="1"/>
  <c r="G5891" i="1"/>
  <c r="H5891" i="1"/>
  <c r="A5892" i="1"/>
  <c r="B5892" i="1"/>
  <c r="C5892" i="1"/>
  <c r="D5892" i="1"/>
  <c r="E5892" i="1"/>
  <c r="F5892" i="1"/>
  <c r="G5892" i="1"/>
  <c r="H5892" i="1"/>
  <c r="A5893" i="1"/>
  <c r="B5893" i="1"/>
  <c r="C5893" i="1"/>
  <c r="D5893" i="1"/>
  <c r="E5893" i="1"/>
  <c r="F5893" i="1"/>
  <c r="G5893" i="1"/>
  <c r="H5893" i="1"/>
  <c r="A5894" i="1"/>
  <c r="B5894" i="1"/>
  <c r="C5894" i="1"/>
  <c r="D5894" i="1"/>
  <c r="E5894" i="1"/>
  <c r="F5894" i="1"/>
  <c r="G5894" i="1"/>
  <c r="H5894" i="1"/>
  <c r="A5895" i="1"/>
  <c r="B5895" i="1"/>
  <c r="C5895" i="1"/>
  <c r="D5895" i="1"/>
  <c r="E5895" i="1"/>
  <c r="F5895" i="1"/>
  <c r="G5895" i="1"/>
  <c r="H5895" i="1"/>
  <c r="A5896" i="1"/>
  <c r="B5896" i="1"/>
  <c r="C5896" i="1"/>
  <c r="D5896" i="1"/>
  <c r="E5896" i="1"/>
  <c r="F5896" i="1"/>
  <c r="G5896" i="1"/>
  <c r="H5896" i="1"/>
  <c r="A5897" i="1"/>
  <c r="B5897" i="1"/>
  <c r="C5897" i="1"/>
  <c r="D5897" i="1"/>
  <c r="E5897" i="1"/>
  <c r="F5897" i="1"/>
  <c r="G5897" i="1"/>
  <c r="H5897" i="1"/>
  <c r="A5898" i="1"/>
  <c r="B5898" i="1"/>
  <c r="C5898" i="1"/>
  <c r="D5898" i="1"/>
  <c r="E5898" i="1"/>
  <c r="F5898" i="1"/>
  <c r="G5898" i="1"/>
  <c r="H5898" i="1"/>
  <c r="A5899" i="1"/>
  <c r="B5899" i="1"/>
  <c r="C5899" i="1"/>
  <c r="D5899" i="1"/>
  <c r="E5899" i="1"/>
  <c r="F5899" i="1"/>
  <c r="G5899" i="1"/>
  <c r="H5899" i="1"/>
  <c r="A5900" i="1"/>
  <c r="B5900" i="1"/>
  <c r="C5900" i="1"/>
  <c r="D5900" i="1"/>
  <c r="E5900" i="1"/>
  <c r="F5900" i="1"/>
  <c r="G5900" i="1"/>
  <c r="H5900" i="1"/>
  <c r="A5901" i="1"/>
  <c r="B5901" i="1"/>
  <c r="C5901" i="1"/>
  <c r="D5901" i="1"/>
  <c r="E5901" i="1"/>
  <c r="F5901" i="1"/>
  <c r="G5901" i="1"/>
  <c r="H5901" i="1"/>
  <c r="A5902" i="1"/>
  <c r="B5902" i="1"/>
  <c r="C5902" i="1"/>
  <c r="D5902" i="1"/>
  <c r="E5902" i="1"/>
  <c r="F5902" i="1"/>
  <c r="G5902" i="1"/>
  <c r="H5902" i="1"/>
  <c r="A5903" i="1"/>
  <c r="B5903" i="1"/>
  <c r="C5903" i="1"/>
  <c r="D5903" i="1"/>
  <c r="E5903" i="1"/>
  <c r="F5903" i="1"/>
  <c r="G5903" i="1"/>
  <c r="H5903" i="1"/>
  <c r="A5904" i="1"/>
  <c r="B5904" i="1"/>
  <c r="C5904" i="1"/>
  <c r="D5904" i="1"/>
  <c r="E5904" i="1"/>
  <c r="F5904" i="1"/>
  <c r="G5904" i="1"/>
  <c r="H5904" i="1"/>
  <c r="A5905" i="1"/>
  <c r="B5905" i="1"/>
  <c r="C5905" i="1"/>
  <c r="D5905" i="1"/>
  <c r="E5905" i="1"/>
  <c r="F5905" i="1"/>
  <c r="G5905" i="1"/>
  <c r="H5905" i="1"/>
  <c r="A5906" i="1"/>
  <c r="B5906" i="1"/>
  <c r="C5906" i="1"/>
  <c r="D5906" i="1"/>
  <c r="E5906" i="1"/>
  <c r="F5906" i="1"/>
  <c r="G5906" i="1"/>
  <c r="H5906" i="1"/>
  <c r="A5907" i="1"/>
  <c r="B5907" i="1"/>
  <c r="C5907" i="1"/>
  <c r="D5907" i="1"/>
  <c r="E5907" i="1"/>
  <c r="F5907" i="1"/>
  <c r="G5907" i="1"/>
  <c r="H5907" i="1"/>
  <c r="A5908" i="1"/>
  <c r="B5908" i="1"/>
  <c r="C5908" i="1"/>
  <c r="D5908" i="1"/>
  <c r="E5908" i="1"/>
  <c r="F5908" i="1"/>
  <c r="G5908" i="1"/>
  <c r="H5908" i="1"/>
  <c r="A5909" i="1"/>
  <c r="B5909" i="1"/>
  <c r="C5909" i="1"/>
  <c r="D5909" i="1"/>
  <c r="E5909" i="1"/>
  <c r="F5909" i="1"/>
  <c r="G5909" i="1"/>
  <c r="H5909" i="1"/>
  <c r="A5910" i="1"/>
  <c r="B5910" i="1"/>
  <c r="C5910" i="1"/>
  <c r="D5910" i="1"/>
  <c r="E5910" i="1"/>
  <c r="F5910" i="1"/>
  <c r="G5910" i="1"/>
  <c r="H5910" i="1"/>
  <c r="A5911" i="1"/>
  <c r="B5911" i="1"/>
  <c r="C5911" i="1"/>
  <c r="D5911" i="1"/>
  <c r="E5911" i="1"/>
  <c r="F5911" i="1"/>
  <c r="G5911" i="1"/>
  <c r="H5911" i="1"/>
  <c r="A5912" i="1"/>
  <c r="B5912" i="1"/>
  <c r="C5912" i="1"/>
  <c r="D5912" i="1"/>
  <c r="E5912" i="1"/>
  <c r="F5912" i="1"/>
  <c r="G5912" i="1"/>
  <c r="H5912" i="1"/>
  <c r="A5913" i="1"/>
  <c r="B5913" i="1"/>
  <c r="C5913" i="1"/>
  <c r="D5913" i="1"/>
  <c r="E5913" i="1"/>
  <c r="F5913" i="1"/>
  <c r="G5913" i="1"/>
  <c r="H5913" i="1"/>
  <c r="A5914" i="1"/>
  <c r="B5914" i="1"/>
  <c r="C5914" i="1"/>
  <c r="D5914" i="1"/>
  <c r="E5914" i="1"/>
  <c r="F5914" i="1"/>
  <c r="G5914" i="1"/>
  <c r="H5914" i="1"/>
  <c r="A5915" i="1"/>
  <c r="B5915" i="1"/>
  <c r="C5915" i="1"/>
  <c r="D5915" i="1"/>
  <c r="E5915" i="1"/>
  <c r="F5915" i="1"/>
  <c r="G5915" i="1"/>
  <c r="H5915" i="1"/>
  <c r="A5916" i="1"/>
  <c r="B5916" i="1"/>
  <c r="C5916" i="1"/>
  <c r="D5916" i="1"/>
  <c r="E5916" i="1"/>
  <c r="F5916" i="1"/>
  <c r="G5916" i="1"/>
  <c r="H5916" i="1"/>
  <c r="A5917" i="1"/>
  <c r="B5917" i="1"/>
  <c r="C5917" i="1"/>
  <c r="D5917" i="1"/>
  <c r="E5917" i="1"/>
  <c r="F5917" i="1"/>
  <c r="G5917" i="1"/>
  <c r="H5917" i="1"/>
  <c r="A5918" i="1"/>
  <c r="B5918" i="1"/>
  <c r="C5918" i="1"/>
  <c r="D5918" i="1"/>
  <c r="E5918" i="1"/>
  <c r="F5918" i="1"/>
  <c r="G5918" i="1"/>
  <c r="H5918" i="1"/>
  <c r="A5919" i="1"/>
  <c r="B5919" i="1"/>
  <c r="C5919" i="1"/>
  <c r="D5919" i="1"/>
  <c r="E5919" i="1"/>
  <c r="F5919" i="1"/>
  <c r="G5919" i="1"/>
  <c r="H5919" i="1"/>
  <c r="A5920" i="1"/>
  <c r="B5920" i="1"/>
  <c r="C5920" i="1"/>
  <c r="D5920" i="1"/>
  <c r="E5920" i="1"/>
  <c r="F5920" i="1"/>
  <c r="G5920" i="1"/>
  <c r="H5920" i="1"/>
  <c r="A5921" i="1"/>
  <c r="B5921" i="1"/>
  <c r="C5921" i="1"/>
  <c r="D5921" i="1"/>
  <c r="E5921" i="1"/>
  <c r="F5921" i="1"/>
  <c r="G5921" i="1"/>
  <c r="H5921" i="1"/>
  <c r="A5922" i="1"/>
  <c r="B5922" i="1"/>
  <c r="C5922" i="1"/>
  <c r="D5922" i="1"/>
  <c r="E5922" i="1"/>
  <c r="F5922" i="1"/>
  <c r="G5922" i="1"/>
  <c r="H5922" i="1"/>
  <c r="A5923" i="1"/>
  <c r="B5923" i="1"/>
  <c r="C5923" i="1"/>
  <c r="D5923" i="1"/>
  <c r="E5923" i="1"/>
  <c r="F5923" i="1"/>
  <c r="G5923" i="1"/>
  <c r="H5923" i="1"/>
  <c r="A5924" i="1"/>
  <c r="B5924" i="1"/>
  <c r="C5924" i="1"/>
  <c r="D5924" i="1"/>
  <c r="E5924" i="1"/>
  <c r="F5924" i="1"/>
  <c r="G5924" i="1"/>
  <c r="H5924" i="1"/>
  <c r="A5925" i="1"/>
  <c r="B5925" i="1"/>
  <c r="C5925" i="1"/>
  <c r="D5925" i="1"/>
  <c r="E5925" i="1"/>
  <c r="F5925" i="1"/>
  <c r="G5925" i="1"/>
  <c r="H5925" i="1"/>
  <c r="A5926" i="1"/>
  <c r="B5926" i="1"/>
  <c r="C5926" i="1"/>
  <c r="D5926" i="1"/>
  <c r="E5926" i="1"/>
  <c r="F5926" i="1"/>
  <c r="G5926" i="1"/>
  <c r="H5926" i="1"/>
  <c r="A5927" i="1"/>
  <c r="B5927" i="1"/>
  <c r="C5927" i="1"/>
  <c r="D5927" i="1"/>
  <c r="E5927" i="1"/>
  <c r="F5927" i="1"/>
  <c r="G5927" i="1"/>
  <c r="H5927" i="1"/>
  <c r="A5928" i="1"/>
  <c r="B5928" i="1"/>
  <c r="C5928" i="1"/>
  <c r="D5928" i="1"/>
  <c r="E5928" i="1"/>
  <c r="F5928" i="1"/>
  <c r="G5928" i="1"/>
  <c r="H5928" i="1"/>
  <c r="A5929" i="1"/>
  <c r="B5929" i="1"/>
  <c r="C5929" i="1"/>
  <c r="D5929" i="1"/>
  <c r="E5929" i="1"/>
  <c r="F5929" i="1"/>
  <c r="G5929" i="1"/>
  <c r="H5929" i="1"/>
  <c r="A5930" i="1"/>
  <c r="B5930" i="1"/>
  <c r="C5930" i="1"/>
  <c r="D5930" i="1"/>
  <c r="E5930" i="1"/>
  <c r="F5930" i="1"/>
  <c r="G5930" i="1"/>
  <c r="H5930" i="1"/>
  <c r="A5931" i="1"/>
  <c r="B5931" i="1"/>
  <c r="C5931" i="1"/>
  <c r="D5931" i="1"/>
  <c r="E5931" i="1"/>
  <c r="F5931" i="1"/>
  <c r="G5931" i="1"/>
  <c r="H5931" i="1"/>
  <c r="A5932" i="1"/>
  <c r="B5932" i="1"/>
  <c r="C5932" i="1"/>
  <c r="D5932" i="1"/>
  <c r="E5932" i="1"/>
  <c r="F5932" i="1"/>
  <c r="G5932" i="1"/>
  <c r="H5932" i="1"/>
  <c r="A5933" i="1"/>
  <c r="B5933" i="1"/>
  <c r="C5933" i="1"/>
  <c r="D5933" i="1"/>
  <c r="E5933" i="1"/>
  <c r="F5933" i="1"/>
  <c r="G5933" i="1"/>
  <c r="H5933" i="1"/>
  <c r="A5934" i="1"/>
  <c r="B5934" i="1"/>
  <c r="C5934" i="1"/>
  <c r="D5934" i="1"/>
  <c r="E5934" i="1"/>
  <c r="F5934" i="1"/>
  <c r="G5934" i="1"/>
  <c r="H5934" i="1"/>
  <c r="A5935" i="1"/>
  <c r="B5935" i="1"/>
  <c r="C5935" i="1"/>
  <c r="D5935" i="1"/>
  <c r="E5935" i="1"/>
  <c r="F5935" i="1"/>
  <c r="G5935" i="1"/>
  <c r="H5935" i="1"/>
  <c r="A5936" i="1"/>
  <c r="B5936" i="1"/>
  <c r="C5936" i="1"/>
  <c r="D5936" i="1"/>
  <c r="E5936" i="1"/>
  <c r="F5936" i="1"/>
  <c r="G5936" i="1"/>
  <c r="H5936" i="1"/>
  <c r="A5937" i="1"/>
  <c r="B5937" i="1"/>
  <c r="C5937" i="1"/>
  <c r="D5937" i="1"/>
  <c r="E5937" i="1"/>
  <c r="F5937" i="1"/>
  <c r="G5937" i="1"/>
  <c r="H5937" i="1"/>
  <c r="A5938" i="1"/>
  <c r="B5938" i="1"/>
  <c r="C5938" i="1"/>
  <c r="D5938" i="1"/>
  <c r="E5938" i="1"/>
  <c r="F5938" i="1"/>
  <c r="G5938" i="1"/>
  <c r="H5938" i="1"/>
  <c r="A5939" i="1"/>
  <c r="B5939" i="1"/>
  <c r="C5939" i="1"/>
  <c r="D5939" i="1"/>
  <c r="E5939" i="1"/>
  <c r="F5939" i="1"/>
  <c r="G5939" i="1"/>
  <c r="H5939" i="1"/>
  <c r="A5940" i="1"/>
  <c r="B5940" i="1"/>
  <c r="C5940" i="1"/>
  <c r="D5940" i="1"/>
  <c r="E5940" i="1"/>
  <c r="F5940" i="1"/>
  <c r="G5940" i="1"/>
  <c r="H5940" i="1"/>
  <c r="A5941" i="1"/>
  <c r="B5941" i="1"/>
  <c r="C5941" i="1"/>
  <c r="D5941" i="1"/>
  <c r="E5941" i="1"/>
  <c r="F5941" i="1"/>
  <c r="G5941" i="1"/>
  <c r="H5941" i="1"/>
  <c r="A5942" i="1"/>
  <c r="B5942" i="1"/>
  <c r="C5942" i="1"/>
  <c r="D5942" i="1"/>
  <c r="E5942" i="1"/>
  <c r="F5942" i="1"/>
  <c r="G5942" i="1"/>
  <c r="H5942" i="1"/>
  <c r="A5943" i="1"/>
  <c r="B5943" i="1"/>
  <c r="C5943" i="1"/>
  <c r="D5943" i="1"/>
  <c r="E5943" i="1"/>
  <c r="F5943" i="1"/>
  <c r="G5943" i="1"/>
  <c r="H5943" i="1"/>
  <c r="A5944" i="1"/>
  <c r="B5944" i="1"/>
  <c r="C5944" i="1"/>
  <c r="D5944" i="1"/>
  <c r="E5944" i="1"/>
  <c r="F5944" i="1"/>
  <c r="G5944" i="1"/>
  <c r="H5944" i="1"/>
  <c r="A5945" i="1"/>
  <c r="B5945" i="1"/>
  <c r="C5945" i="1"/>
  <c r="D5945" i="1"/>
  <c r="E5945" i="1"/>
  <c r="F5945" i="1"/>
  <c r="G5945" i="1"/>
  <c r="H5945" i="1"/>
  <c r="A5946" i="1"/>
  <c r="B5946" i="1"/>
  <c r="C5946" i="1"/>
  <c r="D5946" i="1"/>
  <c r="E5946" i="1"/>
  <c r="F5946" i="1"/>
  <c r="G5946" i="1"/>
  <c r="H5946" i="1"/>
  <c r="A5947" i="1"/>
  <c r="B5947" i="1"/>
  <c r="C5947" i="1"/>
  <c r="D5947" i="1"/>
  <c r="E5947" i="1"/>
  <c r="F5947" i="1"/>
  <c r="G5947" i="1"/>
  <c r="H5947" i="1"/>
  <c r="A5948" i="1"/>
  <c r="B5948" i="1"/>
  <c r="C5948" i="1"/>
  <c r="D5948" i="1"/>
  <c r="E5948" i="1"/>
  <c r="F5948" i="1"/>
  <c r="G5948" i="1"/>
  <c r="H5948" i="1"/>
  <c r="A5949" i="1"/>
  <c r="B5949" i="1"/>
  <c r="C5949" i="1"/>
  <c r="D5949" i="1"/>
  <c r="E5949" i="1"/>
  <c r="F5949" i="1"/>
  <c r="G5949" i="1"/>
  <c r="H5949" i="1"/>
  <c r="A5950" i="1"/>
  <c r="B5950" i="1"/>
  <c r="C5950" i="1"/>
  <c r="D5950" i="1"/>
  <c r="E5950" i="1"/>
  <c r="F5950" i="1"/>
  <c r="G5950" i="1"/>
  <c r="H5950" i="1"/>
  <c r="A5951" i="1"/>
  <c r="B5951" i="1"/>
  <c r="C5951" i="1"/>
  <c r="D5951" i="1"/>
  <c r="E5951" i="1"/>
  <c r="F5951" i="1"/>
  <c r="G5951" i="1"/>
  <c r="H5951" i="1"/>
  <c r="A5952" i="1"/>
  <c r="B5952" i="1"/>
  <c r="C5952" i="1"/>
  <c r="D5952" i="1"/>
  <c r="E5952" i="1"/>
  <c r="F5952" i="1"/>
  <c r="G5952" i="1"/>
  <c r="H5952" i="1"/>
  <c r="A5953" i="1"/>
  <c r="B5953" i="1"/>
  <c r="C5953" i="1"/>
  <c r="D5953" i="1"/>
  <c r="E5953" i="1"/>
  <c r="F5953" i="1"/>
  <c r="G5953" i="1"/>
  <c r="H5953" i="1"/>
  <c r="A5954" i="1"/>
  <c r="B5954" i="1"/>
  <c r="C5954" i="1"/>
  <c r="D5954" i="1"/>
  <c r="E5954" i="1"/>
  <c r="F5954" i="1"/>
  <c r="G5954" i="1"/>
  <c r="H5954" i="1"/>
  <c r="A5955" i="1"/>
  <c r="B5955" i="1"/>
  <c r="C5955" i="1"/>
  <c r="D5955" i="1"/>
  <c r="E5955" i="1"/>
  <c r="F5955" i="1"/>
  <c r="G5955" i="1"/>
  <c r="H5955" i="1"/>
  <c r="A5956" i="1"/>
  <c r="B5956" i="1"/>
  <c r="C5956" i="1"/>
  <c r="D5956" i="1"/>
  <c r="E5956" i="1"/>
  <c r="F5956" i="1"/>
  <c r="G5956" i="1"/>
  <c r="H5956" i="1"/>
  <c r="A5957" i="1"/>
  <c r="B5957" i="1"/>
  <c r="C5957" i="1"/>
  <c r="D5957" i="1"/>
  <c r="E5957" i="1"/>
  <c r="F5957" i="1"/>
  <c r="G5957" i="1"/>
  <c r="H5957" i="1"/>
  <c r="A5958" i="1"/>
  <c r="B5958" i="1"/>
  <c r="C5958" i="1"/>
  <c r="D5958" i="1"/>
  <c r="E5958" i="1"/>
  <c r="F5958" i="1"/>
  <c r="G5958" i="1"/>
  <c r="H5958" i="1"/>
  <c r="A5959" i="1"/>
  <c r="B5959" i="1"/>
  <c r="C5959" i="1"/>
  <c r="D5959" i="1"/>
  <c r="E5959" i="1"/>
  <c r="F5959" i="1"/>
  <c r="G5959" i="1"/>
  <c r="H5959" i="1"/>
  <c r="A5960" i="1"/>
  <c r="B5960" i="1"/>
  <c r="C5960" i="1"/>
  <c r="D5960" i="1"/>
  <c r="E5960" i="1"/>
  <c r="F5960" i="1"/>
  <c r="G5960" i="1"/>
  <c r="H5960" i="1"/>
  <c r="A5961" i="1"/>
  <c r="B5961" i="1"/>
  <c r="C5961" i="1"/>
  <c r="D5961" i="1"/>
  <c r="E5961" i="1"/>
  <c r="F5961" i="1"/>
  <c r="G5961" i="1"/>
  <c r="H5961" i="1"/>
  <c r="A5962" i="1"/>
  <c r="B5962" i="1"/>
  <c r="C5962" i="1"/>
  <c r="D5962" i="1"/>
  <c r="E5962" i="1"/>
  <c r="F5962" i="1"/>
  <c r="G5962" i="1"/>
  <c r="H5962" i="1"/>
  <c r="A5963" i="1"/>
  <c r="B5963" i="1"/>
  <c r="C5963" i="1"/>
  <c r="D5963" i="1"/>
  <c r="E5963" i="1"/>
  <c r="F5963" i="1"/>
  <c r="G5963" i="1"/>
  <c r="H5963" i="1"/>
  <c r="A5964" i="1"/>
  <c r="B5964" i="1"/>
  <c r="C5964" i="1"/>
  <c r="D5964" i="1"/>
  <c r="E5964" i="1"/>
  <c r="F5964" i="1"/>
  <c r="G5964" i="1"/>
  <c r="H5964" i="1"/>
  <c r="A5965" i="1"/>
  <c r="B5965" i="1"/>
  <c r="C5965" i="1"/>
  <c r="D5965" i="1"/>
  <c r="E5965" i="1"/>
  <c r="F5965" i="1"/>
  <c r="G5965" i="1"/>
  <c r="H5965" i="1"/>
  <c r="A5966" i="1"/>
  <c r="B5966" i="1"/>
  <c r="C5966" i="1"/>
  <c r="D5966" i="1"/>
  <c r="E5966" i="1"/>
  <c r="F5966" i="1"/>
  <c r="G5966" i="1"/>
  <c r="H5966" i="1"/>
  <c r="A5967" i="1"/>
  <c r="B5967" i="1"/>
  <c r="C5967" i="1"/>
  <c r="D5967" i="1"/>
  <c r="E5967" i="1"/>
  <c r="F5967" i="1"/>
  <c r="G5967" i="1"/>
  <c r="H5967" i="1"/>
  <c r="A5968" i="1"/>
  <c r="B5968" i="1"/>
  <c r="C5968" i="1"/>
  <c r="D5968" i="1"/>
  <c r="E5968" i="1"/>
  <c r="F5968" i="1"/>
  <c r="G5968" i="1"/>
  <c r="H5968" i="1"/>
  <c r="A5969" i="1"/>
  <c r="B5969" i="1"/>
  <c r="C5969" i="1"/>
  <c r="D5969" i="1"/>
  <c r="E5969" i="1"/>
  <c r="F5969" i="1"/>
  <c r="G5969" i="1"/>
  <c r="H5969" i="1"/>
  <c r="A5970" i="1"/>
  <c r="B5970" i="1"/>
  <c r="C5970" i="1"/>
  <c r="D5970" i="1"/>
  <c r="E5970" i="1"/>
  <c r="F5970" i="1"/>
  <c r="G5970" i="1"/>
  <c r="H5970" i="1"/>
  <c r="A5971" i="1"/>
  <c r="B5971" i="1"/>
  <c r="C5971" i="1"/>
  <c r="D5971" i="1"/>
  <c r="E5971" i="1"/>
  <c r="F5971" i="1"/>
  <c r="G5971" i="1"/>
  <c r="H5971" i="1"/>
  <c r="A5972" i="1"/>
  <c r="B5972" i="1"/>
  <c r="C5972" i="1"/>
  <c r="D5972" i="1"/>
  <c r="E5972" i="1"/>
  <c r="F5972" i="1"/>
  <c r="G5972" i="1"/>
  <c r="H5972" i="1"/>
  <c r="A5973" i="1"/>
  <c r="B5973" i="1"/>
  <c r="C5973" i="1"/>
  <c r="D5973" i="1"/>
  <c r="E5973" i="1"/>
  <c r="F5973" i="1"/>
  <c r="G5973" i="1"/>
  <c r="H5973" i="1"/>
  <c r="A5974" i="1"/>
  <c r="B5974" i="1"/>
  <c r="C5974" i="1"/>
  <c r="D5974" i="1"/>
  <c r="E5974" i="1"/>
  <c r="F5974" i="1"/>
  <c r="G5974" i="1"/>
  <c r="H5974" i="1"/>
  <c r="A5975" i="1"/>
  <c r="B5975" i="1"/>
  <c r="C5975" i="1"/>
  <c r="D5975" i="1"/>
  <c r="E5975" i="1"/>
  <c r="F5975" i="1"/>
  <c r="G5975" i="1"/>
  <c r="H5975" i="1"/>
  <c r="A5976" i="1"/>
  <c r="B5976" i="1"/>
  <c r="C5976" i="1"/>
  <c r="D5976" i="1"/>
  <c r="E5976" i="1"/>
  <c r="F5976" i="1"/>
  <c r="G5976" i="1"/>
  <c r="H5976" i="1"/>
  <c r="A5977" i="1"/>
  <c r="B5977" i="1"/>
  <c r="C5977" i="1"/>
  <c r="D5977" i="1"/>
  <c r="E5977" i="1"/>
  <c r="F5977" i="1"/>
  <c r="G5977" i="1"/>
  <c r="H5977" i="1"/>
  <c r="A5978" i="1"/>
  <c r="B5978" i="1"/>
  <c r="C5978" i="1"/>
  <c r="D5978" i="1"/>
  <c r="E5978" i="1"/>
  <c r="F5978" i="1"/>
  <c r="G5978" i="1"/>
  <c r="H5978" i="1"/>
  <c r="A5979" i="1"/>
  <c r="B5979" i="1"/>
  <c r="C5979" i="1"/>
  <c r="D5979" i="1"/>
  <c r="E5979" i="1"/>
  <c r="F5979" i="1"/>
  <c r="G5979" i="1"/>
  <c r="H5979" i="1"/>
  <c r="A5980" i="1"/>
  <c r="B5980" i="1"/>
  <c r="C5980" i="1"/>
  <c r="D5980" i="1"/>
  <c r="E5980" i="1"/>
  <c r="F5980" i="1"/>
  <c r="G5980" i="1"/>
  <c r="H5980" i="1"/>
  <c r="A5981" i="1"/>
  <c r="B5981" i="1"/>
  <c r="C5981" i="1"/>
  <c r="D5981" i="1"/>
  <c r="E5981" i="1"/>
  <c r="F5981" i="1"/>
  <c r="G5981" i="1"/>
  <c r="H5981" i="1"/>
  <c r="A5982" i="1"/>
  <c r="B5982" i="1"/>
  <c r="C5982" i="1"/>
  <c r="D5982" i="1"/>
  <c r="E5982" i="1"/>
  <c r="F5982" i="1"/>
  <c r="G5982" i="1"/>
  <c r="H5982" i="1"/>
  <c r="A5983" i="1"/>
  <c r="B5983" i="1"/>
  <c r="C5983" i="1"/>
  <c r="D5983" i="1"/>
  <c r="E5983" i="1"/>
  <c r="F5983" i="1"/>
  <c r="G5983" i="1"/>
  <c r="H5983" i="1"/>
  <c r="A5984" i="1"/>
  <c r="B5984" i="1"/>
  <c r="C5984" i="1"/>
  <c r="D5984" i="1"/>
  <c r="E5984" i="1"/>
  <c r="F5984" i="1"/>
  <c r="G5984" i="1"/>
  <c r="H5984" i="1"/>
  <c r="A5985" i="1"/>
  <c r="B5985" i="1"/>
  <c r="C5985" i="1"/>
  <c r="D5985" i="1"/>
  <c r="E5985" i="1"/>
  <c r="F5985" i="1"/>
  <c r="G5985" i="1"/>
  <c r="H5985" i="1"/>
  <c r="A5986" i="1"/>
  <c r="B5986" i="1"/>
  <c r="C5986" i="1"/>
  <c r="D5986" i="1"/>
  <c r="E5986" i="1"/>
  <c r="F5986" i="1"/>
  <c r="G5986" i="1"/>
  <c r="H5986" i="1"/>
  <c r="A5987" i="1"/>
  <c r="B5987" i="1"/>
  <c r="C5987" i="1"/>
  <c r="D5987" i="1"/>
  <c r="E5987" i="1"/>
  <c r="F5987" i="1"/>
  <c r="G5987" i="1"/>
  <c r="H5987" i="1"/>
  <c r="A5988" i="1"/>
  <c r="B5988" i="1"/>
  <c r="C5988" i="1"/>
  <c r="D5988" i="1"/>
  <c r="E5988" i="1"/>
  <c r="F5988" i="1"/>
  <c r="G5988" i="1"/>
  <c r="H5988" i="1"/>
  <c r="A5989" i="1"/>
  <c r="B5989" i="1"/>
  <c r="C5989" i="1"/>
  <c r="D5989" i="1"/>
  <c r="E5989" i="1"/>
  <c r="F5989" i="1"/>
  <c r="G5989" i="1"/>
  <c r="H5989" i="1"/>
  <c r="A5990" i="1"/>
  <c r="B5990" i="1"/>
  <c r="C5990" i="1"/>
  <c r="D5990" i="1"/>
  <c r="E5990" i="1"/>
  <c r="F5990" i="1"/>
  <c r="G5990" i="1"/>
  <c r="H5990" i="1"/>
  <c r="A5991" i="1"/>
  <c r="B5991" i="1"/>
  <c r="C5991" i="1"/>
  <c r="D5991" i="1"/>
  <c r="E5991" i="1"/>
  <c r="F5991" i="1"/>
  <c r="G5991" i="1"/>
  <c r="H5991" i="1"/>
  <c r="A5992" i="1"/>
  <c r="B5992" i="1"/>
  <c r="C5992" i="1"/>
  <c r="D5992" i="1"/>
  <c r="E5992" i="1"/>
  <c r="F5992" i="1"/>
  <c r="G5992" i="1"/>
  <c r="H5992" i="1"/>
  <c r="A5993" i="1"/>
  <c r="B5993" i="1"/>
  <c r="C5993" i="1"/>
  <c r="D5993" i="1"/>
  <c r="E5993" i="1"/>
  <c r="F5993" i="1"/>
  <c r="G5993" i="1"/>
  <c r="H5993" i="1"/>
  <c r="A5994" i="1"/>
  <c r="B5994" i="1"/>
  <c r="C5994" i="1"/>
  <c r="D5994" i="1"/>
  <c r="E5994" i="1"/>
  <c r="F5994" i="1"/>
  <c r="G5994" i="1"/>
  <c r="H5994" i="1"/>
  <c r="A5995" i="1"/>
  <c r="B5995" i="1"/>
  <c r="C5995" i="1"/>
  <c r="D5995" i="1"/>
  <c r="E5995" i="1"/>
  <c r="F5995" i="1"/>
  <c r="G5995" i="1"/>
  <c r="H5995" i="1"/>
  <c r="A5996" i="1"/>
  <c r="B5996" i="1"/>
  <c r="C5996" i="1"/>
  <c r="D5996" i="1"/>
  <c r="E5996" i="1"/>
  <c r="F5996" i="1"/>
  <c r="G5996" i="1"/>
  <c r="H5996" i="1"/>
  <c r="A5997" i="1"/>
  <c r="B5997" i="1"/>
  <c r="C5997" i="1"/>
  <c r="D5997" i="1"/>
  <c r="E5997" i="1"/>
  <c r="F5997" i="1"/>
  <c r="G5997" i="1"/>
  <c r="H5997" i="1"/>
  <c r="A5998" i="1"/>
  <c r="B5998" i="1"/>
  <c r="C5998" i="1"/>
  <c r="D5998" i="1"/>
  <c r="E5998" i="1"/>
  <c r="F5998" i="1"/>
  <c r="G5998" i="1"/>
  <c r="H5998" i="1"/>
  <c r="H2167" i="1" l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37" i="1"/>
  <c r="H2136" i="1"/>
  <c r="E2130" i="1"/>
  <c r="H2127" i="1"/>
  <c r="E2126" i="1"/>
  <c r="F2125" i="1"/>
  <c r="H2121" i="1"/>
  <c r="H2113" i="1"/>
  <c r="E2111" i="1"/>
  <c r="H2109" i="1"/>
  <c r="H2128" i="1"/>
  <c r="H2114" i="1"/>
  <c r="E2113" i="1"/>
  <c r="F2112" i="1"/>
  <c r="H2103" i="1"/>
  <c r="F2102" i="1"/>
  <c r="H2102" i="1"/>
  <c r="H2099" i="1"/>
  <c r="F2149" i="1"/>
  <c r="H2139" i="1"/>
  <c r="E2138" i="1"/>
  <c r="E2144" i="1"/>
  <c r="E2139" i="1"/>
  <c r="H2133" i="1"/>
  <c r="H2132" i="1"/>
  <c r="E2129" i="1"/>
  <c r="E2123" i="1"/>
  <c r="H2120" i="1"/>
  <c r="E2118" i="1"/>
  <c r="E2115" i="1"/>
  <c r="H2112" i="1"/>
  <c r="H2111" i="1"/>
  <c r="E2107" i="1"/>
  <c r="H2096" i="1"/>
  <c r="E2119" i="1"/>
  <c r="H2116" i="1"/>
  <c r="H2115" i="1"/>
  <c r="E2114" i="1"/>
  <c r="H2110" i="1"/>
  <c r="E2109" i="1"/>
  <c r="H2106" i="1"/>
  <c r="E2105" i="1"/>
  <c r="F2104" i="1"/>
  <c r="E2098" i="1"/>
  <c r="H2095" i="1"/>
  <c r="E2094" i="1"/>
  <c r="H2085" i="1"/>
  <c r="H2084" i="1"/>
  <c r="E2083" i="1"/>
  <c r="E2080" i="1"/>
  <c r="H2077" i="1"/>
  <c r="E2073" i="1"/>
  <c r="F2072" i="1"/>
  <c r="F2071" i="1"/>
  <c r="F2070" i="1"/>
  <c r="F2069" i="1"/>
  <c r="F2068" i="1"/>
  <c r="H2063" i="1"/>
  <c r="H2062" i="1"/>
  <c r="H2061" i="1"/>
  <c r="H2057" i="1"/>
  <c r="E2056" i="1"/>
  <c r="E2053" i="1"/>
  <c r="H2050" i="1"/>
  <c r="H2047" i="1"/>
  <c r="E2046" i="1"/>
  <c r="H2044" i="1"/>
  <c r="H2043" i="1"/>
  <c r="H2039" i="1"/>
  <c r="H2038" i="1"/>
  <c r="H2037" i="1"/>
  <c r="H2036" i="1"/>
  <c r="F2035" i="1"/>
  <c r="E2026" i="1"/>
  <c r="F2025" i="1"/>
  <c r="H2022" i="1"/>
  <c r="E2020" i="1"/>
  <c r="E2017" i="1"/>
  <c r="E2014" i="1"/>
  <c r="H2010" i="1"/>
  <c r="H2009" i="1"/>
  <c r="H2006" i="1"/>
  <c r="H2002" i="1"/>
  <c r="H1998" i="1"/>
  <c r="H1995" i="1"/>
  <c r="E1994" i="1"/>
  <c r="E1991" i="1"/>
  <c r="E1985" i="1"/>
  <c r="H1982" i="1"/>
  <c r="E1978" i="1"/>
  <c r="H1976" i="1"/>
  <c r="E1975" i="1"/>
  <c r="F1962" i="1"/>
  <c r="E1956" i="1"/>
  <c r="H1953" i="1"/>
  <c r="H1950" i="1"/>
  <c r="E1949" i="1"/>
  <c r="H1947" i="1"/>
  <c r="E1946" i="1"/>
  <c r="F1931" i="1"/>
  <c r="H1929" i="1"/>
  <c r="H1925" i="1"/>
  <c r="H1921" i="1"/>
  <c r="H1917" i="1"/>
  <c r="H1913" i="1"/>
  <c r="H2045" i="1"/>
  <c r="F2057" i="1"/>
  <c r="F2042" i="1"/>
  <c r="F2001" i="1"/>
  <c r="H1973" i="1"/>
  <c r="H1962" i="1"/>
  <c r="E2106" i="1"/>
  <c r="H2101" i="1"/>
  <c r="H2100" i="1"/>
  <c r="E2099" i="1"/>
  <c r="E2095" i="1"/>
  <c r="H2092" i="1"/>
  <c r="H2091" i="1"/>
  <c r="H2090" i="1"/>
  <c r="H2089" i="1"/>
  <c r="H2088" i="1"/>
  <c r="H2087" i="1"/>
  <c r="H2086" i="1"/>
  <c r="E2084" i="1"/>
  <c r="H2078" i="1"/>
  <c r="E2077" i="1"/>
  <c r="E2061" i="1"/>
  <c r="H2059" i="1"/>
  <c r="H2058" i="1"/>
  <c r="E2050" i="1"/>
  <c r="H2048" i="1"/>
  <c r="E2047" i="1"/>
  <c r="H2040" i="1"/>
  <c r="E2036" i="1"/>
  <c r="E2033" i="1"/>
  <c r="H2030" i="1"/>
  <c r="H2028" i="1"/>
  <c r="H2027" i="1"/>
  <c r="H2023" i="1"/>
  <c r="E2022" i="1"/>
  <c r="F2021" i="1"/>
  <c r="H2011" i="1"/>
  <c r="E2009" i="1"/>
  <c r="H2007" i="1"/>
  <c r="H2003" i="1"/>
  <c r="H1999" i="1"/>
  <c r="E1998" i="1"/>
  <c r="H1996" i="1"/>
  <c r="E1995" i="1"/>
  <c r="E1989" i="1"/>
  <c r="E1982" i="1"/>
  <c r="E1979" i="1"/>
  <c r="E1973" i="1"/>
  <c r="H1970" i="1"/>
  <c r="H1968" i="1"/>
  <c r="H1966" i="1"/>
  <c r="H1965" i="1"/>
  <c r="H1964" i="1"/>
  <c r="F1963" i="1"/>
  <c r="E1960" i="1"/>
  <c r="H1957" i="1"/>
  <c r="E1953" i="1"/>
  <c r="E1950" i="1"/>
  <c r="E1944" i="1"/>
  <c r="H1940" i="1"/>
  <c r="H1937" i="1"/>
  <c r="H1936" i="1"/>
  <c r="H1935" i="1"/>
  <c r="H1934" i="1"/>
  <c r="H1933" i="1"/>
  <c r="F1932" i="1"/>
  <c r="H1922" i="1"/>
  <c r="H1918" i="1"/>
  <c r="H2026" i="1"/>
  <c r="F2023" i="1"/>
  <c r="F2002" i="1"/>
  <c r="H1985" i="1"/>
  <c r="H1960" i="1"/>
  <c r="F1906" i="1"/>
  <c r="H2071" i="1"/>
  <c r="H2070" i="1"/>
  <c r="H2069" i="1"/>
  <c r="H2068" i="1"/>
  <c r="H2067" i="1"/>
  <c r="E2065" i="1"/>
  <c r="F2064" i="1"/>
  <c r="F2063" i="1"/>
  <c r="H2041" i="1"/>
  <c r="E2040" i="1"/>
  <c r="F2039" i="1"/>
  <c r="E2027" i="1"/>
  <c r="H2025" i="1"/>
  <c r="E2019" i="1"/>
  <c r="H2016" i="1"/>
  <c r="F2015" i="1"/>
  <c r="H2013" i="1"/>
  <c r="H2012" i="1"/>
  <c r="E2011" i="1"/>
  <c r="F2010" i="1"/>
  <c r="H2000" i="1"/>
  <c r="E1999" i="1"/>
  <c r="E1983" i="1"/>
  <c r="H2073" i="1"/>
  <c r="H2060" i="1"/>
  <c r="H2054" i="1"/>
  <c r="H2053" i="1"/>
  <c r="H2049" i="1"/>
  <c r="F2006" i="1"/>
  <c r="F2003" i="1"/>
  <c r="F2091" i="1"/>
  <c r="F2090" i="1"/>
  <c r="F2088" i="1"/>
  <c r="E2082" i="1"/>
  <c r="F1939" i="1"/>
  <c r="F1938" i="1"/>
  <c r="F1937" i="1"/>
  <c r="F1936" i="1"/>
  <c r="F1935" i="1"/>
  <c r="F1934" i="1"/>
  <c r="H1928" i="1"/>
  <c r="H1920" i="1"/>
  <c r="H2074" i="1"/>
  <c r="H2075" i="1"/>
  <c r="H2076" i="1"/>
  <c r="H2080" i="1"/>
  <c r="H2081" i="1"/>
  <c r="H1905" i="1"/>
  <c r="H1906" i="1"/>
  <c r="H1907" i="1"/>
  <c r="H1908" i="1"/>
  <c r="H1909" i="1"/>
  <c r="H1910" i="1"/>
  <c r="H2019" i="1"/>
  <c r="F2041" i="1"/>
  <c r="H2014" i="1"/>
  <c r="F2004" i="1"/>
  <c r="F2000" i="1"/>
  <c r="H1952" i="1"/>
  <c r="E1703" i="1"/>
  <c r="E1702" i="1"/>
  <c r="H1788" i="1"/>
  <c r="H1784" i="1"/>
  <c r="H1780" i="1"/>
  <c r="H1776" i="1"/>
  <c r="H1772" i="1"/>
  <c r="H1768" i="1"/>
  <c r="H1764" i="1"/>
  <c r="H1760" i="1"/>
  <c r="H1756" i="1"/>
  <c r="H1752" i="1"/>
  <c r="H1748" i="1"/>
  <c r="H1744" i="1"/>
  <c r="H1740" i="1"/>
  <c r="H1736" i="1"/>
  <c r="H1732" i="1"/>
  <c r="H1728" i="1"/>
  <c r="H1724" i="1"/>
  <c r="H1720" i="1"/>
  <c r="C1684" i="1"/>
  <c r="E1737" i="1"/>
  <c r="E2079" i="1"/>
  <c r="E2066" i="1"/>
  <c r="E2058" i="1"/>
  <c r="E2052" i="1"/>
  <c r="E2048" i="1"/>
  <c r="E2043" i="1"/>
  <c r="H2035" i="1"/>
  <c r="H2034" i="1"/>
  <c r="H2033" i="1"/>
  <c r="E2032" i="1"/>
  <c r="E2024" i="1"/>
  <c r="E2018" i="1"/>
  <c r="H2015" i="1"/>
  <c r="E2012" i="1"/>
  <c r="H2008" i="1"/>
  <c r="E2007" i="1"/>
  <c r="F2005" i="1"/>
  <c r="H1997" i="1"/>
  <c r="E1996" i="1"/>
  <c r="H1993" i="1"/>
  <c r="E1992" i="1"/>
  <c r="H1989" i="1"/>
  <c r="E1988" i="1"/>
  <c r="E1984" i="1"/>
  <c r="H1981" i="1"/>
  <c r="E1980" i="1"/>
  <c r="H1977" i="1"/>
  <c r="E1976" i="1"/>
  <c r="E1972" i="1"/>
  <c r="H1963" i="1"/>
  <c r="H1961" i="1"/>
  <c r="E1959" i="1"/>
  <c r="H1956" i="1"/>
  <c r="E1955" i="1"/>
  <c r="E1951" i="1"/>
  <c r="H1948" i="1"/>
  <c r="E1947" i="1"/>
  <c r="H1944" i="1"/>
  <c r="E1943" i="1"/>
  <c r="H1932" i="1"/>
  <c r="H1931" i="1"/>
  <c r="H1930" i="1"/>
  <c r="E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H1789" i="1"/>
  <c r="H1785" i="1"/>
  <c r="H1781" i="1"/>
  <c r="H1777" i="1"/>
  <c r="H1773" i="1"/>
  <c r="H1769" i="1"/>
  <c r="H1765" i="1"/>
  <c r="D1762" i="1"/>
  <c r="H1761" i="1"/>
  <c r="D1758" i="1"/>
  <c r="H1757" i="1"/>
  <c r="D1754" i="1"/>
  <c r="H1753" i="1"/>
  <c r="D1750" i="1"/>
  <c r="H1749" i="1"/>
  <c r="D1746" i="1"/>
  <c r="H1745" i="1"/>
  <c r="D1742" i="1"/>
  <c r="H1741" i="1"/>
  <c r="H1737" i="1"/>
  <c r="C1737" i="1"/>
  <c r="C1733" i="1"/>
  <c r="C1729" i="1"/>
  <c r="H1725" i="1"/>
  <c r="C1725" i="1"/>
  <c r="C1721" i="1"/>
  <c r="E1717" i="1"/>
  <c r="E1713" i="1"/>
  <c r="E1709" i="1"/>
  <c r="E1705" i="1"/>
  <c r="E1701" i="1"/>
  <c r="C1698" i="1"/>
  <c r="C1690" i="1"/>
  <c r="C1682" i="1"/>
  <c r="C1674" i="1"/>
  <c r="C1699" i="1"/>
  <c r="H1870" i="1"/>
  <c r="H1852" i="1"/>
  <c r="H1851" i="1"/>
  <c r="H1812" i="1"/>
  <c r="H1810" i="1"/>
  <c r="H1808" i="1"/>
  <c r="H1806" i="1"/>
  <c r="H1805" i="1"/>
  <c r="H1804" i="1"/>
  <c r="H1802" i="1"/>
  <c r="H1800" i="1"/>
  <c r="H1798" i="1"/>
  <c r="H1795" i="1"/>
  <c r="H1793" i="1"/>
  <c r="H1791" i="1"/>
  <c r="H1778" i="1"/>
  <c r="H1770" i="1"/>
  <c r="H1766" i="1"/>
  <c r="H1762" i="1"/>
  <c r="H1750" i="1"/>
  <c r="D1739" i="1"/>
  <c r="H1738" i="1"/>
  <c r="C1738" i="1"/>
  <c r="C1734" i="1"/>
  <c r="H1730" i="1"/>
  <c r="C1730" i="1"/>
  <c r="C1726" i="1"/>
  <c r="C1722" i="1"/>
  <c r="C1719" i="1"/>
  <c r="C1718" i="1"/>
  <c r="C1715" i="1"/>
  <c r="C1714" i="1"/>
  <c r="C1711" i="1"/>
  <c r="C1710" i="1"/>
  <c r="C1707" i="1"/>
  <c r="C1706" i="1"/>
  <c r="C1703" i="1"/>
  <c r="C1702" i="1"/>
  <c r="E1699" i="1"/>
  <c r="E1698" i="1"/>
  <c r="C1697" i="1"/>
  <c r="C1696" i="1"/>
  <c r="E1691" i="1"/>
  <c r="E1690" i="1"/>
  <c r="C1689" i="1"/>
  <c r="C1688" i="1"/>
  <c r="C1681" i="1"/>
  <c r="C1680" i="1"/>
  <c r="E1675" i="1"/>
  <c r="F1790" i="1"/>
  <c r="E1697" i="1"/>
  <c r="C1695" i="1"/>
  <c r="E1693" i="1"/>
  <c r="C1691" i="1"/>
  <c r="E1689" i="1"/>
  <c r="C1687" i="1"/>
  <c r="E1685" i="1"/>
  <c r="C1683" i="1"/>
  <c r="E1681" i="1"/>
  <c r="C1679" i="1"/>
  <c r="E1677" i="1"/>
  <c r="C1675" i="1"/>
  <c r="E1673" i="1"/>
  <c r="C1671" i="1"/>
  <c r="E1669" i="1"/>
  <c r="E1664" i="1"/>
  <c r="E1657" i="1"/>
  <c r="E1654" i="1"/>
  <c r="E1648" i="1"/>
  <c r="H1645" i="1"/>
  <c r="E1641" i="1"/>
  <c r="H1596" i="1"/>
  <c r="H1595" i="1"/>
  <c r="H1593" i="1"/>
  <c r="H1590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7" i="1"/>
  <c r="H1627" i="1"/>
  <c r="H1559" i="1"/>
  <c r="H1557" i="1"/>
  <c r="H1554" i="1"/>
  <c r="H1715" i="1"/>
  <c r="H1568" i="1"/>
  <c r="H1565" i="1"/>
  <c r="H1562" i="1"/>
  <c r="H1558" i="1"/>
  <c r="H1555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E1671" i="1"/>
  <c r="H1666" i="1"/>
  <c r="E1665" i="1"/>
  <c r="H1663" i="1"/>
  <c r="E1662" i="1"/>
  <c r="E1656" i="1"/>
  <c r="E1649" i="1"/>
  <c r="E1646" i="1"/>
  <c r="E1640" i="1"/>
  <c r="H1637" i="1"/>
  <c r="H1629" i="1"/>
  <c r="H1621" i="1"/>
  <c r="H1613" i="1"/>
  <c r="H1605" i="1"/>
  <c r="H1689" i="1"/>
  <c r="H1566" i="1"/>
  <c r="H1563" i="1"/>
  <c r="H1552" i="1"/>
  <c r="H1644" i="1"/>
  <c r="E1738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6" i="1"/>
  <c r="E1712" i="1"/>
  <c r="E1708" i="1"/>
  <c r="E1704" i="1"/>
  <c r="E1700" i="1"/>
  <c r="E1696" i="1"/>
  <c r="E1692" i="1"/>
  <c r="E1688" i="1"/>
  <c r="E1684" i="1"/>
  <c r="E1680" i="1"/>
  <c r="E1676" i="1"/>
  <c r="E1672" i="1"/>
  <c r="E1666" i="1"/>
  <c r="E1660" i="1"/>
  <c r="E1653" i="1"/>
  <c r="E1650" i="1"/>
  <c r="E1644" i="1"/>
  <c r="H1638" i="1"/>
  <c r="E1637" i="1"/>
  <c r="E1632" i="1"/>
  <c r="H1630" i="1"/>
  <c r="E1629" i="1"/>
  <c r="E1624" i="1"/>
  <c r="E1621" i="1"/>
  <c r="E1616" i="1"/>
  <c r="E1613" i="1"/>
  <c r="E1608" i="1"/>
  <c r="E1605" i="1"/>
  <c r="H1569" i="1"/>
  <c r="H1668" i="1"/>
  <c r="H1564" i="1"/>
  <c r="H1561" i="1"/>
  <c r="H1556" i="1"/>
  <c r="H1553" i="1"/>
  <c r="E1638" i="1"/>
  <c r="H1635" i="1"/>
  <c r="E1634" i="1"/>
  <c r="H1631" i="1"/>
  <c r="E1630" i="1"/>
  <c r="E1626" i="1"/>
  <c r="H1623" i="1"/>
  <c r="E1622" i="1"/>
  <c r="H1619" i="1"/>
  <c r="E1618" i="1"/>
  <c r="H1615" i="1"/>
  <c r="E1614" i="1"/>
  <c r="H1611" i="1"/>
  <c r="E1610" i="1"/>
  <c r="H1607" i="1"/>
  <c r="E1606" i="1"/>
  <c r="H1603" i="1"/>
  <c r="H1719" i="1"/>
  <c r="H1718" i="1"/>
  <c r="H1717" i="1"/>
  <c r="H1716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E1667" i="1"/>
  <c r="H1664" i="1"/>
  <c r="E1663" i="1"/>
  <c r="H1660" i="1"/>
  <c r="E1659" i="1"/>
  <c r="H1656" i="1"/>
  <c r="E1655" i="1"/>
  <c r="H1652" i="1"/>
  <c r="E1651" i="1"/>
  <c r="H1648" i="1"/>
  <c r="E1647" i="1"/>
  <c r="E1643" i="1"/>
  <c r="H1640" i="1"/>
  <c r="E1639" i="1"/>
  <c r="H1636" i="1"/>
  <c r="E1635" i="1"/>
  <c r="H1632" i="1"/>
  <c r="E1631" i="1"/>
  <c r="H1628" i="1"/>
  <c r="E1627" i="1"/>
  <c r="H1624" i="1"/>
  <c r="E1623" i="1"/>
  <c r="H1620" i="1"/>
  <c r="E1619" i="1"/>
  <c r="H1616" i="1"/>
  <c r="E1615" i="1"/>
  <c r="H1612" i="1"/>
  <c r="E1611" i="1"/>
  <c r="H1608" i="1"/>
  <c r="E1607" i="1"/>
  <c r="H1604" i="1"/>
  <c r="E1603" i="1"/>
  <c r="H1560" i="1"/>
  <c r="H1543" i="1"/>
  <c r="H1541" i="1"/>
  <c r="H1539" i="1"/>
  <c r="H1537" i="1"/>
  <c r="H1535" i="1"/>
  <c r="H1533" i="1"/>
  <c r="H1532" i="1"/>
  <c r="H1530" i="1"/>
  <c r="H1527" i="1"/>
  <c r="H1524" i="1"/>
  <c r="H1522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C1498" i="1"/>
  <c r="C1497" i="1"/>
  <c r="C1490" i="1"/>
  <c r="H1482" i="1"/>
  <c r="H1439" i="1"/>
  <c r="H145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5" i="1"/>
  <c r="A4" i="1" l="1"/>
  <c r="B4" i="1"/>
  <c r="D4" i="1"/>
  <c r="F4" i="1"/>
  <c r="G4" i="1"/>
  <c r="A5" i="1"/>
  <c r="B5" i="1"/>
  <c r="D5" i="1"/>
  <c r="F5" i="1"/>
  <c r="G5" i="1"/>
  <c r="A6" i="1"/>
  <c r="B6" i="1"/>
  <c r="D6" i="1"/>
  <c r="F6" i="1"/>
  <c r="G6" i="1"/>
  <c r="A7" i="1"/>
  <c r="B7" i="1"/>
  <c r="D7" i="1"/>
  <c r="F7" i="1"/>
  <c r="G7" i="1"/>
  <c r="A8" i="1"/>
  <c r="B8" i="1"/>
  <c r="D8" i="1"/>
  <c r="F8" i="1"/>
  <c r="G8" i="1"/>
  <c r="A9" i="1"/>
  <c r="B9" i="1"/>
  <c r="D9" i="1"/>
  <c r="F9" i="1"/>
  <c r="G9" i="1"/>
  <c r="A10" i="1"/>
  <c r="B10" i="1"/>
  <c r="D10" i="1"/>
  <c r="F10" i="1"/>
  <c r="G10" i="1"/>
  <c r="A11" i="1"/>
  <c r="B11" i="1"/>
  <c r="D11" i="1"/>
  <c r="F11" i="1"/>
  <c r="G11" i="1"/>
  <c r="A12" i="1"/>
  <c r="B12" i="1"/>
  <c r="D12" i="1"/>
  <c r="F12" i="1"/>
  <c r="G12" i="1"/>
  <c r="A13" i="1"/>
  <c r="B13" i="1"/>
  <c r="D13" i="1"/>
  <c r="F13" i="1"/>
  <c r="G13" i="1"/>
  <c r="A14" i="1"/>
  <c r="B14" i="1"/>
  <c r="D14" i="1"/>
  <c r="F14" i="1"/>
  <c r="G14" i="1"/>
  <c r="A15" i="1"/>
  <c r="B15" i="1"/>
  <c r="D15" i="1"/>
  <c r="F15" i="1"/>
  <c r="G15" i="1"/>
  <c r="A16" i="1"/>
  <c r="B16" i="1"/>
  <c r="D16" i="1"/>
  <c r="F16" i="1"/>
  <c r="G16" i="1"/>
  <c r="A17" i="1"/>
  <c r="B17" i="1"/>
  <c r="D17" i="1"/>
  <c r="F17" i="1"/>
  <c r="G17" i="1"/>
  <c r="A18" i="1"/>
  <c r="B18" i="1"/>
  <c r="D18" i="1"/>
  <c r="F18" i="1"/>
  <c r="G18" i="1"/>
  <c r="A19" i="1"/>
  <c r="B19" i="1"/>
  <c r="D19" i="1"/>
  <c r="F19" i="1"/>
  <c r="G19" i="1"/>
  <c r="A20" i="1"/>
  <c r="B20" i="1"/>
  <c r="D20" i="1"/>
  <c r="F20" i="1"/>
  <c r="G20" i="1"/>
  <c r="A21" i="1"/>
  <c r="B21" i="1"/>
  <c r="D21" i="1"/>
  <c r="F21" i="1"/>
  <c r="G21" i="1"/>
  <c r="A22" i="1"/>
  <c r="B22" i="1"/>
  <c r="D22" i="1"/>
  <c r="F22" i="1"/>
  <c r="G22" i="1"/>
  <c r="A23" i="1"/>
  <c r="B23" i="1"/>
  <c r="D23" i="1"/>
  <c r="F23" i="1"/>
  <c r="G23" i="1"/>
  <c r="A24" i="1"/>
  <c r="B24" i="1"/>
  <c r="D24" i="1"/>
  <c r="F24" i="1"/>
  <c r="G24" i="1"/>
  <c r="A25" i="1"/>
  <c r="B25" i="1"/>
  <c r="D25" i="1"/>
  <c r="F25" i="1"/>
  <c r="G25" i="1"/>
  <c r="A26" i="1"/>
  <c r="B26" i="1"/>
  <c r="D26" i="1"/>
  <c r="F26" i="1"/>
  <c r="G26" i="1"/>
  <c r="A27" i="1"/>
  <c r="B27" i="1"/>
  <c r="D27" i="1"/>
  <c r="F27" i="1"/>
  <c r="G27" i="1"/>
  <c r="A28" i="1"/>
  <c r="B28" i="1"/>
  <c r="D28" i="1"/>
  <c r="F28" i="1"/>
  <c r="G28" i="1"/>
  <c r="A29" i="1"/>
  <c r="B29" i="1"/>
  <c r="D29" i="1"/>
  <c r="F29" i="1"/>
  <c r="G29" i="1"/>
  <c r="A30" i="1"/>
  <c r="B30" i="1"/>
  <c r="D30" i="1"/>
  <c r="F30" i="1"/>
  <c r="G30" i="1"/>
  <c r="A31" i="1"/>
  <c r="B31" i="1"/>
  <c r="D31" i="1"/>
  <c r="F31" i="1"/>
  <c r="G31" i="1"/>
  <c r="A32" i="1"/>
  <c r="B32" i="1"/>
  <c r="D32" i="1"/>
  <c r="F32" i="1"/>
  <c r="G32" i="1"/>
  <c r="A33" i="1"/>
  <c r="B33" i="1"/>
  <c r="D33" i="1"/>
  <c r="F33" i="1"/>
  <c r="G33" i="1"/>
  <c r="A34" i="1"/>
  <c r="B34" i="1"/>
  <c r="D34" i="1"/>
  <c r="F34" i="1"/>
  <c r="G34" i="1"/>
  <c r="A35" i="1"/>
  <c r="B35" i="1"/>
  <c r="D35" i="1"/>
  <c r="F35" i="1"/>
  <c r="G35" i="1"/>
  <c r="A36" i="1"/>
  <c r="B36" i="1"/>
  <c r="D36" i="1"/>
  <c r="F36" i="1"/>
  <c r="G36" i="1"/>
  <c r="A37" i="1"/>
  <c r="B37" i="1"/>
  <c r="D37" i="1"/>
  <c r="F37" i="1"/>
  <c r="G37" i="1"/>
  <c r="A38" i="1"/>
  <c r="B38" i="1"/>
  <c r="D38" i="1"/>
  <c r="F38" i="1"/>
  <c r="G38" i="1"/>
  <c r="A39" i="1"/>
  <c r="B39" i="1"/>
  <c r="D39" i="1"/>
  <c r="F39" i="1"/>
  <c r="G39" i="1"/>
  <c r="A40" i="1"/>
  <c r="B40" i="1"/>
  <c r="D40" i="1"/>
  <c r="F40" i="1"/>
  <c r="G40" i="1"/>
  <c r="A41" i="1"/>
  <c r="B41" i="1"/>
  <c r="D41" i="1"/>
  <c r="F41" i="1"/>
  <c r="G41" i="1"/>
  <c r="A42" i="1"/>
  <c r="B42" i="1"/>
  <c r="D42" i="1"/>
  <c r="F42" i="1"/>
  <c r="G42" i="1"/>
  <c r="A43" i="1"/>
  <c r="B43" i="1"/>
  <c r="D43" i="1"/>
  <c r="F43" i="1"/>
  <c r="G43" i="1"/>
  <c r="A44" i="1"/>
  <c r="B44" i="1"/>
  <c r="D44" i="1"/>
  <c r="F44" i="1"/>
  <c r="G44" i="1"/>
  <c r="A45" i="1"/>
  <c r="B45" i="1"/>
  <c r="D45" i="1"/>
  <c r="F45" i="1"/>
  <c r="G45" i="1"/>
  <c r="A46" i="1"/>
  <c r="B46" i="1"/>
  <c r="D46" i="1"/>
  <c r="F46" i="1"/>
  <c r="G46" i="1"/>
  <c r="A47" i="1"/>
  <c r="B47" i="1"/>
  <c r="D47" i="1"/>
  <c r="F47" i="1"/>
  <c r="G47" i="1"/>
  <c r="A48" i="1"/>
  <c r="B48" i="1"/>
  <c r="D48" i="1"/>
  <c r="F48" i="1"/>
  <c r="G48" i="1"/>
  <c r="A49" i="1"/>
  <c r="B49" i="1"/>
  <c r="D49" i="1"/>
  <c r="F49" i="1"/>
  <c r="G49" i="1"/>
  <c r="A50" i="1"/>
  <c r="B50" i="1"/>
  <c r="D50" i="1"/>
  <c r="F50" i="1"/>
  <c r="G50" i="1"/>
  <c r="A51" i="1"/>
  <c r="B51" i="1"/>
  <c r="D51" i="1"/>
  <c r="F51" i="1"/>
  <c r="G51" i="1"/>
  <c r="A52" i="1"/>
  <c r="B52" i="1"/>
  <c r="D52" i="1"/>
  <c r="F52" i="1"/>
  <c r="G52" i="1"/>
  <c r="A53" i="1"/>
  <c r="B53" i="1"/>
  <c r="D53" i="1"/>
  <c r="F53" i="1"/>
  <c r="G53" i="1"/>
  <c r="A54" i="1"/>
  <c r="B54" i="1"/>
  <c r="D54" i="1"/>
  <c r="F54" i="1"/>
  <c r="G54" i="1"/>
  <c r="A55" i="1"/>
  <c r="B55" i="1"/>
  <c r="D55" i="1"/>
  <c r="F55" i="1"/>
  <c r="G55" i="1"/>
  <c r="A56" i="1"/>
  <c r="B56" i="1"/>
  <c r="D56" i="1"/>
  <c r="F56" i="1"/>
  <c r="G56" i="1"/>
  <c r="A57" i="1"/>
  <c r="B57" i="1"/>
  <c r="D57" i="1"/>
  <c r="F57" i="1"/>
  <c r="G57" i="1"/>
  <c r="A58" i="1"/>
  <c r="B58" i="1"/>
  <c r="D58" i="1"/>
  <c r="F58" i="1"/>
  <c r="G58" i="1"/>
  <c r="A59" i="1"/>
  <c r="B59" i="1"/>
  <c r="D59" i="1"/>
  <c r="F59" i="1"/>
  <c r="G59" i="1"/>
  <c r="A60" i="1"/>
  <c r="B60" i="1"/>
  <c r="D60" i="1"/>
  <c r="F60" i="1"/>
  <c r="G60" i="1"/>
  <c r="A61" i="1"/>
  <c r="B61" i="1"/>
  <c r="D61" i="1"/>
  <c r="F61" i="1"/>
  <c r="G61" i="1"/>
  <c r="A62" i="1"/>
  <c r="B62" i="1"/>
  <c r="D62" i="1"/>
  <c r="F62" i="1"/>
  <c r="G62" i="1"/>
  <c r="A63" i="1"/>
  <c r="B63" i="1"/>
  <c r="D63" i="1"/>
  <c r="F63" i="1"/>
  <c r="G63" i="1"/>
  <c r="A64" i="1"/>
  <c r="B64" i="1"/>
  <c r="D64" i="1"/>
  <c r="F64" i="1"/>
  <c r="G64" i="1"/>
  <c r="A65" i="1"/>
  <c r="B65" i="1"/>
  <c r="D65" i="1"/>
  <c r="F65" i="1"/>
  <c r="G65" i="1"/>
  <c r="A66" i="1"/>
  <c r="B66" i="1"/>
  <c r="D66" i="1"/>
  <c r="F66" i="1"/>
  <c r="G66" i="1"/>
  <c r="A67" i="1"/>
  <c r="B67" i="1"/>
  <c r="D67" i="1"/>
  <c r="F67" i="1"/>
  <c r="G67" i="1"/>
  <c r="A68" i="1"/>
  <c r="B68" i="1"/>
  <c r="D68" i="1"/>
  <c r="F68" i="1"/>
  <c r="G68" i="1"/>
  <c r="A69" i="1"/>
  <c r="B69" i="1"/>
  <c r="D69" i="1"/>
  <c r="F69" i="1"/>
  <c r="G69" i="1"/>
  <c r="A70" i="1"/>
  <c r="B70" i="1"/>
  <c r="D70" i="1"/>
  <c r="F70" i="1"/>
  <c r="G70" i="1"/>
  <c r="A71" i="1"/>
  <c r="B71" i="1"/>
  <c r="D71" i="1"/>
  <c r="F71" i="1"/>
  <c r="G71" i="1"/>
  <c r="A72" i="1"/>
  <c r="B72" i="1"/>
  <c r="D72" i="1"/>
  <c r="F72" i="1"/>
  <c r="G72" i="1"/>
  <c r="A73" i="1"/>
  <c r="B73" i="1"/>
  <c r="D73" i="1"/>
  <c r="F73" i="1"/>
  <c r="G73" i="1"/>
  <c r="A74" i="1"/>
  <c r="B74" i="1"/>
  <c r="D74" i="1"/>
  <c r="F74" i="1"/>
  <c r="G74" i="1"/>
  <c r="A75" i="1"/>
  <c r="B75" i="1"/>
  <c r="D75" i="1"/>
  <c r="F75" i="1"/>
  <c r="G75" i="1"/>
  <c r="A76" i="1"/>
  <c r="B76" i="1"/>
  <c r="D76" i="1"/>
  <c r="F76" i="1"/>
  <c r="G76" i="1"/>
  <c r="A77" i="1"/>
  <c r="B77" i="1"/>
  <c r="D77" i="1"/>
  <c r="F77" i="1"/>
  <c r="G77" i="1"/>
  <c r="A78" i="1"/>
  <c r="B78" i="1"/>
  <c r="D78" i="1"/>
  <c r="F78" i="1"/>
  <c r="G78" i="1"/>
  <c r="A79" i="1"/>
  <c r="B79" i="1"/>
  <c r="D79" i="1"/>
  <c r="F79" i="1"/>
  <c r="G79" i="1"/>
  <c r="A80" i="1"/>
  <c r="B80" i="1"/>
  <c r="D80" i="1"/>
  <c r="F80" i="1"/>
  <c r="G80" i="1"/>
  <c r="A81" i="1"/>
  <c r="B81" i="1"/>
  <c r="D81" i="1"/>
  <c r="F81" i="1"/>
  <c r="G81" i="1"/>
  <c r="A82" i="1"/>
  <c r="B82" i="1"/>
  <c r="D82" i="1"/>
  <c r="F82" i="1"/>
  <c r="G82" i="1"/>
  <c r="A83" i="1"/>
  <c r="B83" i="1"/>
  <c r="D83" i="1"/>
  <c r="F83" i="1"/>
  <c r="G83" i="1"/>
  <c r="A84" i="1"/>
  <c r="B84" i="1"/>
  <c r="D84" i="1"/>
  <c r="F84" i="1"/>
  <c r="G84" i="1"/>
  <c r="A85" i="1"/>
  <c r="B85" i="1"/>
  <c r="D85" i="1"/>
  <c r="F85" i="1"/>
  <c r="G85" i="1"/>
  <c r="A86" i="1"/>
  <c r="B86" i="1"/>
  <c r="D86" i="1"/>
  <c r="F86" i="1"/>
  <c r="G86" i="1"/>
  <c r="A87" i="1"/>
  <c r="B87" i="1"/>
  <c r="D87" i="1"/>
  <c r="F87" i="1"/>
  <c r="G87" i="1"/>
  <c r="A88" i="1"/>
  <c r="B88" i="1"/>
  <c r="D88" i="1"/>
  <c r="F88" i="1"/>
  <c r="G88" i="1"/>
  <c r="A89" i="1"/>
  <c r="B89" i="1"/>
  <c r="D89" i="1"/>
  <c r="F89" i="1"/>
  <c r="G89" i="1"/>
  <c r="A90" i="1"/>
  <c r="B90" i="1"/>
  <c r="D90" i="1"/>
  <c r="F90" i="1"/>
  <c r="G90" i="1"/>
  <c r="A91" i="1"/>
  <c r="B91" i="1"/>
  <c r="D91" i="1"/>
  <c r="F91" i="1"/>
  <c r="G91" i="1"/>
  <c r="A92" i="1"/>
  <c r="B92" i="1"/>
  <c r="D92" i="1"/>
  <c r="F92" i="1"/>
  <c r="G92" i="1"/>
  <c r="A93" i="1"/>
  <c r="B93" i="1"/>
  <c r="D93" i="1"/>
  <c r="F93" i="1"/>
  <c r="G93" i="1"/>
  <c r="A94" i="1"/>
  <c r="B94" i="1"/>
  <c r="D94" i="1"/>
  <c r="F94" i="1"/>
  <c r="G94" i="1"/>
  <c r="A95" i="1"/>
  <c r="B95" i="1"/>
  <c r="D95" i="1"/>
  <c r="F95" i="1"/>
  <c r="G95" i="1"/>
  <c r="A96" i="1"/>
  <c r="B96" i="1"/>
  <c r="D96" i="1"/>
  <c r="F96" i="1"/>
  <c r="G96" i="1"/>
  <c r="A97" i="1"/>
  <c r="B97" i="1"/>
  <c r="D97" i="1"/>
  <c r="F97" i="1"/>
  <c r="G97" i="1"/>
  <c r="A98" i="1"/>
  <c r="B98" i="1"/>
  <c r="D98" i="1"/>
  <c r="F98" i="1"/>
  <c r="G98" i="1"/>
  <c r="A99" i="1"/>
  <c r="B99" i="1"/>
  <c r="D99" i="1"/>
  <c r="F99" i="1"/>
  <c r="G99" i="1"/>
  <c r="A100" i="1"/>
  <c r="B100" i="1"/>
  <c r="D100" i="1"/>
  <c r="F100" i="1"/>
  <c r="G100" i="1"/>
  <c r="A101" i="1"/>
  <c r="B101" i="1"/>
  <c r="D101" i="1"/>
  <c r="F101" i="1"/>
  <c r="G101" i="1"/>
  <c r="A102" i="1"/>
  <c r="B102" i="1"/>
  <c r="D102" i="1"/>
  <c r="F102" i="1"/>
  <c r="G102" i="1"/>
  <c r="A103" i="1"/>
  <c r="B103" i="1"/>
  <c r="D103" i="1"/>
  <c r="F103" i="1"/>
  <c r="G103" i="1"/>
  <c r="A104" i="1"/>
  <c r="B104" i="1"/>
  <c r="D104" i="1"/>
  <c r="F104" i="1"/>
  <c r="G104" i="1"/>
  <c r="A105" i="1"/>
  <c r="B105" i="1"/>
  <c r="D105" i="1"/>
  <c r="F105" i="1"/>
  <c r="G105" i="1"/>
  <c r="A106" i="1"/>
  <c r="B106" i="1"/>
  <c r="D106" i="1"/>
  <c r="F106" i="1"/>
  <c r="G106" i="1"/>
  <c r="A107" i="1"/>
  <c r="B107" i="1"/>
  <c r="D107" i="1"/>
  <c r="F107" i="1"/>
  <c r="G107" i="1"/>
  <c r="A108" i="1"/>
  <c r="B108" i="1"/>
  <c r="D108" i="1"/>
  <c r="F108" i="1"/>
  <c r="G108" i="1"/>
  <c r="A109" i="1"/>
  <c r="B109" i="1"/>
  <c r="D109" i="1"/>
  <c r="F109" i="1"/>
  <c r="G109" i="1"/>
  <c r="A110" i="1"/>
  <c r="B110" i="1"/>
  <c r="D110" i="1"/>
  <c r="F110" i="1"/>
  <c r="G110" i="1"/>
  <c r="A111" i="1"/>
  <c r="B111" i="1"/>
  <c r="D111" i="1"/>
  <c r="F111" i="1"/>
  <c r="G111" i="1"/>
  <c r="A112" i="1"/>
  <c r="B112" i="1"/>
  <c r="D112" i="1"/>
  <c r="F112" i="1"/>
  <c r="G112" i="1"/>
  <c r="A113" i="1"/>
  <c r="B113" i="1"/>
  <c r="D113" i="1"/>
  <c r="F113" i="1"/>
  <c r="G113" i="1"/>
  <c r="A114" i="1"/>
  <c r="B114" i="1"/>
  <c r="D114" i="1"/>
  <c r="F114" i="1"/>
  <c r="G114" i="1"/>
  <c r="A115" i="1"/>
  <c r="B115" i="1"/>
  <c r="D115" i="1"/>
  <c r="F115" i="1"/>
  <c r="G115" i="1"/>
  <c r="A116" i="1"/>
  <c r="B116" i="1"/>
  <c r="D116" i="1"/>
  <c r="F116" i="1"/>
  <c r="G116" i="1"/>
  <c r="A117" i="1"/>
  <c r="B117" i="1"/>
  <c r="D117" i="1"/>
  <c r="F117" i="1"/>
  <c r="G117" i="1"/>
  <c r="A118" i="1"/>
  <c r="B118" i="1"/>
  <c r="D118" i="1"/>
  <c r="F118" i="1"/>
  <c r="G118" i="1"/>
  <c r="A119" i="1"/>
  <c r="B119" i="1"/>
  <c r="D119" i="1"/>
  <c r="F119" i="1"/>
  <c r="G119" i="1"/>
  <c r="A120" i="1"/>
  <c r="B120" i="1"/>
  <c r="D120" i="1"/>
  <c r="F120" i="1"/>
  <c r="G120" i="1"/>
  <c r="A121" i="1"/>
  <c r="B121" i="1"/>
  <c r="D121" i="1"/>
  <c r="F121" i="1"/>
  <c r="G121" i="1"/>
  <c r="A122" i="1"/>
  <c r="B122" i="1"/>
  <c r="D122" i="1"/>
  <c r="F122" i="1"/>
  <c r="G122" i="1"/>
  <c r="A123" i="1"/>
  <c r="B123" i="1"/>
  <c r="D123" i="1"/>
  <c r="F123" i="1"/>
  <c r="G123" i="1"/>
  <c r="A124" i="1"/>
  <c r="B124" i="1"/>
  <c r="D124" i="1"/>
  <c r="F124" i="1"/>
  <c r="G124" i="1"/>
  <c r="A125" i="1"/>
  <c r="B125" i="1"/>
  <c r="D125" i="1"/>
  <c r="F125" i="1"/>
  <c r="G125" i="1"/>
  <c r="A126" i="1"/>
  <c r="B126" i="1"/>
  <c r="D126" i="1"/>
  <c r="F126" i="1"/>
  <c r="G126" i="1"/>
  <c r="A127" i="1"/>
  <c r="B127" i="1"/>
  <c r="D127" i="1"/>
  <c r="F127" i="1"/>
  <c r="G127" i="1"/>
  <c r="A128" i="1"/>
  <c r="B128" i="1"/>
  <c r="D128" i="1"/>
  <c r="F128" i="1"/>
  <c r="G128" i="1"/>
  <c r="A129" i="1"/>
  <c r="B129" i="1"/>
  <c r="D129" i="1"/>
  <c r="F129" i="1"/>
  <c r="G129" i="1"/>
  <c r="A130" i="1"/>
  <c r="B130" i="1"/>
  <c r="D130" i="1"/>
  <c r="F130" i="1"/>
  <c r="G130" i="1"/>
  <c r="A131" i="1"/>
  <c r="B131" i="1"/>
  <c r="D131" i="1"/>
  <c r="F131" i="1"/>
  <c r="G131" i="1"/>
  <c r="A132" i="1"/>
  <c r="B132" i="1"/>
  <c r="D132" i="1"/>
  <c r="F132" i="1"/>
  <c r="G132" i="1"/>
  <c r="A133" i="1"/>
  <c r="B133" i="1"/>
  <c r="D133" i="1"/>
  <c r="F133" i="1"/>
  <c r="G133" i="1"/>
  <c r="A134" i="1"/>
  <c r="B134" i="1"/>
  <c r="D134" i="1"/>
  <c r="F134" i="1"/>
  <c r="G134" i="1"/>
  <c r="A135" i="1"/>
  <c r="B135" i="1"/>
  <c r="D135" i="1"/>
  <c r="F135" i="1"/>
  <c r="G135" i="1"/>
  <c r="A136" i="1"/>
  <c r="B136" i="1"/>
  <c r="D136" i="1"/>
  <c r="F136" i="1"/>
  <c r="G136" i="1"/>
  <c r="A137" i="1"/>
  <c r="B137" i="1"/>
  <c r="D137" i="1"/>
  <c r="F137" i="1"/>
  <c r="G137" i="1"/>
  <c r="A138" i="1"/>
  <c r="B138" i="1"/>
  <c r="D138" i="1"/>
  <c r="F138" i="1"/>
  <c r="G138" i="1"/>
  <c r="A139" i="1"/>
  <c r="B139" i="1"/>
  <c r="C139" i="1"/>
  <c r="E139" i="1"/>
  <c r="G139" i="1"/>
  <c r="A140" i="1"/>
  <c r="B140" i="1"/>
  <c r="C140" i="1"/>
  <c r="E140" i="1"/>
  <c r="G140" i="1"/>
  <c r="A141" i="1"/>
  <c r="B141" i="1"/>
  <c r="C141" i="1"/>
  <c r="E141" i="1"/>
  <c r="G141" i="1"/>
  <c r="A142" i="1"/>
  <c r="B142" i="1"/>
  <c r="C142" i="1"/>
  <c r="E142" i="1"/>
  <c r="G142" i="1"/>
  <c r="A143" i="1"/>
  <c r="B143" i="1"/>
  <c r="C143" i="1"/>
  <c r="E143" i="1"/>
  <c r="G143" i="1"/>
  <c r="A144" i="1"/>
  <c r="B144" i="1"/>
  <c r="C144" i="1"/>
  <c r="E144" i="1"/>
  <c r="G144" i="1"/>
  <c r="A145" i="1"/>
  <c r="B145" i="1"/>
  <c r="C145" i="1"/>
  <c r="E145" i="1"/>
  <c r="G145" i="1"/>
  <c r="A146" i="1"/>
  <c r="B146" i="1"/>
  <c r="C146" i="1"/>
  <c r="E146" i="1"/>
  <c r="G146" i="1"/>
  <c r="A147" i="1"/>
  <c r="B147" i="1"/>
  <c r="C147" i="1"/>
  <c r="E147" i="1"/>
  <c r="G147" i="1"/>
  <c r="A148" i="1"/>
  <c r="B148" i="1"/>
  <c r="C148" i="1"/>
  <c r="E148" i="1"/>
  <c r="G148" i="1"/>
  <c r="A149" i="1"/>
  <c r="B149" i="1"/>
  <c r="C149" i="1"/>
  <c r="E149" i="1"/>
  <c r="G149" i="1"/>
  <c r="A150" i="1"/>
  <c r="B150" i="1"/>
  <c r="C150" i="1"/>
  <c r="E150" i="1"/>
  <c r="G150" i="1"/>
  <c r="A151" i="1"/>
  <c r="B151" i="1"/>
  <c r="C151" i="1"/>
  <c r="E151" i="1"/>
  <c r="G151" i="1"/>
  <c r="A152" i="1"/>
  <c r="B152" i="1"/>
  <c r="C152" i="1"/>
  <c r="E152" i="1"/>
  <c r="G152" i="1"/>
  <c r="A153" i="1"/>
  <c r="B153" i="1"/>
  <c r="C153" i="1"/>
  <c r="E153" i="1"/>
  <c r="G153" i="1"/>
  <c r="A154" i="1"/>
  <c r="B154" i="1"/>
  <c r="C154" i="1"/>
  <c r="E154" i="1"/>
  <c r="G154" i="1"/>
  <c r="A155" i="1"/>
  <c r="B155" i="1"/>
  <c r="C155" i="1"/>
  <c r="E155" i="1"/>
  <c r="G155" i="1"/>
  <c r="A156" i="1"/>
  <c r="B156" i="1"/>
  <c r="C156" i="1"/>
  <c r="E156" i="1"/>
  <c r="G156" i="1"/>
  <c r="A157" i="1"/>
  <c r="B157" i="1"/>
  <c r="C157" i="1"/>
  <c r="E157" i="1"/>
  <c r="G157" i="1"/>
  <c r="A158" i="1"/>
  <c r="B158" i="1"/>
  <c r="C158" i="1"/>
  <c r="E158" i="1"/>
  <c r="G158" i="1"/>
  <c r="A159" i="1"/>
  <c r="B159" i="1"/>
  <c r="C159" i="1"/>
  <c r="E159" i="1"/>
  <c r="G159" i="1"/>
  <c r="A160" i="1"/>
  <c r="B160" i="1"/>
  <c r="C160" i="1"/>
  <c r="E160" i="1"/>
  <c r="G160" i="1"/>
  <c r="A161" i="1"/>
  <c r="B161" i="1"/>
  <c r="C161" i="1"/>
  <c r="E161" i="1"/>
  <c r="G161" i="1"/>
  <c r="A162" i="1"/>
  <c r="B162" i="1"/>
  <c r="C162" i="1"/>
  <c r="E162" i="1"/>
  <c r="G162" i="1"/>
  <c r="A163" i="1"/>
  <c r="B163" i="1"/>
  <c r="C163" i="1"/>
  <c r="E163" i="1"/>
  <c r="G163" i="1"/>
  <c r="A164" i="1"/>
  <c r="B164" i="1"/>
  <c r="C164" i="1"/>
  <c r="E164" i="1"/>
  <c r="G164" i="1"/>
  <c r="A165" i="1"/>
  <c r="B165" i="1"/>
  <c r="C165" i="1"/>
  <c r="E165" i="1"/>
  <c r="G165" i="1"/>
  <c r="A166" i="1"/>
  <c r="B166" i="1"/>
  <c r="C166" i="1"/>
  <c r="E166" i="1"/>
  <c r="G166" i="1"/>
  <c r="A167" i="1"/>
  <c r="B167" i="1"/>
  <c r="C167" i="1"/>
  <c r="E167" i="1"/>
  <c r="G167" i="1"/>
  <c r="A168" i="1"/>
  <c r="B168" i="1"/>
  <c r="C168" i="1"/>
  <c r="E168" i="1"/>
  <c r="G168" i="1"/>
  <c r="A169" i="1"/>
  <c r="B169" i="1"/>
  <c r="C169" i="1"/>
  <c r="E169" i="1"/>
  <c r="G169" i="1"/>
  <c r="A170" i="1"/>
  <c r="B170" i="1"/>
  <c r="C170" i="1"/>
  <c r="E170" i="1"/>
  <c r="G170" i="1"/>
  <c r="A171" i="1"/>
  <c r="B171" i="1"/>
  <c r="C171" i="1"/>
  <c r="E171" i="1"/>
  <c r="G171" i="1"/>
  <c r="A172" i="1"/>
  <c r="B172" i="1"/>
  <c r="C172" i="1"/>
  <c r="E172" i="1"/>
  <c r="G172" i="1"/>
  <c r="A173" i="1"/>
  <c r="B173" i="1"/>
  <c r="C173" i="1"/>
  <c r="E173" i="1"/>
  <c r="G173" i="1"/>
  <c r="A174" i="1"/>
  <c r="B174" i="1"/>
  <c r="C174" i="1"/>
  <c r="E174" i="1"/>
  <c r="G174" i="1"/>
  <c r="A175" i="1"/>
  <c r="B175" i="1"/>
  <c r="C175" i="1"/>
  <c r="E175" i="1"/>
  <c r="G175" i="1"/>
  <c r="A176" i="1"/>
  <c r="B176" i="1"/>
  <c r="C176" i="1"/>
  <c r="E176" i="1"/>
  <c r="G176" i="1"/>
  <c r="A177" i="1"/>
  <c r="B177" i="1"/>
  <c r="C177" i="1"/>
  <c r="E177" i="1"/>
  <c r="G177" i="1"/>
  <c r="A178" i="1"/>
  <c r="B178" i="1"/>
  <c r="C178" i="1"/>
  <c r="E178" i="1"/>
  <c r="G178" i="1"/>
  <c r="A179" i="1"/>
  <c r="B179" i="1"/>
  <c r="C179" i="1"/>
  <c r="E179" i="1"/>
  <c r="G179" i="1"/>
  <c r="A180" i="1"/>
  <c r="B180" i="1"/>
  <c r="C180" i="1"/>
  <c r="E180" i="1"/>
  <c r="G180" i="1"/>
  <c r="A181" i="1"/>
  <c r="B181" i="1"/>
  <c r="C181" i="1"/>
  <c r="E181" i="1"/>
  <c r="G181" i="1"/>
  <c r="A182" i="1"/>
  <c r="B182" i="1"/>
  <c r="C182" i="1"/>
  <c r="E182" i="1"/>
  <c r="G182" i="1"/>
  <c r="A183" i="1"/>
  <c r="B183" i="1"/>
  <c r="C183" i="1"/>
  <c r="E183" i="1"/>
  <c r="G183" i="1"/>
  <c r="A184" i="1"/>
  <c r="B184" i="1"/>
  <c r="C184" i="1"/>
  <c r="E184" i="1"/>
  <c r="G184" i="1"/>
  <c r="A185" i="1"/>
  <c r="B185" i="1"/>
  <c r="C185" i="1"/>
  <c r="E185" i="1"/>
  <c r="G185" i="1"/>
  <c r="A186" i="1"/>
  <c r="B186" i="1"/>
  <c r="C186" i="1"/>
  <c r="E186" i="1"/>
  <c r="G186" i="1"/>
  <c r="A187" i="1"/>
  <c r="B187" i="1"/>
  <c r="C187" i="1"/>
  <c r="E187" i="1"/>
  <c r="G187" i="1"/>
  <c r="A188" i="1"/>
  <c r="B188" i="1"/>
  <c r="C188" i="1"/>
  <c r="E188" i="1"/>
  <c r="G188" i="1"/>
  <c r="A189" i="1"/>
  <c r="B189" i="1"/>
  <c r="C189" i="1"/>
  <c r="E189" i="1"/>
  <c r="G189" i="1"/>
  <c r="A190" i="1"/>
  <c r="B190" i="1"/>
  <c r="C190" i="1"/>
  <c r="E190" i="1"/>
  <c r="G190" i="1"/>
  <c r="A191" i="1"/>
  <c r="B191" i="1"/>
  <c r="C191" i="1"/>
  <c r="E191" i="1"/>
  <c r="G191" i="1"/>
  <c r="A192" i="1"/>
  <c r="B192" i="1"/>
  <c r="C192" i="1"/>
  <c r="E192" i="1"/>
  <c r="G192" i="1"/>
  <c r="A193" i="1"/>
  <c r="B193" i="1"/>
  <c r="C193" i="1"/>
  <c r="E193" i="1"/>
  <c r="G193" i="1"/>
  <c r="A194" i="1"/>
  <c r="B194" i="1"/>
  <c r="C194" i="1"/>
  <c r="E194" i="1"/>
  <c r="G194" i="1"/>
  <c r="A195" i="1"/>
  <c r="B195" i="1"/>
  <c r="C195" i="1"/>
  <c r="E195" i="1"/>
  <c r="G195" i="1"/>
  <c r="A196" i="1"/>
  <c r="B196" i="1"/>
  <c r="C196" i="1"/>
  <c r="E196" i="1"/>
  <c r="G196" i="1"/>
  <c r="A197" i="1"/>
  <c r="B197" i="1"/>
  <c r="C197" i="1"/>
  <c r="E197" i="1"/>
  <c r="G197" i="1"/>
  <c r="A198" i="1"/>
  <c r="B198" i="1"/>
  <c r="C198" i="1"/>
  <c r="E198" i="1"/>
  <c r="G198" i="1"/>
  <c r="A199" i="1"/>
  <c r="B199" i="1"/>
  <c r="C199" i="1"/>
  <c r="E199" i="1"/>
  <c r="G199" i="1"/>
  <c r="A200" i="1"/>
  <c r="B200" i="1"/>
  <c r="C200" i="1"/>
  <c r="E200" i="1"/>
  <c r="G200" i="1"/>
  <c r="A201" i="1"/>
  <c r="B201" i="1"/>
  <c r="C201" i="1"/>
  <c r="E201" i="1"/>
  <c r="G201" i="1"/>
  <c r="A202" i="1"/>
  <c r="B202" i="1"/>
  <c r="C202" i="1"/>
  <c r="E202" i="1"/>
  <c r="G202" i="1"/>
  <c r="A203" i="1"/>
  <c r="B203" i="1"/>
  <c r="C203" i="1"/>
  <c r="E203" i="1"/>
  <c r="G203" i="1"/>
  <c r="A204" i="1"/>
  <c r="B204" i="1"/>
  <c r="C204" i="1"/>
  <c r="E204" i="1"/>
  <c r="G204" i="1"/>
  <c r="A205" i="1"/>
  <c r="B205" i="1"/>
  <c r="C205" i="1"/>
  <c r="E205" i="1"/>
  <c r="G205" i="1"/>
  <c r="A206" i="1"/>
  <c r="B206" i="1"/>
  <c r="C206" i="1"/>
  <c r="E206" i="1"/>
  <c r="G206" i="1"/>
  <c r="A207" i="1"/>
  <c r="B207" i="1"/>
  <c r="C207" i="1"/>
  <c r="E207" i="1"/>
  <c r="G207" i="1"/>
  <c r="A208" i="1"/>
  <c r="B208" i="1"/>
  <c r="C208" i="1"/>
  <c r="E208" i="1"/>
  <c r="G208" i="1"/>
  <c r="A209" i="1"/>
  <c r="B209" i="1"/>
  <c r="C209" i="1"/>
  <c r="E209" i="1"/>
  <c r="G209" i="1"/>
  <c r="A210" i="1"/>
  <c r="B210" i="1"/>
  <c r="C210" i="1"/>
  <c r="E210" i="1"/>
  <c r="G210" i="1"/>
  <c r="A211" i="1"/>
  <c r="B211" i="1"/>
  <c r="C211" i="1"/>
  <c r="E211" i="1"/>
  <c r="G211" i="1"/>
  <c r="A212" i="1"/>
  <c r="B212" i="1"/>
  <c r="C212" i="1"/>
  <c r="E212" i="1"/>
  <c r="G212" i="1"/>
  <c r="A213" i="1"/>
  <c r="B213" i="1"/>
  <c r="C213" i="1"/>
  <c r="E213" i="1"/>
  <c r="G213" i="1"/>
  <c r="A214" i="1"/>
  <c r="B214" i="1"/>
  <c r="C214" i="1"/>
  <c r="E214" i="1"/>
  <c r="G214" i="1"/>
  <c r="A215" i="1"/>
  <c r="B215" i="1"/>
  <c r="C215" i="1"/>
  <c r="E215" i="1"/>
  <c r="G215" i="1"/>
  <c r="A216" i="1"/>
  <c r="B216" i="1"/>
  <c r="C216" i="1"/>
  <c r="E216" i="1"/>
  <c r="G216" i="1"/>
  <c r="A217" i="1"/>
  <c r="B217" i="1"/>
  <c r="C217" i="1"/>
  <c r="E217" i="1"/>
  <c r="G217" i="1"/>
  <c r="A218" i="1"/>
  <c r="B218" i="1"/>
  <c r="C218" i="1"/>
  <c r="E218" i="1"/>
  <c r="G218" i="1"/>
  <c r="A219" i="1"/>
  <c r="B219" i="1"/>
  <c r="C219" i="1"/>
  <c r="E219" i="1"/>
  <c r="G219" i="1"/>
  <c r="A220" i="1"/>
  <c r="B220" i="1"/>
  <c r="C220" i="1"/>
  <c r="E220" i="1"/>
  <c r="G220" i="1"/>
  <c r="A221" i="1"/>
  <c r="B221" i="1"/>
  <c r="C221" i="1"/>
  <c r="E221" i="1"/>
  <c r="G221" i="1"/>
  <c r="A222" i="1"/>
  <c r="B222" i="1"/>
  <c r="C222" i="1"/>
  <c r="E222" i="1"/>
  <c r="G222" i="1"/>
  <c r="A223" i="1"/>
  <c r="B223" i="1"/>
  <c r="C223" i="1"/>
  <c r="E223" i="1"/>
  <c r="G223" i="1"/>
  <c r="A224" i="1"/>
  <c r="B224" i="1"/>
  <c r="C224" i="1"/>
  <c r="E224" i="1"/>
  <c r="G224" i="1"/>
  <c r="A225" i="1"/>
  <c r="B225" i="1"/>
  <c r="C225" i="1"/>
  <c r="E225" i="1"/>
  <c r="G225" i="1"/>
  <c r="A226" i="1"/>
  <c r="B226" i="1"/>
  <c r="C226" i="1"/>
  <c r="E226" i="1"/>
  <c r="G226" i="1"/>
  <c r="A227" i="1"/>
  <c r="B227" i="1"/>
  <c r="C227" i="1"/>
  <c r="E227" i="1"/>
  <c r="G227" i="1"/>
  <c r="A228" i="1"/>
  <c r="B228" i="1"/>
  <c r="C228" i="1"/>
  <c r="E228" i="1"/>
  <c r="G228" i="1"/>
  <c r="A229" i="1"/>
  <c r="B229" i="1"/>
  <c r="C229" i="1"/>
  <c r="E229" i="1"/>
  <c r="G229" i="1"/>
  <c r="A230" i="1"/>
  <c r="B230" i="1"/>
  <c r="C230" i="1"/>
  <c r="E230" i="1"/>
  <c r="G230" i="1"/>
  <c r="A231" i="1"/>
  <c r="B231" i="1"/>
  <c r="C231" i="1"/>
  <c r="E231" i="1"/>
  <c r="G231" i="1"/>
  <c r="A232" i="1"/>
  <c r="B232" i="1"/>
  <c r="C232" i="1"/>
  <c r="E232" i="1"/>
  <c r="G232" i="1"/>
  <c r="A233" i="1"/>
  <c r="B233" i="1"/>
  <c r="C233" i="1"/>
  <c r="E233" i="1"/>
  <c r="G233" i="1"/>
  <c r="A234" i="1"/>
  <c r="B234" i="1"/>
  <c r="C234" i="1"/>
  <c r="E234" i="1"/>
  <c r="G234" i="1"/>
  <c r="A235" i="1"/>
  <c r="B235" i="1"/>
  <c r="C235" i="1"/>
  <c r="E235" i="1"/>
  <c r="G235" i="1"/>
  <c r="A236" i="1"/>
  <c r="B236" i="1"/>
  <c r="C236" i="1"/>
  <c r="E236" i="1"/>
  <c r="G236" i="1"/>
  <c r="A237" i="1"/>
  <c r="B237" i="1"/>
  <c r="C237" i="1"/>
  <c r="E237" i="1"/>
  <c r="G237" i="1"/>
  <c r="A238" i="1"/>
  <c r="B238" i="1"/>
  <c r="C238" i="1"/>
  <c r="E238" i="1"/>
  <c r="G238" i="1"/>
  <c r="A239" i="1"/>
  <c r="B239" i="1"/>
  <c r="C239" i="1"/>
  <c r="E239" i="1"/>
  <c r="G239" i="1"/>
  <c r="A240" i="1"/>
  <c r="B240" i="1"/>
  <c r="C240" i="1"/>
  <c r="E240" i="1"/>
  <c r="G240" i="1"/>
  <c r="A241" i="1"/>
  <c r="B241" i="1"/>
  <c r="C241" i="1"/>
  <c r="E241" i="1"/>
  <c r="G241" i="1"/>
  <c r="A242" i="1"/>
  <c r="B242" i="1"/>
  <c r="C242" i="1"/>
  <c r="E242" i="1"/>
  <c r="G242" i="1"/>
  <c r="A243" i="1"/>
  <c r="B243" i="1"/>
  <c r="C243" i="1"/>
  <c r="E243" i="1"/>
  <c r="G243" i="1"/>
  <c r="A244" i="1"/>
  <c r="B244" i="1"/>
  <c r="C244" i="1"/>
  <c r="E244" i="1"/>
  <c r="G244" i="1"/>
  <c r="A245" i="1"/>
  <c r="B245" i="1"/>
  <c r="C245" i="1"/>
  <c r="E245" i="1"/>
  <c r="G245" i="1"/>
  <c r="A246" i="1"/>
  <c r="B246" i="1"/>
  <c r="C246" i="1"/>
  <c r="E246" i="1"/>
  <c r="G246" i="1"/>
  <c r="A247" i="1"/>
  <c r="B247" i="1"/>
  <c r="C247" i="1"/>
  <c r="E247" i="1"/>
  <c r="G247" i="1"/>
  <c r="A248" i="1"/>
  <c r="B248" i="1"/>
  <c r="C248" i="1"/>
  <c r="E248" i="1"/>
  <c r="G248" i="1"/>
  <c r="A249" i="1"/>
  <c r="B249" i="1"/>
  <c r="C249" i="1"/>
  <c r="E249" i="1"/>
  <c r="G249" i="1"/>
  <c r="A250" i="1"/>
  <c r="B250" i="1"/>
  <c r="C250" i="1"/>
  <c r="E250" i="1"/>
  <c r="G250" i="1"/>
  <c r="A251" i="1"/>
  <c r="B251" i="1"/>
  <c r="C251" i="1"/>
  <c r="E251" i="1"/>
  <c r="G251" i="1"/>
  <c r="A252" i="1"/>
  <c r="B252" i="1"/>
  <c r="C252" i="1"/>
  <c r="E252" i="1"/>
  <c r="G252" i="1"/>
  <c r="A253" i="1"/>
  <c r="B253" i="1"/>
  <c r="C253" i="1"/>
  <c r="E253" i="1"/>
  <c r="G253" i="1"/>
  <c r="A254" i="1"/>
  <c r="B254" i="1"/>
  <c r="C254" i="1"/>
  <c r="E254" i="1"/>
  <c r="G254" i="1"/>
  <c r="A255" i="1"/>
  <c r="B255" i="1"/>
  <c r="C255" i="1"/>
  <c r="E255" i="1"/>
  <c r="G255" i="1"/>
  <c r="A256" i="1"/>
  <c r="B256" i="1"/>
  <c r="C256" i="1"/>
  <c r="E256" i="1"/>
  <c r="G256" i="1"/>
  <c r="A257" i="1"/>
  <c r="B257" i="1"/>
  <c r="C257" i="1"/>
  <c r="E257" i="1"/>
  <c r="G257" i="1"/>
  <c r="A258" i="1"/>
  <c r="B258" i="1"/>
  <c r="C258" i="1"/>
  <c r="E258" i="1"/>
  <c r="G258" i="1"/>
  <c r="A259" i="1"/>
  <c r="B259" i="1"/>
  <c r="C259" i="1"/>
  <c r="E259" i="1"/>
  <c r="G259" i="1"/>
  <c r="A260" i="1"/>
  <c r="B260" i="1"/>
  <c r="C260" i="1"/>
  <c r="E260" i="1"/>
  <c r="G260" i="1"/>
  <c r="A261" i="1"/>
  <c r="B261" i="1"/>
  <c r="C261" i="1"/>
  <c r="E261" i="1"/>
  <c r="G261" i="1"/>
  <c r="A262" i="1"/>
  <c r="B262" i="1"/>
  <c r="C262" i="1"/>
  <c r="E262" i="1"/>
  <c r="G262" i="1"/>
  <c r="A263" i="1"/>
  <c r="B263" i="1"/>
  <c r="C263" i="1"/>
  <c r="E263" i="1"/>
  <c r="G263" i="1"/>
  <c r="A264" i="1"/>
  <c r="B264" i="1"/>
  <c r="C264" i="1"/>
  <c r="E264" i="1"/>
  <c r="G264" i="1"/>
  <c r="A265" i="1"/>
  <c r="B265" i="1"/>
  <c r="C265" i="1"/>
  <c r="E265" i="1"/>
  <c r="G265" i="1"/>
  <c r="A266" i="1"/>
  <c r="B266" i="1"/>
  <c r="C266" i="1"/>
  <c r="E266" i="1"/>
  <c r="G266" i="1"/>
  <c r="A267" i="1"/>
  <c r="B267" i="1"/>
  <c r="C267" i="1"/>
  <c r="E267" i="1"/>
  <c r="G267" i="1"/>
  <c r="A268" i="1"/>
  <c r="B268" i="1"/>
  <c r="C268" i="1"/>
  <c r="E268" i="1"/>
  <c r="G268" i="1"/>
  <c r="A269" i="1"/>
  <c r="B269" i="1"/>
  <c r="C269" i="1"/>
  <c r="E269" i="1"/>
  <c r="G269" i="1"/>
  <c r="A270" i="1"/>
  <c r="B270" i="1"/>
  <c r="C270" i="1"/>
  <c r="E270" i="1"/>
  <c r="G270" i="1"/>
  <c r="A271" i="1"/>
  <c r="B271" i="1"/>
  <c r="C271" i="1"/>
  <c r="E271" i="1"/>
  <c r="G271" i="1"/>
  <c r="A272" i="1"/>
  <c r="B272" i="1"/>
  <c r="D272" i="1"/>
  <c r="F272" i="1"/>
  <c r="G272" i="1"/>
  <c r="A273" i="1"/>
  <c r="B273" i="1"/>
  <c r="D273" i="1"/>
  <c r="F273" i="1"/>
  <c r="G273" i="1"/>
  <c r="A274" i="1"/>
  <c r="B274" i="1"/>
  <c r="D274" i="1"/>
  <c r="F274" i="1"/>
  <c r="G274" i="1"/>
  <c r="A275" i="1"/>
  <c r="B275" i="1"/>
  <c r="D275" i="1"/>
  <c r="F275" i="1"/>
  <c r="G275" i="1"/>
  <c r="A276" i="1"/>
  <c r="B276" i="1"/>
  <c r="D276" i="1"/>
  <c r="F276" i="1"/>
  <c r="G276" i="1"/>
  <c r="A277" i="1"/>
  <c r="B277" i="1"/>
  <c r="D277" i="1"/>
  <c r="F277" i="1"/>
  <c r="G277" i="1"/>
  <c r="A278" i="1"/>
  <c r="B278" i="1"/>
  <c r="D278" i="1"/>
  <c r="F278" i="1"/>
  <c r="G278" i="1"/>
  <c r="A279" i="1"/>
  <c r="B279" i="1"/>
  <c r="D279" i="1"/>
  <c r="F279" i="1"/>
  <c r="G279" i="1"/>
  <c r="A280" i="1"/>
  <c r="B280" i="1"/>
  <c r="D280" i="1"/>
  <c r="F280" i="1"/>
  <c r="G280" i="1"/>
  <c r="A281" i="1"/>
  <c r="B281" i="1"/>
  <c r="D281" i="1"/>
  <c r="F281" i="1"/>
  <c r="G281" i="1"/>
  <c r="A282" i="1"/>
  <c r="B282" i="1"/>
  <c r="D282" i="1"/>
  <c r="F282" i="1"/>
  <c r="G282" i="1"/>
  <c r="A283" i="1"/>
  <c r="B283" i="1"/>
  <c r="D283" i="1"/>
  <c r="F283" i="1"/>
  <c r="G283" i="1"/>
  <c r="A284" i="1"/>
  <c r="B284" i="1"/>
  <c r="D284" i="1"/>
  <c r="F284" i="1"/>
  <c r="G284" i="1"/>
  <c r="A285" i="1"/>
  <c r="B285" i="1"/>
  <c r="D285" i="1"/>
  <c r="F285" i="1"/>
  <c r="G285" i="1"/>
  <c r="A286" i="1"/>
  <c r="B286" i="1"/>
  <c r="D286" i="1"/>
  <c r="F286" i="1"/>
  <c r="G286" i="1"/>
  <c r="A287" i="1"/>
  <c r="B287" i="1"/>
  <c r="D287" i="1"/>
  <c r="F287" i="1"/>
  <c r="G287" i="1"/>
  <c r="A288" i="1"/>
  <c r="B288" i="1"/>
  <c r="D288" i="1"/>
  <c r="F288" i="1"/>
  <c r="G288" i="1"/>
  <c r="A289" i="1"/>
  <c r="B289" i="1"/>
  <c r="D289" i="1"/>
  <c r="F289" i="1"/>
  <c r="G289" i="1"/>
  <c r="A290" i="1"/>
  <c r="B290" i="1"/>
  <c r="D290" i="1"/>
  <c r="F290" i="1"/>
  <c r="G290" i="1"/>
  <c r="A291" i="1"/>
  <c r="B291" i="1"/>
  <c r="D291" i="1"/>
  <c r="F291" i="1"/>
  <c r="G291" i="1"/>
  <c r="A292" i="1"/>
  <c r="B292" i="1"/>
  <c r="D292" i="1"/>
  <c r="F292" i="1"/>
  <c r="G292" i="1"/>
  <c r="A293" i="1"/>
  <c r="B293" i="1"/>
  <c r="D293" i="1"/>
  <c r="F293" i="1"/>
  <c r="G293" i="1"/>
  <c r="A294" i="1"/>
  <c r="B294" i="1"/>
  <c r="D294" i="1"/>
  <c r="F294" i="1"/>
  <c r="G294" i="1"/>
  <c r="A295" i="1"/>
  <c r="B295" i="1"/>
  <c r="D295" i="1"/>
  <c r="F295" i="1"/>
  <c r="G295" i="1"/>
  <c r="A296" i="1"/>
  <c r="B296" i="1"/>
  <c r="D296" i="1"/>
  <c r="F296" i="1"/>
  <c r="G296" i="1"/>
  <c r="A297" i="1"/>
  <c r="B297" i="1"/>
  <c r="D297" i="1"/>
  <c r="F297" i="1"/>
  <c r="G297" i="1"/>
  <c r="A298" i="1"/>
  <c r="B298" i="1"/>
  <c r="D298" i="1"/>
  <c r="F298" i="1"/>
  <c r="G298" i="1"/>
  <c r="A299" i="1"/>
  <c r="B299" i="1"/>
  <c r="D299" i="1"/>
  <c r="F299" i="1"/>
  <c r="G299" i="1"/>
  <c r="A300" i="1"/>
  <c r="B300" i="1"/>
  <c r="D300" i="1"/>
  <c r="F300" i="1"/>
  <c r="G300" i="1"/>
  <c r="A301" i="1"/>
  <c r="B301" i="1"/>
  <c r="D301" i="1"/>
  <c r="F301" i="1"/>
  <c r="G301" i="1"/>
  <c r="A302" i="1"/>
  <c r="B302" i="1"/>
  <c r="D302" i="1"/>
  <c r="F302" i="1"/>
  <c r="G302" i="1"/>
  <c r="A303" i="1"/>
  <c r="B303" i="1"/>
  <c r="D303" i="1"/>
  <c r="F303" i="1"/>
  <c r="G303" i="1"/>
  <c r="A304" i="1"/>
  <c r="B304" i="1"/>
  <c r="D304" i="1"/>
  <c r="F304" i="1"/>
  <c r="G304" i="1"/>
  <c r="A305" i="1"/>
  <c r="B305" i="1"/>
  <c r="D305" i="1"/>
  <c r="F305" i="1"/>
  <c r="G305" i="1"/>
  <c r="A306" i="1"/>
  <c r="B306" i="1"/>
  <c r="D306" i="1"/>
  <c r="F306" i="1"/>
  <c r="G306" i="1"/>
  <c r="A307" i="1"/>
  <c r="B307" i="1"/>
  <c r="D307" i="1"/>
  <c r="F307" i="1"/>
  <c r="G307" i="1"/>
  <c r="A308" i="1"/>
  <c r="B308" i="1"/>
  <c r="D308" i="1"/>
  <c r="F308" i="1"/>
  <c r="G308" i="1"/>
  <c r="A309" i="1"/>
  <c r="B309" i="1"/>
  <c r="D309" i="1"/>
  <c r="F309" i="1"/>
  <c r="G309" i="1"/>
  <c r="A310" i="1"/>
  <c r="B310" i="1"/>
  <c r="D310" i="1"/>
  <c r="F310" i="1"/>
  <c r="G310" i="1"/>
  <c r="A311" i="1"/>
  <c r="B311" i="1"/>
  <c r="D311" i="1"/>
  <c r="F311" i="1"/>
  <c r="G311" i="1"/>
  <c r="A312" i="1"/>
  <c r="B312" i="1"/>
  <c r="D312" i="1"/>
  <c r="F312" i="1"/>
  <c r="G312" i="1"/>
  <c r="A313" i="1"/>
  <c r="B313" i="1"/>
  <c r="D313" i="1"/>
  <c r="F313" i="1"/>
  <c r="G313" i="1"/>
  <c r="A314" i="1"/>
  <c r="B314" i="1"/>
  <c r="D314" i="1"/>
  <c r="F314" i="1"/>
  <c r="G314" i="1"/>
  <c r="A315" i="1"/>
  <c r="B315" i="1"/>
  <c r="D315" i="1"/>
  <c r="F315" i="1"/>
  <c r="G315" i="1"/>
  <c r="A316" i="1"/>
  <c r="B316" i="1"/>
  <c r="D316" i="1"/>
  <c r="F316" i="1"/>
  <c r="G316" i="1"/>
  <c r="A317" i="1"/>
  <c r="B317" i="1"/>
  <c r="D317" i="1"/>
  <c r="F317" i="1"/>
  <c r="G317" i="1"/>
  <c r="A318" i="1"/>
  <c r="B318" i="1"/>
  <c r="D318" i="1"/>
  <c r="F318" i="1"/>
  <c r="G318" i="1"/>
  <c r="A319" i="1"/>
  <c r="B319" i="1"/>
  <c r="D319" i="1"/>
  <c r="F319" i="1"/>
  <c r="G319" i="1"/>
  <c r="A320" i="1"/>
  <c r="B320" i="1"/>
  <c r="D320" i="1"/>
  <c r="F320" i="1"/>
  <c r="G320" i="1"/>
  <c r="A321" i="1"/>
  <c r="B321" i="1"/>
  <c r="D321" i="1"/>
  <c r="F321" i="1"/>
  <c r="G321" i="1"/>
  <c r="A322" i="1"/>
  <c r="B322" i="1"/>
  <c r="D322" i="1"/>
  <c r="F322" i="1"/>
  <c r="G322" i="1"/>
  <c r="A323" i="1"/>
  <c r="B323" i="1"/>
  <c r="D323" i="1"/>
  <c r="F323" i="1"/>
  <c r="G323" i="1"/>
  <c r="A324" i="1"/>
  <c r="B324" i="1"/>
  <c r="D324" i="1"/>
  <c r="F324" i="1"/>
  <c r="G324" i="1"/>
  <c r="A325" i="1"/>
  <c r="B325" i="1"/>
  <c r="D325" i="1"/>
  <c r="F325" i="1"/>
  <c r="G325" i="1"/>
  <c r="A326" i="1"/>
  <c r="B326" i="1"/>
  <c r="D326" i="1"/>
  <c r="F326" i="1"/>
  <c r="G326" i="1"/>
  <c r="A327" i="1"/>
  <c r="B327" i="1"/>
  <c r="D327" i="1"/>
  <c r="F327" i="1"/>
  <c r="G327" i="1"/>
  <c r="A328" i="1"/>
  <c r="B328" i="1"/>
  <c r="D328" i="1"/>
  <c r="F328" i="1"/>
  <c r="G328" i="1"/>
  <c r="A329" i="1"/>
  <c r="B329" i="1"/>
  <c r="D329" i="1"/>
  <c r="F329" i="1"/>
  <c r="G329" i="1"/>
  <c r="A330" i="1"/>
  <c r="B330" i="1"/>
  <c r="D330" i="1"/>
  <c r="F330" i="1"/>
  <c r="G330" i="1"/>
  <c r="A331" i="1"/>
  <c r="B331" i="1"/>
  <c r="D331" i="1"/>
  <c r="F331" i="1"/>
  <c r="G331" i="1"/>
  <c r="A332" i="1"/>
  <c r="B332" i="1"/>
  <c r="D332" i="1"/>
  <c r="F332" i="1"/>
  <c r="G332" i="1"/>
  <c r="A333" i="1"/>
  <c r="B333" i="1"/>
  <c r="D333" i="1"/>
  <c r="F333" i="1"/>
  <c r="G333" i="1"/>
  <c r="A334" i="1"/>
  <c r="B334" i="1"/>
  <c r="D334" i="1"/>
  <c r="F334" i="1"/>
  <c r="G334" i="1"/>
  <c r="A335" i="1"/>
  <c r="B335" i="1"/>
  <c r="D335" i="1"/>
  <c r="F335" i="1"/>
  <c r="G335" i="1"/>
  <c r="A336" i="1"/>
  <c r="B336" i="1"/>
  <c r="D336" i="1"/>
  <c r="F336" i="1"/>
  <c r="G336" i="1"/>
  <c r="A337" i="1"/>
  <c r="B337" i="1"/>
  <c r="D337" i="1"/>
  <c r="F337" i="1"/>
  <c r="G337" i="1"/>
  <c r="A338" i="1"/>
  <c r="B338" i="1"/>
  <c r="D338" i="1"/>
  <c r="F338" i="1"/>
  <c r="G338" i="1"/>
  <c r="A339" i="1"/>
  <c r="B339" i="1"/>
  <c r="D339" i="1"/>
  <c r="F339" i="1"/>
  <c r="G339" i="1"/>
  <c r="A340" i="1"/>
  <c r="B340" i="1"/>
  <c r="D340" i="1"/>
  <c r="F340" i="1"/>
  <c r="G340" i="1"/>
  <c r="A341" i="1"/>
  <c r="B341" i="1"/>
  <c r="D341" i="1"/>
  <c r="F341" i="1"/>
  <c r="G341" i="1"/>
  <c r="A342" i="1"/>
  <c r="B342" i="1"/>
  <c r="D342" i="1"/>
  <c r="F342" i="1"/>
  <c r="G342" i="1"/>
  <c r="A343" i="1"/>
  <c r="B343" i="1"/>
  <c r="D343" i="1"/>
  <c r="F343" i="1"/>
  <c r="G343" i="1"/>
  <c r="A344" i="1"/>
  <c r="B344" i="1"/>
  <c r="D344" i="1"/>
  <c r="F344" i="1"/>
  <c r="G344" i="1"/>
  <c r="A345" i="1"/>
  <c r="B345" i="1"/>
  <c r="D345" i="1"/>
  <c r="F345" i="1"/>
  <c r="G345" i="1"/>
  <c r="A346" i="1"/>
  <c r="B346" i="1"/>
  <c r="D346" i="1"/>
  <c r="F346" i="1"/>
  <c r="G346" i="1"/>
  <c r="A347" i="1"/>
  <c r="B347" i="1"/>
  <c r="D347" i="1"/>
  <c r="F347" i="1"/>
  <c r="G347" i="1"/>
  <c r="A348" i="1"/>
  <c r="B348" i="1"/>
  <c r="D348" i="1"/>
  <c r="F348" i="1"/>
  <c r="G348" i="1"/>
  <c r="A349" i="1"/>
  <c r="B349" i="1"/>
  <c r="D349" i="1"/>
  <c r="F349" i="1"/>
  <c r="G349" i="1"/>
  <c r="A350" i="1"/>
  <c r="B350" i="1"/>
  <c r="D350" i="1"/>
  <c r="F350" i="1"/>
  <c r="G350" i="1"/>
  <c r="A351" i="1"/>
  <c r="B351" i="1"/>
  <c r="D351" i="1"/>
  <c r="F351" i="1"/>
  <c r="G351" i="1"/>
  <c r="A352" i="1"/>
  <c r="B352" i="1"/>
  <c r="D352" i="1"/>
  <c r="F352" i="1"/>
  <c r="G352" i="1"/>
  <c r="A353" i="1"/>
  <c r="B353" i="1"/>
  <c r="D353" i="1"/>
  <c r="F353" i="1"/>
  <c r="G353" i="1"/>
  <c r="A354" i="1"/>
  <c r="B354" i="1"/>
  <c r="D354" i="1"/>
  <c r="F354" i="1"/>
  <c r="G354" i="1"/>
  <c r="A355" i="1"/>
  <c r="B355" i="1"/>
  <c r="D355" i="1"/>
  <c r="F355" i="1"/>
  <c r="G355" i="1"/>
  <c r="A356" i="1"/>
  <c r="B356" i="1"/>
  <c r="D356" i="1"/>
  <c r="F356" i="1"/>
  <c r="G356" i="1"/>
  <c r="A357" i="1"/>
  <c r="B357" i="1"/>
  <c r="D357" i="1"/>
  <c r="F357" i="1"/>
  <c r="G357" i="1"/>
  <c r="A358" i="1"/>
  <c r="B358" i="1"/>
  <c r="D358" i="1"/>
  <c r="F358" i="1"/>
  <c r="G358" i="1"/>
  <c r="A359" i="1"/>
  <c r="B359" i="1"/>
  <c r="D359" i="1"/>
  <c r="F359" i="1"/>
  <c r="G359" i="1"/>
  <c r="A360" i="1"/>
  <c r="B360" i="1"/>
  <c r="D360" i="1"/>
  <c r="F360" i="1"/>
  <c r="G360" i="1"/>
  <c r="A361" i="1"/>
  <c r="B361" i="1"/>
  <c r="D361" i="1"/>
  <c r="F361" i="1"/>
  <c r="G361" i="1"/>
  <c r="A362" i="1"/>
  <c r="B362" i="1"/>
  <c r="D362" i="1"/>
  <c r="F362" i="1"/>
  <c r="G362" i="1"/>
  <c r="A363" i="1"/>
  <c r="B363" i="1"/>
  <c r="D363" i="1"/>
  <c r="F363" i="1"/>
  <c r="G363" i="1"/>
  <c r="A364" i="1"/>
  <c r="B364" i="1"/>
  <c r="D364" i="1"/>
  <c r="F364" i="1"/>
  <c r="G364" i="1"/>
  <c r="A365" i="1"/>
  <c r="B365" i="1"/>
  <c r="D365" i="1"/>
  <c r="F365" i="1"/>
  <c r="G365" i="1"/>
  <c r="A366" i="1"/>
  <c r="B366" i="1"/>
  <c r="D366" i="1"/>
  <c r="F366" i="1"/>
  <c r="G366" i="1"/>
  <c r="A367" i="1"/>
  <c r="B367" i="1"/>
  <c r="D367" i="1"/>
  <c r="F367" i="1"/>
  <c r="G367" i="1"/>
  <c r="A368" i="1"/>
  <c r="B368" i="1"/>
  <c r="D368" i="1"/>
  <c r="F368" i="1"/>
  <c r="G368" i="1"/>
  <c r="A369" i="1"/>
  <c r="B369" i="1"/>
  <c r="D369" i="1"/>
  <c r="F369" i="1"/>
  <c r="G369" i="1"/>
  <c r="A370" i="1"/>
  <c r="B370" i="1"/>
  <c r="D370" i="1"/>
  <c r="F370" i="1"/>
  <c r="G370" i="1"/>
  <c r="A371" i="1"/>
  <c r="B371" i="1"/>
  <c r="D371" i="1"/>
  <c r="F371" i="1"/>
  <c r="G371" i="1"/>
  <c r="A372" i="1"/>
  <c r="B372" i="1"/>
  <c r="D372" i="1"/>
  <c r="F372" i="1"/>
  <c r="G372" i="1"/>
  <c r="A373" i="1"/>
  <c r="B373" i="1"/>
  <c r="D373" i="1"/>
  <c r="F373" i="1"/>
  <c r="G373" i="1"/>
  <c r="A374" i="1"/>
  <c r="B374" i="1"/>
  <c r="D374" i="1"/>
  <c r="F374" i="1"/>
  <c r="G374" i="1"/>
  <c r="A375" i="1"/>
  <c r="B375" i="1"/>
  <c r="D375" i="1"/>
  <c r="F375" i="1"/>
  <c r="G375" i="1"/>
  <c r="A376" i="1"/>
  <c r="B376" i="1"/>
  <c r="D376" i="1"/>
  <c r="F376" i="1"/>
  <c r="G376" i="1"/>
  <c r="A377" i="1"/>
  <c r="B377" i="1"/>
  <c r="D377" i="1"/>
  <c r="F377" i="1"/>
  <c r="G377" i="1"/>
  <c r="A378" i="1"/>
  <c r="B378" i="1"/>
  <c r="D378" i="1"/>
  <c r="F378" i="1"/>
  <c r="G378" i="1"/>
  <c r="A379" i="1"/>
  <c r="B379" i="1"/>
  <c r="D379" i="1"/>
  <c r="F379" i="1"/>
  <c r="G379" i="1"/>
  <c r="A380" i="1"/>
  <c r="B380" i="1"/>
  <c r="D380" i="1"/>
  <c r="F380" i="1"/>
  <c r="G380" i="1"/>
  <c r="A381" i="1"/>
  <c r="B381" i="1"/>
  <c r="D381" i="1"/>
  <c r="F381" i="1"/>
  <c r="G381" i="1"/>
  <c r="A382" i="1"/>
  <c r="B382" i="1"/>
  <c r="D382" i="1"/>
  <c r="F382" i="1"/>
  <c r="G382" i="1"/>
  <c r="A383" i="1"/>
  <c r="B383" i="1"/>
  <c r="D383" i="1"/>
  <c r="F383" i="1"/>
  <c r="G383" i="1"/>
  <c r="A384" i="1"/>
  <c r="B384" i="1"/>
  <c r="D384" i="1"/>
  <c r="F384" i="1"/>
  <c r="G384" i="1"/>
  <c r="A385" i="1"/>
  <c r="B385" i="1"/>
  <c r="D385" i="1"/>
  <c r="F385" i="1"/>
  <c r="G385" i="1"/>
  <c r="A386" i="1"/>
  <c r="B386" i="1"/>
  <c r="D386" i="1"/>
  <c r="F386" i="1"/>
  <c r="G386" i="1"/>
  <c r="A387" i="1"/>
  <c r="B387" i="1"/>
  <c r="D387" i="1"/>
  <c r="F387" i="1"/>
  <c r="G387" i="1"/>
  <c r="A388" i="1"/>
  <c r="B388" i="1"/>
  <c r="D388" i="1"/>
  <c r="F388" i="1"/>
  <c r="G388" i="1"/>
  <c r="A389" i="1"/>
  <c r="B389" i="1"/>
  <c r="D389" i="1"/>
  <c r="F389" i="1"/>
  <c r="G389" i="1"/>
  <c r="A390" i="1"/>
  <c r="B390" i="1"/>
  <c r="D390" i="1"/>
  <c r="F390" i="1"/>
  <c r="G390" i="1"/>
  <c r="A391" i="1"/>
  <c r="B391" i="1"/>
  <c r="D391" i="1"/>
  <c r="F391" i="1"/>
  <c r="G391" i="1"/>
  <c r="A392" i="1"/>
  <c r="B392" i="1"/>
  <c r="D392" i="1"/>
  <c r="F392" i="1"/>
  <c r="G392" i="1"/>
  <c r="A393" i="1"/>
  <c r="B393" i="1"/>
  <c r="D393" i="1"/>
  <c r="F393" i="1"/>
  <c r="G393" i="1"/>
  <c r="A394" i="1"/>
  <c r="B394" i="1"/>
  <c r="D394" i="1"/>
  <c r="F394" i="1"/>
  <c r="G394" i="1"/>
  <c r="A395" i="1"/>
  <c r="B395" i="1"/>
  <c r="D395" i="1"/>
  <c r="F395" i="1"/>
  <c r="G395" i="1"/>
  <c r="A396" i="1"/>
  <c r="B396" i="1"/>
  <c r="D396" i="1"/>
  <c r="F396" i="1"/>
  <c r="G396" i="1"/>
  <c r="A397" i="1"/>
  <c r="B397" i="1"/>
  <c r="D397" i="1"/>
  <c r="F397" i="1"/>
  <c r="G397" i="1"/>
  <c r="A398" i="1"/>
  <c r="B398" i="1"/>
  <c r="D398" i="1"/>
  <c r="F398" i="1"/>
  <c r="G398" i="1"/>
  <c r="A399" i="1"/>
  <c r="B399" i="1"/>
  <c r="D399" i="1"/>
  <c r="F399" i="1"/>
  <c r="G399" i="1"/>
  <c r="A400" i="1"/>
  <c r="B400" i="1"/>
  <c r="D400" i="1"/>
  <c r="F400" i="1"/>
  <c r="G400" i="1"/>
  <c r="A401" i="1"/>
  <c r="B401" i="1"/>
  <c r="D401" i="1"/>
  <c r="F401" i="1"/>
  <c r="G401" i="1"/>
  <c r="A402" i="1"/>
  <c r="B402" i="1"/>
  <c r="D402" i="1"/>
  <c r="F402" i="1"/>
  <c r="G402" i="1"/>
  <c r="A403" i="1"/>
  <c r="B403" i="1"/>
  <c r="D403" i="1"/>
  <c r="F403" i="1"/>
  <c r="G403" i="1"/>
  <c r="A404" i="1"/>
  <c r="B404" i="1"/>
  <c r="D404" i="1"/>
  <c r="F404" i="1"/>
  <c r="G404" i="1"/>
  <c r="A405" i="1"/>
  <c r="B405" i="1"/>
  <c r="D405" i="1"/>
  <c r="F405" i="1"/>
  <c r="G405" i="1"/>
  <c r="A406" i="1"/>
  <c r="B406" i="1"/>
  <c r="D406" i="1"/>
  <c r="F406" i="1"/>
  <c r="G406" i="1"/>
  <c r="A407" i="1"/>
  <c r="B407" i="1"/>
  <c r="D407" i="1"/>
  <c r="F407" i="1"/>
  <c r="G407" i="1"/>
  <c r="A408" i="1"/>
  <c r="B408" i="1"/>
  <c r="D408" i="1"/>
  <c r="F408" i="1"/>
  <c r="G408" i="1"/>
  <c r="A409" i="1"/>
  <c r="B409" i="1"/>
  <c r="D409" i="1"/>
  <c r="F409" i="1"/>
  <c r="G409" i="1"/>
  <c r="A410" i="1"/>
  <c r="B410" i="1"/>
  <c r="D410" i="1"/>
  <c r="F410" i="1"/>
  <c r="G410" i="1"/>
  <c r="A411" i="1"/>
  <c r="B411" i="1"/>
  <c r="D411" i="1"/>
  <c r="F411" i="1"/>
  <c r="G411" i="1"/>
  <c r="A412" i="1"/>
  <c r="B412" i="1"/>
  <c r="D412" i="1"/>
  <c r="F412" i="1"/>
  <c r="G412" i="1"/>
  <c r="A413" i="1"/>
  <c r="B413" i="1"/>
  <c r="C413" i="1"/>
  <c r="E413" i="1"/>
  <c r="G413" i="1"/>
  <c r="A414" i="1"/>
  <c r="B414" i="1"/>
  <c r="C414" i="1"/>
  <c r="E414" i="1"/>
  <c r="G414" i="1"/>
  <c r="A415" i="1"/>
  <c r="B415" i="1"/>
  <c r="C415" i="1"/>
  <c r="E415" i="1"/>
  <c r="G415" i="1"/>
  <c r="A416" i="1"/>
  <c r="B416" i="1"/>
  <c r="C416" i="1"/>
  <c r="E416" i="1"/>
  <c r="G416" i="1"/>
  <c r="A417" i="1"/>
  <c r="B417" i="1"/>
  <c r="C417" i="1"/>
  <c r="E417" i="1"/>
  <c r="G417" i="1"/>
  <c r="A418" i="1"/>
  <c r="B418" i="1"/>
  <c r="C418" i="1"/>
  <c r="E418" i="1"/>
  <c r="G418" i="1"/>
  <c r="A419" i="1"/>
  <c r="B419" i="1"/>
  <c r="C419" i="1"/>
  <c r="E419" i="1"/>
  <c r="G419" i="1"/>
  <c r="A420" i="1"/>
  <c r="B420" i="1"/>
  <c r="C420" i="1"/>
  <c r="E420" i="1"/>
  <c r="G420" i="1"/>
  <c r="A421" i="1"/>
  <c r="B421" i="1"/>
  <c r="C421" i="1"/>
  <c r="E421" i="1"/>
  <c r="G421" i="1"/>
  <c r="A422" i="1"/>
  <c r="B422" i="1"/>
  <c r="C422" i="1"/>
  <c r="E422" i="1"/>
  <c r="G422" i="1"/>
  <c r="A423" i="1"/>
  <c r="B423" i="1"/>
  <c r="C423" i="1"/>
  <c r="E423" i="1"/>
  <c r="G423" i="1"/>
  <c r="A424" i="1"/>
  <c r="B424" i="1"/>
  <c r="C424" i="1"/>
  <c r="E424" i="1"/>
  <c r="G424" i="1"/>
  <c r="A425" i="1"/>
  <c r="B425" i="1"/>
  <c r="C425" i="1"/>
  <c r="E425" i="1"/>
  <c r="G425" i="1"/>
  <c r="A426" i="1"/>
  <c r="B426" i="1"/>
  <c r="C426" i="1"/>
  <c r="E426" i="1"/>
  <c r="G426" i="1"/>
  <c r="A427" i="1"/>
  <c r="B427" i="1"/>
  <c r="C427" i="1"/>
  <c r="E427" i="1"/>
  <c r="G427" i="1"/>
  <c r="A428" i="1"/>
  <c r="B428" i="1"/>
  <c r="C428" i="1"/>
  <c r="E428" i="1"/>
  <c r="G428" i="1"/>
  <c r="A429" i="1"/>
  <c r="B429" i="1"/>
  <c r="C429" i="1"/>
  <c r="E429" i="1"/>
  <c r="G429" i="1"/>
  <c r="A430" i="1"/>
  <c r="B430" i="1"/>
  <c r="C430" i="1"/>
  <c r="E430" i="1"/>
  <c r="G430" i="1"/>
  <c r="A431" i="1"/>
  <c r="B431" i="1"/>
  <c r="C431" i="1"/>
  <c r="E431" i="1"/>
  <c r="G431" i="1"/>
  <c r="A432" i="1"/>
  <c r="B432" i="1"/>
  <c r="C432" i="1"/>
  <c r="E432" i="1"/>
  <c r="G432" i="1"/>
  <c r="A433" i="1"/>
  <c r="B433" i="1"/>
  <c r="C433" i="1"/>
  <c r="E433" i="1"/>
  <c r="G433" i="1"/>
  <c r="A434" i="1"/>
  <c r="B434" i="1"/>
  <c r="C434" i="1"/>
  <c r="E434" i="1"/>
  <c r="G434" i="1"/>
  <c r="A435" i="1"/>
  <c r="B435" i="1"/>
  <c r="C435" i="1"/>
  <c r="E435" i="1"/>
  <c r="G435" i="1"/>
  <c r="A436" i="1"/>
  <c r="B436" i="1"/>
  <c r="C436" i="1"/>
  <c r="E436" i="1"/>
  <c r="G436" i="1"/>
  <c r="A437" i="1"/>
  <c r="B437" i="1"/>
  <c r="C437" i="1"/>
  <c r="E437" i="1"/>
  <c r="G437" i="1"/>
  <c r="A438" i="1"/>
  <c r="B438" i="1"/>
  <c r="C438" i="1"/>
  <c r="E438" i="1"/>
  <c r="G438" i="1"/>
  <c r="A439" i="1"/>
  <c r="B439" i="1"/>
  <c r="C439" i="1"/>
  <c r="E439" i="1"/>
  <c r="G439" i="1"/>
  <c r="A440" i="1"/>
  <c r="B440" i="1"/>
  <c r="C440" i="1"/>
  <c r="E440" i="1"/>
  <c r="G440" i="1"/>
  <c r="A441" i="1"/>
  <c r="B441" i="1"/>
  <c r="C441" i="1"/>
  <c r="E441" i="1"/>
  <c r="G441" i="1"/>
  <c r="A442" i="1"/>
  <c r="B442" i="1"/>
  <c r="C442" i="1"/>
  <c r="E442" i="1"/>
  <c r="G442" i="1"/>
  <c r="A443" i="1"/>
  <c r="B443" i="1"/>
  <c r="C443" i="1"/>
  <c r="E443" i="1"/>
  <c r="G443" i="1"/>
  <c r="A444" i="1"/>
  <c r="B444" i="1"/>
  <c r="C444" i="1"/>
  <c r="E444" i="1"/>
  <c r="G444" i="1"/>
  <c r="A445" i="1"/>
  <c r="B445" i="1"/>
  <c r="C445" i="1"/>
  <c r="E445" i="1"/>
  <c r="G445" i="1"/>
  <c r="A446" i="1"/>
  <c r="B446" i="1"/>
  <c r="C446" i="1"/>
  <c r="E446" i="1"/>
  <c r="G446" i="1"/>
  <c r="A447" i="1"/>
  <c r="B447" i="1"/>
  <c r="C447" i="1"/>
  <c r="E447" i="1"/>
  <c r="G447" i="1"/>
  <c r="A448" i="1"/>
  <c r="B448" i="1"/>
  <c r="C448" i="1"/>
  <c r="E448" i="1"/>
  <c r="G448" i="1"/>
  <c r="A449" i="1"/>
  <c r="B449" i="1"/>
  <c r="C449" i="1"/>
  <c r="E449" i="1"/>
  <c r="G449" i="1"/>
  <c r="A450" i="1"/>
  <c r="B450" i="1"/>
  <c r="C450" i="1"/>
  <c r="E450" i="1"/>
  <c r="G450" i="1"/>
  <c r="A451" i="1"/>
  <c r="B451" i="1"/>
  <c r="C451" i="1"/>
  <c r="E451" i="1"/>
  <c r="G451" i="1"/>
  <c r="A452" i="1"/>
  <c r="B452" i="1"/>
  <c r="C452" i="1"/>
  <c r="E452" i="1"/>
  <c r="G452" i="1"/>
  <c r="A453" i="1"/>
  <c r="B453" i="1"/>
  <c r="C453" i="1"/>
  <c r="E453" i="1"/>
  <c r="G453" i="1"/>
  <c r="A454" i="1"/>
  <c r="B454" i="1"/>
  <c r="C454" i="1"/>
  <c r="E454" i="1"/>
  <c r="G454" i="1"/>
  <c r="A455" i="1"/>
  <c r="B455" i="1"/>
  <c r="C455" i="1"/>
  <c r="E455" i="1"/>
  <c r="G455" i="1"/>
  <c r="A456" i="1"/>
  <c r="B456" i="1"/>
  <c r="C456" i="1"/>
  <c r="E456" i="1"/>
  <c r="G456" i="1"/>
  <c r="A457" i="1"/>
  <c r="B457" i="1"/>
  <c r="C457" i="1"/>
  <c r="E457" i="1"/>
  <c r="G457" i="1"/>
  <c r="A458" i="1"/>
  <c r="B458" i="1"/>
  <c r="C458" i="1"/>
  <c r="E458" i="1"/>
  <c r="G458" i="1"/>
  <c r="A459" i="1"/>
  <c r="B459" i="1"/>
  <c r="C459" i="1"/>
  <c r="E459" i="1"/>
  <c r="G459" i="1"/>
  <c r="A460" i="1"/>
  <c r="B460" i="1"/>
  <c r="C460" i="1"/>
  <c r="E460" i="1"/>
  <c r="G460" i="1"/>
  <c r="A461" i="1"/>
  <c r="B461" i="1"/>
  <c r="C461" i="1"/>
  <c r="E461" i="1"/>
  <c r="G461" i="1"/>
  <c r="A462" i="1"/>
  <c r="B462" i="1"/>
  <c r="C462" i="1"/>
  <c r="E462" i="1"/>
  <c r="G462" i="1"/>
  <c r="A463" i="1"/>
  <c r="B463" i="1"/>
  <c r="C463" i="1"/>
  <c r="E463" i="1"/>
  <c r="G463" i="1"/>
  <c r="A464" i="1"/>
  <c r="B464" i="1"/>
  <c r="C464" i="1"/>
  <c r="E464" i="1"/>
  <c r="G464" i="1"/>
  <c r="A465" i="1"/>
  <c r="B465" i="1"/>
  <c r="C465" i="1"/>
  <c r="E465" i="1"/>
  <c r="G465" i="1"/>
  <c r="A466" i="1"/>
  <c r="B466" i="1"/>
  <c r="C466" i="1"/>
  <c r="E466" i="1"/>
  <c r="G466" i="1"/>
  <c r="A467" i="1"/>
  <c r="B467" i="1"/>
  <c r="C467" i="1"/>
  <c r="E467" i="1"/>
  <c r="G467" i="1"/>
  <c r="A468" i="1"/>
  <c r="B468" i="1"/>
  <c r="C468" i="1"/>
  <c r="E468" i="1"/>
  <c r="G468" i="1"/>
  <c r="A469" i="1"/>
  <c r="B469" i="1"/>
  <c r="C469" i="1"/>
  <c r="E469" i="1"/>
  <c r="G469" i="1"/>
  <c r="A470" i="1"/>
  <c r="B470" i="1"/>
  <c r="C470" i="1"/>
  <c r="E470" i="1"/>
  <c r="G470" i="1"/>
  <c r="A471" i="1"/>
  <c r="B471" i="1"/>
  <c r="C471" i="1"/>
  <c r="E471" i="1"/>
  <c r="G471" i="1"/>
  <c r="A472" i="1"/>
  <c r="B472" i="1"/>
  <c r="C472" i="1"/>
  <c r="E472" i="1"/>
  <c r="G472" i="1"/>
  <c r="A473" i="1"/>
  <c r="B473" i="1"/>
  <c r="C473" i="1"/>
  <c r="E473" i="1"/>
  <c r="G473" i="1"/>
  <c r="A474" i="1"/>
  <c r="B474" i="1"/>
  <c r="C474" i="1"/>
  <c r="E474" i="1"/>
  <c r="G474" i="1"/>
  <c r="A475" i="1"/>
  <c r="B475" i="1"/>
  <c r="C475" i="1"/>
  <c r="E475" i="1"/>
  <c r="G475" i="1"/>
  <c r="A476" i="1"/>
  <c r="B476" i="1"/>
  <c r="C476" i="1"/>
  <c r="E476" i="1"/>
  <c r="G476" i="1"/>
  <c r="A477" i="1"/>
  <c r="B477" i="1"/>
  <c r="C477" i="1"/>
  <c r="E477" i="1"/>
  <c r="G477" i="1"/>
  <c r="A478" i="1"/>
  <c r="B478" i="1"/>
  <c r="C478" i="1"/>
  <c r="E478" i="1"/>
  <c r="G478" i="1"/>
  <c r="A479" i="1"/>
  <c r="B479" i="1"/>
  <c r="C479" i="1"/>
  <c r="E479" i="1"/>
  <c r="G479" i="1"/>
  <c r="A480" i="1"/>
  <c r="B480" i="1"/>
  <c r="C480" i="1"/>
  <c r="E480" i="1"/>
  <c r="G480" i="1"/>
  <c r="A481" i="1"/>
  <c r="B481" i="1"/>
  <c r="C481" i="1"/>
  <c r="E481" i="1"/>
  <c r="G481" i="1"/>
  <c r="A482" i="1"/>
  <c r="B482" i="1"/>
  <c r="C482" i="1"/>
  <c r="E482" i="1"/>
  <c r="G482" i="1"/>
  <c r="A483" i="1"/>
  <c r="B483" i="1"/>
  <c r="C483" i="1"/>
  <c r="E483" i="1"/>
  <c r="G483" i="1"/>
  <c r="A484" i="1"/>
  <c r="B484" i="1"/>
  <c r="C484" i="1"/>
  <c r="E484" i="1"/>
  <c r="G484" i="1"/>
  <c r="A485" i="1"/>
  <c r="B485" i="1"/>
  <c r="C485" i="1"/>
  <c r="E485" i="1"/>
  <c r="G485" i="1"/>
  <c r="A486" i="1"/>
  <c r="B486" i="1"/>
  <c r="C486" i="1"/>
  <c r="E486" i="1"/>
  <c r="G486" i="1"/>
  <c r="A487" i="1"/>
  <c r="B487" i="1"/>
  <c r="C487" i="1"/>
  <c r="E487" i="1"/>
  <c r="G487" i="1"/>
  <c r="A488" i="1"/>
  <c r="B488" i="1"/>
  <c r="C488" i="1"/>
  <c r="E488" i="1"/>
  <c r="G488" i="1"/>
  <c r="A489" i="1"/>
  <c r="B489" i="1"/>
  <c r="C489" i="1"/>
  <c r="E489" i="1"/>
  <c r="G489" i="1"/>
  <c r="A490" i="1"/>
  <c r="B490" i="1"/>
  <c r="C490" i="1"/>
  <c r="E490" i="1"/>
  <c r="G490" i="1"/>
  <c r="A491" i="1"/>
  <c r="B491" i="1"/>
  <c r="C491" i="1"/>
  <c r="E491" i="1"/>
  <c r="G491" i="1"/>
  <c r="A492" i="1"/>
  <c r="B492" i="1"/>
  <c r="C492" i="1"/>
  <c r="E492" i="1"/>
  <c r="G492" i="1"/>
  <c r="A493" i="1"/>
  <c r="B493" i="1"/>
  <c r="C493" i="1"/>
  <c r="E493" i="1"/>
  <c r="G493" i="1"/>
  <c r="A494" i="1"/>
  <c r="B494" i="1"/>
  <c r="C494" i="1"/>
  <c r="E494" i="1"/>
  <c r="G494" i="1"/>
  <c r="A495" i="1"/>
  <c r="B495" i="1"/>
  <c r="C495" i="1"/>
  <c r="E495" i="1"/>
  <c r="G495" i="1"/>
  <c r="A496" i="1"/>
  <c r="B496" i="1"/>
  <c r="C496" i="1"/>
  <c r="E496" i="1"/>
  <c r="G496" i="1"/>
  <c r="A497" i="1"/>
  <c r="B497" i="1"/>
  <c r="C497" i="1"/>
  <c r="E497" i="1"/>
  <c r="G497" i="1"/>
  <c r="A498" i="1"/>
  <c r="B498" i="1"/>
  <c r="C498" i="1"/>
  <c r="E498" i="1"/>
  <c r="G498" i="1"/>
  <c r="A499" i="1"/>
  <c r="B499" i="1"/>
  <c r="C499" i="1"/>
  <c r="E499" i="1"/>
  <c r="G499" i="1"/>
  <c r="A500" i="1"/>
  <c r="B500" i="1"/>
  <c r="C500" i="1"/>
  <c r="E500" i="1"/>
  <c r="G500" i="1"/>
  <c r="A501" i="1"/>
  <c r="B501" i="1"/>
  <c r="C501" i="1"/>
  <c r="E501" i="1"/>
  <c r="G501" i="1"/>
  <c r="A502" i="1"/>
  <c r="B502" i="1"/>
  <c r="C502" i="1"/>
  <c r="E502" i="1"/>
  <c r="G502" i="1"/>
  <c r="A503" i="1"/>
  <c r="B503" i="1"/>
  <c r="C503" i="1"/>
  <c r="E503" i="1"/>
  <c r="G503" i="1"/>
  <c r="A504" i="1"/>
  <c r="B504" i="1"/>
  <c r="C504" i="1"/>
  <c r="E504" i="1"/>
  <c r="G504" i="1"/>
  <c r="A505" i="1"/>
  <c r="B505" i="1"/>
  <c r="C505" i="1"/>
  <c r="E505" i="1"/>
  <c r="G505" i="1"/>
  <c r="A506" i="1"/>
  <c r="B506" i="1"/>
  <c r="C506" i="1"/>
  <c r="E506" i="1"/>
  <c r="G506" i="1"/>
  <c r="A507" i="1"/>
  <c r="B507" i="1"/>
  <c r="C507" i="1"/>
  <c r="E507" i="1"/>
  <c r="G507" i="1"/>
  <c r="A508" i="1"/>
  <c r="B508" i="1"/>
  <c r="C508" i="1"/>
  <c r="E508" i="1"/>
  <c r="G508" i="1"/>
  <c r="A509" i="1"/>
  <c r="B509" i="1"/>
  <c r="C509" i="1"/>
  <c r="E509" i="1"/>
  <c r="G509" i="1"/>
  <c r="A510" i="1"/>
  <c r="B510" i="1"/>
  <c r="C510" i="1"/>
  <c r="E510" i="1"/>
  <c r="G510" i="1"/>
  <c r="A511" i="1"/>
  <c r="B511" i="1"/>
  <c r="C511" i="1"/>
  <c r="E511" i="1"/>
  <c r="G511" i="1"/>
  <c r="A512" i="1"/>
  <c r="B512" i="1"/>
  <c r="C512" i="1"/>
  <c r="E512" i="1"/>
  <c r="G512" i="1"/>
  <c r="A513" i="1"/>
  <c r="B513" i="1"/>
  <c r="C513" i="1"/>
  <c r="E513" i="1"/>
  <c r="G513" i="1"/>
  <c r="A514" i="1"/>
  <c r="B514" i="1"/>
  <c r="C514" i="1"/>
  <c r="E514" i="1"/>
  <c r="G514" i="1"/>
  <c r="A515" i="1"/>
  <c r="B515" i="1"/>
  <c r="C515" i="1"/>
  <c r="E515" i="1"/>
  <c r="G515" i="1"/>
  <c r="A516" i="1"/>
  <c r="B516" i="1"/>
  <c r="C516" i="1"/>
  <c r="E516" i="1"/>
  <c r="G516" i="1"/>
  <c r="A517" i="1"/>
  <c r="B517" i="1"/>
  <c r="C517" i="1"/>
  <c r="E517" i="1"/>
  <c r="G517" i="1"/>
  <c r="A518" i="1"/>
  <c r="B518" i="1"/>
  <c r="C518" i="1"/>
  <c r="E518" i="1"/>
  <c r="G518" i="1"/>
  <c r="A519" i="1"/>
  <c r="B519" i="1"/>
  <c r="C519" i="1"/>
  <c r="E519" i="1"/>
  <c r="G519" i="1"/>
  <c r="A520" i="1"/>
  <c r="B520" i="1"/>
  <c r="C520" i="1"/>
  <c r="E520" i="1"/>
  <c r="G520" i="1"/>
  <c r="A521" i="1"/>
  <c r="B521" i="1"/>
  <c r="C521" i="1"/>
  <c r="E521" i="1"/>
  <c r="G521" i="1"/>
  <c r="A522" i="1"/>
  <c r="B522" i="1"/>
  <c r="C522" i="1"/>
  <c r="E522" i="1"/>
  <c r="G522" i="1"/>
  <c r="A523" i="1"/>
  <c r="B523" i="1"/>
  <c r="C523" i="1"/>
  <c r="E523" i="1"/>
  <c r="G523" i="1"/>
  <c r="A524" i="1"/>
  <c r="B524" i="1"/>
  <c r="C524" i="1"/>
  <c r="E524" i="1"/>
  <c r="G524" i="1"/>
  <c r="A525" i="1"/>
  <c r="B525" i="1"/>
  <c r="C525" i="1"/>
  <c r="E525" i="1"/>
  <c r="G525" i="1"/>
  <c r="A526" i="1"/>
  <c r="B526" i="1"/>
  <c r="C526" i="1"/>
  <c r="E526" i="1"/>
  <c r="G526" i="1"/>
  <c r="A527" i="1"/>
  <c r="B527" i="1"/>
  <c r="C527" i="1"/>
  <c r="E527" i="1"/>
  <c r="G527" i="1"/>
  <c r="A528" i="1"/>
  <c r="B528" i="1"/>
  <c r="C528" i="1"/>
  <c r="E528" i="1"/>
  <c r="G528" i="1"/>
  <c r="A529" i="1"/>
  <c r="B529" i="1"/>
  <c r="C529" i="1"/>
  <c r="E529" i="1"/>
  <c r="G529" i="1"/>
  <c r="A530" i="1"/>
  <c r="B530" i="1"/>
  <c r="C530" i="1"/>
  <c r="E530" i="1"/>
  <c r="G530" i="1"/>
  <c r="A531" i="1"/>
  <c r="B531" i="1"/>
  <c r="C531" i="1"/>
  <c r="E531" i="1"/>
  <c r="G531" i="1"/>
  <c r="A532" i="1"/>
  <c r="B532" i="1"/>
  <c r="C532" i="1"/>
  <c r="E532" i="1"/>
  <c r="G532" i="1"/>
  <c r="A533" i="1"/>
  <c r="B533" i="1"/>
  <c r="C533" i="1"/>
  <c r="E533" i="1"/>
  <c r="G533" i="1"/>
  <c r="A534" i="1"/>
  <c r="B534" i="1"/>
  <c r="C534" i="1"/>
  <c r="E534" i="1"/>
  <c r="G534" i="1"/>
  <c r="A535" i="1"/>
  <c r="B535" i="1"/>
  <c r="C535" i="1"/>
  <c r="E535" i="1"/>
  <c r="G535" i="1"/>
  <c r="A536" i="1"/>
  <c r="B536" i="1"/>
  <c r="C536" i="1"/>
  <c r="E536" i="1"/>
  <c r="G536" i="1"/>
  <c r="A537" i="1"/>
  <c r="B537" i="1"/>
  <c r="C537" i="1"/>
  <c r="E537" i="1"/>
  <c r="G537" i="1"/>
  <c r="A538" i="1"/>
  <c r="B538" i="1"/>
  <c r="C538" i="1"/>
  <c r="E538" i="1"/>
  <c r="G538" i="1"/>
  <c r="A539" i="1"/>
  <c r="B539" i="1"/>
  <c r="C539" i="1"/>
  <c r="E539" i="1"/>
  <c r="G539" i="1"/>
  <c r="A540" i="1"/>
  <c r="B540" i="1"/>
  <c r="C540" i="1"/>
  <c r="E540" i="1"/>
  <c r="G540" i="1"/>
  <c r="A541" i="1"/>
  <c r="B541" i="1"/>
  <c r="C541" i="1"/>
  <c r="E541" i="1"/>
  <c r="G541" i="1"/>
  <c r="A542" i="1"/>
  <c r="B542" i="1"/>
  <c r="C542" i="1"/>
  <c r="E542" i="1"/>
  <c r="G542" i="1"/>
  <c r="A543" i="1"/>
  <c r="B543" i="1"/>
  <c r="C543" i="1"/>
  <c r="E543" i="1"/>
  <c r="G543" i="1"/>
  <c r="A544" i="1"/>
  <c r="B544" i="1"/>
  <c r="C544" i="1"/>
  <c r="E544" i="1"/>
  <c r="G544" i="1"/>
  <c r="A545" i="1"/>
  <c r="B545" i="1"/>
  <c r="C545" i="1"/>
  <c r="E545" i="1"/>
  <c r="G545" i="1"/>
  <c r="A546" i="1"/>
  <c r="B546" i="1"/>
  <c r="C546" i="1"/>
  <c r="E546" i="1"/>
  <c r="G546" i="1"/>
  <c r="A547" i="1"/>
  <c r="B547" i="1"/>
  <c r="C547" i="1"/>
  <c r="E547" i="1"/>
  <c r="G547" i="1"/>
  <c r="A548" i="1"/>
  <c r="B548" i="1"/>
  <c r="C548" i="1"/>
  <c r="E548" i="1"/>
  <c r="G548" i="1"/>
  <c r="A549" i="1"/>
  <c r="B549" i="1"/>
  <c r="D549" i="1"/>
  <c r="F549" i="1"/>
  <c r="G549" i="1"/>
  <c r="A550" i="1"/>
  <c r="B550" i="1"/>
  <c r="D550" i="1"/>
  <c r="F550" i="1"/>
  <c r="G550" i="1"/>
  <c r="A551" i="1"/>
  <c r="B551" i="1"/>
  <c r="D551" i="1"/>
  <c r="F551" i="1"/>
  <c r="G551" i="1"/>
  <c r="A552" i="1"/>
  <c r="B552" i="1"/>
  <c r="D552" i="1"/>
  <c r="F552" i="1"/>
  <c r="G552" i="1"/>
  <c r="A553" i="1"/>
  <c r="B553" i="1"/>
  <c r="D553" i="1"/>
  <c r="F553" i="1"/>
  <c r="G553" i="1"/>
  <c r="A554" i="1"/>
  <c r="B554" i="1"/>
  <c r="D554" i="1"/>
  <c r="F554" i="1"/>
  <c r="G554" i="1"/>
  <c r="A555" i="1"/>
  <c r="B555" i="1"/>
  <c r="D555" i="1"/>
  <c r="F555" i="1"/>
  <c r="G555" i="1"/>
  <c r="A556" i="1"/>
  <c r="B556" i="1"/>
  <c r="D556" i="1"/>
  <c r="F556" i="1"/>
  <c r="G556" i="1"/>
  <c r="A557" i="1"/>
  <c r="B557" i="1"/>
  <c r="D557" i="1"/>
  <c r="F557" i="1"/>
  <c r="G557" i="1"/>
  <c r="A558" i="1"/>
  <c r="B558" i="1"/>
  <c r="D558" i="1"/>
  <c r="F558" i="1"/>
  <c r="G558" i="1"/>
  <c r="A559" i="1"/>
  <c r="B559" i="1"/>
  <c r="D559" i="1"/>
  <c r="F559" i="1"/>
  <c r="G559" i="1"/>
  <c r="A560" i="1"/>
  <c r="B560" i="1"/>
  <c r="D560" i="1"/>
  <c r="F560" i="1"/>
  <c r="G560" i="1"/>
  <c r="A561" i="1"/>
  <c r="B561" i="1"/>
  <c r="D561" i="1"/>
  <c r="F561" i="1"/>
  <c r="G561" i="1"/>
  <c r="A562" i="1"/>
  <c r="B562" i="1"/>
  <c r="D562" i="1"/>
  <c r="F562" i="1"/>
  <c r="G562" i="1"/>
  <c r="A563" i="1"/>
  <c r="B563" i="1"/>
  <c r="D563" i="1"/>
  <c r="F563" i="1"/>
  <c r="G563" i="1"/>
  <c r="A564" i="1"/>
  <c r="B564" i="1"/>
  <c r="D564" i="1"/>
  <c r="F564" i="1"/>
  <c r="G564" i="1"/>
  <c r="A565" i="1"/>
  <c r="B565" i="1"/>
  <c r="D565" i="1"/>
  <c r="F565" i="1"/>
  <c r="G565" i="1"/>
  <c r="A566" i="1"/>
  <c r="B566" i="1"/>
  <c r="D566" i="1"/>
  <c r="F566" i="1"/>
  <c r="G566" i="1"/>
  <c r="A567" i="1"/>
  <c r="B567" i="1"/>
  <c r="D567" i="1"/>
  <c r="F567" i="1"/>
  <c r="G567" i="1"/>
  <c r="A568" i="1"/>
  <c r="B568" i="1"/>
  <c r="D568" i="1"/>
  <c r="F568" i="1"/>
  <c r="G568" i="1"/>
  <c r="A569" i="1"/>
  <c r="B569" i="1"/>
  <c r="D569" i="1"/>
  <c r="F569" i="1"/>
  <c r="G569" i="1"/>
  <c r="A570" i="1"/>
  <c r="B570" i="1"/>
  <c r="D570" i="1"/>
  <c r="F570" i="1"/>
  <c r="G570" i="1"/>
  <c r="A571" i="1"/>
  <c r="B571" i="1"/>
  <c r="D571" i="1"/>
  <c r="F571" i="1"/>
  <c r="G571" i="1"/>
  <c r="A572" i="1"/>
  <c r="B572" i="1"/>
  <c r="D572" i="1"/>
  <c r="F572" i="1"/>
  <c r="G572" i="1"/>
  <c r="A573" i="1"/>
  <c r="B573" i="1"/>
  <c r="D573" i="1"/>
  <c r="F573" i="1"/>
  <c r="G573" i="1"/>
  <c r="A574" i="1"/>
  <c r="B574" i="1"/>
  <c r="D574" i="1"/>
  <c r="F574" i="1"/>
  <c r="G574" i="1"/>
  <c r="A575" i="1"/>
  <c r="B575" i="1"/>
  <c r="D575" i="1"/>
  <c r="F575" i="1"/>
  <c r="G575" i="1"/>
  <c r="A576" i="1"/>
  <c r="B576" i="1"/>
  <c r="D576" i="1"/>
  <c r="F576" i="1"/>
  <c r="G576" i="1"/>
  <c r="A577" i="1"/>
  <c r="B577" i="1"/>
  <c r="D577" i="1"/>
  <c r="F577" i="1"/>
  <c r="G577" i="1"/>
  <c r="A578" i="1"/>
  <c r="B578" i="1"/>
  <c r="D578" i="1"/>
  <c r="F578" i="1"/>
  <c r="G578" i="1"/>
  <c r="A579" i="1"/>
  <c r="B579" i="1"/>
  <c r="D579" i="1"/>
  <c r="F579" i="1"/>
  <c r="G579" i="1"/>
  <c r="A580" i="1"/>
  <c r="B580" i="1"/>
  <c r="D580" i="1"/>
  <c r="F580" i="1"/>
  <c r="G580" i="1"/>
  <c r="A581" i="1"/>
  <c r="B581" i="1"/>
  <c r="D581" i="1"/>
  <c r="F581" i="1"/>
  <c r="G581" i="1"/>
  <c r="A582" i="1"/>
  <c r="B582" i="1"/>
  <c r="D582" i="1"/>
  <c r="F582" i="1"/>
  <c r="G582" i="1"/>
  <c r="A583" i="1"/>
  <c r="B583" i="1"/>
  <c r="D583" i="1"/>
  <c r="F583" i="1"/>
  <c r="G583" i="1"/>
  <c r="A584" i="1"/>
  <c r="B584" i="1"/>
  <c r="D584" i="1"/>
  <c r="F584" i="1"/>
  <c r="G584" i="1"/>
  <c r="A585" i="1"/>
  <c r="B585" i="1"/>
  <c r="D585" i="1"/>
  <c r="F585" i="1"/>
  <c r="G585" i="1"/>
  <c r="A586" i="1"/>
  <c r="B586" i="1"/>
  <c r="D586" i="1"/>
  <c r="F586" i="1"/>
  <c r="G586" i="1"/>
  <c r="A587" i="1"/>
  <c r="B587" i="1"/>
  <c r="D587" i="1"/>
  <c r="F587" i="1"/>
  <c r="G587" i="1"/>
  <c r="A588" i="1"/>
  <c r="B588" i="1"/>
  <c r="D588" i="1"/>
  <c r="F588" i="1"/>
  <c r="G588" i="1"/>
  <c r="A589" i="1"/>
  <c r="B589" i="1"/>
  <c r="D589" i="1"/>
  <c r="F589" i="1"/>
  <c r="G589" i="1"/>
  <c r="A590" i="1"/>
  <c r="B590" i="1"/>
  <c r="D590" i="1"/>
  <c r="F590" i="1"/>
  <c r="G590" i="1"/>
  <c r="A591" i="1"/>
  <c r="B591" i="1"/>
  <c r="D591" i="1"/>
  <c r="F591" i="1"/>
  <c r="G591" i="1"/>
  <c r="A592" i="1"/>
  <c r="B592" i="1"/>
  <c r="D592" i="1"/>
  <c r="F592" i="1"/>
  <c r="G592" i="1"/>
  <c r="A593" i="1"/>
  <c r="B593" i="1"/>
  <c r="D593" i="1"/>
  <c r="F593" i="1"/>
  <c r="G593" i="1"/>
  <c r="A594" i="1"/>
  <c r="B594" i="1"/>
  <c r="D594" i="1"/>
  <c r="F594" i="1"/>
  <c r="G594" i="1"/>
  <c r="A595" i="1"/>
  <c r="B595" i="1"/>
  <c r="D595" i="1"/>
  <c r="F595" i="1"/>
  <c r="G595" i="1"/>
  <c r="A596" i="1"/>
  <c r="B596" i="1"/>
  <c r="D596" i="1"/>
  <c r="F596" i="1"/>
  <c r="G596" i="1"/>
  <c r="A597" i="1"/>
  <c r="B597" i="1"/>
  <c r="D597" i="1"/>
  <c r="F597" i="1"/>
  <c r="G597" i="1"/>
  <c r="A598" i="1"/>
  <c r="B598" i="1"/>
  <c r="D598" i="1"/>
  <c r="F598" i="1"/>
  <c r="G598" i="1"/>
  <c r="A599" i="1"/>
  <c r="B599" i="1"/>
  <c r="D599" i="1"/>
  <c r="F599" i="1"/>
  <c r="G599" i="1"/>
  <c r="A600" i="1"/>
  <c r="B600" i="1"/>
  <c r="D600" i="1"/>
  <c r="F600" i="1"/>
  <c r="G600" i="1"/>
  <c r="A601" i="1"/>
  <c r="B601" i="1"/>
  <c r="D601" i="1"/>
  <c r="F601" i="1"/>
  <c r="G601" i="1"/>
  <c r="A602" i="1"/>
  <c r="B602" i="1"/>
  <c r="D602" i="1"/>
  <c r="F602" i="1"/>
  <c r="G602" i="1"/>
  <c r="A603" i="1"/>
  <c r="B603" i="1"/>
  <c r="D603" i="1"/>
  <c r="F603" i="1"/>
  <c r="G603" i="1"/>
  <c r="A604" i="1"/>
  <c r="B604" i="1"/>
  <c r="D604" i="1"/>
  <c r="F604" i="1"/>
  <c r="G604" i="1"/>
  <c r="A605" i="1"/>
  <c r="B605" i="1"/>
  <c r="D605" i="1"/>
  <c r="F605" i="1"/>
  <c r="G605" i="1"/>
  <c r="A606" i="1"/>
  <c r="B606" i="1"/>
  <c r="D606" i="1"/>
  <c r="F606" i="1"/>
  <c r="G606" i="1"/>
  <c r="A607" i="1"/>
  <c r="B607" i="1"/>
  <c r="D607" i="1"/>
  <c r="F607" i="1"/>
  <c r="G607" i="1"/>
  <c r="A608" i="1"/>
  <c r="B608" i="1"/>
  <c r="D608" i="1"/>
  <c r="F608" i="1"/>
  <c r="G608" i="1"/>
  <c r="A609" i="1"/>
  <c r="B609" i="1"/>
  <c r="D609" i="1"/>
  <c r="F609" i="1"/>
  <c r="G609" i="1"/>
  <c r="A610" i="1"/>
  <c r="B610" i="1"/>
  <c r="D610" i="1"/>
  <c r="F610" i="1"/>
  <c r="G610" i="1"/>
  <c r="A611" i="1"/>
  <c r="B611" i="1"/>
  <c r="D611" i="1"/>
  <c r="F611" i="1"/>
  <c r="G611" i="1"/>
  <c r="A612" i="1"/>
  <c r="B612" i="1"/>
  <c r="D612" i="1"/>
  <c r="F612" i="1"/>
  <c r="G612" i="1"/>
  <c r="A613" i="1"/>
  <c r="B613" i="1"/>
  <c r="D613" i="1"/>
  <c r="F613" i="1"/>
  <c r="G613" i="1"/>
  <c r="A614" i="1"/>
  <c r="B614" i="1"/>
  <c r="D614" i="1"/>
  <c r="F614" i="1"/>
  <c r="G614" i="1"/>
  <c r="A615" i="1"/>
  <c r="B615" i="1"/>
  <c r="D615" i="1"/>
  <c r="F615" i="1"/>
  <c r="G615" i="1"/>
  <c r="A616" i="1"/>
  <c r="B616" i="1"/>
  <c r="D616" i="1"/>
  <c r="F616" i="1"/>
  <c r="G616" i="1"/>
  <c r="A617" i="1"/>
  <c r="B617" i="1"/>
  <c r="D617" i="1"/>
  <c r="F617" i="1"/>
  <c r="G617" i="1"/>
  <c r="A618" i="1"/>
  <c r="B618" i="1"/>
  <c r="D618" i="1"/>
  <c r="F618" i="1"/>
  <c r="G618" i="1"/>
  <c r="A619" i="1"/>
  <c r="B619" i="1"/>
  <c r="D619" i="1"/>
  <c r="F619" i="1"/>
  <c r="G619" i="1"/>
  <c r="A620" i="1"/>
  <c r="B620" i="1"/>
  <c r="D620" i="1"/>
  <c r="F620" i="1"/>
  <c r="G620" i="1"/>
  <c r="A621" i="1"/>
  <c r="B621" i="1"/>
  <c r="D621" i="1"/>
  <c r="F621" i="1"/>
  <c r="G621" i="1"/>
  <c r="A622" i="1"/>
  <c r="B622" i="1"/>
  <c r="D622" i="1"/>
  <c r="F622" i="1"/>
  <c r="G622" i="1"/>
  <c r="A623" i="1"/>
  <c r="B623" i="1"/>
  <c r="D623" i="1"/>
  <c r="F623" i="1"/>
  <c r="G623" i="1"/>
  <c r="A624" i="1"/>
  <c r="B624" i="1"/>
  <c r="D624" i="1"/>
  <c r="F624" i="1"/>
  <c r="G624" i="1"/>
  <c r="A625" i="1"/>
  <c r="B625" i="1"/>
  <c r="D625" i="1"/>
  <c r="F625" i="1"/>
  <c r="G625" i="1"/>
  <c r="A626" i="1"/>
  <c r="B626" i="1"/>
  <c r="D626" i="1"/>
  <c r="F626" i="1"/>
  <c r="G626" i="1"/>
  <c r="A627" i="1"/>
  <c r="B627" i="1"/>
  <c r="D627" i="1"/>
  <c r="F627" i="1"/>
  <c r="G627" i="1"/>
  <c r="A628" i="1"/>
  <c r="B628" i="1"/>
  <c r="D628" i="1"/>
  <c r="F628" i="1"/>
  <c r="G628" i="1"/>
  <c r="A629" i="1"/>
  <c r="B629" i="1"/>
  <c r="D629" i="1"/>
  <c r="F629" i="1"/>
  <c r="G629" i="1"/>
  <c r="A630" i="1"/>
  <c r="B630" i="1"/>
  <c r="D630" i="1"/>
  <c r="F630" i="1"/>
  <c r="G630" i="1"/>
  <c r="A631" i="1"/>
  <c r="B631" i="1"/>
  <c r="D631" i="1"/>
  <c r="F631" i="1"/>
  <c r="G631" i="1"/>
  <c r="A632" i="1"/>
  <c r="B632" i="1"/>
  <c r="D632" i="1"/>
  <c r="F632" i="1"/>
  <c r="G632" i="1"/>
  <c r="A633" i="1"/>
  <c r="B633" i="1"/>
  <c r="D633" i="1"/>
  <c r="F633" i="1"/>
  <c r="G633" i="1"/>
  <c r="A634" i="1"/>
  <c r="B634" i="1"/>
  <c r="D634" i="1"/>
  <c r="F634" i="1"/>
  <c r="G634" i="1"/>
  <c r="A635" i="1"/>
  <c r="B635" i="1"/>
  <c r="D635" i="1"/>
  <c r="F635" i="1"/>
  <c r="G635" i="1"/>
  <c r="A636" i="1"/>
  <c r="B636" i="1"/>
  <c r="D636" i="1"/>
  <c r="F636" i="1"/>
  <c r="G636" i="1"/>
  <c r="A637" i="1"/>
  <c r="B637" i="1"/>
  <c r="D637" i="1"/>
  <c r="F637" i="1"/>
  <c r="G637" i="1"/>
  <c r="A638" i="1"/>
  <c r="B638" i="1"/>
  <c r="D638" i="1"/>
  <c r="F638" i="1"/>
  <c r="G638" i="1"/>
  <c r="A639" i="1"/>
  <c r="B639" i="1"/>
  <c r="D639" i="1"/>
  <c r="F639" i="1"/>
  <c r="G639" i="1"/>
  <c r="A640" i="1"/>
  <c r="B640" i="1"/>
  <c r="D640" i="1"/>
  <c r="F640" i="1"/>
  <c r="G640" i="1"/>
  <c r="A641" i="1"/>
  <c r="B641" i="1"/>
  <c r="D641" i="1"/>
  <c r="F641" i="1"/>
  <c r="G641" i="1"/>
  <c r="A642" i="1"/>
  <c r="B642" i="1"/>
  <c r="D642" i="1"/>
  <c r="F642" i="1"/>
  <c r="G642" i="1"/>
  <c r="A643" i="1"/>
  <c r="B643" i="1"/>
  <c r="D643" i="1"/>
  <c r="F643" i="1"/>
  <c r="G643" i="1"/>
  <c r="A644" i="1"/>
  <c r="B644" i="1"/>
  <c r="D644" i="1"/>
  <c r="F644" i="1"/>
  <c r="G644" i="1"/>
  <c r="A645" i="1"/>
  <c r="B645" i="1"/>
  <c r="D645" i="1"/>
  <c r="F645" i="1"/>
  <c r="G645" i="1"/>
  <c r="A646" i="1"/>
  <c r="B646" i="1"/>
  <c r="D646" i="1"/>
  <c r="F646" i="1"/>
  <c r="G646" i="1"/>
  <c r="A647" i="1"/>
  <c r="B647" i="1"/>
  <c r="D647" i="1"/>
  <c r="F647" i="1"/>
  <c r="G647" i="1"/>
  <c r="A648" i="1"/>
  <c r="B648" i="1"/>
  <c r="D648" i="1"/>
  <c r="F648" i="1"/>
  <c r="G648" i="1"/>
  <c r="A649" i="1"/>
  <c r="B649" i="1"/>
  <c r="D649" i="1"/>
  <c r="F649" i="1"/>
  <c r="G649" i="1"/>
  <c r="A650" i="1"/>
  <c r="B650" i="1"/>
  <c r="D650" i="1"/>
  <c r="F650" i="1"/>
  <c r="G650" i="1"/>
  <c r="A651" i="1"/>
  <c r="B651" i="1"/>
  <c r="D651" i="1"/>
  <c r="F651" i="1"/>
  <c r="G651" i="1"/>
  <c r="A652" i="1"/>
  <c r="B652" i="1"/>
  <c r="D652" i="1"/>
  <c r="F652" i="1"/>
  <c r="G652" i="1"/>
  <c r="A653" i="1"/>
  <c r="B653" i="1"/>
  <c r="D653" i="1"/>
  <c r="F653" i="1"/>
  <c r="G653" i="1"/>
  <c r="A654" i="1"/>
  <c r="B654" i="1"/>
  <c r="D654" i="1"/>
  <c r="F654" i="1"/>
  <c r="G654" i="1"/>
  <c r="A655" i="1"/>
  <c r="B655" i="1"/>
  <c r="D655" i="1"/>
  <c r="F655" i="1"/>
  <c r="G655" i="1"/>
  <c r="A656" i="1"/>
  <c r="B656" i="1"/>
  <c r="D656" i="1"/>
  <c r="F656" i="1"/>
  <c r="G656" i="1"/>
  <c r="A657" i="1"/>
  <c r="B657" i="1"/>
  <c r="D657" i="1"/>
  <c r="F657" i="1"/>
  <c r="G657" i="1"/>
  <c r="A658" i="1"/>
  <c r="B658" i="1"/>
  <c r="D658" i="1"/>
  <c r="F658" i="1"/>
  <c r="G658" i="1"/>
  <c r="A659" i="1"/>
  <c r="B659" i="1"/>
  <c r="D659" i="1"/>
  <c r="F659" i="1"/>
  <c r="G659" i="1"/>
  <c r="A660" i="1"/>
  <c r="B660" i="1"/>
  <c r="D660" i="1"/>
  <c r="F660" i="1"/>
  <c r="G660" i="1"/>
  <c r="A661" i="1"/>
  <c r="B661" i="1"/>
  <c r="D661" i="1"/>
  <c r="F661" i="1"/>
  <c r="G661" i="1"/>
  <c r="A662" i="1"/>
  <c r="B662" i="1"/>
  <c r="D662" i="1"/>
  <c r="F662" i="1"/>
  <c r="G662" i="1"/>
  <c r="A663" i="1"/>
  <c r="B663" i="1"/>
  <c r="D663" i="1"/>
  <c r="F663" i="1"/>
  <c r="G663" i="1"/>
  <c r="A664" i="1"/>
  <c r="B664" i="1"/>
  <c r="D664" i="1"/>
  <c r="F664" i="1"/>
  <c r="G664" i="1"/>
  <c r="A665" i="1"/>
  <c r="B665" i="1"/>
  <c r="D665" i="1"/>
  <c r="F665" i="1"/>
  <c r="G665" i="1"/>
  <c r="A666" i="1"/>
  <c r="B666" i="1"/>
  <c r="D666" i="1"/>
  <c r="F666" i="1"/>
  <c r="G666" i="1"/>
  <c r="A667" i="1"/>
  <c r="B667" i="1"/>
  <c r="D667" i="1"/>
  <c r="F667" i="1"/>
  <c r="G667" i="1"/>
  <c r="A668" i="1"/>
  <c r="B668" i="1"/>
  <c r="D668" i="1"/>
  <c r="F668" i="1"/>
  <c r="G668" i="1"/>
  <c r="A669" i="1"/>
  <c r="B669" i="1"/>
  <c r="D669" i="1"/>
  <c r="F669" i="1"/>
  <c r="G669" i="1"/>
  <c r="A670" i="1"/>
  <c r="B670" i="1"/>
  <c r="D670" i="1"/>
  <c r="F670" i="1"/>
  <c r="G670" i="1"/>
  <c r="A671" i="1"/>
  <c r="B671" i="1"/>
  <c r="D671" i="1"/>
  <c r="F671" i="1"/>
  <c r="G671" i="1"/>
  <c r="A672" i="1"/>
  <c r="B672" i="1"/>
  <c r="D672" i="1"/>
  <c r="F672" i="1"/>
  <c r="G672" i="1"/>
  <c r="A673" i="1"/>
  <c r="B673" i="1"/>
  <c r="D673" i="1"/>
  <c r="F673" i="1"/>
  <c r="G673" i="1"/>
  <c r="A674" i="1"/>
  <c r="B674" i="1"/>
  <c r="D674" i="1"/>
  <c r="F674" i="1"/>
  <c r="G674" i="1"/>
  <c r="A675" i="1"/>
  <c r="B675" i="1"/>
  <c r="D675" i="1"/>
  <c r="F675" i="1"/>
  <c r="G675" i="1"/>
  <c r="A676" i="1"/>
  <c r="B676" i="1"/>
  <c r="D676" i="1"/>
  <c r="F676" i="1"/>
  <c r="G676" i="1"/>
  <c r="A677" i="1"/>
  <c r="B677" i="1"/>
  <c r="D677" i="1"/>
  <c r="F677" i="1"/>
  <c r="G677" i="1"/>
  <c r="A678" i="1"/>
  <c r="B678" i="1"/>
  <c r="D678" i="1"/>
  <c r="F678" i="1"/>
  <c r="G678" i="1"/>
  <c r="A679" i="1"/>
  <c r="B679" i="1"/>
  <c r="D679" i="1"/>
  <c r="F679" i="1"/>
  <c r="G679" i="1"/>
  <c r="A680" i="1"/>
  <c r="B680" i="1"/>
  <c r="D680" i="1"/>
  <c r="F680" i="1"/>
  <c r="G680" i="1"/>
  <c r="A681" i="1"/>
  <c r="B681" i="1"/>
  <c r="D681" i="1"/>
  <c r="F681" i="1"/>
  <c r="G681" i="1"/>
  <c r="A682" i="1"/>
  <c r="B682" i="1"/>
  <c r="D682" i="1"/>
  <c r="F682" i="1"/>
  <c r="G682" i="1"/>
  <c r="A683" i="1"/>
  <c r="B683" i="1"/>
  <c r="D683" i="1"/>
  <c r="F683" i="1"/>
  <c r="G683" i="1"/>
  <c r="A684" i="1"/>
  <c r="B684" i="1"/>
  <c r="D684" i="1"/>
  <c r="F684" i="1"/>
  <c r="G684" i="1"/>
  <c r="A685" i="1"/>
  <c r="B685" i="1"/>
  <c r="D685" i="1"/>
  <c r="F685" i="1"/>
  <c r="G685" i="1"/>
  <c r="A686" i="1"/>
  <c r="B686" i="1"/>
  <c r="D686" i="1"/>
  <c r="F686" i="1"/>
  <c r="G686" i="1"/>
  <c r="A687" i="1"/>
  <c r="B687" i="1"/>
  <c r="D687" i="1"/>
  <c r="F687" i="1"/>
  <c r="G687" i="1"/>
  <c r="A688" i="1"/>
  <c r="B688" i="1"/>
  <c r="D688" i="1"/>
  <c r="F688" i="1"/>
  <c r="G688" i="1"/>
  <c r="A689" i="1"/>
  <c r="B689" i="1"/>
  <c r="D689" i="1"/>
  <c r="F689" i="1"/>
  <c r="G689" i="1"/>
  <c r="A690" i="1"/>
  <c r="B690" i="1"/>
  <c r="D690" i="1"/>
  <c r="F690" i="1"/>
  <c r="G690" i="1"/>
  <c r="A691" i="1"/>
  <c r="B691" i="1"/>
  <c r="D691" i="1"/>
  <c r="F691" i="1"/>
  <c r="G691" i="1"/>
  <c r="A692" i="1"/>
  <c r="B692" i="1"/>
  <c r="D692" i="1"/>
  <c r="F692" i="1"/>
  <c r="G692" i="1"/>
  <c r="A693" i="1"/>
  <c r="B693" i="1"/>
  <c r="D693" i="1"/>
  <c r="F693" i="1"/>
  <c r="G693" i="1"/>
  <c r="A694" i="1"/>
  <c r="B694" i="1"/>
  <c r="D694" i="1"/>
  <c r="F694" i="1"/>
  <c r="G694" i="1"/>
  <c r="A695" i="1"/>
  <c r="B695" i="1"/>
  <c r="D695" i="1"/>
  <c r="F695" i="1"/>
  <c r="G695" i="1"/>
  <c r="A696" i="1"/>
  <c r="B696" i="1"/>
  <c r="C696" i="1"/>
  <c r="E696" i="1"/>
  <c r="G696" i="1"/>
  <c r="A697" i="1"/>
  <c r="B697" i="1"/>
  <c r="C697" i="1"/>
  <c r="E697" i="1"/>
  <c r="G697" i="1"/>
  <c r="A698" i="1"/>
  <c r="B698" i="1"/>
  <c r="C698" i="1"/>
  <c r="E698" i="1"/>
  <c r="G698" i="1"/>
  <c r="A699" i="1"/>
  <c r="B699" i="1"/>
  <c r="C699" i="1"/>
  <c r="E699" i="1"/>
  <c r="G699" i="1"/>
  <c r="A700" i="1"/>
  <c r="B700" i="1"/>
  <c r="C700" i="1"/>
  <c r="E700" i="1"/>
  <c r="G700" i="1"/>
  <c r="A701" i="1"/>
  <c r="B701" i="1"/>
  <c r="C701" i="1"/>
  <c r="E701" i="1"/>
  <c r="G701" i="1"/>
  <c r="A702" i="1"/>
  <c r="B702" i="1"/>
  <c r="C702" i="1"/>
  <c r="E702" i="1"/>
  <c r="G702" i="1"/>
  <c r="A703" i="1"/>
  <c r="B703" i="1"/>
  <c r="C703" i="1"/>
  <c r="E703" i="1"/>
  <c r="G703" i="1"/>
  <c r="A704" i="1"/>
  <c r="B704" i="1"/>
  <c r="C704" i="1"/>
  <c r="E704" i="1"/>
  <c r="G704" i="1"/>
  <c r="A705" i="1"/>
  <c r="B705" i="1"/>
  <c r="C705" i="1"/>
  <c r="E705" i="1"/>
  <c r="G705" i="1"/>
  <c r="A706" i="1"/>
  <c r="B706" i="1"/>
  <c r="C706" i="1"/>
  <c r="E706" i="1"/>
  <c r="G706" i="1"/>
  <c r="A707" i="1"/>
  <c r="B707" i="1"/>
  <c r="C707" i="1"/>
  <c r="E707" i="1"/>
  <c r="G707" i="1"/>
  <c r="A708" i="1"/>
  <c r="B708" i="1"/>
  <c r="C708" i="1"/>
  <c r="E708" i="1"/>
  <c r="G708" i="1"/>
  <c r="A709" i="1"/>
  <c r="B709" i="1"/>
  <c r="C709" i="1"/>
  <c r="E709" i="1"/>
  <c r="G709" i="1"/>
  <c r="A710" i="1"/>
  <c r="B710" i="1"/>
  <c r="C710" i="1"/>
  <c r="E710" i="1"/>
  <c r="G710" i="1"/>
  <c r="A711" i="1"/>
  <c r="B711" i="1"/>
  <c r="C711" i="1"/>
  <c r="E711" i="1"/>
  <c r="G711" i="1"/>
  <c r="A712" i="1"/>
  <c r="B712" i="1"/>
  <c r="C712" i="1"/>
  <c r="E712" i="1"/>
  <c r="G712" i="1"/>
  <c r="A713" i="1"/>
  <c r="B713" i="1"/>
  <c r="C713" i="1"/>
  <c r="E713" i="1"/>
  <c r="G713" i="1"/>
  <c r="A714" i="1"/>
  <c r="B714" i="1"/>
  <c r="C714" i="1"/>
  <c r="E714" i="1"/>
  <c r="G714" i="1"/>
  <c r="A715" i="1"/>
  <c r="B715" i="1"/>
  <c r="C715" i="1"/>
  <c r="E715" i="1"/>
  <c r="G715" i="1"/>
  <c r="A716" i="1"/>
  <c r="B716" i="1"/>
  <c r="C716" i="1"/>
  <c r="E716" i="1"/>
  <c r="G716" i="1"/>
  <c r="A717" i="1"/>
  <c r="B717" i="1"/>
  <c r="C717" i="1"/>
  <c r="E717" i="1"/>
  <c r="G717" i="1"/>
  <c r="A718" i="1"/>
  <c r="B718" i="1"/>
  <c r="C718" i="1"/>
  <c r="E718" i="1"/>
  <c r="G718" i="1"/>
  <c r="A719" i="1"/>
  <c r="B719" i="1"/>
  <c r="C719" i="1"/>
  <c r="E719" i="1"/>
  <c r="G719" i="1"/>
  <c r="A720" i="1"/>
  <c r="B720" i="1"/>
  <c r="C720" i="1"/>
  <c r="E720" i="1"/>
  <c r="G720" i="1"/>
  <c r="A721" i="1"/>
  <c r="B721" i="1"/>
  <c r="C721" i="1"/>
  <c r="E721" i="1"/>
  <c r="G721" i="1"/>
  <c r="A722" i="1"/>
  <c r="B722" i="1"/>
  <c r="C722" i="1"/>
  <c r="E722" i="1"/>
  <c r="G722" i="1"/>
  <c r="A723" i="1"/>
  <c r="B723" i="1"/>
  <c r="C723" i="1"/>
  <c r="E723" i="1"/>
  <c r="G723" i="1"/>
  <c r="A724" i="1"/>
  <c r="B724" i="1"/>
  <c r="C724" i="1"/>
  <c r="E724" i="1"/>
  <c r="G724" i="1"/>
  <c r="A725" i="1"/>
  <c r="B725" i="1"/>
  <c r="C725" i="1"/>
  <c r="E725" i="1"/>
  <c r="G725" i="1"/>
  <c r="A726" i="1"/>
  <c r="B726" i="1"/>
  <c r="C726" i="1"/>
  <c r="E726" i="1"/>
  <c r="G726" i="1"/>
  <c r="A727" i="1"/>
  <c r="B727" i="1"/>
  <c r="C727" i="1"/>
  <c r="E727" i="1"/>
  <c r="G727" i="1"/>
  <c r="A728" i="1"/>
  <c r="B728" i="1"/>
  <c r="C728" i="1"/>
  <c r="E728" i="1"/>
  <c r="G728" i="1"/>
  <c r="A729" i="1"/>
  <c r="B729" i="1"/>
  <c r="C729" i="1"/>
  <c r="E729" i="1"/>
  <c r="G729" i="1"/>
  <c r="A730" i="1"/>
  <c r="B730" i="1"/>
  <c r="C730" i="1"/>
  <c r="E730" i="1"/>
  <c r="G730" i="1"/>
  <c r="A731" i="1"/>
  <c r="B731" i="1"/>
  <c r="C731" i="1"/>
  <c r="E731" i="1"/>
  <c r="G731" i="1"/>
  <c r="A732" i="1"/>
  <c r="B732" i="1"/>
  <c r="C732" i="1"/>
  <c r="E732" i="1"/>
  <c r="G732" i="1"/>
  <c r="A733" i="1"/>
  <c r="B733" i="1"/>
  <c r="C733" i="1"/>
  <c r="E733" i="1"/>
  <c r="G733" i="1"/>
  <c r="A734" i="1"/>
  <c r="B734" i="1"/>
  <c r="C734" i="1"/>
  <c r="E734" i="1"/>
  <c r="G734" i="1"/>
  <c r="A735" i="1"/>
  <c r="B735" i="1"/>
  <c r="C735" i="1"/>
  <c r="E735" i="1"/>
  <c r="G735" i="1"/>
  <c r="A736" i="1"/>
  <c r="B736" i="1"/>
  <c r="C736" i="1"/>
  <c r="E736" i="1"/>
  <c r="G736" i="1"/>
  <c r="A737" i="1"/>
  <c r="B737" i="1"/>
  <c r="C737" i="1"/>
  <c r="E737" i="1"/>
  <c r="G737" i="1"/>
  <c r="A738" i="1"/>
  <c r="B738" i="1"/>
  <c r="C738" i="1"/>
  <c r="E738" i="1"/>
  <c r="G738" i="1"/>
  <c r="A739" i="1"/>
  <c r="B739" i="1"/>
  <c r="C739" i="1"/>
  <c r="E739" i="1"/>
  <c r="G739" i="1"/>
  <c r="A740" i="1"/>
  <c r="B740" i="1"/>
  <c r="C740" i="1"/>
  <c r="E740" i="1"/>
  <c r="G740" i="1"/>
  <c r="A741" i="1"/>
  <c r="B741" i="1"/>
  <c r="C741" i="1"/>
  <c r="E741" i="1"/>
  <c r="G741" i="1"/>
  <c r="A742" i="1"/>
  <c r="B742" i="1"/>
  <c r="C742" i="1"/>
  <c r="E742" i="1"/>
  <c r="G742" i="1"/>
  <c r="A743" i="1"/>
  <c r="B743" i="1"/>
  <c r="C743" i="1"/>
  <c r="E743" i="1"/>
  <c r="G743" i="1"/>
  <c r="A744" i="1"/>
  <c r="B744" i="1"/>
  <c r="C744" i="1"/>
  <c r="E744" i="1"/>
  <c r="G744" i="1"/>
  <c r="A745" i="1"/>
  <c r="B745" i="1"/>
  <c r="C745" i="1"/>
  <c r="E745" i="1"/>
  <c r="G745" i="1"/>
  <c r="A746" i="1"/>
  <c r="B746" i="1"/>
  <c r="C746" i="1"/>
  <c r="E746" i="1"/>
  <c r="G746" i="1"/>
  <c r="A747" i="1"/>
  <c r="B747" i="1"/>
  <c r="C747" i="1"/>
  <c r="E747" i="1"/>
  <c r="G747" i="1"/>
  <c r="A748" i="1"/>
  <c r="B748" i="1"/>
  <c r="C748" i="1"/>
  <c r="E748" i="1"/>
  <c r="G748" i="1"/>
  <c r="A749" i="1"/>
  <c r="B749" i="1"/>
  <c r="C749" i="1"/>
  <c r="E749" i="1"/>
  <c r="G749" i="1"/>
  <c r="A750" i="1"/>
  <c r="B750" i="1"/>
  <c r="C750" i="1"/>
  <c r="E750" i="1"/>
  <c r="G750" i="1"/>
  <c r="A751" i="1"/>
  <c r="B751" i="1"/>
  <c r="C751" i="1"/>
  <c r="E751" i="1"/>
  <c r="G751" i="1"/>
  <c r="A752" i="1"/>
  <c r="B752" i="1"/>
  <c r="C752" i="1"/>
  <c r="E752" i="1"/>
  <c r="G752" i="1"/>
  <c r="A753" i="1"/>
  <c r="B753" i="1"/>
  <c r="C753" i="1"/>
  <c r="E753" i="1"/>
  <c r="G753" i="1"/>
  <c r="A754" i="1"/>
  <c r="B754" i="1"/>
  <c r="C754" i="1"/>
  <c r="E754" i="1"/>
  <c r="G754" i="1"/>
  <c r="A755" i="1"/>
  <c r="B755" i="1"/>
  <c r="C755" i="1"/>
  <c r="E755" i="1"/>
  <c r="G755" i="1"/>
  <c r="A756" i="1"/>
  <c r="B756" i="1"/>
  <c r="C756" i="1"/>
  <c r="E756" i="1"/>
  <c r="G756" i="1"/>
  <c r="A757" i="1"/>
  <c r="B757" i="1"/>
  <c r="C757" i="1"/>
  <c r="E757" i="1"/>
  <c r="G757" i="1"/>
  <c r="A758" i="1"/>
  <c r="B758" i="1"/>
  <c r="C758" i="1"/>
  <c r="E758" i="1"/>
  <c r="G758" i="1"/>
  <c r="A759" i="1"/>
  <c r="B759" i="1"/>
  <c r="C759" i="1"/>
  <c r="E759" i="1"/>
  <c r="G759" i="1"/>
  <c r="A760" i="1"/>
  <c r="B760" i="1"/>
  <c r="C760" i="1"/>
  <c r="E760" i="1"/>
  <c r="G760" i="1"/>
  <c r="A761" i="1"/>
  <c r="B761" i="1"/>
  <c r="C761" i="1"/>
  <c r="E761" i="1"/>
  <c r="G761" i="1"/>
  <c r="A762" i="1"/>
  <c r="B762" i="1"/>
  <c r="C762" i="1"/>
  <c r="E762" i="1"/>
  <c r="G762" i="1"/>
  <c r="A763" i="1"/>
  <c r="B763" i="1"/>
  <c r="C763" i="1"/>
  <c r="E763" i="1"/>
  <c r="G763" i="1"/>
  <c r="A764" i="1"/>
  <c r="B764" i="1"/>
  <c r="C764" i="1"/>
  <c r="E764" i="1"/>
  <c r="G764" i="1"/>
  <c r="A765" i="1"/>
  <c r="B765" i="1"/>
  <c r="C765" i="1"/>
  <c r="E765" i="1"/>
  <c r="G765" i="1"/>
  <c r="A766" i="1"/>
  <c r="B766" i="1"/>
  <c r="C766" i="1"/>
  <c r="E766" i="1"/>
  <c r="G766" i="1"/>
  <c r="A767" i="1"/>
  <c r="B767" i="1"/>
  <c r="C767" i="1"/>
  <c r="E767" i="1"/>
  <c r="G767" i="1"/>
  <c r="A768" i="1"/>
  <c r="B768" i="1"/>
  <c r="C768" i="1"/>
  <c r="E768" i="1"/>
  <c r="G768" i="1"/>
  <c r="A769" i="1"/>
  <c r="B769" i="1"/>
  <c r="C769" i="1"/>
  <c r="E769" i="1"/>
  <c r="G769" i="1"/>
  <c r="A770" i="1"/>
  <c r="B770" i="1"/>
  <c r="C770" i="1"/>
  <c r="E770" i="1"/>
  <c r="G770" i="1"/>
  <c r="A771" i="1"/>
  <c r="B771" i="1"/>
  <c r="C771" i="1"/>
  <c r="E771" i="1"/>
  <c r="G771" i="1"/>
  <c r="A772" i="1"/>
  <c r="B772" i="1"/>
  <c r="C772" i="1"/>
  <c r="E772" i="1"/>
  <c r="G772" i="1"/>
  <c r="A773" i="1"/>
  <c r="B773" i="1"/>
  <c r="C773" i="1"/>
  <c r="E773" i="1"/>
  <c r="G773" i="1"/>
  <c r="A774" i="1"/>
  <c r="B774" i="1"/>
  <c r="C774" i="1"/>
  <c r="E774" i="1"/>
  <c r="G774" i="1"/>
  <c r="A775" i="1"/>
  <c r="B775" i="1"/>
  <c r="C775" i="1"/>
  <c r="E775" i="1"/>
  <c r="G775" i="1"/>
  <c r="A776" i="1"/>
  <c r="B776" i="1"/>
  <c r="C776" i="1"/>
  <c r="E776" i="1"/>
  <c r="G776" i="1"/>
  <c r="A777" i="1"/>
  <c r="B777" i="1"/>
  <c r="C777" i="1"/>
  <c r="E777" i="1"/>
  <c r="G777" i="1"/>
  <c r="A778" i="1"/>
  <c r="B778" i="1"/>
  <c r="C778" i="1"/>
  <c r="E778" i="1"/>
  <c r="G778" i="1"/>
  <c r="A779" i="1"/>
  <c r="B779" i="1"/>
  <c r="C779" i="1"/>
  <c r="E779" i="1"/>
  <c r="G779" i="1"/>
  <c r="A780" i="1"/>
  <c r="B780" i="1"/>
  <c r="C780" i="1"/>
  <c r="E780" i="1"/>
  <c r="G780" i="1"/>
  <c r="A781" i="1"/>
  <c r="B781" i="1"/>
  <c r="C781" i="1"/>
  <c r="E781" i="1"/>
  <c r="G781" i="1"/>
  <c r="A782" i="1"/>
  <c r="B782" i="1"/>
  <c r="C782" i="1"/>
  <c r="E782" i="1"/>
  <c r="G782" i="1"/>
  <c r="A783" i="1"/>
  <c r="B783" i="1"/>
  <c r="C783" i="1"/>
  <c r="E783" i="1"/>
  <c r="G783" i="1"/>
  <c r="A784" i="1"/>
  <c r="B784" i="1"/>
  <c r="C784" i="1"/>
  <c r="E784" i="1"/>
  <c r="G784" i="1"/>
  <c r="A785" i="1"/>
  <c r="B785" i="1"/>
  <c r="C785" i="1"/>
  <c r="E785" i="1"/>
  <c r="G785" i="1"/>
  <c r="A786" i="1"/>
  <c r="B786" i="1"/>
  <c r="C786" i="1"/>
  <c r="E786" i="1"/>
  <c r="G786" i="1"/>
  <c r="A787" i="1"/>
  <c r="B787" i="1"/>
  <c r="C787" i="1"/>
  <c r="E787" i="1"/>
  <c r="G787" i="1"/>
  <c r="A788" i="1"/>
  <c r="B788" i="1"/>
  <c r="C788" i="1"/>
  <c r="E788" i="1"/>
  <c r="G788" i="1"/>
  <c r="A789" i="1"/>
  <c r="B789" i="1"/>
  <c r="C789" i="1"/>
  <c r="E789" i="1"/>
  <c r="G789" i="1"/>
  <c r="A790" i="1"/>
  <c r="B790" i="1"/>
  <c r="C790" i="1"/>
  <c r="E790" i="1"/>
  <c r="G790" i="1"/>
  <c r="A791" i="1"/>
  <c r="B791" i="1"/>
  <c r="C791" i="1"/>
  <c r="E791" i="1"/>
  <c r="G791" i="1"/>
  <c r="A792" i="1"/>
  <c r="B792" i="1"/>
  <c r="C792" i="1"/>
  <c r="E792" i="1"/>
  <c r="G792" i="1"/>
  <c r="A793" i="1"/>
  <c r="B793" i="1"/>
  <c r="C793" i="1"/>
  <c r="E793" i="1"/>
  <c r="G793" i="1"/>
  <c r="A794" i="1"/>
  <c r="B794" i="1"/>
  <c r="C794" i="1"/>
  <c r="E794" i="1"/>
  <c r="G794" i="1"/>
  <c r="A795" i="1"/>
  <c r="B795" i="1"/>
  <c r="C795" i="1"/>
  <c r="E795" i="1"/>
  <c r="G795" i="1"/>
  <c r="A796" i="1"/>
  <c r="B796" i="1"/>
  <c r="C796" i="1"/>
  <c r="E796" i="1"/>
  <c r="G796" i="1"/>
  <c r="A797" i="1"/>
  <c r="B797" i="1"/>
  <c r="C797" i="1"/>
  <c r="E797" i="1"/>
  <c r="G797" i="1"/>
  <c r="A798" i="1"/>
  <c r="B798" i="1"/>
  <c r="C798" i="1"/>
  <c r="E798" i="1"/>
  <c r="G798" i="1"/>
  <c r="A799" i="1"/>
  <c r="B799" i="1"/>
  <c r="C799" i="1"/>
  <c r="E799" i="1"/>
  <c r="G799" i="1"/>
  <c r="A800" i="1"/>
  <c r="B800" i="1"/>
  <c r="C800" i="1"/>
  <c r="E800" i="1"/>
  <c r="G800" i="1"/>
  <c r="A801" i="1"/>
  <c r="B801" i="1"/>
  <c r="C801" i="1"/>
  <c r="E801" i="1"/>
  <c r="G801" i="1"/>
  <c r="A802" i="1"/>
  <c r="B802" i="1"/>
  <c r="C802" i="1"/>
  <c r="E802" i="1"/>
  <c r="G802" i="1"/>
  <c r="A803" i="1"/>
  <c r="B803" i="1"/>
  <c r="C803" i="1"/>
  <c r="E803" i="1"/>
  <c r="G803" i="1"/>
  <c r="A804" i="1"/>
  <c r="B804" i="1"/>
  <c r="C804" i="1"/>
  <c r="E804" i="1"/>
  <c r="G804" i="1"/>
  <c r="A805" i="1"/>
  <c r="B805" i="1"/>
  <c r="C805" i="1"/>
  <c r="E805" i="1"/>
  <c r="G805" i="1"/>
  <c r="A806" i="1"/>
  <c r="B806" i="1"/>
  <c r="C806" i="1"/>
  <c r="E806" i="1"/>
  <c r="G806" i="1"/>
  <c r="A807" i="1"/>
  <c r="B807" i="1"/>
  <c r="C807" i="1"/>
  <c r="E807" i="1"/>
  <c r="G807" i="1"/>
  <c r="A808" i="1"/>
  <c r="B808" i="1"/>
  <c r="C808" i="1"/>
  <c r="E808" i="1"/>
  <c r="G808" i="1"/>
  <c r="A809" i="1"/>
  <c r="B809" i="1"/>
  <c r="C809" i="1"/>
  <c r="E809" i="1"/>
  <c r="G809" i="1"/>
  <c r="A810" i="1"/>
  <c r="B810" i="1"/>
  <c r="C810" i="1"/>
  <c r="E810" i="1"/>
  <c r="G810" i="1"/>
  <c r="A811" i="1"/>
  <c r="B811" i="1"/>
  <c r="C811" i="1"/>
  <c r="E811" i="1"/>
  <c r="G811" i="1"/>
  <c r="A812" i="1"/>
  <c r="B812" i="1"/>
  <c r="C812" i="1"/>
  <c r="E812" i="1"/>
  <c r="G812" i="1"/>
  <c r="A813" i="1"/>
  <c r="B813" i="1"/>
  <c r="C813" i="1"/>
  <c r="E813" i="1"/>
  <c r="G813" i="1"/>
  <c r="A814" i="1"/>
  <c r="B814" i="1"/>
  <c r="C814" i="1"/>
  <c r="E814" i="1"/>
  <c r="G814" i="1"/>
  <c r="A815" i="1"/>
  <c r="B815" i="1"/>
  <c r="C815" i="1"/>
  <c r="E815" i="1"/>
  <c r="G815" i="1"/>
  <c r="A816" i="1"/>
  <c r="B816" i="1"/>
  <c r="C816" i="1"/>
  <c r="E816" i="1"/>
  <c r="G816" i="1"/>
  <c r="A817" i="1"/>
  <c r="B817" i="1"/>
  <c r="C817" i="1"/>
  <c r="E817" i="1"/>
  <c r="G817" i="1"/>
  <c r="A818" i="1"/>
  <c r="B818" i="1"/>
  <c r="C818" i="1"/>
  <c r="E818" i="1"/>
  <c r="G818" i="1"/>
  <c r="A819" i="1"/>
  <c r="B819" i="1"/>
  <c r="C819" i="1"/>
  <c r="E819" i="1"/>
  <c r="G819" i="1"/>
  <c r="A820" i="1"/>
  <c r="B820" i="1"/>
  <c r="C820" i="1"/>
  <c r="E820" i="1"/>
  <c r="G820" i="1"/>
  <c r="A821" i="1"/>
  <c r="B821" i="1"/>
  <c r="C821" i="1"/>
  <c r="E821" i="1"/>
  <c r="G821" i="1"/>
  <c r="A822" i="1"/>
  <c r="B822" i="1"/>
  <c r="C822" i="1"/>
  <c r="E822" i="1"/>
  <c r="G822" i="1"/>
  <c r="A823" i="1"/>
  <c r="B823" i="1"/>
  <c r="C823" i="1"/>
  <c r="E823" i="1"/>
  <c r="G823" i="1"/>
  <c r="A824" i="1"/>
  <c r="B824" i="1"/>
  <c r="C824" i="1"/>
  <c r="E824" i="1"/>
  <c r="G824" i="1"/>
  <c r="A825" i="1"/>
  <c r="B825" i="1"/>
  <c r="C825" i="1"/>
  <c r="E825" i="1"/>
  <c r="G825" i="1"/>
  <c r="A826" i="1"/>
  <c r="B826" i="1"/>
  <c r="C826" i="1"/>
  <c r="E826" i="1"/>
  <c r="G826" i="1"/>
  <c r="A827" i="1"/>
  <c r="B827" i="1"/>
  <c r="C827" i="1"/>
  <c r="E827" i="1"/>
  <c r="G827" i="1"/>
  <c r="A828" i="1"/>
  <c r="B828" i="1"/>
  <c r="C828" i="1"/>
  <c r="E828" i="1"/>
  <c r="G828" i="1"/>
  <c r="A829" i="1"/>
  <c r="B829" i="1"/>
  <c r="C829" i="1"/>
  <c r="E829" i="1"/>
  <c r="G829" i="1"/>
  <c r="A830" i="1"/>
  <c r="B830" i="1"/>
  <c r="C830" i="1"/>
  <c r="E830" i="1"/>
  <c r="G830" i="1"/>
  <c r="A831" i="1"/>
  <c r="B831" i="1"/>
  <c r="C831" i="1"/>
  <c r="E831" i="1"/>
  <c r="G831" i="1"/>
  <c r="A832" i="1"/>
  <c r="B832" i="1"/>
  <c r="C832" i="1"/>
  <c r="E832" i="1"/>
  <c r="G832" i="1"/>
  <c r="A833" i="1"/>
  <c r="B833" i="1"/>
  <c r="C833" i="1"/>
  <c r="E833" i="1"/>
  <c r="G833" i="1"/>
  <c r="A834" i="1"/>
  <c r="B834" i="1"/>
  <c r="C834" i="1"/>
  <c r="E834" i="1"/>
  <c r="G834" i="1"/>
  <c r="A835" i="1"/>
  <c r="B835" i="1"/>
  <c r="C835" i="1"/>
  <c r="E835" i="1"/>
  <c r="G835" i="1"/>
  <c r="A836" i="1"/>
  <c r="B836" i="1"/>
  <c r="C836" i="1"/>
  <c r="E836" i="1"/>
  <c r="G836" i="1"/>
  <c r="A837" i="1"/>
  <c r="B837" i="1"/>
  <c r="C837" i="1"/>
  <c r="E837" i="1"/>
  <c r="G837" i="1"/>
  <c r="A838" i="1"/>
  <c r="B838" i="1"/>
  <c r="C838" i="1"/>
  <c r="E838" i="1"/>
  <c r="G838" i="1"/>
  <c r="A839" i="1"/>
  <c r="B839" i="1"/>
  <c r="C839" i="1"/>
  <c r="E839" i="1"/>
  <c r="G839" i="1"/>
  <c r="A840" i="1"/>
  <c r="B840" i="1"/>
  <c r="C840" i="1"/>
  <c r="E840" i="1"/>
  <c r="G840" i="1"/>
  <c r="A841" i="1"/>
  <c r="B841" i="1"/>
  <c r="C841" i="1"/>
  <c r="E841" i="1"/>
  <c r="G841" i="1"/>
  <c r="A842" i="1"/>
  <c r="B842" i="1"/>
  <c r="C842" i="1"/>
  <c r="E842" i="1"/>
  <c r="G842" i="1"/>
  <c r="A843" i="1"/>
  <c r="B843" i="1"/>
  <c r="C843" i="1"/>
  <c r="E843" i="1"/>
  <c r="G843" i="1"/>
  <c r="A844" i="1"/>
  <c r="B844" i="1"/>
  <c r="C844" i="1"/>
  <c r="E844" i="1"/>
  <c r="G844" i="1"/>
  <c r="A845" i="1"/>
  <c r="B845" i="1"/>
  <c r="C845" i="1"/>
  <c r="E845" i="1"/>
  <c r="G845" i="1"/>
  <c r="A846" i="1"/>
  <c r="B846" i="1"/>
  <c r="C846" i="1"/>
  <c r="E846" i="1"/>
  <c r="G846" i="1"/>
  <c r="A847" i="1"/>
  <c r="B847" i="1"/>
  <c r="C847" i="1"/>
  <c r="E847" i="1"/>
  <c r="G847" i="1"/>
  <c r="A848" i="1"/>
  <c r="B848" i="1"/>
  <c r="C848" i="1"/>
  <c r="E848" i="1"/>
  <c r="G848" i="1"/>
  <c r="A849" i="1"/>
  <c r="B849" i="1"/>
  <c r="C849" i="1"/>
  <c r="E849" i="1"/>
  <c r="G849" i="1"/>
  <c r="A850" i="1"/>
  <c r="B850" i="1"/>
  <c r="C850" i="1"/>
  <c r="E850" i="1"/>
  <c r="G850" i="1"/>
  <c r="A851" i="1"/>
  <c r="B851" i="1"/>
  <c r="C851" i="1"/>
  <c r="E851" i="1"/>
  <c r="G851" i="1"/>
  <c r="A852" i="1"/>
  <c r="B852" i="1"/>
  <c r="C852" i="1"/>
  <c r="E852" i="1"/>
  <c r="G852" i="1"/>
  <c r="A853" i="1"/>
  <c r="B853" i="1"/>
  <c r="C853" i="1"/>
  <c r="E853" i="1"/>
  <c r="G853" i="1"/>
  <c r="A854" i="1"/>
  <c r="B854" i="1"/>
  <c r="C854" i="1"/>
  <c r="E854" i="1"/>
  <c r="G854" i="1"/>
  <c r="A855" i="1"/>
  <c r="B855" i="1"/>
  <c r="C855" i="1"/>
  <c r="E855" i="1"/>
  <c r="G855" i="1"/>
  <c r="A856" i="1"/>
  <c r="B856" i="1"/>
  <c r="C856" i="1"/>
  <c r="E856" i="1"/>
  <c r="G856" i="1"/>
  <c r="A857" i="1"/>
  <c r="B857" i="1"/>
  <c r="C857" i="1"/>
  <c r="E857" i="1"/>
  <c r="G857" i="1"/>
  <c r="A858" i="1"/>
  <c r="B858" i="1"/>
  <c r="C858" i="1"/>
  <c r="E858" i="1"/>
  <c r="G858" i="1"/>
  <c r="A859" i="1"/>
  <c r="B859" i="1"/>
  <c r="C859" i="1"/>
  <c r="E859" i="1"/>
  <c r="G859" i="1"/>
  <c r="A860" i="1"/>
  <c r="B860" i="1"/>
  <c r="C860" i="1"/>
  <c r="E860" i="1"/>
  <c r="G860" i="1"/>
  <c r="A861" i="1"/>
  <c r="B861" i="1"/>
  <c r="C861" i="1"/>
  <c r="E861" i="1"/>
  <c r="G861" i="1"/>
  <c r="A862" i="1"/>
  <c r="B862" i="1"/>
  <c r="C862" i="1"/>
  <c r="E862" i="1"/>
  <c r="G862" i="1"/>
  <c r="A863" i="1"/>
  <c r="B863" i="1"/>
  <c r="C863" i="1"/>
  <c r="E863" i="1"/>
  <c r="G863" i="1"/>
  <c r="A864" i="1"/>
  <c r="B864" i="1"/>
  <c r="C864" i="1"/>
  <c r="E864" i="1"/>
  <c r="G864" i="1"/>
  <c r="A865" i="1"/>
  <c r="B865" i="1"/>
  <c r="C865" i="1"/>
  <c r="E865" i="1"/>
  <c r="G865" i="1"/>
  <c r="A866" i="1"/>
  <c r="B866" i="1"/>
  <c r="C866" i="1"/>
  <c r="E866" i="1"/>
  <c r="G866" i="1"/>
  <c r="A867" i="1"/>
  <c r="B867" i="1"/>
  <c r="C867" i="1"/>
  <c r="E867" i="1"/>
  <c r="G867" i="1"/>
  <c r="A868" i="1"/>
  <c r="B868" i="1"/>
  <c r="C868" i="1"/>
  <c r="E868" i="1"/>
  <c r="G868" i="1"/>
  <c r="A869" i="1"/>
  <c r="B869" i="1"/>
  <c r="C869" i="1"/>
  <c r="E869" i="1"/>
  <c r="G869" i="1"/>
  <c r="A870" i="1"/>
  <c r="B870" i="1"/>
  <c r="C870" i="1"/>
  <c r="E870" i="1"/>
  <c r="G870" i="1"/>
  <c r="A871" i="1"/>
  <c r="B871" i="1"/>
  <c r="C871" i="1"/>
  <c r="E871" i="1"/>
  <c r="G871" i="1"/>
  <c r="A872" i="1"/>
  <c r="B872" i="1"/>
  <c r="C872" i="1"/>
  <c r="E872" i="1"/>
  <c r="G872" i="1"/>
  <c r="A873" i="1"/>
  <c r="B873" i="1"/>
  <c r="C873" i="1"/>
  <c r="E873" i="1"/>
  <c r="G873" i="1"/>
  <c r="A874" i="1"/>
  <c r="B874" i="1"/>
  <c r="C874" i="1"/>
  <c r="E874" i="1"/>
  <c r="G874" i="1"/>
  <c r="A875" i="1"/>
  <c r="B875" i="1"/>
  <c r="C875" i="1"/>
  <c r="E875" i="1"/>
  <c r="G875" i="1"/>
  <c r="A876" i="1"/>
  <c r="B876" i="1"/>
  <c r="C876" i="1"/>
  <c r="E876" i="1"/>
  <c r="G876" i="1"/>
  <c r="A877" i="1"/>
  <c r="B877" i="1"/>
  <c r="C877" i="1"/>
  <c r="E877" i="1"/>
  <c r="G877" i="1"/>
  <c r="A878" i="1"/>
  <c r="B878" i="1"/>
  <c r="C878" i="1"/>
  <c r="E878" i="1"/>
  <c r="G878" i="1"/>
  <c r="A879" i="1"/>
  <c r="B879" i="1"/>
  <c r="C879" i="1"/>
  <c r="E879" i="1"/>
  <c r="G879" i="1"/>
  <c r="A880" i="1"/>
  <c r="B880" i="1"/>
  <c r="C880" i="1"/>
  <c r="E880" i="1"/>
  <c r="G880" i="1"/>
  <c r="A881" i="1"/>
  <c r="B881" i="1"/>
  <c r="C881" i="1"/>
  <c r="E881" i="1"/>
  <c r="G881" i="1"/>
  <c r="A882" i="1"/>
  <c r="B882" i="1"/>
  <c r="C882" i="1"/>
  <c r="E882" i="1"/>
  <c r="G882" i="1"/>
  <c r="A883" i="1"/>
  <c r="B883" i="1"/>
  <c r="C883" i="1"/>
  <c r="E883" i="1"/>
  <c r="G883" i="1"/>
  <c r="A884" i="1"/>
  <c r="B884" i="1"/>
  <c r="C884" i="1"/>
  <c r="E884" i="1"/>
  <c r="G884" i="1"/>
  <c r="A885" i="1"/>
  <c r="B885" i="1"/>
  <c r="C885" i="1"/>
  <c r="E885" i="1"/>
  <c r="G885" i="1"/>
  <c r="A886" i="1"/>
  <c r="B886" i="1"/>
  <c r="C886" i="1"/>
  <c r="E886" i="1"/>
  <c r="G886" i="1"/>
  <c r="A887" i="1"/>
  <c r="B887" i="1"/>
  <c r="C887" i="1"/>
  <c r="E887" i="1"/>
  <c r="G887" i="1"/>
  <c r="A888" i="1"/>
  <c r="B888" i="1"/>
  <c r="C888" i="1"/>
  <c r="E888" i="1"/>
  <c r="G888" i="1"/>
  <c r="A889" i="1"/>
  <c r="B889" i="1"/>
  <c r="C889" i="1"/>
  <c r="E889" i="1"/>
  <c r="G889" i="1"/>
  <c r="A890" i="1"/>
  <c r="B890" i="1"/>
  <c r="C890" i="1"/>
  <c r="E890" i="1"/>
  <c r="G890" i="1"/>
  <c r="A891" i="1"/>
  <c r="B891" i="1"/>
  <c r="C891" i="1"/>
  <c r="E891" i="1"/>
  <c r="G891" i="1"/>
  <c r="A892" i="1"/>
  <c r="B892" i="1"/>
  <c r="C892" i="1"/>
  <c r="E892" i="1"/>
  <c r="G892" i="1"/>
  <c r="A893" i="1"/>
  <c r="B893" i="1"/>
  <c r="C893" i="1"/>
  <c r="E893" i="1"/>
  <c r="G893" i="1"/>
  <c r="A894" i="1"/>
  <c r="B894" i="1"/>
  <c r="C894" i="1"/>
  <c r="E894" i="1"/>
  <c r="G894" i="1"/>
  <c r="A895" i="1"/>
  <c r="B895" i="1"/>
  <c r="C895" i="1"/>
  <c r="E895" i="1"/>
  <c r="G895" i="1"/>
  <c r="A896" i="1"/>
  <c r="B896" i="1"/>
  <c r="C896" i="1"/>
  <c r="E896" i="1"/>
  <c r="G896" i="1"/>
  <c r="A897" i="1"/>
  <c r="B897" i="1"/>
  <c r="C897" i="1"/>
  <c r="E897" i="1"/>
  <c r="G897" i="1"/>
  <c r="A898" i="1"/>
  <c r="B898" i="1"/>
  <c r="C898" i="1"/>
  <c r="E898" i="1"/>
  <c r="G898" i="1"/>
  <c r="A899" i="1"/>
  <c r="B899" i="1"/>
  <c r="C899" i="1"/>
  <c r="E899" i="1"/>
  <c r="G899" i="1"/>
  <c r="A900" i="1"/>
  <c r="B900" i="1"/>
  <c r="C900" i="1"/>
  <c r="E900" i="1"/>
  <c r="G900" i="1"/>
  <c r="A901" i="1"/>
  <c r="B901" i="1"/>
  <c r="C901" i="1"/>
  <c r="E901" i="1"/>
  <c r="G901" i="1"/>
  <c r="A902" i="1"/>
  <c r="B902" i="1"/>
  <c r="C902" i="1"/>
  <c r="E902" i="1"/>
  <c r="G902" i="1"/>
  <c r="A903" i="1"/>
  <c r="B903" i="1"/>
  <c r="C903" i="1"/>
  <c r="E903" i="1"/>
  <c r="G903" i="1"/>
  <c r="A904" i="1"/>
  <c r="B904" i="1"/>
  <c r="C904" i="1"/>
  <c r="E904" i="1"/>
  <c r="G904" i="1"/>
  <c r="A905" i="1"/>
  <c r="B905" i="1"/>
  <c r="C905" i="1"/>
  <c r="E905" i="1"/>
  <c r="G905" i="1"/>
  <c r="A906" i="1"/>
  <c r="B906" i="1"/>
  <c r="C906" i="1"/>
  <c r="E906" i="1"/>
  <c r="G906" i="1"/>
  <c r="A907" i="1"/>
  <c r="B907" i="1"/>
  <c r="C907" i="1"/>
  <c r="E907" i="1"/>
  <c r="G907" i="1"/>
  <c r="A908" i="1"/>
  <c r="B908" i="1"/>
  <c r="C908" i="1"/>
  <c r="E908" i="1"/>
  <c r="G908" i="1"/>
  <c r="A909" i="1"/>
  <c r="B909" i="1"/>
  <c r="C909" i="1"/>
  <c r="E909" i="1"/>
  <c r="G909" i="1"/>
  <c r="A910" i="1"/>
  <c r="B910" i="1"/>
  <c r="C910" i="1"/>
  <c r="E910" i="1"/>
  <c r="G910" i="1"/>
  <c r="A911" i="1"/>
  <c r="B911" i="1"/>
  <c r="C911" i="1"/>
  <c r="E911" i="1"/>
  <c r="G911" i="1"/>
  <c r="A912" i="1"/>
  <c r="B912" i="1"/>
  <c r="C912" i="1"/>
  <c r="E912" i="1"/>
  <c r="G912" i="1"/>
  <c r="A913" i="1"/>
  <c r="B913" i="1"/>
  <c r="C913" i="1"/>
  <c r="E913" i="1"/>
  <c r="G913" i="1"/>
  <c r="A914" i="1"/>
  <c r="B914" i="1"/>
  <c r="C914" i="1"/>
  <c r="E914" i="1"/>
  <c r="G914" i="1"/>
  <c r="A915" i="1"/>
  <c r="B915" i="1"/>
  <c r="C915" i="1"/>
  <c r="E915" i="1"/>
  <c r="G915" i="1"/>
  <c r="A916" i="1"/>
  <c r="B916" i="1"/>
  <c r="C916" i="1"/>
  <c r="E916" i="1"/>
  <c r="G916" i="1"/>
  <c r="A917" i="1"/>
  <c r="B917" i="1"/>
  <c r="C917" i="1"/>
  <c r="E917" i="1"/>
  <c r="G917" i="1"/>
  <c r="A918" i="1"/>
  <c r="B918" i="1"/>
  <c r="C918" i="1"/>
  <c r="E918" i="1"/>
  <c r="G918" i="1"/>
  <c r="A919" i="1"/>
  <c r="B919" i="1"/>
  <c r="C919" i="1"/>
  <c r="E919" i="1"/>
  <c r="G919" i="1"/>
  <c r="A920" i="1"/>
  <c r="B920" i="1"/>
  <c r="C920" i="1"/>
  <c r="E920" i="1"/>
  <c r="G920" i="1"/>
  <c r="A921" i="1"/>
  <c r="B921" i="1"/>
  <c r="C921" i="1"/>
  <c r="E921" i="1"/>
  <c r="G921" i="1"/>
  <c r="A922" i="1"/>
  <c r="B922" i="1"/>
  <c r="C922" i="1"/>
  <c r="E922" i="1"/>
  <c r="G922" i="1"/>
  <c r="A923" i="1"/>
  <c r="B923" i="1"/>
  <c r="C923" i="1"/>
  <c r="E923" i="1"/>
  <c r="G923" i="1"/>
  <c r="A924" i="1"/>
  <c r="B924" i="1"/>
  <c r="C924" i="1"/>
  <c r="E924" i="1"/>
  <c r="G924" i="1"/>
  <c r="A925" i="1"/>
  <c r="B925" i="1"/>
  <c r="C925" i="1"/>
  <c r="E925" i="1"/>
  <c r="G925" i="1"/>
  <c r="A926" i="1"/>
  <c r="B926" i="1"/>
  <c r="C926" i="1"/>
  <c r="E926" i="1"/>
  <c r="G926" i="1"/>
  <c r="A927" i="1"/>
  <c r="B927" i="1"/>
  <c r="C927" i="1"/>
  <c r="E927" i="1"/>
  <c r="G927" i="1"/>
  <c r="A928" i="1"/>
  <c r="B928" i="1"/>
  <c r="C928" i="1"/>
  <c r="E928" i="1"/>
  <c r="G928" i="1"/>
  <c r="A929" i="1"/>
  <c r="B929" i="1"/>
  <c r="C929" i="1"/>
  <c r="E929" i="1"/>
  <c r="G929" i="1"/>
  <c r="A930" i="1"/>
  <c r="B930" i="1"/>
  <c r="C930" i="1"/>
  <c r="E930" i="1"/>
  <c r="G930" i="1"/>
  <c r="A931" i="1"/>
  <c r="B931" i="1"/>
  <c r="C931" i="1"/>
  <c r="E931" i="1"/>
  <c r="G931" i="1"/>
  <c r="A932" i="1"/>
  <c r="B932" i="1"/>
  <c r="C932" i="1"/>
  <c r="E932" i="1"/>
  <c r="G932" i="1"/>
  <c r="A933" i="1"/>
  <c r="B933" i="1"/>
  <c r="C933" i="1"/>
  <c r="E933" i="1"/>
  <c r="G933" i="1"/>
  <c r="A934" i="1"/>
  <c r="B934" i="1"/>
  <c r="C934" i="1"/>
  <c r="E934" i="1"/>
  <c r="G934" i="1"/>
  <c r="A935" i="1"/>
  <c r="B935" i="1"/>
  <c r="C935" i="1"/>
  <c r="E935" i="1"/>
  <c r="G935" i="1"/>
  <c r="A936" i="1"/>
  <c r="B936" i="1"/>
  <c r="C936" i="1"/>
  <c r="E936" i="1"/>
  <c r="G936" i="1"/>
  <c r="A937" i="1"/>
  <c r="B937" i="1"/>
  <c r="C937" i="1"/>
  <c r="E937" i="1"/>
  <c r="G937" i="1"/>
  <c r="A938" i="1"/>
  <c r="B938" i="1"/>
  <c r="C938" i="1"/>
  <c r="E938" i="1"/>
  <c r="G938" i="1"/>
  <c r="A939" i="1"/>
  <c r="B939" i="1"/>
  <c r="C939" i="1"/>
  <c r="E939" i="1"/>
  <c r="G939" i="1"/>
  <c r="A940" i="1"/>
  <c r="B940" i="1"/>
  <c r="C940" i="1"/>
  <c r="E940" i="1"/>
  <c r="G940" i="1"/>
  <c r="A941" i="1"/>
  <c r="B941" i="1"/>
  <c r="C941" i="1"/>
  <c r="E941" i="1"/>
  <c r="G941" i="1"/>
  <c r="A942" i="1"/>
  <c r="B942" i="1"/>
  <c r="C942" i="1"/>
  <c r="E942" i="1"/>
  <c r="G942" i="1"/>
  <c r="A943" i="1"/>
  <c r="B943" i="1"/>
  <c r="C943" i="1"/>
  <c r="E943" i="1"/>
  <c r="G943" i="1"/>
  <c r="A944" i="1"/>
  <c r="B944" i="1"/>
  <c r="C944" i="1"/>
  <c r="E944" i="1"/>
  <c r="G944" i="1"/>
  <c r="A945" i="1"/>
  <c r="B945" i="1"/>
  <c r="C945" i="1"/>
  <c r="E945" i="1"/>
  <c r="G945" i="1"/>
  <c r="A946" i="1"/>
  <c r="B946" i="1"/>
  <c r="C946" i="1"/>
  <c r="E946" i="1"/>
  <c r="G946" i="1"/>
  <c r="A947" i="1"/>
  <c r="B947" i="1"/>
  <c r="C947" i="1"/>
  <c r="E947" i="1"/>
  <c r="G947" i="1"/>
  <c r="A948" i="1"/>
  <c r="B948" i="1"/>
  <c r="C948" i="1"/>
  <c r="E948" i="1"/>
  <c r="G948" i="1"/>
  <c r="A949" i="1"/>
  <c r="B949" i="1"/>
  <c r="C949" i="1"/>
  <c r="E949" i="1"/>
  <c r="G949" i="1"/>
  <c r="A950" i="1"/>
  <c r="B950" i="1"/>
  <c r="C950" i="1"/>
  <c r="E950" i="1"/>
  <c r="G950" i="1"/>
  <c r="A951" i="1"/>
  <c r="B951" i="1"/>
  <c r="C951" i="1"/>
  <c r="E951" i="1"/>
  <c r="G951" i="1"/>
  <c r="A952" i="1"/>
  <c r="B952" i="1"/>
  <c r="C952" i="1"/>
  <c r="E952" i="1"/>
  <c r="G952" i="1"/>
  <c r="A953" i="1"/>
  <c r="B953" i="1"/>
  <c r="C953" i="1"/>
  <c r="E953" i="1"/>
  <c r="G953" i="1"/>
  <c r="A954" i="1"/>
  <c r="B954" i="1"/>
  <c r="C954" i="1"/>
  <c r="E954" i="1"/>
  <c r="G954" i="1"/>
  <c r="A955" i="1"/>
  <c r="B955" i="1"/>
  <c r="C955" i="1"/>
  <c r="E955" i="1"/>
  <c r="G955" i="1"/>
  <c r="A956" i="1"/>
  <c r="B956" i="1"/>
  <c r="C956" i="1"/>
  <c r="E956" i="1"/>
  <c r="G956" i="1"/>
  <c r="A957" i="1"/>
  <c r="B957" i="1"/>
  <c r="C957" i="1"/>
  <c r="E957" i="1"/>
  <c r="G957" i="1"/>
  <c r="A958" i="1"/>
  <c r="B958" i="1"/>
  <c r="C958" i="1"/>
  <c r="E958" i="1"/>
  <c r="G958" i="1"/>
  <c r="A959" i="1"/>
  <c r="B959" i="1"/>
  <c r="C959" i="1"/>
  <c r="E959" i="1"/>
  <c r="G959" i="1"/>
  <c r="A960" i="1"/>
  <c r="B960" i="1"/>
  <c r="C960" i="1"/>
  <c r="E960" i="1"/>
  <c r="G960" i="1"/>
  <c r="A961" i="1"/>
  <c r="B961" i="1"/>
  <c r="C961" i="1"/>
  <c r="E961" i="1"/>
  <c r="G961" i="1"/>
  <c r="A962" i="1"/>
  <c r="B962" i="1"/>
  <c r="C962" i="1"/>
  <c r="E962" i="1"/>
  <c r="G962" i="1"/>
  <c r="A963" i="1"/>
  <c r="B963" i="1"/>
  <c r="C963" i="1"/>
  <c r="E963" i="1"/>
  <c r="G963" i="1"/>
  <c r="A964" i="1"/>
  <c r="B964" i="1"/>
  <c r="C964" i="1"/>
  <c r="E964" i="1"/>
  <c r="G964" i="1"/>
  <c r="A965" i="1"/>
  <c r="B965" i="1"/>
  <c r="C965" i="1"/>
  <c r="E965" i="1"/>
  <c r="G965" i="1"/>
  <c r="A966" i="1"/>
  <c r="B966" i="1"/>
  <c r="C966" i="1"/>
  <c r="E966" i="1"/>
  <c r="G966" i="1"/>
  <c r="A967" i="1"/>
  <c r="B967" i="1"/>
  <c r="D967" i="1"/>
  <c r="F967" i="1"/>
  <c r="G967" i="1"/>
  <c r="A968" i="1"/>
  <c r="B968" i="1"/>
  <c r="D968" i="1"/>
  <c r="F968" i="1"/>
  <c r="G968" i="1"/>
  <c r="A969" i="1"/>
  <c r="B969" i="1"/>
  <c r="D969" i="1"/>
  <c r="F969" i="1"/>
  <c r="G969" i="1"/>
  <c r="A970" i="1"/>
  <c r="B970" i="1"/>
  <c r="D970" i="1"/>
  <c r="F970" i="1"/>
  <c r="G970" i="1"/>
  <c r="A971" i="1"/>
  <c r="B971" i="1"/>
  <c r="D971" i="1"/>
  <c r="F971" i="1"/>
  <c r="G971" i="1"/>
  <c r="A972" i="1"/>
  <c r="B972" i="1"/>
  <c r="D972" i="1"/>
  <c r="F972" i="1"/>
  <c r="G972" i="1"/>
  <c r="A973" i="1"/>
  <c r="B973" i="1"/>
  <c r="D973" i="1"/>
  <c r="F973" i="1"/>
  <c r="G973" i="1"/>
  <c r="A974" i="1"/>
  <c r="B974" i="1"/>
  <c r="D974" i="1"/>
  <c r="F974" i="1"/>
  <c r="G974" i="1"/>
  <c r="A975" i="1"/>
  <c r="B975" i="1"/>
  <c r="D975" i="1"/>
  <c r="F975" i="1"/>
  <c r="G975" i="1"/>
  <c r="A976" i="1"/>
  <c r="B976" i="1"/>
  <c r="D976" i="1"/>
  <c r="F976" i="1"/>
  <c r="G976" i="1"/>
  <c r="A977" i="1"/>
  <c r="B977" i="1"/>
  <c r="D977" i="1"/>
  <c r="F977" i="1"/>
  <c r="G977" i="1"/>
  <c r="A978" i="1"/>
  <c r="B978" i="1"/>
  <c r="D978" i="1"/>
  <c r="F978" i="1"/>
  <c r="G978" i="1"/>
  <c r="A979" i="1"/>
  <c r="B979" i="1"/>
  <c r="D979" i="1"/>
  <c r="F979" i="1"/>
  <c r="G979" i="1"/>
  <c r="A980" i="1"/>
  <c r="B980" i="1"/>
  <c r="D980" i="1"/>
  <c r="F980" i="1"/>
  <c r="G980" i="1"/>
  <c r="A981" i="1"/>
  <c r="B981" i="1"/>
  <c r="D981" i="1"/>
  <c r="F981" i="1"/>
  <c r="G981" i="1"/>
  <c r="A982" i="1"/>
  <c r="B982" i="1"/>
  <c r="D982" i="1"/>
  <c r="F982" i="1"/>
  <c r="G982" i="1"/>
  <c r="A983" i="1"/>
  <c r="B983" i="1"/>
  <c r="D983" i="1"/>
  <c r="F983" i="1"/>
  <c r="G983" i="1"/>
  <c r="A984" i="1"/>
  <c r="B984" i="1"/>
  <c r="D984" i="1"/>
  <c r="F984" i="1"/>
  <c r="G984" i="1"/>
  <c r="A985" i="1"/>
  <c r="B985" i="1"/>
  <c r="D985" i="1"/>
  <c r="F985" i="1"/>
  <c r="G985" i="1"/>
  <c r="A986" i="1"/>
  <c r="B986" i="1"/>
  <c r="D986" i="1"/>
  <c r="F986" i="1"/>
  <c r="G986" i="1"/>
  <c r="A987" i="1"/>
  <c r="B987" i="1"/>
  <c r="D987" i="1"/>
  <c r="F987" i="1"/>
  <c r="G987" i="1"/>
  <c r="A988" i="1"/>
  <c r="B988" i="1"/>
  <c r="D988" i="1"/>
  <c r="F988" i="1"/>
  <c r="G988" i="1"/>
  <c r="A989" i="1"/>
  <c r="B989" i="1"/>
  <c r="D989" i="1"/>
  <c r="F989" i="1"/>
  <c r="G989" i="1"/>
  <c r="A990" i="1"/>
  <c r="B990" i="1"/>
  <c r="D990" i="1"/>
  <c r="F990" i="1"/>
  <c r="G990" i="1"/>
  <c r="A991" i="1"/>
  <c r="B991" i="1"/>
  <c r="D991" i="1"/>
  <c r="F991" i="1"/>
  <c r="G991" i="1"/>
  <c r="A992" i="1"/>
  <c r="B992" i="1"/>
  <c r="D992" i="1"/>
  <c r="F992" i="1"/>
  <c r="G992" i="1"/>
  <c r="A993" i="1"/>
  <c r="B993" i="1"/>
  <c r="D993" i="1"/>
  <c r="F993" i="1"/>
  <c r="G993" i="1"/>
  <c r="A994" i="1"/>
  <c r="B994" i="1"/>
  <c r="D994" i="1"/>
  <c r="F994" i="1"/>
  <c r="G994" i="1"/>
  <c r="A995" i="1"/>
  <c r="B995" i="1"/>
  <c r="D995" i="1"/>
  <c r="F995" i="1"/>
  <c r="G995" i="1"/>
  <c r="A996" i="1"/>
  <c r="B996" i="1"/>
  <c r="D996" i="1"/>
  <c r="F996" i="1"/>
  <c r="G996" i="1"/>
  <c r="A997" i="1"/>
  <c r="B997" i="1"/>
  <c r="D997" i="1"/>
  <c r="F997" i="1"/>
  <c r="G997" i="1"/>
  <c r="A998" i="1"/>
  <c r="B998" i="1"/>
  <c r="D998" i="1"/>
  <c r="F998" i="1"/>
  <c r="G998" i="1"/>
  <c r="A999" i="1"/>
  <c r="B999" i="1"/>
  <c r="D999" i="1"/>
  <c r="F999" i="1"/>
  <c r="G999" i="1"/>
  <c r="A1000" i="1"/>
  <c r="B1000" i="1"/>
  <c r="D1000" i="1"/>
  <c r="F1000" i="1"/>
  <c r="G1000" i="1"/>
  <c r="A1001" i="1"/>
  <c r="B1001" i="1"/>
  <c r="D1001" i="1"/>
  <c r="F1001" i="1"/>
  <c r="G1001" i="1"/>
  <c r="A1002" i="1"/>
  <c r="B1002" i="1"/>
  <c r="D1002" i="1"/>
  <c r="F1002" i="1"/>
  <c r="G1002" i="1"/>
  <c r="A1003" i="1"/>
  <c r="B1003" i="1"/>
  <c r="D1003" i="1"/>
  <c r="F1003" i="1"/>
  <c r="G1003" i="1"/>
  <c r="A1004" i="1"/>
  <c r="B1004" i="1"/>
  <c r="D1004" i="1"/>
  <c r="F1004" i="1"/>
  <c r="G1004" i="1"/>
  <c r="A1005" i="1"/>
  <c r="B1005" i="1"/>
  <c r="D1005" i="1"/>
  <c r="F1005" i="1"/>
  <c r="G1005" i="1"/>
  <c r="A1006" i="1"/>
  <c r="B1006" i="1"/>
  <c r="D1006" i="1"/>
  <c r="F1006" i="1"/>
  <c r="G1006" i="1"/>
  <c r="A1007" i="1"/>
  <c r="B1007" i="1"/>
  <c r="D1007" i="1"/>
  <c r="F1007" i="1"/>
  <c r="G1007" i="1"/>
  <c r="A1008" i="1"/>
  <c r="B1008" i="1"/>
  <c r="D1008" i="1"/>
  <c r="F1008" i="1"/>
  <c r="G1008" i="1"/>
  <c r="A1009" i="1"/>
  <c r="B1009" i="1"/>
  <c r="D1009" i="1"/>
  <c r="F1009" i="1"/>
  <c r="G1009" i="1"/>
  <c r="A1010" i="1"/>
  <c r="B1010" i="1"/>
  <c r="D1010" i="1"/>
  <c r="F1010" i="1"/>
  <c r="G1010" i="1"/>
  <c r="A1011" i="1"/>
  <c r="B1011" i="1"/>
  <c r="D1011" i="1"/>
  <c r="F1011" i="1"/>
  <c r="G1011" i="1"/>
  <c r="A1012" i="1"/>
  <c r="B1012" i="1"/>
  <c r="D1012" i="1"/>
  <c r="F1012" i="1"/>
  <c r="G1012" i="1"/>
  <c r="A1013" i="1"/>
  <c r="B1013" i="1"/>
  <c r="D1013" i="1"/>
  <c r="F1013" i="1"/>
  <c r="G1013" i="1"/>
  <c r="A1014" i="1"/>
  <c r="B1014" i="1"/>
  <c r="D1014" i="1"/>
  <c r="F1014" i="1"/>
  <c r="G1014" i="1"/>
  <c r="A1015" i="1"/>
  <c r="B1015" i="1"/>
  <c r="D1015" i="1"/>
  <c r="F1015" i="1"/>
  <c r="G1015" i="1"/>
  <c r="A1016" i="1"/>
  <c r="B1016" i="1"/>
  <c r="D1016" i="1"/>
  <c r="F1016" i="1"/>
  <c r="G1016" i="1"/>
  <c r="A1017" i="1"/>
  <c r="B1017" i="1"/>
  <c r="D1017" i="1"/>
  <c r="F1017" i="1"/>
  <c r="G1017" i="1"/>
  <c r="A1018" i="1"/>
  <c r="B1018" i="1"/>
  <c r="D1018" i="1"/>
  <c r="F1018" i="1"/>
  <c r="G1018" i="1"/>
  <c r="A1019" i="1"/>
  <c r="B1019" i="1"/>
  <c r="D1019" i="1"/>
  <c r="F1019" i="1"/>
  <c r="G1019" i="1"/>
  <c r="A1020" i="1"/>
  <c r="B1020" i="1"/>
  <c r="D1020" i="1"/>
  <c r="F1020" i="1"/>
  <c r="G1020" i="1"/>
  <c r="A1021" i="1"/>
  <c r="B1021" i="1"/>
  <c r="D1021" i="1"/>
  <c r="F1021" i="1"/>
  <c r="G1021" i="1"/>
  <c r="A1022" i="1"/>
  <c r="B1022" i="1"/>
  <c r="D1022" i="1"/>
  <c r="F1022" i="1"/>
  <c r="G1022" i="1"/>
  <c r="A1023" i="1"/>
  <c r="B1023" i="1"/>
  <c r="D1023" i="1"/>
  <c r="F1023" i="1"/>
  <c r="G1023" i="1"/>
  <c r="A1024" i="1"/>
  <c r="B1024" i="1"/>
  <c r="D1024" i="1"/>
  <c r="F1024" i="1"/>
  <c r="G1024" i="1"/>
  <c r="A1025" i="1"/>
  <c r="B1025" i="1"/>
  <c r="D1025" i="1"/>
  <c r="F1025" i="1"/>
  <c r="G1025" i="1"/>
  <c r="A1026" i="1"/>
  <c r="B1026" i="1"/>
  <c r="D1026" i="1"/>
  <c r="F1026" i="1"/>
  <c r="G1026" i="1"/>
  <c r="A1027" i="1"/>
  <c r="B1027" i="1"/>
  <c r="D1027" i="1"/>
  <c r="F1027" i="1"/>
  <c r="G1027" i="1"/>
  <c r="A1028" i="1"/>
  <c r="B1028" i="1"/>
  <c r="D1028" i="1"/>
  <c r="F1028" i="1"/>
  <c r="G1028" i="1"/>
  <c r="A1029" i="1"/>
  <c r="B1029" i="1"/>
  <c r="D1029" i="1"/>
  <c r="F1029" i="1"/>
  <c r="G1029" i="1"/>
  <c r="A1030" i="1"/>
  <c r="B1030" i="1"/>
  <c r="D1030" i="1"/>
  <c r="F1030" i="1"/>
  <c r="G1030" i="1"/>
  <c r="A1031" i="1"/>
  <c r="B1031" i="1"/>
  <c r="D1031" i="1"/>
  <c r="F1031" i="1"/>
  <c r="G1031" i="1"/>
  <c r="A1032" i="1"/>
  <c r="B1032" i="1"/>
  <c r="D1032" i="1"/>
  <c r="F1032" i="1"/>
  <c r="G1032" i="1"/>
  <c r="A1033" i="1"/>
  <c r="B1033" i="1"/>
  <c r="D1033" i="1"/>
  <c r="F1033" i="1"/>
  <c r="G1033" i="1"/>
  <c r="A1034" i="1"/>
  <c r="B1034" i="1"/>
  <c r="D1034" i="1"/>
  <c r="F1034" i="1"/>
  <c r="G1034" i="1"/>
  <c r="A1035" i="1"/>
  <c r="B1035" i="1"/>
  <c r="D1035" i="1"/>
  <c r="F1035" i="1"/>
  <c r="G1035" i="1"/>
  <c r="A1036" i="1"/>
  <c r="B1036" i="1"/>
  <c r="D1036" i="1"/>
  <c r="F1036" i="1"/>
  <c r="G1036" i="1"/>
  <c r="A1037" i="1"/>
  <c r="B1037" i="1"/>
  <c r="D1037" i="1"/>
  <c r="F1037" i="1"/>
  <c r="G1037" i="1"/>
  <c r="A1038" i="1"/>
  <c r="B1038" i="1"/>
  <c r="D1038" i="1"/>
  <c r="F1038" i="1"/>
  <c r="G1038" i="1"/>
  <c r="A1039" i="1"/>
  <c r="B1039" i="1"/>
  <c r="C1039" i="1"/>
  <c r="E1039" i="1"/>
  <c r="G1039" i="1"/>
  <c r="A1040" i="1"/>
  <c r="B1040" i="1"/>
  <c r="C1040" i="1"/>
  <c r="E1040" i="1"/>
  <c r="G1040" i="1"/>
  <c r="A1041" i="1"/>
  <c r="B1041" i="1"/>
  <c r="C1041" i="1"/>
  <c r="E1041" i="1"/>
  <c r="G1041" i="1"/>
  <c r="A1042" i="1"/>
  <c r="B1042" i="1"/>
  <c r="C1042" i="1"/>
  <c r="E1042" i="1"/>
  <c r="G1042" i="1"/>
  <c r="A1043" i="1"/>
  <c r="B1043" i="1"/>
  <c r="C1043" i="1"/>
  <c r="E1043" i="1"/>
  <c r="G1043" i="1"/>
  <c r="A1044" i="1"/>
  <c r="B1044" i="1"/>
  <c r="C1044" i="1"/>
  <c r="E1044" i="1"/>
  <c r="G1044" i="1"/>
  <c r="A1045" i="1"/>
  <c r="B1045" i="1"/>
  <c r="C1045" i="1"/>
  <c r="E1045" i="1"/>
  <c r="G1045" i="1"/>
  <c r="A1046" i="1"/>
  <c r="B1046" i="1"/>
  <c r="C1046" i="1"/>
  <c r="E1046" i="1"/>
  <c r="G1046" i="1"/>
  <c r="A1047" i="1"/>
  <c r="B1047" i="1"/>
  <c r="C1047" i="1"/>
  <c r="E1047" i="1"/>
  <c r="G1047" i="1"/>
  <c r="A1048" i="1"/>
  <c r="B1048" i="1"/>
  <c r="C1048" i="1"/>
  <c r="E1048" i="1"/>
  <c r="G1048" i="1"/>
  <c r="A1049" i="1"/>
  <c r="B1049" i="1"/>
  <c r="C1049" i="1"/>
  <c r="E1049" i="1"/>
  <c r="G1049" i="1"/>
  <c r="A1050" i="1"/>
  <c r="B1050" i="1"/>
  <c r="C1050" i="1"/>
  <c r="E1050" i="1"/>
  <c r="G1050" i="1"/>
  <c r="A1051" i="1"/>
  <c r="B1051" i="1"/>
  <c r="C1051" i="1"/>
  <c r="E1051" i="1"/>
  <c r="G1051" i="1"/>
  <c r="A1052" i="1"/>
  <c r="B1052" i="1"/>
  <c r="C1052" i="1"/>
  <c r="E1052" i="1"/>
  <c r="G1052" i="1"/>
  <c r="A1053" i="1"/>
  <c r="B1053" i="1"/>
  <c r="C1053" i="1"/>
  <c r="E1053" i="1"/>
  <c r="G1053" i="1"/>
  <c r="A1054" i="1"/>
  <c r="B1054" i="1"/>
  <c r="C1054" i="1"/>
  <c r="E1054" i="1"/>
  <c r="G1054" i="1"/>
  <c r="A1055" i="1"/>
  <c r="B1055" i="1"/>
  <c r="C1055" i="1"/>
  <c r="E1055" i="1"/>
  <c r="G1055" i="1"/>
  <c r="A1056" i="1"/>
  <c r="B1056" i="1"/>
  <c r="C1056" i="1"/>
  <c r="E1056" i="1"/>
  <c r="G1056" i="1"/>
  <c r="A1057" i="1"/>
  <c r="B1057" i="1"/>
  <c r="C1057" i="1"/>
  <c r="E1057" i="1"/>
  <c r="G1057" i="1"/>
  <c r="A1058" i="1"/>
  <c r="B1058" i="1"/>
  <c r="C1058" i="1"/>
  <c r="E1058" i="1"/>
  <c r="G1058" i="1"/>
  <c r="A1059" i="1"/>
  <c r="B1059" i="1"/>
  <c r="C1059" i="1"/>
  <c r="E1059" i="1"/>
  <c r="G1059" i="1"/>
  <c r="A1060" i="1"/>
  <c r="B1060" i="1"/>
  <c r="C1060" i="1"/>
  <c r="E1060" i="1"/>
  <c r="G1060" i="1"/>
  <c r="A1061" i="1"/>
  <c r="B1061" i="1"/>
  <c r="C1061" i="1"/>
  <c r="E1061" i="1"/>
  <c r="G1061" i="1"/>
  <c r="A1062" i="1"/>
  <c r="B1062" i="1"/>
  <c r="C1062" i="1"/>
  <c r="E1062" i="1"/>
  <c r="G1062" i="1"/>
  <c r="A1063" i="1"/>
  <c r="B1063" i="1"/>
  <c r="C1063" i="1"/>
  <c r="E1063" i="1"/>
  <c r="G1063" i="1"/>
  <c r="A1064" i="1"/>
  <c r="B1064" i="1"/>
  <c r="C1064" i="1"/>
  <c r="E1064" i="1"/>
  <c r="G1064" i="1"/>
  <c r="A1065" i="1"/>
  <c r="B1065" i="1"/>
  <c r="C1065" i="1"/>
  <c r="E1065" i="1"/>
  <c r="G1065" i="1"/>
  <c r="A1066" i="1"/>
  <c r="B1066" i="1"/>
  <c r="C1066" i="1"/>
  <c r="E1066" i="1"/>
  <c r="G1066" i="1"/>
  <c r="A1067" i="1"/>
  <c r="B1067" i="1"/>
  <c r="C1067" i="1"/>
  <c r="E1067" i="1"/>
  <c r="G1067" i="1"/>
  <c r="A1068" i="1"/>
  <c r="B1068" i="1"/>
  <c r="C1068" i="1"/>
  <c r="E1068" i="1"/>
  <c r="G1068" i="1"/>
  <c r="A1069" i="1"/>
  <c r="B1069" i="1"/>
  <c r="C1069" i="1"/>
  <c r="E1069" i="1"/>
  <c r="G1069" i="1"/>
  <c r="A1070" i="1"/>
  <c r="B1070" i="1"/>
  <c r="C1070" i="1"/>
  <c r="E1070" i="1"/>
  <c r="G1070" i="1"/>
  <c r="A1071" i="1"/>
  <c r="B1071" i="1"/>
  <c r="C1071" i="1"/>
  <c r="E1071" i="1"/>
  <c r="G1071" i="1"/>
  <c r="A1072" i="1"/>
  <c r="B1072" i="1"/>
  <c r="C1072" i="1"/>
  <c r="E1072" i="1"/>
  <c r="G1072" i="1"/>
  <c r="A1073" i="1"/>
  <c r="B1073" i="1"/>
  <c r="C1073" i="1"/>
  <c r="E1073" i="1"/>
  <c r="G1073" i="1"/>
  <c r="A1074" i="1"/>
  <c r="B1074" i="1"/>
  <c r="C1074" i="1"/>
  <c r="E1074" i="1"/>
  <c r="G1074" i="1"/>
  <c r="A1075" i="1"/>
  <c r="B1075" i="1"/>
  <c r="C1075" i="1"/>
  <c r="E1075" i="1"/>
  <c r="G1075" i="1"/>
  <c r="A1076" i="1"/>
  <c r="B1076" i="1"/>
  <c r="C1076" i="1"/>
  <c r="E1076" i="1"/>
  <c r="G1076" i="1"/>
  <c r="A1077" i="1"/>
  <c r="B1077" i="1"/>
  <c r="C1077" i="1"/>
  <c r="E1077" i="1"/>
  <c r="G1077" i="1"/>
  <c r="A1078" i="1"/>
  <c r="B1078" i="1"/>
  <c r="C1078" i="1"/>
  <c r="E1078" i="1"/>
  <c r="G1078" i="1"/>
  <c r="A1079" i="1"/>
  <c r="B1079" i="1"/>
  <c r="C1079" i="1"/>
  <c r="E1079" i="1"/>
  <c r="G1079" i="1"/>
  <c r="A1080" i="1"/>
  <c r="B1080" i="1"/>
  <c r="C1080" i="1"/>
  <c r="E1080" i="1"/>
  <c r="G1080" i="1"/>
  <c r="A1081" i="1"/>
  <c r="B1081" i="1"/>
  <c r="C1081" i="1"/>
  <c r="E1081" i="1"/>
  <c r="G1081" i="1"/>
  <c r="A1082" i="1"/>
  <c r="B1082" i="1"/>
  <c r="C1082" i="1"/>
  <c r="E1082" i="1"/>
  <c r="G1082" i="1"/>
  <c r="A1083" i="1"/>
  <c r="B1083" i="1"/>
  <c r="C1083" i="1"/>
  <c r="E1083" i="1"/>
  <c r="G1083" i="1"/>
  <c r="A1084" i="1"/>
  <c r="B1084" i="1"/>
  <c r="C1084" i="1"/>
  <c r="E1084" i="1"/>
  <c r="G1084" i="1"/>
  <c r="A1085" i="1"/>
  <c r="B1085" i="1"/>
  <c r="C1085" i="1"/>
  <c r="E1085" i="1"/>
  <c r="G1085" i="1"/>
  <c r="A1086" i="1"/>
  <c r="B1086" i="1"/>
  <c r="C1086" i="1"/>
  <c r="E1086" i="1"/>
  <c r="G1086" i="1"/>
  <c r="A1087" i="1"/>
  <c r="B1087" i="1"/>
  <c r="C1087" i="1"/>
  <c r="E1087" i="1"/>
  <c r="G1087" i="1"/>
  <c r="A1088" i="1"/>
  <c r="B1088" i="1"/>
  <c r="C1088" i="1"/>
  <c r="E1088" i="1"/>
  <c r="G1088" i="1"/>
  <c r="A1089" i="1"/>
  <c r="B1089" i="1"/>
  <c r="C1089" i="1"/>
  <c r="E1089" i="1"/>
  <c r="G1089" i="1"/>
  <c r="A1090" i="1"/>
  <c r="B1090" i="1"/>
  <c r="C1090" i="1"/>
  <c r="E1090" i="1"/>
  <c r="G1090" i="1"/>
  <c r="A1091" i="1"/>
  <c r="B1091" i="1"/>
  <c r="C1091" i="1"/>
  <c r="E1091" i="1"/>
  <c r="G1091" i="1"/>
  <c r="A1092" i="1"/>
  <c r="B1092" i="1"/>
  <c r="C1092" i="1"/>
  <c r="E1092" i="1"/>
  <c r="G1092" i="1"/>
  <c r="A1093" i="1"/>
  <c r="B1093" i="1"/>
  <c r="C1093" i="1"/>
  <c r="E1093" i="1"/>
  <c r="G1093" i="1"/>
  <c r="A1094" i="1"/>
  <c r="B1094" i="1"/>
  <c r="C1094" i="1"/>
  <c r="E1094" i="1"/>
  <c r="G1094" i="1"/>
  <c r="A1095" i="1"/>
  <c r="B1095" i="1"/>
  <c r="C1095" i="1"/>
  <c r="E1095" i="1"/>
  <c r="G1095" i="1"/>
  <c r="A1096" i="1"/>
  <c r="B1096" i="1"/>
  <c r="C1096" i="1"/>
  <c r="E1096" i="1"/>
  <c r="G1096" i="1"/>
  <c r="A1097" i="1"/>
  <c r="B1097" i="1"/>
  <c r="C1097" i="1"/>
  <c r="E1097" i="1"/>
  <c r="G1097" i="1"/>
  <c r="A1098" i="1"/>
  <c r="B1098" i="1"/>
  <c r="C1098" i="1"/>
  <c r="E1098" i="1"/>
  <c r="G1098" i="1"/>
  <c r="A1099" i="1"/>
  <c r="B1099" i="1"/>
  <c r="C1099" i="1"/>
  <c r="E1099" i="1"/>
  <c r="G1099" i="1"/>
  <c r="A1100" i="1"/>
  <c r="B1100" i="1"/>
  <c r="C1100" i="1"/>
  <c r="E1100" i="1"/>
  <c r="G1100" i="1"/>
  <c r="A1101" i="1"/>
  <c r="B1101" i="1"/>
  <c r="C1101" i="1"/>
  <c r="E1101" i="1"/>
  <c r="G1101" i="1"/>
  <c r="A1102" i="1"/>
  <c r="B1102" i="1"/>
  <c r="C1102" i="1"/>
  <c r="E1102" i="1"/>
  <c r="G1102" i="1"/>
  <c r="A1103" i="1"/>
  <c r="B1103" i="1"/>
  <c r="C1103" i="1"/>
  <c r="E1103" i="1"/>
  <c r="G1103" i="1"/>
  <c r="A1104" i="1"/>
  <c r="B1104" i="1"/>
  <c r="C1104" i="1"/>
  <c r="E1104" i="1"/>
  <c r="G1104" i="1"/>
  <c r="A1105" i="1"/>
  <c r="B1105" i="1"/>
  <c r="C1105" i="1"/>
  <c r="E1105" i="1"/>
  <c r="G1105" i="1"/>
  <c r="A1106" i="1"/>
  <c r="B1106" i="1"/>
  <c r="C1106" i="1"/>
  <c r="E1106" i="1"/>
  <c r="G1106" i="1"/>
  <c r="A1107" i="1"/>
  <c r="B1107" i="1"/>
  <c r="C1107" i="1"/>
  <c r="E1107" i="1"/>
  <c r="G1107" i="1"/>
  <c r="A1108" i="1"/>
  <c r="B1108" i="1"/>
  <c r="C1108" i="1"/>
  <c r="E1108" i="1"/>
  <c r="G1108" i="1"/>
  <c r="A1109" i="1"/>
  <c r="B1109" i="1"/>
  <c r="C1109" i="1"/>
  <c r="E1109" i="1"/>
  <c r="G1109" i="1"/>
  <c r="A1110" i="1"/>
  <c r="B1110" i="1"/>
  <c r="C1110" i="1"/>
  <c r="E1110" i="1"/>
  <c r="G1110" i="1"/>
  <c r="A1111" i="1"/>
  <c r="B1111" i="1"/>
  <c r="C1111" i="1"/>
  <c r="E1111" i="1"/>
  <c r="G1111" i="1"/>
  <c r="A1112" i="1"/>
  <c r="B1112" i="1"/>
  <c r="C1112" i="1"/>
  <c r="E1112" i="1"/>
  <c r="G1112" i="1"/>
  <c r="A1113" i="1"/>
  <c r="B1113" i="1"/>
  <c r="C1113" i="1"/>
  <c r="E1113" i="1"/>
  <c r="G1113" i="1"/>
  <c r="A1114" i="1"/>
  <c r="B1114" i="1"/>
  <c r="C1114" i="1"/>
  <c r="E1114" i="1"/>
  <c r="G1114" i="1"/>
  <c r="A1115" i="1"/>
  <c r="B1115" i="1"/>
  <c r="C1115" i="1"/>
  <c r="E1115" i="1"/>
  <c r="G1115" i="1"/>
  <c r="A1116" i="1"/>
  <c r="B1116" i="1"/>
  <c r="C1116" i="1"/>
  <c r="E1116" i="1"/>
  <c r="G1116" i="1"/>
  <c r="A1117" i="1"/>
  <c r="B1117" i="1"/>
  <c r="C1117" i="1"/>
  <c r="E1117" i="1"/>
  <c r="G1117" i="1"/>
  <c r="A1118" i="1"/>
  <c r="B1118" i="1"/>
  <c r="C1118" i="1"/>
  <c r="E1118" i="1"/>
  <c r="G1118" i="1"/>
  <c r="A1119" i="1"/>
  <c r="B1119" i="1"/>
  <c r="C1119" i="1"/>
  <c r="E1119" i="1"/>
  <c r="G1119" i="1"/>
  <c r="A1120" i="1"/>
  <c r="B1120" i="1"/>
  <c r="C1120" i="1"/>
  <c r="E1120" i="1"/>
  <c r="G1120" i="1"/>
  <c r="A1121" i="1"/>
  <c r="B1121" i="1"/>
  <c r="C1121" i="1"/>
  <c r="E1121" i="1"/>
  <c r="G1121" i="1"/>
  <c r="A1122" i="1"/>
  <c r="B1122" i="1"/>
  <c r="C1122" i="1"/>
  <c r="E1122" i="1"/>
  <c r="G1122" i="1"/>
  <c r="A1123" i="1"/>
  <c r="B1123" i="1"/>
  <c r="C1123" i="1"/>
  <c r="E1123" i="1"/>
  <c r="G1123" i="1"/>
  <c r="A1124" i="1"/>
  <c r="B1124" i="1"/>
  <c r="C1124" i="1"/>
  <c r="E1124" i="1"/>
  <c r="G1124" i="1"/>
  <c r="A1125" i="1"/>
  <c r="B1125" i="1"/>
  <c r="C1125" i="1"/>
  <c r="E1125" i="1"/>
  <c r="G1125" i="1"/>
  <c r="A1126" i="1"/>
  <c r="B1126" i="1"/>
  <c r="C1126" i="1"/>
  <c r="E1126" i="1"/>
  <c r="G1126" i="1"/>
  <c r="A1127" i="1"/>
  <c r="B1127" i="1"/>
  <c r="C1127" i="1"/>
  <c r="E1127" i="1"/>
  <c r="G1127" i="1"/>
  <c r="A1128" i="1"/>
  <c r="B1128" i="1"/>
  <c r="C1128" i="1"/>
  <c r="E1128" i="1"/>
  <c r="G1128" i="1"/>
  <c r="A1129" i="1"/>
  <c r="B1129" i="1"/>
  <c r="C1129" i="1"/>
  <c r="E1129" i="1"/>
  <c r="G1129" i="1"/>
  <c r="A1130" i="1"/>
  <c r="B1130" i="1"/>
  <c r="C1130" i="1"/>
  <c r="E1130" i="1"/>
  <c r="G1130" i="1"/>
  <c r="A1131" i="1"/>
  <c r="B1131" i="1"/>
  <c r="C1131" i="1"/>
  <c r="E1131" i="1"/>
  <c r="G1131" i="1"/>
  <c r="A1132" i="1"/>
  <c r="B1132" i="1"/>
  <c r="C1132" i="1"/>
  <c r="E1132" i="1"/>
  <c r="G1132" i="1"/>
  <c r="A1133" i="1"/>
  <c r="B1133" i="1"/>
  <c r="C1133" i="1"/>
  <c r="E1133" i="1"/>
  <c r="G1133" i="1"/>
  <c r="A1134" i="1"/>
  <c r="B1134" i="1"/>
  <c r="C1134" i="1"/>
  <c r="E1134" i="1"/>
  <c r="G1134" i="1"/>
  <c r="A1135" i="1"/>
  <c r="B1135" i="1"/>
  <c r="C1135" i="1"/>
  <c r="E1135" i="1"/>
  <c r="G1135" i="1"/>
  <c r="A1136" i="1"/>
  <c r="B1136" i="1"/>
  <c r="C1136" i="1"/>
  <c r="E1136" i="1"/>
  <c r="G1136" i="1"/>
  <c r="A1137" i="1"/>
  <c r="B1137" i="1"/>
  <c r="C1137" i="1"/>
  <c r="E1137" i="1"/>
  <c r="G1137" i="1"/>
  <c r="A1138" i="1"/>
  <c r="B1138" i="1"/>
  <c r="C1138" i="1"/>
  <c r="E1138" i="1"/>
  <c r="G1138" i="1"/>
  <c r="A1139" i="1"/>
  <c r="B1139" i="1"/>
  <c r="C1139" i="1"/>
  <c r="E1139" i="1"/>
  <c r="G1139" i="1"/>
  <c r="A1140" i="1"/>
  <c r="B1140" i="1"/>
  <c r="C1140" i="1"/>
  <c r="E1140" i="1"/>
  <c r="G1140" i="1"/>
  <c r="A1141" i="1"/>
  <c r="B1141" i="1"/>
  <c r="C1141" i="1"/>
  <c r="E1141" i="1"/>
  <c r="G1141" i="1"/>
  <c r="A1142" i="1"/>
  <c r="B1142" i="1"/>
  <c r="C1142" i="1"/>
  <c r="E1142" i="1"/>
  <c r="G1142" i="1"/>
  <c r="A1143" i="1"/>
  <c r="B1143" i="1"/>
  <c r="C1143" i="1"/>
  <c r="E1143" i="1"/>
  <c r="G1143" i="1"/>
  <c r="A1144" i="1"/>
  <c r="B1144" i="1"/>
  <c r="C1144" i="1"/>
  <c r="E1144" i="1"/>
  <c r="G1144" i="1"/>
  <c r="A1145" i="1"/>
  <c r="B1145" i="1"/>
  <c r="C1145" i="1"/>
  <c r="E1145" i="1"/>
  <c r="G1145" i="1"/>
  <c r="A1146" i="1"/>
  <c r="B1146" i="1"/>
  <c r="C1146" i="1"/>
  <c r="E1146" i="1"/>
  <c r="G1146" i="1"/>
  <c r="A1147" i="1"/>
  <c r="B1147" i="1"/>
  <c r="C1147" i="1"/>
  <c r="E1147" i="1"/>
  <c r="G1147" i="1"/>
  <c r="A1148" i="1"/>
  <c r="B1148" i="1"/>
  <c r="C1148" i="1"/>
  <c r="E1148" i="1"/>
  <c r="G1148" i="1"/>
  <c r="A1149" i="1"/>
  <c r="B1149" i="1"/>
  <c r="C1149" i="1"/>
  <c r="E1149" i="1"/>
  <c r="G1149" i="1"/>
  <c r="A1150" i="1"/>
  <c r="B1150" i="1"/>
  <c r="C1150" i="1"/>
  <c r="E1150" i="1"/>
  <c r="G1150" i="1"/>
  <c r="A1151" i="1"/>
  <c r="B1151" i="1"/>
  <c r="C1151" i="1"/>
  <c r="E1151" i="1"/>
  <c r="G1151" i="1"/>
  <c r="A1152" i="1"/>
  <c r="B1152" i="1"/>
  <c r="C1152" i="1"/>
  <c r="E1152" i="1"/>
  <c r="G1152" i="1"/>
  <c r="A1153" i="1"/>
  <c r="B1153" i="1"/>
  <c r="C1153" i="1"/>
  <c r="E1153" i="1"/>
  <c r="G1153" i="1"/>
  <c r="A1154" i="1"/>
  <c r="B1154" i="1"/>
  <c r="C1154" i="1"/>
  <c r="E1154" i="1"/>
  <c r="G1154" i="1"/>
  <c r="A1155" i="1"/>
  <c r="B1155" i="1"/>
  <c r="C1155" i="1"/>
  <c r="E1155" i="1"/>
  <c r="G1155" i="1"/>
  <c r="A1156" i="1"/>
  <c r="B1156" i="1"/>
  <c r="C1156" i="1"/>
  <c r="E1156" i="1"/>
  <c r="G1156" i="1"/>
  <c r="A1157" i="1"/>
  <c r="B1157" i="1"/>
  <c r="C1157" i="1"/>
  <c r="E1157" i="1"/>
  <c r="G1157" i="1"/>
  <c r="A1158" i="1"/>
  <c r="B1158" i="1"/>
  <c r="C1158" i="1"/>
  <c r="E1158" i="1"/>
  <c r="G1158" i="1"/>
  <c r="A1159" i="1"/>
  <c r="B1159" i="1"/>
  <c r="C1159" i="1"/>
  <c r="E1159" i="1"/>
  <c r="G1159" i="1"/>
  <c r="A1160" i="1"/>
  <c r="B1160" i="1"/>
  <c r="C1160" i="1"/>
  <c r="E1160" i="1"/>
  <c r="G1160" i="1"/>
  <c r="A1161" i="1"/>
  <c r="B1161" i="1"/>
  <c r="C1161" i="1"/>
  <c r="E1161" i="1"/>
  <c r="G1161" i="1"/>
  <c r="A1162" i="1"/>
  <c r="B1162" i="1"/>
  <c r="C1162" i="1"/>
  <c r="E1162" i="1"/>
  <c r="G1162" i="1"/>
  <c r="A1163" i="1"/>
  <c r="B1163" i="1"/>
  <c r="C1163" i="1"/>
  <c r="E1163" i="1"/>
  <c r="G1163" i="1"/>
  <c r="A1164" i="1"/>
  <c r="B1164" i="1"/>
  <c r="C1164" i="1"/>
  <c r="E1164" i="1"/>
  <c r="G1164" i="1"/>
  <c r="A1165" i="1"/>
  <c r="B1165" i="1"/>
  <c r="C1165" i="1"/>
  <c r="E1165" i="1"/>
  <c r="G1165" i="1"/>
  <c r="A1166" i="1"/>
  <c r="B1166" i="1"/>
  <c r="C1166" i="1"/>
  <c r="E1166" i="1"/>
  <c r="G1166" i="1"/>
  <c r="A1167" i="1"/>
  <c r="B1167" i="1"/>
  <c r="C1167" i="1"/>
  <c r="E1167" i="1"/>
  <c r="G1167" i="1"/>
  <c r="A1168" i="1"/>
  <c r="B1168" i="1"/>
  <c r="C1168" i="1"/>
  <c r="E1168" i="1"/>
  <c r="G1168" i="1"/>
  <c r="A1169" i="1"/>
  <c r="B1169" i="1"/>
  <c r="C1169" i="1"/>
  <c r="E1169" i="1"/>
  <c r="G1169" i="1"/>
  <c r="A1170" i="1"/>
  <c r="B1170" i="1"/>
  <c r="C1170" i="1"/>
  <c r="E1170" i="1"/>
  <c r="G1170" i="1"/>
  <c r="A1171" i="1"/>
  <c r="B1171" i="1"/>
  <c r="C1171" i="1"/>
  <c r="E1171" i="1"/>
  <c r="G1171" i="1"/>
  <c r="A1172" i="1"/>
  <c r="B1172" i="1"/>
  <c r="C1172" i="1"/>
  <c r="E1172" i="1"/>
  <c r="G1172" i="1"/>
  <c r="A1173" i="1"/>
  <c r="B1173" i="1"/>
  <c r="C1173" i="1"/>
  <c r="E1173" i="1"/>
  <c r="G1173" i="1"/>
  <c r="A1174" i="1"/>
  <c r="B1174" i="1"/>
  <c r="C1174" i="1"/>
  <c r="E1174" i="1"/>
  <c r="G1174" i="1"/>
  <c r="A1175" i="1"/>
  <c r="B1175" i="1"/>
  <c r="C1175" i="1"/>
  <c r="E1175" i="1"/>
  <c r="G1175" i="1"/>
  <c r="A1176" i="1"/>
  <c r="B1176" i="1"/>
  <c r="C1176" i="1"/>
  <c r="E1176" i="1"/>
  <c r="G1176" i="1"/>
  <c r="A1177" i="1"/>
  <c r="B1177" i="1"/>
  <c r="C1177" i="1"/>
  <c r="E1177" i="1"/>
  <c r="G1177" i="1"/>
  <c r="A1178" i="1"/>
  <c r="B1178" i="1"/>
  <c r="C1178" i="1"/>
  <c r="E1178" i="1"/>
  <c r="G1178" i="1"/>
  <c r="A1179" i="1"/>
  <c r="B1179" i="1"/>
  <c r="C1179" i="1"/>
  <c r="E1179" i="1"/>
  <c r="G1179" i="1"/>
  <c r="A1180" i="1"/>
  <c r="B1180" i="1"/>
  <c r="C1180" i="1"/>
  <c r="E1180" i="1"/>
  <c r="G1180" i="1"/>
  <c r="A1181" i="1"/>
  <c r="B1181" i="1"/>
  <c r="C1181" i="1"/>
  <c r="E1181" i="1"/>
  <c r="G1181" i="1"/>
  <c r="A1182" i="1"/>
  <c r="B1182" i="1"/>
  <c r="C1182" i="1"/>
  <c r="E1182" i="1"/>
  <c r="G1182" i="1"/>
  <c r="A1183" i="1"/>
  <c r="B1183" i="1"/>
  <c r="C1183" i="1"/>
  <c r="E1183" i="1"/>
  <c r="G1183" i="1"/>
  <c r="A1184" i="1"/>
  <c r="B1184" i="1"/>
  <c r="C1184" i="1"/>
  <c r="E1184" i="1"/>
  <c r="G1184" i="1"/>
  <c r="A1185" i="1"/>
  <c r="B1185" i="1"/>
  <c r="C1185" i="1"/>
  <c r="E1185" i="1"/>
  <c r="G1185" i="1"/>
  <c r="A1186" i="1"/>
  <c r="B1186" i="1"/>
  <c r="C1186" i="1"/>
  <c r="E1186" i="1"/>
  <c r="G1186" i="1"/>
  <c r="A1187" i="1"/>
  <c r="B1187" i="1"/>
  <c r="C1187" i="1"/>
  <c r="E1187" i="1"/>
  <c r="G1187" i="1"/>
  <c r="A1188" i="1"/>
  <c r="B1188" i="1"/>
  <c r="C1188" i="1"/>
  <c r="E1188" i="1"/>
  <c r="G1188" i="1"/>
  <c r="A1189" i="1"/>
  <c r="B1189" i="1"/>
  <c r="C1189" i="1"/>
  <c r="E1189" i="1"/>
  <c r="G1189" i="1"/>
  <c r="A1190" i="1"/>
  <c r="B1190" i="1"/>
  <c r="C1190" i="1"/>
  <c r="E1190" i="1"/>
  <c r="G1190" i="1"/>
  <c r="A1191" i="1"/>
  <c r="B1191" i="1"/>
  <c r="C1191" i="1"/>
  <c r="E1191" i="1"/>
  <c r="G1191" i="1"/>
  <c r="A1192" i="1"/>
  <c r="B1192" i="1"/>
  <c r="C1192" i="1"/>
  <c r="E1192" i="1"/>
  <c r="G1192" i="1"/>
  <c r="A1193" i="1"/>
  <c r="B1193" i="1"/>
  <c r="C1193" i="1"/>
  <c r="E1193" i="1"/>
  <c r="G1193" i="1"/>
  <c r="A1194" i="1"/>
  <c r="B1194" i="1"/>
  <c r="C1194" i="1"/>
  <c r="E1194" i="1"/>
  <c r="G1194" i="1"/>
  <c r="A1195" i="1"/>
  <c r="B1195" i="1"/>
  <c r="D1195" i="1"/>
  <c r="F1195" i="1"/>
  <c r="G1195" i="1"/>
  <c r="A1196" i="1"/>
  <c r="B1196" i="1"/>
  <c r="D1196" i="1"/>
  <c r="F1196" i="1"/>
  <c r="G1196" i="1"/>
  <c r="A1197" i="1"/>
  <c r="B1197" i="1"/>
  <c r="D1197" i="1"/>
  <c r="F1197" i="1"/>
  <c r="G1197" i="1"/>
  <c r="A1198" i="1"/>
  <c r="B1198" i="1"/>
  <c r="D1198" i="1"/>
  <c r="F1198" i="1"/>
  <c r="G1198" i="1"/>
  <c r="A1199" i="1"/>
  <c r="B1199" i="1"/>
  <c r="D1199" i="1"/>
  <c r="F1199" i="1"/>
  <c r="G1199" i="1"/>
  <c r="A1200" i="1"/>
  <c r="B1200" i="1"/>
  <c r="D1200" i="1"/>
  <c r="F1200" i="1"/>
  <c r="G1200" i="1"/>
  <c r="A1201" i="1"/>
  <c r="B1201" i="1"/>
  <c r="D1201" i="1"/>
  <c r="F1201" i="1"/>
  <c r="G1201" i="1"/>
  <c r="A1202" i="1"/>
  <c r="B1202" i="1"/>
  <c r="D1202" i="1"/>
  <c r="F1202" i="1"/>
  <c r="G1202" i="1"/>
  <c r="A1203" i="1"/>
  <c r="B1203" i="1"/>
  <c r="D1203" i="1"/>
  <c r="F1203" i="1"/>
  <c r="G1203" i="1"/>
  <c r="A1204" i="1"/>
  <c r="B1204" i="1"/>
  <c r="D1204" i="1"/>
  <c r="F1204" i="1"/>
  <c r="G1204" i="1"/>
  <c r="A1205" i="1"/>
  <c r="B1205" i="1"/>
  <c r="D1205" i="1"/>
  <c r="F1205" i="1"/>
  <c r="G1205" i="1"/>
  <c r="A1206" i="1"/>
  <c r="B1206" i="1"/>
  <c r="D1206" i="1"/>
  <c r="F1206" i="1"/>
  <c r="G1206" i="1"/>
  <c r="A1207" i="1"/>
  <c r="B1207" i="1"/>
  <c r="D1207" i="1"/>
  <c r="F1207" i="1"/>
  <c r="G1207" i="1"/>
  <c r="A1208" i="1"/>
  <c r="B1208" i="1"/>
  <c r="D1208" i="1"/>
  <c r="F1208" i="1"/>
  <c r="G1208" i="1"/>
  <c r="A1209" i="1"/>
  <c r="B1209" i="1"/>
  <c r="D1209" i="1"/>
  <c r="F1209" i="1"/>
  <c r="G1209" i="1"/>
  <c r="A1210" i="1"/>
  <c r="B1210" i="1"/>
  <c r="D1210" i="1"/>
  <c r="F1210" i="1"/>
  <c r="G1210" i="1"/>
  <c r="A1211" i="1"/>
  <c r="B1211" i="1"/>
  <c r="D1211" i="1"/>
  <c r="F1211" i="1"/>
  <c r="G1211" i="1"/>
  <c r="A1212" i="1"/>
  <c r="B1212" i="1"/>
  <c r="D1212" i="1"/>
  <c r="F1212" i="1"/>
  <c r="G1212" i="1"/>
  <c r="A1213" i="1"/>
  <c r="B1213" i="1"/>
  <c r="D1213" i="1"/>
  <c r="F1213" i="1"/>
  <c r="G1213" i="1"/>
  <c r="A1214" i="1"/>
  <c r="B1214" i="1"/>
  <c r="D1214" i="1"/>
  <c r="F1214" i="1"/>
  <c r="G1214" i="1"/>
  <c r="A1215" i="1"/>
  <c r="B1215" i="1"/>
  <c r="D1215" i="1"/>
  <c r="F1215" i="1"/>
  <c r="G1215" i="1"/>
  <c r="A1216" i="1"/>
  <c r="B1216" i="1"/>
  <c r="D1216" i="1"/>
  <c r="F1216" i="1"/>
  <c r="G1216" i="1"/>
  <c r="A1217" i="1"/>
  <c r="B1217" i="1"/>
  <c r="D1217" i="1"/>
  <c r="F1217" i="1"/>
  <c r="G1217" i="1"/>
  <c r="A1218" i="1"/>
  <c r="B1218" i="1"/>
  <c r="D1218" i="1"/>
  <c r="F1218" i="1"/>
  <c r="G1218" i="1"/>
  <c r="A1219" i="1"/>
  <c r="B1219" i="1"/>
  <c r="D1219" i="1"/>
  <c r="F1219" i="1"/>
  <c r="G1219" i="1"/>
  <c r="A1220" i="1"/>
  <c r="B1220" i="1"/>
  <c r="D1220" i="1"/>
  <c r="F1220" i="1"/>
  <c r="G1220" i="1"/>
  <c r="A1221" i="1"/>
  <c r="B1221" i="1"/>
  <c r="D1221" i="1"/>
  <c r="F1221" i="1"/>
  <c r="G1221" i="1"/>
  <c r="A1222" i="1"/>
  <c r="B1222" i="1"/>
  <c r="D1222" i="1"/>
  <c r="F1222" i="1"/>
  <c r="G1222" i="1"/>
  <c r="A1223" i="1"/>
  <c r="B1223" i="1"/>
  <c r="D1223" i="1"/>
  <c r="F1223" i="1"/>
  <c r="G1223" i="1"/>
  <c r="A1224" i="1"/>
  <c r="B1224" i="1"/>
  <c r="D1224" i="1"/>
  <c r="F1224" i="1"/>
  <c r="G1224" i="1"/>
  <c r="A1225" i="1"/>
  <c r="B1225" i="1"/>
  <c r="D1225" i="1"/>
  <c r="F1225" i="1"/>
  <c r="G1225" i="1"/>
  <c r="A1226" i="1"/>
  <c r="B1226" i="1"/>
  <c r="D1226" i="1"/>
  <c r="F1226" i="1"/>
  <c r="G1226" i="1"/>
  <c r="A1227" i="1"/>
  <c r="B1227" i="1"/>
  <c r="D1227" i="1"/>
  <c r="F1227" i="1"/>
  <c r="G1227" i="1"/>
  <c r="A1228" i="1"/>
  <c r="B1228" i="1"/>
  <c r="D1228" i="1"/>
  <c r="F1228" i="1"/>
  <c r="G1228" i="1"/>
  <c r="A1229" i="1"/>
  <c r="B1229" i="1"/>
  <c r="D1229" i="1"/>
  <c r="F1229" i="1"/>
  <c r="G1229" i="1"/>
  <c r="A1230" i="1"/>
  <c r="B1230" i="1"/>
  <c r="D1230" i="1"/>
  <c r="F1230" i="1"/>
  <c r="G1230" i="1"/>
  <c r="A1231" i="1"/>
  <c r="B1231" i="1"/>
  <c r="D1231" i="1"/>
  <c r="F1231" i="1"/>
  <c r="G1231" i="1"/>
  <c r="A1232" i="1"/>
  <c r="B1232" i="1"/>
  <c r="D1232" i="1"/>
  <c r="F1232" i="1"/>
  <c r="G1232" i="1"/>
  <c r="A1233" i="1"/>
  <c r="B1233" i="1"/>
  <c r="D1233" i="1"/>
  <c r="F1233" i="1"/>
  <c r="G1233" i="1"/>
  <c r="A1234" i="1"/>
  <c r="B1234" i="1"/>
  <c r="D1234" i="1"/>
  <c r="F1234" i="1"/>
  <c r="G1234" i="1"/>
  <c r="A1235" i="1"/>
  <c r="B1235" i="1"/>
  <c r="D1235" i="1"/>
  <c r="F1235" i="1"/>
  <c r="G1235" i="1"/>
  <c r="A1236" i="1"/>
  <c r="B1236" i="1"/>
  <c r="D1236" i="1"/>
  <c r="F1236" i="1"/>
  <c r="G1236" i="1"/>
  <c r="A1237" i="1"/>
  <c r="B1237" i="1"/>
  <c r="D1237" i="1"/>
  <c r="F1237" i="1"/>
  <c r="G1237" i="1"/>
  <c r="A1238" i="1"/>
  <c r="B1238" i="1"/>
  <c r="D1238" i="1"/>
  <c r="F1238" i="1"/>
  <c r="G1238" i="1"/>
  <c r="A1239" i="1"/>
  <c r="B1239" i="1"/>
  <c r="D1239" i="1"/>
  <c r="F1239" i="1"/>
  <c r="G1239" i="1"/>
  <c r="A1240" i="1"/>
  <c r="B1240" i="1"/>
  <c r="D1240" i="1"/>
  <c r="F1240" i="1"/>
  <c r="G1240" i="1"/>
  <c r="A1241" i="1"/>
  <c r="B1241" i="1"/>
  <c r="D1241" i="1"/>
  <c r="F1241" i="1"/>
  <c r="G1241" i="1"/>
  <c r="A1242" i="1"/>
  <c r="B1242" i="1"/>
  <c r="D1242" i="1"/>
  <c r="F1242" i="1"/>
  <c r="G1242" i="1"/>
  <c r="A1243" i="1"/>
  <c r="B1243" i="1"/>
  <c r="D1243" i="1"/>
  <c r="F1243" i="1"/>
  <c r="G1243" i="1"/>
  <c r="A1244" i="1"/>
  <c r="B1244" i="1"/>
  <c r="D1244" i="1"/>
  <c r="F1244" i="1"/>
  <c r="G1244" i="1"/>
  <c r="A1245" i="1"/>
  <c r="B1245" i="1"/>
  <c r="D1245" i="1"/>
  <c r="F1245" i="1"/>
  <c r="G1245" i="1"/>
  <c r="A1246" i="1"/>
  <c r="B1246" i="1"/>
  <c r="D1246" i="1"/>
  <c r="F1246" i="1"/>
  <c r="G1246" i="1"/>
  <c r="A1247" i="1"/>
  <c r="B1247" i="1"/>
  <c r="D1247" i="1"/>
  <c r="F1247" i="1"/>
  <c r="G1247" i="1"/>
  <c r="A1248" i="1"/>
  <c r="B1248" i="1"/>
  <c r="D1248" i="1"/>
  <c r="F1248" i="1"/>
  <c r="G1248" i="1"/>
  <c r="A1249" i="1"/>
  <c r="B1249" i="1"/>
  <c r="D1249" i="1"/>
  <c r="F1249" i="1"/>
  <c r="G1249" i="1"/>
  <c r="A1250" i="1"/>
  <c r="B1250" i="1"/>
  <c r="D1250" i="1"/>
  <c r="F1250" i="1"/>
  <c r="G1250" i="1"/>
  <c r="A1251" i="1"/>
  <c r="B1251" i="1"/>
  <c r="D1251" i="1"/>
  <c r="F1251" i="1"/>
  <c r="G1251" i="1"/>
  <c r="A1252" i="1"/>
  <c r="B1252" i="1"/>
  <c r="D1252" i="1"/>
  <c r="F1252" i="1"/>
  <c r="G1252" i="1"/>
  <c r="A1253" i="1"/>
  <c r="B1253" i="1"/>
  <c r="C1253" i="1"/>
  <c r="E1253" i="1"/>
  <c r="G1253" i="1"/>
  <c r="A1254" i="1"/>
  <c r="B1254" i="1"/>
  <c r="C1254" i="1"/>
  <c r="E1254" i="1"/>
  <c r="G1254" i="1"/>
  <c r="A1255" i="1"/>
  <c r="B1255" i="1"/>
  <c r="C1255" i="1"/>
  <c r="E1255" i="1"/>
  <c r="G1255" i="1"/>
  <c r="A1256" i="1"/>
  <c r="B1256" i="1"/>
  <c r="C1256" i="1"/>
  <c r="E1256" i="1"/>
  <c r="G1256" i="1"/>
  <c r="A1257" i="1"/>
  <c r="B1257" i="1"/>
  <c r="C1257" i="1"/>
  <c r="E1257" i="1"/>
  <c r="G1257" i="1"/>
  <c r="A1258" i="1"/>
  <c r="B1258" i="1"/>
  <c r="C1258" i="1"/>
  <c r="E1258" i="1"/>
  <c r="G1258" i="1"/>
  <c r="A1259" i="1"/>
  <c r="B1259" i="1"/>
  <c r="C1259" i="1"/>
  <c r="E1259" i="1"/>
  <c r="G1259" i="1"/>
  <c r="A1260" i="1"/>
  <c r="B1260" i="1"/>
  <c r="C1260" i="1"/>
  <c r="E1260" i="1"/>
  <c r="G1260" i="1"/>
  <c r="A1261" i="1"/>
  <c r="B1261" i="1"/>
  <c r="C1261" i="1"/>
  <c r="E1261" i="1"/>
  <c r="G1261" i="1"/>
  <c r="A1262" i="1"/>
  <c r="B1262" i="1"/>
  <c r="C1262" i="1"/>
  <c r="E1262" i="1"/>
  <c r="G1262" i="1"/>
  <c r="A1263" i="1"/>
  <c r="B1263" i="1"/>
  <c r="C1263" i="1"/>
  <c r="E1263" i="1"/>
  <c r="G1263" i="1"/>
  <c r="A1264" i="1"/>
  <c r="B1264" i="1"/>
  <c r="C1264" i="1"/>
  <c r="E1264" i="1"/>
  <c r="G1264" i="1"/>
  <c r="A1265" i="1"/>
  <c r="B1265" i="1"/>
  <c r="C1265" i="1"/>
  <c r="E1265" i="1"/>
  <c r="G1265" i="1"/>
  <c r="A1266" i="1"/>
  <c r="B1266" i="1"/>
  <c r="C1266" i="1"/>
  <c r="E1266" i="1"/>
  <c r="G1266" i="1"/>
  <c r="A1267" i="1"/>
  <c r="B1267" i="1"/>
  <c r="C1267" i="1"/>
  <c r="E1267" i="1"/>
  <c r="G1267" i="1"/>
  <c r="A1268" i="1"/>
  <c r="B1268" i="1"/>
  <c r="C1268" i="1"/>
  <c r="E1268" i="1"/>
  <c r="G1268" i="1"/>
  <c r="A1269" i="1"/>
  <c r="B1269" i="1"/>
  <c r="C1269" i="1"/>
  <c r="E1269" i="1"/>
  <c r="G1269" i="1"/>
  <c r="A1270" i="1"/>
  <c r="B1270" i="1"/>
  <c r="C1270" i="1"/>
  <c r="E1270" i="1"/>
  <c r="G1270" i="1"/>
  <c r="A1271" i="1"/>
  <c r="B1271" i="1"/>
  <c r="C1271" i="1"/>
  <c r="E1271" i="1"/>
  <c r="G1271" i="1"/>
  <c r="A1272" i="1"/>
  <c r="B1272" i="1"/>
  <c r="C1272" i="1"/>
  <c r="E1272" i="1"/>
  <c r="G1272" i="1"/>
  <c r="A1273" i="1"/>
  <c r="B1273" i="1"/>
  <c r="C1273" i="1"/>
  <c r="E1273" i="1"/>
  <c r="G1273" i="1"/>
  <c r="A1274" i="1"/>
  <c r="B1274" i="1"/>
  <c r="C1274" i="1"/>
  <c r="E1274" i="1"/>
  <c r="G1274" i="1"/>
  <c r="A1275" i="1"/>
  <c r="B1275" i="1"/>
  <c r="C1275" i="1"/>
  <c r="E1275" i="1"/>
  <c r="G1275" i="1"/>
  <c r="A1276" i="1"/>
  <c r="B1276" i="1"/>
  <c r="C1276" i="1"/>
  <c r="E1276" i="1"/>
  <c r="G1276" i="1"/>
  <c r="A1277" i="1"/>
  <c r="B1277" i="1"/>
  <c r="C1277" i="1"/>
  <c r="E1277" i="1"/>
  <c r="G1277" i="1"/>
  <c r="A1278" i="1"/>
  <c r="B1278" i="1"/>
  <c r="C1278" i="1"/>
  <c r="E1278" i="1"/>
  <c r="G1278" i="1"/>
  <c r="A1279" i="1"/>
  <c r="B1279" i="1"/>
  <c r="C1279" i="1"/>
  <c r="E1279" i="1"/>
  <c r="G1279" i="1"/>
  <c r="A1280" i="1"/>
  <c r="B1280" i="1"/>
  <c r="C1280" i="1"/>
  <c r="E1280" i="1"/>
  <c r="G1280" i="1"/>
  <c r="A1281" i="1"/>
  <c r="B1281" i="1"/>
  <c r="C1281" i="1"/>
  <c r="E1281" i="1"/>
  <c r="G1281" i="1"/>
  <c r="A1282" i="1"/>
  <c r="B1282" i="1"/>
  <c r="C1282" i="1"/>
  <c r="E1282" i="1"/>
  <c r="G1282" i="1"/>
  <c r="A1283" i="1"/>
  <c r="B1283" i="1"/>
  <c r="C1283" i="1"/>
  <c r="E1283" i="1"/>
  <c r="G1283" i="1"/>
  <c r="A1284" i="1"/>
  <c r="B1284" i="1"/>
  <c r="C1284" i="1"/>
  <c r="E1284" i="1"/>
  <c r="G1284" i="1"/>
  <c r="A1285" i="1"/>
  <c r="B1285" i="1"/>
  <c r="C1285" i="1"/>
  <c r="E1285" i="1"/>
  <c r="G1285" i="1"/>
  <c r="A1286" i="1"/>
  <c r="B1286" i="1"/>
  <c r="C1286" i="1"/>
  <c r="E1286" i="1"/>
  <c r="G1286" i="1"/>
  <c r="A1287" i="1"/>
  <c r="B1287" i="1"/>
  <c r="C1287" i="1"/>
  <c r="E1287" i="1"/>
  <c r="G1287" i="1"/>
  <c r="A1288" i="1"/>
  <c r="B1288" i="1"/>
  <c r="C1288" i="1"/>
  <c r="E1288" i="1"/>
  <c r="G1288" i="1"/>
  <c r="A1289" i="1"/>
  <c r="B1289" i="1"/>
  <c r="C1289" i="1"/>
  <c r="E1289" i="1"/>
  <c r="G1289" i="1"/>
  <c r="A1290" i="1"/>
  <c r="B1290" i="1"/>
  <c r="C1290" i="1"/>
  <c r="E1290" i="1"/>
  <c r="G1290" i="1"/>
  <c r="A1291" i="1"/>
  <c r="B1291" i="1"/>
  <c r="C1291" i="1"/>
  <c r="E1291" i="1"/>
  <c r="G1291" i="1"/>
  <c r="A1292" i="1"/>
  <c r="B1292" i="1"/>
  <c r="C1292" i="1"/>
  <c r="E1292" i="1"/>
  <c r="G1292" i="1"/>
  <c r="A1293" i="1"/>
  <c r="B1293" i="1"/>
  <c r="C1293" i="1"/>
  <c r="E1293" i="1"/>
  <c r="G1293" i="1"/>
  <c r="A1294" i="1"/>
  <c r="B1294" i="1"/>
  <c r="C1294" i="1"/>
  <c r="E1294" i="1"/>
  <c r="G1294" i="1"/>
  <c r="A1295" i="1"/>
  <c r="B1295" i="1"/>
  <c r="C1295" i="1"/>
  <c r="E1295" i="1"/>
  <c r="G1295" i="1"/>
  <c r="A1296" i="1"/>
  <c r="B1296" i="1"/>
  <c r="C1296" i="1"/>
  <c r="E1296" i="1"/>
  <c r="G1296" i="1"/>
  <c r="A1297" i="1"/>
  <c r="B1297" i="1"/>
  <c r="C1297" i="1"/>
  <c r="E1297" i="1"/>
  <c r="G1297" i="1"/>
  <c r="A1298" i="1"/>
  <c r="B1298" i="1"/>
  <c r="C1298" i="1"/>
  <c r="E1298" i="1"/>
  <c r="G1298" i="1"/>
  <c r="A1299" i="1"/>
  <c r="B1299" i="1"/>
  <c r="C1299" i="1"/>
  <c r="E1299" i="1"/>
  <c r="G1299" i="1"/>
  <c r="A1300" i="1"/>
  <c r="B1300" i="1"/>
  <c r="C1300" i="1"/>
  <c r="E1300" i="1"/>
  <c r="G1300" i="1"/>
  <c r="A1301" i="1"/>
  <c r="B1301" i="1"/>
  <c r="C1301" i="1"/>
  <c r="E1301" i="1"/>
  <c r="G1301" i="1"/>
  <c r="A1302" i="1"/>
  <c r="B1302" i="1"/>
  <c r="C1302" i="1"/>
  <c r="E1302" i="1"/>
  <c r="G1302" i="1"/>
  <c r="A1303" i="1"/>
  <c r="B1303" i="1"/>
  <c r="C1303" i="1"/>
  <c r="E1303" i="1"/>
  <c r="G1303" i="1"/>
  <c r="A1304" i="1"/>
  <c r="B1304" i="1"/>
  <c r="C1304" i="1"/>
  <c r="E1304" i="1"/>
  <c r="G1304" i="1"/>
  <c r="A1305" i="1"/>
  <c r="B1305" i="1"/>
  <c r="C1305" i="1"/>
  <c r="E1305" i="1"/>
  <c r="G1305" i="1"/>
  <c r="A1306" i="1"/>
  <c r="B1306" i="1"/>
  <c r="C1306" i="1"/>
  <c r="E1306" i="1"/>
  <c r="G1306" i="1"/>
  <c r="A1307" i="1"/>
  <c r="B1307" i="1"/>
  <c r="C1307" i="1"/>
  <c r="E1307" i="1"/>
  <c r="G1307" i="1"/>
  <c r="A1308" i="1"/>
  <c r="B1308" i="1"/>
  <c r="C1308" i="1"/>
  <c r="E1308" i="1"/>
  <c r="G1308" i="1"/>
  <c r="A1309" i="1"/>
  <c r="B1309" i="1"/>
  <c r="C1309" i="1"/>
  <c r="E1309" i="1"/>
  <c r="G1309" i="1"/>
  <c r="A1310" i="1"/>
  <c r="B1310" i="1"/>
  <c r="C1310" i="1"/>
  <c r="E1310" i="1"/>
  <c r="G1310" i="1"/>
  <c r="A1311" i="1"/>
  <c r="B1311" i="1"/>
  <c r="C1311" i="1"/>
  <c r="E1311" i="1"/>
  <c r="G1311" i="1"/>
  <c r="A1312" i="1"/>
  <c r="B1312" i="1"/>
  <c r="C1312" i="1"/>
  <c r="E1312" i="1"/>
  <c r="G1312" i="1"/>
  <c r="A1313" i="1"/>
  <c r="B1313" i="1"/>
  <c r="C1313" i="1"/>
  <c r="E1313" i="1"/>
  <c r="G1313" i="1"/>
  <c r="A1314" i="1"/>
  <c r="B1314" i="1"/>
  <c r="C1314" i="1"/>
  <c r="E1314" i="1"/>
  <c r="G1314" i="1"/>
  <c r="A1315" i="1"/>
  <c r="B1315" i="1"/>
  <c r="C1315" i="1"/>
  <c r="E1315" i="1"/>
  <c r="G1315" i="1"/>
  <c r="A1316" i="1"/>
  <c r="B1316" i="1"/>
  <c r="C1316" i="1"/>
  <c r="E1316" i="1"/>
  <c r="G1316" i="1"/>
  <c r="A1317" i="1"/>
  <c r="B1317" i="1"/>
  <c r="C1317" i="1"/>
  <c r="E1317" i="1"/>
  <c r="G1317" i="1"/>
  <c r="A1318" i="1"/>
  <c r="B1318" i="1"/>
  <c r="C1318" i="1"/>
  <c r="E1318" i="1"/>
  <c r="G1318" i="1"/>
  <c r="A1319" i="1"/>
  <c r="B1319" i="1"/>
  <c r="C1319" i="1"/>
  <c r="E1319" i="1"/>
  <c r="G1319" i="1"/>
  <c r="A1320" i="1"/>
  <c r="B1320" i="1"/>
  <c r="C1320" i="1"/>
  <c r="E1320" i="1"/>
  <c r="G1320" i="1"/>
  <c r="A1321" i="1"/>
  <c r="B1321" i="1"/>
  <c r="C1321" i="1"/>
  <c r="E1321" i="1"/>
  <c r="G1321" i="1"/>
  <c r="A1322" i="1"/>
  <c r="B1322" i="1"/>
  <c r="C1322" i="1"/>
  <c r="E1322" i="1"/>
  <c r="G1322" i="1"/>
  <c r="A1323" i="1"/>
  <c r="B1323" i="1"/>
  <c r="C1323" i="1"/>
  <c r="E1323" i="1"/>
  <c r="G1323" i="1"/>
  <c r="A1324" i="1"/>
  <c r="B1324" i="1"/>
  <c r="C1324" i="1"/>
  <c r="E1324" i="1"/>
  <c r="G1324" i="1"/>
  <c r="A1325" i="1"/>
  <c r="B1325" i="1"/>
  <c r="C1325" i="1"/>
  <c r="E1325" i="1"/>
  <c r="G1325" i="1"/>
  <c r="A1326" i="1"/>
  <c r="B1326" i="1"/>
  <c r="C1326" i="1"/>
  <c r="E1326" i="1"/>
  <c r="G1326" i="1"/>
  <c r="A1327" i="1"/>
  <c r="B1327" i="1"/>
  <c r="C1327" i="1"/>
  <c r="E1327" i="1"/>
  <c r="G1327" i="1"/>
  <c r="A1328" i="1"/>
  <c r="B1328" i="1"/>
  <c r="C1328" i="1"/>
  <c r="E1328" i="1"/>
  <c r="G1328" i="1"/>
  <c r="A1329" i="1"/>
  <c r="B1329" i="1"/>
  <c r="C1329" i="1"/>
  <c r="E1329" i="1"/>
  <c r="G1329" i="1"/>
  <c r="A1330" i="1"/>
  <c r="B1330" i="1"/>
  <c r="C1330" i="1"/>
  <c r="E1330" i="1"/>
  <c r="G1330" i="1"/>
  <c r="A1331" i="1"/>
  <c r="B1331" i="1"/>
  <c r="C1331" i="1"/>
  <c r="E1331" i="1"/>
  <c r="G1331" i="1"/>
  <c r="A1332" i="1"/>
  <c r="B1332" i="1"/>
  <c r="C1332" i="1"/>
  <c r="E1332" i="1"/>
  <c r="G1332" i="1"/>
  <c r="A1333" i="1"/>
  <c r="B1333" i="1"/>
  <c r="C1333" i="1"/>
  <c r="E1333" i="1"/>
  <c r="G1333" i="1"/>
  <c r="A1334" i="1"/>
  <c r="B1334" i="1"/>
  <c r="C1334" i="1"/>
  <c r="E1334" i="1"/>
  <c r="G1334" i="1"/>
  <c r="A1335" i="1"/>
  <c r="B1335" i="1"/>
  <c r="C1335" i="1"/>
  <c r="E1335" i="1"/>
  <c r="G1335" i="1"/>
  <c r="A1336" i="1"/>
  <c r="B1336" i="1"/>
  <c r="C1336" i="1"/>
  <c r="E1336" i="1"/>
  <c r="G1336" i="1"/>
  <c r="A1337" i="1"/>
  <c r="B1337" i="1"/>
  <c r="C1337" i="1"/>
  <c r="E1337" i="1"/>
  <c r="G1337" i="1"/>
  <c r="A1338" i="1"/>
  <c r="B1338" i="1"/>
  <c r="C1338" i="1"/>
  <c r="E1338" i="1"/>
  <c r="G1338" i="1"/>
  <c r="A1339" i="1"/>
  <c r="B1339" i="1"/>
  <c r="C1339" i="1"/>
  <c r="E1339" i="1"/>
  <c r="G1339" i="1"/>
  <c r="A1340" i="1"/>
  <c r="B1340" i="1"/>
  <c r="C1340" i="1"/>
  <c r="E1340" i="1"/>
  <c r="G1340" i="1"/>
  <c r="A1341" i="1"/>
  <c r="B1341" i="1"/>
  <c r="C1341" i="1"/>
  <c r="E1341" i="1"/>
  <c r="G1341" i="1"/>
  <c r="A1342" i="1"/>
  <c r="B1342" i="1"/>
  <c r="C1342" i="1"/>
  <c r="E1342" i="1"/>
  <c r="G1342" i="1"/>
  <c r="A1343" i="1"/>
  <c r="B1343" i="1"/>
  <c r="C1343" i="1"/>
  <c r="E1343" i="1"/>
  <c r="G1343" i="1"/>
  <c r="A1344" i="1"/>
  <c r="B1344" i="1"/>
  <c r="C1344" i="1"/>
  <c r="E1344" i="1"/>
  <c r="G1344" i="1"/>
  <c r="A1345" i="1"/>
  <c r="B1345" i="1"/>
  <c r="C1345" i="1"/>
  <c r="E1345" i="1"/>
  <c r="G1345" i="1"/>
  <c r="A1346" i="1"/>
  <c r="B1346" i="1"/>
  <c r="C1346" i="1"/>
  <c r="E1346" i="1"/>
  <c r="G1346" i="1"/>
  <c r="A1347" i="1"/>
  <c r="B1347" i="1"/>
  <c r="C1347" i="1"/>
  <c r="E1347" i="1"/>
  <c r="G1347" i="1"/>
  <c r="A1348" i="1"/>
  <c r="B1348" i="1"/>
  <c r="C1348" i="1"/>
  <c r="E1348" i="1"/>
  <c r="G1348" i="1"/>
  <c r="A1349" i="1"/>
  <c r="B1349" i="1"/>
  <c r="C1349" i="1"/>
  <c r="E1349" i="1"/>
  <c r="G1349" i="1"/>
  <c r="A1350" i="1"/>
  <c r="B1350" i="1"/>
  <c r="C1350" i="1"/>
  <c r="E1350" i="1"/>
  <c r="G1350" i="1"/>
  <c r="A1351" i="1"/>
  <c r="B1351" i="1"/>
  <c r="C1351" i="1"/>
  <c r="E1351" i="1"/>
  <c r="G1351" i="1"/>
  <c r="A1352" i="1"/>
  <c r="B1352" i="1"/>
  <c r="C1352" i="1"/>
  <c r="E1352" i="1"/>
  <c r="G1352" i="1"/>
  <c r="A1353" i="1"/>
  <c r="B1353" i="1"/>
  <c r="C1353" i="1"/>
  <c r="E1353" i="1"/>
  <c r="G1353" i="1"/>
  <c r="A1354" i="1"/>
  <c r="B1354" i="1"/>
  <c r="C1354" i="1"/>
  <c r="E1354" i="1"/>
  <c r="G1354" i="1"/>
  <c r="A1355" i="1"/>
  <c r="B1355" i="1"/>
  <c r="C1355" i="1"/>
  <c r="E1355" i="1"/>
  <c r="G1355" i="1"/>
  <c r="A1356" i="1"/>
  <c r="B1356" i="1"/>
  <c r="C1356" i="1"/>
  <c r="E1356" i="1"/>
  <c r="G1356" i="1"/>
  <c r="A1357" i="1"/>
  <c r="B1357" i="1"/>
  <c r="C1357" i="1"/>
  <c r="E1357" i="1"/>
  <c r="G1357" i="1"/>
  <c r="A1358" i="1"/>
  <c r="B1358" i="1"/>
  <c r="C1358" i="1"/>
  <c r="E1358" i="1"/>
  <c r="G1358" i="1"/>
  <c r="A1359" i="1"/>
  <c r="B1359" i="1"/>
  <c r="C1359" i="1"/>
  <c r="E1359" i="1"/>
  <c r="G1359" i="1"/>
  <c r="A1360" i="1"/>
  <c r="B1360" i="1"/>
  <c r="C1360" i="1"/>
  <c r="E1360" i="1"/>
  <c r="G1360" i="1"/>
  <c r="A1361" i="1"/>
  <c r="B1361" i="1"/>
  <c r="C1361" i="1"/>
  <c r="E1361" i="1"/>
  <c r="G1361" i="1"/>
  <c r="A1362" i="1"/>
  <c r="B1362" i="1"/>
  <c r="C1362" i="1"/>
  <c r="E1362" i="1"/>
  <c r="G1362" i="1"/>
  <c r="A1363" i="1"/>
  <c r="B1363" i="1"/>
  <c r="C1363" i="1"/>
  <c r="E1363" i="1"/>
  <c r="G1363" i="1"/>
  <c r="A1364" i="1"/>
  <c r="B1364" i="1"/>
  <c r="C1364" i="1"/>
  <c r="E1364" i="1"/>
  <c r="G1364" i="1"/>
  <c r="A1365" i="1"/>
  <c r="B1365" i="1"/>
  <c r="C1365" i="1"/>
  <c r="E1365" i="1"/>
  <c r="G1365" i="1"/>
  <c r="A1366" i="1"/>
  <c r="B1366" i="1"/>
  <c r="C1366" i="1"/>
  <c r="E1366" i="1"/>
  <c r="G1366" i="1"/>
  <c r="A1367" i="1"/>
  <c r="B1367" i="1"/>
  <c r="C1367" i="1"/>
  <c r="E1367" i="1"/>
  <c r="G1367" i="1"/>
  <c r="A1368" i="1"/>
  <c r="B1368" i="1"/>
  <c r="C1368" i="1"/>
  <c r="E1368" i="1"/>
  <c r="G1368" i="1"/>
  <c r="A1369" i="1"/>
  <c r="B1369" i="1"/>
  <c r="C1369" i="1"/>
  <c r="E1369" i="1"/>
  <c r="G1369" i="1"/>
  <c r="A1370" i="1"/>
  <c r="B1370" i="1"/>
  <c r="C1370" i="1"/>
  <c r="E1370" i="1"/>
  <c r="G1370" i="1"/>
  <c r="A1371" i="1"/>
  <c r="B1371" i="1"/>
  <c r="C1371" i="1"/>
  <c r="E1371" i="1"/>
  <c r="G1371" i="1"/>
  <c r="A1372" i="1"/>
  <c r="B1372" i="1"/>
  <c r="C1372" i="1"/>
  <c r="E1372" i="1"/>
  <c r="G1372" i="1"/>
  <c r="A1373" i="1"/>
  <c r="B1373" i="1"/>
  <c r="C1373" i="1"/>
  <c r="E1373" i="1"/>
  <c r="G1373" i="1"/>
  <c r="A1374" i="1"/>
  <c r="B1374" i="1"/>
  <c r="C1374" i="1"/>
  <c r="E1374" i="1"/>
  <c r="G1374" i="1"/>
  <c r="A1375" i="1"/>
  <c r="B1375" i="1"/>
  <c r="C1375" i="1"/>
  <c r="E1375" i="1"/>
  <c r="G1375" i="1"/>
  <c r="A1376" i="1"/>
  <c r="B1376" i="1"/>
  <c r="C1376" i="1"/>
  <c r="E1376" i="1"/>
  <c r="G1376" i="1"/>
  <c r="A1377" i="1"/>
  <c r="B1377" i="1"/>
  <c r="C1377" i="1"/>
  <c r="E1377" i="1"/>
  <c r="G1377" i="1"/>
  <c r="A1378" i="1"/>
  <c r="B1378" i="1"/>
  <c r="C1378" i="1"/>
  <c r="E1378" i="1"/>
  <c r="G1378" i="1"/>
  <c r="A1379" i="1"/>
  <c r="B1379" i="1"/>
  <c r="D1379" i="1"/>
  <c r="F1379" i="1"/>
  <c r="G1379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B247" i="7" l="1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G3" i="1" l="1"/>
  <c r="H22" i="1" l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8" i="1"/>
  <c r="H102" i="1"/>
  <c r="H106" i="1"/>
  <c r="H110" i="1"/>
  <c r="H114" i="1"/>
  <c r="H118" i="1"/>
  <c r="H122" i="1"/>
  <c r="H126" i="1"/>
  <c r="H4" i="1"/>
  <c r="H6" i="1"/>
  <c r="H8" i="1"/>
  <c r="H10" i="1"/>
  <c r="H12" i="1"/>
  <c r="H14" i="1"/>
  <c r="H16" i="1"/>
  <c r="H18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97" i="1"/>
  <c r="H101" i="1"/>
  <c r="H105" i="1"/>
  <c r="H109" i="1"/>
  <c r="H113" i="1"/>
  <c r="H117" i="1"/>
  <c r="H20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89" i="1"/>
  <c r="H90" i="1"/>
  <c r="H91" i="1"/>
  <c r="H92" i="1"/>
  <c r="H93" i="1"/>
  <c r="H94" i="1"/>
  <c r="H95" i="1"/>
  <c r="H96" i="1"/>
  <c r="H100" i="1"/>
  <c r="H104" i="1"/>
  <c r="H9" i="1"/>
  <c r="H17" i="1"/>
  <c r="H103" i="1"/>
  <c r="H124" i="1"/>
  <c r="H130" i="1"/>
  <c r="H134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7" i="1"/>
  <c r="H15" i="1"/>
  <c r="H23" i="1"/>
  <c r="H31" i="1"/>
  <c r="H39" i="1"/>
  <c r="H47" i="1"/>
  <c r="H55" i="1"/>
  <c r="H63" i="1"/>
  <c r="H71" i="1"/>
  <c r="H79" i="1"/>
  <c r="H87" i="1"/>
  <c r="H108" i="1"/>
  <c r="H112" i="1"/>
  <c r="H116" i="1"/>
  <c r="H121" i="1"/>
  <c r="H123" i="1"/>
  <c r="H129" i="1"/>
  <c r="H133" i="1"/>
  <c r="H137" i="1"/>
  <c r="H273" i="1"/>
  <c r="H5" i="1"/>
  <c r="H13" i="1"/>
  <c r="H99" i="1"/>
  <c r="H107" i="1"/>
  <c r="H111" i="1"/>
  <c r="H115" i="1"/>
  <c r="H120" i="1"/>
  <c r="H128" i="1"/>
  <c r="H132" i="1"/>
  <c r="H136" i="1"/>
  <c r="H11" i="1"/>
  <c r="H19" i="1"/>
  <c r="H35" i="1"/>
  <c r="H51" i="1"/>
  <c r="H67" i="1"/>
  <c r="H83" i="1"/>
  <c r="H131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4" i="1"/>
  <c r="H248" i="1"/>
  <c r="H252" i="1"/>
  <c r="H256" i="1"/>
  <c r="H260" i="1"/>
  <c r="H264" i="1"/>
  <c r="H268" i="1"/>
  <c r="H275" i="1"/>
  <c r="H327" i="1"/>
  <c r="H27" i="1"/>
  <c r="H59" i="1"/>
  <c r="H119" i="1"/>
  <c r="H125" i="1"/>
  <c r="H127" i="1"/>
  <c r="H243" i="1"/>
  <c r="H247" i="1"/>
  <c r="H251" i="1"/>
  <c r="H255" i="1"/>
  <c r="H259" i="1"/>
  <c r="H263" i="1"/>
  <c r="H267" i="1"/>
  <c r="H271" i="1"/>
  <c r="H283" i="1"/>
  <c r="H445" i="1"/>
  <c r="H447" i="1"/>
  <c r="H453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242" i="1"/>
  <c r="H246" i="1"/>
  <c r="H250" i="1"/>
  <c r="H254" i="1"/>
  <c r="H258" i="1"/>
  <c r="H262" i="1"/>
  <c r="H266" i="1"/>
  <c r="H270" i="1"/>
  <c r="H299" i="1"/>
  <c r="H135" i="1"/>
  <c r="H241" i="1"/>
  <c r="H249" i="1"/>
  <c r="H257" i="1"/>
  <c r="H265" i="1"/>
  <c r="H43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54" i="1"/>
  <c r="H572" i="1"/>
  <c r="H577" i="1"/>
  <c r="H582" i="1"/>
  <c r="H245" i="1"/>
  <c r="H253" i="1"/>
  <c r="H261" i="1"/>
  <c r="H269" i="1"/>
  <c r="H315" i="1"/>
  <c r="H558" i="1"/>
  <c r="H569" i="1"/>
  <c r="H574" i="1"/>
  <c r="H596" i="1"/>
  <c r="H612" i="1"/>
  <c r="H625" i="1"/>
  <c r="H75" i="1"/>
  <c r="H566" i="1"/>
  <c r="H588" i="1"/>
  <c r="H590" i="1"/>
  <c r="H660" i="1"/>
  <c r="H675" i="1"/>
  <c r="H692" i="1"/>
  <c r="H580" i="1"/>
  <c r="H644" i="1"/>
  <c r="H657" i="1"/>
  <c r="H670" i="1"/>
  <c r="H679" i="1"/>
  <c r="H585" i="1"/>
  <c r="H593" i="1"/>
  <c r="H598" i="1"/>
  <c r="H609" i="1"/>
  <c r="H628" i="1"/>
  <c r="H641" i="1"/>
  <c r="H654" i="1"/>
  <c r="H684" i="1"/>
  <c r="H606" i="1"/>
  <c r="H622" i="1"/>
  <c r="H638" i="1"/>
  <c r="H688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21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720" i="1"/>
  <c r="H979" i="1"/>
  <c r="H992" i="1"/>
  <c r="H1030" i="1"/>
  <c r="H812" i="1"/>
  <c r="H816" i="1"/>
  <c r="H820" i="1"/>
  <c r="H824" i="1"/>
  <c r="H828" i="1"/>
  <c r="H832" i="1"/>
  <c r="H836" i="1"/>
  <c r="H840" i="1"/>
  <c r="H844" i="1"/>
  <c r="H848" i="1"/>
  <c r="H852" i="1"/>
  <c r="H856" i="1"/>
  <c r="H860" i="1"/>
  <c r="H864" i="1"/>
  <c r="H868" i="1"/>
  <c r="H872" i="1"/>
  <c r="H876" i="1"/>
  <c r="H880" i="1"/>
  <c r="H884" i="1"/>
  <c r="H888" i="1"/>
  <c r="H892" i="1"/>
  <c r="H896" i="1"/>
  <c r="H900" i="1"/>
  <c r="H904" i="1"/>
  <c r="H908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1011" i="1"/>
  <c r="H1103" i="1"/>
  <c r="H811" i="1"/>
  <c r="H815" i="1"/>
  <c r="H819" i="1"/>
  <c r="H823" i="1"/>
  <c r="H827" i="1"/>
  <c r="H831" i="1"/>
  <c r="H835" i="1"/>
  <c r="H839" i="1"/>
  <c r="H843" i="1"/>
  <c r="H847" i="1"/>
  <c r="H851" i="1"/>
  <c r="H855" i="1"/>
  <c r="H859" i="1"/>
  <c r="H863" i="1"/>
  <c r="H867" i="1"/>
  <c r="H871" i="1"/>
  <c r="H875" i="1"/>
  <c r="H879" i="1"/>
  <c r="H883" i="1"/>
  <c r="H887" i="1"/>
  <c r="H891" i="1"/>
  <c r="H895" i="1"/>
  <c r="H899" i="1"/>
  <c r="H903" i="1"/>
  <c r="H907" i="1"/>
  <c r="H911" i="1"/>
  <c r="H982" i="1"/>
  <c r="H998" i="1"/>
  <c r="H810" i="1"/>
  <c r="H814" i="1"/>
  <c r="H818" i="1"/>
  <c r="H822" i="1"/>
  <c r="H826" i="1"/>
  <c r="H830" i="1"/>
  <c r="H834" i="1"/>
  <c r="H838" i="1"/>
  <c r="H842" i="1"/>
  <c r="H846" i="1"/>
  <c r="H850" i="1"/>
  <c r="H854" i="1"/>
  <c r="H858" i="1"/>
  <c r="H862" i="1"/>
  <c r="H866" i="1"/>
  <c r="H870" i="1"/>
  <c r="H874" i="1"/>
  <c r="H878" i="1"/>
  <c r="H882" i="1"/>
  <c r="H886" i="1"/>
  <c r="H890" i="1"/>
  <c r="H894" i="1"/>
  <c r="H898" i="1"/>
  <c r="H902" i="1"/>
  <c r="H906" i="1"/>
  <c r="H910" i="1"/>
  <c r="H976" i="1"/>
  <c r="H1008" i="1"/>
  <c r="H1027" i="1"/>
  <c r="H809" i="1"/>
  <c r="H813" i="1"/>
  <c r="H817" i="1"/>
  <c r="H821" i="1"/>
  <c r="H825" i="1"/>
  <c r="H829" i="1"/>
  <c r="H833" i="1"/>
  <c r="H837" i="1"/>
  <c r="H841" i="1"/>
  <c r="H845" i="1"/>
  <c r="H849" i="1"/>
  <c r="H853" i="1"/>
  <c r="H857" i="1"/>
  <c r="H861" i="1"/>
  <c r="H865" i="1"/>
  <c r="H869" i="1"/>
  <c r="H873" i="1"/>
  <c r="H877" i="1"/>
  <c r="H881" i="1"/>
  <c r="H885" i="1"/>
  <c r="H889" i="1"/>
  <c r="H893" i="1"/>
  <c r="H897" i="1"/>
  <c r="H901" i="1"/>
  <c r="H905" i="1"/>
  <c r="H909" i="1"/>
  <c r="H967" i="1"/>
  <c r="H995" i="1"/>
  <c r="H1014" i="1"/>
  <c r="H1024" i="1"/>
  <c r="H1107" i="1"/>
  <c r="H1111" i="1"/>
  <c r="H1115" i="1"/>
  <c r="H1119" i="1"/>
  <c r="H1123" i="1"/>
  <c r="H1127" i="1"/>
  <c r="H1131" i="1"/>
  <c r="H1135" i="1"/>
  <c r="H1139" i="1"/>
  <c r="H1143" i="1"/>
  <c r="H1147" i="1"/>
  <c r="H1151" i="1"/>
  <c r="H1155" i="1"/>
  <c r="H1159" i="1"/>
  <c r="H1163" i="1"/>
  <c r="H1167" i="1"/>
  <c r="H1171" i="1"/>
  <c r="H1175" i="1"/>
  <c r="H1179" i="1"/>
  <c r="H1183" i="1"/>
  <c r="H1187" i="1"/>
  <c r="H1191" i="1"/>
  <c r="H1106" i="1"/>
  <c r="H1110" i="1"/>
  <c r="H1114" i="1"/>
  <c r="H1118" i="1"/>
  <c r="H1122" i="1"/>
  <c r="H1126" i="1"/>
  <c r="H1130" i="1"/>
  <c r="H1134" i="1"/>
  <c r="H1138" i="1"/>
  <c r="H1142" i="1"/>
  <c r="H1146" i="1"/>
  <c r="H1150" i="1"/>
  <c r="H1154" i="1"/>
  <c r="H1158" i="1"/>
  <c r="H1162" i="1"/>
  <c r="H1166" i="1"/>
  <c r="H1170" i="1"/>
  <c r="H1174" i="1"/>
  <c r="H1178" i="1"/>
  <c r="H1182" i="1"/>
  <c r="H1186" i="1"/>
  <c r="H1190" i="1"/>
  <c r="H1194" i="1"/>
  <c r="H1377" i="1"/>
  <c r="H1378" i="1"/>
  <c r="H1105" i="1"/>
  <c r="H1109" i="1"/>
  <c r="H1113" i="1"/>
  <c r="H1117" i="1"/>
  <c r="H1121" i="1"/>
  <c r="H1125" i="1"/>
  <c r="H1129" i="1"/>
  <c r="H1133" i="1"/>
  <c r="H1137" i="1"/>
  <c r="H1141" i="1"/>
  <c r="H1145" i="1"/>
  <c r="H1149" i="1"/>
  <c r="H1153" i="1"/>
  <c r="H1157" i="1"/>
  <c r="H1161" i="1"/>
  <c r="H1165" i="1"/>
  <c r="H1169" i="1"/>
  <c r="H1173" i="1"/>
  <c r="H1177" i="1"/>
  <c r="H1181" i="1"/>
  <c r="H1185" i="1"/>
  <c r="H1189" i="1"/>
  <c r="H1193" i="1"/>
  <c r="H1204" i="1"/>
  <c r="H1104" i="1"/>
  <c r="H1108" i="1"/>
  <c r="H1112" i="1"/>
  <c r="H1116" i="1"/>
  <c r="H1120" i="1"/>
  <c r="H1124" i="1"/>
  <c r="H1128" i="1"/>
  <c r="H1132" i="1"/>
  <c r="H1136" i="1"/>
  <c r="H1140" i="1"/>
  <c r="H1144" i="1"/>
  <c r="H1148" i="1"/>
  <c r="H1152" i="1"/>
  <c r="H1156" i="1"/>
  <c r="H1160" i="1"/>
  <c r="H1164" i="1"/>
  <c r="H1168" i="1"/>
  <c r="H1172" i="1"/>
  <c r="H1176" i="1"/>
  <c r="H1180" i="1"/>
  <c r="H1184" i="1"/>
  <c r="H1188" i="1"/>
  <c r="H1192" i="1"/>
  <c r="H1096" i="1"/>
  <c r="H1020" i="1"/>
  <c r="H1023" i="1"/>
  <c r="H1026" i="1"/>
  <c r="H714" i="1"/>
  <c r="H712" i="1"/>
  <c r="H642" i="1"/>
  <c r="H581" i="1"/>
  <c r="H710" i="1"/>
  <c r="H630" i="1"/>
  <c r="H613" i="1"/>
  <c r="H677" i="1"/>
  <c r="H706" i="1"/>
  <c r="H617" i="1"/>
  <c r="H970" i="1"/>
  <c r="H988" i="1"/>
  <c r="H978" i="1"/>
  <c r="H975" i="1"/>
  <c r="H1093" i="1"/>
  <c r="H719" i="1"/>
  <c r="H1086" i="1"/>
  <c r="H718" i="1"/>
  <c r="H649" i="1"/>
  <c r="H709" i="1"/>
  <c r="H629" i="1"/>
  <c r="H610" i="1"/>
  <c r="H444" i="1"/>
  <c r="H1080" i="1"/>
  <c r="H972" i="1"/>
  <c r="H1199" i="1"/>
  <c r="H717" i="1"/>
  <c r="H715" i="1"/>
  <c r="H556" i="1"/>
  <c r="H705" i="1"/>
  <c r="H693" i="1"/>
  <c r="H662" i="1"/>
  <c r="H708" i="1"/>
  <c r="H666" i="1"/>
  <c r="H650" i="1"/>
  <c r="H451" i="1"/>
  <c r="H601" i="1"/>
  <c r="H452" i="1"/>
  <c r="H1085" i="1"/>
  <c r="H1079" i="1"/>
  <c r="H968" i="1"/>
  <c r="H1082" i="1"/>
  <c r="H1036" i="1"/>
  <c r="H1099" i="1"/>
  <c r="H716" i="1"/>
  <c r="H1088" i="1"/>
  <c r="H646" i="1"/>
  <c r="H614" i="1"/>
  <c r="H713" i="1"/>
  <c r="H700" i="1"/>
  <c r="H707" i="1"/>
  <c r="H633" i="1"/>
  <c r="H449" i="1"/>
  <c r="H626" i="1"/>
  <c r="H423" i="1"/>
  <c r="H427" i="1"/>
  <c r="H352" i="1"/>
  <c r="H413" i="1"/>
  <c r="H272" i="1"/>
  <c r="H1207" i="1"/>
  <c r="H1101" i="1"/>
  <c r="H1095" i="1"/>
  <c r="H1090" i="1"/>
  <c r="H1083" i="1"/>
  <c r="H1076" i="1"/>
  <c r="H1072" i="1"/>
  <c r="H1068" i="1"/>
  <c r="H1064" i="1"/>
  <c r="H1060" i="1"/>
  <c r="H1056" i="1"/>
  <c r="H1052" i="1"/>
  <c r="H1048" i="1"/>
  <c r="H1044" i="1"/>
  <c r="H1040" i="1"/>
  <c r="H1022" i="1"/>
  <c r="H990" i="1"/>
  <c r="H994" i="1"/>
  <c r="H1206" i="1"/>
  <c r="H1018" i="1"/>
  <c r="H986" i="1"/>
  <c r="H1354" i="1"/>
  <c r="H1328" i="1"/>
  <c r="H1307" i="1"/>
  <c r="H1286" i="1"/>
  <c r="H1268" i="1"/>
  <c r="H1243" i="1"/>
  <c r="H1217" i="1"/>
  <c r="H1201" i="1"/>
  <c r="H1029" i="1"/>
  <c r="H1013" i="1"/>
  <c r="H1375" i="1"/>
  <c r="H1370" i="1"/>
  <c r="H1366" i="1"/>
  <c r="H1362" i="1"/>
  <c r="H1357" i="1"/>
  <c r="H1352" i="1"/>
  <c r="H1348" i="1"/>
  <c r="H1343" i="1"/>
  <c r="H1338" i="1"/>
  <c r="H1333" i="1"/>
  <c r="H1329" i="1"/>
  <c r="H1324" i="1"/>
  <c r="H1319" i="1"/>
  <c r="H1314" i="1"/>
  <c r="H1309" i="1"/>
  <c r="H1303" i="1"/>
  <c r="H1299" i="1"/>
  <c r="H1294" i="1"/>
  <c r="H1289" i="1"/>
  <c r="H1284" i="1"/>
  <c r="H1278" i="1"/>
  <c r="H1273" i="1"/>
  <c r="H1269" i="1"/>
  <c r="H1264" i="1"/>
  <c r="H1259" i="1"/>
  <c r="H1255" i="1"/>
  <c r="H1250" i="1"/>
  <c r="H1245" i="1"/>
  <c r="H1240" i="1"/>
  <c r="H1235" i="1"/>
  <c r="H1231" i="1"/>
  <c r="H1226" i="1"/>
  <c r="H1221" i="1"/>
  <c r="H1216" i="1"/>
  <c r="H1005" i="1"/>
  <c r="H997" i="1"/>
  <c r="H703" i="1"/>
  <c r="H698" i="1"/>
  <c r="H685" i="1"/>
  <c r="H680" i="1"/>
  <c r="H672" i="1"/>
  <c r="H624" i="1"/>
  <c r="H592" i="1"/>
  <c r="H647" i="1"/>
  <c r="H631" i="1"/>
  <c r="H615" i="1"/>
  <c r="H571" i="1"/>
  <c r="H562" i="1"/>
  <c r="H557" i="1"/>
  <c r="H659" i="1"/>
  <c r="H648" i="1"/>
  <c r="H594" i="1"/>
  <c r="H568" i="1"/>
  <c r="H552" i="1"/>
  <c r="H665" i="1"/>
  <c r="H652" i="1"/>
  <c r="H636" i="1"/>
  <c r="H551" i="1"/>
  <c r="H563" i="1"/>
  <c r="H555" i="1"/>
  <c r="H420" i="1"/>
  <c r="H431" i="1"/>
  <c r="H421" i="1"/>
  <c r="H432" i="1"/>
  <c r="H450" i="1"/>
  <c r="H434" i="1"/>
  <c r="H418" i="1"/>
  <c r="H348" i="1"/>
  <c r="H416" i="1"/>
  <c r="H409" i="1"/>
  <c r="H405" i="1"/>
  <c r="H400" i="1"/>
  <c r="H396" i="1"/>
  <c r="H392" i="1"/>
  <c r="H388" i="1"/>
  <c r="H384" i="1"/>
  <c r="H380" i="1"/>
  <c r="H376" i="1"/>
  <c r="H372" i="1"/>
  <c r="H368" i="1"/>
  <c r="H364" i="1"/>
  <c r="H360" i="1"/>
  <c r="H356" i="1"/>
  <c r="H280" i="1"/>
  <c r="H296" i="1"/>
  <c r="H312" i="1"/>
  <c r="H328" i="1"/>
  <c r="H344" i="1"/>
  <c r="H281" i="1"/>
  <c r="H297" i="1"/>
  <c r="H313" i="1"/>
  <c r="H338" i="1"/>
  <c r="H322" i="1"/>
  <c r="H306" i="1"/>
  <c r="H290" i="1"/>
  <c r="H274" i="1"/>
  <c r="H346" i="1"/>
  <c r="H279" i="1"/>
  <c r="H435" i="1"/>
  <c r="H1210" i="1"/>
  <c r="H1212" i="1"/>
  <c r="H1196" i="1"/>
  <c r="H1100" i="1"/>
  <c r="H1094" i="1"/>
  <c r="H1089" i="1"/>
  <c r="H1081" i="1"/>
  <c r="H1075" i="1"/>
  <c r="H1071" i="1"/>
  <c r="H1067" i="1"/>
  <c r="H1063" i="1"/>
  <c r="H1059" i="1"/>
  <c r="H1055" i="1"/>
  <c r="H1051" i="1"/>
  <c r="H1047" i="1"/>
  <c r="H1043" i="1"/>
  <c r="H1039" i="1"/>
  <c r="H1032" i="1"/>
  <c r="H1019" i="1"/>
  <c r="H1000" i="1"/>
  <c r="H987" i="1"/>
  <c r="H1211" i="1"/>
  <c r="H1004" i="1"/>
  <c r="H991" i="1"/>
  <c r="H1203" i="1"/>
  <c r="H1028" i="1"/>
  <c r="H1015" i="1"/>
  <c r="H996" i="1"/>
  <c r="H983" i="1"/>
  <c r="H1347" i="1"/>
  <c r="H1322" i="1"/>
  <c r="H1305" i="1"/>
  <c r="H1281" i="1"/>
  <c r="H1261" i="1"/>
  <c r="H1236" i="1"/>
  <c r="H1213" i="1"/>
  <c r="H1197" i="1"/>
  <c r="H1025" i="1"/>
  <c r="H1009" i="1"/>
  <c r="H1374" i="1"/>
  <c r="H1369" i="1"/>
  <c r="H1365" i="1"/>
  <c r="H1360" i="1"/>
  <c r="H1356" i="1"/>
  <c r="H1351" i="1"/>
  <c r="H1346" i="1"/>
  <c r="H1342" i="1"/>
  <c r="H1337" i="1"/>
  <c r="H1332" i="1"/>
  <c r="H1327" i="1"/>
  <c r="H1323" i="1"/>
  <c r="H1318" i="1"/>
  <c r="H1313" i="1"/>
  <c r="H1308" i="1"/>
  <c r="H1302" i="1"/>
  <c r="H1297" i="1"/>
  <c r="H1293" i="1"/>
  <c r="H1288" i="1"/>
  <c r="H1283" i="1"/>
  <c r="H1277" i="1"/>
  <c r="H1272" i="1"/>
  <c r="H1267" i="1"/>
  <c r="H1263" i="1"/>
  <c r="H1258" i="1"/>
  <c r="H1253" i="1"/>
  <c r="H1249" i="1"/>
  <c r="H1244" i="1"/>
  <c r="H1239" i="1"/>
  <c r="H1234" i="1"/>
  <c r="H1230" i="1"/>
  <c r="H1225" i="1"/>
  <c r="H1220" i="1"/>
  <c r="H1215" i="1"/>
  <c r="H985" i="1"/>
  <c r="H977" i="1"/>
  <c r="H969" i="1"/>
  <c r="H690" i="1"/>
  <c r="H702" i="1"/>
  <c r="H697" i="1"/>
  <c r="H691" i="1"/>
  <c r="H683" i="1"/>
  <c r="H673" i="1"/>
  <c r="H669" i="1"/>
  <c r="H656" i="1"/>
  <c r="H634" i="1"/>
  <c r="H621" i="1"/>
  <c r="H602" i="1"/>
  <c r="H589" i="1"/>
  <c r="H570" i="1"/>
  <c r="H643" i="1"/>
  <c r="H627" i="1"/>
  <c r="H611" i="1"/>
  <c r="H567" i="1"/>
  <c r="H561" i="1"/>
  <c r="H663" i="1"/>
  <c r="H678" i="1"/>
  <c r="H658" i="1"/>
  <c r="H645" i="1"/>
  <c r="H632" i="1"/>
  <c r="H616" i="1"/>
  <c r="H600" i="1"/>
  <c r="H578" i="1"/>
  <c r="H550" i="1"/>
  <c r="H599" i="1"/>
  <c r="H591" i="1"/>
  <c r="H583" i="1"/>
  <c r="H349" i="1"/>
  <c r="H448" i="1"/>
  <c r="H439" i="1"/>
  <c r="H425" i="1"/>
  <c r="H415" i="1"/>
  <c r="H339" i="1"/>
  <c r="H323" i="1"/>
  <c r="H291" i="1"/>
  <c r="H446" i="1"/>
  <c r="H430" i="1"/>
  <c r="H414" i="1"/>
  <c r="H345" i="1"/>
  <c r="H329" i="1"/>
  <c r="H303" i="1"/>
  <c r="H436" i="1"/>
  <c r="H412" i="1"/>
  <c r="H408" i="1"/>
  <c r="H404" i="1"/>
  <c r="H399" i="1"/>
  <c r="H395" i="1"/>
  <c r="H391" i="1"/>
  <c r="H387" i="1"/>
  <c r="H383" i="1"/>
  <c r="H379" i="1"/>
  <c r="H375" i="1"/>
  <c r="H371" i="1"/>
  <c r="H367" i="1"/>
  <c r="H363" i="1"/>
  <c r="H359" i="1"/>
  <c r="H341" i="1"/>
  <c r="H325" i="1"/>
  <c r="H295" i="1"/>
  <c r="H284" i="1"/>
  <c r="H300" i="1"/>
  <c r="H316" i="1"/>
  <c r="H332" i="1"/>
  <c r="H350" i="1"/>
  <c r="H285" i="1"/>
  <c r="H301" i="1"/>
  <c r="H317" i="1"/>
  <c r="H334" i="1"/>
  <c r="H318" i="1"/>
  <c r="H302" i="1"/>
  <c r="H286" i="1"/>
  <c r="H417" i="1"/>
  <c r="H343" i="1"/>
  <c r="H1379" i="1"/>
  <c r="H1098" i="1"/>
  <c r="H1092" i="1"/>
  <c r="H1087" i="1"/>
  <c r="H1078" i="1"/>
  <c r="H1074" i="1"/>
  <c r="H1070" i="1"/>
  <c r="H1066" i="1"/>
  <c r="H1062" i="1"/>
  <c r="H1058" i="1"/>
  <c r="H1054" i="1"/>
  <c r="H1050" i="1"/>
  <c r="H1046" i="1"/>
  <c r="H1042" i="1"/>
  <c r="H1038" i="1"/>
  <c r="H1006" i="1"/>
  <c r="H974" i="1"/>
  <c r="H1198" i="1"/>
  <c r="H1010" i="1"/>
  <c r="H1034" i="1"/>
  <c r="H1002" i="1"/>
  <c r="H1371" i="1"/>
  <c r="H1340" i="1"/>
  <c r="H1317" i="1"/>
  <c r="H1298" i="1"/>
  <c r="H1280" i="1"/>
  <c r="H1254" i="1"/>
  <c r="H1229" i="1"/>
  <c r="H1209" i="1"/>
  <c r="H1037" i="1"/>
  <c r="H1021" i="1"/>
  <c r="H993" i="1"/>
  <c r="H1373" i="1"/>
  <c r="H1368" i="1"/>
  <c r="H1364" i="1"/>
  <c r="H1359" i="1"/>
  <c r="H1355" i="1"/>
  <c r="H1350" i="1"/>
  <c r="H1345" i="1"/>
  <c r="H1341" i="1"/>
  <c r="H1336" i="1"/>
  <c r="H1331" i="1"/>
  <c r="H1326" i="1"/>
  <c r="H1321" i="1"/>
  <c r="H1316" i="1"/>
  <c r="H1312" i="1"/>
  <c r="H1306" i="1"/>
  <c r="H1301" i="1"/>
  <c r="H1296" i="1"/>
  <c r="H1291" i="1"/>
  <c r="H1287" i="1"/>
  <c r="H1282" i="1"/>
  <c r="H1276" i="1"/>
  <c r="H1271" i="1"/>
  <c r="H1266" i="1"/>
  <c r="H1262" i="1"/>
  <c r="H1257" i="1"/>
  <c r="H1252" i="1"/>
  <c r="H1247" i="1"/>
  <c r="H1242" i="1"/>
  <c r="H1238" i="1"/>
  <c r="H1233" i="1"/>
  <c r="H1228" i="1"/>
  <c r="H1224" i="1"/>
  <c r="H1219" i="1"/>
  <c r="H1214" i="1"/>
  <c r="H1001" i="1"/>
  <c r="H711" i="1"/>
  <c r="H701" i="1"/>
  <c r="H696" i="1"/>
  <c r="H689" i="1"/>
  <c r="H682" i="1"/>
  <c r="H676" i="1"/>
  <c r="H653" i="1"/>
  <c r="H640" i="1"/>
  <c r="H608" i="1"/>
  <c r="H576" i="1"/>
  <c r="H639" i="1"/>
  <c r="H623" i="1"/>
  <c r="H607" i="1"/>
  <c r="H549" i="1"/>
  <c r="H565" i="1"/>
  <c r="H667" i="1"/>
  <c r="H664" i="1"/>
  <c r="H597" i="1"/>
  <c r="H560" i="1"/>
  <c r="H604" i="1"/>
  <c r="H559" i="1"/>
  <c r="H403" i="1"/>
  <c r="H440" i="1"/>
  <c r="H443" i="1"/>
  <c r="H433" i="1"/>
  <c r="H429" i="1"/>
  <c r="H419" i="1"/>
  <c r="H355" i="1"/>
  <c r="H442" i="1"/>
  <c r="H426" i="1"/>
  <c r="H428" i="1"/>
  <c r="H411" i="1"/>
  <c r="H407" i="1"/>
  <c r="H402" i="1"/>
  <c r="H398" i="1"/>
  <c r="H394" i="1"/>
  <c r="H390" i="1"/>
  <c r="H386" i="1"/>
  <c r="H382" i="1"/>
  <c r="H378" i="1"/>
  <c r="H374" i="1"/>
  <c r="H370" i="1"/>
  <c r="H366" i="1"/>
  <c r="H362" i="1"/>
  <c r="H358" i="1"/>
  <c r="H353" i="1"/>
  <c r="H288" i="1"/>
  <c r="H304" i="1"/>
  <c r="H320" i="1"/>
  <c r="H336" i="1"/>
  <c r="H354" i="1"/>
  <c r="H289" i="1"/>
  <c r="H305" i="1"/>
  <c r="H321" i="1"/>
  <c r="H330" i="1"/>
  <c r="H314" i="1"/>
  <c r="H298" i="1"/>
  <c r="H282" i="1"/>
  <c r="H441" i="1"/>
  <c r="H1202" i="1"/>
  <c r="H1102" i="1"/>
  <c r="H1097" i="1"/>
  <c r="H1091" i="1"/>
  <c r="H1084" i="1"/>
  <c r="H1077" i="1"/>
  <c r="H1073" i="1"/>
  <c r="H1069" i="1"/>
  <c r="H1065" i="1"/>
  <c r="H1061" i="1"/>
  <c r="H1057" i="1"/>
  <c r="H1053" i="1"/>
  <c r="H1049" i="1"/>
  <c r="H1045" i="1"/>
  <c r="H1041" i="1"/>
  <c r="H1035" i="1"/>
  <c r="H1016" i="1"/>
  <c r="H1003" i="1"/>
  <c r="H984" i="1"/>
  <c r="H971" i="1"/>
  <c r="H1208" i="1"/>
  <c r="H1195" i="1"/>
  <c r="H1007" i="1"/>
  <c r="H1200" i="1"/>
  <c r="H1031" i="1"/>
  <c r="H1012" i="1"/>
  <c r="H999" i="1"/>
  <c r="H980" i="1"/>
  <c r="H1361" i="1"/>
  <c r="H1334" i="1"/>
  <c r="H1311" i="1"/>
  <c r="H1292" i="1"/>
  <c r="H1274" i="1"/>
  <c r="H1248" i="1"/>
  <c r="H1222" i="1"/>
  <c r="H1205" i="1"/>
  <c r="H1033" i="1"/>
  <c r="H1017" i="1"/>
  <c r="H1376" i="1"/>
  <c r="H1372" i="1"/>
  <c r="H1367" i="1"/>
  <c r="H1363" i="1"/>
  <c r="H1358" i="1"/>
  <c r="H1353" i="1"/>
  <c r="H1349" i="1"/>
  <c r="H1344" i="1"/>
  <c r="H1339" i="1"/>
  <c r="H1335" i="1"/>
  <c r="H1330" i="1"/>
  <c r="H1325" i="1"/>
  <c r="H1320" i="1"/>
  <c r="H1315" i="1"/>
  <c r="H1310" i="1"/>
  <c r="H1304" i="1"/>
  <c r="H1300" i="1"/>
  <c r="H1295" i="1"/>
  <c r="H1290" i="1"/>
  <c r="H1285" i="1"/>
  <c r="H1279" i="1"/>
  <c r="H1275" i="1"/>
  <c r="H1270" i="1"/>
  <c r="H1265" i="1"/>
  <c r="H1260" i="1"/>
  <c r="H1256" i="1"/>
  <c r="H1251" i="1"/>
  <c r="H1246" i="1"/>
  <c r="H1241" i="1"/>
  <c r="H1237" i="1"/>
  <c r="H1232" i="1"/>
  <c r="H1227" i="1"/>
  <c r="H1223" i="1"/>
  <c r="H1218" i="1"/>
  <c r="H989" i="1"/>
  <c r="H981" i="1"/>
  <c r="H973" i="1"/>
  <c r="H694" i="1"/>
  <c r="H686" i="1"/>
  <c r="H704" i="1"/>
  <c r="H699" i="1"/>
  <c r="H695" i="1"/>
  <c r="H687" i="1"/>
  <c r="H681" i="1"/>
  <c r="H637" i="1"/>
  <c r="H618" i="1"/>
  <c r="H605" i="1"/>
  <c r="H586" i="1"/>
  <c r="H573" i="1"/>
  <c r="H564" i="1"/>
  <c r="H651" i="1"/>
  <c r="H635" i="1"/>
  <c r="H619" i="1"/>
  <c r="H575" i="1"/>
  <c r="H553" i="1"/>
  <c r="H655" i="1"/>
  <c r="H671" i="1"/>
  <c r="H674" i="1"/>
  <c r="H661" i="1"/>
  <c r="H584" i="1"/>
  <c r="H668" i="1"/>
  <c r="H620" i="1"/>
  <c r="H603" i="1"/>
  <c r="H595" i="1"/>
  <c r="H587" i="1"/>
  <c r="H579" i="1"/>
  <c r="H437" i="1"/>
  <c r="H335" i="1"/>
  <c r="H347" i="1"/>
  <c r="H331" i="1"/>
  <c r="H307" i="1"/>
  <c r="H454" i="1"/>
  <c r="H438" i="1"/>
  <c r="H422" i="1"/>
  <c r="H351" i="1"/>
  <c r="H337" i="1"/>
  <c r="H319" i="1"/>
  <c r="H287" i="1"/>
  <c r="H424" i="1"/>
  <c r="H410" i="1"/>
  <c r="H406" i="1"/>
  <c r="H401" i="1"/>
  <c r="H397" i="1"/>
  <c r="H393" i="1"/>
  <c r="H389" i="1"/>
  <c r="H385" i="1"/>
  <c r="H381" i="1"/>
  <c r="H377" i="1"/>
  <c r="H373" i="1"/>
  <c r="H369" i="1"/>
  <c r="H365" i="1"/>
  <c r="H361" i="1"/>
  <c r="H357" i="1"/>
  <c r="H333" i="1"/>
  <c r="H311" i="1"/>
  <c r="H276" i="1"/>
  <c r="H292" i="1"/>
  <c r="H308" i="1"/>
  <c r="H324" i="1"/>
  <c r="H340" i="1"/>
  <c r="H277" i="1"/>
  <c r="H293" i="1"/>
  <c r="H309" i="1"/>
  <c r="H342" i="1"/>
  <c r="H326" i="1"/>
  <c r="H310" i="1"/>
  <c r="H294" i="1"/>
  <c r="H278" i="1"/>
  <c r="H3" i="1"/>
  <c r="O5" i="10"/>
  <c r="M5" i="10"/>
  <c r="J5" i="10"/>
  <c r="H5" i="10"/>
  <c r="E5" i="10"/>
  <c r="O5" i="8"/>
  <c r="M5" i="8"/>
  <c r="B123" i="6" l="1"/>
  <c r="B119" i="6"/>
  <c r="B115" i="6"/>
  <c r="B111" i="6"/>
  <c r="B107" i="6"/>
  <c r="B103" i="6"/>
  <c r="B99" i="6"/>
  <c r="B95" i="6"/>
  <c r="B91" i="6"/>
  <c r="B87" i="6"/>
  <c r="B118" i="6"/>
  <c r="B106" i="6"/>
  <c r="B98" i="6"/>
  <c r="B90" i="6"/>
  <c r="B125" i="6"/>
  <c r="B121" i="6"/>
  <c r="B117" i="6"/>
  <c r="B113" i="6"/>
  <c r="B109" i="6"/>
  <c r="B105" i="6"/>
  <c r="B101" i="6"/>
  <c r="B97" i="6"/>
  <c r="B93" i="6"/>
  <c r="B89" i="6"/>
  <c r="B124" i="6"/>
  <c r="B120" i="6"/>
  <c r="B116" i="6"/>
  <c r="B112" i="6"/>
  <c r="B108" i="6"/>
  <c r="B104" i="6"/>
  <c r="B100" i="6"/>
  <c r="B96" i="6"/>
  <c r="B92" i="6"/>
  <c r="B88" i="6"/>
  <c r="B122" i="6"/>
  <c r="B114" i="6"/>
  <c r="B110" i="6"/>
  <c r="B102" i="6"/>
  <c r="B94" i="6"/>
  <c r="B75" i="6"/>
  <c r="B71" i="6"/>
  <c r="B67" i="6"/>
  <c r="B63" i="6"/>
  <c r="B59" i="6"/>
  <c r="B55" i="6"/>
  <c r="B51" i="6"/>
  <c r="B47" i="6"/>
  <c r="B43" i="6"/>
  <c r="B39" i="6"/>
  <c r="B35" i="6"/>
  <c r="B31" i="6"/>
  <c r="B27" i="6"/>
  <c r="B23" i="6"/>
  <c r="B19" i="6"/>
  <c r="B15" i="6"/>
  <c r="B11" i="6"/>
  <c r="B7" i="6"/>
  <c r="B74" i="6"/>
  <c r="B70" i="6"/>
  <c r="B66" i="6"/>
  <c r="B62" i="6"/>
  <c r="B58" i="6"/>
  <c r="B54" i="6"/>
  <c r="B50" i="6"/>
  <c r="B46" i="6"/>
  <c r="B42" i="6"/>
  <c r="B38" i="6"/>
  <c r="B34" i="6"/>
  <c r="B30" i="6"/>
  <c r="B26" i="6"/>
  <c r="B22" i="6"/>
  <c r="B18" i="6"/>
  <c r="B14" i="6"/>
  <c r="B10" i="6"/>
  <c r="B6" i="6"/>
  <c r="B73" i="6"/>
  <c r="B69" i="6"/>
  <c r="B65" i="6"/>
  <c r="B61" i="6"/>
  <c r="B57" i="6"/>
  <c r="B53" i="6"/>
  <c r="B49" i="6"/>
  <c r="B45" i="6"/>
  <c r="B41" i="6"/>
  <c r="B37" i="6"/>
  <c r="B33" i="6"/>
  <c r="B29" i="6"/>
  <c r="B25" i="6"/>
  <c r="B21" i="6"/>
  <c r="B17" i="6"/>
  <c r="B13" i="6"/>
  <c r="B9" i="6"/>
  <c r="B5" i="6"/>
  <c r="B72" i="6"/>
  <c r="B68" i="6"/>
  <c r="B64" i="6"/>
  <c r="B60" i="6"/>
  <c r="B56" i="6"/>
  <c r="B52" i="6"/>
  <c r="B48" i="6"/>
  <c r="B44" i="6"/>
  <c r="B40" i="6"/>
  <c r="B36" i="6"/>
  <c r="B32" i="6"/>
  <c r="B28" i="6"/>
  <c r="B24" i="6"/>
  <c r="B20" i="6"/>
  <c r="B16" i="6"/>
  <c r="B12" i="6"/>
  <c r="B8" i="6"/>
  <c r="C27" i="8"/>
  <c r="C27" i="10" s="1"/>
  <c r="B83" i="6"/>
  <c r="B79" i="6"/>
  <c r="B86" i="6"/>
  <c r="B82" i="6"/>
  <c r="B78" i="6"/>
  <c r="B85" i="6"/>
  <c r="B81" i="6"/>
  <c r="B77" i="6"/>
  <c r="B84" i="6"/>
  <c r="B80" i="6"/>
  <c r="B76" i="6"/>
  <c r="J5" i="8"/>
  <c r="E5" i="8"/>
  <c r="F3" i="1"/>
  <c r="B3" i="1"/>
  <c r="A3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21" i="1"/>
  <c r="C25" i="1"/>
  <c r="C29" i="1"/>
  <c r="C33" i="1"/>
  <c r="C37" i="1"/>
  <c r="C41" i="1"/>
  <c r="C45" i="1"/>
  <c r="C49" i="1"/>
  <c r="C53" i="1"/>
  <c r="C57" i="1"/>
  <c r="C61" i="1"/>
  <c r="C65" i="1"/>
  <c r="C69" i="1"/>
  <c r="C73" i="1"/>
  <c r="C77" i="1"/>
  <c r="C81" i="1"/>
  <c r="C85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C23" i="1"/>
  <c r="C31" i="1"/>
  <c r="C39" i="1"/>
  <c r="C47" i="1"/>
  <c r="C55" i="1"/>
  <c r="C63" i="1"/>
  <c r="C71" i="1"/>
  <c r="C79" i="1"/>
  <c r="C87" i="1"/>
  <c r="C35" i="1"/>
  <c r="C51" i="1"/>
  <c r="C67" i="1"/>
  <c r="C83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5" i="1"/>
  <c r="D249" i="1"/>
  <c r="D253" i="1"/>
  <c r="D257" i="1"/>
  <c r="D261" i="1"/>
  <c r="D265" i="1"/>
  <c r="D269" i="1"/>
  <c r="C272" i="1"/>
  <c r="C275" i="1"/>
  <c r="C284" i="1"/>
  <c r="C286" i="1"/>
  <c r="C288" i="1"/>
  <c r="C290" i="1"/>
  <c r="C292" i="1"/>
  <c r="C294" i="1"/>
  <c r="C296" i="1"/>
  <c r="C298" i="1"/>
  <c r="C317" i="1"/>
  <c r="C319" i="1"/>
  <c r="C321" i="1"/>
  <c r="C323" i="1"/>
  <c r="C325" i="1"/>
  <c r="C327" i="1"/>
  <c r="C27" i="1"/>
  <c r="C59" i="1"/>
  <c r="D244" i="1"/>
  <c r="D248" i="1"/>
  <c r="D252" i="1"/>
  <c r="D256" i="1"/>
  <c r="D260" i="1"/>
  <c r="D264" i="1"/>
  <c r="D268" i="1"/>
  <c r="D243" i="1"/>
  <c r="D247" i="1"/>
  <c r="D251" i="1"/>
  <c r="D255" i="1"/>
  <c r="D259" i="1"/>
  <c r="D263" i="1"/>
  <c r="D267" i="1"/>
  <c r="D271" i="1"/>
  <c r="D242" i="1"/>
  <c r="D250" i="1"/>
  <c r="D258" i="1"/>
  <c r="D266" i="1"/>
  <c r="C276" i="1"/>
  <c r="C303" i="1"/>
  <c r="C311" i="1"/>
  <c r="C330" i="1"/>
  <c r="C338" i="1"/>
  <c r="C346" i="1"/>
  <c r="C354" i="1"/>
  <c r="C384" i="1"/>
  <c r="C43" i="1"/>
  <c r="C282" i="1"/>
  <c r="C301" i="1"/>
  <c r="C309" i="1"/>
  <c r="C328" i="1"/>
  <c r="C336" i="1"/>
  <c r="C344" i="1"/>
  <c r="C352" i="1"/>
  <c r="C404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246" i="1"/>
  <c r="D254" i="1"/>
  <c r="D262" i="1"/>
  <c r="D270" i="1"/>
  <c r="C280" i="1"/>
  <c r="C307" i="1"/>
  <c r="C315" i="1"/>
  <c r="C334" i="1"/>
  <c r="C342" i="1"/>
  <c r="C350" i="1"/>
  <c r="C400" i="1"/>
  <c r="C75" i="1"/>
  <c r="C278" i="1"/>
  <c r="C305" i="1"/>
  <c r="C313" i="1"/>
  <c r="C332" i="1"/>
  <c r="C340" i="1"/>
  <c r="C348" i="1"/>
  <c r="C356" i="1"/>
  <c r="C388" i="1"/>
  <c r="C549" i="1"/>
  <c r="C555" i="1"/>
  <c r="C566" i="1"/>
  <c r="C568" i="1"/>
  <c r="C571" i="1"/>
  <c r="C581" i="1"/>
  <c r="C588" i="1"/>
  <c r="C590" i="1"/>
  <c r="C604" i="1"/>
  <c r="C608" i="1"/>
  <c r="C627" i="1"/>
  <c r="C640" i="1"/>
  <c r="C645" i="1"/>
  <c r="C647" i="1"/>
  <c r="C649" i="1"/>
  <c r="C651" i="1"/>
  <c r="C653" i="1"/>
  <c r="C658" i="1"/>
  <c r="C660" i="1"/>
  <c r="C671" i="1"/>
  <c r="C673" i="1"/>
  <c r="C675" i="1"/>
  <c r="C680" i="1"/>
  <c r="C690" i="1"/>
  <c r="C692" i="1"/>
  <c r="C553" i="1"/>
  <c r="C564" i="1"/>
  <c r="C580" i="1"/>
  <c r="C586" i="1"/>
  <c r="C602" i="1"/>
  <c r="C613" i="1"/>
  <c r="C615" i="1"/>
  <c r="C617" i="1"/>
  <c r="C619" i="1"/>
  <c r="C621" i="1"/>
  <c r="C629" i="1"/>
  <c r="C631" i="1"/>
  <c r="C633" i="1"/>
  <c r="C635" i="1"/>
  <c r="C637" i="1"/>
  <c r="C642" i="1"/>
  <c r="C644" i="1"/>
  <c r="C655" i="1"/>
  <c r="C657" i="1"/>
  <c r="C662" i="1"/>
  <c r="C664" i="1"/>
  <c r="C666" i="1"/>
  <c r="C668" i="1"/>
  <c r="C670" i="1"/>
  <c r="C677" i="1"/>
  <c r="C679" i="1"/>
  <c r="C685" i="1"/>
  <c r="C687" i="1"/>
  <c r="C694" i="1"/>
  <c r="C562" i="1"/>
  <c r="C578" i="1"/>
  <c r="C585" i="1"/>
  <c r="C593" i="1"/>
  <c r="C595" i="1"/>
  <c r="C598" i="1"/>
  <c r="C600" i="1"/>
  <c r="C611" i="1"/>
  <c r="D708" i="1"/>
  <c r="D710" i="1"/>
  <c r="C557" i="1"/>
  <c r="C560" i="1"/>
  <c r="C573" i="1"/>
  <c r="C576" i="1"/>
  <c r="C583" i="1"/>
  <c r="C591" i="1"/>
  <c r="C606" i="1"/>
  <c r="C624" i="1"/>
  <c r="D711" i="1"/>
  <c r="D713" i="1"/>
  <c r="D715" i="1"/>
  <c r="D717" i="1"/>
  <c r="D719" i="1"/>
  <c r="D722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709" i="1"/>
  <c r="D712" i="1"/>
  <c r="D714" i="1"/>
  <c r="D716" i="1"/>
  <c r="D718" i="1"/>
  <c r="D720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857" i="1"/>
  <c r="D861" i="1"/>
  <c r="D865" i="1"/>
  <c r="D869" i="1"/>
  <c r="D873" i="1"/>
  <c r="D877" i="1"/>
  <c r="D881" i="1"/>
  <c r="D885" i="1"/>
  <c r="D889" i="1"/>
  <c r="D893" i="1"/>
  <c r="D897" i="1"/>
  <c r="D901" i="1"/>
  <c r="D905" i="1"/>
  <c r="D909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C983" i="1"/>
  <c r="C991" i="1"/>
  <c r="C1011" i="1"/>
  <c r="C1022" i="1"/>
  <c r="D1040" i="1"/>
  <c r="D1043" i="1"/>
  <c r="D1047" i="1"/>
  <c r="D1051" i="1"/>
  <c r="D1055" i="1"/>
  <c r="D1058" i="1"/>
  <c r="D1060" i="1"/>
  <c r="D1065" i="1"/>
  <c r="D1067" i="1"/>
  <c r="D1074" i="1"/>
  <c r="D1076" i="1"/>
  <c r="D1081" i="1"/>
  <c r="D1083" i="1"/>
  <c r="D1090" i="1"/>
  <c r="D1092" i="1"/>
  <c r="D1097" i="1"/>
  <c r="D1099" i="1"/>
  <c r="D1104" i="1"/>
  <c r="D812" i="1"/>
  <c r="D816" i="1"/>
  <c r="D820" i="1"/>
  <c r="D824" i="1"/>
  <c r="D828" i="1"/>
  <c r="D832" i="1"/>
  <c r="D836" i="1"/>
  <c r="D840" i="1"/>
  <c r="D844" i="1"/>
  <c r="D848" i="1"/>
  <c r="D852" i="1"/>
  <c r="D856" i="1"/>
  <c r="D860" i="1"/>
  <c r="D864" i="1"/>
  <c r="D868" i="1"/>
  <c r="D872" i="1"/>
  <c r="D876" i="1"/>
  <c r="D880" i="1"/>
  <c r="D884" i="1"/>
  <c r="D888" i="1"/>
  <c r="D892" i="1"/>
  <c r="D896" i="1"/>
  <c r="D900" i="1"/>
  <c r="D904" i="1"/>
  <c r="D908" i="1"/>
  <c r="D912" i="1"/>
  <c r="C989" i="1"/>
  <c r="C998" i="1"/>
  <c r="C1009" i="1"/>
  <c r="C1020" i="1"/>
  <c r="D1042" i="1"/>
  <c r="D1046" i="1"/>
  <c r="D1050" i="1"/>
  <c r="D1054" i="1"/>
  <c r="D1064" i="1"/>
  <c r="D1071" i="1"/>
  <c r="D1080" i="1"/>
  <c r="D811" i="1"/>
  <c r="D815" i="1"/>
  <c r="D819" i="1"/>
  <c r="D823" i="1"/>
  <c r="D827" i="1"/>
  <c r="D831" i="1"/>
  <c r="D835" i="1"/>
  <c r="D839" i="1"/>
  <c r="D843" i="1"/>
  <c r="D847" i="1"/>
  <c r="D851" i="1"/>
  <c r="D855" i="1"/>
  <c r="D859" i="1"/>
  <c r="D863" i="1"/>
  <c r="D867" i="1"/>
  <c r="D871" i="1"/>
  <c r="D875" i="1"/>
  <c r="D879" i="1"/>
  <c r="D883" i="1"/>
  <c r="D887" i="1"/>
  <c r="D891" i="1"/>
  <c r="D895" i="1"/>
  <c r="D899" i="1"/>
  <c r="D903" i="1"/>
  <c r="D907" i="1"/>
  <c r="D911" i="1"/>
  <c r="C968" i="1"/>
  <c r="C970" i="1"/>
  <c r="C972" i="1"/>
  <c r="C974" i="1"/>
  <c r="C976" i="1"/>
  <c r="C978" i="1"/>
  <c r="C987" i="1"/>
  <c r="C996" i="1"/>
  <c r="C1000" i="1"/>
  <c r="C1002" i="1"/>
  <c r="C1004" i="1"/>
  <c r="C1006" i="1"/>
  <c r="C1008" i="1"/>
  <c r="C1018" i="1"/>
  <c r="C1025" i="1"/>
  <c r="C1027" i="1"/>
  <c r="C1029" i="1"/>
  <c r="D810" i="1"/>
  <c r="D814" i="1"/>
  <c r="D818" i="1"/>
  <c r="D822" i="1"/>
  <c r="D826" i="1"/>
  <c r="D830" i="1"/>
  <c r="D834" i="1"/>
  <c r="D838" i="1"/>
  <c r="D842" i="1"/>
  <c r="D846" i="1"/>
  <c r="D850" i="1"/>
  <c r="D854" i="1"/>
  <c r="D858" i="1"/>
  <c r="D862" i="1"/>
  <c r="D866" i="1"/>
  <c r="D870" i="1"/>
  <c r="D874" i="1"/>
  <c r="D878" i="1"/>
  <c r="D882" i="1"/>
  <c r="D886" i="1"/>
  <c r="D890" i="1"/>
  <c r="D894" i="1"/>
  <c r="D898" i="1"/>
  <c r="D902" i="1"/>
  <c r="D906" i="1"/>
  <c r="D910" i="1"/>
  <c r="C967" i="1"/>
  <c r="C981" i="1"/>
  <c r="C985" i="1"/>
  <c r="C993" i="1"/>
  <c r="C995" i="1"/>
  <c r="C1012" i="1"/>
  <c r="C1014" i="1"/>
  <c r="C1016" i="1"/>
  <c r="C1024" i="1"/>
  <c r="C1032" i="1"/>
  <c r="C1034" i="1"/>
  <c r="C1036" i="1"/>
  <c r="C1038" i="1"/>
  <c r="D1041" i="1"/>
  <c r="D1044" i="1"/>
  <c r="D1063" i="1"/>
  <c r="D1072" i="1"/>
  <c r="D1086" i="1"/>
  <c r="D1093" i="1"/>
  <c r="C1195" i="1"/>
  <c r="C1197" i="1"/>
  <c r="C1199" i="1"/>
  <c r="C1201" i="1"/>
  <c r="C1203" i="1"/>
  <c r="C1207" i="1"/>
  <c r="D1052" i="1"/>
  <c r="D1061" i="1"/>
  <c r="D1070" i="1"/>
  <c r="D1079" i="1"/>
  <c r="D1084" i="1"/>
  <c r="D1089" i="1"/>
  <c r="D1107" i="1"/>
  <c r="D1111" i="1"/>
  <c r="D1115" i="1"/>
  <c r="D1119" i="1"/>
  <c r="D1123" i="1"/>
  <c r="D1127" i="1"/>
  <c r="D1131" i="1"/>
  <c r="D1135" i="1"/>
  <c r="D1139" i="1"/>
  <c r="D1143" i="1"/>
  <c r="D1147" i="1"/>
  <c r="D1151" i="1"/>
  <c r="D1155" i="1"/>
  <c r="D1159" i="1"/>
  <c r="D1163" i="1"/>
  <c r="D1167" i="1"/>
  <c r="D1171" i="1"/>
  <c r="D1175" i="1"/>
  <c r="D1179" i="1"/>
  <c r="D1183" i="1"/>
  <c r="D1187" i="1"/>
  <c r="D1191" i="1"/>
  <c r="C1205" i="1"/>
  <c r="C1213" i="1"/>
  <c r="D1077" i="1"/>
  <c r="D1082" i="1"/>
  <c r="D1102" i="1"/>
  <c r="C1211" i="1"/>
  <c r="D1048" i="1"/>
  <c r="D1056" i="1"/>
  <c r="D1088" i="1"/>
  <c r="D1095" i="1"/>
  <c r="D1105" i="1"/>
  <c r="C1209" i="1"/>
  <c r="D1194" i="1"/>
  <c r="D1178" i="1"/>
  <c r="D1162" i="1"/>
  <c r="D1146" i="1"/>
  <c r="D1130" i="1"/>
  <c r="D1114" i="1"/>
  <c r="D1181" i="1"/>
  <c r="D1165" i="1"/>
  <c r="D1149" i="1"/>
  <c r="D1133" i="1"/>
  <c r="D1117" i="1"/>
  <c r="D1192" i="1"/>
  <c r="D1176" i="1"/>
  <c r="D1160" i="1"/>
  <c r="D1144" i="1"/>
  <c r="D1128" i="1"/>
  <c r="D1112" i="1"/>
  <c r="D1359" i="1"/>
  <c r="D1351" i="1"/>
  <c r="D1343" i="1"/>
  <c r="D1335" i="1"/>
  <c r="D1327" i="1"/>
  <c r="D1319" i="1"/>
  <c r="D1311" i="1"/>
  <c r="D1303" i="1"/>
  <c r="D1295" i="1"/>
  <c r="D1259" i="1"/>
  <c r="C1233" i="1"/>
  <c r="C1035" i="1"/>
  <c r="C999" i="1"/>
  <c r="D1273" i="1"/>
  <c r="C1241" i="1"/>
  <c r="D1101" i="1"/>
  <c r="D1057" i="1"/>
  <c r="C982" i="1"/>
  <c r="D1370" i="1"/>
  <c r="D1289" i="1"/>
  <c r="D1269" i="1"/>
  <c r="C1243" i="1"/>
  <c r="C1217" i="1"/>
  <c r="D1103" i="1"/>
  <c r="D1069" i="1"/>
  <c r="C1013" i="1"/>
  <c r="C969" i="1"/>
  <c r="D1277" i="1"/>
  <c r="C1245" i="1"/>
  <c r="D1068" i="1"/>
  <c r="D1053" i="1"/>
  <c r="C1010" i="1"/>
  <c r="D721" i="1"/>
  <c r="D1255" i="1"/>
  <c r="C1015" i="1"/>
  <c r="D773" i="1"/>
  <c r="D765" i="1"/>
  <c r="D757" i="1"/>
  <c r="D749" i="1"/>
  <c r="D741" i="1"/>
  <c r="D733" i="1"/>
  <c r="D725" i="1"/>
  <c r="C695" i="1"/>
  <c r="C659" i="1"/>
  <c r="C686" i="1"/>
  <c r="C650" i="1"/>
  <c r="C630" i="1"/>
  <c r="C614" i="1"/>
  <c r="D770" i="1"/>
  <c r="D762" i="1"/>
  <c r="D754" i="1"/>
  <c r="D746" i="1"/>
  <c r="D738" i="1"/>
  <c r="D730" i="1"/>
  <c r="C693" i="1"/>
  <c r="C665" i="1"/>
  <c r="D700" i="1"/>
  <c r="C676" i="1"/>
  <c r="C648" i="1"/>
  <c r="C620" i="1"/>
  <c r="C574" i="1"/>
  <c r="C596" i="1"/>
  <c r="C603" i="1"/>
  <c r="C570" i="1"/>
  <c r="D445" i="1"/>
  <c r="C572" i="1"/>
  <c r="C550" i="1"/>
  <c r="D449" i="1"/>
  <c r="C406" i="1"/>
  <c r="C387" i="1"/>
  <c r="C376" i="1"/>
  <c r="C341" i="1"/>
  <c r="C316" i="1"/>
  <c r="C293" i="1"/>
  <c r="D478" i="1"/>
  <c r="D470" i="1"/>
  <c r="D462" i="1"/>
  <c r="D448" i="1"/>
  <c r="D429" i="1"/>
  <c r="C351" i="1"/>
  <c r="C300" i="1"/>
  <c r="D1091" i="1"/>
  <c r="D1190" i="1"/>
  <c r="D1174" i="1"/>
  <c r="D1158" i="1"/>
  <c r="D1142" i="1"/>
  <c r="D1126" i="1"/>
  <c r="D1110" i="1"/>
  <c r="D1193" i="1"/>
  <c r="D1177" i="1"/>
  <c r="D1161" i="1"/>
  <c r="D1145" i="1"/>
  <c r="D1129" i="1"/>
  <c r="D1113" i="1"/>
  <c r="C1204" i="1"/>
  <c r="D1188" i="1"/>
  <c r="D1172" i="1"/>
  <c r="D1156" i="1"/>
  <c r="D1140" i="1"/>
  <c r="D1124" i="1"/>
  <c r="D1108" i="1"/>
  <c r="D1357" i="1"/>
  <c r="D1349" i="1"/>
  <c r="D1341" i="1"/>
  <c r="D1333" i="1"/>
  <c r="D1325" i="1"/>
  <c r="D1317" i="1"/>
  <c r="D1309" i="1"/>
  <c r="D1301" i="1"/>
  <c r="D1293" i="1"/>
  <c r="C1221" i="1"/>
  <c r="D1094" i="1"/>
  <c r="C1031" i="1"/>
  <c r="C975" i="1"/>
  <c r="D1267" i="1"/>
  <c r="C1229" i="1"/>
  <c r="D1049" i="1"/>
  <c r="D1376" i="1"/>
  <c r="D1368" i="1"/>
  <c r="D1281" i="1"/>
  <c r="C1249" i="1"/>
  <c r="D1045" i="1"/>
  <c r="C1005" i="1"/>
  <c r="D1291" i="1"/>
  <c r="D1257" i="1"/>
  <c r="C1219" i="1"/>
  <c r="C980" i="1"/>
  <c r="C986" i="1"/>
  <c r="C997" i="1"/>
  <c r="C979" i="1"/>
  <c r="C990" i="1"/>
  <c r="D1279" i="1"/>
  <c r="C1247" i="1"/>
  <c r="C1231" i="1"/>
  <c r="C992" i="1"/>
  <c r="D771" i="1"/>
  <c r="D763" i="1"/>
  <c r="D755" i="1"/>
  <c r="D747" i="1"/>
  <c r="D739" i="1"/>
  <c r="D731" i="1"/>
  <c r="D723" i="1"/>
  <c r="C691" i="1"/>
  <c r="C643" i="1"/>
  <c r="D706" i="1"/>
  <c r="C678" i="1"/>
  <c r="C646" i="1"/>
  <c r="C626" i="1"/>
  <c r="D768" i="1"/>
  <c r="D760" i="1"/>
  <c r="D752" i="1"/>
  <c r="D744" i="1"/>
  <c r="D736" i="1"/>
  <c r="D728" i="1"/>
  <c r="D705" i="1"/>
  <c r="C689" i="1"/>
  <c r="C661" i="1"/>
  <c r="D696" i="1"/>
  <c r="C672" i="1"/>
  <c r="C636" i="1"/>
  <c r="C616" i="1"/>
  <c r="C625" i="1"/>
  <c r="C599" i="1"/>
  <c r="C592" i="1"/>
  <c r="C682" i="1"/>
  <c r="C589" i="1"/>
  <c r="C567" i="1"/>
  <c r="C623" i="1"/>
  <c r="C569" i="1"/>
  <c r="C399" i="1"/>
  <c r="C333" i="1"/>
  <c r="C314" i="1"/>
  <c r="C289" i="1"/>
  <c r="D484" i="1"/>
  <c r="D476" i="1"/>
  <c r="D468" i="1"/>
  <c r="D460" i="1"/>
  <c r="D441" i="1"/>
  <c r="D425" i="1"/>
  <c r="C1202" i="1"/>
  <c r="D1186" i="1"/>
  <c r="D1170" i="1"/>
  <c r="D1154" i="1"/>
  <c r="D1138" i="1"/>
  <c r="D1122" i="1"/>
  <c r="D1106" i="1"/>
  <c r="D1189" i="1"/>
  <c r="D1173" i="1"/>
  <c r="D1157" i="1"/>
  <c r="D1141" i="1"/>
  <c r="D1125" i="1"/>
  <c r="D1109" i="1"/>
  <c r="C1200" i="1"/>
  <c r="D1184" i="1"/>
  <c r="D1168" i="1"/>
  <c r="D1152" i="1"/>
  <c r="D1136" i="1"/>
  <c r="D1120" i="1"/>
  <c r="D1100" i="1"/>
  <c r="D1363" i="1"/>
  <c r="D1355" i="1"/>
  <c r="D1347" i="1"/>
  <c r="D1339" i="1"/>
  <c r="D1331" i="1"/>
  <c r="D1323" i="1"/>
  <c r="D1315" i="1"/>
  <c r="D1307" i="1"/>
  <c r="D1299" i="1"/>
  <c r="D1285" i="1"/>
  <c r="D1253" i="1"/>
  <c r="D1087" i="1"/>
  <c r="C1007" i="1"/>
  <c r="C971" i="1"/>
  <c r="D1096" i="1"/>
  <c r="C1026" i="1"/>
  <c r="D1374" i="1"/>
  <c r="D1366" i="1"/>
  <c r="D1275" i="1"/>
  <c r="C1237" i="1"/>
  <c r="C1214" i="1"/>
  <c r="D1078" i="1"/>
  <c r="C1037" i="1"/>
  <c r="C1001" i="1"/>
  <c r="D1283" i="1"/>
  <c r="C1251" i="1"/>
  <c r="C1225" i="1"/>
  <c r="D1085" i="1"/>
  <c r="D1062" i="1"/>
  <c r="D1039" i="1"/>
  <c r="C1017" i="1"/>
  <c r="C977" i="1"/>
  <c r="D707" i="1"/>
  <c r="C1030" i="1"/>
  <c r="C988" i="1"/>
  <c r="D1271" i="1"/>
  <c r="C1023" i="1"/>
  <c r="C984" i="1"/>
  <c r="D769" i="1"/>
  <c r="D761" i="1"/>
  <c r="D753" i="1"/>
  <c r="D745" i="1"/>
  <c r="D737" i="1"/>
  <c r="D729" i="1"/>
  <c r="D703" i="1"/>
  <c r="C667" i="1"/>
  <c r="C639" i="1"/>
  <c r="D702" i="1"/>
  <c r="C674" i="1"/>
  <c r="C638" i="1"/>
  <c r="C622" i="1"/>
  <c r="D766" i="1"/>
  <c r="D758" i="1"/>
  <c r="D750" i="1"/>
  <c r="D742" i="1"/>
  <c r="D734" i="1"/>
  <c r="D726" i="1"/>
  <c r="D701" i="1"/>
  <c r="C681" i="1"/>
  <c r="C641" i="1"/>
  <c r="C688" i="1"/>
  <c r="C656" i="1"/>
  <c r="C632" i="1"/>
  <c r="C610" i="1"/>
  <c r="C597" i="1"/>
  <c r="C584" i="1"/>
  <c r="C561" i="1"/>
  <c r="C612" i="1"/>
  <c r="C563" i="1"/>
  <c r="C587" i="1"/>
  <c r="C565" i="1"/>
  <c r="C582" i="1"/>
  <c r="C559" i="1"/>
  <c r="C394" i="1"/>
  <c r="C357" i="1"/>
  <c r="C324" i="1"/>
  <c r="C306" i="1"/>
  <c r="C285" i="1"/>
  <c r="D482" i="1"/>
  <c r="D474" i="1"/>
  <c r="D466" i="1"/>
  <c r="D458" i="1"/>
  <c r="D437" i="1"/>
  <c r="C408" i="1"/>
  <c r="C335" i="1"/>
  <c r="C390" i="1"/>
  <c r="D1378" i="1"/>
  <c r="C1198" i="1"/>
  <c r="D1182" i="1"/>
  <c r="D1166" i="1"/>
  <c r="D1150" i="1"/>
  <c r="D1134" i="1"/>
  <c r="D1118" i="1"/>
  <c r="D1098" i="1"/>
  <c r="D1185" i="1"/>
  <c r="D1169" i="1"/>
  <c r="D1153" i="1"/>
  <c r="D1137" i="1"/>
  <c r="D1121" i="1"/>
  <c r="C1196" i="1"/>
  <c r="D1180" i="1"/>
  <c r="D1164" i="1"/>
  <c r="D1148" i="1"/>
  <c r="D1132" i="1"/>
  <c r="D1116" i="1"/>
  <c r="D1361" i="1"/>
  <c r="D1353" i="1"/>
  <c r="D1345" i="1"/>
  <c r="D1337" i="1"/>
  <c r="D1329" i="1"/>
  <c r="D1321" i="1"/>
  <c r="D1313" i="1"/>
  <c r="D1305" i="1"/>
  <c r="D1297" i="1"/>
  <c r="D1265" i="1"/>
  <c r="C1227" i="1"/>
  <c r="C1210" i="1"/>
  <c r="D1073" i="1"/>
  <c r="C1003" i="1"/>
  <c r="D1287" i="1"/>
  <c r="D1261" i="1"/>
  <c r="C1235" i="1"/>
  <c r="C1212" i="1"/>
  <c r="D1066" i="1"/>
  <c r="C994" i="1"/>
  <c r="D1372" i="1"/>
  <c r="D1364" i="1"/>
  <c r="C1206" i="1"/>
  <c r="D1075" i="1"/>
  <c r="C1033" i="1"/>
  <c r="C973" i="1"/>
  <c r="C1208" i="1"/>
  <c r="D1059" i="1"/>
  <c r="C1028" i="1"/>
  <c r="C1019" i="1"/>
  <c r="C1021" i="1"/>
  <c r="D1263" i="1"/>
  <c r="C1239" i="1"/>
  <c r="C1223" i="1"/>
  <c r="D767" i="1"/>
  <c r="D759" i="1"/>
  <c r="D751" i="1"/>
  <c r="D743" i="1"/>
  <c r="D735" i="1"/>
  <c r="D727" i="1"/>
  <c r="D699" i="1"/>
  <c r="C663" i="1"/>
  <c r="C607" i="1"/>
  <c r="D698" i="1"/>
  <c r="C654" i="1"/>
  <c r="C634" i="1"/>
  <c r="C618" i="1"/>
  <c r="D772" i="1"/>
  <c r="D764" i="1"/>
  <c r="D756" i="1"/>
  <c r="D748" i="1"/>
  <c r="D740" i="1"/>
  <c r="D732" i="1"/>
  <c r="D724" i="1"/>
  <c r="D697" i="1"/>
  <c r="C669" i="1"/>
  <c r="C609" i="1"/>
  <c r="D704" i="1"/>
  <c r="C684" i="1"/>
  <c r="C652" i="1"/>
  <c r="C628" i="1"/>
  <c r="C683" i="1"/>
  <c r="C594" i="1"/>
  <c r="C577" i="1"/>
  <c r="C558" i="1"/>
  <c r="C601" i="1"/>
  <c r="C579" i="1"/>
  <c r="C552" i="1"/>
  <c r="C554" i="1"/>
  <c r="C605" i="1"/>
  <c r="C575" i="1"/>
  <c r="C556" i="1"/>
  <c r="C349" i="1"/>
  <c r="C320" i="1"/>
  <c r="C297" i="1"/>
  <c r="C279" i="1"/>
  <c r="D480" i="1"/>
  <c r="D472" i="1"/>
  <c r="D464" i="1"/>
  <c r="D456" i="1"/>
  <c r="D433" i="1"/>
  <c r="C396" i="1"/>
  <c r="C308" i="1"/>
  <c r="C410" i="1"/>
  <c r="C383" i="1"/>
  <c r="C343" i="1"/>
  <c r="C380" i="1"/>
  <c r="C353" i="1"/>
  <c r="C326" i="1"/>
  <c r="C302" i="1"/>
  <c r="C291" i="1"/>
  <c r="D485" i="1"/>
  <c r="D477" i="1"/>
  <c r="D469" i="1"/>
  <c r="D461" i="1"/>
  <c r="D446" i="1"/>
  <c r="C373" i="1"/>
  <c r="C331" i="1"/>
  <c r="C411" i="1"/>
  <c r="C386" i="1"/>
  <c r="C368" i="1"/>
  <c r="D443" i="1"/>
  <c r="D427" i="1"/>
  <c r="C361" i="1"/>
  <c r="C93" i="1"/>
  <c r="C371" i="1"/>
  <c r="C363" i="1"/>
  <c r="C129" i="1"/>
  <c r="C134" i="1"/>
  <c r="C119" i="1"/>
  <c r="C125" i="1"/>
  <c r="C94" i="1"/>
  <c r="C126" i="1"/>
  <c r="C110" i="1"/>
  <c r="C106" i="1"/>
  <c r="C103" i="1"/>
  <c r="C116" i="1"/>
  <c r="C100" i="1"/>
  <c r="D1358" i="1"/>
  <c r="D1350" i="1"/>
  <c r="D1342" i="1"/>
  <c r="D1334" i="1"/>
  <c r="D1326" i="1"/>
  <c r="D1318" i="1"/>
  <c r="D1310" i="1"/>
  <c r="D1302" i="1"/>
  <c r="D1294" i="1"/>
  <c r="D1290" i="1"/>
  <c r="D1286" i="1"/>
  <c r="D1282" i="1"/>
  <c r="D1278" i="1"/>
  <c r="D1274" i="1"/>
  <c r="D1270" i="1"/>
  <c r="D1266" i="1"/>
  <c r="D1262" i="1"/>
  <c r="D1258" i="1"/>
  <c r="D1254" i="1"/>
  <c r="D1369" i="1"/>
  <c r="C1222" i="1"/>
  <c r="C1238" i="1"/>
  <c r="C1240" i="1"/>
  <c r="C1224" i="1"/>
  <c r="D453" i="1"/>
  <c r="D419" i="1"/>
  <c r="D455" i="1"/>
  <c r="C405" i="1"/>
  <c r="C389" i="1"/>
  <c r="C360" i="1"/>
  <c r="D450" i="1"/>
  <c r="D440" i="1"/>
  <c r="D436" i="1"/>
  <c r="D426" i="1"/>
  <c r="D416" i="1"/>
  <c r="C281" i="1"/>
  <c r="C403" i="1"/>
  <c r="C345" i="1"/>
  <c r="C322" i="1"/>
  <c r="C299" i="1"/>
  <c r="C287" i="1"/>
  <c r="D483" i="1"/>
  <c r="D475" i="1"/>
  <c r="D467" i="1"/>
  <c r="D459" i="1"/>
  <c r="C412" i="1"/>
  <c r="C355" i="1"/>
  <c r="C312" i="1"/>
  <c r="C402" i="1"/>
  <c r="C379" i="1"/>
  <c r="C366" i="1"/>
  <c r="D439" i="1"/>
  <c r="C391" i="1"/>
  <c r="C274" i="1"/>
  <c r="C89" i="1"/>
  <c r="C369" i="1"/>
  <c r="C95" i="1"/>
  <c r="C130" i="1"/>
  <c r="C117" i="1"/>
  <c r="C109" i="1"/>
  <c r="C101" i="1"/>
  <c r="C92" i="1"/>
  <c r="C123" i="1"/>
  <c r="C102" i="1"/>
  <c r="C115" i="1"/>
  <c r="C99" i="1"/>
  <c r="C128" i="1"/>
  <c r="C112" i="1"/>
  <c r="D1377" i="1"/>
  <c r="D1356" i="1"/>
  <c r="D1348" i="1"/>
  <c r="D1340" i="1"/>
  <c r="D1332" i="1"/>
  <c r="D1324" i="1"/>
  <c r="D1316" i="1"/>
  <c r="D1308" i="1"/>
  <c r="D1300" i="1"/>
  <c r="C1215" i="1"/>
  <c r="D1367" i="1"/>
  <c r="C1226" i="1"/>
  <c r="C1242" i="1"/>
  <c r="C1252" i="1"/>
  <c r="C1236" i="1"/>
  <c r="C1220" i="1"/>
  <c r="D451" i="1"/>
  <c r="D417" i="1"/>
  <c r="C401" i="1"/>
  <c r="C385" i="1"/>
  <c r="C358" i="1"/>
  <c r="D444" i="1"/>
  <c r="D434" i="1"/>
  <c r="D430" i="1"/>
  <c r="D420" i="1"/>
  <c r="C374" i="1"/>
  <c r="C337" i="1"/>
  <c r="C318" i="1"/>
  <c r="C295" i="1"/>
  <c r="C283" i="1"/>
  <c r="D481" i="1"/>
  <c r="D473" i="1"/>
  <c r="D465" i="1"/>
  <c r="D457" i="1"/>
  <c r="C347" i="1"/>
  <c r="C304" i="1"/>
  <c r="C372" i="1"/>
  <c r="C364" i="1"/>
  <c r="D435" i="1"/>
  <c r="C407" i="1"/>
  <c r="C382" i="1"/>
  <c r="C105" i="1"/>
  <c r="C367" i="1"/>
  <c r="C137" i="1"/>
  <c r="C121" i="1"/>
  <c r="C91" i="1"/>
  <c r="C127" i="1"/>
  <c r="C135" i="1"/>
  <c r="C90" i="1"/>
  <c r="C136" i="1"/>
  <c r="C118" i="1"/>
  <c r="C98" i="1"/>
  <c r="C111" i="1"/>
  <c r="C124" i="1"/>
  <c r="C108" i="1"/>
  <c r="D1375" i="1"/>
  <c r="D1362" i="1"/>
  <c r="D1354" i="1"/>
  <c r="D1346" i="1"/>
  <c r="D1338" i="1"/>
  <c r="D1330" i="1"/>
  <c r="D1322" i="1"/>
  <c r="D1314" i="1"/>
  <c r="D1306" i="1"/>
  <c r="D1298" i="1"/>
  <c r="D1292" i="1"/>
  <c r="D1288" i="1"/>
  <c r="D1284" i="1"/>
  <c r="D1280" i="1"/>
  <c r="D1276" i="1"/>
  <c r="D1272" i="1"/>
  <c r="D1268" i="1"/>
  <c r="D1264" i="1"/>
  <c r="D1260" i="1"/>
  <c r="D1256" i="1"/>
  <c r="D1373" i="1"/>
  <c r="D1365" i="1"/>
  <c r="C1230" i="1"/>
  <c r="C1246" i="1"/>
  <c r="C1248" i="1"/>
  <c r="C1232" i="1"/>
  <c r="C1216" i="1"/>
  <c r="C551" i="1"/>
  <c r="D423" i="1"/>
  <c r="D415" i="1"/>
  <c r="D447" i="1"/>
  <c r="C397" i="1"/>
  <c r="C381" i="1"/>
  <c r="D438" i="1"/>
  <c r="D424" i="1"/>
  <c r="D414" i="1"/>
  <c r="C329" i="1"/>
  <c r="C310" i="1"/>
  <c r="D479" i="1"/>
  <c r="D471" i="1"/>
  <c r="D463" i="1"/>
  <c r="D454" i="1"/>
  <c r="C392" i="1"/>
  <c r="C362" i="1"/>
  <c r="C339" i="1"/>
  <c r="C277" i="1"/>
  <c r="C395" i="1"/>
  <c r="C370" i="1"/>
  <c r="C359" i="1"/>
  <c r="D431" i="1"/>
  <c r="C398" i="1"/>
  <c r="C375" i="1"/>
  <c r="C97" i="1"/>
  <c r="C378" i="1"/>
  <c r="C365" i="1"/>
  <c r="C273" i="1"/>
  <c r="C133" i="1"/>
  <c r="C138" i="1"/>
  <c r="C122" i="1"/>
  <c r="C113" i="1"/>
  <c r="C131" i="1"/>
  <c r="C96" i="1"/>
  <c r="C132" i="1"/>
  <c r="C114" i="1"/>
  <c r="C107" i="1"/>
  <c r="C120" i="1"/>
  <c r="C104" i="1"/>
  <c r="D1360" i="1"/>
  <c r="D1352" i="1"/>
  <c r="D1344" i="1"/>
  <c r="D1336" i="1"/>
  <c r="D1328" i="1"/>
  <c r="D1320" i="1"/>
  <c r="D1312" i="1"/>
  <c r="D1304" i="1"/>
  <c r="D1296" i="1"/>
  <c r="D1371" i="1"/>
  <c r="C1218" i="1"/>
  <c r="C1234" i="1"/>
  <c r="C1250" i="1"/>
  <c r="C1379" i="1"/>
  <c r="C1244" i="1"/>
  <c r="C1228" i="1"/>
  <c r="D421" i="1"/>
  <c r="D413" i="1"/>
  <c r="C409" i="1"/>
  <c r="C393" i="1"/>
  <c r="C377" i="1"/>
  <c r="D452" i="1"/>
  <c r="D442" i="1"/>
  <c r="D432" i="1"/>
  <c r="D428" i="1"/>
  <c r="D422" i="1"/>
  <c r="D418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97" i="1"/>
  <c r="E101" i="1"/>
  <c r="E105" i="1"/>
  <c r="E90" i="1"/>
  <c r="E92" i="1"/>
  <c r="E94" i="1"/>
  <c r="E96" i="1"/>
  <c r="E104" i="1"/>
  <c r="E125" i="1"/>
  <c r="E109" i="1"/>
  <c r="E113" i="1"/>
  <c r="E117" i="1"/>
  <c r="E89" i="1"/>
  <c r="E91" i="1"/>
  <c r="E93" i="1"/>
  <c r="E95" i="1"/>
  <c r="E100" i="1"/>
  <c r="E108" i="1"/>
  <c r="E112" i="1"/>
  <c r="E116" i="1"/>
  <c r="E121" i="1"/>
  <c r="E129" i="1"/>
  <c r="E133" i="1"/>
  <c r="E137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E132" i="1"/>
  <c r="E361" i="1"/>
  <c r="E373" i="1"/>
  <c r="E375" i="1"/>
  <c r="E380" i="1"/>
  <c r="E118" i="1"/>
  <c r="E120" i="1"/>
  <c r="E126" i="1"/>
  <c r="E128" i="1"/>
  <c r="E136" i="1"/>
  <c r="E363" i="1"/>
  <c r="E371" i="1"/>
  <c r="E398" i="1"/>
  <c r="E403" i="1"/>
  <c r="E405" i="1"/>
  <c r="E410" i="1"/>
  <c r="F457" i="1"/>
  <c r="F459" i="1"/>
  <c r="F461" i="1"/>
  <c r="F463" i="1"/>
  <c r="F465" i="1"/>
  <c r="F467" i="1"/>
  <c r="F469" i="1"/>
  <c r="F471" i="1"/>
  <c r="F473" i="1"/>
  <c r="E369" i="1"/>
  <c r="E378" i="1"/>
  <c r="E391" i="1"/>
  <c r="E396" i="1"/>
  <c r="E401" i="1"/>
  <c r="E367" i="1"/>
  <c r="E376" i="1"/>
  <c r="E382" i="1"/>
  <c r="E387" i="1"/>
  <c r="E389" i="1"/>
  <c r="E394" i="1"/>
  <c r="E365" i="1"/>
  <c r="E385" i="1"/>
  <c r="E392" i="1"/>
  <c r="E407" i="1"/>
  <c r="E412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1041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1045" i="1"/>
  <c r="F1049" i="1"/>
  <c r="F1053" i="1"/>
  <c r="F1068" i="1"/>
  <c r="F1084" i="1"/>
  <c r="F1100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044" i="1"/>
  <c r="F1048" i="1"/>
  <c r="F1052" i="1"/>
  <c r="F1056" i="1"/>
  <c r="F1072" i="1"/>
  <c r="F1088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1040" i="1"/>
  <c r="F1043" i="1"/>
  <c r="F1047" i="1"/>
  <c r="F1051" i="1"/>
  <c r="F1055" i="1"/>
  <c r="F1060" i="1"/>
  <c r="F1076" i="1"/>
  <c r="F1039" i="1"/>
  <c r="F1042" i="1"/>
  <c r="F1046" i="1"/>
  <c r="E1217" i="1"/>
  <c r="E1223" i="1"/>
  <c r="E1243" i="1"/>
  <c r="E1249" i="1"/>
  <c r="F1257" i="1"/>
  <c r="F1054" i="1"/>
  <c r="E1215" i="1"/>
  <c r="E1235" i="1"/>
  <c r="E1241" i="1"/>
  <c r="E1247" i="1"/>
  <c r="F1269" i="1"/>
  <c r="F1275" i="1"/>
  <c r="F1281" i="1"/>
  <c r="F1289" i="1"/>
  <c r="F1294" i="1"/>
  <c r="F1296" i="1"/>
  <c r="F1298" i="1"/>
  <c r="F1300" i="1"/>
  <c r="F1302" i="1"/>
  <c r="F1304" i="1"/>
  <c r="F1306" i="1"/>
  <c r="F1308" i="1"/>
  <c r="F1310" i="1"/>
  <c r="E1233" i="1"/>
  <c r="F1273" i="1"/>
  <c r="F1050" i="1"/>
  <c r="E1225" i="1"/>
  <c r="F1265" i="1"/>
  <c r="F1378" i="1"/>
  <c r="F1362" i="1"/>
  <c r="F1346" i="1"/>
  <c r="F1330" i="1"/>
  <c r="F1314" i="1"/>
  <c r="F1377" i="1"/>
  <c r="F1361" i="1"/>
  <c r="F1345" i="1"/>
  <c r="F1329" i="1"/>
  <c r="F1313" i="1"/>
  <c r="F1297" i="1"/>
  <c r="F1261" i="1"/>
  <c r="F1376" i="1"/>
  <c r="F1360" i="1"/>
  <c r="F1344" i="1"/>
  <c r="F1328" i="1"/>
  <c r="F1312" i="1"/>
  <c r="F1064" i="1"/>
  <c r="F1367" i="1"/>
  <c r="F1351" i="1"/>
  <c r="F1335" i="1"/>
  <c r="F1319" i="1"/>
  <c r="F1303" i="1"/>
  <c r="F1287" i="1"/>
  <c r="E1251" i="1"/>
  <c r="E1219" i="1"/>
  <c r="E1226" i="1"/>
  <c r="F1104" i="1"/>
  <c r="E1234" i="1"/>
  <c r="E1221" i="1"/>
  <c r="E991" i="1"/>
  <c r="E975" i="1"/>
  <c r="F762" i="1"/>
  <c r="F746" i="1"/>
  <c r="F730" i="1"/>
  <c r="F1075" i="1"/>
  <c r="E1010" i="1"/>
  <c r="E985" i="1"/>
  <c r="F765" i="1"/>
  <c r="F749" i="1"/>
  <c r="F733" i="1"/>
  <c r="F1087" i="1"/>
  <c r="F768" i="1"/>
  <c r="F752" i="1"/>
  <c r="F736" i="1"/>
  <c r="E1238" i="1"/>
  <c r="E1222" i="1"/>
  <c r="F1105" i="1"/>
  <c r="E1033" i="1"/>
  <c r="F767" i="1"/>
  <c r="F751" i="1"/>
  <c r="F735" i="1"/>
  <c r="F546" i="1"/>
  <c r="F530" i="1"/>
  <c r="F533" i="1"/>
  <c r="E1001" i="1"/>
  <c r="F548" i="1"/>
  <c r="F532" i="1"/>
  <c r="F539" i="1"/>
  <c r="E653" i="1"/>
  <c r="E640" i="1"/>
  <c r="E608" i="1"/>
  <c r="F482" i="1"/>
  <c r="F466" i="1"/>
  <c r="E695" i="1"/>
  <c r="E669" i="1"/>
  <c r="F485" i="1"/>
  <c r="F484" i="1"/>
  <c r="F468" i="1"/>
  <c r="E631" i="1"/>
  <c r="E597" i="1"/>
  <c r="E607" i="1"/>
  <c r="E576" i="1"/>
  <c r="E395" i="1"/>
  <c r="E377" i="1"/>
  <c r="F1374" i="1"/>
  <c r="F1358" i="1"/>
  <c r="F1342" i="1"/>
  <c r="F1326" i="1"/>
  <c r="F1373" i="1"/>
  <c r="F1357" i="1"/>
  <c r="F1341" i="1"/>
  <c r="F1325" i="1"/>
  <c r="F1309" i="1"/>
  <c r="F1293" i="1"/>
  <c r="F1253" i="1"/>
  <c r="F1372" i="1"/>
  <c r="F1356" i="1"/>
  <c r="F1340" i="1"/>
  <c r="F1324" i="1"/>
  <c r="F1363" i="1"/>
  <c r="F1347" i="1"/>
  <c r="F1331" i="1"/>
  <c r="F1315" i="1"/>
  <c r="F1299" i="1"/>
  <c r="F1283" i="1"/>
  <c r="E1239" i="1"/>
  <c r="E1379" i="1"/>
  <c r="F1255" i="1"/>
  <c r="E1232" i="1"/>
  <c r="E1240" i="1"/>
  <c r="F1096" i="1"/>
  <c r="E1242" i="1"/>
  <c r="E1216" i="1"/>
  <c r="F1095" i="1"/>
  <c r="E1244" i="1"/>
  <c r="E1205" i="1"/>
  <c r="F1079" i="1"/>
  <c r="E1026" i="1"/>
  <c r="F758" i="1"/>
  <c r="F742" i="1"/>
  <c r="F726" i="1"/>
  <c r="F1058" i="1"/>
  <c r="F761" i="1"/>
  <c r="F745" i="1"/>
  <c r="F729" i="1"/>
  <c r="F1059" i="1"/>
  <c r="F764" i="1"/>
  <c r="F748" i="1"/>
  <c r="F732" i="1"/>
  <c r="F1099" i="1"/>
  <c r="F763" i="1"/>
  <c r="F747" i="1"/>
  <c r="F731" i="1"/>
  <c r="F542" i="1"/>
  <c r="F545" i="1"/>
  <c r="F529" i="1"/>
  <c r="F544" i="1"/>
  <c r="F535" i="1"/>
  <c r="E563" i="1"/>
  <c r="E555" i="1"/>
  <c r="F478" i="1"/>
  <c r="F462" i="1"/>
  <c r="E663" i="1"/>
  <c r="E624" i="1"/>
  <c r="F481" i="1"/>
  <c r="E672" i="1"/>
  <c r="F480" i="1"/>
  <c r="F464" i="1"/>
  <c r="E408" i="1"/>
  <c r="E687" i="1"/>
  <c r="E615" i="1"/>
  <c r="E592" i="1"/>
  <c r="F483" i="1"/>
  <c r="E386" i="1"/>
  <c r="E366" i="1"/>
  <c r="E591" i="1"/>
  <c r="E390" i="1"/>
  <c r="E374" i="1"/>
  <c r="F1370" i="1"/>
  <c r="F1354" i="1"/>
  <c r="F1338" i="1"/>
  <c r="F1322" i="1"/>
  <c r="F1369" i="1"/>
  <c r="F1353" i="1"/>
  <c r="F1337" i="1"/>
  <c r="F1321" i="1"/>
  <c r="F1305" i="1"/>
  <c r="F1285" i="1"/>
  <c r="F1368" i="1"/>
  <c r="F1352" i="1"/>
  <c r="F1336" i="1"/>
  <c r="F1320" i="1"/>
  <c r="F1375" i="1"/>
  <c r="F1359" i="1"/>
  <c r="F1343" i="1"/>
  <c r="F1327" i="1"/>
  <c r="F1311" i="1"/>
  <c r="F1295" i="1"/>
  <c r="F1267" i="1"/>
  <c r="E1231" i="1"/>
  <c r="E1229" i="1"/>
  <c r="E1220" i="1"/>
  <c r="F1263" i="1"/>
  <c r="E1237" i="1"/>
  <c r="E1228" i="1"/>
  <c r="E1248" i="1"/>
  <c r="E1218" i="1"/>
  <c r="E969" i="1"/>
  <c r="F770" i="1"/>
  <c r="F754" i="1"/>
  <c r="F738" i="1"/>
  <c r="E967" i="1"/>
  <c r="F773" i="1"/>
  <c r="F757" i="1"/>
  <c r="F741" i="1"/>
  <c r="F725" i="1"/>
  <c r="E1023" i="1"/>
  <c r="F760" i="1"/>
  <c r="F744" i="1"/>
  <c r="F728" i="1"/>
  <c r="E1246" i="1"/>
  <c r="E1230" i="1"/>
  <c r="F1083" i="1"/>
  <c r="F759" i="1"/>
  <c r="F743" i="1"/>
  <c r="F727" i="1"/>
  <c r="F538" i="1"/>
  <c r="F541" i="1"/>
  <c r="E1007" i="1"/>
  <c r="E994" i="1"/>
  <c r="F540" i="1"/>
  <c r="F547" i="1"/>
  <c r="F531" i="1"/>
  <c r="E647" i="1"/>
  <c r="F474" i="1"/>
  <c r="F458" i="1"/>
  <c r="E583" i="1"/>
  <c r="F477" i="1"/>
  <c r="E623" i="1"/>
  <c r="F476" i="1"/>
  <c r="F460" i="1"/>
  <c r="E637" i="1"/>
  <c r="F479" i="1"/>
  <c r="E384" i="1"/>
  <c r="E581" i="1"/>
  <c r="E388" i="1"/>
  <c r="E368" i="1"/>
  <c r="E402" i="1"/>
  <c r="F1366" i="1"/>
  <c r="F1350" i="1"/>
  <c r="F1334" i="1"/>
  <c r="F1318" i="1"/>
  <c r="F1365" i="1"/>
  <c r="F1349" i="1"/>
  <c r="F1333" i="1"/>
  <c r="F1317" i="1"/>
  <c r="F1301" i="1"/>
  <c r="F1277" i="1"/>
  <c r="F1364" i="1"/>
  <c r="F1348" i="1"/>
  <c r="F1332" i="1"/>
  <c r="F1316" i="1"/>
  <c r="F1092" i="1"/>
  <c r="F1371" i="1"/>
  <c r="F1355" i="1"/>
  <c r="F1339" i="1"/>
  <c r="F1323" i="1"/>
  <c r="F1307" i="1"/>
  <c r="F1291" i="1"/>
  <c r="F1259" i="1"/>
  <c r="E1227" i="1"/>
  <c r="E1252" i="1"/>
  <c r="F1271" i="1"/>
  <c r="E1245" i="1"/>
  <c r="E1236" i="1"/>
  <c r="F1279" i="1"/>
  <c r="E1250" i="1"/>
  <c r="E1224" i="1"/>
  <c r="F1080" i="1"/>
  <c r="F766" i="1"/>
  <c r="F750" i="1"/>
  <c r="F734" i="1"/>
  <c r="F1091" i="1"/>
  <c r="F769" i="1"/>
  <c r="F753" i="1"/>
  <c r="F737" i="1"/>
  <c r="F1103" i="1"/>
  <c r="E978" i="1"/>
  <c r="F772" i="1"/>
  <c r="F756" i="1"/>
  <c r="F740" i="1"/>
  <c r="F724" i="1"/>
  <c r="E1195" i="1"/>
  <c r="E1017" i="1"/>
  <c r="F771" i="1"/>
  <c r="F755" i="1"/>
  <c r="F739" i="1"/>
  <c r="F723" i="1"/>
  <c r="F534" i="1"/>
  <c r="F537" i="1"/>
  <c r="F536" i="1"/>
  <c r="F543" i="1"/>
  <c r="E549" i="1"/>
  <c r="F470" i="1"/>
  <c r="E676" i="1"/>
  <c r="E656" i="1"/>
  <c r="E691" i="1"/>
  <c r="E605" i="1"/>
  <c r="E575" i="1"/>
  <c r="F472" i="1"/>
  <c r="F456" i="1"/>
  <c r="E621" i="1"/>
  <c r="F475" i="1"/>
  <c r="E393" i="1"/>
  <c r="E381" i="1"/>
  <c r="E383" i="1"/>
  <c r="E359" i="1"/>
  <c r="E599" i="1"/>
  <c r="E409" i="1"/>
  <c r="E357" i="1"/>
  <c r="F209" i="1"/>
  <c r="F193" i="1"/>
  <c r="F177" i="1"/>
  <c r="E332" i="1"/>
  <c r="F200" i="1"/>
  <c r="F184" i="1"/>
  <c r="F203" i="1"/>
  <c r="F187" i="1"/>
  <c r="E127" i="1"/>
  <c r="F210" i="1"/>
  <c r="F194" i="1"/>
  <c r="F178" i="1"/>
  <c r="E102" i="1"/>
  <c r="E38" i="1"/>
  <c r="E130" i="1"/>
  <c r="E111" i="1"/>
  <c r="E13" i="1"/>
  <c r="E106" i="1"/>
  <c r="E50" i="1"/>
  <c r="E15" i="1"/>
  <c r="E55" i="1"/>
  <c r="E39" i="1"/>
  <c r="E23" i="1"/>
  <c r="E52" i="1"/>
  <c r="E36" i="1"/>
  <c r="E20" i="1"/>
  <c r="E12" i="1"/>
  <c r="E4" i="1"/>
  <c r="E49" i="1"/>
  <c r="E33" i="1"/>
  <c r="E1203" i="1"/>
  <c r="F1093" i="1"/>
  <c r="F1077" i="1"/>
  <c r="F1061" i="1"/>
  <c r="E1197" i="1"/>
  <c r="F1090" i="1"/>
  <c r="F1074" i="1"/>
  <c r="F1071" i="1"/>
  <c r="E1034" i="1"/>
  <c r="E1015" i="1"/>
  <c r="E1002" i="1"/>
  <c r="E983" i="1"/>
  <c r="E970" i="1"/>
  <c r="E1207" i="1"/>
  <c r="E1038" i="1"/>
  <c r="E1019" i="1"/>
  <c r="E1006" i="1"/>
  <c r="E981" i="1"/>
  <c r="E1199" i="1"/>
  <c r="E1030" i="1"/>
  <c r="E1011" i="1"/>
  <c r="E998" i="1"/>
  <c r="E979" i="1"/>
  <c r="E1208" i="1"/>
  <c r="E1036" i="1"/>
  <c r="E1020" i="1"/>
  <c r="E988" i="1"/>
  <c r="E980" i="1"/>
  <c r="E972" i="1"/>
  <c r="E693" i="1"/>
  <c r="E685" i="1"/>
  <c r="E694" i="1"/>
  <c r="E686" i="1"/>
  <c r="E678" i="1"/>
  <c r="F720" i="1"/>
  <c r="F716" i="1"/>
  <c r="F712" i="1"/>
  <c r="F708" i="1"/>
  <c r="F704" i="1"/>
  <c r="F700" i="1"/>
  <c r="F696" i="1"/>
  <c r="E659" i="1"/>
  <c r="E649" i="1"/>
  <c r="E636" i="1"/>
  <c r="E617" i="1"/>
  <c r="E604" i="1"/>
  <c r="E585" i="1"/>
  <c r="E572" i="1"/>
  <c r="E561" i="1"/>
  <c r="E681" i="1"/>
  <c r="E673" i="1"/>
  <c r="E660" i="1"/>
  <c r="E635" i="1"/>
  <c r="E619" i="1"/>
  <c r="E603" i="1"/>
  <c r="E580" i="1"/>
  <c r="E616" i="1"/>
  <c r="E662" i="1"/>
  <c r="E646" i="1"/>
  <c r="E630" i="1"/>
  <c r="E614" i="1"/>
  <c r="E602" i="1"/>
  <c r="E594" i="1"/>
  <c r="E586" i="1"/>
  <c r="E578" i="1"/>
  <c r="E564" i="1"/>
  <c r="E360" i="1"/>
  <c r="E344" i="1"/>
  <c r="E328" i="1"/>
  <c r="E302" i="1"/>
  <c r="E334" i="1"/>
  <c r="E314" i="1"/>
  <c r="E282" i="1"/>
  <c r="E346" i="1"/>
  <c r="E330" i="1"/>
  <c r="E306" i="1"/>
  <c r="F413" i="1"/>
  <c r="F417" i="1"/>
  <c r="F421" i="1"/>
  <c r="F425" i="1"/>
  <c r="F429" i="1"/>
  <c r="F433" i="1"/>
  <c r="F437" i="1"/>
  <c r="F441" i="1"/>
  <c r="F445" i="1"/>
  <c r="F449" i="1"/>
  <c r="F453" i="1"/>
  <c r="E312" i="1"/>
  <c r="E296" i="1"/>
  <c r="E280" i="1"/>
  <c r="E333" i="1"/>
  <c r="E317" i="1"/>
  <c r="E301" i="1"/>
  <c r="E285" i="1"/>
  <c r="E347" i="1"/>
  <c r="E331" i="1"/>
  <c r="E315" i="1"/>
  <c r="E299" i="1"/>
  <c r="E283" i="1"/>
  <c r="E281" i="1"/>
  <c r="E295" i="1"/>
  <c r="E325" i="1"/>
  <c r="E323" i="1"/>
  <c r="E379" i="1"/>
  <c r="E404" i="1"/>
  <c r="E372" i="1"/>
  <c r="F205" i="1"/>
  <c r="F189" i="1"/>
  <c r="F173" i="1"/>
  <c r="E348" i="1"/>
  <c r="F196" i="1"/>
  <c r="F180" i="1"/>
  <c r="F199" i="1"/>
  <c r="F183" i="1"/>
  <c r="E119" i="1"/>
  <c r="E351" i="1"/>
  <c r="F206" i="1"/>
  <c r="F190" i="1"/>
  <c r="F174" i="1"/>
  <c r="E124" i="1"/>
  <c r="E22" i="1"/>
  <c r="E272" i="1"/>
  <c r="E122" i="1"/>
  <c r="E5" i="1"/>
  <c r="E123" i="1"/>
  <c r="E42" i="1"/>
  <c r="E7" i="1"/>
  <c r="E103" i="1"/>
  <c r="E51" i="1"/>
  <c r="E35" i="1"/>
  <c r="E48" i="1"/>
  <c r="E32" i="1"/>
  <c r="E18" i="1"/>
  <c r="E10" i="1"/>
  <c r="E61" i="1"/>
  <c r="E45" i="1"/>
  <c r="E29" i="1"/>
  <c r="F1292" i="1"/>
  <c r="F1288" i="1"/>
  <c r="F1284" i="1"/>
  <c r="F1280" i="1"/>
  <c r="F1276" i="1"/>
  <c r="F1272" i="1"/>
  <c r="F1268" i="1"/>
  <c r="F1264" i="1"/>
  <c r="F1260" i="1"/>
  <c r="F1256" i="1"/>
  <c r="E1198" i="1"/>
  <c r="F1089" i="1"/>
  <c r="F1073" i="1"/>
  <c r="F1057" i="1"/>
  <c r="F1102" i="1"/>
  <c r="F1086" i="1"/>
  <c r="F1070" i="1"/>
  <c r="F1067" i="1"/>
  <c r="E1009" i="1"/>
  <c r="E977" i="1"/>
  <c r="E1201" i="1"/>
  <c r="E1035" i="1"/>
  <c r="E1013" i="1"/>
  <c r="E974" i="1"/>
  <c r="E1037" i="1"/>
  <c r="E1005" i="1"/>
  <c r="E973" i="1"/>
  <c r="E1204" i="1"/>
  <c r="E1032" i="1"/>
  <c r="E1016" i="1"/>
  <c r="E1004" i="1"/>
  <c r="E996" i="1"/>
  <c r="E680" i="1"/>
  <c r="F719" i="1"/>
  <c r="F715" i="1"/>
  <c r="F711" i="1"/>
  <c r="F707" i="1"/>
  <c r="F703" i="1"/>
  <c r="F699" i="1"/>
  <c r="E692" i="1"/>
  <c r="E684" i="1"/>
  <c r="E679" i="1"/>
  <c r="E643" i="1"/>
  <c r="E611" i="1"/>
  <c r="E579" i="1"/>
  <c r="E553" i="1"/>
  <c r="E559" i="1"/>
  <c r="E667" i="1"/>
  <c r="E593" i="1"/>
  <c r="E565" i="1"/>
  <c r="E664" i="1"/>
  <c r="E648" i="1"/>
  <c r="E632" i="1"/>
  <c r="E613" i="1"/>
  <c r="E674" i="1"/>
  <c r="E658" i="1"/>
  <c r="E642" i="1"/>
  <c r="E626" i="1"/>
  <c r="E610" i="1"/>
  <c r="E574" i="1"/>
  <c r="E562" i="1"/>
  <c r="E554" i="1"/>
  <c r="E560" i="1"/>
  <c r="E358" i="1"/>
  <c r="E356" i="1"/>
  <c r="E355" i="1"/>
  <c r="F414" i="1"/>
  <c r="F418" i="1"/>
  <c r="F422" i="1"/>
  <c r="F426" i="1"/>
  <c r="F430" i="1"/>
  <c r="F434" i="1"/>
  <c r="F438" i="1"/>
  <c r="F442" i="1"/>
  <c r="F446" i="1"/>
  <c r="F450" i="1"/>
  <c r="F454" i="1"/>
  <c r="E324" i="1"/>
  <c r="E308" i="1"/>
  <c r="E292" i="1"/>
  <c r="E276" i="1"/>
  <c r="E345" i="1"/>
  <c r="E329" i="1"/>
  <c r="E313" i="1"/>
  <c r="E297" i="1"/>
  <c r="E327" i="1"/>
  <c r="E279" i="1"/>
  <c r="E277" i="1"/>
  <c r="E307" i="1"/>
  <c r="E589" i="1"/>
  <c r="E400" i="1"/>
  <c r="E411" i="1"/>
  <c r="E399" i="1"/>
  <c r="E364" i="1"/>
  <c r="F201" i="1"/>
  <c r="F185" i="1"/>
  <c r="E135" i="1"/>
  <c r="F208" i="1"/>
  <c r="F192" i="1"/>
  <c r="F176" i="1"/>
  <c r="F211" i="1"/>
  <c r="F195" i="1"/>
  <c r="F179" i="1"/>
  <c r="E30" i="1"/>
  <c r="E310" i="1"/>
  <c r="F202" i="1"/>
  <c r="F186" i="1"/>
  <c r="E19" i="1"/>
  <c r="E138" i="1"/>
  <c r="E11" i="1"/>
  <c r="E115" i="1"/>
  <c r="E107" i="1"/>
  <c r="E114" i="1"/>
  <c r="E98" i="1"/>
  <c r="E34" i="1"/>
  <c r="E17" i="1"/>
  <c r="E47" i="1"/>
  <c r="E31" i="1"/>
  <c r="E60" i="1"/>
  <c r="E44" i="1"/>
  <c r="E28" i="1"/>
  <c r="E16" i="1"/>
  <c r="E8" i="1"/>
  <c r="E57" i="1"/>
  <c r="E41" i="1"/>
  <c r="E25" i="1"/>
  <c r="E1206" i="1"/>
  <c r="F1101" i="1"/>
  <c r="F1085" i="1"/>
  <c r="F1069" i="1"/>
  <c r="F1098" i="1"/>
  <c r="F1082" i="1"/>
  <c r="F1066" i="1"/>
  <c r="F1063" i="1"/>
  <c r="E1031" i="1"/>
  <c r="E1018" i="1"/>
  <c r="E999" i="1"/>
  <c r="E986" i="1"/>
  <c r="E1210" i="1"/>
  <c r="E1029" i="1"/>
  <c r="E1003" i="1"/>
  <c r="E990" i="1"/>
  <c r="E971" i="1"/>
  <c r="E1202" i="1"/>
  <c r="E1027" i="1"/>
  <c r="E1014" i="1"/>
  <c r="E995" i="1"/>
  <c r="E982" i="1"/>
  <c r="E1200" i="1"/>
  <c r="E1028" i="1"/>
  <c r="E1012" i="1"/>
  <c r="E992" i="1"/>
  <c r="E984" i="1"/>
  <c r="E976" i="1"/>
  <c r="E968" i="1"/>
  <c r="E689" i="1"/>
  <c r="E690" i="1"/>
  <c r="E683" i="1"/>
  <c r="F722" i="1"/>
  <c r="F718" i="1"/>
  <c r="F714" i="1"/>
  <c r="F710" i="1"/>
  <c r="F706" i="1"/>
  <c r="F702" i="1"/>
  <c r="F698" i="1"/>
  <c r="E668" i="1"/>
  <c r="E633" i="1"/>
  <c r="E620" i="1"/>
  <c r="E601" i="1"/>
  <c r="E588" i="1"/>
  <c r="E569" i="1"/>
  <c r="E551" i="1"/>
  <c r="E573" i="1"/>
  <c r="E677" i="1"/>
  <c r="E657" i="1"/>
  <c r="E644" i="1"/>
  <c r="E628" i="1"/>
  <c r="E612" i="1"/>
  <c r="E587" i="1"/>
  <c r="E577" i="1"/>
  <c r="E671" i="1"/>
  <c r="E661" i="1"/>
  <c r="E645" i="1"/>
  <c r="E629" i="1"/>
  <c r="E670" i="1"/>
  <c r="E654" i="1"/>
  <c r="E638" i="1"/>
  <c r="E622" i="1"/>
  <c r="E606" i="1"/>
  <c r="E598" i="1"/>
  <c r="E590" i="1"/>
  <c r="E582" i="1"/>
  <c r="E570" i="1"/>
  <c r="E556" i="1"/>
  <c r="E350" i="1"/>
  <c r="E336" i="1"/>
  <c r="E318" i="1"/>
  <c r="E286" i="1"/>
  <c r="E354" i="1"/>
  <c r="E342" i="1"/>
  <c r="E326" i="1"/>
  <c r="E298" i="1"/>
  <c r="E338" i="1"/>
  <c r="E322" i="1"/>
  <c r="E290" i="1"/>
  <c r="F415" i="1"/>
  <c r="F419" i="1"/>
  <c r="F423" i="1"/>
  <c r="F427" i="1"/>
  <c r="F431" i="1"/>
  <c r="F435" i="1"/>
  <c r="F439" i="1"/>
  <c r="F443" i="1"/>
  <c r="F447" i="1"/>
  <c r="F451" i="1"/>
  <c r="F455" i="1"/>
  <c r="E320" i="1"/>
  <c r="E304" i="1"/>
  <c r="E288" i="1"/>
  <c r="E353" i="1"/>
  <c r="E341" i="1"/>
  <c r="E293" i="1"/>
  <c r="E275" i="1"/>
  <c r="E584" i="1"/>
  <c r="E397" i="1"/>
  <c r="E370" i="1"/>
  <c r="E294" i="1"/>
  <c r="E46" i="1"/>
  <c r="E406" i="1"/>
  <c r="F197" i="1"/>
  <c r="F181" i="1"/>
  <c r="E340" i="1"/>
  <c r="F204" i="1"/>
  <c r="F188" i="1"/>
  <c r="F172" i="1"/>
  <c r="F207" i="1"/>
  <c r="F191" i="1"/>
  <c r="F175" i="1"/>
  <c r="F198" i="1"/>
  <c r="F182" i="1"/>
  <c r="E134" i="1"/>
  <c r="E131" i="1"/>
  <c r="E54" i="1"/>
  <c r="E278" i="1"/>
  <c r="E99" i="1"/>
  <c r="E110" i="1"/>
  <c r="E58" i="1"/>
  <c r="E26" i="1"/>
  <c r="E9" i="1"/>
  <c r="E59" i="1"/>
  <c r="E43" i="1"/>
  <c r="E27" i="1"/>
  <c r="E56" i="1"/>
  <c r="E40" i="1"/>
  <c r="E24" i="1"/>
  <c r="E14" i="1"/>
  <c r="E6" i="1"/>
  <c r="E53" i="1"/>
  <c r="E37" i="1"/>
  <c r="E21" i="1"/>
  <c r="F1290" i="1"/>
  <c r="F1286" i="1"/>
  <c r="F1282" i="1"/>
  <c r="F1278" i="1"/>
  <c r="F1274" i="1"/>
  <c r="F1270" i="1"/>
  <c r="F1266" i="1"/>
  <c r="F1262" i="1"/>
  <c r="F1258" i="1"/>
  <c r="F1254" i="1"/>
  <c r="E1211" i="1"/>
  <c r="E1213" i="1"/>
  <c r="F1097" i="1"/>
  <c r="F1081" i="1"/>
  <c r="F1065" i="1"/>
  <c r="E1214" i="1"/>
  <c r="F1094" i="1"/>
  <c r="F1078" i="1"/>
  <c r="F1062" i="1"/>
  <c r="E1025" i="1"/>
  <c r="E993" i="1"/>
  <c r="E1022" i="1"/>
  <c r="E997" i="1"/>
  <c r="E987" i="1"/>
  <c r="E1209" i="1"/>
  <c r="E1021" i="1"/>
  <c r="E989" i="1"/>
  <c r="E1212" i="1"/>
  <c r="E1196" i="1"/>
  <c r="E1024" i="1"/>
  <c r="E1008" i="1"/>
  <c r="E1000" i="1"/>
  <c r="F721" i="1"/>
  <c r="F717" i="1"/>
  <c r="F713" i="1"/>
  <c r="F709" i="1"/>
  <c r="F705" i="1"/>
  <c r="F701" i="1"/>
  <c r="F697" i="1"/>
  <c r="E688" i="1"/>
  <c r="E682" i="1"/>
  <c r="E675" i="1"/>
  <c r="E665" i="1"/>
  <c r="E652" i="1"/>
  <c r="E627" i="1"/>
  <c r="E595" i="1"/>
  <c r="E567" i="1"/>
  <c r="E651" i="1"/>
  <c r="E641" i="1"/>
  <c r="E625" i="1"/>
  <c r="E609" i="1"/>
  <c r="E596" i="1"/>
  <c r="E571" i="1"/>
  <c r="E557" i="1"/>
  <c r="E655" i="1"/>
  <c r="E639" i="1"/>
  <c r="E600" i="1"/>
  <c r="E666" i="1"/>
  <c r="E650" i="1"/>
  <c r="E634" i="1"/>
  <c r="E618" i="1"/>
  <c r="E566" i="1"/>
  <c r="E558" i="1"/>
  <c r="E550" i="1"/>
  <c r="E568" i="1"/>
  <c r="E552" i="1"/>
  <c r="E362" i="1"/>
  <c r="E352" i="1"/>
  <c r="E274" i="1"/>
  <c r="F416" i="1"/>
  <c r="F420" i="1"/>
  <c r="F424" i="1"/>
  <c r="F428" i="1"/>
  <c r="F432" i="1"/>
  <c r="F436" i="1"/>
  <c r="F440" i="1"/>
  <c r="F444" i="1"/>
  <c r="F448" i="1"/>
  <c r="F452" i="1"/>
  <c r="E316" i="1"/>
  <c r="E300" i="1"/>
  <c r="E284" i="1"/>
  <c r="E349" i="1"/>
  <c r="E337" i="1"/>
  <c r="E321" i="1"/>
  <c r="E305" i="1"/>
  <c r="E289" i="1"/>
  <c r="E273" i="1"/>
  <c r="E335" i="1"/>
  <c r="E319" i="1"/>
  <c r="E303" i="1"/>
  <c r="E287" i="1"/>
  <c r="E343" i="1"/>
  <c r="E311" i="1"/>
  <c r="E309" i="1"/>
  <c r="E339" i="1"/>
  <c r="E291" i="1"/>
  <c r="D3" i="1"/>
  <c r="C3" i="1"/>
  <c r="B240" i="6"/>
  <c r="C114" i="7"/>
  <c r="C96" i="7"/>
  <c r="B222" i="6"/>
  <c r="B238" i="6"/>
  <c r="C112" i="7"/>
  <c r="C89" i="7"/>
  <c r="B215" i="6"/>
  <c r="B231" i="6"/>
  <c r="C105" i="7"/>
  <c r="C121" i="7"/>
  <c r="B247" i="6"/>
  <c r="C106" i="7"/>
  <c r="B232" i="6"/>
  <c r="C95" i="7"/>
  <c r="B221" i="6"/>
  <c r="C111" i="7"/>
  <c r="B237" i="6"/>
  <c r="C94" i="7"/>
  <c r="B220" i="6"/>
  <c r="C122" i="7"/>
  <c r="B248" i="6"/>
  <c r="C100" i="7"/>
  <c r="B226" i="6"/>
  <c r="B242" i="6"/>
  <c r="C116" i="7"/>
  <c r="C93" i="7"/>
  <c r="B219" i="6"/>
  <c r="B235" i="6"/>
  <c r="C109" i="7"/>
  <c r="C125" i="7"/>
  <c r="B251" i="6"/>
  <c r="B244" i="6"/>
  <c r="C118" i="7"/>
  <c r="C99" i="7"/>
  <c r="B225" i="6"/>
  <c r="C115" i="7"/>
  <c r="B241" i="6"/>
  <c r="C102" i="7"/>
  <c r="B228" i="6"/>
  <c r="C88" i="7"/>
  <c r="B214" i="6"/>
  <c r="C104" i="7"/>
  <c r="B230" i="6"/>
  <c r="B246" i="6"/>
  <c r="C120" i="7"/>
  <c r="C97" i="7"/>
  <c r="B223" i="6"/>
  <c r="C113" i="7"/>
  <c r="B239" i="6"/>
  <c r="C90" i="7"/>
  <c r="B216" i="6"/>
  <c r="C87" i="7"/>
  <c r="B213" i="6"/>
  <c r="B229" i="6"/>
  <c r="C103" i="7"/>
  <c r="C119" i="7"/>
  <c r="B245" i="6"/>
  <c r="B236" i="6"/>
  <c r="C110" i="7"/>
  <c r="C92" i="7"/>
  <c r="B218" i="6"/>
  <c r="B234" i="6"/>
  <c r="C108" i="7"/>
  <c r="B250" i="6"/>
  <c r="C124" i="7"/>
  <c r="C101" i="7"/>
  <c r="B227" i="6"/>
  <c r="B243" i="6"/>
  <c r="C117" i="7"/>
  <c r="C98" i="7"/>
  <c r="B224" i="6"/>
  <c r="C91" i="7"/>
  <c r="B217" i="6"/>
  <c r="C107" i="7"/>
  <c r="B233" i="6"/>
  <c r="B249" i="6"/>
  <c r="C123" i="7"/>
  <c r="E3" i="1"/>
  <c r="C234" i="7" l="1"/>
  <c r="AD108" i="7"/>
  <c r="BP108" i="7" s="1"/>
  <c r="N108" i="7"/>
  <c r="AZ108" i="7" s="1"/>
  <c r="AJ108" i="7"/>
  <c r="BV108" i="7" s="1"/>
  <c r="O108" i="7"/>
  <c r="BA108" i="7" s="1"/>
  <c r="AF108" i="7"/>
  <c r="BR108" i="7" s="1"/>
  <c r="K108" i="7"/>
  <c r="AW108" i="7" s="1"/>
  <c r="S108" i="7"/>
  <c r="BE108" i="7" s="1"/>
  <c r="Q108" i="7"/>
  <c r="BC108" i="7" s="1"/>
  <c r="L108" i="7"/>
  <c r="AX108" i="7" s="1"/>
  <c r="M108" i="7"/>
  <c r="AY108" i="7" s="1"/>
  <c r="AL108" i="7"/>
  <c r="BX108" i="7" s="1"/>
  <c r="V108" i="7"/>
  <c r="BH108" i="7" s="1"/>
  <c r="F108" i="7"/>
  <c r="AR108" i="7" s="1"/>
  <c r="Y108" i="7"/>
  <c r="BK108" i="7" s="1"/>
  <c r="D108" i="7"/>
  <c r="AP108" i="7" s="1"/>
  <c r="U108" i="7"/>
  <c r="BG108" i="7" s="1"/>
  <c r="AN108" i="7"/>
  <c r="BZ108" i="7" s="1"/>
  <c r="AM108" i="7"/>
  <c r="BY108" i="7" s="1"/>
  <c r="AG108" i="7"/>
  <c r="BS108" i="7" s="1"/>
  <c r="X108" i="7"/>
  <c r="BJ108" i="7" s="1"/>
  <c r="AH108" i="7"/>
  <c r="BT108" i="7" s="1"/>
  <c r="AO108" i="7"/>
  <c r="AK108" i="7"/>
  <c r="BW108" i="7" s="1"/>
  <c r="AC108" i="7"/>
  <c r="BO108" i="7" s="1"/>
  <c r="W108" i="7"/>
  <c r="BI108" i="7" s="1"/>
  <c r="AI108" i="7"/>
  <c r="BU108" i="7" s="1"/>
  <c r="T108" i="7"/>
  <c r="BF108" i="7" s="1"/>
  <c r="AB108" i="7"/>
  <c r="BN108" i="7" s="1"/>
  <c r="CD108" i="7"/>
  <c r="I108" i="7"/>
  <c r="AU108" i="7" s="1"/>
  <c r="G108" i="7"/>
  <c r="AS108" i="7" s="1"/>
  <c r="Z108" i="7"/>
  <c r="BL108" i="7" s="1"/>
  <c r="AE108" i="7"/>
  <c r="BQ108" i="7" s="1"/>
  <c r="AA108" i="7"/>
  <c r="BM108" i="7" s="1"/>
  <c r="H108" i="7"/>
  <c r="AT108" i="7" s="1"/>
  <c r="R108" i="7"/>
  <c r="BD108" i="7" s="1"/>
  <c r="P108" i="7"/>
  <c r="BB108" i="7" s="1"/>
  <c r="J108" i="7"/>
  <c r="AV108" i="7" s="1"/>
  <c r="E108" i="7"/>
  <c r="AQ108" i="7" s="1"/>
  <c r="C236" i="7"/>
  <c r="AH110" i="7"/>
  <c r="BT110" i="7" s="1"/>
  <c r="D110" i="7"/>
  <c r="AP110" i="7" s="1"/>
  <c r="AG110" i="7"/>
  <c r="BS110" i="7" s="1"/>
  <c r="Q110" i="7"/>
  <c r="BC110" i="7" s="1"/>
  <c r="AL110" i="7"/>
  <c r="BX110" i="7" s="1"/>
  <c r="P110" i="7"/>
  <c r="BB110" i="7" s="1"/>
  <c r="AI110" i="7"/>
  <c r="BU110" i="7" s="1"/>
  <c r="G110" i="7"/>
  <c r="AS110" i="7" s="1"/>
  <c r="O110" i="7"/>
  <c r="BA110" i="7" s="1"/>
  <c r="Z110" i="7"/>
  <c r="BL110" i="7" s="1"/>
  <c r="AO110" i="7"/>
  <c r="Y110" i="7"/>
  <c r="BK110" i="7" s="1"/>
  <c r="I110" i="7"/>
  <c r="AU110" i="7" s="1"/>
  <c r="AA110" i="7"/>
  <c r="BM110" i="7" s="1"/>
  <c r="F110" i="7"/>
  <c r="AR110" i="7" s="1"/>
  <c r="T110" i="7"/>
  <c r="BF110" i="7" s="1"/>
  <c r="AD110" i="7"/>
  <c r="BP110" i="7" s="1"/>
  <c r="R110" i="7"/>
  <c r="BD110" i="7" s="1"/>
  <c r="X110" i="7"/>
  <c r="BJ110" i="7" s="1"/>
  <c r="S110" i="7"/>
  <c r="BE110" i="7" s="1"/>
  <c r="U110" i="7"/>
  <c r="BG110" i="7" s="1"/>
  <c r="V110" i="7"/>
  <c r="BH110" i="7" s="1"/>
  <c r="N110" i="7"/>
  <c r="AZ110" i="7" s="1"/>
  <c r="AE110" i="7"/>
  <c r="BQ110" i="7" s="1"/>
  <c r="AM110" i="7"/>
  <c r="BY110" i="7" s="1"/>
  <c r="E110" i="7"/>
  <c r="AQ110" i="7" s="1"/>
  <c r="W110" i="7"/>
  <c r="BI110" i="7" s="1"/>
  <c r="AF110" i="7"/>
  <c r="BR110" i="7" s="1"/>
  <c r="H110" i="7"/>
  <c r="AT110" i="7" s="1"/>
  <c r="J110" i="7"/>
  <c r="AV110" i="7" s="1"/>
  <c r="M110" i="7"/>
  <c r="AY110" i="7" s="1"/>
  <c r="K110" i="7"/>
  <c r="AW110" i="7" s="1"/>
  <c r="AJ110" i="7"/>
  <c r="BV110" i="7" s="1"/>
  <c r="AK110" i="7"/>
  <c r="BW110" i="7" s="1"/>
  <c r="CD110" i="7"/>
  <c r="L110" i="7"/>
  <c r="AX110" i="7" s="1"/>
  <c r="AC110" i="7"/>
  <c r="BO110" i="7" s="1"/>
  <c r="AB110" i="7"/>
  <c r="BN110" i="7" s="1"/>
  <c r="AN110" i="7"/>
  <c r="S103" i="7"/>
  <c r="BE103" i="7" s="1"/>
  <c r="C229" i="7"/>
  <c r="AM103" i="7"/>
  <c r="BY103" i="7" s="1"/>
  <c r="AB103" i="7"/>
  <c r="BN103" i="7" s="1"/>
  <c r="L103" i="7"/>
  <c r="AX103" i="7" s="1"/>
  <c r="CD103" i="7"/>
  <c r="Z103" i="7"/>
  <c r="BL103" i="7" s="1"/>
  <c r="J103" i="7"/>
  <c r="AV103" i="7" s="1"/>
  <c r="AE103" i="7"/>
  <c r="BQ103" i="7" s="1"/>
  <c r="I103" i="7"/>
  <c r="AU103" i="7" s="1"/>
  <c r="AA103" i="7"/>
  <c r="BM103" i="7" s="1"/>
  <c r="E103" i="7"/>
  <c r="AQ103" i="7" s="1"/>
  <c r="G103" i="7"/>
  <c r="AS103" i="7" s="1"/>
  <c r="W103" i="7"/>
  <c r="BI103" i="7" s="1"/>
  <c r="AH103" i="7"/>
  <c r="BT103" i="7" s="1"/>
  <c r="R103" i="7"/>
  <c r="BD103" i="7" s="1"/>
  <c r="AO103" i="7"/>
  <c r="CA103" i="7" s="1"/>
  <c r="T103" i="7"/>
  <c r="BF103" i="7" s="1"/>
  <c r="AK103" i="7"/>
  <c r="BW103" i="7" s="1"/>
  <c r="P103" i="7"/>
  <c r="BB103" i="7" s="1"/>
  <c r="X103" i="7"/>
  <c r="BJ103" i="7" s="1"/>
  <c r="AC103" i="7"/>
  <c r="BO103" i="7" s="1"/>
  <c r="AG103" i="7"/>
  <c r="BS103" i="7" s="1"/>
  <c r="Q103" i="7"/>
  <c r="BC103" i="7" s="1"/>
  <c r="AD103" i="7"/>
  <c r="BP103" i="7" s="1"/>
  <c r="AJ103" i="7"/>
  <c r="BV103" i="7" s="1"/>
  <c r="AF103" i="7"/>
  <c r="BR103" i="7" s="1"/>
  <c r="AI103" i="7"/>
  <c r="BU103" i="7" s="1"/>
  <c r="AN103" i="7"/>
  <c r="BZ103" i="7" s="1"/>
  <c r="O103" i="7"/>
  <c r="BA103" i="7" s="1"/>
  <c r="AL103" i="7"/>
  <c r="BX103" i="7" s="1"/>
  <c r="D103" i="7"/>
  <c r="AP103" i="7" s="1"/>
  <c r="H103" i="7"/>
  <c r="AT103" i="7" s="1"/>
  <c r="V103" i="7"/>
  <c r="BH103" i="7" s="1"/>
  <c r="Y103" i="7"/>
  <c r="BK103" i="7" s="1"/>
  <c r="U103" i="7"/>
  <c r="BG103" i="7" s="1"/>
  <c r="N103" i="7"/>
  <c r="AZ103" i="7" s="1"/>
  <c r="K103" i="7"/>
  <c r="AW103" i="7" s="1"/>
  <c r="F103" i="7"/>
  <c r="AR103" i="7" s="1"/>
  <c r="M103" i="7"/>
  <c r="AY103" i="7" s="1"/>
  <c r="H107" i="7"/>
  <c r="AT107" i="7" s="1"/>
  <c r="C233" i="7"/>
  <c r="S107" i="7"/>
  <c r="BE107" i="7" s="1"/>
  <c r="AH107" i="7"/>
  <c r="BT107" i="7" s="1"/>
  <c r="R107" i="7"/>
  <c r="BD107" i="7" s="1"/>
  <c r="AO107" i="7"/>
  <c r="T107" i="7"/>
  <c r="BF107" i="7" s="1"/>
  <c r="AK107" i="7"/>
  <c r="BW107" i="7" s="1"/>
  <c r="P107" i="7"/>
  <c r="BB107" i="7" s="1"/>
  <c r="X107" i="7"/>
  <c r="BJ107" i="7" s="1"/>
  <c r="AM107" i="7"/>
  <c r="BY107" i="7" s="1"/>
  <c r="L107" i="7"/>
  <c r="AX107" i="7" s="1"/>
  <c r="AG107" i="7"/>
  <c r="BS107" i="7" s="1"/>
  <c r="CD107" i="7"/>
  <c r="Z107" i="7"/>
  <c r="BL107" i="7" s="1"/>
  <c r="J107" i="7"/>
  <c r="AV107" i="7" s="1"/>
  <c r="AE107" i="7"/>
  <c r="BQ107" i="7" s="1"/>
  <c r="I107" i="7"/>
  <c r="AU107" i="7" s="1"/>
  <c r="AA107" i="7"/>
  <c r="BM107" i="7" s="1"/>
  <c r="E107" i="7"/>
  <c r="AQ107" i="7" s="1"/>
  <c r="Q107" i="7"/>
  <c r="BC107" i="7" s="1"/>
  <c r="AN107" i="7"/>
  <c r="AC107" i="7"/>
  <c r="BO107" i="7" s="1"/>
  <c r="W107" i="7"/>
  <c r="BI107" i="7" s="1"/>
  <c r="AL107" i="7"/>
  <c r="BX107" i="7" s="1"/>
  <c r="F107" i="7"/>
  <c r="AR107" i="7" s="1"/>
  <c r="D107" i="7"/>
  <c r="AP107" i="7" s="1"/>
  <c r="M107" i="7"/>
  <c r="AY107" i="7" s="1"/>
  <c r="AB107" i="7"/>
  <c r="BN107" i="7" s="1"/>
  <c r="Y107" i="7"/>
  <c r="BK107" i="7" s="1"/>
  <c r="O107" i="7"/>
  <c r="BA107" i="7" s="1"/>
  <c r="G107" i="7"/>
  <c r="AS107" i="7" s="1"/>
  <c r="AD107" i="7"/>
  <c r="BP107" i="7" s="1"/>
  <c r="AJ107" i="7"/>
  <c r="BV107" i="7" s="1"/>
  <c r="AF107" i="7"/>
  <c r="BR107" i="7" s="1"/>
  <c r="AI107" i="7"/>
  <c r="BU107" i="7" s="1"/>
  <c r="V107" i="7"/>
  <c r="BH107" i="7" s="1"/>
  <c r="U107" i="7"/>
  <c r="BG107" i="7" s="1"/>
  <c r="N107" i="7"/>
  <c r="AZ107" i="7" s="1"/>
  <c r="K107" i="7"/>
  <c r="AW107" i="7" s="1"/>
  <c r="C224" i="7"/>
  <c r="CD98" i="7"/>
  <c r="C227" i="7"/>
  <c r="CD101" i="7"/>
  <c r="C216" i="7"/>
  <c r="CD216" i="7" s="1"/>
  <c r="CD90" i="7"/>
  <c r="C223" i="7"/>
  <c r="CD97" i="7"/>
  <c r="AN104" i="7"/>
  <c r="BZ104" i="7" s="1"/>
  <c r="C230" i="7"/>
  <c r="AL104" i="7"/>
  <c r="BX104" i="7" s="1"/>
  <c r="V104" i="7"/>
  <c r="BH104" i="7" s="1"/>
  <c r="F104" i="7"/>
  <c r="AR104" i="7" s="1"/>
  <c r="Y104" i="7"/>
  <c r="BK104" i="7" s="1"/>
  <c r="D104" i="7"/>
  <c r="AP104" i="7" s="1"/>
  <c r="U104" i="7"/>
  <c r="BG104" i="7" s="1"/>
  <c r="AM104" i="7"/>
  <c r="BY104" i="7" s="1"/>
  <c r="AG104" i="7"/>
  <c r="BS104" i="7" s="1"/>
  <c r="H104" i="7"/>
  <c r="AT104" i="7" s="1"/>
  <c r="AI104" i="7"/>
  <c r="BU104" i="7" s="1"/>
  <c r="AD104" i="7"/>
  <c r="BP104" i="7" s="1"/>
  <c r="N104" i="7"/>
  <c r="AZ104" i="7" s="1"/>
  <c r="AJ104" i="7"/>
  <c r="BV104" i="7" s="1"/>
  <c r="O104" i="7"/>
  <c r="BA104" i="7" s="1"/>
  <c r="AF104" i="7"/>
  <c r="BR104" i="7" s="1"/>
  <c r="K104" i="7"/>
  <c r="AW104" i="7" s="1"/>
  <c r="Q104" i="7"/>
  <c r="BC104" i="7" s="1"/>
  <c r="L104" i="7"/>
  <c r="AX104" i="7" s="1"/>
  <c r="S104" i="7"/>
  <c r="BE104" i="7" s="1"/>
  <c r="CD104" i="7"/>
  <c r="J104" i="7"/>
  <c r="AV104" i="7" s="1"/>
  <c r="I104" i="7"/>
  <c r="AU104" i="7" s="1"/>
  <c r="E104" i="7"/>
  <c r="AQ104" i="7" s="1"/>
  <c r="X104" i="7"/>
  <c r="BJ104" i="7" s="1"/>
  <c r="Z104" i="7"/>
  <c r="BL104" i="7" s="1"/>
  <c r="AA104" i="7"/>
  <c r="BM104" i="7" s="1"/>
  <c r="M104" i="7"/>
  <c r="AY104" i="7" s="1"/>
  <c r="R104" i="7"/>
  <c r="BD104" i="7" s="1"/>
  <c r="P104" i="7"/>
  <c r="BB104" i="7" s="1"/>
  <c r="AH104" i="7"/>
  <c r="BT104" i="7" s="1"/>
  <c r="AO104" i="7"/>
  <c r="AK104" i="7"/>
  <c r="BW104" i="7" s="1"/>
  <c r="AB104" i="7"/>
  <c r="BN104" i="7" s="1"/>
  <c r="AC104" i="7"/>
  <c r="BO104" i="7" s="1"/>
  <c r="AE104" i="7"/>
  <c r="BQ104" i="7" s="1"/>
  <c r="G104" i="7"/>
  <c r="AS104" i="7" s="1"/>
  <c r="T104" i="7"/>
  <c r="BF104" i="7" s="1"/>
  <c r="W104" i="7"/>
  <c r="BI104" i="7" s="1"/>
  <c r="C228" i="7"/>
  <c r="CD102" i="7"/>
  <c r="C225" i="7"/>
  <c r="CD99" i="7"/>
  <c r="AE125" i="7"/>
  <c r="BQ125" i="7" s="1"/>
  <c r="AM125" i="7"/>
  <c r="BY125" i="7" s="1"/>
  <c r="W125" i="7"/>
  <c r="BI125" i="7" s="1"/>
  <c r="N125" i="7"/>
  <c r="AZ125" i="7" s="1"/>
  <c r="AN125" i="7"/>
  <c r="X125" i="7"/>
  <c r="BJ125" i="7" s="1"/>
  <c r="H125" i="7"/>
  <c r="AT125" i="7" s="1"/>
  <c r="AG125" i="7"/>
  <c r="BS125" i="7" s="1"/>
  <c r="Q125" i="7"/>
  <c r="BC125" i="7" s="1"/>
  <c r="K125" i="7"/>
  <c r="AW125" i="7" s="1"/>
  <c r="Z125" i="7"/>
  <c r="BL125" i="7" s="1"/>
  <c r="R125" i="7"/>
  <c r="BD125" i="7" s="1"/>
  <c r="AD125" i="7"/>
  <c r="BP125" i="7" s="1"/>
  <c r="AF125" i="7"/>
  <c r="BR125" i="7" s="1"/>
  <c r="P125" i="7"/>
  <c r="BB125" i="7" s="1"/>
  <c r="AO125" i="7"/>
  <c r="Y125" i="7"/>
  <c r="BK125" i="7" s="1"/>
  <c r="I125" i="7"/>
  <c r="AU125" i="7" s="1"/>
  <c r="AA125" i="7"/>
  <c r="BM125" i="7" s="1"/>
  <c r="CD125" i="7"/>
  <c r="J125" i="7"/>
  <c r="AV125" i="7" s="1"/>
  <c r="AH125" i="7"/>
  <c r="BT125" i="7" s="1"/>
  <c r="O125" i="7"/>
  <c r="BA125" i="7" s="1"/>
  <c r="AL125" i="7"/>
  <c r="BX125" i="7" s="1"/>
  <c r="L125" i="7"/>
  <c r="AX125" i="7" s="1"/>
  <c r="U125" i="7"/>
  <c r="BG125" i="7" s="1"/>
  <c r="AI125" i="7"/>
  <c r="BU125" i="7" s="1"/>
  <c r="AJ125" i="7"/>
  <c r="BV125" i="7" s="1"/>
  <c r="M125" i="7"/>
  <c r="AY125" i="7" s="1"/>
  <c r="F125" i="7"/>
  <c r="AR125" i="7" s="1"/>
  <c r="AB125" i="7"/>
  <c r="BN125" i="7" s="1"/>
  <c r="E125" i="7"/>
  <c r="AQ125" i="7" s="1"/>
  <c r="T125" i="7"/>
  <c r="BF125" i="7" s="1"/>
  <c r="S125" i="7"/>
  <c r="BE125" i="7" s="1"/>
  <c r="G125" i="7"/>
  <c r="AS125" i="7" s="1"/>
  <c r="D125" i="7"/>
  <c r="AP125" i="7" s="1"/>
  <c r="AK125" i="7"/>
  <c r="BW125" i="7" s="1"/>
  <c r="V125" i="7"/>
  <c r="BH125" i="7" s="1"/>
  <c r="AC125" i="7"/>
  <c r="BO125" i="7" s="1"/>
  <c r="C219" i="7"/>
  <c r="CD219" i="7" s="1"/>
  <c r="CD93" i="7"/>
  <c r="C226" i="7"/>
  <c r="CD100" i="7"/>
  <c r="C220" i="7"/>
  <c r="CD94" i="7"/>
  <c r="C221" i="7"/>
  <c r="CD95" i="7"/>
  <c r="CD121" i="7"/>
  <c r="C247" i="7"/>
  <c r="O121" i="7"/>
  <c r="BA121" i="7" s="1"/>
  <c r="AE121" i="7"/>
  <c r="BQ121" i="7" s="1"/>
  <c r="AD121" i="7"/>
  <c r="BP121" i="7" s="1"/>
  <c r="AN121" i="7"/>
  <c r="BZ121" i="7" s="1"/>
  <c r="X121" i="7"/>
  <c r="BJ121" i="7" s="1"/>
  <c r="H121" i="7"/>
  <c r="AT121" i="7" s="1"/>
  <c r="AG121" i="7"/>
  <c r="BS121" i="7" s="1"/>
  <c r="Q121" i="7"/>
  <c r="BC121" i="7" s="1"/>
  <c r="K121" i="7"/>
  <c r="AW121" i="7" s="1"/>
  <c r="Z121" i="7"/>
  <c r="BL121" i="7" s="1"/>
  <c r="AM121" i="7"/>
  <c r="BY121" i="7" s="1"/>
  <c r="W121" i="7"/>
  <c r="BI121" i="7" s="1"/>
  <c r="AH121" i="7"/>
  <c r="BT121" i="7" s="1"/>
  <c r="N121" i="7"/>
  <c r="AZ121" i="7" s="1"/>
  <c r="AF121" i="7"/>
  <c r="BR121" i="7" s="1"/>
  <c r="P121" i="7"/>
  <c r="BB121" i="7" s="1"/>
  <c r="AO121" i="7"/>
  <c r="Y121" i="7"/>
  <c r="BK121" i="7" s="1"/>
  <c r="I121" i="7"/>
  <c r="AU121" i="7" s="1"/>
  <c r="AA121" i="7"/>
  <c r="BM121" i="7" s="1"/>
  <c r="G121" i="7"/>
  <c r="AS121" i="7" s="1"/>
  <c r="L121" i="7"/>
  <c r="AX121" i="7" s="1"/>
  <c r="U121" i="7"/>
  <c r="BG121" i="7" s="1"/>
  <c r="AI121" i="7"/>
  <c r="BU121" i="7" s="1"/>
  <c r="F121" i="7"/>
  <c r="AR121" i="7" s="1"/>
  <c r="D121" i="7"/>
  <c r="AP121" i="7" s="1"/>
  <c r="AB121" i="7"/>
  <c r="BN121" i="7" s="1"/>
  <c r="E121" i="7"/>
  <c r="AQ121" i="7" s="1"/>
  <c r="AL121" i="7"/>
  <c r="BX121" i="7" s="1"/>
  <c r="T121" i="7"/>
  <c r="BF121" i="7" s="1"/>
  <c r="S121" i="7"/>
  <c r="BE121" i="7" s="1"/>
  <c r="J121" i="7"/>
  <c r="AV121" i="7" s="1"/>
  <c r="R121" i="7"/>
  <c r="BD121" i="7" s="1"/>
  <c r="AJ121" i="7"/>
  <c r="BV121" i="7" s="1"/>
  <c r="M121" i="7"/>
  <c r="AY121" i="7" s="1"/>
  <c r="V121" i="7"/>
  <c r="BH121" i="7" s="1"/>
  <c r="AK121" i="7"/>
  <c r="BW121" i="7" s="1"/>
  <c r="AC121" i="7"/>
  <c r="BO121" i="7" s="1"/>
  <c r="C215" i="7"/>
  <c r="CD215" i="7" s="1"/>
  <c r="CD89" i="7"/>
  <c r="C222" i="7"/>
  <c r="CD96" i="7"/>
  <c r="O123" i="7"/>
  <c r="BA123" i="7" s="1"/>
  <c r="R123" i="7"/>
  <c r="BD123" i="7" s="1"/>
  <c r="AE123" i="7"/>
  <c r="BQ123" i="7" s="1"/>
  <c r="J123" i="7"/>
  <c r="AV123" i="7" s="1"/>
  <c r="AH123" i="7"/>
  <c r="BT123" i="7" s="1"/>
  <c r="V123" i="7"/>
  <c r="BH123" i="7" s="1"/>
  <c r="AN123" i="7"/>
  <c r="X123" i="7"/>
  <c r="BJ123" i="7" s="1"/>
  <c r="H123" i="7"/>
  <c r="AT123" i="7" s="1"/>
  <c r="AG123" i="7"/>
  <c r="BS123" i="7" s="1"/>
  <c r="Q123" i="7"/>
  <c r="BC123" i="7" s="1"/>
  <c r="K123" i="7"/>
  <c r="AW123" i="7" s="1"/>
  <c r="CD123" i="7"/>
  <c r="W123" i="7"/>
  <c r="BI123" i="7" s="1"/>
  <c r="F123" i="7"/>
  <c r="AR123" i="7" s="1"/>
  <c r="AL123" i="7"/>
  <c r="BX123" i="7" s="1"/>
  <c r="AF123" i="7"/>
  <c r="BR123" i="7" s="1"/>
  <c r="P123" i="7"/>
  <c r="BB123" i="7" s="1"/>
  <c r="AO123" i="7"/>
  <c r="Y123" i="7"/>
  <c r="BK123" i="7" s="1"/>
  <c r="I123" i="7"/>
  <c r="AU123" i="7" s="1"/>
  <c r="AA123" i="7"/>
  <c r="BM123" i="7" s="1"/>
  <c r="Z123" i="7"/>
  <c r="BL123" i="7" s="1"/>
  <c r="G123" i="7"/>
  <c r="AS123" i="7" s="1"/>
  <c r="N123" i="7"/>
  <c r="AZ123" i="7" s="1"/>
  <c r="L123" i="7"/>
  <c r="AX123" i="7" s="1"/>
  <c r="U123" i="7"/>
  <c r="BG123" i="7" s="1"/>
  <c r="AI123" i="7"/>
  <c r="BU123" i="7" s="1"/>
  <c r="AJ123" i="7"/>
  <c r="BV123" i="7" s="1"/>
  <c r="D123" i="7"/>
  <c r="AP123" i="7" s="1"/>
  <c r="AK123" i="7"/>
  <c r="BW123" i="7" s="1"/>
  <c r="AC123" i="7"/>
  <c r="BO123" i="7" s="1"/>
  <c r="AD123" i="7"/>
  <c r="BP123" i="7" s="1"/>
  <c r="M123" i="7"/>
  <c r="AY123" i="7" s="1"/>
  <c r="AM123" i="7"/>
  <c r="BY123" i="7" s="1"/>
  <c r="AB123" i="7"/>
  <c r="BN123" i="7" s="1"/>
  <c r="E123" i="7"/>
  <c r="AQ123" i="7" s="1"/>
  <c r="T123" i="7"/>
  <c r="BF123" i="7" s="1"/>
  <c r="S123" i="7"/>
  <c r="BE123" i="7" s="1"/>
  <c r="AE117" i="7"/>
  <c r="BQ117" i="7" s="1"/>
  <c r="C243" i="7"/>
  <c r="AM117" i="7"/>
  <c r="BY117" i="7" s="1"/>
  <c r="CD117" i="7"/>
  <c r="F117" i="7"/>
  <c r="AR117" i="7" s="1"/>
  <c r="AF117" i="7"/>
  <c r="BR117" i="7" s="1"/>
  <c r="P117" i="7"/>
  <c r="BB117" i="7" s="1"/>
  <c r="AO117" i="7"/>
  <c r="CA117" i="7" s="1"/>
  <c r="Y117" i="7"/>
  <c r="BK117" i="7" s="1"/>
  <c r="I117" i="7"/>
  <c r="AU117" i="7" s="1"/>
  <c r="AA117" i="7"/>
  <c r="BM117" i="7" s="1"/>
  <c r="AH117" i="7"/>
  <c r="BT117" i="7" s="1"/>
  <c r="N117" i="7"/>
  <c r="AZ117" i="7" s="1"/>
  <c r="R117" i="7"/>
  <c r="BD117" i="7" s="1"/>
  <c r="Z117" i="7"/>
  <c r="BL117" i="7" s="1"/>
  <c r="AN117" i="7"/>
  <c r="X117" i="7"/>
  <c r="BJ117" i="7" s="1"/>
  <c r="H117" i="7"/>
  <c r="AT117" i="7" s="1"/>
  <c r="AG117" i="7"/>
  <c r="BS117" i="7" s="1"/>
  <c r="Q117" i="7"/>
  <c r="BC117" i="7" s="1"/>
  <c r="K117" i="7"/>
  <c r="AW117" i="7" s="1"/>
  <c r="V117" i="7"/>
  <c r="BH117" i="7" s="1"/>
  <c r="G117" i="7"/>
  <c r="AS117" i="7" s="1"/>
  <c r="O117" i="7"/>
  <c r="BA117" i="7" s="1"/>
  <c r="T117" i="7"/>
  <c r="BF117" i="7" s="1"/>
  <c r="AC117" i="7"/>
  <c r="BO117" i="7" s="1"/>
  <c r="S117" i="7"/>
  <c r="BE117" i="7" s="1"/>
  <c r="AL117" i="7"/>
  <c r="BX117" i="7" s="1"/>
  <c r="D117" i="7"/>
  <c r="AP117" i="7" s="1"/>
  <c r="W117" i="7"/>
  <c r="BI117" i="7" s="1"/>
  <c r="AB117" i="7"/>
  <c r="BN117" i="7" s="1"/>
  <c r="E117" i="7"/>
  <c r="AQ117" i="7" s="1"/>
  <c r="AD117" i="7"/>
  <c r="BP117" i="7" s="1"/>
  <c r="L117" i="7"/>
  <c r="AX117" i="7" s="1"/>
  <c r="U117" i="7"/>
  <c r="BG117" i="7" s="1"/>
  <c r="AI117" i="7"/>
  <c r="BU117" i="7" s="1"/>
  <c r="J117" i="7"/>
  <c r="AV117" i="7" s="1"/>
  <c r="AJ117" i="7"/>
  <c r="BV117" i="7" s="1"/>
  <c r="M117" i="7"/>
  <c r="AY117" i="7" s="1"/>
  <c r="AK117" i="7"/>
  <c r="BW117" i="7" s="1"/>
  <c r="AN124" i="7"/>
  <c r="BZ124" i="7" s="1"/>
  <c r="X124" i="7"/>
  <c r="BJ124" i="7" s="1"/>
  <c r="H124" i="7"/>
  <c r="AT124" i="7" s="1"/>
  <c r="AG124" i="7"/>
  <c r="BS124" i="7" s="1"/>
  <c r="Q124" i="7"/>
  <c r="BC124" i="7" s="1"/>
  <c r="AM124" i="7"/>
  <c r="BY124" i="7" s="1"/>
  <c r="G124" i="7"/>
  <c r="AS124" i="7" s="1"/>
  <c r="J124" i="7"/>
  <c r="AV124" i="7" s="1"/>
  <c r="AA124" i="7"/>
  <c r="BM124" i="7" s="1"/>
  <c r="V124" i="7"/>
  <c r="BH124" i="7" s="1"/>
  <c r="S124" i="7"/>
  <c r="BE124" i="7" s="1"/>
  <c r="AF124" i="7"/>
  <c r="BR124" i="7" s="1"/>
  <c r="P124" i="7"/>
  <c r="BB124" i="7" s="1"/>
  <c r="AO124" i="7"/>
  <c r="Y124" i="7"/>
  <c r="BK124" i="7" s="1"/>
  <c r="I124" i="7"/>
  <c r="AU124" i="7" s="1"/>
  <c r="W124" i="7"/>
  <c r="BI124" i="7" s="1"/>
  <c r="Z124" i="7"/>
  <c r="BL124" i="7" s="1"/>
  <c r="N124" i="7"/>
  <c r="AZ124" i="7" s="1"/>
  <c r="AI124" i="7"/>
  <c r="BU124" i="7" s="1"/>
  <c r="L124" i="7"/>
  <c r="AX124" i="7" s="1"/>
  <c r="U124" i="7"/>
  <c r="BG124" i="7" s="1"/>
  <c r="O124" i="7"/>
  <c r="BA124" i="7" s="1"/>
  <c r="CD124" i="7"/>
  <c r="AK124" i="7"/>
  <c r="BW124" i="7" s="1"/>
  <c r="R124" i="7"/>
  <c r="BD124" i="7" s="1"/>
  <c r="AC124" i="7"/>
  <c r="BO124" i="7" s="1"/>
  <c r="AD124" i="7"/>
  <c r="BP124" i="7" s="1"/>
  <c r="AJ124" i="7"/>
  <c r="BV124" i="7" s="1"/>
  <c r="D124" i="7"/>
  <c r="AP124" i="7" s="1"/>
  <c r="M124" i="7"/>
  <c r="AY124" i="7" s="1"/>
  <c r="AH124" i="7"/>
  <c r="BT124" i="7" s="1"/>
  <c r="F124" i="7"/>
  <c r="AR124" i="7" s="1"/>
  <c r="AB124" i="7"/>
  <c r="BN124" i="7" s="1"/>
  <c r="E124" i="7"/>
  <c r="AQ124" i="7" s="1"/>
  <c r="K124" i="7"/>
  <c r="AW124" i="7" s="1"/>
  <c r="T124" i="7"/>
  <c r="BF124" i="7" s="1"/>
  <c r="AE124" i="7"/>
  <c r="BQ124" i="7" s="1"/>
  <c r="AL124" i="7"/>
  <c r="BX124" i="7" s="1"/>
  <c r="AI120" i="7"/>
  <c r="BU120" i="7" s="1"/>
  <c r="C246" i="7"/>
  <c r="X120" i="7"/>
  <c r="BJ120" i="7" s="1"/>
  <c r="N120" i="7"/>
  <c r="AZ120" i="7" s="1"/>
  <c r="AB120" i="7"/>
  <c r="BN120" i="7" s="1"/>
  <c r="W120" i="7"/>
  <c r="BI120" i="7" s="1"/>
  <c r="AC120" i="7"/>
  <c r="BO120" i="7" s="1"/>
  <c r="M120" i="7"/>
  <c r="AY120" i="7" s="1"/>
  <c r="AE120" i="7"/>
  <c r="BQ120" i="7" s="1"/>
  <c r="J120" i="7"/>
  <c r="AV120" i="7" s="1"/>
  <c r="AA120" i="7"/>
  <c r="BM120" i="7" s="1"/>
  <c r="F120" i="7"/>
  <c r="AR120" i="7" s="1"/>
  <c r="H120" i="7"/>
  <c r="AT120" i="7" s="1"/>
  <c r="AK120" i="7"/>
  <c r="BW120" i="7" s="1"/>
  <c r="U120" i="7"/>
  <c r="BG120" i="7" s="1"/>
  <c r="E120" i="7"/>
  <c r="AQ120" i="7" s="1"/>
  <c r="T120" i="7"/>
  <c r="BF120" i="7" s="1"/>
  <c r="AL120" i="7"/>
  <c r="BX120" i="7" s="1"/>
  <c r="P120" i="7"/>
  <c r="BB120" i="7" s="1"/>
  <c r="AD120" i="7"/>
  <c r="BP120" i="7" s="1"/>
  <c r="AH120" i="7"/>
  <c r="BT120" i="7" s="1"/>
  <c r="AM120" i="7"/>
  <c r="BY120" i="7" s="1"/>
  <c r="G120" i="7"/>
  <c r="AS120" i="7" s="1"/>
  <c r="Q120" i="7"/>
  <c r="BC120" i="7" s="1"/>
  <c r="O120" i="7"/>
  <c r="BA120" i="7" s="1"/>
  <c r="K120" i="7"/>
  <c r="AW120" i="7" s="1"/>
  <c r="CD120" i="7"/>
  <c r="AJ120" i="7"/>
  <c r="BV120" i="7" s="1"/>
  <c r="S120" i="7"/>
  <c r="BE120" i="7" s="1"/>
  <c r="L120" i="7"/>
  <c r="AX120" i="7" s="1"/>
  <c r="Y120" i="7"/>
  <c r="BK120" i="7" s="1"/>
  <c r="V120" i="7"/>
  <c r="BH120" i="7" s="1"/>
  <c r="R120" i="7"/>
  <c r="BD120" i="7" s="1"/>
  <c r="AO120" i="7"/>
  <c r="I120" i="7"/>
  <c r="AU120" i="7" s="1"/>
  <c r="D120" i="7"/>
  <c r="AP120" i="7" s="1"/>
  <c r="AN120" i="7"/>
  <c r="BZ120" i="7" s="1"/>
  <c r="AG120" i="7"/>
  <c r="BS120" i="7" s="1"/>
  <c r="AF120" i="7"/>
  <c r="BR120" i="7" s="1"/>
  <c r="Z120" i="7"/>
  <c r="BL120" i="7" s="1"/>
  <c r="C244" i="7"/>
  <c r="Z118" i="7"/>
  <c r="BL118" i="7" s="1"/>
  <c r="V118" i="7"/>
  <c r="BH118" i="7" s="1"/>
  <c r="AF118" i="7"/>
  <c r="BR118" i="7" s="1"/>
  <c r="P118" i="7"/>
  <c r="BB118" i="7" s="1"/>
  <c r="AO118" i="7"/>
  <c r="CA118" i="7" s="1"/>
  <c r="Y118" i="7"/>
  <c r="BK118" i="7" s="1"/>
  <c r="I118" i="7"/>
  <c r="AU118" i="7" s="1"/>
  <c r="W118" i="7"/>
  <c r="BI118" i="7" s="1"/>
  <c r="AA118" i="7"/>
  <c r="BM118" i="7" s="1"/>
  <c r="S118" i="7"/>
  <c r="BE118" i="7" s="1"/>
  <c r="K118" i="7"/>
  <c r="AW118" i="7" s="1"/>
  <c r="AN118" i="7"/>
  <c r="X118" i="7"/>
  <c r="BJ118" i="7" s="1"/>
  <c r="H118" i="7"/>
  <c r="AT118" i="7" s="1"/>
  <c r="AG118" i="7"/>
  <c r="BS118" i="7" s="1"/>
  <c r="Q118" i="7"/>
  <c r="BC118" i="7" s="1"/>
  <c r="AM118" i="7"/>
  <c r="BY118" i="7" s="1"/>
  <c r="G118" i="7"/>
  <c r="AS118" i="7" s="1"/>
  <c r="F118" i="7"/>
  <c r="AR118" i="7" s="1"/>
  <c r="CD118" i="7"/>
  <c r="N118" i="7"/>
  <c r="AZ118" i="7" s="1"/>
  <c r="AJ118" i="7"/>
  <c r="BV118" i="7" s="1"/>
  <c r="D118" i="7"/>
  <c r="AP118" i="7" s="1"/>
  <c r="M118" i="7"/>
  <c r="AY118" i="7" s="1"/>
  <c r="AL118" i="7"/>
  <c r="BX118" i="7" s="1"/>
  <c r="AH118" i="7"/>
  <c r="BT118" i="7" s="1"/>
  <c r="T118" i="7"/>
  <c r="BF118" i="7" s="1"/>
  <c r="AE118" i="7"/>
  <c r="BQ118" i="7" s="1"/>
  <c r="L118" i="7"/>
  <c r="AX118" i="7" s="1"/>
  <c r="O118" i="7"/>
  <c r="BA118" i="7" s="1"/>
  <c r="AB118" i="7"/>
  <c r="BN118" i="7" s="1"/>
  <c r="AK118" i="7"/>
  <c r="BW118" i="7" s="1"/>
  <c r="E118" i="7"/>
  <c r="AQ118" i="7" s="1"/>
  <c r="R118" i="7"/>
  <c r="BD118" i="7" s="1"/>
  <c r="AI118" i="7"/>
  <c r="BU118" i="7" s="1"/>
  <c r="AC118" i="7"/>
  <c r="BO118" i="7" s="1"/>
  <c r="AD118" i="7"/>
  <c r="BP118" i="7" s="1"/>
  <c r="U118" i="7"/>
  <c r="BG118" i="7" s="1"/>
  <c r="J118" i="7"/>
  <c r="AV118" i="7" s="1"/>
  <c r="V109" i="7"/>
  <c r="BH109" i="7" s="1"/>
  <c r="C235" i="7"/>
  <c r="AJ109" i="7"/>
  <c r="BV109" i="7" s="1"/>
  <c r="AK109" i="7"/>
  <c r="BW109" i="7" s="1"/>
  <c r="U109" i="7"/>
  <c r="BG109" i="7" s="1"/>
  <c r="E109" i="7"/>
  <c r="AQ109" i="7" s="1"/>
  <c r="W109" i="7"/>
  <c r="BI109" i="7" s="1"/>
  <c r="AN109" i="7"/>
  <c r="BZ109" i="7" s="1"/>
  <c r="K109" i="7"/>
  <c r="AW109" i="7" s="1"/>
  <c r="AA109" i="7"/>
  <c r="BM109" i="7" s="1"/>
  <c r="P109" i="7"/>
  <c r="BB109" i="7" s="1"/>
  <c r="AL109" i="7"/>
  <c r="BX109" i="7" s="1"/>
  <c r="AC109" i="7"/>
  <c r="BO109" i="7" s="1"/>
  <c r="M109" i="7"/>
  <c r="AY109" i="7" s="1"/>
  <c r="AH109" i="7"/>
  <c r="BT109" i="7" s="1"/>
  <c r="L109" i="7"/>
  <c r="AX109" i="7" s="1"/>
  <c r="Z109" i="7"/>
  <c r="BL109" i="7" s="1"/>
  <c r="CD109" i="7"/>
  <c r="N109" i="7"/>
  <c r="AZ109" i="7" s="1"/>
  <c r="J109" i="7"/>
  <c r="AV109" i="7" s="1"/>
  <c r="AD109" i="7"/>
  <c r="BP109" i="7" s="1"/>
  <c r="H109" i="7"/>
  <c r="AT109" i="7" s="1"/>
  <c r="Y109" i="7"/>
  <c r="BK109" i="7" s="1"/>
  <c r="AB109" i="7"/>
  <c r="BN109" i="7" s="1"/>
  <c r="S109" i="7"/>
  <c r="BE109" i="7" s="1"/>
  <c r="F109" i="7"/>
  <c r="AR109" i="7" s="1"/>
  <c r="I109" i="7"/>
  <c r="AU109" i="7" s="1"/>
  <c r="AI109" i="7"/>
  <c r="BU109" i="7" s="1"/>
  <c r="X109" i="7"/>
  <c r="BJ109" i="7" s="1"/>
  <c r="AM109" i="7"/>
  <c r="BY109" i="7" s="1"/>
  <c r="T109" i="7"/>
  <c r="BF109" i="7" s="1"/>
  <c r="Q109" i="7"/>
  <c r="BC109" i="7" s="1"/>
  <c r="R109" i="7"/>
  <c r="BD109" i="7" s="1"/>
  <c r="D109" i="7"/>
  <c r="AP109" i="7" s="1"/>
  <c r="AE109" i="7"/>
  <c r="BQ109" i="7" s="1"/>
  <c r="O109" i="7"/>
  <c r="BA109" i="7" s="1"/>
  <c r="AO109" i="7"/>
  <c r="G109" i="7"/>
  <c r="AS109" i="7" s="1"/>
  <c r="AG109" i="7"/>
  <c r="BS109" i="7" s="1"/>
  <c r="AF109" i="7"/>
  <c r="BR109" i="7" s="1"/>
  <c r="AA116" i="7"/>
  <c r="BM116" i="7" s="1"/>
  <c r="C242" i="7"/>
  <c r="AI116" i="7"/>
  <c r="BU116" i="7" s="1"/>
  <c r="N116" i="7"/>
  <c r="AZ116" i="7" s="1"/>
  <c r="AN116" i="7"/>
  <c r="X116" i="7"/>
  <c r="BJ116" i="7" s="1"/>
  <c r="H116" i="7"/>
  <c r="AT116" i="7" s="1"/>
  <c r="AG116" i="7"/>
  <c r="BS116" i="7" s="1"/>
  <c r="Q116" i="7"/>
  <c r="BC116" i="7" s="1"/>
  <c r="AM116" i="7"/>
  <c r="BY116" i="7" s="1"/>
  <c r="G116" i="7"/>
  <c r="AS116" i="7" s="1"/>
  <c r="CD116" i="7"/>
  <c r="Z116" i="7"/>
  <c r="BL116" i="7" s="1"/>
  <c r="F116" i="7"/>
  <c r="AR116" i="7" s="1"/>
  <c r="AF116" i="7"/>
  <c r="BR116" i="7" s="1"/>
  <c r="P116" i="7"/>
  <c r="BB116" i="7" s="1"/>
  <c r="AO116" i="7"/>
  <c r="Y116" i="7"/>
  <c r="BK116" i="7" s="1"/>
  <c r="I116" i="7"/>
  <c r="AU116" i="7" s="1"/>
  <c r="W116" i="7"/>
  <c r="BI116" i="7" s="1"/>
  <c r="S116" i="7"/>
  <c r="BE116" i="7" s="1"/>
  <c r="V116" i="7"/>
  <c r="BH116" i="7" s="1"/>
  <c r="AL116" i="7"/>
  <c r="BX116" i="7" s="1"/>
  <c r="AB116" i="7"/>
  <c r="BN116" i="7" s="1"/>
  <c r="AK116" i="7"/>
  <c r="BW116" i="7" s="1"/>
  <c r="E116" i="7"/>
  <c r="AQ116" i="7" s="1"/>
  <c r="J116" i="7"/>
  <c r="AV116" i="7" s="1"/>
  <c r="L116" i="7"/>
  <c r="AX116" i="7" s="1"/>
  <c r="U116" i="7"/>
  <c r="BG116" i="7" s="1"/>
  <c r="K116" i="7"/>
  <c r="AW116" i="7" s="1"/>
  <c r="D116" i="7"/>
  <c r="AP116" i="7" s="1"/>
  <c r="AD116" i="7"/>
  <c r="BP116" i="7" s="1"/>
  <c r="T116" i="7"/>
  <c r="BF116" i="7" s="1"/>
  <c r="AC116" i="7"/>
  <c r="BO116" i="7" s="1"/>
  <c r="AE116" i="7"/>
  <c r="BQ116" i="7" s="1"/>
  <c r="AH116" i="7"/>
  <c r="BT116" i="7" s="1"/>
  <c r="R116" i="7"/>
  <c r="BD116" i="7" s="1"/>
  <c r="O116" i="7"/>
  <c r="BA116" i="7" s="1"/>
  <c r="AJ116" i="7"/>
  <c r="BV116" i="7" s="1"/>
  <c r="M116" i="7"/>
  <c r="AY116" i="7" s="1"/>
  <c r="C231" i="7"/>
  <c r="AL105" i="7"/>
  <c r="BX105" i="7" s="1"/>
  <c r="V105" i="7"/>
  <c r="BH105" i="7" s="1"/>
  <c r="F105" i="7"/>
  <c r="AR105" i="7" s="1"/>
  <c r="Y105" i="7"/>
  <c r="BK105" i="7" s="1"/>
  <c r="D105" i="7"/>
  <c r="AP105" i="7" s="1"/>
  <c r="U105" i="7"/>
  <c r="BG105" i="7" s="1"/>
  <c r="M105" i="7"/>
  <c r="AY105" i="7" s="1"/>
  <c r="H105" i="7"/>
  <c r="AT105" i="7" s="1"/>
  <c r="Q105" i="7"/>
  <c r="BC105" i="7" s="1"/>
  <c r="G105" i="7"/>
  <c r="AS105" i="7" s="1"/>
  <c r="AD105" i="7"/>
  <c r="BP105" i="7" s="1"/>
  <c r="N105" i="7"/>
  <c r="AZ105" i="7" s="1"/>
  <c r="AJ105" i="7"/>
  <c r="BV105" i="7" s="1"/>
  <c r="O105" i="7"/>
  <c r="BA105" i="7" s="1"/>
  <c r="AF105" i="7"/>
  <c r="BR105" i="7" s="1"/>
  <c r="K105" i="7"/>
  <c r="AW105" i="7" s="1"/>
  <c r="AI105" i="7"/>
  <c r="BU105" i="7" s="1"/>
  <c r="AC105" i="7"/>
  <c r="BO105" i="7" s="1"/>
  <c r="L105" i="7"/>
  <c r="AX105" i="7" s="1"/>
  <c r="AG105" i="7"/>
  <c r="BS105" i="7" s="1"/>
  <c r="Z105" i="7"/>
  <c r="BL105" i="7" s="1"/>
  <c r="AE105" i="7"/>
  <c r="BQ105" i="7" s="1"/>
  <c r="AA105" i="7"/>
  <c r="BM105" i="7" s="1"/>
  <c r="J105" i="7"/>
  <c r="AV105" i="7" s="1"/>
  <c r="E105" i="7"/>
  <c r="AQ105" i="7" s="1"/>
  <c r="AN105" i="7"/>
  <c r="AM105" i="7"/>
  <c r="BY105" i="7" s="1"/>
  <c r="AO105" i="7"/>
  <c r="X105" i="7"/>
  <c r="BJ105" i="7" s="1"/>
  <c r="AB105" i="7"/>
  <c r="BN105" i="7" s="1"/>
  <c r="R105" i="7"/>
  <c r="BD105" i="7" s="1"/>
  <c r="T105" i="7"/>
  <c r="BF105" i="7" s="1"/>
  <c r="P105" i="7"/>
  <c r="BB105" i="7" s="1"/>
  <c r="S105" i="7"/>
  <c r="BE105" i="7" s="1"/>
  <c r="W105" i="7"/>
  <c r="BI105" i="7" s="1"/>
  <c r="CD105" i="7"/>
  <c r="I105" i="7"/>
  <c r="AU105" i="7" s="1"/>
  <c r="AH105" i="7"/>
  <c r="BT105" i="7" s="1"/>
  <c r="AK105" i="7"/>
  <c r="BW105" i="7" s="1"/>
  <c r="C238" i="7"/>
  <c r="AJ112" i="7"/>
  <c r="BV112" i="7" s="1"/>
  <c r="G112" i="7"/>
  <c r="AS112" i="7" s="1"/>
  <c r="D112" i="7"/>
  <c r="AP112" i="7" s="1"/>
  <c r="AE112" i="7"/>
  <c r="BQ112" i="7" s="1"/>
  <c r="K112" i="7"/>
  <c r="AW112" i="7" s="1"/>
  <c r="AC112" i="7"/>
  <c r="BO112" i="7" s="1"/>
  <c r="M112" i="7"/>
  <c r="AY112" i="7" s="1"/>
  <c r="N112" i="7"/>
  <c r="AZ112" i="7" s="1"/>
  <c r="AI112" i="7"/>
  <c r="BU112" i="7" s="1"/>
  <c r="V112" i="7"/>
  <c r="BH112" i="7" s="1"/>
  <c r="W112" i="7"/>
  <c r="BI112" i="7" s="1"/>
  <c r="T112" i="7"/>
  <c r="BF112" i="7" s="1"/>
  <c r="AL112" i="7"/>
  <c r="BX112" i="7" s="1"/>
  <c r="AM112" i="7"/>
  <c r="BY112" i="7" s="1"/>
  <c r="AK112" i="7"/>
  <c r="BW112" i="7" s="1"/>
  <c r="U112" i="7"/>
  <c r="BG112" i="7" s="1"/>
  <c r="E112" i="7"/>
  <c r="AQ112" i="7" s="1"/>
  <c r="X112" i="7"/>
  <c r="BJ112" i="7" s="1"/>
  <c r="CD112" i="7"/>
  <c r="O112" i="7"/>
  <c r="BA112" i="7" s="1"/>
  <c r="L112" i="7"/>
  <c r="AX112" i="7" s="1"/>
  <c r="J112" i="7"/>
  <c r="AV112" i="7" s="1"/>
  <c r="Z112" i="7"/>
  <c r="BL112" i="7" s="1"/>
  <c r="P112" i="7"/>
  <c r="BB112" i="7" s="1"/>
  <c r="AA112" i="7"/>
  <c r="BM112" i="7" s="1"/>
  <c r="AB112" i="7"/>
  <c r="BN112" i="7" s="1"/>
  <c r="R112" i="7"/>
  <c r="BD112" i="7" s="1"/>
  <c r="AG112" i="7"/>
  <c r="BS112" i="7" s="1"/>
  <c r="H112" i="7"/>
  <c r="AT112" i="7" s="1"/>
  <c r="AH112" i="7"/>
  <c r="BT112" i="7" s="1"/>
  <c r="AD112" i="7"/>
  <c r="BP112" i="7" s="1"/>
  <c r="I112" i="7"/>
  <c r="AU112" i="7" s="1"/>
  <c r="AF112" i="7"/>
  <c r="BR112" i="7" s="1"/>
  <c r="Y112" i="7"/>
  <c r="BK112" i="7" s="1"/>
  <c r="S112" i="7"/>
  <c r="BE112" i="7" s="1"/>
  <c r="Q112" i="7"/>
  <c r="BC112" i="7" s="1"/>
  <c r="F112" i="7"/>
  <c r="AR112" i="7" s="1"/>
  <c r="AO112" i="7"/>
  <c r="AN112" i="7"/>
  <c r="BZ112" i="7" s="1"/>
  <c r="CD114" i="7"/>
  <c r="AB114" i="7"/>
  <c r="BN114" i="7" s="1"/>
  <c r="C240" i="7"/>
  <c r="AN114" i="7"/>
  <c r="BZ114" i="7" s="1"/>
  <c r="R114" i="7"/>
  <c r="BD114" i="7" s="1"/>
  <c r="AK114" i="7"/>
  <c r="BW114" i="7" s="1"/>
  <c r="U114" i="7"/>
  <c r="BG114" i="7" s="1"/>
  <c r="E114" i="7"/>
  <c r="AQ114" i="7" s="1"/>
  <c r="T114" i="7"/>
  <c r="BF114" i="7" s="1"/>
  <c r="AL114" i="7"/>
  <c r="BX114" i="7" s="1"/>
  <c r="P114" i="7"/>
  <c r="BB114" i="7" s="1"/>
  <c r="X114" i="7"/>
  <c r="BJ114" i="7" s="1"/>
  <c r="AH114" i="7"/>
  <c r="BT114" i="7" s="1"/>
  <c r="G114" i="7"/>
  <c r="AS114" i="7" s="1"/>
  <c r="AM114" i="7"/>
  <c r="BY114" i="7" s="1"/>
  <c r="AC114" i="7"/>
  <c r="BO114" i="7" s="1"/>
  <c r="M114" i="7"/>
  <c r="AY114" i="7" s="1"/>
  <c r="AE114" i="7"/>
  <c r="BQ114" i="7" s="1"/>
  <c r="J114" i="7"/>
  <c r="AV114" i="7" s="1"/>
  <c r="AA114" i="7"/>
  <c r="BM114" i="7" s="1"/>
  <c r="F114" i="7"/>
  <c r="AR114" i="7" s="1"/>
  <c r="L114" i="7"/>
  <c r="AX114" i="7" s="1"/>
  <c r="S114" i="7"/>
  <c r="BE114" i="7" s="1"/>
  <c r="W114" i="7"/>
  <c r="BI114" i="7" s="1"/>
  <c r="H114" i="7"/>
  <c r="AT114" i="7" s="1"/>
  <c r="AO114" i="7"/>
  <c r="CA114" i="7" s="1"/>
  <c r="I114" i="7"/>
  <c r="AU114" i="7" s="1"/>
  <c r="D114" i="7"/>
  <c r="AP114" i="7" s="1"/>
  <c r="N114" i="7"/>
  <c r="AZ114" i="7" s="1"/>
  <c r="Y114" i="7"/>
  <c r="BK114" i="7" s="1"/>
  <c r="V114" i="7"/>
  <c r="BH114" i="7" s="1"/>
  <c r="Q114" i="7"/>
  <c r="BC114" i="7" s="1"/>
  <c r="K114" i="7"/>
  <c r="AW114" i="7" s="1"/>
  <c r="AD114" i="7"/>
  <c r="BP114" i="7" s="1"/>
  <c r="AG114" i="7"/>
  <c r="BS114" i="7" s="1"/>
  <c r="AJ114" i="7"/>
  <c r="BV114" i="7" s="1"/>
  <c r="AF114" i="7"/>
  <c r="BR114" i="7" s="1"/>
  <c r="AI114" i="7"/>
  <c r="BU114" i="7" s="1"/>
  <c r="Z114" i="7"/>
  <c r="BL114" i="7" s="1"/>
  <c r="O114" i="7"/>
  <c r="BA114" i="7" s="1"/>
  <c r="C217" i="7"/>
  <c r="CD217" i="7" s="1"/>
  <c r="CD91" i="7"/>
  <c r="C218" i="7"/>
  <c r="CD218" i="7" s="1"/>
  <c r="CD92" i="7"/>
  <c r="Z119" i="7"/>
  <c r="BL119" i="7" s="1"/>
  <c r="C245" i="7"/>
  <c r="AL119" i="7"/>
  <c r="BX119" i="7" s="1"/>
  <c r="CD119" i="7"/>
  <c r="O119" i="7"/>
  <c r="BA119" i="7" s="1"/>
  <c r="AH119" i="7"/>
  <c r="BT119" i="7" s="1"/>
  <c r="J119" i="7"/>
  <c r="AV119" i="7" s="1"/>
  <c r="G119" i="7"/>
  <c r="AS119" i="7" s="1"/>
  <c r="AF119" i="7"/>
  <c r="BR119" i="7" s="1"/>
  <c r="P119" i="7"/>
  <c r="BB119" i="7" s="1"/>
  <c r="AO119" i="7"/>
  <c r="Y119" i="7"/>
  <c r="BK119" i="7" s="1"/>
  <c r="I119" i="7"/>
  <c r="AU119" i="7" s="1"/>
  <c r="AA119" i="7"/>
  <c r="BM119" i="7" s="1"/>
  <c r="N119" i="7"/>
  <c r="AZ119" i="7" s="1"/>
  <c r="AE119" i="7"/>
  <c r="BQ119" i="7" s="1"/>
  <c r="AD119" i="7"/>
  <c r="BP119" i="7" s="1"/>
  <c r="AN119" i="7"/>
  <c r="X119" i="7"/>
  <c r="BJ119" i="7" s="1"/>
  <c r="H119" i="7"/>
  <c r="AT119" i="7" s="1"/>
  <c r="AG119" i="7"/>
  <c r="BS119" i="7" s="1"/>
  <c r="Q119" i="7"/>
  <c r="BC119" i="7" s="1"/>
  <c r="K119" i="7"/>
  <c r="AW119" i="7" s="1"/>
  <c r="F119" i="7"/>
  <c r="AR119" i="7" s="1"/>
  <c r="V119" i="7"/>
  <c r="BH119" i="7" s="1"/>
  <c r="R119" i="7"/>
  <c r="BD119" i="7" s="1"/>
  <c r="AM119" i="7"/>
  <c r="BY119" i="7" s="1"/>
  <c r="T119" i="7"/>
  <c r="BF119" i="7" s="1"/>
  <c r="AC119" i="7"/>
  <c r="BO119" i="7" s="1"/>
  <c r="S119" i="7"/>
  <c r="BE119" i="7" s="1"/>
  <c r="AJ119" i="7"/>
  <c r="BV119" i="7" s="1"/>
  <c r="M119" i="7"/>
  <c r="AY119" i="7" s="1"/>
  <c r="AK119" i="7"/>
  <c r="BW119" i="7" s="1"/>
  <c r="W119" i="7"/>
  <c r="BI119" i="7" s="1"/>
  <c r="L119" i="7"/>
  <c r="AX119" i="7" s="1"/>
  <c r="U119" i="7"/>
  <c r="BG119" i="7" s="1"/>
  <c r="AI119" i="7"/>
  <c r="BU119" i="7" s="1"/>
  <c r="D119" i="7"/>
  <c r="AP119" i="7" s="1"/>
  <c r="AB119" i="7"/>
  <c r="BN119" i="7" s="1"/>
  <c r="E119" i="7"/>
  <c r="AQ119" i="7" s="1"/>
  <c r="C213" i="7"/>
  <c r="CD213" i="7" s="1"/>
  <c r="CD87" i="7"/>
  <c r="V113" i="7"/>
  <c r="BH113" i="7" s="1"/>
  <c r="C239" i="7"/>
  <c r="CD113" i="7"/>
  <c r="N113" i="7"/>
  <c r="AZ113" i="7" s="1"/>
  <c r="D113" i="7"/>
  <c r="AP113" i="7" s="1"/>
  <c r="S113" i="7"/>
  <c r="BE113" i="7" s="1"/>
  <c r="O113" i="7"/>
  <c r="BA113" i="7" s="1"/>
  <c r="AC113" i="7"/>
  <c r="BO113" i="7" s="1"/>
  <c r="M113" i="7"/>
  <c r="AY113" i="7" s="1"/>
  <c r="AH113" i="7"/>
  <c r="BT113" i="7" s="1"/>
  <c r="L113" i="7"/>
  <c r="AX113" i="7" s="1"/>
  <c r="X113" i="7"/>
  <c r="BJ113" i="7" s="1"/>
  <c r="K113" i="7"/>
  <c r="AW113" i="7" s="1"/>
  <c r="AF113" i="7"/>
  <c r="BR113" i="7" s="1"/>
  <c r="AJ113" i="7"/>
  <c r="BV113" i="7" s="1"/>
  <c r="AI113" i="7"/>
  <c r="BU113" i="7" s="1"/>
  <c r="T113" i="7"/>
  <c r="BF113" i="7" s="1"/>
  <c r="AK113" i="7"/>
  <c r="BW113" i="7" s="1"/>
  <c r="U113" i="7"/>
  <c r="BG113" i="7" s="1"/>
  <c r="E113" i="7"/>
  <c r="AQ113" i="7" s="1"/>
  <c r="W113" i="7"/>
  <c r="BI113" i="7" s="1"/>
  <c r="J113" i="7"/>
  <c r="AV113" i="7" s="1"/>
  <c r="AL113" i="7"/>
  <c r="BX113" i="7" s="1"/>
  <c r="AA113" i="7"/>
  <c r="BM113" i="7" s="1"/>
  <c r="Z113" i="7"/>
  <c r="BL113" i="7" s="1"/>
  <c r="AN113" i="7"/>
  <c r="BZ113" i="7" s="1"/>
  <c r="F113" i="7"/>
  <c r="AR113" i="7" s="1"/>
  <c r="Q113" i="7"/>
  <c r="BC113" i="7" s="1"/>
  <c r="R113" i="7"/>
  <c r="BD113" i="7" s="1"/>
  <c r="AM113" i="7"/>
  <c r="BY113" i="7" s="1"/>
  <c r="AB113" i="7"/>
  <c r="BN113" i="7" s="1"/>
  <c r="AD113" i="7"/>
  <c r="BP113" i="7" s="1"/>
  <c r="AO113" i="7"/>
  <c r="I113" i="7"/>
  <c r="AU113" i="7" s="1"/>
  <c r="G113" i="7"/>
  <c r="AS113" i="7" s="1"/>
  <c r="AG113" i="7"/>
  <c r="BS113" i="7" s="1"/>
  <c r="P113" i="7"/>
  <c r="BB113" i="7" s="1"/>
  <c r="H113" i="7"/>
  <c r="AT113" i="7" s="1"/>
  <c r="Y113" i="7"/>
  <c r="BK113" i="7" s="1"/>
  <c r="AE113" i="7"/>
  <c r="BQ113" i="7" s="1"/>
  <c r="C214" i="7"/>
  <c r="CD214" i="7" s="1"/>
  <c r="CD88" i="7"/>
  <c r="CD115" i="7"/>
  <c r="L115" i="7"/>
  <c r="AX115" i="7" s="1"/>
  <c r="C241" i="7"/>
  <c r="AA115" i="7"/>
  <c r="BM115" i="7" s="1"/>
  <c r="K115" i="7"/>
  <c r="AW115" i="7" s="1"/>
  <c r="AF115" i="7"/>
  <c r="BR115" i="7" s="1"/>
  <c r="V115" i="7"/>
  <c r="BH115" i="7" s="1"/>
  <c r="P115" i="7"/>
  <c r="BB115" i="7" s="1"/>
  <c r="AN115" i="7"/>
  <c r="AG115" i="7"/>
  <c r="BS115" i="7" s="1"/>
  <c r="Q115" i="7"/>
  <c r="BC115" i="7" s="1"/>
  <c r="H115" i="7"/>
  <c r="AT115" i="7" s="1"/>
  <c r="AD115" i="7"/>
  <c r="BP115" i="7" s="1"/>
  <c r="AM115" i="7"/>
  <c r="BY115" i="7" s="1"/>
  <c r="T115" i="7"/>
  <c r="BF115" i="7" s="1"/>
  <c r="D115" i="7"/>
  <c r="AP115" i="7" s="1"/>
  <c r="G115" i="7"/>
  <c r="AS115" i="7" s="1"/>
  <c r="AL115" i="7"/>
  <c r="BX115" i="7" s="1"/>
  <c r="AE115" i="7"/>
  <c r="BQ115" i="7" s="1"/>
  <c r="AO115" i="7"/>
  <c r="CA115" i="7" s="1"/>
  <c r="Y115" i="7"/>
  <c r="BK115" i="7" s="1"/>
  <c r="I115" i="7"/>
  <c r="AU115" i="7" s="1"/>
  <c r="S115" i="7"/>
  <c r="BE115" i="7" s="1"/>
  <c r="Z115" i="7"/>
  <c r="BL115" i="7" s="1"/>
  <c r="F115" i="7"/>
  <c r="AR115" i="7" s="1"/>
  <c r="AH115" i="7"/>
  <c r="BT115" i="7" s="1"/>
  <c r="U115" i="7"/>
  <c r="BG115" i="7" s="1"/>
  <c r="X115" i="7"/>
  <c r="BJ115" i="7" s="1"/>
  <c r="O115" i="7"/>
  <c r="BA115" i="7" s="1"/>
  <c r="E115" i="7"/>
  <c r="AQ115" i="7" s="1"/>
  <c r="AB115" i="7"/>
  <c r="BN115" i="7" s="1"/>
  <c r="N115" i="7"/>
  <c r="AZ115" i="7" s="1"/>
  <c r="R115" i="7"/>
  <c r="BD115" i="7" s="1"/>
  <c r="AJ115" i="7"/>
  <c r="BV115" i="7" s="1"/>
  <c r="M115" i="7"/>
  <c r="AY115" i="7" s="1"/>
  <c r="AI115" i="7"/>
  <c r="BU115" i="7" s="1"/>
  <c r="J115" i="7"/>
  <c r="AV115" i="7" s="1"/>
  <c r="AK115" i="7"/>
  <c r="BW115" i="7" s="1"/>
  <c r="W115" i="7"/>
  <c r="BI115" i="7" s="1"/>
  <c r="AC115" i="7"/>
  <c r="BO115" i="7" s="1"/>
  <c r="V122" i="7"/>
  <c r="BH122" i="7" s="1"/>
  <c r="AF122" i="7"/>
  <c r="BR122" i="7" s="1"/>
  <c r="P122" i="7"/>
  <c r="BB122" i="7" s="1"/>
  <c r="AO122" i="7"/>
  <c r="CA122" i="7" s="1"/>
  <c r="Y122" i="7"/>
  <c r="BK122" i="7" s="1"/>
  <c r="I122" i="7"/>
  <c r="AU122" i="7" s="1"/>
  <c r="W122" i="7"/>
  <c r="BI122" i="7" s="1"/>
  <c r="Z122" i="7"/>
  <c r="BL122" i="7" s="1"/>
  <c r="AI122" i="7"/>
  <c r="BU122" i="7" s="1"/>
  <c r="AD122" i="7"/>
  <c r="BP122" i="7" s="1"/>
  <c r="F122" i="7"/>
  <c r="AR122" i="7" s="1"/>
  <c r="CD122" i="7"/>
  <c r="AN122" i="7"/>
  <c r="BZ122" i="7" s="1"/>
  <c r="X122" i="7"/>
  <c r="BJ122" i="7" s="1"/>
  <c r="H122" i="7"/>
  <c r="AT122" i="7" s="1"/>
  <c r="AG122" i="7"/>
  <c r="BS122" i="7" s="1"/>
  <c r="Q122" i="7"/>
  <c r="BC122" i="7" s="1"/>
  <c r="AM122" i="7"/>
  <c r="BY122" i="7" s="1"/>
  <c r="G122" i="7"/>
  <c r="AS122" i="7" s="1"/>
  <c r="J122" i="7"/>
  <c r="AV122" i="7" s="1"/>
  <c r="AL122" i="7"/>
  <c r="BX122" i="7" s="1"/>
  <c r="N122" i="7"/>
  <c r="AZ122" i="7" s="1"/>
  <c r="AA122" i="7"/>
  <c r="BM122" i="7" s="1"/>
  <c r="T122" i="7"/>
  <c r="BF122" i="7" s="1"/>
  <c r="AC122" i="7"/>
  <c r="BO122" i="7" s="1"/>
  <c r="AE122" i="7"/>
  <c r="BQ122" i="7" s="1"/>
  <c r="S122" i="7"/>
  <c r="BE122" i="7" s="1"/>
  <c r="D122" i="7"/>
  <c r="AP122" i="7" s="1"/>
  <c r="AH122" i="7"/>
  <c r="BT122" i="7" s="1"/>
  <c r="AB122" i="7"/>
  <c r="BN122" i="7" s="1"/>
  <c r="E122" i="7"/>
  <c r="AQ122" i="7" s="1"/>
  <c r="K122" i="7"/>
  <c r="AW122" i="7" s="1"/>
  <c r="L122" i="7"/>
  <c r="AX122" i="7" s="1"/>
  <c r="U122" i="7"/>
  <c r="BG122" i="7" s="1"/>
  <c r="O122" i="7"/>
  <c r="BA122" i="7" s="1"/>
  <c r="AJ122" i="7"/>
  <c r="BV122" i="7" s="1"/>
  <c r="M122" i="7"/>
  <c r="AY122" i="7" s="1"/>
  <c r="AK122" i="7"/>
  <c r="BW122" i="7" s="1"/>
  <c r="R122" i="7"/>
  <c r="BD122" i="7" s="1"/>
  <c r="AL111" i="7"/>
  <c r="BX111" i="7" s="1"/>
  <c r="C237" i="7"/>
  <c r="N111" i="7"/>
  <c r="AZ111" i="7" s="1"/>
  <c r="AA111" i="7"/>
  <c r="BM111" i="7" s="1"/>
  <c r="H111" i="7"/>
  <c r="AT111" i="7" s="1"/>
  <c r="AB111" i="7"/>
  <c r="BN111" i="7" s="1"/>
  <c r="L111" i="7"/>
  <c r="AX111" i="7" s="1"/>
  <c r="AK111" i="7"/>
  <c r="BW111" i="7" s="1"/>
  <c r="U111" i="7"/>
  <c r="BG111" i="7" s="1"/>
  <c r="E111" i="7"/>
  <c r="AQ111" i="7" s="1"/>
  <c r="T111" i="7"/>
  <c r="BF111" i="7" s="1"/>
  <c r="K111" i="7"/>
  <c r="AW111" i="7" s="1"/>
  <c r="AM111" i="7"/>
  <c r="BY111" i="7" s="1"/>
  <c r="AI111" i="7"/>
  <c r="BU111" i="7" s="1"/>
  <c r="S111" i="7"/>
  <c r="BE111" i="7" s="1"/>
  <c r="F111" i="7"/>
  <c r="AR111" i="7" s="1"/>
  <c r="AD111" i="7"/>
  <c r="BP111" i="7" s="1"/>
  <c r="AC111" i="7"/>
  <c r="BO111" i="7" s="1"/>
  <c r="M111" i="7"/>
  <c r="AY111" i="7" s="1"/>
  <c r="AE111" i="7"/>
  <c r="BQ111" i="7" s="1"/>
  <c r="J111" i="7"/>
  <c r="AV111" i="7" s="1"/>
  <c r="X111" i="7"/>
  <c r="BJ111" i="7" s="1"/>
  <c r="W111" i="7"/>
  <c r="BI111" i="7" s="1"/>
  <c r="G111" i="7"/>
  <c r="AS111" i="7" s="1"/>
  <c r="AN111" i="7"/>
  <c r="BZ111" i="7" s="1"/>
  <c r="P111" i="7"/>
  <c r="BB111" i="7" s="1"/>
  <c r="V111" i="7"/>
  <c r="BH111" i="7" s="1"/>
  <c r="Y111" i="7"/>
  <c r="BK111" i="7" s="1"/>
  <c r="Z111" i="7"/>
  <c r="BL111" i="7" s="1"/>
  <c r="AF111" i="7"/>
  <c r="BR111" i="7" s="1"/>
  <c r="AO111" i="7"/>
  <c r="CA111" i="7" s="1"/>
  <c r="D111" i="7"/>
  <c r="AP111" i="7" s="1"/>
  <c r="AG111" i="7"/>
  <c r="BS111" i="7" s="1"/>
  <c r="R111" i="7"/>
  <c r="BD111" i="7" s="1"/>
  <c r="Q111" i="7"/>
  <c r="BC111" i="7" s="1"/>
  <c r="O111" i="7"/>
  <c r="BA111" i="7" s="1"/>
  <c r="CD111" i="7"/>
  <c r="I111" i="7"/>
  <c r="AU111" i="7" s="1"/>
  <c r="AH111" i="7"/>
  <c r="BT111" i="7" s="1"/>
  <c r="AJ111" i="7"/>
  <c r="BV111" i="7" s="1"/>
  <c r="H106" i="7"/>
  <c r="AT106" i="7" s="1"/>
  <c r="AC106" i="7"/>
  <c r="BO106" i="7" s="1"/>
  <c r="C232" i="7"/>
  <c r="AN106" i="7"/>
  <c r="AG106" i="7"/>
  <c r="BS106" i="7" s="1"/>
  <c r="Q106" i="7"/>
  <c r="BC106" i="7" s="1"/>
  <c r="L106" i="7"/>
  <c r="AX106" i="7" s="1"/>
  <c r="AD106" i="7"/>
  <c r="BP106" i="7" s="1"/>
  <c r="N106" i="7"/>
  <c r="AZ106" i="7" s="1"/>
  <c r="AJ106" i="7"/>
  <c r="BV106" i="7" s="1"/>
  <c r="O106" i="7"/>
  <c r="BA106" i="7" s="1"/>
  <c r="AF106" i="7"/>
  <c r="BR106" i="7" s="1"/>
  <c r="K106" i="7"/>
  <c r="AW106" i="7" s="1"/>
  <c r="AI106" i="7"/>
  <c r="BU106" i="7" s="1"/>
  <c r="AM106" i="7"/>
  <c r="BY106" i="7" s="1"/>
  <c r="AL106" i="7"/>
  <c r="BX106" i="7" s="1"/>
  <c r="V106" i="7"/>
  <c r="BH106" i="7" s="1"/>
  <c r="F106" i="7"/>
  <c r="AR106" i="7" s="1"/>
  <c r="Y106" i="7"/>
  <c r="BK106" i="7" s="1"/>
  <c r="D106" i="7"/>
  <c r="AP106" i="7" s="1"/>
  <c r="U106" i="7"/>
  <c r="BG106" i="7" s="1"/>
  <c r="M106" i="7"/>
  <c r="AY106" i="7" s="1"/>
  <c r="G106" i="7"/>
  <c r="AS106" i="7" s="1"/>
  <c r="R106" i="7"/>
  <c r="BD106" i="7" s="1"/>
  <c r="T106" i="7"/>
  <c r="BF106" i="7" s="1"/>
  <c r="P106" i="7"/>
  <c r="BB106" i="7" s="1"/>
  <c r="AO106" i="7"/>
  <c r="CA106" i="7" s="1"/>
  <c r="X106" i="7"/>
  <c r="BJ106" i="7" s="1"/>
  <c r="W106" i="7"/>
  <c r="BI106" i="7" s="1"/>
  <c r="AE106" i="7"/>
  <c r="BQ106" i="7" s="1"/>
  <c r="AB106" i="7"/>
  <c r="BN106" i="7" s="1"/>
  <c r="CD106" i="7"/>
  <c r="J106" i="7"/>
  <c r="AV106" i="7" s="1"/>
  <c r="I106" i="7"/>
  <c r="AU106" i="7" s="1"/>
  <c r="E106" i="7"/>
  <c r="AQ106" i="7" s="1"/>
  <c r="S106" i="7"/>
  <c r="BE106" i="7" s="1"/>
  <c r="AH106" i="7"/>
  <c r="BT106" i="7" s="1"/>
  <c r="AK106" i="7"/>
  <c r="BW106" i="7" s="1"/>
  <c r="Z106" i="7"/>
  <c r="BL106" i="7" s="1"/>
  <c r="AA106" i="7"/>
  <c r="BM106" i="7" s="1"/>
  <c r="C86" i="7"/>
  <c r="C212" i="7" s="1"/>
  <c r="C85" i="7"/>
  <c r="C211" i="7" s="1"/>
  <c r="C84" i="7"/>
  <c r="C83" i="7"/>
  <c r="C82" i="7"/>
  <c r="C208" i="7" s="1"/>
  <c r="C81" i="7"/>
  <c r="C207" i="7" s="1"/>
  <c r="C80" i="7"/>
  <c r="C79" i="7"/>
  <c r="C78" i="7"/>
  <c r="C204" i="7" s="1"/>
  <c r="C77" i="7"/>
  <c r="C203" i="7" s="1"/>
  <c r="C76" i="7"/>
  <c r="C202" i="7" s="1"/>
  <c r="C75" i="7"/>
  <c r="C201" i="7" s="1"/>
  <c r="CD201" i="7" s="1"/>
  <c r="C74" i="7"/>
  <c r="C73" i="7"/>
  <c r="C199" i="7" s="1"/>
  <c r="CD199" i="7" s="1"/>
  <c r="C72" i="7"/>
  <c r="C198" i="7" s="1"/>
  <c r="CD198" i="7" s="1"/>
  <c r="C71" i="7"/>
  <c r="C197" i="7" s="1"/>
  <c r="CD197" i="7" s="1"/>
  <c r="C70" i="7"/>
  <c r="C69" i="7"/>
  <c r="C195" i="7" s="1"/>
  <c r="CD195" i="7" s="1"/>
  <c r="C68" i="7"/>
  <c r="C194" i="7" s="1"/>
  <c r="C67" i="7"/>
  <c r="C193" i="7" s="1"/>
  <c r="CD193" i="7" s="1"/>
  <c r="C66" i="7"/>
  <c r="C192" i="7" s="1"/>
  <c r="CD192" i="7" s="1"/>
  <c r="C65" i="7"/>
  <c r="C191" i="7" s="1"/>
  <c r="CD191" i="7" s="1"/>
  <c r="C64" i="7"/>
  <c r="C190" i="7" s="1"/>
  <c r="C63" i="7"/>
  <c r="C189" i="7" s="1"/>
  <c r="CD189" i="7" s="1"/>
  <c r="C62" i="7"/>
  <c r="C61" i="7"/>
  <c r="C187" i="7" s="1"/>
  <c r="CD187" i="7" s="1"/>
  <c r="C60" i="7"/>
  <c r="C186" i="7" s="1"/>
  <c r="C59" i="7"/>
  <c r="C185" i="7" s="1"/>
  <c r="CD185" i="7" s="1"/>
  <c r="C58" i="7"/>
  <c r="C57" i="7"/>
  <c r="C183" i="7" s="1"/>
  <c r="CD183" i="7" s="1"/>
  <c r="C56" i="7"/>
  <c r="C182" i="7" s="1"/>
  <c r="CD182" i="7" s="1"/>
  <c r="C55" i="7"/>
  <c r="C181" i="7" s="1"/>
  <c r="CD181" i="7" s="1"/>
  <c r="C54" i="7"/>
  <c r="C53" i="7"/>
  <c r="C179" i="7" s="1"/>
  <c r="CD179" i="7" s="1"/>
  <c r="C52" i="7"/>
  <c r="C178" i="7" s="1"/>
  <c r="C51" i="7"/>
  <c r="C177" i="7" s="1"/>
  <c r="CD177" i="7" s="1"/>
  <c r="C50" i="7"/>
  <c r="C49" i="7"/>
  <c r="C175" i="7" s="1"/>
  <c r="CD175" i="7" s="1"/>
  <c r="C48" i="7"/>
  <c r="C174" i="7" s="1"/>
  <c r="CD174" i="7" s="1"/>
  <c r="C47" i="7"/>
  <c r="C173" i="7" s="1"/>
  <c r="CD173" i="7" s="1"/>
  <c r="C46" i="7"/>
  <c r="C45" i="7"/>
  <c r="C171" i="7" s="1"/>
  <c r="CD171" i="7" s="1"/>
  <c r="C44" i="7"/>
  <c r="C170" i="7" s="1"/>
  <c r="C43" i="7"/>
  <c r="C169" i="7" s="1"/>
  <c r="CD169" i="7" s="1"/>
  <c r="C42" i="7"/>
  <c r="C41" i="7"/>
  <c r="C167" i="7" s="1"/>
  <c r="CD167" i="7" s="1"/>
  <c r="C40" i="7"/>
  <c r="C166" i="7" s="1"/>
  <c r="CD166" i="7" s="1"/>
  <c r="C39" i="7"/>
  <c r="C165" i="7" s="1"/>
  <c r="CD165" i="7" s="1"/>
  <c r="C38" i="7"/>
  <c r="C37" i="7"/>
  <c r="C163" i="7" s="1"/>
  <c r="CD163" i="7" s="1"/>
  <c r="C36" i="7"/>
  <c r="C162" i="7" s="1"/>
  <c r="C35" i="7"/>
  <c r="C161" i="7" s="1"/>
  <c r="CD161" i="7" s="1"/>
  <c r="C34" i="7"/>
  <c r="C160" i="7" s="1"/>
  <c r="C33" i="7"/>
  <c r="C159" i="7" s="1"/>
  <c r="C32" i="7"/>
  <c r="C158" i="7" s="1"/>
  <c r="C31" i="7"/>
  <c r="C157" i="7" s="1"/>
  <c r="C30" i="7"/>
  <c r="C29" i="7"/>
  <c r="C155" i="7" s="1"/>
  <c r="C28" i="7"/>
  <c r="C154" i="7" s="1"/>
  <c r="C27" i="7"/>
  <c r="C153" i="7" s="1"/>
  <c r="C26" i="7"/>
  <c r="C25" i="7"/>
  <c r="C151" i="7" s="1"/>
  <c r="C24" i="7"/>
  <c r="C150" i="7" s="1"/>
  <c r="C23" i="7"/>
  <c r="C149" i="7" s="1"/>
  <c r="C22" i="7"/>
  <c r="C21" i="7"/>
  <c r="C147" i="7" s="1"/>
  <c r="C20" i="7"/>
  <c r="C146" i="7" s="1"/>
  <c r="C19" i="7"/>
  <c r="C145" i="7" s="1"/>
  <c r="C18" i="7"/>
  <c r="C17" i="7"/>
  <c r="C143" i="7" s="1"/>
  <c r="C16" i="7"/>
  <c r="C142" i="7" s="1"/>
  <c r="C15" i="7"/>
  <c r="C141" i="7" s="1"/>
  <c r="C14" i="7"/>
  <c r="C13" i="7"/>
  <c r="C139" i="7" s="1"/>
  <c r="C12" i="7"/>
  <c r="C138" i="7" s="1"/>
  <c r="C11" i="7"/>
  <c r="C137" i="7" s="1"/>
  <c r="C10" i="7"/>
  <c r="C9" i="7"/>
  <c r="C135" i="7" s="1"/>
  <c r="C8" i="7"/>
  <c r="C134" i="7" s="1"/>
  <c r="C7" i="7"/>
  <c r="C133" i="7" s="1"/>
  <c r="C6" i="7"/>
  <c r="C5" i="7"/>
  <c r="C131" i="7" s="1"/>
  <c r="CD127" i="7"/>
  <c r="CC127" i="7"/>
  <c r="CB127" i="7"/>
  <c r="B131" i="7"/>
  <c r="BZ106" i="7" l="1"/>
  <c r="CA113" i="7"/>
  <c r="CA119" i="7"/>
  <c r="CA112" i="7"/>
  <c r="BZ105" i="7"/>
  <c r="CA124" i="7"/>
  <c r="BZ110" i="7"/>
  <c r="CA110" i="7"/>
  <c r="BZ119" i="7"/>
  <c r="CA120" i="7"/>
  <c r="BZ125" i="7"/>
  <c r="CA104" i="7"/>
  <c r="CA108" i="7"/>
  <c r="BZ115" i="7"/>
  <c r="CA105" i="7"/>
  <c r="CA116" i="7"/>
  <c r="BZ116" i="7"/>
  <c r="CA109" i="7"/>
  <c r="BZ118" i="7"/>
  <c r="BZ117" i="7"/>
  <c r="CA123" i="7"/>
  <c r="BZ123" i="7"/>
  <c r="CA121" i="7"/>
  <c r="CA125" i="7"/>
  <c r="BZ107" i="7"/>
  <c r="CA107" i="7"/>
  <c r="AM241" i="7"/>
  <c r="BY241" i="7" s="1"/>
  <c r="CD241" i="7"/>
  <c r="AK241" i="7"/>
  <c r="BW241" i="7" s="1"/>
  <c r="AF241" i="7"/>
  <c r="BR241" i="7" s="1"/>
  <c r="Z241" i="7"/>
  <c r="BL241" i="7" s="1"/>
  <c r="U241" i="7"/>
  <c r="BG241" i="7" s="1"/>
  <c r="P241" i="7"/>
  <c r="BB241" i="7" s="1"/>
  <c r="J241" i="7"/>
  <c r="AV241" i="7" s="1"/>
  <c r="E241" i="7"/>
  <c r="AQ241" i="7" s="1"/>
  <c r="AO241" i="7"/>
  <c r="CA241" i="7" s="1"/>
  <c r="AH241" i="7"/>
  <c r="BT241" i="7" s="1"/>
  <c r="AB241" i="7"/>
  <c r="BN241" i="7" s="1"/>
  <c r="T241" i="7"/>
  <c r="BF241" i="7" s="1"/>
  <c r="M241" i="7"/>
  <c r="AY241" i="7" s="1"/>
  <c r="F241" i="7"/>
  <c r="AR241" i="7" s="1"/>
  <c r="AN241" i="7"/>
  <c r="BZ241" i="7" s="1"/>
  <c r="R241" i="7"/>
  <c r="BD241" i="7" s="1"/>
  <c r="D241" i="7"/>
  <c r="AP241" i="7" s="1"/>
  <c r="AL241" i="7"/>
  <c r="BX241" i="7" s="1"/>
  <c r="AD241" i="7"/>
  <c r="BP241" i="7" s="1"/>
  <c r="X241" i="7"/>
  <c r="BJ241" i="7" s="1"/>
  <c r="Q241" i="7"/>
  <c r="BC241" i="7" s="1"/>
  <c r="I241" i="7"/>
  <c r="AU241" i="7" s="1"/>
  <c r="AJ241" i="7"/>
  <c r="BV241" i="7" s="1"/>
  <c r="AC241" i="7"/>
  <c r="BO241" i="7" s="1"/>
  <c r="V241" i="7"/>
  <c r="BH241" i="7" s="1"/>
  <c r="N241" i="7"/>
  <c r="AZ241" i="7" s="1"/>
  <c r="H241" i="7"/>
  <c r="AT241" i="7" s="1"/>
  <c r="AG241" i="7"/>
  <c r="BS241" i="7" s="1"/>
  <c r="Y241" i="7"/>
  <c r="BK241" i="7" s="1"/>
  <c r="L241" i="7"/>
  <c r="AX241" i="7" s="1"/>
  <c r="G241" i="7"/>
  <c r="AS241" i="7" s="1"/>
  <c r="W241" i="7"/>
  <c r="BI241" i="7" s="1"/>
  <c r="K241" i="7"/>
  <c r="AW241" i="7" s="1"/>
  <c r="AA241" i="7"/>
  <c r="BM241" i="7" s="1"/>
  <c r="O241" i="7"/>
  <c r="BA241" i="7" s="1"/>
  <c r="AE241" i="7"/>
  <c r="BQ241" i="7" s="1"/>
  <c r="S241" i="7"/>
  <c r="BE241" i="7" s="1"/>
  <c r="AI241" i="7"/>
  <c r="BU241" i="7" s="1"/>
  <c r="AM240" i="7"/>
  <c r="BY240" i="7" s="1"/>
  <c r="AG240" i="7"/>
  <c r="BS240" i="7" s="1"/>
  <c r="Z240" i="7"/>
  <c r="BL240" i="7" s="1"/>
  <c r="R240" i="7"/>
  <c r="BD240" i="7" s="1"/>
  <c r="K240" i="7"/>
  <c r="AW240" i="7" s="1"/>
  <c r="E240" i="7"/>
  <c r="AQ240" i="7" s="1"/>
  <c r="AL240" i="7"/>
  <c r="BX240" i="7" s="1"/>
  <c r="AC240" i="7"/>
  <c r="BO240" i="7" s="1"/>
  <c r="U240" i="7"/>
  <c r="BG240" i="7" s="1"/>
  <c r="J240" i="7"/>
  <c r="AV240" i="7" s="1"/>
  <c r="AA240" i="7"/>
  <c r="BM240" i="7" s="1"/>
  <c r="G240" i="7"/>
  <c r="AS240" i="7" s="1"/>
  <c r="AH240" i="7"/>
  <c r="BT240" i="7" s="1"/>
  <c r="W240" i="7"/>
  <c r="BI240" i="7" s="1"/>
  <c r="O240" i="7"/>
  <c r="BA240" i="7" s="1"/>
  <c r="F240" i="7"/>
  <c r="AR240" i="7" s="1"/>
  <c r="AE240" i="7"/>
  <c r="BQ240" i="7" s="1"/>
  <c r="V240" i="7"/>
  <c r="BH240" i="7" s="1"/>
  <c r="M240" i="7"/>
  <c r="AY240" i="7" s="1"/>
  <c r="AK240" i="7"/>
  <c r="BW240" i="7" s="1"/>
  <c r="Q240" i="7"/>
  <c r="BC240" i="7" s="1"/>
  <c r="AF240" i="7"/>
  <c r="BR240" i="7" s="1"/>
  <c r="P240" i="7"/>
  <c r="BB240" i="7" s="1"/>
  <c r="I240" i="7"/>
  <c r="AU240" i="7" s="1"/>
  <c r="AD240" i="7"/>
  <c r="BP240" i="7" s="1"/>
  <c r="AB240" i="7"/>
  <c r="BN240" i="7" s="1"/>
  <c r="L240" i="7"/>
  <c r="AX240" i="7" s="1"/>
  <c r="N240" i="7"/>
  <c r="AZ240" i="7" s="1"/>
  <c r="AI240" i="7"/>
  <c r="BU240" i="7" s="1"/>
  <c r="AN240" i="7"/>
  <c r="BZ240" i="7" s="1"/>
  <c r="X240" i="7"/>
  <c r="BJ240" i="7" s="1"/>
  <c r="H240" i="7"/>
  <c r="AT240" i="7" s="1"/>
  <c r="S240" i="7"/>
  <c r="BE240" i="7" s="1"/>
  <c r="AO240" i="7"/>
  <c r="CA240" i="7" s="1"/>
  <c r="AJ240" i="7"/>
  <c r="BV240" i="7" s="1"/>
  <c r="T240" i="7"/>
  <c r="BF240" i="7" s="1"/>
  <c r="D240" i="7"/>
  <c r="AP240" i="7" s="1"/>
  <c r="Y240" i="7"/>
  <c r="BK240" i="7" s="1"/>
  <c r="CD240" i="7"/>
  <c r="CD243" i="7"/>
  <c r="Z243" i="7"/>
  <c r="BL243" i="7" s="1"/>
  <c r="J243" i="7"/>
  <c r="AV243" i="7" s="1"/>
  <c r="AG243" i="7"/>
  <c r="BS243" i="7" s="1"/>
  <c r="Q243" i="7"/>
  <c r="BC243" i="7" s="1"/>
  <c r="AN243" i="7"/>
  <c r="BZ243" i="7" s="1"/>
  <c r="H243" i="7"/>
  <c r="AT243" i="7" s="1"/>
  <c r="O243" i="7"/>
  <c r="BA243" i="7" s="1"/>
  <c r="AJ243" i="7"/>
  <c r="BV243" i="7" s="1"/>
  <c r="S243" i="7"/>
  <c r="BE243" i="7" s="1"/>
  <c r="AL243" i="7"/>
  <c r="BX243" i="7" s="1"/>
  <c r="V243" i="7"/>
  <c r="BH243" i="7" s="1"/>
  <c r="F243" i="7"/>
  <c r="AR243" i="7" s="1"/>
  <c r="AC243" i="7"/>
  <c r="BO243" i="7" s="1"/>
  <c r="M243" i="7"/>
  <c r="AY243" i="7" s="1"/>
  <c r="AF243" i="7"/>
  <c r="BR243" i="7" s="1"/>
  <c r="AM243" i="7"/>
  <c r="BY243" i="7" s="1"/>
  <c r="G243" i="7"/>
  <c r="AS243" i="7" s="1"/>
  <c r="T243" i="7"/>
  <c r="BF243" i="7" s="1"/>
  <c r="L243" i="7"/>
  <c r="AX243" i="7" s="1"/>
  <c r="AH243" i="7"/>
  <c r="BT243" i="7" s="1"/>
  <c r="R243" i="7"/>
  <c r="BD243" i="7" s="1"/>
  <c r="AO243" i="7"/>
  <c r="CA243" i="7" s="1"/>
  <c r="Y243" i="7"/>
  <c r="BK243" i="7" s="1"/>
  <c r="I243" i="7"/>
  <c r="AU243" i="7" s="1"/>
  <c r="X243" i="7"/>
  <c r="BJ243" i="7" s="1"/>
  <c r="AE243" i="7"/>
  <c r="BQ243" i="7" s="1"/>
  <c r="AA243" i="7"/>
  <c r="BM243" i="7" s="1"/>
  <c r="D243" i="7"/>
  <c r="AP243" i="7" s="1"/>
  <c r="AI243" i="7"/>
  <c r="BU243" i="7" s="1"/>
  <c r="AD243" i="7"/>
  <c r="BP243" i="7" s="1"/>
  <c r="N243" i="7"/>
  <c r="AZ243" i="7" s="1"/>
  <c r="AK243" i="7"/>
  <c r="BW243" i="7" s="1"/>
  <c r="U243" i="7"/>
  <c r="BG243" i="7" s="1"/>
  <c r="E243" i="7"/>
  <c r="AQ243" i="7" s="1"/>
  <c r="P243" i="7"/>
  <c r="BB243" i="7" s="1"/>
  <c r="W243" i="7"/>
  <c r="BI243" i="7" s="1"/>
  <c r="K243" i="7"/>
  <c r="AW243" i="7" s="1"/>
  <c r="AB243" i="7"/>
  <c r="BN243" i="7" s="1"/>
  <c r="CD226" i="7"/>
  <c r="AK232" i="7"/>
  <c r="BW232" i="7" s="1"/>
  <c r="AC232" i="7"/>
  <c r="BO232" i="7" s="1"/>
  <c r="V232" i="7"/>
  <c r="BH232" i="7" s="1"/>
  <c r="O232" i="7"/>
  <c r="BA232" i="7" s="1"/>
  <c r="G232" i="7"/>
  <c r="AS232" i="7" s="1"/>
  <c r="AG232" i="7"/>
  <c r="BS232" i="7" s="1"/>
  <c r="W232" i="7"/>
  <c r="BI232" i="7" s="1"/>
  <c r="M232" i="7"/>
  <c r="AY232" i="7" s="1"/>
  <c r="E232" i="7"/>
  <c r="AQ232" i="7" s="1"/>
  <c r="AM232" i="7"/>
  <c r="BY232" i="7" s="1"/>
  <c r="K232" i="7"/>
  <c r="AW232" i="7" s="1"/>
  <c r="AL232" i="7"/>
  <c r="BX232" i="7" s="1"/>
  <c r="AA232" i="7"/>
  <c r="BM232" i="7" s="1"/>
  <c r="R232" i="7"/>
  <c r="BD232" i="7" s="1"/>
  <c r="J232" i="7"/>
  <c r="AV232" i="7" s="1"/>
  <c r="AH232" i="7"/>
  <c r="BT232" i="7" s="1"/>
  <c r="Z232" i="7"/>
  <c r="BL232" i="7" s="1"/>
  <c r="Q232" i="7"/>
  <c r="BC232" i="7" s="1"/>
  <c r="F232" i="7"/>
  <c r="AR232" i="7" s="1"/>
  <c r="AE232" i="7"/>
  <c r="BQ232" i="7" s="1"/>
  <c r="U232" i="7"/>
  <c r="BG232" i="7" s="1"/>
  <c r="AF232" i="7"/>
  <c r="BR232" i="7" s="1"/>
  <c r="P232" i="7"/>
  <c r="BB232" i="7" s="1"/>
  <c r="I232" i="7"/>
  <c r="AU232" i="7" s="1"/>
  <c r="AD232" i="7"/>
  <c r="BP232" i="7" s="1"/>
  <c r="AB232" i="7"/>
  <c r="BN232" i="7" s="1"/>
  <c r="L232" i="7"/>
  <c r="AX232" i="7" s="1"/>
  <c r="N232" i="7"/>
  <c r="AZ232" i="7" s="1"/>
  <c r="AI232" i="7"/>
  <c r="BU232" i="7" s="1"/>
  <c r="AN232" i="7"/>
  <c r="BZ232" i="7" s="1"/>
  <c r="X232" i="7"/>
  <c r="BJ232" i="7" s="1"/>
  <c r="H232" i="7"/>
  <c r="AT232" i="7" s="1"/>
  <c r="S232" i="7"/>
  <c r="BE232" i="7" s="1"/>
  <c r="AO232" i="7"/>
  <c r="CA232" i="7" s="1"/>
  <c r="AJ232" i="7"/>
  <c r="BV232" i="7" s="1"/>
  <c r="T232" i="7"/>
  <c r="BF232" i="7" s="1"/>
  <c r="D232" i="7"/>
  <c r="AP232" i="7" s="1"/>
  <c r="Y232" i="7"/>
  <c r="BK232" i="7" s="1"/>
  <c r="CD232" i="7"/>
  <c r="AI239" i="7"/>
  <c r="BU239" i="7" s="1"/>
  <c r="J239" i="7"/>
  <c r="AV239" i="7" s="1"/>
  <c r="N239" i="7"/>
  <c r="AZ239" i="7" s="1"/>
  <c r="AE239" i="7"/>
  <c r="BQ239" i="7" s="1"/>
  <c r="T239" i="7"/>
  <c r="BF239" i="7" s="1"/>
  <c r="CD239" i="7"/>
  <c r="AO239" i="7"/>
  <c r="CA239" i="7" s="1"/>
  <c r="Y239" i="7"/>
  <c r="BK239" i="7" s="1"/>
  <c r="I239" i="7"/>
  <c r="AU239" i="7" s="1"/>
  <c r="AB239" i="7"/>
  <c r="BN239" i="7" s="1"/>
  <c r="G239" i="7"/>
  <c r="AS239" i="7" s="1"/>
  <c r="V239" i="7"/>
  <c r="BH239" i="7" s="1"/>
  <c r="AN239" i="7"/>
  <c r="BZ239" i="7" s="1"/>
  <c r="AJ239" i="7"/>
  <c r="BV239" i="7" s="1"/>
  <c r="X239" i="7"/>
  <c r="BJ239" i="7" s="1"/>
  <c r="AK239" i="7"/>
  <c r="BW239" i="7" s="1"/>
  <c r="U239" i="7"/>
  <c r="BG239" i="7" s="1"/>
  <c r="E239" i="7"/>
  <c r="AQ239" i="7" s="1"/>
  <c r="W239" i="7"/>
  <c r="BI239" i="7" s="1"/>
  <c r="AL239" i="7"/>
  <c r="BX239" i="7" s="1"/>
  <c r="P239" i="7"/>
  <c r="BB239" i="7" s="1"/>
  <c r="AD239" i="7"/>
  <c r="BP239" i="7" s="1"/>
  <c r="Z239" i="7"/>
  <c r="BL239" i="7" s="1"/>
  <c r="AG239" i="7"/>
  <c r="BS239" i="7" s="1"/>
  <c r="Q239" i="7"/>
  <c r="BC239" i="7" s="1"/>
  <c r="AM239" i="7"/>
  <c r="BY239" i="7" s="1"/>
  <c r="R239" i="7"/>
  <c r="BD239" i="7" s="1"/>
  <c r="AF239" i="7"/>
  <c r="BR239" i="7" s="1"/>
  <c r="K239" i="7"/>
  <c r="AW239" i="7" s="1"/>
  <c r="S239" i="7"/>
  <c r="BE239" i="7" s="1"/>
  <c r="O239" i="7"/>
  <c r="BA239" i="7" s="1"/>
  <c r="AC239" i="7"/>
  <c r="BO239" i="7" s="1"/>
  <c r="M239" i="7"/>
  <c r="AY239" i="7" s="1"/>
  <c r="AH239" i="7"/>
  <c r="BT239" i="7" s="1"/>
  <c r="L239" i="7"/>
  <c r="AX239" i="7" s="1"/>
  <c r="AA239" i="7"/>
  <c r="BM239" i="7" s="1"/>
  <c r="F239" i="7"/>
  <c r="AR239" i="7" s="1"/>
  <c r="H239" i="7"/>
  <c r="AT239" i="7" s="1"/>
  <c r="D239" i="7"/>
  <c r="AP239" i="7" s="1"/>
  <c r="AM245" i="7"/>
  <c r="BY245" i="7" s="1"/>
  <c r="AN245" i="7"/>
  <c r="BZ245" i="7" s="1"/>
  <c r="AH245" i="7"/>
  <c r="BT245" i="7" s="1"/>
  <c r="AC245" i="7"/>
  <c r="BO245" i="7" s="1"/>
  <c r="X245" i="7"/>
  <c r="BJ245" i="7" s="1"/>
  <c r="R245" i="7"/>
  <c r="BD245" i="7" s="1"/>
  <c r="M245" i="7"/>
  <c r="AY245" i="7" s="1"/>
  <c r="H245" i="7"/>
  <c r="AT245" i="7" s="1"/>
  <c r="AO245" i="7"/>
  <c r="CA245" i="7" s="1"/>
  <c r="AG245" i="7"/>
  <c r="BS245" i="7" s="1"/>
  <c r="Z245" i="7"/>
  <c r="BL245" i="7" s="1"/>
  <c r="T245" i="7"/>
  <c r="BF245" i="7" s="1"/>
  <c r="L245" i="7"/>
  <c r="AX245" i="7" s="1"/>
  <c r="E245" i="7"/>
  <c r="AQ245" i="7" s="1"/>
  <c r="AL245" i="7"/>
  <c r="BX245" i="7" s="1"/>
  <c r="Q245" i="7"/>
  <c r="BC245" i="7" s="1"/>
  <c r="D245" i="7"/>
  <c r="AP245" i="7" s="1"/>
  <c r="AK245" i="7"/>
  <c r="BW245" i="7" s="1"/>
  <c r="AD245" i="7"/>
  <c r="BP245" i="7" s="1"/>
  <c r="V245" i="7"/>
  <c r="BH245" i="7" s="1"/>
  <c r="P245" i="7"/>
  <c r="BB245" i="7" s="1"/>
  <c r="I245" i="7"/>
  <c r="AU245" i="7" s="1"/>
  <c r="CD245" i="7"/>
  <c r="AJ245" i="7"/>
  <c r="BV245" i="7" s="1"/>
  <c r="AB245" i="7"/>
  <c r="BN245" i="7" s="1"/>
  <c r="U245" i="7"/>
  <c r="BG245" i="7" s="1"/>
  <c r="N245" i="7"/>
  <c r="AZ245" i="7" s="1"/>
  <c r="F245" i="7"/>
  <c r="AR245" i="7" s="1"/>
  <c r="AF245" i="7"/>
  <c r="BR245" i="7" s="1"/>
  <c r="Y245" i="7"/>
  <c r="BK245" i="7" s="1"/>
  <c r="J245" i="7"/>
  <c r="AV245" i="7" s="1"/>
  <c r="O245" i="7"/>
  <c r="BA245" i="7" s="1"/>
  <c r="AE245" i="7"/>
  <c r="BQ245" i="7" s="1"/>
  <c r="S245" i="7"/>
  <c r="BE245" i="7" s="1"/>
  <c r="AI245" i="7"/>
  <c r="BU245" i="7" s="1"/>
  <c r="G245" i="7"/>
  <c r="AS245" i="7" s="1"/>
  <c r="W245" i="7"/>
  <c r="BI245" i="7" s="1"/>
  <c r="K245" i="7"/>
  <c r="AW245" i="7" s="1"/>
  <c r="AA245" i="7"/>
  <c r="BM245" i="7" s="1"/>
  <c r="AM242" i="7"/>
  <c r="BY242" i="7" s="1"/>
  <c r="AK242" i="7"/>
  <c r="BW242" i="7" s="1"/>
  <c r="AC242" i="7"/>
  <c r="BO242" i="7" s="1"/>
  <c r="U242" i="7"/>
  <c r="BG242" i="7" s="1"/>
  <c r="M242" i="7"/>
  <c r="AY242" i="7" s="1"/>
  <c r="E242" i="7"/>
  <c r="AQ242" i="7" s="1"/>
  <c r="AN242" i="7"/>
  <c r="BZ242" i="7" s="1"/>
  <c r="AB242" i="7"/>
  <c r="BN242" i="7" s="1"/>
  <c r="Q242" i="7"/>
  <c r="BC242" i="7" s="1"/>
  <c r="H242" i="7"/>
  <c r="AT242" i="7" s="1"/>
  <c r="AJ242" i="7"/>
  <c r="BV242" i="7" s="1"/>
  <c r="P242" i="7"/>
  <c r="BB242" i="7" s="1"/>
  <c r="AG242" i="7"/>
  <c r="BS242" i="7" s="1"/>
  <c r="X242" i="7"/>
  <c r="BJ242" i="7" s="1"/>
  <c r="L242" i="7"/>
  <c r="AX242" i="7" s="1"/>
  <c r="AO242" i="7"/>
  <c r="CA242" i="7" s="1"/>
  <c r="AF242" i="7"/>
  <c r="BR242" i="7" s="1"/>
  <c r="T242" i="7"/>
  <c r="BF242" i="7" s="1"/>
  <c r="I242" i="7"/>
  <c r="AU242" i="7" s="1"/>
  <c r="Y242" i="7"/>
  <c r="BK242" i="7" s="1"/>
  <c r="D242" i="7"/>
  <c r="AP242" i="7" s="1"/>
  <c r="F242" i="7"/>
  <c r="AR242" i="7" s="1"/>
  <c r="V242" i="7"/>
  <c r="BH242" i="7" s="1"/>
  <c r="AL242" i="7"/>
  <c r="BX242" i="7" s="1"/>
  <c r="O242" i="7"/>
  <c r="BA242" i="7" s="1"/>
  <c r="AE242" i="7"/>
  <c r="BQ242" i="7" s="1"/>
  <c r="J242" i="7"/>
  <c r="AV242" i="7" s="1"/>
  <c r="Z242" i="7"/>
  <c r="BL242" i="7" s="1"/>
  <c r="CD242" i="7"/>
  <c r="S242" i="7"/>
  <c r="BE242" i="7" s="1"/>
  <c r="AI242" i="7"/>
  <c r="BU242" i="7" s="1"/>
  <c r="N242" i="7"/>
  <c r="AZ242" i="7" s="1"/>
  <c r="AD242" i="7"/>
  <c r="BP242" i="7" s="1"/>
  <c r="G242" i="7"/>
  <c r="AS242" i="7" s="1"/>
  <c r="W242" i="7"/>
  <c r="BI242" i="7" s="1"/>
  <c r="R242" i="7"/>
  <c r="BD242" i="7" s="1"/>
  <c r="AH242" i="7"/>
  <c r="BT242" i="7" s="1"/>
  <c r="K242" i="7"/>
  <c r="AW242" i="7" s="1"/>
  <c r="AA242" i="7"/>
  <c r="BM242" i="7" s="1"/>
  <c r="AM235" i="7"/>
  <c r="BY235" i="7" s="1"/>
  <c r="AF235" i="7"/>
  <c r="BR235" i="7" s="1"/>
  <c r="V235" i="7"/>
  <c r="BH235" i="7" s="1"/>
  <c r="K235" i="7"/>
  <c r="AW235" i="7" s="1"/>
  <c r="AJ235" i="7"/>
  <c r="BV235" i="7" s="1"/>
  <c r="T235" i="7"/>
  <c r="BF235" i="7" s="1"/>
  <c r="F235" i="7"/>
  <c r="AR235" i="7" s="1"/>
  <c r="P235" i="7"/>
  <c r="BB235" i="7" s="1"/>
  <c r="D235" i="7"/>
  <c r="AP235" i="7" s="1"/>
  <c r="AA235" i="7"/>
  <c r="BM235" i="7" s="1"/>
  <c r="O235" i="7"/>
  <c r="BA235" i="7" s="1"/>
  <c r="AL235" i="7"/>
  <c r="BX235" i="7" s="1"/>
  <c r="Z235" i="7"/>
  <c r="BL235" i="7" s="1"/>
  <c r="J235" i="7"/>
  <c r="AV235" i="7" s="1"/>
  <c r="AE235" i="7"/>
  <c r="BQ235" i="7" s="1"/>
  <c r="W235" i="7"/>
  <c r="BI235" i="7" s="1"/>
  <c r="AG235" i="7"/>
  <c r="BS235" i="7" s="1"/>
  <c r="Q235" i="7"/>
  <c r="BC235" i="7" s="1"/>
  <c r="H235" i="7"/>
  <c r="AT235" i="7" s="1"/>
  <c r="AD235" i="7"/>
  <c r="BP235" i="7" s="1"/>
  <c r="G235" i="7"/>
  <c r="AS235" i="7" s="1"/>
  <c r="AB235" i="7"/>
  <c r="BN235" i="7" s="1"/>
  <c r="AC235" i="7"/>
  <c r="BO235" i="7" s="1"/>
  <c r="M235" i="7"/>
  <c r="AY235" i="7" s="1"/>
  <c r="N235" i="7"/>
  <c r="AZ235" i="7" s="1"/>
  <c r="AI235" i="7"/>
  <c r="BU235" i="7" s="1"/>
  <c r="L235" i="7"/>
  <c r="AX235" i="7" s="1"/>
  <c r="AH235" i="7"/>
  <c r="BT235" i="7" s="1"/>
  <c r="AO235" i="7"/>
  <c r="CA235" i="7" s="1"/>
  <c r="Y235" i="7"/>
  <c r="BK235" i="7" s="1"/>
  <c r="I235" i="7"/>
  <c r="AU235" i="7" s="1"/>
  <c r="S235" i="7"/>
  <c r="BE235" i="7" s="1"/>
  <c r="AN235" i="7"/>
  <c r="BZ235" i="7" s="1"/>
  <c r="R235" i="7"/>
  <c r="BD235" i="7" s="1"/>
  <c r="AK235" i="7"/>
  <c r="BW235" i="7" s="1"/>
  <c r="U235" i="7"/>
  <c r="BG235" i="7" s="1"/>
  <c r="E235" i="7"/>
  <c r="AQ235" i="7" s="1"/>
  <c r="X235" i="7"/>
  <c r="BJ235" i="7" s="1"/>
  <c r="CD235" i="7"/>
  <c r="AM246" i="7"/>
  <c r="BY246" i="7" s="1"/>
  <c r="AK246" i="7"/>
  <c r="BW246" i="7" s="1"/>
  <c r="AC246" i="7"/>
  <c r="BO246" i="7" s="1"/>
  <c r="AO246" i="7"/>
  <c r="CA246" i="7" s="1"/>
  <c r="AG246" i="7"/>
  <c r="BS246" i="7" s="1"/>
  <c r="Y246" i="7"/>
  <c r="BK246" i="7" s="1"/>
  <c r="Q246" i="7"/>
  <c r="BC246" i="7" s="1"/>
  <c r="I246" i="7"/>
  <c r="AU246" i="7" s="1"/>
  <c r="AB246" i="7"/>
  <c r="BN246" i="7" s="1"/>
  <c r="P246" i="7"/>
  <c r="BB246" i="7" s="1"/>
  <c r="E246" i="7"/>
  <c r="AQ246" i="7" s="1"/>
  <c r="AN246" i="7"/>
  <c r="BZ246" i="7" s="1"/>
  <c r="M246" i="7"/>
  <c r="AY246" i="7" s="1"/>
  <c r="AJ246" i="7"/>
  <c r="BV246" i="7" s="1"/>
  <c r="U246" i="7"/>
  <c r="BG246" i="7" s="1"/>
  <c r="L246" i="7"/>
  <c r="AX246" i="7" s="1"/>
  <c r="AF246" i="7"/>
  <c r="BR246" i="7" s="1"/>
  <c r="T246" i="7"/>
  <c r="BF246" i="7" s="1"/>
  <c r="H246" i="7"/>
  <c r="AT246" i="7" s="1"/>
  <c r="X246" i="7"/>
  <c r="BJ246" i="7" s="1"/>
  <c r="D246" i="7"/>
  <c r="AP246" i="7" s="1"/>
  <c r="N246" i="7"/>
  <c r="AZ246" i="7" s="1"/>
  <c r="AD246" i="7"/>
  <c r="BP246" i="7" s="1"/>
  <c r="G246" i="7"/>
  <c r="AS246" i="7" s="1"/>
  <c r="W246" i="7"/>
  <c r="BI246" i="7" s="1"/>
  <c r="R246" i="7"/>
  <c r="BD246" i="7" s="1"/>
  <c r="AH246" i="7"/>
  <c r="BT246" i="7" s="1"/>
  <c r="K246" i="7"/>
  <c r="AW246" i="7" s="1"/>
  <c r="AA246" i="7"/>
  <c r="BM246" i="7" s="1"/>
  <c r="F246" i="7"/>
  <c r="AR246" i="7" s="1"/>
  <c r="V246" i="7"/>
  <c r="BH246" i="7" s="1"/>
  <c r="AL246" i="7"/>
  <c r="BX246" i="7" s="1"/>
  <c r="O246" i="7"/>
  <c r="BA246" i="7" s="1"/>
  <c r="AE246" i="7"/>
  <c r="BQ246" i="7" s="1"/>
  <c r="J246" i="7"/>
  <c r="AV246" i="7" s="1"/>
  <c r="Z246" i="7"/>
  <c r="BL246" i="7" s="1"/>
  <c r="CD246" i="7"/>
  <c r="S246" i="7"/>
  <c r="BE246" i="7" s="1"/>
  <c r="AI246" i="7"/>
  <c r="BU246" i="7" s="1"/>
  <c r="CD225" i="7"/>
  <c r="CD224" i="7"/>
  <c r="AM237" i="7"/>
  <c r="BY237" i="7" s="1"/>
  <c r="CD237" i="7"/>
  <c r="AK237" i="7"/>
  <c r="BW237" i="7" s="1"/>
  <c r="AF237" i="7"/>
  <c r="BR237" i="7" s="1"/>
  <c r="Z237" i="7"/>
  <c r="BL237" i="7" s="1"/>
  <c r="U237" i="7"/>
  <c r="BG237" i="7" s="1"/>
  <c r="P237" i="7"/>
  <c r="BB237" i="7" s="1"/>
  <c r="J237" i="7"/>
  <c r="AV237" i="7" s="1"/>
  <c r="E237" i="7"/>
  <c r="AQ237" i="7" s="1"/>
  <c r="AO237" i="7"/>
  <c r="CA237" i="7" s="1"/>
  <c r="AH237" i="7"/>
  <c r="BT237" i="7" s="1"/>
  <c r="AB237" i="7"/>
  <c r="BN237" i="7" s="1"/>
  <c r="T237" i="7"/>
  <c r="BF237" i="7" s="1"/>
  <c r="M237" i="7"/>
  <c r="AY237" i="7" s="1"/>
  <c r="F237" i="7"/>
  <c r="AR237" i="7" s="1"/>
  <c r="AG237" i="7"/>
  <c r="BS237" i="7" s="1"/>
  <c r="R237" i="7"/>
  <c r="BD237" i="7" s="1"/>
  <c r="D237" i="7"/>
  <c r="AP237" i="7" s="1"/>
  <c r="AL237" i="7"/>
  <c r="BX237" i="7" s="1"/>
  <c r="AD237" i="7"/>
  <c r="BP237" i="7" s="1"/>
  <c r="X237" i="7"/>
  <c r="BJ237" i="7" s="1"/>
  <c r="Q237" i="7"/>
  <c r="BC237" i="7" s="1"/>
  <c r="I237" i="7"/>
  <c r="AU237" i="7" s="1"/>
  <c r="AJ237" i="7"/>
  <c r="BV237" i="7" s="1"/>
  <c r="AC237" i="7"/>
  <c r="BO237" i="7" s="1"/>
  <c r="V237" i="7"/>
  <c r="BH237" i="7" s="1"/>
  <c r="N237" i="7"/>
  <c r="AZ237" i="7" s="1"/>
  <c r="H237" i="7"/>
  <c r="AT237" i="7" s="1"/>
  <c r="AN237" i="7"/>
  <c r="BZ237" i="7" s="1"/>
  <c r="Y237" i="7"/>
  <c r="BK237" i="7" s="1"/>
  <c r="L237" i="7"/>
  <c r="AX237" i="7" s="1"/>
  <c r="G237" i="7"/>
  <c r="AS237" i="7" s="1"/>
  <c r="W237" i="7"/>
  <c r="BI237" i="7" s="1"/>
  <c r="K237" i="7"/>
  <c r="AW237" i="7" s="1"/>
  <c r="AA237" i="7"/>
  <c r="BM237" i="7" s="1"/>
  <c r="O237" i="7"/>
  <c r="BA237" i="7" s="1"/>
  <c r="AE237" i="7"/>
  <c r="BQ237" i="7" s="1"/>
  <c r="S237" i="7"/>
  <c r="BE237" i="7" s="1"/>
  <c r="AI237" i="7"/>
  <c r="BU237" i="7" s="1"/>
  <c r="AM238" i="7"/>
  <c r="BY238" i="7" s="1"/>
  <c r="AK238" i="7"/>
  <c r="BW238" i="7" s="1"/>
  <c r="AA238" i="7"/>
  <c r="BM238" i="7" s="1"/>
  <c r="P238" i="7"/>
  <c r="BB238" i="7" s="1"/>
  <c r="E238" i="7"/>
  <c r="AQ238" i="7" s="1"/>
  <c r="AJ238" i="7"/>
  <c r="BV238" i="7" s="1"/>
  <c r="U238" i="7"/>
  <c r="BG238" i="7" s="1"/>
  <c r="I238" i="7"/>
  <c r="AU238" i="7" s="1"/>
  <c r="D238" i="7"/>
  <c r="AP238" i="7" s="1"/>
  <c r="AE238" i="7"/>
  <c r="BQ238" i="7" s="1"/>
  <c r="O238" i="7"/>
  <c r="BA238" i="7" s="1"/>
  <c r="AO238" i="7"/>
  <c r="CA238" i="7" s="1"/>
  <c r="Y238" i="7"/>
  <c r="BK238" i="7" s="1"/>
  <c r="K238" i="7"/>
  <c r="AW238" i="7" s="1"/>
  <c r="AF238" i="7"/>
  <c r="BR238" i="7" s="1"/>
  <c r="T238" i="7"/>
  <c r="BF238" i="7" s="1"/>
  <c r="G238" i="7"/>
  <c r="AS238" i="7" s="1"/>
  <c r="AB238" i="7"/>
  <c r="BN238" i="7" s="1"/>
  <c r="AL238" i="7"/>
  <c r="BX238" i="7" s="1"/>
  <c r="V238" i="7"/>
  <c r="BH238" i="7" s="1"/>
  <c r="F238" i="7"/>
  <c r="AR238" i="7" s="1"/>
  <c r="X238" i="7"/>
  <c r="BJ238" i="7" s="1"/>
  <c r="L238" i="7"/>
  <c r="AX238" i="7" s="1"/>
  <c r="AG238" i="7"/>
  <c r="BS238" i="7" s="1"/>
  <c r="AH238" i="7"/>
  <c r="BT238" i="7" s="1"/>
  <c r="R238" i="7"/>
  <c r="BD238" i="7" s="1"/>
  <c r="H238" i="7"/>
  <c r="AT238" i="7" s="1"/>
  <c r="AC238" i="7"/>
  <c r="BO238" i="7" s="1"/>
  <c r="Q238" i="7"/>
  <c r="BC238" i="7" s="1"/>
  <c r="AD238" i="7"/>
  <c r="BP238" i="7" s="1"/>
  <c r="N238" i="7"/>
  <c r="AZ238" i="7" s="1"/>
  <c r="M238" i="7"/>
  <c r="AY238" i="7" s="1"/>
  <c r="AI238" i="7"/>
  <c r="BU238" i="7" s="1"/>
  <c r="W238" i="7"/>
  <c r="BI238" i="7" s="1"/>
  <c r="CD238" i="7"/>
  <c r="Z238" i="7"/>
  <c r="BL238" i="7" s="1"/>
  <c r="J238" i="7"/>
  <c r="AV238" i="7" s="1"/>
  <c r="S238" i="7"/>
  <c r="BE238" i="7" s="1"/>
  <c r="AN238" i="7"/>
  <c r="BZ238" i="7" s="1"/>
  <c r="AD231" i="7"/>
  <c r="BP231" i="7" s="1"/>
  <c r="O231" i="7"/>
  <c r="BA231" i="7" s="1"/>
  <c r="AJ231" i="7"/>
  <c r="BV231" i="7" s="1"/>
  <c r="S231" i="7"/>
  <c r="BE231" i="7" s="1"/>
  <c r="AE231" i="7"/>
  <c r="BQ231" i="7" s="1"/>
  <c r="Z231" i="7"/>
  <c r="BL231" i="7" s="1"/>
  <c r="H231" i="7"/>
  <c r="AT231" i="7" s="1"/>
  <c r="AN231" i="7"/>
  <c r="BZ231" i="7" s="1"/>
  <c r="T231" i="7"/>
  <c r="BF231" i="7" s="1"/>
  <c r="D231" i="7"/>
  <c r="AP231" i="7" s="1"/>
  <c r="J231" i="7"/>
  <c r="AV231" i="7" s="1"/>
  <c r="AC231" i="7"/>
  <c r="BO231" i="7" s="1"/>
  <c r="M231" i="7"/>
  <c r="AY231" i="7" s="1"/>
  <c r="AH231" i="7"/>
  <c r="BT231" i="7" s="1"/>
  <c r="L231" i="7"/>
  <c r="AX231" i="7" s="1"/>
  <c r="AA231" i="7"/>
  <c r="BM231" i="7" s="1"/>
  <c r="F231" i="7"/>
  <c r="AR231" i="7" s="1"/>
  <c r="CD231" i="7"/>
  <c r="AO231" i="7"/>
  <c r="CA231" i="7" s="1"/>
  <c r="Y231" i="7"/>
  <c r="BK231" i="7" s="1"/>
  <c r="I231" i="7"/>
  <c r="AU231" i="7" s="1"/>
  <c r="AB231" i="7"/>
  <c r="BN231" i="7" s="1"/>
  <c r="G231" i="7"/>
  <c r="AS231" i="7" s="1"/>
  <c r="V231" i="7"/>
  <c r="BH231" i="7" s="1"/>
  <c r="N231" i="7"/>
  <c r="AZ231" i="7" s="1"/>
  <c r="AK231" i="7"/>
  <c r="BW231" i="7" s="1"/>
  <c r="U231" i="7"/>
  <c r="BG231" i="7" s="1"/>
  <c r="E231" i="7"/>
  <c r="AQ231" i="7" s="1"/>
  <c r="W231" i="7"/>
  <c r="BI231" i="7" s="1"/>
  <c r="AL231" i="7"/>
  <c r="BX231" i="7" s="1"/>
  <c r="P231" i="7"/>
  <c r="BB231" i="7" s="1"/>
  <c r="X231" i="7"/>
  <c r="BJ231" i="7" s="1"/>
  <c r="AG231" i="7"/>
  <c r="BS231" i="7" s="1"/>
  <c r="Q231" i="7"/>
  <c r="BC231" i="7" s="1"/>
  <c r="AM231" i="7"/>
  <c r="BY231" i="7" s="1"/>
  <c r="R231" i="7"/>
  <c r="BD231" i="7" s="1"/>
  <c r="AF231" i="7"/>
  <c r="BR231" i="7" s="1"/>
  <c r="K231" i="7"/>
  <c r="AW231" i="7" s="1"/>
  <c r="AI231" i="7"/>
  <c r="BU231" i="7" s="1"/>
  <c r="AM244" i="7"/>
  <c r="BY244" i="7" s="1"/>
  <c r="W244" i="7"/>
  <c r="BI244" i="7" s="1"/>
  <c r="I244" i="7"/>
  <c r="AU244" i="7" s="1"/>
  <c r="AO244" i="7"/>
  <c r="CA244" i="7" s="1"/>
  <c r="S244" i="7"/>
  <c r="BE244" i="7" s="1"/>
  <c r="R244" i="7"/>
  <c r="BD244" i="7" s="1"/>
  <c r="AD244" i="7"/>
  <c r="BP244" i="7" s="1"/>
  <c r="M244" i="7"/>
  <c r="AY244" i="7" s="1"/>
  <c r="CD244" i="7"/>
  <c r="AC244" i="7"/>
  <c r="BO244" i="7" s="1"/>
  <c r="G244" i="7"/>
  <c r="AS244" i="7" s="1"/>
  <c r="AH244" i="7"/>
  <c r="BT244" i="7" s="1"/>
  <c r="AN244" i="7"/>
  <c r="BZ244" i="7" s="1"/>
  <c r="X244" i="7"/>
  <c r="BJ244" i="7" s="1"/>
  <c r="H244" i="7"/>
  <c r="AT244" i="7" s="1"/>
  <c r="AA244" i="7"/>
  <c r="BM244" i="7" s="1"/>
  <c r="F244" i="7"/>
  <c r="AR244" i="7" s="1"/>
  <c r="U244" i="7"/>
  <c r="BG244" i="7" s="1"/>
  <c r="N244" i="7"/>
  <c r="AZ244" i="7" s="1"/>
  <c r="AJ244" i="7"/>
  <c r="BV244" i="7" s="1"/>
  <c r="T244" i="7"/>
  <c r="BF244" i="7" s="1"/>
  <c r="D244" i="7"/>
  <c r="AP244" i="7" s="1"/>
  <c r="V244" i="7"/>
  <c r="BH244" i="7" s="1"/>
  <c r="AK244" i="7"/>
  <c r="BW244" i="7" s="1"/>
  <c r="O244" i="7"/>
  <c r="BA244" i="7" s="1"/>
  <c r="Y244" i="7"/>
  <c r="BK244" i="7" s="1"/>
  <c r="AF244" i="7"/>
  <c r="BR244" i="7" s="1"/>
  <c r="P244" i="7"/>
  <c r="BB244" i="7" s="1"/>
  <c r="AL244" i="7"/>
  <c r="BX244" i="7" s="1"/>
  <c r="Q244" i="7"/>
  <c r="BC244" i="7" s="1"/>
  <c r="AE244" i="7"/>
  <c r="BQ244" i="7" s="1"/>
  <c r="J244" i="7"/>
  <c r="AV244" i="7" s="1"/>
  <c r="AI244" i="7"/>
  <c r="BU244" i="7" s="1"/>
  <c r="AB244" i="7"/>
  <c r="BN244" i="7" s="1"/>
  <c r="L244" i="7"/>
  <c r="AX244" i="7" s="1"/>
  <c r="AG244" i="7"/>
  <c r="BS244" i="7" s="1"/>
  <c r="K244" i="7"/>
  <c r="AW244" i="7" s="1"/>
  <c r="Z244" i="7"/>
  <c r="BL244" i="7" s="1"/>
  <c r="E244" i="7"/>
  <c r="AQ244" i="7" s="1"/>
  <c r="CD221" i="7"/>
  <c r="CD228" i="7"/>
  <c r="AM230" i="7"/>
  <c r="BY230" i="7" s="1"/>
  <c r="AJ230" i="7"/>
  <c r="BV230" i="7" s="1"/>
  <c r="Y230" i="7"/>
  <c r="BK230" i="7" s="1"/>
  <c r="O230" i="7"/>
  <c r="BA230" i="7" s="1"/>
  <c r="D230" i="7"/>
  <c r="AP230" i="7" s="1"/>
  <c r="AE230" i="7"/>
  <c r="BQ230" i="7" s="1"/>
  <c r="P230" i="7"/>
  <c r="BB230" i="7" s="1"/>
  <c r="AO230" i="7"/>
  <c r="CA230" i="7" s="1"/>
  <c r="K230" i="7"/>
  <c r="AW230" i="7" s="1"/>
  <c r="AK230" i="7"/>
  <c r="BW230" i="7" s="1"/>
  <c r="U230" i="7"/>
  <c r="BG230" i="7" s="1"/>
  <c r="I230" i="7"/>
  <c r="AU230" i="7" s="1"/>
  <c r="AF230" i="7"/>
  <c r="BR230" i="7" s="1"/>
  <c r="T230" i="7"/>
  <c r="BF230" i="7" s="1"/>
  <c r="E230" i="7"/>
  <c r="AQ230" i="7" s="1"/>
  <c r="AA230" i="7"/>
  <c r="BM230" i="7" s="1"/>
  <c r="G230" i="7"/>
  <c r="AS230" i="7" s="1"/>
  <c r="AB230" i="7"/>
  <c r="BN230" i="7" s="1"/>
  <c r="AD230" i="7"/>
  <c r="BP230" i="7" s="1"/>
  <c r="N230" i="7"/>
  <c r="AZ230" i="7" s="1"/>
  <c r="M230" i="7"/>
  <c r="AY230" i="7" s="1"/>
  <c r="AI230" i="7"/>
  <c r="BU230" i="7" s="1"/>
  <c r="L230" i="7"/>
  <c r="AX230" i="7" s="1"/>
  <c r="AG230" i="7"/>
  <c r="BS230" i="7" s="1"/>
  <c r="CD230" i="7"/>
  <c r="Z230" i="7"/>
  <c r="BL230" i="7" s="1"/>
  <c r="J230" i="7"/>
  <c r="AV230" i="7" s="1"/>
  <c r="S230" i="7"/>
  <c r="BE230" i="7" s="1"/>
  <c r="AN230" i="7"/>
  <c r="BZ230" i="7" s="1"/>
  <c r="Q230" i="7"/>
  <c r="BC230" i="7" s="1"/>
  <c r="AL230" i="7"/>
  <c r="BX230" i="7" s="1"/>
  <c r="V230" i="7"/>
  <c r="BH230" i="7" s="1"/>
  <c r="F230" i="7"/>
  <c r="AR230" i="7" s="1"/>
  <c r="X230" i="7"/>
  <c r="BJ230" i="7" s="1"/>
  <c r="W230" i="7"/>
  <c r="BI230" i="7" s="1"/>
  <c r="AH230" i="7"/>
  <c r="BT230" i="7" s="1"/>
  <c r="R230" i="7"/>
  <c r="BD230" i="7" s="1"/>
  <c r="H230" i="7"/>
  <c r="AT230" i="7" s="1"/>
  <c r="AC230" i="7"/>
  <c r="BO230" i="7" s="1"/>
  <c r="CD227" i="7"/>
  <c r="AM233" i="7"/>
  <c r="BY233" i="7" s="1"/>
  <c r="AN233" i="7"/>
  <c r="BZ233" i="7" s="1"/>
  <c r="AH233" i="7"/>
  <c r="BT233" i="7" s="1"/>
  <c r="AC233" i="7"/>
  <c r="BO233" i="7" s="1"/>
  <c r="X233" i="7"/>
  <c r="BJ233" i="7" s="1"/>
  <c r="R233" i="7"/>
  <c r="BD233" i="7" s="1"/>
  <c r="M233" i="7"/>
  <c r="AY233" i="7" s="1"/>
  <c r="H233" i="7"/>
  <c r="AT233" i="7" s="1"/>
  <c r="AK233" i="7"/>
  <c r="BW233" i="7" s="1"/>
  <c r="AD233" i="7"/>
  <c r="BP233" i="7" s="1"/>
  <c r="V233" i="7"/>
  <c r="BH233" i="7" s="1"/>
  <c r="P233" i="7"/>
  <c r="BB233" i="7" s="1"/>
  <c r="I233" i="7"/>
  <c r="AU233" i="7" s="1"/>
  <c r="CD233" i="7"/>
  <c r="AB233" i="7"/>
  <c r="BN233" i="7" s="1"/>
  <c r="N233" i="7"/>
  <c r="AZ233" i="7" s="1"/>
  <c r="AO233" i="7"/>
  <c r="CA233" i="7" s="1"/>
  <c r="AG233" i="7"/>
  <c r="BS233" i="7" s="1"/>
  <c r="Z233" i="7"/>
  <c r="BL233" i="7" s="1"/>
  <c r="T233" i="7"/>
  <c r="BF233" i="7" s="1"/>
  <c r="L233" i="7"/>
  <c r="AX233" i="7" s="1"/>
  <c r="E233" i="7"/>
  <c r="AQ233" i="7" s="1"/>
  <c r="AL233" i="7"/>
  <c r="BX233" i="7" s="1"/>
  <c r="AF233" i="7"/>
  <c r="BR233" i="7" s="1"/>
  <c r="Y233" i="7"/>
  <c r="BK233" i="7" s="1"/>
  <c r="Q233" i="7"/>
  <c r="BC233" i="7" s="1"/>
  <c r="J233" i="7"/>
  <c r="AV233" i="7" s="1"/>
  <c r="D233" i="7"/>
  <c r="AP233" i="7" s="1"/>
  <c r="AJ233" i="7"/>
  <c r="BV233" i="7" s="1"/>
  <c r="U233" i="7"/>
  <c r="BG233" i="7" s="1"/>
  <c r="F233" i="7"/>
  <c r="AR233" i="7" s="1"/>
  <c r="G233" i="7"/>
  <c r="AS233" i="7" s="1"/>
  <c r="W233" i="7"/>
  <c r="BI233" i="7" s="1"/>
  <c r="K233" i="7"/>
  <c r="AW233" i="7" s="1"/>
  <c r="AA233" i="7"/>
  <c r="BM233" i="7" s="1"/>
  <c r="O233" i="7"/>
  <c r="BA233" i="7" s="1"/>
  <c r="AE233" i="7"/>
  <c r="BQ233" i="7" s="1"/>
  <c r="S233" i="7"/>
  <c r="BE233" i="7" s="1"/>
  <c r="AI233" i="7"/>
  <c r="BU233" i="7" s="1"/>
  <c r="AM229" i="7"/>
  <c r="BY229" i="7" s="1"/>
  <c r="AO229" i="7"/>
  <c r="CA229" i="7" s="1"/>
  <c r="AJ229" i="7"/>
  <c r="BV229" i="7" s="1"/>
  <c r="AD229" i="7"/>
  <c r="BP229" i="7" s="1"/>
  <c r="Y229" i="7"/>
  <c r="BK229" i="7" s="1"/>
  <c r="T229" i="7"/>
  <c r="BF229" i="7" s="1"/>
  <c r="N229" i="7"/>
  <c r="AZ229" i="7" s="1"/>
  <c r="I229" i="7"/>
  <c r="AU229" i="7" s="1"/>
  <c r="D229" i="7"/>
  <c r="AP229" i="7" s="1"/>
  <c r="AL229" i="7"/>
  <c r="BX229" i="7" s="1"/>
  <c r="AF229" i="7"/>
  <c r="BR229" i="7" s="1"/>
  <c r="X229" i="7"/>
  <c r="BJ229" i="7" s="1"/>
  <c r="Q229" i="7"/>
  <c r="BC229" i="7" s="1"/>
  <c r="J229" i="7"/>
  <c r="AV229" i="7" s="1"/>
  <c r="AC229" i="7"/>
  <c r="BO229" i="7" s="1"/>
  <c r="P229" i="7"/>
  <c r="BB229" i="7" s="1"/>
  <c r="CD229" i="7"/>
  <c r="AH229" i="7"/>
  <c r="BT229" i="7" s="1"/>
  <c r="AB229" i="7"/>
  <c r="BN229" i="7" s="1"/>
  <c r="U229" i="7"/>
  <c r="BG229" i="7" s="1"/>
  <c r="M229" i="7"/>
  <c r="AY229" i="7" s="1"/>
  <c r="F229" i="7"/>
  <c r="AR229" i="7" s="1"/>
  <c r="AN229" i="7"/>
  <c r="BZ229" i="7" s="1"/>
  <c r="AG229" i="7"/>
  <c r="BS229" i="7" s="1"/>
  <c r="Z229" i="7"/>
  <c r="BL229" i="7" s="1"/>
  <c r="R229" i="7"/>
  <c r="BD229" i="7" s="1"/>
  <c r="L229" i="7"/>
  <c r="AX229" i="7" s="1"/>
  <c r="E229" i="7"/>
  <c r="AQ229" i="7" s="1"/>
  <c r="AK229" i="7"/>
  <c r="BW229" i="7" s="1"/>
  <c r="V229" i="7"/>
  <c r="BH229" i="7" s="1"/>
  <c r="H229" i="7"/>
  <c r="AT229" i="7" s="1"/>
  <c r="G229" i="7"/>
  <c r="AS229" i="7" s="1"/>
  <c r="W229" i="7"/>
  <c r="BI229" i="7" s="1"/>
  <c r="K229" i="7"/>
  <c r="AW229" i="7" s="1"/>
  <c r="AA229" i="7"/>
  <c r="BM229" i="7" s="1"/>
  <c r="O229" i="7"/>
  <c r="BA229" i="7" s="1"/>
  <c r="AE229" i="7"/>
  <c r="BQ229" i="7" s="1"/>
  <c r="S229" i="7"/>
  <c r="BE229" i="7" s="1"/>
  <c r="AI229" i="7"/>
  <c r="BU229" i="7" s="1"/>
  <c r="CD222" i="7"/>
  <c r="AN247" i="7"/>
  <c r="BZ247" i="7" s="1"/>
  <c r="AE247" i="7"/>
  <c r="BQ247" i="7" s="1"/>
  <c r="O247" i="7"/>
  <c r="BA247" i="7" s="1"/>
  <c r="AM247" i="7"/>
  <c r="BY247" i="7" s="1"/>
  <c r="W247" i="7"/>
  <c r="BI247" i="7" s="1"/>
  <c r="G247" i="7"/>
  <c r="AS247" i="7" s="1"/>
  <c r="AB247" i="7"/>
  <c r="BN247" i="7" s="1"/>
  <c r="L247" i="7"/>
  <c r="AX247" i="7" s="1"/>
  <c r="AJ247" i="7"/>
  <c r="BV247" i="7" s="1"/>
  <c r="D247" i="7"/>
  <c r="AP247" i="7" s="1"/>
  <c r="T247" i="7"/>
  <c r="BF247" i="7" s="1"/>
  <c r="X247" i="7"/>
  <c r="BJ247" i="7" s="1"/>
  <c r="AH247" i="7"/>
  <c r="BT247" i="7" s="1"/>
  <c r="R247" i="7"/>
  <c r="BD247" i="7" s="1"/>
  <c r="AO247" i="7"/>
  <c r="CA247" i="7" s="1"/>
  <c r="Y247" i="7"/>
  <c r="BK247" i="7" s="1"/>
  <c r="I247" i="7"/>
  <c r="AU247" i="7" s="1"/>
  <c r="AA247" i="7"/>
  <c r="BM247" i="7" s="1"/>
  <c r="AF247" i="7"/>
  <c r="BR247" i="7" s="1"/>
  <c r="AD247" i="7"/>
  <c r="BP247" i="7" s="1"/>
  <c r="N247" i="7"/>
  <c r="AZ247" i="7" s="1"/>
  <c r="AK247" i="7"/>
  <c r="BW247" i="7" s="1"/>
  <c r="U247" i="7"/>
  <c r="BG247" i="7" s="1"/>
  <c r="E247" i="7"/>
  <c r="AQ247" i="7" s="1"/>
  <c r="AI247" i="7"/>
  <c r="BU247" i="7" s="1"/>
  <c r="H247" i="7"/>
  <c r="AT247" i="7" s="1"/>
  <c r="CD247" i="7"/>
  <c r="Z247" i="7"/>
  <c r="BL247" i="7" s="1"/>
  <c r="J247" i="7"/>
  <c r="AV247" i="7" s="1"/>
  <c r="AG247" i="7"/>
  <c r="BS247" i="7" s="1"/>
  <c r="Q247" i="7"/>
  <c r="BC247" i="7" s="1"/>
  <c r="K247" i="7"/>
  <c r="AW247" i="7" s="1"/>
  <c r="P247" i="7"/>
  <c r="BB247" i="7" s="1"/>
  <c r="AL247" i="7"/>
  <c r="BX247" i="7" s="1"/>
  <c r="V247" i="7"/>
  <c r="BH247" i="7" s="1"/>
  <c r="F247" i="7"/>
  <c r="AR247" i="7" s="1"/>
  <c r="AC247" i="7"/>
  <c r="BO247" i="7" s="1"/>
  <c r="M247" i="7"/>
  <c r="AY247" i="7" s="1"/>
  <c r="S247" i="7"/>
  <c r="BE247" i="7" s="1"/>
  <c r="CD220" i="7"/>
  <c r="CD223" i="7"/>
  <c r="AL236" i="7"/>
  <c r="BX236" i="7" s="1"/>
  <c r="S236" i="7"/>
  <c r="BE236" i="7" s="1"/>
  <c r="AI236" i="7"/>
  <c r="BU236" i="7" s="1"/>
  <c r="I236" i="7"/>
  <c r="AU236" i="7" s="1"/>
  <c r="G236" i="7"/>
  <c r="AS236" i="7" s="1"/>
  <c r="V236" i="7"/>
  <c r="BH236" i="7" s="1"/>
  <c r="M236" i="7"/>
  <c r="AY236" i="7" s="1"/>
  <c r="AA236" i="7"/>
  <c r="BM236" i="7" s="1"/>
  <c r="AG236" i="7"/>
  <c r="BS236" i="7" s="1"/>
  <c r="Q236" i="7"/>
  <c r="BC236" i="7" s="1"/>
  <c r="AB236" i="7"/>
  <c r="BN236" i="7" s="1"/>
  <c r="L236" i="7"/>
  <c r="AX236" i="7" s="1"/>
  <c r="Z236" i="7"/>
  <c r="BL236" i="7" s="1"/>
  <c r="AM236" i="7"/>
  <c r="BY236" i="7" s="1"/>
  <c r="J236" i="7"/>
  <c r="AV236" i="7" s="1"/>
  <c r="CD236" i="7"/>
  <c r="AC236" i="7"/>
  <c r="BO236" i="7" s="1"/>
  <c r="AN236" i="7"/>
  <c r="BZ236" i="7" s="1"/>
  <c r="X236" i="7"/>
  <c r="BJ236" i="7" s="1"/>
  <c r="H236" i="7"/>
  <c r="AT236" i="7" s="1"/>
  <c r="R236" i="7"/>
  <c r="BD236" i="7" s="1"/>
  <c r="AE236" i="7"/>
  <c r="BQ236" i="7" s="1"/>
  <c r="E236" i="7"/>
  <c r="AQ236" i="7" s="1"/>
  <c r="AO236" i="7"/>
  <c r="CA236" i="7" s="1"/>
  <c r="Y236" i="7"/>
  <c r="BK236" i="7" s="1"/>
  <c r="AJ236" i="7"/>
  <c r="BV236" i="7" s="1"/>
  <c r="T236" i="7"/>
  <c r="BF236" i="7" s="1"/>
  <c r="D236" i="7"/>
  <c r="AP236" i="7" s="1"/>
  <c r="K236" i="7"/>
  <c r="AW236" i="7" s="1"/>
  <c r="W236" i="7"/>
  <c r="BI236" i="7" s="1"/>
  <c r="N236" i="7"/>
  <c r="AZ236" i="7" s="1"/>
  <c r="AK236" i="7"/>
  <c r="BW236" i="7" s="1"/>
  <c r="U236" i="7"/>
  <c r="BG236" i="7" s="1"/>
  <c r="AF236" i="7"/>
  <c r="BR236" i="7" s="1"/>
  <c r="P236" i="7"/>
  <c r="BB236" i="7" s="1"/>
  <c r="AH236" i="7"/>
  <c r="BT236" i="7" s="1"/>
  <c r="F236" i="7"/>
  <c r="AR236" i="7" s="1"/>
  <c r="O236" i="7"/>
  <c r="BA236" i="7" s="1"/>
  <c r="AD236" i="7"/>
  <c r="BP236" i="7" s="1"/>
  <c r="AK234" i="7"/>
  <c r="BW234" i="7" s="1"/>
  <c r="AE234" i="7"/>
  <c r="BQ234" i="7" s="1"/>
  <c r="W234" i="7"/>
  <c r="BI234" i="7" s="1"/>
  <c r="P234" i="7"/>
  <c r="BB234" i="7" s="1"/>
  <c r="I234" i="7"/>
  <c r="AU234" i="7" s="1"/>
  <c r="AM234" i="7"/>
  <c r="BY234" i="7" s="1"/>
  <c r="AB234" i="7"/>
  <c r="BN234" i="7" s="1"/>
  <c r="T234" i="7"/>
  <c r="BF234" i="7" s="1"/>
  <c r="K234" i="7"/>
  <c r="AW234" i="7" s="1"/>
  <c r="AA234" i="7"/>
  <c r="BM234" i="7" s="1"/>
  <c r="Q234" i="7"/>
  <c r="BC234" i="7" s="1"/>
  <c r="AG234" i="7"/>
  <c r="BS234" i="7" s="1"/>
  <c r="Y234" i="7"/>
  <c r="BK234" i="7" s="1"/>
  <c r="O234" i="7"/>
  <c r="BA234" i="7" s="1"/>
  <c r="E234" i="7"/>
  <c r="AQ234" i="7" s="1"/>
  <c r="AO234" i="7"/>
  <c r="CA234" i="7" s="1"/>
  <c r="AF234" i="7"/>
  <c r="BR234" i="7" s="1"/>
  <c r="U234" i="7"/>
  <c r="BG234" i="7" s="1"/>
  <c r="L234" i="7"/>
  <c r="AX234" i="7" s="1"/>
  <c r="D234" i="7"/>
  <c r="AP234" i="7" s="1"/>
  <c r="AJ234" i="7"/>
  <c r="BV234" i="7" s="1"/>
  <c r="G234" i="7"/>
  <c r="AS234" i="7" s="1"/>
  <c r="CD234" i="7"/>
  <c r="Z234" i="7"/>
  <c r="BL234" i="7" s="1"/>
  <c r="J234" i="7"/>
  <c r="AV234" i="7" s="1"/>
  <c r="S234" i="7"/>
  <c r="BE234" i="7" s="1"/>
  <c r="AN234" i="7"/>
  <c r="BZ234" i="7" s="1"/>
  <c r="AL234" i="7"/>
  <c r="BX234" i="7" s="1"/>
  <c r="V234" i="7"/>
  <c r="BH234" i="7" s="1"/>
  <c r="F234" i="7"/>
  <c r="AR234" i="7" s="1"/>
  <c r="X234" i="7"/>
  <c r="BJ234" i="7" s="1"/>
  <c r="AH234" i="7"/>
  <c r="BT234" i="7" s="1"/>
  <c r="R234" i="7"/>
  <c r="BD234" i="7" s="1"/>
  <c r="H234" i="7"/>
  <c r="AT234" i="7" s="1"/>
  <c r="AC234" i="7"/>
  <c r="BO234" i="7" s="1"/>
  <c r="AD234" i="7"/>
  <c r="BP234" i="7" s="1"/>
  <c r="N234" i="7"/>
  <c r="AZ234" i="7" s="1"/>
  <c r="M234" i="7"/>
  <c r="AY234" i="7" s="1"/>
  <c r="AI234" i="7"/>
  <c r="BU234" i="7" s="1"/>
  <c r="CD133" i="7"/>
  <c r="CD137" i="7"/>
  <c r="CD145" i="7"/>
  <c r="CD153" i="7"/>
  <c r="CD134" i="7"/>
  <c r="CD131" i="7"/>
  <c r="CD135" i="7"/>
  <c r="CD139" i="7"/>
  <c r="CD143" i="7"/>
  <c r="CD147" i="7"/>
  <c r="CD151" i="7"/>
  <c r="CD155" i="7"/>
  <c r="CD159" i="7"/>
  <c r="CD141" i="7"/>
  <c r="CD149" i="7"/>
  <c r="CD157" i="7"/>
  <c r="CD142" i="7"/>
  <c r="CD150" i="7"/>
  <c r="CD160" i="7"/>
  <c r="C206" i="7"/>
  <c r="CD206" i="7" s="1"/>
  <c r="C210" i="7"/>
  <c r="CD203" i="7"/>
  <c r="C205" i="7"/>
  <c r="C209" i="7"/>
  <c r="CD209" i="7" s="1"/>
  <c r="C136" i="7"/>
  <c r="C140" i="7"/>
  <c r="C144" i="7"/>
  <c r="C148" i="7"/>
  <c r="C152" i="7"/>
  <c r="C156" i="7"/>
  <c r="C164" i="7"/>
  <c r="CD164" i="7" s="1"/>
  <c r="C168" i="7"/>
  <c r="CD168" i="7" s="1"/>
  <c r="C172" i="7"/>
  <c r="CD172" i="7" s="1"/>
  <c r="C176" i="7"/>
  <c r="CD176" i="7" s="1"/>
  <c r="C180" i="7"/>
  <c r="CD180" i="7" s="1"/>
  <c r="C184" i="7"/>
  <c r="CD184" i="7" s="1"/>
  <c r="C188" i="7"/>
  <c r="CD188" i="7" s="1"/>
  <c r="C196" i="7"/>
  <c r="CD196" i="7" s="1"/>
  <c r="C200" i="7"/>
  <c r="CD200" i="7" s="1"/>
  <c r="C132" i="7"/>
  <c r="CD138" i="7"/>
  <c r="CD146" i="7"/>
  <c r="CD154" i="7"/>
  <c r="CD158" i="7"/>
  <c r="CD162" i="7"/>
  <c r="CD170" i="7"/>
  <c r="CD178" i="7"/>
  <c r="CD186" i="7"/>
  <c r="CD190" i="7"/>
  <c r="CD194" i="7"/>
  <c r="CD202" i="7"/>
  <c r="CD204" i="7"/>
  <c r="CD208" i="7"/>
  <c r="CD212" i="7"/>
  <c r="CD207" i="7"/>
  <c r="CD211" i="7"/>
  <c r="CD144" i="7" l="1"/>
  <c r="CD156" i="7"/>
  <c r="CD140" i="7"/>
  <c r="CD152" i="7"/>
  <c r="CD136" i="7"/>
  <c r="CD132" i="7"/>
  <c r="CD148" i="7"/>
  <c r="CD210" i="7"/>
  <c r="CD205" i="7"/>
  <c r="CD86" i="7" l="1"/>
  <c r="CD85" i="7"/>
  <c r="CD84" i="7"/>
  <c r="CD83" i="7"/>
  <c r="CD82" i="7"/>
  <c r="CD81" i="7"/>
  <c r="CD80" i="7"/>
  <c r="CD79" i="7"/>
  <c r="CD78" i="7"/>
  <c r="CD77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C26" i="10"/>
  <c r="C25" i="10" s="1"/>
  <c r="C24" i="10" s="1"/>
  <c r="C23" i="10" s="1"/>
  <c r="C22" i="10" s="1"/>
  <c r="C21" i="10" s="1"/>
  <c r="C20" i="10" s="1"/>
  <c r="C19" i="10" s="1"/>
  <c r="C18" i="10" s="1"/>
  <c r="CA1" i="7" l="1"/>
  <c r="CA127" i="7" s="1"/>
  <c r="BZ1" i="7"/>
  <c r="BZ127" i="7" s="1"/>
  <c r="BY1" i="7"/>
  <c r="BY127" i="7" s="1"/>
  <c r="BX1" i="7"/>
  <c r="BX127" i="7" s="1"/>
  <c r="BW1" i="7"/>
  <c r="BW127" i="7" s="1"/>
  <c r="BV1" i="7"/>
  <c r="BV127" i="7" s="1"/>
  <c r="BU1" i="7"/>
  <c r="BU127" i="7" s="1"/>
  <c r="BT1" i="7"/>
  <c r="BT127" i="7" s="1"/>
  <c r="BS1" i="7"/>
  <c r="BS127" i="7" s="1"/>
  <c r="BR1" i="7"/>
  <c r="BR127" i="7" s="1"/>
  <c r="BQ1" i="7"/>
  <c r="BQ127" i="7" s="1"/>
  <c r="BP1" i="7"/>
  <c r="BP127" i="7" s="1"/>
  <c r="BO1" i="7"/>
  <c r="BO127" i="7" s="1"/>
  <c r="BN1" i="7"/>
  <c r="BN127" i="7" s="1"/>
  <c r="BM1" i="7"/>
  <c r="BM127" i="7" s="1"/>
  <c r="BL1" i="7"/>
  <c r="BL127" i="7" s="1"/>
  <c r="BK1" i="7"/>
  <c r="BK127" i="7" s="1"/>
  <c r="BJ1" i="7"/>
  <c r="BJ127" i="7" s="1"/>
  <c r="BI1" i="7"/>
  <c r="BI127" i="7" s="1"/>
  <c r="BH1" i="7"/>
  <c r="BH127" i="7" s="1"/>
  <c r="BG1" i="7"/>
  <c r="BG127" i="7" s="1"/>
  <c r="BF1" i="7"/>
  <c r="BF127" i="7" s="1"/>
  <c r="BE1" i="7"/>
  <c r="BE127" i="7" s="1"/>
  <c r="BD1" i="7"/>
  <c r="BD127" i="7" s="1"/>
  <c r="BC1" i="7"/>
  <c r="BC127" i="7" s="1"/>
  <c r="BB1" i="7"/>
  <c r="BB127" i="7" s="1"/>
  <c r="BA1" i="7"/>
  <c r="BA127" i="7" s="1"/>
  <c r="AZ1" i="7"/>
  <c r="AZ127" i="7" s="1"/>
  <c r="AY1" i="7"/>
  <c r="AY127" i="7" s="1"/>
  <c r="AX1" i="7"/>
  <c r="AX127" i="7" s="1"/>
  <c r="AW1" i="7"/>
  <c r="AW127" i="7" s="1"/>
  <c r="AV1" i="7"/>
  <c r="AV127" i="7" s="1"/>
  <c r="AU1" i="7"/>
  <c r="AU127" i="7" s="1"/>
  <c r="AT1" i="7"/>
  <c r="AT127" i="7" s="1"/>
  <c r="AS1" i="7"/>
  <c r="AS127" i="7" s="1"/>
  <c r="AR1" i="7"/>
  <c r="AR127" i="7" s="1"/>
  <c r="AQ1" i="7"/>
  <c r="AQ127" i="7" s="1"/>
  <c r="AP1" i="7"/>
  <c r="H5" i="8"/>
  <c r="C26" i="8"/>
  <c r="C25" i="8" s="1"/>
  <c r="C24" i="8" s="1"/>
  <c r="C23" i="8" s="1"/>
  <c r="C22" i="8" s="1"/>
  <c r="C21" i="8" s="1"/>
  <c r="C20" i="8" s="1"/>
  <c r="C19" i="8" s="1"/>
  <c r="C18" i="8" s="1"/>
  <c r="CD76" i="7"/>
  <c r="CD75" i="7"/>
  <c r="CD74" i="7"/>
  <c r="CD73" i="7"/>
  <c r="CD72" i="7"/>
  <c r="CD71" i="7"/>
  <c r="CD70" i="7"/>
  <c r="CD69" i="7"/>
  <c r="CD68" i="7"/>
  <c r="CD67" i="7"/>
  <c r="CD66" i="7"/>
  <c r="CD65" i="7"/>
  <c r="CD64" i="7"/>
  <c r="CD63" i="7"/>
  <c r="CD62" i="7"/>
  <c r="CD61" i="7"/>
  <c r="CD60" i="7"/>
  <c r="CD59" i="7"/>
  <c r="CD58" i="7"/>
  <c r="CD57" i="7"/>
  <c r="CD56" i="7"/>
  <c r="CD55" i="7"/>
  <c r="CD54" i="7"/>
  <c r="CD53" i="7"/>
  <c r="CD52" i="7"/>
  <c r="CD51" i="7"/>
  <c r="CD50" i="7"/>
  <c r="CD49" i="7"/>
  <c r="CD48" i="7"/>
  <c r="CD47" i="7"/>
  <c r="CD46" i="7"/>
  <c r="CD45" i="7"/>
  <c r="CD44" i="7"/>
  <c r="CD43" i="7"/>
  <c r="CD42" i="7"/>
  <c r="CD41" i="7"/>
  <c r="CD40" i="7"/>
  <c r="CD39" i="7"/>
  <c r="CD38" i="7"/>
  <c r="CD37" i="7"/>
  <c r="CD36" i="7"/>
  <c r="CD35" i="7"/>
  <c r="CD34" i="7"/>
  <c r="CD33" i="7"/>
  <c r="CD32" i="7"/>
  <c r="CD31" i="7"/>
  <c r="CD30" i="7"/>
  <c r="CD29" i="7"/>
  <c r="CD28" i="7"/>
  <c r="CD27" i="7"/>
  <c r="CD26" i="7"/>
  <c r="CD25" i="7"/>
  <c r="CD24" i="7"/>
  <c r="CD23" i="7"/>
  <c r="CD22" i="7"/>
  <c r="CD21" i="7"/>
  <c r="CD20" i="7"/>
  <c r="CD19" i="7"/>
  <c r="CD18" i="7"/>
  <c r="CD17" i="7"/>
  <c r="CD16" i="7"/>
  <c r="CD15" i="7"/>
  <c r="CD14" i="7"/>
  <c r="CD13" i="7"/>
  <c r="CD12" i="7"/>
  <c r="CD11" i="7"/>
  <c r="CD10" i="7"/>
  <c r="CD9" i="7"/>
  <c r="CD8" i="7"/>
  <c r="CD7" i="7"/>
  <c r="CD6" i="7"/>
  <c r="CD5" i="7"/>
  <c r="CB106" i="7" l="1"/>
  <c r="CB122" i="7"/>
  <c r="CB113" i="7"/>
  <c r="CB104" i="7"/>
  <c r="CC106" i="7"/>
  <c r="CB124" i="7"/>
  <c r="CB103" i="7"/>
  <c r="CC118" i="7"/>
  <c r="CB120" i="7"/>
  <c r="CB111" i="7"/>
  <c r="CB114" i="7"/>
  <c r="CC111" i="7"/>
  <c r="CB121" i="7"/>
  <c r="CC103" i="7"/>
  <c r="CB109" i="7"/>
  <c r="CC117" i="7"/>
  <c r="CC122" i="7"/>
  <c r="CB112" i="7"/>
  <c r="CC114" i="7"/>
  <c r="CC115" i="7"/>
  <c r="CB108" i="7"/>
  <c r="CB233" i="7"/>
  <c r="CB116" i="7"/>
  <c r="CB117" i="7"/>
  <c r="CC123" i="7"/>
  <c r="CC121" i="7"/>
  <c r="CB119" i="7"/>
  <c r="CB243" i="7"/>
  <c r="CC243" i="7"/>
  <c r="CC239" i="7"/>
  <c r="CC245" i="7"/>
  <c r="CB242" i="7"/>
  <c r="CC242" i="7"/>
  <c r="CC231" i="7"/>
  <c r="CB236" i="7"/>
  <c r="CB237" i="7"/>
  <c r="CB232" i="7"/>
  <c r="CC116" i="7"/>
  <c r="CC119" i="7"/>
  <c r="CC108" i="7"/>
  <c r="CB239" i="7"/>
  <c r="CB118" i="7"/>
  <c r="CC124" i="7"/>
  <c r="CB123" i="7"/>
  <c r="CC110" i="7"/>
  <c r="CB240" i="7"/>
  <c r="CB244" i="7"/>
  <c r="CC233" i="7"/>
  <c r="CB235" i="7"/>
  <c r="CB230" i="7"/>
  <c r="CB245" i="7"/>
  <c r="CC230" i="7"/>
  <c r="CB110" i="7"/>
  <c r="CC234" i="7"/>
  <c r="CC232" i="7"/>
  <c r="CC237" i="7"/>
  <c r="CC107" i="7"/>
  <c r="CB247" i="7"/>
  <c r="CC112" i="7"/>
  <c r="CC105" i="7"/>
  <c r="CC113" i="7"/>
  <c r="CB125" i="7"/>
  <c r="CC109" i="7"/>
  <c r="CB105" i="7"/>
  <c r="CB241" i="7"/>
  <c r="CC229" i="7"/>
  <c r="CB229" i="7"/>
  <c r="CB231" i="7"/>
  <c r="CC238" i="7"/>
  <c r="CC244" i="7"/>
  <c r="CC125" i="7"/>
  <c r="CC120" i="7"/>
  <c r="CC241" i="7"/>
  <c r="CC247" i="7"/>
  <c r="CB107" i="7"/>
  <c r="CC104" i="7"/>
  <c r="CC236" i="7"/>
  <c r="CB115" i="7"/>
  <c r="CC240" i="7"/>
  <c r="CC246" i="7"/>
  <c r="CB246" i="7"/>
  <c r="CC235" i="7"/>
  <c r="CB234" i="7"/>
  <c r="CB238" i="7"/>
  <c r="AP127" i="7"/>
  <c r="AN1" i="6"/>
  <c r="AN127" i="6" s="1"/>
  <c r="AM1" i="6"/>
  <c r="AM127" i="6" s="1"/>
  <c r="AL1" i="6"/>
  <c r="AL127" i="6" s="1"/>
  <c r="AK1" i="6"/>
  <c r="AK127" i="6" s="1"/>
  <c r="AJ1" i="6"/>
  <c r="AJ127" i="6" s="1"/>
  <c r="AI1" i="6"/>
  <c r="AI127" i="6" s="1"/>
  <c r="AH1" i="6"/>
  <c r="AH127" i="6" s="1"/>
  <c r="AG1" i="6"/>
  <c r="AG127" i="6" s="1"/>
  <c r="AF1" i="6"/>
  <c r="AF127" i="6" s="1"/>
  <c r="AE1" i="6"/>
  <c r="AE127" i="6" s="1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M16" i="6" s="1"/>
  <c r="L1" i="6"/>
  <c r="K1" i="6"/>
  <c r="J1" i="6"/>
  <c r="I1" i="6"/>
  <c r="H1" i="6"/>
  <c r="G1" i="6"/>
  <c r="F1" i="6"/>
  <c r="E1" i="6"/>
  <c r="D1" i="6"/>
  <c r="C1" i="6"/>
  <c r="E77" i="6" l="1"/>
  <c r="E80" i="6"/>
  <c r="E85" i="6"/>
  <c r="E28" i="6"/>
  <c r="E84" i="6"/>
  <c r="E25" i="6"/>
  <c r="E34" i="6"/>
  <c r="E59" i="6"/>
  <c r="E112" i="6"/>
  <c r="E106" i="6"/>
  <c r="E126" i="6"/>
  <c r="E36" i="6"/>
  <c r="E29" i="6"/>
  <c r="E38" i="6"/>
  <c r="E31" i="6"/>
  <c r="E122" i="6"/>
  <c r="E109" i="6"/>
  <c r="E115" i="6"/>
  <c r="E24" i="6"/>
  <c r="E17" i="6"/>
  <c r="E26" i="6"/>
  <c r="E19" i="6"/>
  <c r="E102" i="6"/>
  <c r="F102" i="7" s="1"/>
  <c r="E97" i="6"/>
  <c r="F97" i="7" s="1"/>
  <c r="E103" i="6"/>
  <c r="E69" i="6"/>
  <c r="E62" i="6"/>
  <c r="E71" i="6"/>
  <c r="E124" i="6"/>
  <c r="E91" i="6"/>
  <c r="E79" i="6"/>
  <c r="E44" i="6"/>
  <c r="E78" i="6"/>
  <c r="E41" i="6"/>
  <c r="E66" i="6"/>
  <c r="E75" i="6"/>
  <c r="E89" i="6"/>
  <c r="E95" i="6"/>
  <c r="E127" i="6"/>
  <c r="E52" i="6"/>
  <c r="E45" i="6"/>
  <c r="E54" i="6"/>
  <c r="E47" i="6"/>
  <c r="E100" i="6"/>
  <c r="F100" i="7" s="1"/>
  <c r="E125" i="6"/>
  <c r="E48" i="6"/>
  <c r="E76" i="6"/>
  <c r="E40" i="6"/>
  <c r="E33" i="6"/>
  <c r="E42" i="6"/>
  <c r="E35" i="6"/>
  <c r="E88" i="6"/>
  <c r="E113" i="6"/>
  <c r="E119" i="6"/>
  <c r="E14" i="6"/>
  <c r="E23" i="6"/>
  <c r="E110" i="6"/>
  <c r="E101" i="6"/>
  <c r="F101" i="7" s="1"/>
  <c r="E107" i="6"/>
  <c r="E83" i="6"/>
  <c r="E57" i="6"/>
  <c r="E27" i="6"/>
  <c r="E114" i="6"/>
  <c r="E105" i="6"/>
  <c r="E111" i="6"/>
  <c r="E82" i="6"/>
  <c r="E68" i="6"/>
  <c r="E61" i="6"/>
  <c r="E70" i="6"/>
  <c r="E63" i="6"/>
  <c r="E116" i="6"/>
  <c r="E118" i="6"/>
  <c r="E18" i="6"/>
  <c r="E81" i="6"/>
  <c r="E56" i="6"/>
  <c r="E49" i="6"/>
  <c r="E58" i="6"/>
  <c r="E51" i="6"/>
  <c r="E104" i="6"/>
  <c r="E90" i="6"/>
  <c r="E32" i="6"/>
  <c r="E30" i="6"/>
  <c r="E39" i="6"/>
  <c r="E92" i="6"/>
  <c r="E117" i="6"/>
  <c r="E123" i="6"/>
  <c r="E60" i="6"/>
  <c r="E64" i="6"/>
  <c r="E73" i="6"/>
  <c r="E43" i="6"/>
  <c r="E96" i="6"/>
  <c r="E121" i="6"/>
  <c r="E21" i="6"/>
  <c r="E20" i="6"/>
  <c r="E13" i="6"/>
  <c r="E22" i="6"/>
  <c r="E15" i="6"/>
  <c r="E94" i="6"/>
  <c r="E93" i="6"/>
  <c r="E99" i="6"/>
  <c r="F99" i="7" s="1"/>
  <c r="E50" i="6"/>
  <c r="E86" i="6"/>
  <c r="E72" i="6"/>
  <c r="E65" i="6"/>
  <c r="E74" i="6"/>
  <c r="E67" i="6"/>
  <c r="E120" i="6"/>
  <c r="E87" i="6"/>
  <c r="E53" i="6"/>
  <c r="E46" i="6"/>
  <c r="E55" i="6"/>
  <c r="E108" i="6"/>
  <c r="E98" i="6"/>
  <c r="F98" i="7" s="1"/>
  <c r="E37" i="6"/>
  <c r="E12" i="6"/>
  <c r="E16" i="6"/>
  <c r="E250" i="6"/>
  <c r="E246" i="6"/>
  <c r="E243" i="6"/>
  <c r="E239" i="6"/>
  <c r="E228" i="6"/>
  <c r="F228" i="7" s="1"/>
  <c r="E235" i="6"/>
  <c r="E231" i="6"/>
  <c r="E229" i="6"/>
  <c r="E248" i="6"/>
  <c r="E247" i="6"/>
  <c r="E236" i="6"/>
  <c r="E237" i="6"/>
  <c r="E230" i="6"/>
  <c r="E238" i="6"/>
  <c r="E232" i="6"/>
  <c r="E240" i="6"/>
  <c r="E242" i="6"/>
  <c r="E244" i="6"/>
  <c r="E249" i="6"/>
  <c r="E245" i="6"/>
  <c r="E233" i="6"/>
  <c r="F95" i="7"/>
  <c r="F93" i="7"/>
  <c r="F91" i="7"/>
  <c r="F94" i="7"/>
  <c r="F90" i="7"/>
  <c r="E241" i="6"/>
  <c r="F92" i="7"/>
  <c r="E251" i="6"/>
  <c r="F87" i="7"/>
  <c r="F88" i="7"/>
  <c r="F96" i="7"/>
  <c r="E234" i="6"/>
  <c r="F89" i="7"/>
  <c r="E225" i="6"/>
  <c r="F225" i="7" s="1"/>
  <c r="E217" i="6"/>
  <c r="F217" i="7" s="1"/>
  <c r="E218" i="6"/>
  <c r="F218" i="7" s="1"/>
  <c r="E226" i="6"/>
  <c r="F226" i="7" s="1"/>
  <c r="E224" i="6"/>
  <c r="F224" i="7" s="1"/>
  <c r="E222" i="6"/>
  <c r="F222" i="7" s="1"/>
  <c r="E220" i="6"/>
  <c r="F220" i="7" s="1"/>
  <c r="E227" i="6"/>
  <c r="F227" i="7" s="1"/>
  <c r="E216" i="6"/>
  <c r="F216" i="7" s="1"/>
  <c r="E214" i="6"/>
  <c r="F214" i="7" s="1"/>
  <c r="E221" i="6"/>
  <c r="F221" i="7" s="1"/>
  <c r="E215" i="6"/>
  <c r="F215" i="7" s="1"/>
  <c r="E219" i="6"/>
  <c r="F219" i="7" s="1"/>
  <c r="E223" i="6"/>
  <c r="F223" i="7" s="1"/>
  <c r="M248" i="6"/>
  <c r="M251" i="6"/>
  <c r="M250" i="6"/>
  <c r="M246" i="6"/>
  <c r="M239" i="6"/>
  <c r="M231" i="6"/>
  <c r="M235" i="6"/>
  <c r="M242" i="6"/>
  <c r="M229" i="6"/>
  <c r="M240" i="6"/>
  <c r="M249" i="6"/>
  <c r="M232" i="6"/>
  <c r="M233" i="6"/>
  <c r="M244" i="6"/>
  <c r="M234" i="6"/>
  <c r="M236" i="6"/>
  <c r="M107" i="6"/>
  <c r="M106" i="6"/>
  <c r="M118" i="6"/>
  <c r="M109" i="6"/>
  <c r="M122" i="6"/>
  <c r="M111" i="6"/>
  <c r="M125" i="6"/>
  <c r="M238" i="6"/>
  <c r="M245" i="6"/>
  <c r="M247" i="6"/>
  <c r="M95" i="6"/>
  <c r="N95" i="7" s="1"/>
  <c r="M92" i="6"/>
  <c r="N92" i="7" s="1"/>
  <c r="M91" i="6"/>
  <c r="N91" i="7" s="1"/>
  <c r="M93" i="6"/>
  <c r="N93" i="7" s="1"/>
  <c r="M96" i="6"/>
  <c r="N96" i="7" s="1"/>
  <c r="M104" i="6"/>
  <c r="M243" i="6"/>
  <c r="M123" i="6"/>
  <c r="M119" i="6"/>
  <c r="M88" i="6"/>
  <c r="N88" i="7" s="1"/>
  <c r="M99" i="6"/>
  <c r="N99" i="7" s="1"/>
  <c r="M101" i="6"/>
  <c r="N101" i="7" s="1"/>
  <c r="M228" i="6"/>
  <c r="N228" i="7" s="1"/>
  <c r="M124" i="6"/>
  <c r="M230" i="6"/>
  <c r="M237" i="6"/>
  <c r="M112" i="6"/>
  <c r="M114" i="6"/>
  <c r="M108" i="6"/>
  <c r="M110" i="6"/>
  <c r="M117" i="6"/>
  <c r="M223" i="6"/>
  <c r="N223" i="7" s="1"/>
  <c r="M89" i="6"/>
  <c r="N89" i="7" s="1"/>
  <c r="M97" i="6"/>
  <c r="N97" i="7" s="1"/>
  <c r="M105" i="6"/>
  <c r="M100" i="6"/>
  <c r="N100" i="7" s="1"/>
  <c r="M115" i="6"/>
  <c r="M120" i="6"/>
  <c r="M217" i="6"/>
  <c r="N217" i="7" s="1"/>
  <c r="M113" i="6"/>
  <c r="M241" i="6"/>
  <c r="M87" i="6"/>
  <c r="N87" i="7" s="1"/>
  <c r="M102" i="6"/>
  <c r="N102" i="7" s="1"/>
  <c r="M94" i="6"/>
  <c r="N94" i="7" s="1"/>
  <c r="M90" i="6"/>
  <c r="N90" i="7" s="1"/>
  <c r="M116" i="6"/>
  <c r="M98" i="6"/>
  <c r="N98" i="7" s="1"/>
  <c r="M121" i="6"/>
  <c r="M103" i="6"/>
  <c r="M214" i="6"/>
  <c r="N214" i="7" s="1"/>
  <c r="M219" i="6"/>
  <c r="N219" i="7" s="1"/>
  <c r="M222" i="6"/>
  <c r="N222" i="7" s="1"/>
  <c r="M226" i="6"/>
  <c r="N226" i="7" s="1"/>
  <c r="M220" i="6"/>
  <c r="N220" i="7" s="1"/>
  <c r="M216" i="6"/>
  <c r="N216" i="7" s="1"/>
  <c r="M224" i="6"/>
  <c r="N224" i="7" s="1"/>
  <c r="M221" i="6"/>
  <c r="N221" i="7" s="1"/>
  <c r="M213" i="6"/>
  <c r="N213" i="7" s="1"/>
  <c r="M225" i="6"/>
  <c r="N225" i="7" s="1"/>
  <c r="M218" i="6"/>
  <c r="N218" i="7" s="1"/>
  <c r="M215" i="6"/>
  <c r="N215" i="7" s="1"/>
  <c r="M227" i="6"/>
  <c r="N227" i="7" s="1"/>
  <c r="M127" i="6"/>
  <c r="Q250" i="6"/>
  <c r="Q247" i="6"/>
  <c r="Q246" i="6"/>
  <c r="Q239" i="6"/>
  <c r="Q236" i="6"/>
  <c r="Q235" i="6"/>
  <c r="Q231" i="6"/>
  <c r="Q243" i="6"/>
  <c r="Q233" i="6"/>
  <c r="Q228" i="6"/>
  <c r="R228" i="7" s="1"/>
  <c r="Q99" i="6"/>
  <c r="R99" i="7" s="1"/>
  <c r="Q242" i="6"/>
  <c r="Q240" i="6"/>
  <c r="Q118" i="6"/>
  <c r="Q230" i="6"/>
  <c r="Q237" i="6"/>
  <c r="Q249" i="6"/>
  <c r="Q248" i="6"/>
  <c r="Q110" i="6"/>
  <c r="Q109" i="6"/>
  <c r="Q106" i="6"/>
  <c r="Q111" i="6"/>
  <c r="Q234" i="6"/>
  <c r="Q107" i="6"/>
  <c r="Q124" i="6"/>
  <c r="Q115" i="6"/>
  <c r="Q244" i="6"/>
  <c r="Q120" i="6"/>
  <c r="Q123" i="6"/>
  <c r="Q116" i="6"/>
  <c r="Q108" i="6"/>
  <c r="Q125" i="6"/>
  <c r="Q119" i="6"/>
  <c r="Q222" i="6"/>
  <c r="R222" i="7" s="1"/>
  <c r="Q100" i="6"/>
  <c r="R100" i="7" s="1"/>
  <c r="Q104" i="6"/>
  <c r="Q103" i="6"/>
  <c r="Q97" i="6"/>
  <c r="R97" i="7" s="1"/>
  <c r="Q122" i="6"/>
  <c r="Q232" i="6"/>
  <c r="Q114" i="6"/>
  <c r="Q238" i="6"/>
  <c r="Q251" i="6"/>
  <c r="Q245" i="6"/>
  <c r="Q113" i="6"/>
  <c r="Q98" i="6"/>
  <c r="R98" i="7" s="1"/>
  <c r="Q95" i="6"/>
  <c r="R95" i="7" s="1"/>
  <c r="Q93" i="6"/>
  <c r="R93" i="7" s="1"/>
  <c r="Q101" i="6"/>
  <c r="R101" i="7" s="1"/>
  <c r="Q121" i="6"/>
  <c r="Q91" i="6"/>
  <c r="R91" i="7" s="1"/>
  <c r="Q88" i="6"/>
  <c r="R88" i="7" s="1"/>
  <c r="Q94" i="6"/>
  <c r="R94" i="7" s="1"/>
  <c r="Q112" i="6"/>
  <c r="Q229" i="6"/>
  <c r="Q241" i="6"/>
  <c r="Q96" i="6"/>
  <c r="R96" i="7" s="1"/>
  <c r="Q92" i="6"/>
  <c r="R92" i="7" s="1"/>
  <c r="Q90" i="6"/>
  <c r="R90" i="7" s="1"/>
  <c r="Q87" i="6"/>
  <c r="R87" i="7" s="1"/>
  <c r="Q105" i="6"/>
  <c r="Q102" i="6"/>
  <c r="R102" i="7" s="1"/>
  <c r="Q117" i="6"/>
  <c r="Q89" i="6"/>
  <c r="R89" i="7" s="1"/>
  <c r="Q215" i="6"/>
  <c r="R215" i="7" s="1"/>
  <c r="Q223" i="6"/>
  <c r="R223" i="7" s="1"/>
  <c r="Q217" i="6"/>
  <c r="R217" i="7" s="1"/>
  <c r="Q224" i="6"/>
  <c r="R224" i="7" s="1"/>
  <c r="Q221" i="6"/>
  <c r="R221" i="7" s="1"/>
  <c r="Q225" i="6"/>
  <c r="R225" i="7" s="1"/>
  <c r="Q213" i="6"/>
  <c r="R213" i="7" s="1"/>
  <c r="Q227" i="6"/>
  <c r="R227" i="7" s="1"/>
  <c r="Q218" i="6"/>
  <c r="R218" i="7" s="1"/>
  <c r="Q226" i="6"/>
  <c r="R226" i="7" s="1"/>
  <c r="Q219" i="6"/>
  <c r="R219" i="7" s="1"/>
  <c r="Q214" i="6"/>
  <c r="R214" i="7" s="1"/>
  <c r="Q216" i="6"/>
  <c r="R216" i="7" s="1"/>
  <c r="Q220" i="6"/>
  <c r="R220" i="7" s="1"/>
  <c r="Q127" i="6"/>
  <c r="Y235" i="6"/>
  <c r="Y231" i="6"/>
  <c r="Y250" i="6"/>
  <c r="Y247" i="6"/>
  <c r="Y236" i="6"/>
  <c r="Y240" i="6"/>
  <c r="Y237" i="6"/>
  <c r="Y229" i="6"/>
  <c r="Y228" i="6"/>
  <c r="Z228" i="7" s="1"/>
  <c r="Y246" i="6"/>
  <c r="Y243" i="6"/>
  <c r="Y239" i="6"/>
  <c r="Y238" i="6"/>
  <c r="Y241" i="6"/>
  <c r="Y244" i="6"/>
  <c r="Y234" i="6"/>
  <c r="Y242" i="6"/>
  <c r="Y232" i="6"/>
  <c r="Y230" i="6"/>
  <c r="Y233" i="6"/>
  <c r="Y245" i="6"/>
  <c r="Y120" i="6"/>
  <c r="Y118" i="6"/>
  <c r="Y123" i="6"/>
  <c r="Y110" i="6"/>
  <c r="Y114" i="6"/>
  <c r="Y107" i="6"/>
  <c r="Y112" i="6"/>
  <c r="Y108" i="6"/>
  <c r="Y248" i="6"/>
  <c r="Y106" i="6"/>
  <c r="Y117" i="6"/>
  <c r="Y121" i="6"/>
  <c r="Y95" i="6"/>
  <c r="Z95" i="7" s="1"/>
  <c r="Y91" i="6"/>
  <c r="Z91" i="7" s="1"/>
  <c r="Y104" i="6"/>
  <c r="Y88" i="6"/>
  <c r="Z88" i="7" s="1"/>
  <c r="Y101" i="6"/>
  <c r="Z101" i="7" s="1"/>
  <c r="Y109" i="6"/>
  <c r="Y125" i="6"/>
  <c r="Y90" i="6"/>
  <c r="Z90" i="7" s="1"/>
  <c r="Y99" i="6"/>
  <c r="Z99" i="7" s="1"/>
  <c r="Y111" i="6"/>
  <c r="Y116" i="6"/>
  <c r="Y122" i="6"/>
  <c r="Y124" i="6"/>
  <c r="Y115" i="6"/>
  <c r="Y94" i="6"/>
  <c r="Z94" i="7" s="1"/>
  <c r="Y119" i="6"/>
  <c r="Y214" i="6"/>
  <c r="Z214" i="7" s="1"/>
  <c r="Y87" i="6"/>
  <c r="Z87" i="7" s="1"/>
  <c r="Y93" i="6"/>
  <c r="Z93" i="7" s="1"/>
  <c r="Y98" i="6"/>
  <c r="Z98" i="7" s="1"/>
  <c r="Y100" i="6"/>
  <c r="Z100" i="7" s="1"/>
  <c r="Y105" i="6"/>
  <c r="Y249" i="6"/>
  <c r="Y113" i="6"/>
  <c r="Y103" i="6"/>
  <c r="Y89" i="6"/>
  <c r="Z89" i="7" s="1"/>
  <c r="Y97" i="6"/>
  <c r="Z97" i="7" s="1"/>
  <c r="Y251" i="6"/>
  <c r="Y96" i="6"/>
  <c r="Z96" i="7" s="1"/>
  <c r="Y92" i="6"/>
  <c r="Z92" i="7" s="1"/>
  <c r="Y102" i="6"/>
  <c r="Z102" i="7" s="1"/>
  <c r="Y217" i="6"/>
  <c r="Z217" i="7" s="1"/>
  <c r="Y222" i="6"/>
  <c r="Z222" i="7" s="1"/>
  <c r="Y225" i="6"/>
  <c r="Z225" i="7" s="1"/>
  <c r="Y216" i="6"/>
  <c r="Z216" i="7" s="1"/>
  <c r="Y219" i="6"/>
  <c r="Z219" i="7" s="1"/>
  <c r="Y221" i="6"/>
  <c r="Z221" i="7" s="1"/>
  <c r="Y218" i="6"/>
  <c r="Z218" i="7" s="1"/>
  <c r="Y226" i="6"/>
  <c r="Z226" i="7" s="1"/>
  <c r="Y215" i="6"/>
  <c r="Z215" i="7" s="1"/>
  <c r="Y213" i="6"/>
  <c r="Y220" i="6"/>
  <c r="Z220" i="7" s="1"/>
  <c r="Y227" i="6"/>
  <c r="Z227" i="7" s="1"/>
  <c r="Y223" i="6"/>
  <c r="Z223" i="7" s="1"/>
  <c r="Y224" i="6"/>
  <c r="Z224" i="7" s="1"/>
  <c r="Y127" i="6"/>
  <c r="AC241" i="6"/>
  <c r="AC248" i="6"/>
  <c r="AC246" i="6"/>
  <c r="AC239" i="6"/>
  <c r="AC240" i="6"/>
  <c r="AC235" i="6"/>
  <c r="AC250" i="6"/>
  <c r="AC231" i="6"/>
  <c r="AC249" i="6"/>
  <c r="AC238" i="6"/>
  <c r="AC228" i="6"/>
  <c r="AD228" i="7" s="1"/>
  <c r="AC123" i="6"/>
  <c r="AC237" i="6"/>
  <c r="AC245" i="6"/>
  <c r="AC106" i="6"/>
  <c r="AC112" i="6"/>
  <c r="AC118" i="6"/>
  <c r="AC124" i="6"/>
  <c r="AC125" i="6"/>
  <c r="AC113" i="6"/>
  <c r="AC120" i="6"/>
  <c r="AC119" i="6"/>
  <c r="AC233" i="6"/>
  <c r="AC232" i="6"/>
  <c r="AC236" i="6"/>
  <c r="AC251" i="6"/>
  <c r="AC243" i="6"/>
  <c r="AC88" i="6"/>
  <c r="AD88" i="7" s="1"/>
  <c r="AC89" i="6"/>
  <c r="AD89" i="7" s="1"/>
  <c r="AC244" i="6"/>
  <c r="AC114" i="6"/>
  <c r="AC111" i="6"/>
  <c r="AC110" i="6"/>
  <c r="AC229" i="6"/>
  <c r="AC234" i="6"/>
  <c r="AC122" i="6"/>
  <c r="AC117" i="6"/>
  <c r="AC242" i="6"/>
  <c r="AC109" i="6"/>
  <c r="AC93" i="6"/>
  <c r="AD93" i="7" s="1"/>
  <c r="AC217" i="6"/>
  <c r="AD217" i="7" s="1"/>
  <c r="AC102" i="6"/>
  <c r="AD102" i="7" s="1"/>
  <c r="AC98" i="6"/>
  <c r="AD98" i="7" s="1"/>
  <c r="AC103" i="6"/>
  <c r="AC90" i="6"/>
  <c r="AD90" i="7" s="1"/>
  <c r="AC99" i="6"/>
  <c r="AD99" i="7" s="1"/>
  <c r="AC105" i="6"/>
  <c r="AC108" i="6"/>
  <c r="AC91" i="6"/>
  <c r="AD91" i="7" s="1"/>
  <c r="AC104" i="6"/>
  <c r="AC97" i="6"/>
  <c r="AD97" i="7" s="1"/>
  <c r="AC230" i="6"/>
  <c r="AC247" i="6"/>
  <c r="AC116" i="6"/>
  <c r="AC121" i="6"/>
  <c r="AC101" i="6"/>
  <c r="AD101" i="7" s="1"/>
  <c r="AC107" i="6"/>
  <c r="AC115" i="6"/>
  <c r="AC95" i="6"/>
  <c r="AD95" i="7" s="1"/>
  <c r="AC94" i="6"/>
  <c r="AD94" i="7" s="1"/>
  <c r="AC100" i="6"/>
  <c r="AD100" i="7" s="1"/>
  <c r="AC87" i="6"/>
  <c r="AD87" i="7" s="1"/>
  <c r="AC92" i="6"/>
  <c r="AD92" i="7" s="1"/>
  <c r="AC96" i="6"/>
  <c r="AD96" i="7" s="1"/>
  <c r="AC227" i="6"/>
  <c r="AD227" i="7" s="1"/>
  <c r="AC215" i="6"/>
  <c r="AD215" i="7" s="1"/>
  <c r="AC214" i="6"/>
  <c r="AD214" i="7" s="1"/>
  <c r="AC222" i="6"/>
  <c r="AD222" i="7" s="1"/>
  <c r="AC216" i="6"/>
  <c r="AD216" i="7" s="1"/>
  <c r="AC218" i="6"/>
  <c r="AD218" i="7" s="1"/>
  <c r="AC224" i="6"/>
  <c r="AD224" i="7" s="1"/>
  <c r="AC213" i="6"/>
  <c r="AD213" i="7" s="1"/>
  <c r="AC223" i="6"/>
  <c r="AD223" i="7" s="1"/>
  <c r="AC219" i="6"/>
  <c r="AD219" i="7" s="1"/>
  <c r="AC226" i="6"/>
  <c r="AD226" i="7" s="1"/>
  <c r="AC221" i="6"/>
  <c r="AD221" i="7" s="1"/>
  <c r="AC220" i="6"/>
  <c r="AD220" i="7" s="1"/>
  <c r="AC225" i="6"/>
  <c r="AD225" i="7" s="1"/>
  <c r="AC127" i="6"/>
  <c r="J247" i="6"/>
  <c r="J245" i="6"/>
  <c r="J237" i="6"/>
  <c r="J236" i="6"/>
  <c r="J234" i="6"/>
  <c r="J229" i="6"/>
  <c r="J228" i="6"/>
  <c r="K228" i="7" s="1"/>
  <c r="J243" i="6"/>
  <c r="J121" i="6"/>
  <c r="J232" i="6"/>
  <c r="J244" i="6"/>
  <c r="J241" i="6"/>
  <c r="J242" i="6"/>
  <c r="J248" i="6"/>
  <c r="J246" i="6"/>
  <c r="J109" i="6"/>
  <c r="J111" i="6"/>
  <c r="J120" i="6"/>
  <c r="J112" i="6"/>
  <c r="J116" i="6"/>
  <c r="J238" i="6"/>
  <c r="J230" i="6"/>
  <c r="J235" i="6"/>
  <c r="J239" i="6"/>
  <c r="J250" i="6"/>
  <c r="J110" i="6"/>
  <c r="J113" i="6"/>
  <c r="J114" i="6"/>
  <c r="J106" i="6"/>
  <c r="J115" i="6"/>
  <c r="J118" i="6"/>
  <c r="J218" i="6"/>
  <c r="K218" i="7" s="1"/>
  <c r="J90" i="6"/>
  <c r="K90" i="7" s="1"/>
  <c r="J251" i="6"/>
  <c r="J125" i="6"/>
  <c r="J226" i="6"/>
  <c r="K226" i="7" s="1"/>
  <c r="J88" i="6"/>
  <c r="K88" i="7" s="1"/>
  <c r="J92" i="6"/>
  <c r="K92" i="7" s="1"/>
  <c r="J102" i="6"/>
  <c r="K102" i="7" s="1"/>
  <c r="J233" i="6"/>
  <c r="J240" i="6"/>
  <c r="J231" i="6"/>
  <c r="J119" i="6"/>
  <c r="J223" i="6"/>
  <c r="K223" i="7" s="1"/>
  <c r="J94" i="6"/>
  <c r="K94" i="7" s="1"/>
  <c r="J103" i="6"/>
  <c r="J108" i="6"/>
  <c r="J122" i="6"/>
  <c r="J101" i="6"/>
  <c r="K101" i="7" s="1"/>
  <c r="J89" i="6"/>
  <c r="K89" i="7" s="1"/>
  <c r="J97" i="6"/>
  <c r="K97" i="7" s="1"/>
  <c r="J95" i="6"/>
  <c r="K95" i="7" s="1"/>
  <c r="J104" i="6"/>
  <c r="J249" i="6"/>
  <c r="J107" i="6"/>
  <c r="J117" i="6"/>
  <c r="J124" i="6"/>
  <c r="J123" i="6"/>
  <c r="J87" i="6"/>
  <c r="K87" i="7" s="1"/>
  <c r="J100" i="6"/>
  <c r="K100" i="7" s="1"/>
  <c r="J93" i="6"/>
  <c r="K93" i="7" s="1"/>
  <c r="J99" i="6"/>
  <c r="K99" i="7" s="1"/>
  <c r="J98" i="6"/>
  <c r="K98" i="7" s="1"/>
  <c r="J222" i="6"/>
  <c r="K222" i="7" s="1"/>
  <c r="J105" i="6"/>
  <c r="J96" i="6"/>
  <c r="K96" i="7" s="1"/>
  <c r="J214" i="6"/>
  <c r="K214" i="7" s="1"/>
  <c r="J91" i="6"/>
  <c r="K91" i="7" s="1"/>
  <c r="J215" i="6"/>
  <c r="K215" i="7" s="1"/>
  <c r="J217" i="6"/>
  <c r="K217" i="7" s="1"/>
  <c r="J213" i="6"/>
  <c r="K213" i="7" s="1"/>
  <c r="J216" i="6"/>
  <c r="K216" i="7" s="1"/>
  <c r="J220" i="6"/>
  <c r="K220" i="7" s="1"/>
  <c r="J227" i="6"/>
  <c r="K227" i="7" s="1"/>
  <c r="J221" i="6"/>
  <c r="K221" i="7" s="1"/>
  <c r="J225" i="6"/>
  <c r="K225" i="7" s="1"/>
  <c r="J224" i="6"/>
  <c r="K224" i="7" s="1"/>
  <c r="J219" i="6"/>
  <c r="K219" i="7" s="1"/>
  <c r="J127" i="6"/>
  <c r="R240" i="6"/>
  <c r="R230" i="6"/>
  <c r="R249" i="6"/>
  <c r="R241" i="6"/>
  <c r="R124" i="6"/>
  <c r="R228" i="6"/>
  <c r="S228" i="7" s="1"/>
  <c r="R229" i="6"/>
  <c r="R234" i="6"/>
  <c r="R236" i="6"/>
  <c r="R242" i="6"/>
  <c r="R251" i="6"/>
  <c r="R245" i="6"/>
  <c r="R247" i="6"/>
  <c r="R250" i="6"/>
  <c r="R108" i="6"/>
  <c r="R238" i="6"/>
  <c r="R231" i="6"/>
  <c r="R235" i="6"/>
  <c r="R246" i="6"/>
  <c r="R109" i="6"/>
  <c r="R111" i="6"/>
  <c r="R107" i="6"/>
  <c r="R117" i="6"/>
  <c r="R244" i="6"/>
  <c r="R237" i="6"/>
  <c r="R114" i="6"/>
  <c r="R115" i="6"/>
  <c r="R110" i="6"/>
  <c r="R121" i="6"/>
  <c r="R122" i="6"/>
  <c r="R88" i="6"/>
  <c r="S88" i="7" s="1"/>
  <c r="R95" i="6"/>
  <c r="S95" i="7" s="1"/>
  <c r="R101" i="6"/>
  <c r="S101" i="7" s="1"/>
  <c r="R239" i="6"/>
  <c r="R97" i="6"/>
  <c r="S97" i="7" s="1"/>
  <c r="R96" i="6"/>
  <c r="S96" i="7" s="1"/>
  <c r="R119" i="6"/>
  <c r="R233" i="6"/>
  <c r="R232" i="6"/>
  <c r="R125" i="6"/>
  <c r="R113" i="6"/>
  <c r="R116" i="6"/>
  <c r="R123" i="6"/>
  <c r="R93" i="6"/>
  <c r="S93" i="7" s="1"/>
  <c r="R87" i="6"/>
  <c r="S87" i="7" s="1"/>
  <c r="R106" i="6"/>
  <c r="R99" i="6"/>
  <c r="S99" i="7" s="1"/>
  <c r="R94" i="6"/>
  <c r="S94" i="7" s="1"/>
  <c r="R91" i="6"/>
  <c r="S91" i="7" s="1"/>
  <c r="R100" i="6"/>
  <c r="S100" i="7" s="1"/>
  <c r="R98" i="6"/>
  <c r="S98" i="7" s="1"/>
  <c r="R243" i="6"/>
  <c r="R248" i="6"/>
  <c r="R120" i="6"/>
  <c r="R226" i="6"/>
  <c r="S226" i="7" s="1"/>
  <c r="R90" i="6"/>
  <c r="S90" i="7" s="1"/>
  <c r="R92" i="6"/>
  <c r="S92" i="7" s="1"/>
  <c r="R102" i="6"/>
  <c r="S102" i="7" s="1"/>
  <c r="R104" i="6"/>
  <c r="R89" i="6"/>
  <c r="S89" i="7" s="1"/>
  <c r="R118" i="6"/>
  <c r="R103" i="6"/>
  <c r="R105" i="6"/>
  <c r="R112" i="6"/>
  <c r="R213" i="6"/>
  <c r="S213" i="7" s="1"/>
  <c r="R219" i="6"/>
  <c r="S219" i="7" s="1"/>
  <c r="R224" i="6"/>
  <c r="S224" i="7" s="1"/>
  <c r="R220" i="6"/>
  <c r="S220" i="7" s="1"/>
  <c r="R218" i="6"/>
  <c r="S218" i="7" s="1"/>
  <c r="R216" i="6"/>
  <c r="S216" i="7" s="1"/>
  <c r="R227" i="6"/>
  <c r="S227" i="7" s="1"/>
  <c r="R214" i="6"/>
  <c r="S214" i="7" s="1"/>
  <c r="R222" i="6"/>
  <c r="S222" i="7" s="1"/>
  <c r="R215" i="6"/>
  <c r="S215" i="7" s="1"/>
  <c r="R217" i="6"/>
  <c r="S217" i="7" s="1"/>
  <c r="R223" i="6"/>
  <c r="S223" i="7" s="1"/>
  <c r="R221" i="6"/>
  <c r="S221" i="7" s="1"/>
  <c r="R225" i="6"/>
  <c r="S225" i="7" s="1"/>
  <c r="R127" i="6"/>
  <c r="V247" i="6"/>
  <c r="V245" i="6"/>
  <c r="V236" i="6"/>
  <c r="V234" i="6"/>
  <c r="V228" i="6"/>
  <c r="W228" i="7" s="1"/>
  <c r="V243" i="6"/>
  <c r="V242" i="6"/>
  <c r="V230" i="6"/>
  <c r="V109" i="6"/>
  <c r="V229" i="6"/>
  <c r="V251" i="6"/>
  <c r="V231" i="6"/>
  <c r="V239" i="6"/>
  <c r="V120" i="6"/>
  <c r="V106" i="6"/>
  <c r="V238" i="6"/>
  <c r="V232" i="6"/>
  <c r="V249" i="6"/>
  <c r="V115" i="6"/>
  <c r="V119" i="6"/>
  <c r="V110" i="6"/>
  <c r="V248" i="6"/>
  <c r="V108" i="6"/>
  <c r="V125" i="6"/>
  <c r="V112" i="6"/>
  <c r="V116" i="6"/>
  <c r="V99" i="6"/>
  <c r="W99" i="7" s="1"/>
  <c r="V87" i="6"/>
  <c r="W87" i="7" s="1"/>
  <c r="V91" i="6"/>
  <c r="W91" i="7" s="1"/>
  <c r="V237" i="6"/>
  <c r="V246" i="6"/>
  <c r="V114" i="6"/>
  <c r="V121" i="6"/>
  <c r="V105" i="6"/>
  <c r="V240" i="6"/>
  <c r="V244" i="6"/>
  <c r="V89" i="6"/>
  <c r="W89" i="7" s="1"/>
  <c r="V92" i="6"/>
  <c r="W92" i="7" s="1"/>
  <c r="V102" i="6"/>
  <c r="W102" i="7" s="1"/>
  <c r="V104" i="6"/>
  <c r="V123" i="6"/>
  <c r="V100" i="6"/>
  <c r="W100" i="7" s="1"/>
  <c r="V111" i="6"/>
  <c r="V122" i="6"/>
  <c r="V97" i="6"/>
  <c r="W97" i="7" s="1"/>
  <c r="V217" i="6"/>
  <c r="W217" i="7" s="1"/>
  <c r="V96" i="6"/>
  <c r="W96" i="7" s="1"/>
  <c r="V235" i="6"/>
  <c r="V250" i="6"/>
  <c r="V117" i="6"/>
  <c r="V95" i="6"/>
  <c r="W95" i="7" s="1"/>
  <c r="V113" i="6"/>
  <c r="V226" i="6"/>
  <c r="W226" i="7" s="1"/>
  <c r="V101" i="6"/>
  <c r="W101" i="7" s="1"/>
  <c r="V124" i="6"/>
  <c r="V90" i="6"/>
  <c r="W90" i="7" s="1"/>
  <c r="V93" i="6"/>
  <c r="W93" i="7" s="1"/>
  <c r="V88" i="6"/>
  <c r="W88" i="7" s="1"/>
  <c r="V103" i="6"/>
  <c r="V118" i="6"/>
  <c r="V98" i="6"/>
  <c r="W98" i="7" s="1"/>
  <c r="V107" i="6"/>
  <c r="V94" i="6"/>
  <c r="W94" i="7" s="1"/>
  <c r="V233" i="6"/>
  <c r="V214" i="6"/>
  <c r="W214" i="7" s="1"/>
  <c r="V225" i="6"/>
  <c r="W225" i="7" s="1"/>
  <c r="V222" i="6"/>
  <c r="W222" i="7" s="1"/>
  <c r="V220" i="6"/>
  <c r="W220" i="7" s="1"/>
  <c r="V241" i="6"/>
  <c r="V215" i="6"/>
  <c r="W215" i="7" s="1"/>
  <c r="V223" i="6"/>
  <c r="W223" i="7" s="1"/>
  <c r="V227" i="6"/>
  <c r="W227" i="7" s="1"/>
  <c r="V213" i="6"/>
  <c r="W213" i="7" s="1"/>
  <c r="V224" i="6"/>
  <c r="W224" i="7" s="1"/>
  <c r="V216" i="6"/>
  <c r="W216" i="7" s="1"/>
  <c r="V221" i="6"/>
  <c r="W221" i="7" s="1"/>
  <c r="V219" i="6"/>
  <c r="W219" i="7" s="1"/>
  <c r="V218" i="6"/>
  <c r="W218" i="7" s="1"/>
  <c r="V127" i="6"/>
  <c r="AD251" i="6"/>
  <c r="AD247" i="6"/>
  <c r="AD245" i="6"/>
  <c r="AD240" i="6"/>
  <c r="AD238" i="6"/>
  <c r="AD237" i="6"/>
  <c r="AD236" i="6"/>
  <c r="AD234" i="6"/>
  <c r="AD230" i="6"/>
  <c r="AD243" i="6"/>
  <c r="AD228" i="6"/>
  <c r="AE228" i="7" s="1"/>
  <c r="AD102" i="6"/>
  <c r="AE102" i="7" s="1"/>
  <c r="AD103" i="6"/>
  <c r="AD92" i="6"/>
  <c r="AE92" i="7" s="1"/>
  <c r="AD242" i="6"/>
  <c r="AD233" i="6"/>
  <c r="AD229" i="6"/>
  <c r="AD246" i="6"/>
  <c r="AD91" i="6"/>
  <c r="AE91" i="7" s="1"/>
  <c r="AD244" i="6"/>
  <c r="AD122" i="6"/>
  <c r="AD111" i="6"/>
  <c r="AD90" i="6"/>
  <c r="AE90" i="7" s="1"/>
  <c r="AD107" i="6"/>
  <c r="AD235" i="6"/>
  <c r="AD116" i="6"/>
  <c r="AD232" i="6"/>
  <c r="AD249" i="6"/>
  <c r="AD248" i="6"/>
  <c r="AD118" i="6"/>
  <c r="AD114" i="6"/>
  <c r="AD124" i="6"/>
  <c r="AD115" i="6"/>
  <c r="AD119" i="6"/>
  <c r="AD95" i="6"/>
  <c r="AE95" i="7" s="1"/>
  <c r="AD123" i="6"/>
  <c r="AD100" i="6"/>
  <c r="AE100" i="7" s="1"/>
  <c r="AD110" i="6"/>
  <c r="AD112" i="6"/>
  <c r="AD121" i="6"/>
  <c r="AD106" i="6"/>
  <c r="AD97" i="6"/>
  <c r="AE97" i="7" s="1"/>
  <c r="AD98" i="6"/>
  <c r="AE98" i="7" s="1"/>
  <c r="AD89" i="6"/>
  <c r="AE89" i="7" s="1"/>
  <c r="AD87" i="6"/>
  <c r="AE87" i="7" s="1"/>
  <c r="AD231" i="6"/>
  <c r="AD101" i="6"/>
  <c r="AE101" i="7" s="1"/>
  <c r="AD99" i="6"/>
  <c r="AE99" i="7" s="1"/>
  <c r="AD117" i="6"/>
  <c r="AD88" i="6"/>
  <c r="AE88" i="7" s="1"/>
  <c r="AD96" i="6"/>
  <c r="AE96" i="7" s="1"/>
  <c r="AD241" i="6"/>
  <c r="AD109" i="6"/>
  <c r="AD120" i="6"/>
  <c r="AD105" i="6"/>
  <c r="AD104" i="6"/>
  <c r="AD214" i="6"/>
  <c r="AE214" i="7" s="1"/>
  <c r="AD108" i="6"/>
  <c r="AD250" i="6"/>
  <c r="AD113" i="6"/>
  <c r="AD125" i="6"/>
  <c r="AD216" i="6"/>
  <c r="AE216" i="7" s="1"/>
  <c r="AD93" i="6"/>
  <c r="AE93" i="7" s="1"/>
  <c r="AD94" i="6"/>
  <c r="AE94" i="7" s="1"/>
  <c r="AD226" i="6"/>
  <c r="AE226" i="7" s="1"/>
  <c r="AD227" i="6"/>
  <c r="AE227" i="7" s="1"/>
  <c r="AD220" i="6"/>
  <c r="AE220" i="7" s="1"/>
  <c r="AD219" i="6"/>
  <c r="AE219" i="7" s="1"/>
  <c r="AD223" i="6"/>
  <c r="AE223" i="7" s="1"/>
  <c r="AD213" i="6"/>
  <c r="AE213" i="7" s="1"/>
  <c r="AD225" i="6"/>
  <c r="AE225" i="7" s="1"/>
  <c r="AD217" i="6"/>
  <c r="AE217" i="7" s="1"/>
  <c r="AD222" i="6"/>
  <c r="AE222" i="7" s="1"/>
  <c r="AD218" i="6"/>
  <c r="AE218" i="7" s="1"/>
  <c r="AD215" i="6"/>
  <c r="AE215" i="7" s="1"/>
  <c r="AD239" i="6"/>
  <c r="AD224" i="6"/>
  <c r="AE224" i="7" s="1"/>
  <c r="AD221" i="6"/>
  <c r="AE221" i="7" s="1"/>
  <c r="AD127" i="6"/>
  <c r="K250" i="6"/>
  <c r="K246" i="6"/>
  <c r="K243" i="6"/>
  <c r="K239" i="6"/>
  <c r="K249" i="6"/>
  <c r="K235" i="6"/>
  <c r="K231" i="6"/>
  <c r="K245" i="6"/>
  <c r="K234" i="6"/>
  <c r="K229" i="6"/>
  <c r="K230" i="6"/>
  <c r="K233" i="6"/>
  <c r="K237" i="6"/>
  <c r="K244" i="6"/>
  <c r="K122" i="6"/>
  <c r="K109" i="6"/>
  <c r="K241" i="6"/>
  <c r="K240" i="6"/>
  <c r="K248" i="6"/>
  <c r="K247" i="6"/>
  <c r="K120" i="6"/>
  <c r="K111" i="6"/>
  <c r="K106" i="6"/>
  <c r="K232" i="6"/>
  <c r="K236" i="6"/>
  <c r="K251" i="6"/>
  <c r="K115" i="6"/>
  <c r="K118" i="6"/>
  <c r="K114" i="6"/>
  <c r="K227" i="6"/>
  <c r="L227" i="7" s="1"/>
  <c r="K87" i="6"/>
  <c r="L87" i="7" s="1"/>
  <c r="K97" i="6"/>
  <c r="L97" i="7" s="1"/>
  <c r="K88" i="6"/>
  <c r="L88" i="7" s="1"/>
  <c r="K92" i="6"/>
  <c r="L92" i="7" s="1"/>
  <c r="K238" i="6"/>
  <c r="K228" i="6"/>
  <c r="L228" i="7" s="1"/>
  <c r="K108" i="6"/>
  <c r="K113" i="6"/>
  <c r="K98" i="6"/>
  <c r="L98" i="7" s="1"/>
  <c r="K105" i="6"/>
  <c r="K116" i="6"/>
  <c r="K124" i="6"/>
  <c r="K242" i="6"/>
  <c r="K112" i="6"/>
  <c r="K125" i="6"/>
  <c r="K110" i="6"/>
  <c r="K121" i="6"/>
  <c r="K102" i="6"/>
  <c r="L102" i="7" s="1"/>
  <c r="K91" i="6"/>
  <c r="L91" i="7" s="1"/>
  <c r="K100" i="6"/>
  <c r="L100" i="7" s="1"/>
  <c r="K93" i="6"/>
  <c r="L93" i="7" s="1"/>
  <c r="K103" i="6"/>
  <c r="K214" i="6"/>
  <c r="L214" i="7" s="1"/>
  <c r="K101" i="6"/>
  <c r="L101" i="7" s="1"/>
  <c r="K90" i="6"/>
  <c r="L90" i="7" s="1"/>
  <c r="K96" i="6"/>
  <c r="L96" i="7" s="1"/>
  <c r="K99" i="6"/>
  <c r="L99" i="7" s="1"/>
  <c r="K89" i="6"/>
  <c r="L89" i="7" s="1"/>
  <c r="K104" i="6"/>
  <c r="K123" i="6"/>
  <c r="K94" i="6"/>
  <c r="L94" i="7" s="1"/>
  <c r="K107" i="6"/>
  <c r="K117" i="6"/>
  <c r="K95" i="6"/>
  <c r="L95" i="7" s="1"/>
  <c r="K119" i="6"/>
  <c r="K221" i="6"/>
  <c r="L221" i="7" s="1"/>
  <c r="K224" i="6"/>
  <c r="L224" i="7" s="1"/>
  <c r="K225" i="6"/>
  <c r="L225" i="7" s="1"/>
  <c r="K213" i="6"/>
  <c r="L213" i="7" s="1"/>
  <c r="K219" i="6"/>
  <c r="L219" i="7" s="1"/>
  <c r="K216" i="6"/>
  <c r="L216" i="7" s="1"/>
  <c r="K220" i="6"/>
  <c r="L220" i="7" s="1"/>
  <c r="K215" i="6"/>
  <c r="L215" i="7" s="1"/>
  <c r="K222" i="6"/>
  <c r="L222" i="7" s="1"/>
  <c r="K218" i="6"/>
  <c r="L218" i="7" s="1"/>
  <c r="K226" i="6"/>
  <c r="L226" i="7" s="1"/>
  <c r="K217" i="6"/>
  <c r="L217" i="7" s="1"/>
  <c r="K223" i="6"/>
  <c r="L223" i="7" s="1"/>
  <c r="K127" i="6"/>
  <c r="S243" i="6"/>
  <c r="S237" i="6"/>
  <c r="S250" i="6"/>
  <c r="S248" i="6"/>
  <c r="S246" i="6"/>
  <c r="S239" i="6"/>
  <c r="S245" i="6"/>
  <c r="S230" i="6"/>
  <c r="S238" i="6"/>
  <c r="S235" i="6"/>
  <c r="S234" i="6"/>
  <c r="S231" i="6"/>
  <c r="S251" i="6"/>
  <c r="S242" i="6"/>
  <c r="S228" i="6"/>
  <c r="T228" i="7" s="1"/>
  <c r="S244" i="6"/>
  <c r="S111" i="6"/>
  <c r="S229" i="6"/>
  <c r="S233" i="6"/>
  <c r="S121" i="6"/>
  <c r="S114" i="6"/>
  <c r="S110" i="6"/>
  <c r="S124" i="6"/>
  <c r="S241" i="6"/>
  <c r="S120" i="6"/>
  <c r="S122" i="6"/>
  <c r="S109" i="6"/>
  <c r="S107" i="6"/>
  <c r="S115" i="6"/>
  <c r="S108" i="6"/>
  <c r="S117" i="6"/>
  <c r="S113" i="6"/>
  <c r="S119" i="6"/>
  <c r="S87" i="6"/>
  <c r="T87" i="7" s="1"/>
  <c r="S98" i="6"/>
  <c r="T98" i="7" s="1"/>
  <c r="S102" i="6"/>
  <c r="T102" i="7" s="1"/>
  <c r="S89" i="6"/>
  <c r="S232" i="6"/>
  <c r="S249" i="6"/>
  <c r="S247" i="6"/>
  <c r="S118" i="6"/>
  <c r="S106" i="6"/>
  <c r="S123" i="6"/>
  <c r="S99" i="6"/>
  <c r="T99" i="7" s="1"/>
  <c r="S97" i="6"/>
  <c r="T97" i="7" s="1"/>
  <c r="S96" i="6"/>
  <c r="T96" i="7" s="1"/>
  <c r="S100" i="6"/>
  <c r="T100" i="7" s="1"/>
  <c r="S88" i="6"/>
  <c r="T88" i="7" s="1"/>
  <c r="S104" i="6"/>
  <c r="S240" i="6"/>
  <c r="S236" i="6"/>
  <c r="S101" i="6"/>
  <c r="T101" i="7" s="1"/>
  <c r="S93" i="6"/>
  <c r="T93" i="7" s="1"/>
  <c r="S92" i="6"/>
  <c r="T92" i="7" s="1"/>
  <c r="S103" i="6"/>
  <c r="S95" i="6"/>
  <c r="T95" i="7" s="1"/>
  <c r="S90" i="6"/>
  <c r="T90" i="7" s="1"/>
  <c r="S116" i="6"/>
  <c r="S125" i="6"/>
  <c r="S91" i="6"/>
  <c r="T91" i="7" s="1"/>
  <c r="S112" i="6"/>
  <c r="S94" i="6"/>
  <c r="T94" i="7" s="1"/>
  <c r="S105" i="6"/>
  <c r="S222" i="6"/>
  <c r="T222" i="7" s="1"/>
  <c r="S221" i="6"/>
  <c r="T221" i="7" s="1"/>
  <c r="S224" i="6"/>
  <c r="T224" i="7" s="1"/>
  <c r="S215" i="6"/>
  <c r="T215" i="7" s="1"/>
  <c r="S214" i="6"/>
  <c r="T214" i="7" s="1"/>
  <c r="S217" i="6"/>
  <c r="S213" i="6"/>
  <c r="T213" i="7" s="1"/>
  <c r="S216" i="6"/>
  <c r="T216" i="7" s="1"/>
  <c r="S218" i="6"/>
  <c r="T218" i="7" s="1"/>
  <c r="S223" i="6"/>
  <c r="T223" i="7" s="1"/>
  <c r="S225" i="6"/>
  <c r="T225" i="7" s="1"/>
  <c r="S226" i="6"/>
  <c r="T226" i="7" s="1"/>
  <c r="S219" i="6"/>
  <c r="T219" i="7" s="1"/>
  <c r="S220" i="6"/>
  <c r="T220" i="7" s="1"/>
  <c r="S227" i="6"/>
  <c r="T227" i="7" s="1"/>
  <c r="S127" i="6"/>
  <c r="AA250" i="6"/>
  <c r="AA246" i="6"/>
  <c r="AA239" i="6"/>
  <c r="AA234" i="6"/>
  <c r="AA233" i="6"/>
  <c r="AA243" i="6"/>
  <c r="AA235" i="6"/>
  <c r="AA231" i="6"/>
  <c r="AA245" i="6"/>
  <c r="AA106" i="6"/>
  <c r="AA108" i="6"/>
  <c r="AA241" i="6"/>
  <c r="AA249" i="6"/>
  <c r="AA115" i="6"/>
  <c r="AA88" i="6"/>
  <c r="AB88" i="7" s="1"/>
  <c r="AA238" i="6"/>
  <c r="AA104" i="6"/>
  <c r="AA232" i="6"/>
  <c r="AA228" i="6"/>
  <c r="AB228" i="7" s="1"/>
  <c r="AA230" i="6"/>
  <c r="AA240" i="6"/>
  <c r="AA109" i="6"/>
  <c r="AA125" i="6"/>
  <c r="AA229" i="6"/>
  <c r="AA110" i="6"/>
  <c r="AA111" i="6"/>
  <c r="AA116" i="6"/>
  <c r="AA107" i="6"/>
  <c r="AA114" i="6"/>
  <c r="AA117" i="6"/>
  <c r="AA100" i="6"/>
  <c r="AB100" i="7" s="1"/>
  <c r="AA91" i="6"/>
  <c r="AB91" i="7" s="1"/>
  <c r="AA98" i="6"/>
  <c r="AB98" i="7" s="1"/>
  <c r="AA92" i="6"/>
  <c r="AB92" i="7" s="1"/>
  <c r="AA236" i="6"/>
  <c r="AA251" i="6"/>
  <c r="AA120" i="6"/>
  <c r="AA93" i="6"/>
  <c r="AB93" i="7" s="1"/>
  <c r="AA248" i="6"/>
  <c r="AA121" i="6"/>
  <c r="AA124" i="6"/>
  <c r="AA217" i="6"/>
  <c r="AB217" i="7" s="1"/>
  <c r="AA87" i="6"/>
  <c r="AB87" i="7" s="1"/>
  <c r="AA95" i="6"/>
  <c r="AB95" i="7" s="1"/>
  <c r="AA94" i="6"/>
  <c r="AB94" i="7" s="1"/>
  <c r="AA89" i="6"/>
  <c r="AB89" i="7" s="1"/>
  <c r="AA103" i="6"/>
  <c r="AA119" i="6"/>
  <c r="AA123" i="6"/>
  <c r="AA90" i="6"/>
  <c r="AB90" i="7" s="1"/>
  <c r="AA96" i="6"/>
  <c r="AB96" i="7" s="1"/>
  <c r="AA105" i="6"/>
  <c r="AA112" i="6"/>
  <c r="AA122" i="6"/>
  <c r="AA242" i="6"/>
  <c r="AA102" i="6"/>
  <c r="AB102" i="7" s="1"/>
  <c r="AA97" i="6"/>
  <c r="AB97" i="7" s="1"/>
  <c r="AA247" i="6"/>
  <c r="AA244" i="6"/>
  <c r="AA118" i="6"/>
  <c r="AA113" i="6"/>
  <c r="AA101" i="6"/>
  <c r="AB101" i="7" s="1"/>
  <c r="AA99" i="6"/>
  <c r="AB99" i="7" s="1"/>
  <c r="AA213" i="6"/>
  <c r="AB213" i="7" s="1"/>
  <c r="AA227" i="6"/>
  <c r="AB227" i="7" s="1"/>
  <c r="AA223" i="6"/>
  <c r="AB223" i="7" s="1"/>
  <c r="AA218" i="6"/>
  <c r="AB218" i="7" s="1"/>
  <c r="AA226" i="6"/>
  <c r="AB226" i="7" s="1"/>
  <c r="AA220" i="6"/>
  <c r="AB220" i="7" s="1"/>
  <c r="AA237" i="6"/>
  <c r="AA216" i="6"/>
  <c r="AB216" i="7" s="1"/>
  <c r="AA214" i="6"/>
  <c r="AB214" i="7" s="1"/>
  <c r="AA221" i="6"/>
  <c r="AB221" i="7" s="1"/>
  <c r="AA219" i="6"/>
  <c r="AB219" i="7" s="1"/>
  <c r="AA225" i="6"/>
  <c r="AB225" i="7" s="1"/>
  <c r="AA224" i="6"/>
  <c r="AB224" i="7" s="1"/>
  <c r="AA215" i="6"/>
  <c r="AB215" i="7" s="1"/>
  <c r="AA222" i="6"/>
  <c r="AB222" i="7" s="1"/>
  <c r="AA127" i="6"/>
  <c r="I247" i="6"/>
  <c r="I237" i="6"/>
  <c r="I236" i="6"/>
  <c r="I235" i="6"/>
  <c r="I231" i="6"/>
  <c r="I251" i="6"/>
  <c r="I229" i="6"/>
  <c r="I228" i="6"/>
  <c r="J228" i="7" s="1"/>
  <c r="I243" i="6"/>
  <c r="I240" i="6"/>
  <c r="I250" i="6"/>
  <c r="I246" i="6"/>
  <c r="I239" i="6"/>
  <c r="I242" i="6"/>
  <c r="I238" i="6"/>
  <c r="I233" i="6"/>
  <c r="I244" i="6"/>
  <c r="I234" i="6"/>
  <c r="I113" i="6"/>
  <c r="I232" i="6"/>
  <c r="I245" i="6"/>
  <c r="I116" i="6"/>
  <c r="I241" i="6"/>
  <c r="I107" i="6"/>
  <c r="I122" i="6"/>
  <c r="I119" i="6"/>
  <c r="I230" i="6"/>
  <c r="I249" i="6"/>
  <c r="I118" i="6"/>
  <c r="I109" i="6"/>
  <c r="I124" i="6"/>
  <c r="I117" i="6"/>
  <c r="I121" i="6"/>
  <c r="I223" i="6"/>
  <c r="J223" i="7" s="1"/>
  <c r="I216" i="6"/>
  <c r="J216" i="7" s="1"/>
  <c r="I87" i="6"/>
  <c r="J87" i="7" s="1"/>
  <c r="I89" i="6"/>
  <c r="J89" i="7" s="1"/>
  <c r="I101" i="6"/>
  <c r="J101" i="7" s="1"/>
  <c r="I96" i="6"/>
  <c r="J96" i="7" s="1"/>
  <c r="I92" i="6"/>
  <c r="J92" i="7" s="1"/>
  <c r="I97" i="6"/>
  <c r="J97" i="7" s="1"/>
  <c r="I112" i="6"/>
  <c r="I115" i="6"/>
  <c r="I248" i="6"/>
  <c r="I106" i="6"/>
  <c r="I120" i="6"/>
  <c r="I110" i="6"/>
  <c r="I88" i="6"/>
  <c r="J88" i="7" s="1"/>
  <c r="I90" i="6"/>
  <c r="J90" i="7" s="1"/>
  <c r="I103" i="6"/>
  <c r="I105" i="6"/>
  <c r="I123" i="6"/>
  <c r="I108" i="6"/>
  <c r="I114" i="6"/>
  <c r="I213" i="6"/>
  <c r="J213" i="7" s="1"/>
  <c r="I91" i="6"/>
  <c r="J91" i="7" s="1"/>
  <c r="I104" i="6"/>
  <c r="I125" i="6"/>
  <c r="I102" i="6"/>
  <c r="J102" i="7" s="1"/>
  <c r="I111" i="6"/>
  <c r="I93" i="6"/>
  <c r="J93" i="7" s="1"/>
  <c r="I95" i="6"/>
  <c r="J95" i="7" s="1"/>
  <c r="I94" i="6"/>
  <c r="J94" i="7" s="1"/>
  <c r="I98" i="6"/>
  <c r="J98" i="7" s="1"/>
  <c r="I99" i="6"/>
  <c r="J99" i="7" s="1"/>
  <c r="I100" i="6"/>
  <c r="J100" i="7" s="1"/>
  <c r="I225" i="6"/>
  <c r="J225" i="7" s="1"/>
  <c r="I221" i="6"/>
  <c r="J221" i="7" s="1"/>
  <c r="I218" i="6"/>
  <c r="J218" i="7" s="1"/>
  <c r="I226" i="6"/>
  <c r="J226" i="7" s="1"/>
  <c r="I227" i="6"/>
  <c r="J227" i="7" s="1"/>
  <c r="I222" i="6"/>
  <c r="J222" i="7" s="1"/>
  <c r="I224" i="6"/>
  <c r="J224" i="7" s="1"/>
  <c r="I219" i="6"/>
  <c r="J219" i="7" s="1"/>
  <c r="I220" i="6"/>
  <c r="J220" i="7" s="1"/>
  <c r="I215" i="6"/>
  <c r="J215" i="7" s="1"/>
  <c r="I214" i="6"/>
  <c r="J214" i="7" s="1"/>
  <c r="I217" i="6"/>
  <c r="J217" i="7" s="1"/>
  <c r="I127" i="6"/>
  <c r="U250" i="6"/>
  <c r="U246" i="6"/>
  <c r="U239" i="6"/>
  <c r="U243" i="6"/>
  <c r="U237" i="6"/>
  <c r="U235" i="6"/>
  <c r="U231" i="6"/>
  <c r="U228" i="6"/>
  <c r="V228" i="7" s="1"/>
  <c r="U248" i="6"/>
  <c r="U247" i="6"/>
  <c r="U236" i="6"/>
  <c r="U230" i="6"/>
  <c r="U233" i="6"/>
  <c r="U240" i="6"/>
  <c r="U238" i="6"/>
  <c r="U251" i="6"/>
  <c r="U118" i="6"/>
  <c r="U120" i="6"/>
  <c r="U108" i="6"/>
  <c r="U241" i="6"/>
  <c r="U229" i="6"/>
  <c r="U113" i="6"/>
  <c r="U110" i="6"/>
  <c r="U109" i="6"/>
  <c r="U117" i="6"/>
  <c r="U234" i="6"/>
  <c r="U123" i="6"/>
  <c r="U122" i="6"/>
  <c r="U112" i="6"/>
  <c r="U114" i="6"/>
  <c r="U116" i="6"/>
  <c r="U111" i="6"/>
  <c r="U115" i="6"/>
  <c r="U92" i="6"/>
  <c r="V92" i="7" s="1"/>
  <c r="U94" i="6"/>
  <c r="V94" i="7" s="1"/>
  <c r="U90" i="6"/>
  <c r="V90" i="7" s="1"/>
  <c r="U89" i="6"/>
  <c r="V89" i="7" s="1"/>
  <c r="U107" i="6"/>
  <c r="U249" i="6"/>
  <c r="U119" i="6"/>
  <c r="U121" i="6"/>
  <c r="U104" i="6"/>
  <c r="U100" i="6"/>
  <c r="V100" i="7" s="1"/>
  <c r="U124" i="6"/>
  <c r="U225" i="6"/>
  <c r="V225" i="7" s="1"/>
  <c r="U95" i="6"/>
  <c r="V95" i="7" s="1"/>
  <c r="U87" i="6"/>
  <c r="V87" i="7" s="1"/>
  <c r="U102" i="6"/>
  <c r="V102" i="7" s="1"/>
  <c r="U99" i="6"/>
  <c r="V99" i="7" s="1"/>
  <c r="U242" i="6"/>
  <c r="U232" i="6"/>
  <c r="U244" i="6"/>
  <c r="U106" i="6"/>
  <c r="U88" i="6"/>
  <c r="V88" i="7" s="1"/>
  <c r="U96" i="6"/>
  <c r="V96" i="7" s="1"/>
  <c r="U105" i="6"/>
  <c r="U125" i="6"/>
  <c r="U103" i="6"/>
  <c r="U101" i="6"/>
  <c r="V101" i="7" s="1"/>
  <c r="U91" i="6"/>
  <c r="V91" i="7" s="1"/>
  <c r="U98" i="6"/>
  <c r="V98" i="7" s="1"/>
  <c r="U97" i="6"/>
  <c r="V97" i="7" s="1"/>
  <c r="U245" i="6"/>
  <c r="U93" i="6"/>
  <c r="V93" i="7" s="1"/>
  <c r="U217" i="6"/>
  <c r="V217" i="7" s="1"/>
  <c r="U216" i="6"/>
  <c r="V216" i="7" s="1"/>
  <c r="U213" i="6"/>
  <c r="V213" i="7" s="1"/>
  <c r="U215" i="6"/>
  <c r="V215" i="7" s="1"/>
  <c r="U214" i="6"/>
  <c r="V214" i="7" s="1"/>
  <c r="U224" i="6"/>
  <c r="V224" i="7" s="1"/>
  <c r="U218" i="6"/>
  <c r="V218" i="7" s="1"/>
  <c r="U226" i="6"/>
  <c r="V226" i="7" s="1"/>
  <c r="U227" i="6"/>
  <c r="V227" i="7" s="1"/>
  <c r="U221" i="6"/>
  <c r="V221" i="7" s="1"/>
  <c r="U219" i="6"/>
  <c r="V219" i="7" s="1"/>
  <c r="U223" i="6"/>
  <c r="V223" i="7" s="1"/>
  <c r="U220" i="6"/>
  <c r="V220" i="7" s="1"/>
  <c r="U222" i="6"/>
  <c r="V222" i="7" s="1"/>
  <c r="U127" i="6"/>
  <c r="F234" i="6"/>
  <c r="F243" i="6"/>
  <c r="F228" i="6"/>
  <c r="G228" i="7" s="1"/>
  <c r="F233" i="6"/>
  <c r="F247" i="6"/>
  <c r="F245" i="6"/>
  <c r="F236" i="6"/>
  <c r="F232" i="6"/>
  <c r="F229" i="6"/>
  <c r="F238" i="6"/>
  <c r="F240" i="6"/>
  <c r="F249" i="6"/>
  <c r="F231" i="6"/>
  <c r="F239" i="6"/>
  <c r="F109" i="6"/>
  <c r="F113" i="6"/>
  <c r="F106" i="6"/>
  <c r="F241" i="6"/>
  <c r="F237" i="6"/>
  <c r="F108" i="6"/>
  <c r="F114" i="6"/>
  <c r="F242" i="6"/>
  <c r="F244" i="6"/>
  <c r="F251" i="6"/>
  <c r="F119" i="6"/>
  <c r="F120" i="6"/>
  <c r="F124" i="6"/>
  <c r="F112" i="6"/>
  <c r="F116" i="6"/>
  <c r="F99" i="6"/>
  <c r="G99" i="7" s="1"/>
  <c r="F97" i="6"/>
  <c r="G97" i="7" s="1"/>
  <c r="F87" i="6"/>
  <c r="G87" i="7" s="1"/>
  <c r="F91" i="6"/>
  <c r="G91" i="7" s="1"/>
  <c r="F230" i="6"/>
  <c r="F110" i="6"/>
  <c r="F250" i="6"/>
  <c r="F111" i="6"/>
  <c r="F246" i="6"/>
  <c r="F118" i="6"/>
  <c r="F122" i="6"/>
  <c r="F226" i="6"/>
  <c r="G226" i="7" s="1"/>
  <c r="F88" i="6"/>
  <c r="G88" i="7" s="1"/>
  <c r="F95" i="6"/>
  <c r="G95" i="7" s="1"/>
  <c r="F92" i="6"/>
  <c r="G92" i="7" s="1"/>
  <c r="F105" i="6"/>
  <c r="F102" i="6"/>
  <c r="G102" i="7" s="1"/>
  <c r="F104" i="6"/>
  <c r="F115" i="6"/>
  <c r="F107" i="6"/>
  <c r="F235" i="6"/>
  <c r="F125" i="6"/>
  <c r="F100" i="6"/>
  <c r="G100" i="7" s="1"/>
  <c r="F98" i="6"/>
  <c r="G98" i="7" s="1"/>
  <c r="F248" i="6"/>
  <c r="F117" i="6"/>
  <c r="F121" i="6"/>
  <c r="F101" i="6"/>
  <c r="G101" i="7" s="1"/>
  <c r="F89" i="6"/>
  <c r="G89" i="7" s="1"/>
  <c r="F96" i="6"/>
  <c r="G96" i="7" s="1"/>
  <c r="F103" i="6"/>
  <c r="F93" i="6"/>
  <c r="G93" i="7" s="1"/>
  <c r="F90" i="6"/>
  <c r="G90" i="7" s="1"/>
  <c r="F123" i="6"/>
  <c r="F94" i="6"/>
  <c r="G94" i="7" s="1"/>
  <c r="F218" i="6"/>
  <c r="G218" i="7" s="1"/>
  <c r="F213" i="6"/>
  <c r="G213" i="7" s="1"/>
  <c r="F224" i="6"/>
  <c r="G224" i="7" s="1"/>
  <c r="F225" i="6"/>
  <c r="G225" i="7" s="1"/>
  <c r="F219" i="6"/>
  <c r="G219" i="7" s="1"/>
  <c r="F214" i="6"/>
  <c r="G214" i="7" s="1"/>
  <c r="F221" i="6"/>
  <c r="G221" i="7" s="1"/>
  <c r="F220" i="6"/>
  <c r="G220" i="7" s="1"/>
  <c r="F227" i="6"/>
  <c r="G227" i="7" s="1"/>
  <c r="F216" i="6"/>
  <c r="G216" i="7" s="1"/>
  <c r="F223" i="6"/>
  <c r="G223" i="7" s="1"/>
  <c r="F217" i="6"/>
  <c r="G217" i="7" s="1"/>
  <c r="F215" i="6"/>
  <c r="G215" i="7" s="1"/>
  <c r="F222" i="6"/>
  <c r="G222" i="7" s="1"/>
  <c r="F127" i="6"/>
  <c r="N234" i="6"/>
  <c r="N230" i="6"/>
  <c r="N229" i="6"/>
  <c r="N248" i="6"/>
  <c r="N243" i="6"/>
  <c r="N228" i="6"/>
  <c r="O228" i="7" s="1"/>
  <c r="N237" i="6"/>
  <c r="N247" i="6"/>
  <c r="N245" i="6"/>
  <c r="N236" i="6"/>
  <c r="N240" i="6"/>
  <c r="N244" i="6"/>
  <c r="N94" i="6"/>
  <c r="O94" i="7" s="1"/>
  <c r="N232" i="6"/>
  <c r="N241" i="6"/>
  <c r="N249" i="6"/>
  <c r="N235" i="6"/>
  <c r="N115" i="6"/>
  <c r="N239" i="6"/>
  <c r="N250" i="6"/>
  <c r="N121" i="6"/>
  <c r="N120" i="6"/>
  <c r="N106" i="6"/>
  <c r="N109" i="6"/>
  <c r="N117" i="6"/>
  <c r="N125" i="6"/>
  <c r="N231" i="6"/>
  <c r="N246" i="6"/>
  <c r="N110" i="6"/>
  <c r="N107" i="6"/>
  <c r="N119" i="6"/>
  <c r="N123" i="6"/>
  <c r="N226" i="6"/>
  <c r="O226" i="7" s="1"/>
  <c r="N101" i="6"/>
  <c r="O101" i="7" s="1"/>
  <c r="N90" i="6"/>
  <c r="O90" i="7" s="1"/>
  <c r="N89" i="6"/>
  <c r="O89" i="7" s="1"/>
  <c r="N100" i="6"/>
  <c r="O100" i="7" s="1"/>
  <c r="N242" i="6"/>
  <c r="N238" i="6"/>
  <c r="N111" i="6"/>
  <c r="N113" i="6"/>
  <c r="N118" i="6"/>
  <c r="N103" i="6"/>
  <c r="N251" i="6"/>
  <c r="N124" i="6"/>
  <c r="N93" i="6"/>
  <c r="N91" i="6"/>
  <c r="O91" i="7" s="1"/>
  <c r="N96" i="6"/>
  <c r="O96" i="7" s="1"/>
  <c r="N98" i="6"/>
  <c r="O98" i="7" s="1"/>
  <c r="N114" i="6"/>
  <c r="N112" i="6"/>
  <c r="N97" i="6"/>
  <c r="O97" i="7" s="1"/>
  <c r="N108" i="6"/>
  <c r="N99" i="6"/>
  <c r="O99" i="7" s="1"/>
  <c r="N92" i="6"/>
  <c r="O92" i="7" s="1"/>
  <c r="N102" i="6"/>
  <c r="O102" i="7" s="1"/>
  <c r="N122" i="6"/>
  <c r="N217" i="6"/>
  <c r="O217" i="7" s="1"/>
  <c r="N87" i="6"/>
  <c r="O87" i="7" s="1"/>
  <c r="N105" i="6"/>
  <c r="N233" i="6"/>
  <c r="N116" i="6"/>
  <c r="N88" i="6"/>
  <c r="O88" i="7" s="1"/>
  <c r="N95" i="6"/>
  <c r="O95" i="7" s="1"/>
  <c r="N104" i="6"/>
  <c r="N218" i="6"/>
  <c r="N222" i="6"/>
  <c r="O222" i="7" s="1"/>
  <c r="N221" i="6"/>
  <c r="O221" i="7" s="1"/>
  <c r="N220" i="6"/>
  <c r="O220" i="7" s="1"/>
  <c r="N223" i="6"/>
  <c r="O223" i="7" s="1"/>
  <c r="N213" i="6"/>
  <c r="O213" i="7" s="1"/>
  <c r="N225" i="6"/>
  <c r="O225" i="7" s="1"/>
  <c r="N214" i="6"/>
  <c r="O214" i="7" s="1"/>
  <c r="N216" i="6"/>
  <c r="N224" i="6"/>
  <c r="O224" i="7" s="1"/>
  <c r="N227" i="6"/>
  <c r="O227" i="7" s="1"/>
  <c r="N215" i="6"/>
  <c r="O215" i="7" s="1"/>
  <c r="N219" i="6"/>
  <c r="N127" i="6"/>
  <c r="Z248" i="6"/>
  <c r="Z243" i="6"/>
  <c r="Z228" i="6"/>
  <c r="AA228" i="7" s="1"/>
  <c r="Z247" i="6"/>
  <c r="Z245" i="6"/>
  <c r="Z236" i="6"/>
  <c r="Z234" i="6"/>
  <c r="Z237" i="6"/>
  <c r="Z229" i="6"/>
  <c r="Z105" i="6"/>
  <c r="Z238" i="6"/>
  <c r="Z232" i="6"/>
  <c r="Z242" i="6"/>
  <c r="Z230" i="6"/>
  <c r="Z233" i="6"/>
  <c r="Z246" i="6"/>
  <c r="Z240" i="6"/>
  <c r="Z251" i="6"/>
  <c r="Z125" i="6"/>
  <c r="Z108" i="6"/>
  <c r="Z124" i="6"/>
  <c r="Z115" i="6"/>
  <c r="Z112" i="6"/>
  <c r="Z116" i="6"/>
  <c r="Z241" i="6"/>
  <c r="Z244" i="6"/>
  <c r="Z111" i="6"/>
  <c r="Z117" i="6"/>
  <c r="Z118" i="6"/>
  <c r="Z99" i="6"/>
  <c r="AA99" i="7" s="1"/>
  <c r="Z89" i="6"/>
  <c r="Z249" i="6"/>
  <c r="Z231" i="6"/>
  <c r="Z120" i="6"/>
  <c r="Z87" i="6"/>
  <c r="Z239" i="6"/>
  <c r="Z119" i="6"/>
  <c r="Z235" i="6"/>
  <c r="Z250" i="6"/>
  <c r="Z114" i="6"/>
  <c r="Z107" i="6"/>
  <c r="Z122" i="6"/>
  <c r="Z218" i="6"/>
  <c r="Z226" i="6"/>
  <c r="AA226" i="7" s="1"/>
  <c r="Z90" i="6"/>
  <c r="AA90" i="7" s="1"/>
  <c r="Z88" i="6"/>
  <c r="AA88" i="7" s="1"/>
  <c r="Z95" i="6"/>
  <c r="AA95" i="7" s="1"/>
  <c r="Z103" i="6"/>
  <c r="Z121" i="6"/>
  <c r="Z101" i="6"/>
  <c r="AA101" i="7" s="1"/>
  <c r="Z93" i="6"/>
  <c r="Z92" i="6"/>
  <c r="AA92" i="7" s="1"/>
  <c r="Z102" i="6"/>
  <c r="AA102" i="7" s="1"/>
  <c r="Z104" i="6"/>
  <c r="Z110" i="6"/>
  <c r="Z113" i="6"/>
  <c r="Z106" i="6"/>
  <c r="Z94" i="6"/>
  <c r="AA94" i="7" s="1"/>
  <c r="Z123" i="6"/>
  <c r="Z97" i="6"/>
  <c r="AA97" i="7" s="1"/>
  <c r="Z91" i="6"/>
  <c r="AA91" i="7" s="1"/>
  <c r="Z109" i="6"/>
  <c r="Z100" i="6"/>
  <c r="AA100" i="7" s="1"/>
  <c r="Z96" i="6"/>
  <c r="AA96" i="7" s="1"/>
  <c r="Z98" i="6"/>
  <c r="AA98" i="7" s="1"/>
  <c r="Z214" i="6"/>
  <c r="AA214" i="7" s="1"/>
  <c r="Z217" i="6"/>
  <c r="Z219" i="6"/>
  <c r="AA219" i="7" s="1"/>
  <c r="Z215" i="6"/>
  <c r="AA215" i="7" s="1"/>
  <c r="Z223" i="6"/>
  <c r="AA223" i="7" s="1"/>
  <c r="Z224" i="6"/>
  <c r="AA224" i="7" s="1"/>
  <c r="Z225" i="6"/>
  <c r="AA225" i="7" s="1"/>
  <c r="Z222" i="6"/>
  <c r="AA222" i="7" s="1"/>
  <c r="Z216" i="6"/>
  <c r="AA216" i="7" s="1"/>
  <c r="Z220" i="6"/>
  <c r="AA220" i="7" s="1"/>
  <c r="Z221" i="6"/>
  <c r="AA221" i="7" s="1"/>
  <c r="Z213" i="6"/>
  <c r="AA213" i="7" s="1"/>
  <c r="Z227" i="6"/>
  <c r="AA227" i="7" s="1"/>
  <c r="Z127" i="6"/>
  <c r="C229" i="6"/>
  <c r="C245" i="6"/>
  <c r="C230" i="6"/>
  <c r="C250" i="6"/>
  <c r="C246" i="6"/>
  <c r="C239" i="6"/>
  <c r="C237" i="6"/>
  <c r="C234" i="6"/>
  <c r="C243" i="6"/>
  <c r="C231" i="6"/>
  <c r="C249" i="6"/>
  <c r="C235" i="6"/>
  <c r="C241" i="6"/>
  <c r="C251" i="6"/>
  <c r="C232" i="6"/>
  <c r="C242" i="6"/>
  <c r="C228" i="6"/>
  <c r="D228" i="7" s="1"/>
  <c r="C240" i="6"/>
  <c r="C120" i="6"/>
  <c r="C111" i="6"/>
  <c r="C112" i="6"/>
  <c r="C122" i="6"/>
  <c r="C110" i="6"/>
  <c r="C238" i="6"/>
  <c r="C236" i="6"/>
  <c r="C115" i="6"/>
  <c r="C116" i="6"/>
  <c r="C118" i="6"/>
  <c r="C107" i="6"/>
  <c r="C124" i="6"/>
  <c r="C106" i="6"/>
  <c r="C108" i="6"/>
  <c r="C113" i="6"/>
  <c r="C119" i="6"/>
  <c r="C95" i="6"/>
  <c r="D95" i="7" s="1"/>
  <c r="C94" i="6"/>
  <c r="D94" i="7" s="1"/>
  <c r="C248" i="6"/>
  <c r="C247" i="6"/>
  <c r="C125" i="6"/>
  <c r="C123" i="6"/>
  <c r="C87" i="6"/>
  <c r="D87" i="7" s="1"/>
  <c r="C101" i="6"/>
  <c r="D101" i="7" s="1"/>
  <c r="C91" i="6"/>
  <c r="D91" i="7" s="1"/>
  <c r="C96" i="6"/>
  <c r="D96" i="7" s="1"/>
  <c r="C244" i="6"/>
  <c r="C109" i="6"/>
  <c r="C233" i="6"/>
  <c r="C117" i="6"/>
  <c r="C98" i="6"/>
  <c r="D98" i="7" s="1"/>
  <c r="C89" i="6"/>
  <c r="D89" i="7" s="1"/>
  <c r="C93" i="6"/>
  <c r="D93" i="7" s="1"/>
  <c r="C104" i="6"/>
  <c r="C102" i="6"/>
  <c r="D102" i="7" s="1"/>
  <c r="C90" i="6"/>
  <c r="D90" i="7" s="1"/>
  <c r="C105" i="6"/>
  <c r="C121" i="6"/>
  <c r="C99" i="6"/>
  <c r="D99" i="7" s="1"/>
  <c r="C88" i="6"/>
  <c r="D88" i="7" s="1"/>
  <c r="C92" i="6"/>
  <c r="D92" i="7" s="1"/>
  <c r="C103" i="6"/>
  <c r="C114" i="6"/>
  <c r="C100" i="6"/>
  <c r="D100" i="7" s="1"/>
  <c r="C97" i="6"/>
  <c r="D97" i="7" s="1"/>
  <c r="C218" i="6"/>
  <c r="D218" i="7" s="1"/>
  <c r="C221" i="6"/>
  <c r="D221" i="7" s="1"/>
  <c r="C226" i="6"/>
  <c r="D226" i="7" s="1"/>
  <c r="C216" i="6"/>
  <c r="D216" i="7" s="1"/>
  <c r="C222" i="6"/>
  <c r="D222" i="7" s="1"/>
  <c r="C220" i="6"/>
  <c r="D220" i="7" s="1"/>
  <c r="C215" i="6"/>
  <c r="D215" i="7" s="1"/>
  <c r="C213" i="6"/>
  <c r="D213" i="7" s="1"/>
  <c r="C217" i="6"/>
  <c r="C223" i="6"/>
  <c r="D223" i="7" s="1"/>
  <c r="C224" i="6"/>
  <c r="D224" i="7" s="1"/>
  <c r="C227" i="6"/>
  <c r="D227" i="7" s="1"/>
  <c r="C214" i="6"/>
  <c r="C225" i="6"/>
  <c r="D225" i="7" s="1"/>
  <c r="C219" i="6"/>
  <c r="D219" i="7" s="1"/>
  <c r="C127" i="6"/>
  <c r="G250" i="6"/>
  <c r="G246" i="6"/>
  <c r="G239" i="6"/>
  <c r="G235" i="6"/>
  <c r="G230" i="6"/>
  <c r="G241" i="6"/>
  <c r="G231" i="6"/>
  <c r="G248" i="6"/>
  <c r="G233" i="6"/>
  <c r="G228" i="6"/>
  <c r="H228" i="7" s="1"/>
  <c r="G238" i="6"/>
  <c r="G240" i="6"/>
  <c r="AE240" i="6" s="1"/>
  <c r="G236" i="6"/>
  <c r="G112" i="6"/>
  <c r="G232" i="6"/>
  <c r="G229" i="6"/>
  <c r="G247" i="6"/>
  <c r="G116" i="6"/>
  <c r="G107" i="6"/>
  <c r="G106" i="6"/>
  <c r="G111" i="6"/>
  <c r="G251" i="6"/>
  <c r="G243" i="6"/>
  <c r="G117" i="6"/>
  <c r="G108" i="6"/>
  <c r="G120" i="6"/>
  <c r="G242" i="6"/>
  <c r="G244" i="6"/>
  <c r="G115" i="6"/>
  <c r="G124" i="6"/>
  <c r="G123" i="6"/>
  <c r="G97" i="6"/>
  <c r="H97" i="7" s="1"/>
  <c r="G87" i="6"/>
  <c r="H87" i="7" s="1"/>
  <c r="G95" i="6"/>
  <c r="H95" i="7" s="1"/>
  <c r="G93" i="6"/>
  <c r="H93" i="7" s="1"/>
  <c r="G99" i="6"/>
  <c r="H99" i="7" s="1"/>
  <c r="G89" i="6"/>
  <c r="H89" i="7" s="1"/>
  <c r="G96" i="6"/>
  <c r="H96" i="7" s="1"/>
  <c r="G245" i="6"/>
  <c r="G109" i="6"/>
  <c r="G234" i="6"/>
  <c r="G122" i="6"/>
  <c r="G119" i="6"/>
  <c r="G121" i="6"/>
  <c r="G92" i="6"/>
  <c r="H92" i="7" s="1"/>
  <c r="G125" i="6"/>
  <c r="G114" i="6"/>
  <c r="G237" i="6"/>
  <c r="G90" i="6"/>
  <c r="H90" i="7" s="1"/>
  <c r="G102" i="6"/>
  <c r="H102" i="7" s="1"/>
  <c r="G94" i="6"/>
  <c r="H94" i="7" s="1"/>
  <c r="G104" i="6"/>
  <c r="G249" i="6"/>
  <c r="G118" i="6"/>
  <c r="G98" i="6"/>
  <c r="H98" i="7" s="1"/>
  <c r="G113" i="6"/>
  <c r="G110" i="6"/>
  <c r="G91" i="6"/>
  <c r="H91" i="7" s="1"/>
  <c r="G101" i="6"/>
  <c r="H101" i="7" s="1"/>
  <c r="G100" i="6"/>
  <c r="H100" i="7" s="1"/>
  <c r="G103" i="6"/>
  <c r="G88" i="6"/>
  <c r="H88" i="7" s="1"/>
  <c r="G105" i="6"/>
  <c r="G225" i="6"/>
  <c r="H225" i="7" s="1"/>
  <c r="G224" i="6"/>
  <c r="H224" i="7" s="1"/>
  <c r="G214" i="6"/>
  <c r="G215" i="6"/>
  <c r="G217" i="6"/>
  <c r="H217" i="7" s="1"/>
  <c r="G221" i="6"/>
  <c r="H221" i="7" s="1"/>
  <c r="G227" i="6"/>
  <c r="H227" i="7" s="1"/>
  <c r="G223" i="6"/>
  <c r="G216" i="6"/>
  <c r="H216" i="7" s="1"/>
  <c r="G226" i="6"/>
  <c r="H226" i="7" s="1"/>
  <c r="G219" i="6"/>
  <c r="H219" i="7" s="1"/>
  <c r="G222" i="6"/>
  <c r="G213" i="6"/>
  <c r="H213" i="7" s="1"/>
  <c r="G218" i="6"/>
  <c r="G220" i="6"/>
  <c r="H220" i="7" s="1"/>
  <c r="G127" i="6"/>
  <c r="O245" i="6"/>
  <c r="O235" i="6"/>
  <c r="O231" i="6"/>
  <c r="O234" i="6"/>
  <c r="O229" i="6"/>
  <c r="O243" i="6"/>
  <c r="O237" i="6"/>
  <c r="O250" i="6"/>
  <c r="O246" i="6"/>
  <c r="O239" i="6"/>
  <c r="O242" i="6"/>
  <c r="O232" i="6"/>
  <c r="O230" i="6"/>
  <c r="O241" i="6"/>
  <c r="O244" i="6"/>
  <c r="O236" i="6"/>
  <c r="O249" i="6"/>
  <c r="O251" i="6"/>
  <c r="O248" i="6"/>
  <c r="O116" i="6"/>
  <c r="O112" i="6"/>
  <c r="O122" i="6"/>
  <c r="O228" i="6"/>
  <c r="P228" i="7" s="1"/>
  <c r="O109" i="6"/>
  <c r="O125" i="6"/>
  <c r="O113" i="6"/>
  <c r="O119" i="6"/>
  <c r="O240" i="6"/>
  <c r="O247" i="6"/>
  <c r="O110" i="6"/>
  <c r="O120" i="6"/>
  <c r="O98" i="6"/>
  <c r="P98" i="7" s="1"/>
  <c r="O101" i="6"/>
  <c r="P101" i="7" s="1"/>
  <c r="O97" i="6"/>
  <c r="P97" i="7" s="1"/>
  <c r="O233" i="6"/>
  <c r="O92" i="6"/>
  <c r="P92" i="7" s="1"/>
  <c r="O238" i="6"/>
  <c r="O118" i="6"/>
  <c r="O121" i="6"/>
  <c r="O108" i="6"/>
  <c r="O111" i="6"/>
  <c r="O107" i="6"/>
  <c r="AG107" i="6" s="1"/>
  <c r="O114" i="6"/>
  <c r="AG114" i="6" s="1"/>
  <c r="O115" i="6"/>
  <c r="O95" i="6"/>
  <c r="P95" i="7" s="1"/>
  <c r="O87" i="6"/>
  <c r="P87" i="7" s="1"/>
  <c r="O90" i="6"/>
  <c r="P90" i="7" s="1"/>
  <c r="O88" i="6"/>
  <c r="P88" i="7" s="1"/>
  <c r="O105" i="6"/>
  <c r="O104" i="6"/>
  <c r="O124" i="6"/>
  <c r="O99" i="6"/>
  <c r="P99" i="7" s="1"/>
  <c r="O103" i="6"/>
  <c r="O117" i="6"/>
  <c r="O216" i="6"/>
  <c r="P216" i="7" s="1"/>
  <c r="O89" i="6"/>
  <c r="P89" i="7" s="1"/>
  <c r="O106" i="6"/>
  <c r="O100" i="6"/>
  <c r="P100" i="7" s="1"/>
  <c r="O222" i="6"/>
  <c r="P222" i="7" s="1"/>
  <c r="O217" i="6"/>
  <c r="P217" i="7" s="1"/>
  <c r="O91" i="6"/>
  <c r="P91" i="7" s="1"/>
  <c r="O93" i="6"/>
  <c r="P93" i="7" s="1"/>
  <c r="O96" i="6"/>
  <c r="P96" i="7" s="1"/>
  <c r="O123" i="6"/>
  <c r="AG123" i="6" s="1"/>
  <c r="O102" i="6"/>
  <c r="P102" i="7" s="1"/>
  <c r="O94" i="6"/>
  <c r="P94" i="7" s="1"/>
  <c r="O213" i="6"/>
  <c r="P213" i="7" s="1"/>
  <c r="O214" i="6"/>
  <c r="P214" i="7" s="1"/>
  <c r="O215" i="6"/>
  <c r="P215" i="7" s="1"/>
  <c r="O220" i="6"/>
  <c r="P220" i="7" s="1"/>
  <c r="O219" i="6"/>
  <c r="P219" i="7" s="1"/>
  <c r="O223" i="6"/>
  <c r="P223" i="7" s="1"/>
  <c r="O227" i="6"/>
  <c r="P227" i="7" s="1"/>
  <c r="O224" i="6"/>
  <c r="P224" i="7" s="1"/>
  <c r="O225" i="6"/>
  <c r="P225" i="7" s="1"/>
  <c r="O221" i="6"/>
  <c r="P221" i="7" s="1"/>
  <c r="O226" i="6"/>
  <c r="P226" i="7" s="1"/>
  <c r="O218" i="6"/>
  <c r="P218" i="7" s="1"/>
  <c r="O127" i="6"/>
  <c r="W250" i="6"/>
  <c r="W246" i="6"/>
  <c r="W239" i="6"/>
  <c r="W231" i="6"/>
  <c r="W235" i="6"/>
  <c r="W249" i="6"/>
  <c r="W228" i="6"/>
  <c r="X228" i="7" s="1"/>
  <c r="W230" i="6"/>
  <c r="W240" i="6"/>
  <c r="W236" i="6"/>
  <c r="W238" i="6"/>
  <c r="W232" i="6"/>
  <c r="W242" i="6"/>
  <c r="W234" i="6"/>
  <c r="W237" i="6"/>
  <c r="W243" i="6"/>
  <c r="W247" i="6"/>
  <c r="W107" i="6"/>
  <c r="W106" i="6"/>
  <c r="W116" i="6"/>
  <c r="W108" i="6"/>
  <c r="W110" i="6"/>
  <c r="W229" i="6"/>
  <c r="W233" i="6"/>
  <c r="W248" i="6"/>
  <c r="W245" i="6"/>
  <c r="W114" i="6"/>
  <c r="W124" i="6"/>
  <c r="W115" i="6"/>
  <c r="W125" i="6"/>
  <c r="W120" i="6"/>
  <c r="AI120" i="6" s="1"/>
  <c r="W123" i="6"/>
  <c r="W91" i="6"/>
  <c r="X91" i="7" s="1"/>
  <c r="W93" i="6"/>
  <c r="X93" i="7" s="1"/>
  <c r="W99" i="6"/>
  <c r="X99" i="7" s="1"/>
  <c r="W89" i="6"/>
  <c r="X89" i="7" s="1"/>
  <c r="W97" i="6"/>
  <c r="X97" i="7" s="1"/>
  <c r="W96" i="6"/>
  <c r="X96" i="7" s="1"/>
  <c r="W244" i="6"/>
  <c r="W112" i="6"/>
  <c r="W118" i="6"/>
  <c r="W251" i="6"/>
  <c r="W241" i="6"/>
  <c r="W122" i="6"/>
  <c r="W109" i="6"/>
  <c r="W113" i="6"/>
  <c r="W90" i="6"/>
  <c r="X90" i="7" s="1"/>
  <c r="W102" i="6"/>
  <c r="X102" i="7" s="1"/>
  <c r="W94" i="6"/>
  <c r="X94" i="7" s="1"/>
  <c r="W111" i="6"/>
  <c r="W95" i="6"/>
  <c r="X95" i="7" s="1"/>
  <c r="W101" i="6"/>
  <c r="X101" i="7" s="1"/>
  <c r="W219" i="6"/>
  <c r="X219" i="7" s="1"/>
  <c r="W225" i="6"/>
  <c r="X225" i="7" s="1"/>
  <c r="W98" i="6"/>
  <c r="X98" i="7" s="1"/>
  <c r="W88" i="6"/>
  <c r="X88" i="7" s="1"/>
  <c r="W105" i="6"/>
  <c r="W117" i="6"/>
  <c r="W121" i="6"/>
  <c r="W104" i="6"/>
  <c r="W119" i="6"/>
  <c r="W87" i="6"/>
  <c r="X87" i="7" s="1"/>
  <c r="W92" i="6"/>
  <c r="X92" i="7" s="1"/>
  <c r="W100" i="6"/>
  <c r="X100" i="7" s="1"/>
  <c r="W103" i="6"/>
  <c r="W216" i="6"/>
  <c r="X216" i="7" s="1"/>
  <c r="W218" i="6"/>
  <c r="X218" i="7" s="1"/>
  <c r="W226" i="6"/>
  <c r="X226" i="7" s="1"/>
  <c r="W214" i="6"/>
  <c r="X214" i="7" s="1"/>
  <c r="W221" i="6"/>
  <c r="X221" i="7" s="1"/>
  <c r="W224" i="6"/>
  <c r="X224" i="7" s="1"/>
  <c r="W220" i="6"/>
  <c r="X220" i="7" s="1"/>
  <c r="W227" i="6"/>
  <c r="X227" i="7" s="1"/>
  <c r="W213" i="6"/>
  <c r="X213" i="7" s="1"/>
  <c r="W215" i="6"/>
  <c r="X215" i="7" s="1"/>
  <c r="W217" i="6"/>
  <c r="X217" i="7" s="1"/>
  <c r="W222" i="6"/>
  <c r="X222" i="7" s="1"/>
  <c r="W223" i="6"/>
  <c r="X223" i="7" s="1"/>
  <c r="W127" i="6"/>
  <c r="D240" i="6"/>
  <c r="D235" i="6"/>
  <c r="D231" i="6"/>
  <c r="D247" i="6"/>
  <c r="D236" i="6"/>
  <c r="D245" i="6"/>
  <c r="D250" i="6"/>
  <c r="D246" i="6"/>
  <c r="D239" i="6"/>
  <c r="D234" i="6"/>
  <c r="D228" i="6"/>
  <c r="E228" i="7" s="1"/>
  <c r="D242" i="6"/>
  <c r="D238" i="6"/>
  <c r="D251" i="6"/>
  <c r="D237" i="6"/>
  <c r="D243" i="6"/>
  <c r="D116" i="6"/>
  <c r="D118" i="6"/>
  <c r="D113" i="6"/>
  <c r="D230" i="6"/>
  <c r="D233" i="6"/>
  <c r="D123" i="6"/>
  <c r="D115" i="6"/>
  <c r="D110" i="6"/>
  <c r="D229" i="6"/>
  <c r="D249" i="6"/>
  <c r="D112" i="6"/>
  <c r="D121" i="6"/>
  <c r="D107" i="6"/>
  <c r="D114" i="6"/>
  <c r="D124" i="6"/>
  <c r="D125" i="6"/>
  <c r="D120" i="6"/>
  <c r="D92" i="6"/>
  <c r="E92" i="7" s="1"/>
  <c r="D102" i="6"/>
  <c r="E102" i="7" s="1"/>
  <c r="D91" i="6"/>
  <c r="E91" i="7" s="1"/>
  <c r="D93" i="6"/>
  <c r="E93" i="7" s="1"/>
  <c r="D244" i="6"/>
  <c r="D248" i="6"/>
  <c r="D122" i="6"/>
  <c r="D241" i="6"/>
  <c r="D109" i="6"/>
  <c r="D117" i="6"/>
  <c r="D213" i="6"/>
  <c r="E213" i="7" s="1"/>
  <c r="D101" i="6"/>
  <c r="E101" i="7" s="1"/>
  <c r="D88" i="6"/>
  <c r="E88" i="7" s="1"/>
  <c r="D99" i="6"/>
  <c r="E99" i="7" s="1"/>
  <c r="D105" i="6"/>
  <c r="D108" i="6"/>
  <c r="D87" i="6"/>
  <c r="E87" i="7" s="1"/>
  <c r="D95" i="6"/>
  <c r="E95" i="7" s="1"/>
  <c r="D104" i="6"/>
  <c r="D119" i="6"/>
  <c r="D96" i="6"/>
  <c r="E96" i="7" s="1"/>
  <c r="D94" i="6"/>
  <c r="E94" i="7" s="1"/>
  <c r="D97" i="6"/>
  <c r="E97" i="7" s="1"/>
  <c r="D100" i="6"/>
  <c r="E100" i="7" s="1"/>
  <c r="D106" i="6"/>
  <c r="D232" i="6"/>
  <c r="D98" i="6"/>
  <c r="E98" i="7" s="1"/>
  <c r="D90" i="6"/>
  <c r="E90" i="7" s="1"/>
  <c r="D103" i="6"/>
  <c r="D111" i="6"/>
  <c r="D89" i="6"/>
  <c r="E89" i="7" s="1"/>
  <c r="D223" i="6"/>
  <c r="E223" i="7" s="1"/>
  <c r="D224" i="6"/>
  <c r="E224" i="7" s="1"/>
  <c r="D227" i="6"/>
  <c r="E227" i="7" s="1"/>
  <c r="D221" i="6"/>
  <c r="E221" i="7" s="1"/>
  <c r="D219" i="6"/>
  <c r="E219" i="7" s="1"/>
  <c r="D215" i="6"/>
  <c r="E215" i="7" s="1"/>
  <c r="D214" i="6"/>
  <c r="E214" i="7" s="1"/>
  <c r="D225" i="6"/>
  <c r="E225" i="7" s="1"/>
  <c r="D217" i="6"/>
  <c r="E217" i="7" s="1"/>
  <c r="D222" i="6"/>
  <c r="E222" i="7" s="1"/>
  <c r="D216" i="6"/>
  <c r="E216" i="7" s="1"/>
  <c r="D218" i="6"/>
  <c r="E218" i="7" s="1"/>
  <c r="D226" i="6"/>
  <c r="E226" i="7" s="1"/>
  <c r="D220" i="6"/>
  <c r="E220" i="7" s="1"/>
  <c r="D127" i="6"/>
  <c r="H249" i="6"/>
  <c r="H245" i="6"/>
  <c r="H240" i="6"/>
  <c r="H234" i="6"/>
  <c r="H250" i="6"/>
  <c r="H246" i="6"/>
  <c r="H239" i="6"/>
  <c r="H238" i="6"/>
  <c r="H235" i="6"/>
  <c r="H230" i="6"/>
  <c r="H231" i="6"/>
  <c r="H241" i="6"/>
  <c r="H228" i="6"/>
  <c r="I228" i="7" s="1"/>
  <c r="H248" i="6"/>
  <c r="H116" i="6"/>
  <c r="H121" i="6"/>
  <c r="H106" i="6"/>
  <c r="H244" i="6"/>
  <c r="H251" i="6"/>
  <c r="H237" i="6"/>
  <c r="H123" i="6"/>
  <c r="H107" i="6"/>
  <c r="H113" i="6"/>
  <c r="H233" i="6"/>
  <c r="H243" i="6"/>
  <c r="H112" i="6"/>
  <c r="H118" i="6"/>
  <c r="H109" i="6"/>
  <c r="H110" i="6"/>
  <c r="H214" i="6"/>
  <c r="H92" i="6"/>
  <c r="I92" i="7" s="1"/>
  <c r="H95" i="6"/>
  <c r="I95" i="7" s="1"/>
  <c r="H87" i="6"/>
  <c r="I87" i="7" s="1"/>
  <c r="H99" i="6"/>
  <c r="I99" i="7" s="1"/>
  <c r="H94" i="6"/>
  <c r="I94" i="7" s="1"/>
  <c r="H97" i="6"/>
  <c r="I97" i="7" s="1"/>
  <c r="H111" i="6"/>
  <c r="H115" i="6"/>
  <c r="H101" i="6"/>
  <c r="I101" i="7" s="1"/>
  <c r="H100" i="6"/>
  <c r="I100" i="7" s="1"/>
  <c r="H108" i="6"/>
  <c r="H229" i="6"/>
  <c r="H119" i="6"/>
  <c r="H114" i="6"/>
  <c r="H125" i="6"/>
  <c r="H120" i="6"/>
  <c r="H96" i="6"/>
  <c r="I96" i="7" s="1"/>
  <c r="H103" i="6"/>
  <c r="H88" i="6"/>
  <c r="I88" i="7" s="1"/>
  <c r="H102" i="6"/>
  <c r="I102" i="7" s="1"/>
  <c r="H98" i="6"/>
  <c r="I98" i="7" s="1"/>
  <c r="H90" i="6"/>
  <c r="I90" i="7" s="1"/>
  <c r="H247" i="6"/>
  <c r="H124" i="6"/>
  <c r="H117" i="6"/>
  <c r="H91" i="6"/>
  <c r="I91" i="7" s="1"/>
  <c r="H93" i="6"/>
  <c r="I93" i="7" s="1"/>
  <c r="H242" i="6"/>
  <c r="H104" i="6"/>
  <c r="H105" i="6"/>
  <c r="H232" i="6"/>
  <c r="H236" i="6"/>
  <c r="H122" i="6"/>
  <c r="H216" i="6"/>
  <c r="I216" i="7" s="1"/>
  <c r="H89" i="6"/>
  <c r="I89" i="7" s="1"/>
  <c r="H213" i="6"/>
  <c r="I213" i="7" s="1"/>
  <c r="H219" i="6"/>
  <c r="I219" i="7" s="1"/>
  <c r="H220" i="6"/>
  <c r="I220" i="7" s="1"/>
  <c r="H215" i="6"/>
  <c r="H225" i="6"/>
  <c r="I225" i="7" s="1"/>
  <c r="H222" i="6"/>
  <c r="I222" i="7" s="1"/>
  <c r="H227" i="6"/>
  <c r="I227" i="7" s="1"/>
  <c r="H226" i="6"/>
  <c r="I226" i="7" s="1"/>
  <c r="H221" i="6"/>
  <c r="I221" i="7" s="1"/>
  <c r="H224" i="6"/>
  <c r="I224" i="7" s="1"/>
  <c r="H217" i="6"/>
  <c r="I217" i="7" s="1"/>
  <c r="H223" i="6"/>
  <c r="I223" i="7" s="1"/>
  <c r="H218" i="6"/>
  <c r="I218" i="7" s="1"/>
  <c r="H127" i="6"/>
  <c r="L228" i="6"/>
  <c r="M228" i="7" s="1"/>
  <c r="L250" i="6"/>
  <c r="L246" i="6"/>
  <c r="L239" i="6"/>
  <c r="L247" i="6"/>
  <c r="L236" i="6"/>
  <c r="L231" i="6"/>
  <c r="L235" i="6"/>
  <c r="L242" i="6"/>
  <c r="L238" i="6"/>
  <c r="L229" i="6"/>
  <c r="L233" i="6"/>
  <c r="L251" i="6"/>
  <c r="L232" i="6"/>
  <c r="L230" i="6"/>
  <c r="L241" i="6"/>
  <c r="L118" i="6"/>
  <c r="L106" i="6"/>
  <c r="L109" i="6"/>
  <c r="L112" i="6"/>
  <c r="L119" i="6"/>
  <c r="L108" i="6"/>
  <c r="L248" i="6"/>
  <c r="L122" i="6"/>
  <c r="L113" i="6"/>
  <c r="L240" i="6"/>
  <c r="L234" i="6"/>
  <c r="L249" i="6"/>
  <c r="L237" i="6"/>
  <c r="L111" i="6"/>
  <c r="AF111" i="6" s="1"/>
  <c r="L217" i="6"/>
  <c r="M217" i="7" s="1"/>
  <c r="L103" i="6"/>
  <c r="L88" i="6"/>
  <c r="M88" i="7" s="1"/>
  <c r="L102" i="6"/>
  <c r="M102" i="7" s="1"/>
  <c r="L89" i="6"/>
  <c r="M89" i="7" s="1"/>
  <c r="L105" i="6"/>
  <c r="L124" i="6"/>
  <c r="L216" i="6"/>
  <c r="M216" i="7" s="1"/>
  <c r="L93" i="6"/>
  <c r="M93" i="7" s="1"/>
  <c r="L244" i="6"/>
  <c r="L245" i="6"/>
  <c r="L116" i="6"/>
  <c r="L243" i="6"/>
  <c r="L92" i="6"/>
  <c r="M92" i="7" s="1"/>
  <c r="L91" i="6"/>
  <c r="M91" i="7" s="1"/>
  <c r="L90" i="6"/>
  <c r="M90" i="7" s="1"/>
  <c r="L101" i="6"/>
  <c r="M101" i="7" s="1"/>
  <c r="L100" i="6"/>
  <c r="M100" i="7" s="1"/>
  <c r="L107" i="6"/>
  <c r="L117" i="6"/>
  <c r="L121" i="6"/>
  <c r="L98" i="6"/>
  <c r="M98" i="7" s="1"/>
  <c r="L87" i="6"/>
  <c r="M87" i="7" s="1"/>
  <c r="L94" i="6"/>
  <c r="M94" i="7" s="1"/>
  <c r="L123" i="6"/>
  <c r="L115" i="6"/>
  <c r="L110" i="6"/>
  <c r="L125" i="6"/>
  <c r="L120" i="6"/>
  <c r="L99" i="6"/>
  <c r="M99" i="7" s="1"/>
  <c r="L95" i="6"/>
  <c r="M95" i="7" s="1"/>
  <c r="L96" i="6"/>
  <c r="M96" i="7" s="1"/>
  <c r="L97" i="6"/>
  <c r="M97" i="7" s="1"/>
  <c r="L104" i="6"/>
  <c r="L114" i="6"/>
  <c r="L222" i="6"/>
  <c r="M222" i="7" s="1"/>
  <c r="L213" i="6"/>
  <c r="M213" i="7" s="1"/>
  <c r="L224" i="6"/>
  <c r="M224" i="7" s="1"/>
  <c r="L221" i="6"/>
  <c r="M221" i="7" s="1"/>
  <c r="L219" i="6"/>
  <c r="M219" i="7" s="1"/>
  <c r="L218" i="6"/>
  <c r="M218" i="7" s="1"/>
  <c r="L225" i="6"/>
  <c r="M225" i="7" s="1"/>
  <c r="L214" i="6"/>
  <c r="M214" i="7" s="1"/>
  <c r="L220" i="6"/>
  <c r="M220" i="7" s="1"/>
  <c r="L223" i="6"/>
  <c r="M223" i="7" s="1"/>
  <c r="L215" i="6"/>
  <c r="M215" i="7" s="1"/>
  <c r="L226" i="6"/>
  <c r="M226" i="7" s="1"/>
  <c r="L227" i="6"/>
  <c r="M227" i="7" s="1"/>
  <c r="L127" i="6"/>
  <c r="P250" i="6"/>
  <c r="P247" i="6"/>
  <c r="P246" i="6"/>
  <c r="P239" i="6"/>
  <c r="P236" i="6"/>
  <c r="P245" i="6"/>
  <c r="P235" i="6"/>
  <c r="P231" i="6"/>
  <c r="P234" i="6"/>
  <c r="P228" i="6"/>
  <c r="Q228" i="7" s="1"/>
  <c r="P238" i="6"/>
  <c r="P244" i="6"/>
  <c r="P249" i="6"/>
  <c r="P251" i="6"/>
  <c r="P111" i="6"/>
  <c r="P229" i="6"/>
  <c r="P242" i="6"/>
  <c r="P123" i="6"/>
  <c r="P116" i="6"/>
  <c r="P107" i="6"/>
  <c r="P114" i="6"/>
  <c r="P230" i="6"/>
  <c r="P122" i="6"/>
  <c r="P113" i="6"/>
  <c r="P124" i="6"/>
  <c r="P125" i="6"/>
  <c r="P120" i="6"/>
  <c r="P232" i="6"/>
  <c r="P248" i="6"/>
  <c r="AH248" i="6" s="1"/>
  <c r="P119" i="6"/>
  <c r="P112" i="6"/>
  <c r="P108" i="6"/>
  <c r="P109" i="6"/>
  <c r="P117" i="6"/>
  <c r="P121" i="6"/>
  <c r="P225" i="6"/>
  <c r="Q225" i="7" s="1"/>
  <c r="P102" i="6"/>
  <c r="Q102" i="7" s="1"/>
  <c r="P88" i="6"/>
  <c r="Q88" i="7" s="1"/>
  <c r="P90" i="6"/>
  <c r="Q90" i="7" s="1"/>
  <c r="P240" i="6"/>
  <c r="AH240" i="6" s="1"/>
  <c r="P97" i="6"/>
  <c r="Q97" i="7" s="1"/>
  <c r="P233" i="6"/>
  <c r="P118" i="6"/>
  <c r="P101" i="6"/>
  <c r="Q101" i="7" s="1"/>
  <c r="P103" i="6"/>
  <c r="P95" i="6"/>
  <c r="Q95" i="7" s="1"/>
  <c r="P94" i="6"/>
  <c r="Q94" i="7" s="1"/>
  <c r="P93" i="6"/>
  <c r="Q93" i="7" s="1"/>
  <c r="P104" i="6"/>
  <c r="P110" i="6"/>
  <c r="P91" i="6"/>
  <c r="Q91" i="7" s="1"/>
  <c r="P89" i="6"/>
  <c r="Q89" i="7" s="1"/>
  <c r="P237" i="6"/>
  <c r="P106" i="6"/>
  <c r="P115" i="6"/>
  <c r="P96" i="6"/>
  <c r="Q96" i="7" s="1"/>
  <c r="P87" i="6"/>
  <c r="Q87" i="7" s="1"/>
  <c r="P241" i="6"/>
  <c r="P243" i="6"/>
  <c r="P98" i="6"/>
  <c r="Q98" i="7" s="1"/>
  <c r="P105" i="6"/>
  <c r="P92" i="6"/>
  <c r="Q92" i="7" s="1"/>
  <c r="P100" i="6"/>
  <c r="Q100" i="7" s="1"/>
  <c r="P99" i="6"/>
  <c r="Q99" i="7" s="1"/>
  <c r="P222" i="6"/>
  <c r="Q222" i="7" s="1"/>
  <c r="P216" i="6"/>
  <c r="Q216" i="7" s="1"/>
  <c r="P224" i="6"/>
  <c r="Q224" i="7" s="1"/>
  <c r="P217" i="6"/>
  <c r="Q217" i="7" s="1"/>
  <c r="P227" i="6"/>
  <c r="Q227" i="7" s="1"/>
  <c r="P226" i="6"/>
  <c r="P213" i="6"/>
  <c r="Q213" i="7" s="1"/>
  <c r="P215" i="6"/>
  <c r="Q215" i="7" s="1"/>
  <c r="P223" i="6"/>
  <c r="Q223" i="7" s="1"/>
  <c r="P219" i="6"/>
  <c r="Q219" i="7" s="1"/>
  <c r="P221" i="6"/>
  <c r="Q221" i="7" s="1"/>
  <c r="P218" i="6"/>
  <c r="Q218" i="7" s="1"/>
  <c r="P214" i="6"/>
  <c r="Q214" i="7" s="1"/>
  <c r="P220" i="6"/>
  <c r="Q220" i="7" s="1"/>
  <c r="P127" i="6"/>
  <c r="T235" i="6"/>
  <c r="T234" i="6"/>
  <c r="T231" i="6"/>
  <c r="T228" i="6"/>
  <c r="U228" i="7" s="1"/>
  <c r="T251" i="6"/>
  <c r="T240" i="6"/>
  <c r="T247" i="6"/>
  <c r="T236" i="6"/>
  <c r="T250" i="6"/>
  <c r="T246" i="6"/>
  <c r="T239" i="6"/>
  <c r="T245" i="6"/>
  <c r="T238" i="6"/>
  <c r="T229" i="6"/>
  <c r="T249" i="6"/>
  <c r="T233" i="6"/>
  <c r="T237" i="6"/>
  <c r="T243" i="6"/>
  <c r="T111" i="6"/>
  <c r="T109" i="6"/>
  <c r="T242" i="6"/>
  <c r="T241" i="6"/>
  <c r="T244" i="6"/>
  <c r="T116" i="6"/>
  <c r="T108" i="6"/>
  <c r="T114" i="6"/>
  <c r="T110" i="6"/>
  <c r="T117" i="6"/>
  <c r="T232" i="6"/>
  <c r="T122" i="6"/>
  <c r="T113" i="6"/>
  <c r="T124" i="6"/>
  <c r="T125" i="6"/>
  <c r="T120" i="6"/>
  <c r="T213" i="6"/>
  <c r="U213" i="7" s="1"/>
  <c r="T95" i="6"/>
  <c r="U95" i="7" s="1"/>
  <c r="T93" i="6"/>
  <c r="U93" i="7" s="1"/>
  <c r="T99" i="6"/>
  <c r="U99" i="7" s="1"/>
  <c r="T121" i="6"/>
  <c r="T112" i="6"/>
  <c r="T118" i="6"/>
  <c r="T105" i="6"/>
  <c r="T104" i="6"/>
  <c r="T107" i="6"/>
  <c r="T248" i="6"/>
  <c r="T106" i="6"/>
  <c r="T92" i="6"/>
  <c r="U92" i="7" s="1"/>
  <c r="T102" i="6"/>
  <c r="U102" i="7" s="1"/>
  <c r="T91" i="6"/>
  <c r="T96" i="6"/>
  <c r="U96" i="7" s="1"/>
  <c r="T98" i="6"/>
  <c r="U98" i="7" s="1"/>
  <c r="T103" i="6"/>
  <c r="T89" i="6"/>
  <c r="T97" i="6"/>
  <c r="U97" i="7" s="1"/>
  <c r="T88" i="6"/>
  <c r="T230" i="6"/>
  <c r="T123" i="6"/>
  <c r="T87" i="6"/>
  <c r="U87" i="7" s="1"/>
  <c r="T119" i="6"/>
  <c r="T101" i="6"/>
  <c r="U101" i="7" s="1"/>
  <c r="T100" i="6"/>
  <c r="U100" i="7" s="1"/>
  <c r="T115" i="6"/>
  <c r="T221" i="6"/>
  <c r="U221" i="7" s="1"/>
  <c r="T90" i="6"/>
  <c r="T94" i="6"/>
  <c r="U94" i="7" s="1"/>
  <c r="T220" i="6"/>
  <c r="U220" i="7" s="1"/>
  <c r="T215" i="6"/>
  <c r="T218" i="6"/>
  <c r="T216" i="6"/>
  <c r="U216" i="7" s="1"/>
  <c r="T225" i="6"/>
  <c r="U225" i="7" s="1"/>
  <c r="T224" i="6"/>
  <c r="U224" i="7" s="1"/>
  <c r="T223" i="6"/>
  <c r="U223" i="7" s="1"/>
  <c r="T227" i="6"/>
  <c r="U227" i="7" s="1"/>
  <c r="T217" i="6"/>
  <c r="U217" i="7" s="1"/>
  <c r="T226" i="6"/>
  <c r="U226" i="7" s="1"/>
  <c r="T222" i="6"/>
  <c r="U222" i="7" s="1"/>
  <c r="T214" i="6"/>
  <c r="T219" i="6"/>
  <c r="U219" i="7" s="1"/>
  <c r="T127" i="6"/>
  <c r="X249" i="6"/>
  <c r="X245" i="6"/>
  <c r="X234" i="6"/>
  <c r="X250" i="6"/>
  <c r="X246" i="6"/>
  <c r="X239" i="6"/>
  <c r="X231" i="6"/>
  <c r="X235" i="6"/>
  <c r="X230" i="6"/>
  <c r="X238" i="6"/>
  <c r="X241" i="6"/>
  <c r="X242" i="6"/>
  <c r="X244" i="6"/>
  <c r="X248" i="6"/>
  <c r="X115" i="6"/>
  <c r="X111" i="6"/>
  <c r="X112" i="6"/>
  <c r="X122" i="6"/>
  <c r="X121" i="6"/>
  <c r="X232" i="6"/>
  <c r="X243" i="6"/>
  <c r="X247" i="6"/>
  <c r="X119" i="6"/>
  <c r="X228" i="6"/>
  <c r="Y228" i="7" s="1"/>
  <c r="X240" i="6"/>
  <c r="X251" i="6"/>
  <c r="X123" i="6"/>
  <c r="X106" i="6"/>
  <c r="X107" i="6"/>
  <c r="X114" i="6"/>
  <c r="X110" i="6"/>
  <c r="X113" i="6"/>
  <c r="AJ113" i="6" s="1"/>
  <c r="X102" i="6"/>
  <c r="Y102" i="7" s="1"/>
  <c r="X94" i="6"/>
  <c r="Y94" i="7" s="1"/>
  <c r="X229" i="6"/>
  <c r="X237" i="6"/>
  <c r="X92" i="6"/>
  <c r="Y92" i="7" s="1"/>
  <c r="X101" i="6"/>
  <c r="Y101" i="7" s="1"/>
  <c r="X88" i="6"/>
  <c r="Y88" i="7" s="1"/>
  <c r="X236" i="6"/>
  <c r="X116" i="6"/>
  <c r="X124" i="6"/>
  <c r="X96" i="6"/>
  <c r="Y96" i="7" s="1"/>
  <c r="X91" i="6"/>
  <c r="Y91" i="7" s="1"/>
  <c r="X105" i="6"/>
  <c r="X95" i="6"/>
  <c r="Y95" i="7" s="1"/>
  <c r="X100" i="6"/>
  <c r="Y100" i="7" s="1"/>
  <c r="X118" i="6"/>
  <c r="X109" i="6"/>
  <c r="X103" i="6"/>
  <c r="X90" i="6"/>
  <c r="Y90" i="7" s="1"/>
  <c r="X99" i="6"/>
  <c r="Y99" i="7" s="1"/>
  <c r="X104" i="6"/>
  <c r="X117" i="6"/>
  <c r="X233" i="6"/>
  <c r="X89" i="6"/>
  <c r="Y89" i="7" s="1"/>
  <c r="X87" i="6"/>
  <c r="Y87" i="7" s="1"/>
  <c r="X120" i="6"/>
  <c r="X108" i="6"/>
  <c r="X125" i="6"/>
  <c r="X98" i="6"/>
  <c r="Y98" i="7" s="1"/>
  <c r="X93" i="6"/>
  <c r="Y93" i="7" s="1"/>
  <c r="X97" i="6"/>
  <c r="Y97" i="7" s="1"/>
  <c r="X214" i="6"/>
  <c r="Y214" i="7" s="1"/>
  <c r="X221" i="6"/>
  <c r="Y221" i="7" s="1"/>
  <c r="X219" i="6"/>
  <c r="Y219" i="7" s="1"/>
  <c r="X220" i="6"/>
  <c r="Y220" i="7" s="1"/>
  <c r="X217" i="6"/>
  <c r="Y217" i="7" s="1"/>
  <c r="X223" i="6"/>
  <c r="Y223" i="7" s="1"/>
  <c r="X227" i="6"/>
  <c r="Y227" i="7" s="1"/>
  <c r="X215" i="6"/>
  <c r="Y215" i="7" s="1"/>
  <c r="X216" i="6"/>
  <c r="Y216" i="7" s="1"/>
  <c r="X226" i="6"/>
  <c r="Y226" i="7" s="1"/>
  <c r="X225" i="6"/>
  <c r="Y225" i="7" s="1"/>
  <c r="X222" i="6"/>
  <c r="Y222" i="7" s="1"/>
  <c r="X213" i="6"/>
  <c r="Y213" i="7" s="1"/>
  <c r="X224" i="6"/>
  <c r="Y224" i="7" s="1"/>
  <c r="X218" i="6"/>
  <c r="Y218" i="7" s="1"/>
  <c r="X127" i="6"/>
  <c r="AB230" i="6"/>
  <c r="AB250" i="6"/>
  <c r="AB246" i="6"/>
  <c r="AB239" i="6"/>
  <c r="AB228" i="6"/>
  <c r="AC228" i="7" s="1"/>
  <c r="AB235" i="6"/>
  <c r="AB231" i="6"/>
  <c r="AB247" i="6"/>
  <c r="AB236" i="6"/>
  <c r="AL236" i="6" s="1"/>
  <c r="AB232" i="6"/>
  <c r="AB233" i="6"/>
  <c r="AB249" i="6"/>
  <c r="AB242" i="6"/>
  <c r="AB244" i="6"/>
  <c r="AB123" i="6"/>
  <c r="AB118" i="6"/>
  <c r="AB122" i="6"/>
  <c r="AB116" i="6"/>
  <c r="AB108" i="6"/>
  <c r="AB111" i="6"/>
  <c r="AB229" i="6"/>
  <c r="AB234" i="6"/>
  <c r="AB237" i="6"/>
  <c r="AL237" i="6" s="1"/>
  <c r="AB245" i="6"/>
  <c r="AL245" i="6" s="1"/>
  <c r="AB112" i="6"/>
  <c r="AB115" i="6"/>
  <c r="AB107" i="6"/>
  <c r="AB117" i="6"/>
  <c r="AB241" i="6"/>
  <c r="AB243" i="6"/>
  <c r="AB109" i="6"/>
  <c r="AB119" i="6"/>
  <c r="AB106" i="6"/>
  <c r="AB113" i="6"/>
  <c r="AB98" i="6"/>
  <c r="AC98" i="7" s="1"/>
  <c r="AB87" i="6"/>
  <c r="AC87" i="7" s="1"/>
  <c r="AB95" i="6"/>
  <c r="AC95" i="7" s="1"/>
  <c r="AB96" i="6"/>
  <c r="AC96" i="7" s="1"/>
  <c r="AB99" i="6"/>
  <c r="AC99" i="7" s="1"/>
  <c r="AB89" i="6"/>
  <c r="AC89" i="7" s="1"/>
  <c r="AB105" i="6"/>
  <c r="AB238" i="6"/>
  <c r="AB103" i="6"/>
  <c r="AB102" i="6"/>
  <c r="AC102" i="7" s="1"/>
  <c r="AB110" i="6"/>
  <c r="AB97" i="6"/>
  <c r="AC97" i="7" s="1"/>
  <c r="AB100" i="6"/>
  <c r="AC100" i="7" s="1"/>
  <c r="AB125" i="6"/>
  <c r="AB120" i="6"/>
  <c r="AL120" i="6" s="1"/>
  <c r="AB90" i="6"/>
  <c r="AC90" i="7" s="1"/>
  <c r="AB114" i="6"/>
  <c r="AB248" i="6"/>
  <c r="AB121" i="6"/>
  <c r="AB101" i="6"/>
  <c r="AC101" i="7" s="1"/>
  <c r="AB240" i="6"/>
  <c r="AB251" i="6"/>
  <c r="AB92" i="6"/>
  <c r="AC92" i="7" s="1"/>
  <c r="AB124" i="6"/>
  <c r="AB220" i="6"/>
  <c r="AC220" i="7" s="1"/>
  <c r="AB94" i="6"/>
  <c r="AC94" i="7" s="1"/>
  <c r="AB93" i="6"/>
  <c r="AC93" i="7" s="1"/>
  <c r="AB91" i="6"/>
  <c r="AC91" i="7" s="1"/>
  <c r="AB88" i="6"/>
  <c r="AC88" i="7" s="1"/>
  <c r="AB104" i="6"/>
  <c r="AB217" i="6"/>
  <c r="AC217" i="7" s="1"/>
  <c r="AB214" i="6"/>
  <c r="AC214" i="7" s="1"/>
  <c r="AB222" i="6"/>
  <c r="AC222" i="7" s="1"/>
  <c r="AB221" i="6"/>
  <c r="AC221" i="7" s="1"/>
  <c r="AB224" i="6"/>
  <c r="AC224" i="7" s="1"/>
  <c r="AB219" i="6"/>
  <c r="AB213" i="6"/>
  <c r="AC213" i="7" s="1"/>
  <c r="AB223" i="6"/>
  <c r="AC223" i="7" s="1"/>
  <c r="AB215" i="6"/>
  <c r="AC215" i="7" s="1"/>
  <c r="AB225" i="6"/>
  <c r="AC225" i="7" s="1"/>
  <c r="AB227" i="6"/>
  <c r="AC227" i="7" s="1"/>
  <c r="AB218" i="6"/>
  <c r="AC218" i="7" s="1"/>
  <c r="AB226" i="6"/>
  <c r="AC226" i="7" s="1"/>
  <c r="AB216" i="6"/>
  <c r="AC216" i="7" s="1"/>
  <c r="AB127" i="6"/>
  <c r="C33" i="6"/>
  <c r="D33" i="7" s="1"/>
  <c r="C49" i="6"/>
  <c r="D49" i="7" s="1"/>
  <c r="Z77" i="6"/>
  <c r="AA77" i="7" s="1"/>
  <c r="P73" i="6"/>
  <c r="Q73" i="7" s="1"/>
  <c r="V76" i="6"/>
  <c r="W76" i="7" s="1"/>
  <c r="R212" i="6"/>
  <c r="S212" i="7" s="1"/>
  <c r="I75" i="6"/>
  <c r="J75" i="7" s="1"/>
  <c r="Z81" i="6"/>
  <c r="AA81" i="7" s="1"/>
  <c r="Y74" i="6"/>
  <c r="Z74" i="7" s="1"/>
  <c r="D78" i="6"/>
  <c r="E78" i="7" s="1"/>
  <c r="N75" i="6"/>
  <c r="O75" i="7" s="1"/>
  <c r="T82" i="6"/>
  <c r="U82" i="7" s="1"/>
  <c r="T78" i="6"/>
  <c r="U78" i="7" s="1"/>
  <c r="U81" i="6"/>
  <c r="V81" i="7" s="1"/>
  <c r="V84" i="6"/>
  <c r="W84" i="7" s="1"/>
  <c r="C199" i="6"/>
  <c r="D199" i="7" s="1"/>
  <c r="AA206" i="6"/>
  <c r="AB206" i="7" s="1"/>
  <c r="I78" i="6"/>
  <c r="J78" i="7" s="1"/>
  <c r="J81" i="6"/>
  <c r="K81" i="7" s="1"/>
  <c r="L84" i="6"/>
  <c r="M84" i="7" s="1"/>
  <c r="N199" i="6"/>
  <c r="O199" i="7" s="1"/>
  <c r="AA208" i="6"/>
  <c r="AB208" i="7" s="1"/>
  <c r="G73" i="6"/>
  <c r="R75" i="6"/>
  <c r="S75" i="7" s="1"/>
  <c r="N78" i="6"/>
  <c r="O78" i="7" s="1"/>
  <c r="P81" i="6"/>
  <c r="Q81" i="7" s="1"/>
  <c r="Q84" i="6"/>
  <c r="R84" i="7" s="1"/>
  <c r="S199" i="6"/>
  <c r="T199" i="7" s="1"/>
  <c r="AC209" i="6"/>
  <c r="AD209" i="7" s="1"/>
  <c r="M83" i="6"/>
  <c r="N83" i="7" s="1"/>
  <c r="H74" i="6"/>
  <c r="F81" i="7"/>
  <c r="AD75" i="6"/>
  <c r="AE75" i="7" s="1"/>
  <c r="AB84" i="6"/>
  <c r="AC84" i="7" s="1"/>
  <c r="Q76" i="6"/>
  <c r="R76" i="7" s="1"/>
  <c r="C73" i="6"/>
  <c r="D73" i="7" s="1"/>
  <c r="L76" i="6"/>
  <c r="M76" i="7" s="1"/>
  <c r="U85" i="6"/>
  <c r="V85" i="7" s="1"/>
  <c r="M79" i="6"/>
  <c r="N79" i="7" s="1"/>
  <c r="N82" i="6"/>
  <c r="O82" i="7" s="1"/>
  <c r="P85" i="6"/>
  <c r="Q85" i="7" s="1"/>
  <c r="AA199" i="6"/>
  <c r="AB199" i="7" s="1"/>
  <c r="AD78" i="6"/>
  <c r="AE78" i="7" s="1"/>
  <c r="D82" i="6"/>
  <c r="E82" i="7" s="1"/>
  <c r="F85" i="7"/>
  <c r="AC200" i="6"/>
  <c r="AD200" i="7" s="1"/>
  <c r="X73" i="6"/>
  <c r="Y73" i="7" s="1"/>
  <c r="F76" i="6"/>
  <c r="G76" i="7" s="1"/>
  <c r="H79" i="6"/>
  <c r="I79" i="7" s="1"/>
  <c r="I82" i="6"/>
  <c r="J82" i="7" s="1"/>
  <c r="J85" i="6"/>
  <c r="K85" i="7" s="1"/>
  <c r="Q201" i="6"/>
  <c r="R201" i="7" s="1"/>
  <c r="D74" i="6"/>
  <c r="E74" i="7" s="1"/>
  <c r="F75" i="7"/>
  <c r="Y78" i="6"/>
  <c r="Z78" i="7" s="1"/>
  <c r="N86" i="6"/>
  <c r="O86" i="7" s="1"/>
  <c r="R79" i="6"/>
  <c r="S79" i="7" s="1"/>
  <c r="AB80" i="6"/>
  <c r="AC80" i="7" s="1"/>
  <c r="AD86" i="6"/>
  <c r="AE86" i="7" s="1"/>
  <c r="P77" i="6"/>
  <c r="Q77" i="7" s="1"/>
  <c r="R83" i="6"/>
  <c r="S83" i="7" s="1"/>
  <c r="Q205" i="6"/>
  <c r="R205" i="7" s="1"/>
  <c r="AC74" i="6"/>
  <c r="AD74" i="7" s="1"/>
  <c r="V80" i="6"/>
  <c r="W80" i="7" s="1"/>
  <c r="Y86" i="6"/>
  <c r="Z86" i="7" s="1"/>
  <c r="V75" i="6"/>
  <c r="W75" i="7" s="1"/>
  <c r="Z75" i="6"/>
  <c r="AA75" i="7" s="1"/>
  <c r="T73" i="6"/>
  <c r="U73" i="7" s="1"/>
  <c r="U202" i="6"/>
  <c r="V202" i="7" s="1"/>
  <c r="AB73" i="6"/>
  <c r="AC73" i="7" s="1"/>
  <c r="AC204" i="6"/>
  <c r="AD204" i="7" s="1"/>
  <c r="H83" i="6"/>
  <c r="I83" i="7" s="1"/>
  <c r="E202" i="6"/>
  <c r="F202" i="7" s="1"/>
  <c r="X79" i="6"/>
  <c r="Y79" i="7" s="1"/>
  <c r="Z85" i="6"/>
  <c r="AA85" i="7" s="1"/>
  <c r="AB76" i="6"/>
  <c r="AC76" i="7" s="1"/>
  <c r="AD82" i="6"/>
  <c r="AE82" i="7" s="1"/>
  <c r="Y203" i="6"/>
  <c r="Z203" i="7" s="1"/>
  <c r="I199" i="6"/>
  <c r="J199" i="7" s="1"/>
  <c r="L80" i="6"/>
  <c r="M80" i="7" s="1"/>
  <c r="F80" i="6"/>
  <c r="G80" i="7" s="1"/>
  <c r="I203" i="6"/>
  <c r="J203" i="7" s="1"/>
  <c r="AC79" i="6"/>
  <c r="AD79" i="7" s="1"/>
  <c r="P212" i="6"/>
  <c r="Q212" i="7" s="1"/>
  <c r="AB211" i="6"/>
  <c r="AC211" i="7" s="1"/>
  <c r="L211" i="6"/>
  <c r="M211" i="7" s="1"/>
  <c r="X210" i="6"/>
  <c r="Y210" i="7" s="1"/>
  <c r="H210" i="6"/>
  <c r="I210" i="7" s="1"/>
  <c r="T209" i="6"/>
  <c r="U209" i="7" s="1"/>
  <c r="D209" i="6"/>
  <c r="E209" i="7" s="1"/>
  <c r="P208" i="6"/>
  <c r="Q208" i="7" s="1"/>
  <c r="AB207" i="6"/>
  <c r="AC207" i="7" s="1"/>
  <c r="L207" i="6"/>
  <c r="M207" i="7" s="1"/>
  <c r="X206" i="6"/>
  <c r="Y206" i="7" s="1"/>
  <c r="AA212" i="6"/>
  <c r="AB212" i="7" s="1"/>
  <c r="K212" i="6"/>
  <c r="L212" i="7" s="1"/>
  <c r="W211" i="6"/>
  <c r="X211" i="7" s="1"/>
  <c r="G211" i="6"/>
  <c r="H211" i="7" s="1"/>
  <c r="U212" i="6"/>
  <c r="V212" i="7" s="1"/>
  <c r="Q211" i="6"/>
  <c r="R211" i="7" s="1"/>
  <c r="O210" i="6"/>
  <c r="P210" i="7" s="1"/>
  <c r="V209" i="6"/>
  <c r="W209" i="7" s="1"/>
  <c r="AC208" i="6"/>
  <c r="AD208" i="7" s="1"/>
  <c r="G208" i="6"/>
  <c r="H208" i="7" s="1"/>
  <c r="N207" i="6"/>
  <c r="O207" i="7" s="1"/>
  <c r="U206" i="6"/>
  <c r="V206" i="7" s="1"/>
  <c r="U211" i="6"/>
  <c r="V211" i="7" s="1"/>
  <c r="K210" i="6"/>
  <c r="L210" i="7" s="1"/>
  <c r="J209" i="6"/>
  <c r="K209" i="7" s="1"/>
  <c r="J208" i="6"/>
  <c r="K208" i="7" s="1"/>
  <c r="J207" i="6"/>
  <c r="K207" i="7" s="1"/>
  <c r="K206" i="6"/>
  <c r="L206" i="7" s="1"/>
  <c r="W205" i="6"/>
  <c r="X205" i="7" s="1"/>
  <c r="G205" i="6"/>
  <c r="H205" i="7" s="1"/>
  <c r="S204" i="6"/>
  <c r="T204" i="7" s="1"/>
  <c r="C204" i="6"/>
  <c r="D204" i="7" s="1"/>
  <c r="O203" i="6"/>
  <c r="P203" i="7" s="1"/>
  <c r="AA202" i="6"/>
  <c r="AB202" i="7" s="1"/>
  <c r="K202" i="6"/>
  <c r="L202" i="7" s="1"/>
  <c r="W201" i="6"/>
  <c r="X201" i="7" s="1"/>
  <c r="G201" i="6"/>
  <c r="S200" i="6"/>
  <c r="T200" i="7" s="1"/>
  <c r="AA207" i="6"/>
  <c r="AB207" i="7" s="1"/>
  <c r="Q74" i="6"/>
  <c r="R74" i="7" s="1"/>
  <c r="U74" i="6"/>
  <c r="V74" i="7" s="1"/>
  <c r="AC83" i="6"/>
  <c r="AD83" i="7" s="1"/>
  <c r="Q80" i="6"/>
  <c r="R80" i="7" s="1"/>
  <c r="X83" i="6"/>
  <c r="Y83" i="7" s="1"/>
  <c r="AB212" i="6"/>
  <c r="AC212" i="7" s="1"/>
  <c r="L212" i="6"/>
  <c r="M212" i="7" s="1"/>
  <c r="X211" i="6"/>
  <c r="Y211" i="7" s="1"/>
  <c r="H211" i="6"/>
  <c r="I211" i="7" s="1"/>
  <c r="T210" i="6"/>
  <c r="U210" i="7" s="1"/>
  <c r="D210" i="6"/>
  <c r="E210" i="7" s="1"/>
  <c r="P209" i="6"/>
  <c r="Q209" i="7" s="1"/>
  <c r="AB208" i="6"/>
  <c r="AC208" i="7" s="1"/>
  <c r="L208" i="6"/>
  <c r="M208" i="7" s="1"/>
  <c r="X207" i="6"/>
  <c r="Y207" i="7" s="1"/>
  <c r="H207" i="6"/>
  <c r="I207" i="7" s="1"/>
  <c r="T206" i="6"/>
  <c r="U206" i="7" s="1"/>
  <c r="W212" i="6"/>
  <c r="X212" i="7" s="1"/>
  <c r="G212" i="6"/>
  <c r="H212" i="7" s="1"/>
  <c r="S211" i="6"/>
  <c r="T211" i="7" s="1"/>
  <c r="C211" i="6"/>
  <c r="D211" i="7" s="1"/>
  <c r="M212" i="6"/>
  <c r="N212" i="7" s="1"/>
  <c r="I211" i="6"/>
  <c r="J211" i="7" s="1"/>
  <c r="J210" i="6"/>
  <c r="K210" i="7" s="1"/>
  <c r="Q209" i="6"/>
  <c r="R209" i="7" s="1"/>
  <c r="W208" i="6"/>
  <c r="X208" i="7" s="1"/>
  <c r="AD207" i="6"/>
  <c r="AE207" i="7" s="1"/>
  <c r="I207" i="6"/>
  <c r="J207" i="7" s="1"/>
  <c r="Y212" i="6"/>
  <c r="Z212" i="7" s="1"/>
  <c r="J211" i="6"/>
  <c r="K211" i="7" s="1"/>
  <c r="C210" i="6"/>
  <c r="D210" i="7" s="1"/>
  <c r="C209" i="6"/>
  <c r="D209" i="7" s="1"/>
  <c r="C208" i="6"/>
  <c r="D208" i="7" s="1"/>
  <c r="AD206" i="6"/>
  <c r="AE206" i="7" s="1"/>
  <c r="S205" i="6"/>
  <c r="T205" i="7" s="1"/>
  <c r="C205" i="6"/>
  <c r="D205" i="7" s="1"/>
  <c r="O204" i="6"/>
  <c r="P204" i="7" s="1"/>
  <c r="AA203" i="6"/>
  <c r="AB203" i="7" s="1"/>
  <c r="K203" i="6"/>
  <c r="L203" i="7" s="1"/>
  <c r="W202" i="6"/>
  <c r="X202" i="7" s="1"/>
  <c r="G202" i="6"/>
  <c r="S201" i="6"/>
  <c r="T201" i="7" s="1"/>
  <c r="C201" i="6"/>
  <c r="D201" i="7" s="1"/>
  <c r="O200" i="6"/>
  <c r="P200" i="7" s="1"/>
  <c r="F84" i="6"/>
  <c r="G84" i="7" s="1"/>
  <c r="L73" i="6"/>
  <c r="M73" i="7" s="1"/>
  <c r="M204" i="6"/>
  <c r="N204" i="7" s="1"/>
  <c r="U77" i="6"/>
  <c r="V77" i="7" s="1"/>
  <c r="D212" i="6"/>
  <c r="E212" i="7" s="1"/>
  <c r="AB210" i="6"/>
  <c r="AC210" i="7" s="1"/>
  <c r="X209" i="6"/>
  <c r="Y209" i="7" s="1"/>
  <c r="T208" i="6"/>
  <c r="U208" i="7" s="1"/>
  <c r="P207" i="6"/>
  <c r="Q207" i="7" s="1"/>
  <c r="L206" i="6"/>
  <c r="M206" i="7" s="1"/>
  <c r="O212" i="6"/>
  <c r="P212" i="7" s="1"/>
  <c r="K211" i="6"/>
  <c r="L211" i="7" s="1"/>
  <c r="Y211" i="6"/>
  <c r="Z211" i="7" s="1"/>
  <c r="AA209" i="6"/>
  <c r="AB209" i="7" s="1"/>
  <c r="M208" i="6"/>
  <c r="N208" i="7" s="1"/>
  <c r="Z206" i="6"/>
  <c r="AA206" i="7" s="1"/>
  <c r="AD211" i="6"/>
  <c r="AE211" i="7" s="1"/>
  <c r="R209" i="6"/>
  <c r="S209" i="7" s="1"/>
  <c r="Q207" i="6"/>
  <c r="R207" i="7" s="1"/>
  <c r="AA205" i="6"/>
  <c r="AB205" i="7" s="1"/>
  <c r="W204" i="6"/>
  <c r="X204" i="7" s="1"/>
  <c r="S203" i="6"/>
  <c r="T203" i="7" s="1"/>
  <c r="O202" i="6"/>
  <c r="P202" i="7" s="1"/>
  <c r="K201" i="6"/>
  <c r="L201" i="7" s="1"/>
  <c r="G200" i="6"/>
  <c r="V212" i="6"/>
  <c r="W212" i="7" s="1"/>
  <c r="F211" i="6"/>
  <c r="G211" i="7" s="1"/>
  <c r="AD209" i="6"/>
  <c r="AE209" i="7" s="1"/>
  <c r="AD208" i="6"/>
  <c r="AE208" i="7" s="1"/>
  <c r="AC207" i="6"/>
  <c r="AD207" i="7" s="1"/>
  <c r="AC206" i="6"/>
  <c r="AD206" i="7" s="1"/>
  <c r="F206" i="6"/>
  <c r="G206" i="7" s="1"/>
  <c r="R205" i="6"/>
  <c r="S205" i="7" s="1"/>
  <c r="AD204" i="6"/>
  <c r="AE204" i="7" s="1"/>
  <c r="N204" i="6"/>
  <c r="O204" i="7" s="1"/>
  <c r="Z203" i="6"/>
  <c r="AA203" i="7" s="1"/>
  <c r="J203" i="6"/>
  <c r="K203" i="7" s="1"/>
  <c r="V202" i="6"/>
  <c r="W202" i="7" s="1"/>
  <c r="F202" i="6"/>
  <c r="G202" i="7" s="1"/>
  <c r="R201" i="6"/>
  <c r="S201" i="7" s="1"/>
  <c r="AD200" i="6"/>
  <c r="AE200" i="7" s="1"/>
  <c r="N200" i="6"/>
  <c r="O200" i="7" s="1"/>
  <c r="Z199" i="6"/>
  <c r="AA199" i="7" s="1"/>
  <c r="Z212" i="6"/>
  <c r="AA212" i="7" s="1"/>
  <c r="M211" i="6"/>
  <c r="N211" i="7" s="1"/>
  <c r="F210" i="6"/>
  <c r="G210" i="7" s="1"/>
  <c r="E208" i="6"/>
  <c r="F208" i="7" s="1"/>
  <c r="E207" i="6"/>
  <c r="F207" i="7" s="1"/>
  <c r="H206" i="6"/>
  <c r="I206" i="7" s="1"/>
  <c r="T205" i="6"/>
  <c r="U205" i="7" s="1"/>
  <c r="D205" i="6"/>
  <c r="E205" i="7" s="1"/>
  <c r="P204" i="6"/>
  <c r="Q204" i="7" s="1"/>
  <c r="AB203" i="6"/>
  <c r="AC203" i="7" s="1"/>
  <c r="L203" i="6"/>
  <c r="M203" i="7" s="1"/>
  <c r="X202" i="6"/>
  <c r="Y202" i="7" s="1"/>
  <c r="H202" i="6"/>
  <c r="T201" i="6"/>
  <c r="U201" i="7" s="1"/>
  <c r="D201" i="6"/>
  <c r="E201" i="7" s="1"/>
  <c r="P200" i="6"/>
  <c r="Q200" i="7" s="1"/>
  <c r="AB199" i="6"/>
  <c r="AC199" i="7" s="1"/>
  <c r="L199" i="6"/>
  <c r="M199" i="7" s="1"/>
  <c r="W86" i="6"/>
  <c r="X86" i="7" s="1"/>
  <c r="G86" i="6"/>
  <c r="H86" i="7" s="1"/>
  <c r="S85" i="6"/>
  <c r="T85" i="7" s="1"/>
  <c r="C85" i="6"/>
  <c r="D85" i="7" s="1"/>
  <c r="O84" i="6"/>
  <c r="P84" i="7" s="1"/>
  <c r="AA83" i="6"/>
  <c r="AB83" i="7" s="1"/>
  <c r="K83" i="6"/>
  <c r="L83" i="7" s="1"/>
  <c r="W82" i="6"/>
  <c r="X82" i="7" s="1"/>
  <c r="G82" i="6"/>
  <c r="H82" i="7" s="1"/>
  <c r="S81" i="6"/>
  <c r="T81" i="7" s="1"/>
  <c r="C81" i="6"/>
  <c r="D81" i="7" s="1"/>
  <c r="O80" i="6"/>
  <c r="P80" i="7" s="1"/>
  <c r="AA79" i="6"/>
  <c r="AB79" i="7" s="1"/>
  <c r="K79" i="6"/>
  <c r="L79" i="7" s="1"/>
  <c r="W78" i="6"/>
  <c r="X78" i="7" s="1"/>
  <c r="G78" i="6"/>
  <c r="H78" i="7" s="1"/>
  <c r="S77" i="6"/>
  <c r="T77" i="7" s="1"/>
  <c r="C77" i="6"/>
  <c r="D77" i="7" s="1"/>
  <c r="O76" i="6"/>
  <c r="P76" i="7" s="1"/>
  <c r="M73" i="6"/>
  <c r="N73" i="7" s="1"/>
  <c r="R74" i="6"/>
  <c r="S74" i="7" s="1"/>
  <c r="S75" i="6"/>
  <c r="T75" i="7" s="1"/>
  <c r="AC76" i="6"/>
  <c r="AD76" i="7" s="1"/>
  <c r="P78" i="6"/>
  <c r="Q78" i="7" s="1"/>
  <c r="V73" i="6"/>
  <c r="W73" i="7" s="1"/>
  <c r="O74" i="6"/>
  <c r="P74" i="7" s="1"/>
  <c r="L75" i="6"/>
  <c r="M75" i="7" s="1"/>
  <c r="H76" i="6"/>
  <c r="M77" i="6"/>
  <c r="N77" i="7" s="1"/>
  <c r="Q78" i="6"/>
  <c r="R78" i="7" s="1"/>
  <c r="U79" i="6"/>
  <c r="V79" i="7" s="1"/>
  <c r="Y80" i="6"/>
  <c r="Z80" i="7" s="1"/>
  <c r="X81" i="6"/>
  <c r="Y81" i="7" s="1"/>
  <c r="S73" i="6"/>
  <c r="T73" i="7" s="1"/>
  <c r="G74" i="6"/>
  <c r="X74" i="6"/>
  <c r="Y74" i="7" s="1"/>
  <c r="M75" i="6"/>
  <c r="N75" i="7" s="1"/>
  <c r="AC75" i="6"/>
  <c r="AD75" i="7" s="1"/>
  <c r="U76" i="6"/>
  <c r="V76" i="7" s="1"/>
  <c r="N77" i="6"/>
  <c r="O77" i="7" s="1"/>
  <c r="H78" i="6"/>
  <c r="I78" i="7" s="1"/>
  <c r="M200" i="6"/>
  <c r="N200" i="7" s="1"/>
  <c r="J77" i="6"/>
  <c r="K77" i="7" s="1"/>
  <c r="Y82" i="6"/>
  <c r="Z82" i="7" s="1"/>
  <c r="D86" i="6"/>
  <c r="E86" i="7" s="1"/>
  <c r="X212" i="6"/>
  <c r="Y212" i="7" s="1"/>
  <c r="T211" i="6"/>
  <c r="U211" i="7" s="1"/>
  <c r="P210" i="6"/>
  <c r="Q210" i="7" s="1"/>
  <c r="L209" i="6"/>
  <c r="M209" i="7" s="1"/>
  <c r="H208" i="6"/>
  <c r="I208" i="7" s="1"/>
  <c r="D207" i="6"/>
  <c r="E207" i="7" s="1"/>
  <c r="C212" i="6"/>
  <c r="D212" i="7" s="1"/>
  <c r="AA210" i="6"/>
  <c r="AB210" i="7" s="1"/>
  <c r="AC210" i="6"/>
  <c r="AD210" i="7" s="1"/>
  <c r="K209" i="6"/>
  <c r="L209" i="7" s="1"/>
  <c r="Y207" i="6"/>
  <c r="Z207" i="7" s="1"/>
  <c r="Z210" i="6"/>
  <c r="AA210" i="7" s="1"/>
  <c r="Y208" i="6"/>
  <c r="Z208" i="7" s="1"/>
  <c r="W206" i="6"/>
  <c r="X206" i="7" s="1"/>
  <c r="O205" i="6"/>
  <c r="P205" i="7" s="1"/>
  <c r="K204" i="6"/>
  <c r="L204" i="7" s="1"/>
  <c r="C202" i="6"/>
  <c r="D202" i="7" s="1"/>
  <c r="AA200" i="6"/>
  <c r="AB200" i="7" s="1"/>
  <c r="J212" i="6"/>
  <c r="K212" i="7" s="1"/>
  <c r="Y210" i="6"/>
  <c r="Z210" i="7" s="1"/>
  <c r="W209" i="6"/>
  <c r="X209" i="7" s="1"/>
  <c r="V208" i="6"/>
  <c r="W208" i="7" s="1"/>
  <c r="V207" i="6"/>
  <c r="W207" i="7" s="1"/>
  <c r="V206" i="6"/>
  <c r="W206" i="7" s="1"/>
  <c r="AD205" i="6"/>
  <c r="AE205" i="7" s="1"/>
  <c r="N205" i="6"/>
  <c r="O205" i="7" s="1"/>
  <c r="Z204" i="6"/>
  <c r="AA204" i="7" s="1"/>
  <c r="J204" i="6"/>
  <c r="K204" i="7" s="1"/>
  <c r="V203" i="6"/>
  <c r="W203" i="7" s="1"/>
  <c r="F203" i="6"/>
  <c r="G203" i="7" s="1"/>
  <c r="R202" i="6"/>
  <c r="S202" i="7" s="1"/>
  <c r="AD201" i="6"/>
  <c r="AE201" i="7" s="1"/>
  <c r="N201" i="6"/>
  <c r="O201" i="7" s="1"/>
  <c r="Z200" i="6"/>
  <c r="AA200" i="7" s="1"/>
  <c r="J200" i="6"/>
  <c r="K200" i="7" s="1"/>
  <c r="V199" i="6"/>
  <c r="W199" i="7" s="1"/>
  <c r="Q212" i="6"/>
  <c r="R212" i="7" s="1"/>
  <c r="AD210" i="6"/>
  <c r="AE210" i="7" s="1"/>
  <c r="Z209" i="6"/>
  <c r="AA209" i="7" s="1"/>
  <c r="Z208" i="6"/>
  <c r="AA208" i="7" s="1"/>
  <c r="Z207" i="6"/>
  <c r="AA207" i="7" s="1"/>
  <c r="Y206" i="6"/>
  <c r="Z206" i="7" s="1"/>
  <c r="D206" i="6"/>
  <c r="E206" i="7" s="1"/>
  <c r="P205" i="6"/>
  <c r="Q205" i="7" s="1"/>
  <c r="AB204" i="6"/>
  <c r="AC204" i="7" s="1"/>
  <c r="L204" i="6"/>
  <c r="M204" i="7" s="1"/>
  <c r="X203" i="6"/>
  <c r="Y203" i="7" s="1"/>
  <c r="H203" i="6"/>
  <c r="I203" i="7" s="1"/>
  <c r="T202" i="6"/>
  <c r="U202" i="7" s="1"/>
  <c r="D202" i="6"/>
  <c r="E202" i="7" s="1"/>
  <c r="P201" i="6"/>
  <c r="Q201" i="7" s="1"/>
  <c r="AB200" i="6"/>
  <c r="AC200" i="7" s="1"/>
  <c r="L200" i="6"/>
  <c r="M200" i="7" s="1"/>
  <c r="X199" i="6"/>
  <c r="Y199" i="7" s="1"/>
  <c r="H199" i="6"/>
  <c r="S86" i="6"/>
  <c r="T86" i="7" s="1"/>
  <c r="C86" i="6"/>
  <c r="D86" i="7" s="1"/>
  <c r="O85" i="6"/>
  <c r="P85" i="7" s="1"/>
  <c r="AA84" i="6"/>
  <c r="AB84" i="7" s="1"/>
  <c r="K84" i="6"/>
  <c r="L84" i="7" s="1"/>
  <c r="W83" i="6"/>
  <c r="X83" i="7" s="1"/>
  <c r="G83" i="6"/>
  <c r="H83" i="7" s="1"/>
  <c r="S82" i="6"/>
  <c r="T82" i="7" s="1"/>
  <c r="C82" i="6"/>
  <c r="D82" i="7" s="1"/>
  <c r="O81" i="6"/>
  <c r="P81" i="7" s="1"/>
  <c r="AA80" i="6"/>
  <c r="AB80" i="7" s="1"/>
  <c r="K80" i="6"/>
  <c r="L80" i="7" s="1"/>
  <c r="W79" i="6"/>
  <c r="X79" i="7" s="1"/>
  <c r="G79" i="6"/>
  <c r="H79" i="7" s="1"/>
  <c r="S78" i="6"/>
  <c r="T78" i="7" s="1"/>
  <c r="C78" i="6"/>
  <c r="D78" i="7" s="1"/>
  <c r="O77" i="6"/>
  <c r="P77" i="7" s="1"/>
  <c r="AA76" i="6"/>
  <c r="AB76" i="7" s="1"/>
  <c r="K76" i="6"/>
  <c r="L76" i="7" s="1"/>
  <c r="Q73" i="6"/>
  <c r="R73" i="7" s="1"/>
  <c r="V74" i="6"/>
  <c r="W74" i="7" s="1"/>
  <c r="AA75" i="6"/>
  <c r="AB75" i="7" s="1"/>
  <c r="L77" i="6"/>
  <c r="M77" i="7" s="1"/>
  <c r="U78" i="6"/>
  <c r="V78" i="7" s="1"/>
  <c r="Z73" i="6"/>
  <c r="AA73" i="7" s="1"/>
  <c r="W74" i="6"/>
  <c r="X74" i="7" s="1"/>
  <c r="T75" i="6"/>
  <c r="U75" i="7" s="1"/>
  <c r="T76" i="6"/>
  <c r="U76" i="7" s="1"/>
  <c r="X77" i="6"/>
  <c r="Y77" i="7" s="1"/>
  <c r="AB78" i="6"/>
  <c r="AC78" i="7" s="1"/>
  <c r="Z79" i="6"/>
  <c r="AA79" i="7" s="1"/>
  <c r="AD80" i="6"/>
  <c r="AE80" i="7" s="1"/>
  <c r="F73" i="6"/>
  <c r="G73" i="7" s="1"/>
  <c r="W73" i="6"/>
  <c r="X73" i="7" s="1"/>
  <c r="L74" i="6"/>
  <c r="M74" i="7" s="1"/>
  <c r="AB74" i="6"/>
  <c r="AC74" i="7" s="1"/>
  <c r="Q75" i="6"/>
  <c r="R75" i="7" s="1"/>
  <c r="F76" i="7"/>
  <c r="Z76" i="6"/>
  <c r="AA76" i="7" s="1"/>
  <c r="T86" i="6"/>
  <c r="U86" i="7" s="1"/>
  <c r="P211" i="6"/>
  <c r="Q211" i="7" s="1"/>
  <c r="H209" i="6"/>
  <c r="I209" i="7" s="1"/>
  <c r="AB206" i="6"/>
  <c r="AC206" i="7" s="1"/>
  <c r="AA211" i="6"/>
  <c r="AB211" i="7" s="1"/>
  <c r="U210" i="6"/>
  <c r="V210" i="7" s="1"/>
  <c r="S207" i="6"/>
  <c r="T207" i="7" s="1"/>
  <c r="R210" i="6"/>
  <c r="S210" i="7" s="1"/>
  <c r="Q206" i="6"/>
  <c r="R206" i="7" s="1"/>
  <c r="AA201" i="6"/>
  <c r="AB201" i="7" s="1"/>
  <c r="AC211" i="6"/>
  <c r="AD211" i="7" s="1"/>
  <c r="O209" i="6"/>
  <c r="P209" i="7" s="1"/>
  <c r="O207" i="6"/>
  <c r="P207" i="7" s="1"/>
  <c r="Z205" i="6"/>
  <c r="AA205" i="7" s="1"/>
  <c r="V204" i="6"/>
  <c r="W204" i="7" s="1"/>
  <c r="R203" i="6"/>
  <c r="S203" i="7" s="1"/>
  <c r="N202" i="6"/>
  <c r="O202" i="7" s="1"/>
  <c r="J201" i="6"/>
  <c r="K201" i="7" s="1"/>
  <c r="F200" i="6"/>
  <c r="G200" i="7" s="1"/>
  <c r="F212" i="6"/>
  <c r="G212" i="7" s="1"/>
  <c r="S209" i="6"/>
  <c r="T209" i="7" s="1"/>
  <c r="R207" i="6"/>
  <c r="S207" i="7" s="1"/>
  <c r="AB205" i="6"/>
  <c r="AC205" i="7" s="1"/>
  <c r="X204" i="6"/>
  <c r="Y204" i="7" s="1"/>
  <c r="T203" i="6"/>
  <c r="U203" i="7" s="1"/>
  <c r="P202" i="6"/>
  <c r="Q202" i="7" s="1"/>
  <c r="L201" i="6"/>
  <c r="M201" i="7" s="1"/>
  <c r="H200" i="6"/>
  <c r="D199" i="6"/>
  <c r="E199" i="7" s="1"/>
  <c r="AA85" i="6"/>
  <c r="AB85" i="7" s="1"/>
  <c r="W84" i="6"/>
  <c r="X84" i="7" s="1"/>
  <c r="S83" i="6"/>
  <c r="T83" i="7" s="1"/>
  <c r="O82" i="6"/>
  <c r="P82" i="7" s="1"/>
  <c r="K81" i="6"/>
  <c r="L81" i="7" s="1"/>
  <c r="G80" i="6"/>
  <c r="H80" i="7" s="1"/>
  <c r="C79" i="6"/>
  <c r="D79" i="7" s="1"/>
  <c r="AA77" i="6"/>
  <c r="AB77" i="7" s="1"/>
  <c r="W76" i="6"/>
  <c r="X76" i="7" s="1"/>
  <c r="AC73" i="6"/>
  <c r="AD73" i="7" s="1"/>
  <c r="G76" i="6"/>
  <c r="J73" i="6"/>
  <c r="K73" i="7" s="1"/>
  <c r="AA74" i="6"/>
  <c r="AB74" i="7" s="1"/>
  <c r="Y76" i="6"/>
  <c r="Z76" i="7" s="1"/>
  <c r="F79" i="7"/>
  <c r="M81" i="6"/>
  <c r="N81" i="7" s="1"/>
  <c r="AA73" i="6"/>
  <c r="AB73" i="7" s="1"/>
  <c r="D75" i="6"/>
  <c r="E75" i="7" s="1"/>
  <c r="J76" i="6"/>
  <c r="K76" i="7" s="1"/>
  <c r="T77" i="6"/>
  <c r="U77" i="7" s="1"/>
  <c r="R78" i="6"/>
  <c r="S78" i="7" s="1"/>
  <c r="L79" i="6"/>
  <c r="M79" i="7" s="1"/>
  <c r="F80" i="7"/>
  <c r="Z80" i="6"/>
  <c r="AA80" i="7" s="1"/>
  <c r="T81" i="6"/>
  <c r="U81" i="7" s="1"/>
  <c r="M82" i="6"/>
  <c r="N82" i="7" s="1"/>
  <c r="F83" i="6"/>
  <c r="G83" i="7" s="1"/>
  <c r="AB83" i="6"/>
  <c r="AC83" i="7" s="1"/>
  <c r="U84" i="6"/>
  <c r="V84" i="7" s="1"/>
  <c r="N85" i="6"/>
  <c r="O85" i="7" s="1"/>
  <c r="H86" i="6"/>
  <c r="I86" i="7" s="1"/>
  <c r="AC86" i="6"/>
  <c r="AD86" i="7" s="1"/>
  <c r="Y199" i="6"/>
  <c r="Z199" i="7" s="1"/>
  <c r="AC201" i="6"/>
  <c r="AD201" i="7" s="1"/>
  <c r="I204" i="6"/>
  <c r="J204" i="7" s="1"/>
  <c r="S206" i="6"/>
  <c r="T206" i="7" s="1"/>
  <c r="V210" i="6"/>
  <c r="W210" i="7" s="1"/>
  <c r="Y73" i="6"/>
  <c r="Z73" i="7" s="1"/>
  <c r="M76" i="6"/>
  <c r="N76" i="7" s="1"/>
  <c r="I79" i="6"/>
  <c r="J79" i="7" s="1"/>
  <c r="AD79" i="6"/>
  <c r="AE79" i="7" s="1"/>
  <c r="X80" i="6"/>
  <c r="Y80" i="7" s="1"/>
  <c r="Q81" i="6"/>
  <c r="R81" i="7" s="1"/>
  <c r="J82" i="6"/>
  <c r="K82" i="7" s="1"/>
  <c r="D83" i="6"/>
  <c r="E83" i="7" s="1"/>
  <c r="Y83" i="6"/>
  <c r="Z83" i="7" s="1"/>
  <c r="R84" i="6"/>
  <c r="S84" i="7" s="1"/>
  <c r="L85" i="6"/>
  <c r="M85" i="7" s="1"/>
  <c r="F86" i="7"/>
  <c r="Z86" i="6"/>
  <c r="AA86" i="7" s="1"/>
  <c r="U199" i="6"/>
  <c r="V199" i="7" s="1"/>
  <c r="U201" i="6"/>
  <c r="V201" i="7" s="1"/>
  <c r="AC203" i="6"/>
  <c r="AD203" i="7" s="1"/>
  <c r="I206" i="6"/>
  <c r="J206" i="7" s="1"/>
  <c r="G210" i="6"/>
  <c r="H210" i="7" s="1"/>
  <c r="Z74" i="6"/>
  <c r="AA74" i="7" s="1"/>
  <c r="Q77" i="6"/>
  <c r="R77" i="7" s="1"/>
  <c r="R73" i="6"/>
  <c r="S73" i="7" s="1"/>
  <c r="P75" i="6"/>
  <c r="Q75" i="7" s="1"/>
  <c r="R77" i="6"/>
  <c r="S77" i="7" s="1"/>
  <c r="D80" i="6"/>
  <c r="E80" i="7" s="1"/>
  <c r="F82" i="6"/>
  <c r="G82" i="7" s="1"/>
  <c r="AB82" i="6"/>
  <c r="AC82" i="7" s="1"/>
  <c r="U83" i="6"/>
  <c r="V83" i="7" s="1"/>
  <c r="N84" i="6"/>
  <c r="O84" i="7" s="1"/>
  <c r="H85" i="6"/>
  <c r="I85" i="7" s="1"/>
  <c r="AC85" i="6"/>
  <c r="AD85" i="7" s="1"/>
  <c r="V86" i="6"/>
  <c r="W86" i="7" s="1"/>
  <c r="Q199" i="6"/>
  <c r="R199" i="7" s="1"/>
  <c r="I201" i="6"/>
  <c r="J201" i="7" s="1"/>
  <c r="Q203" i="6"/>
  <c r="R203" i="7" s="1"/>
  <c r="Y205" i="6"/>
  <c r="Z205" i="7" s="1"/>
  <c r="N209" i="6"/>
  <c r="O209" i="7" s="1"/>
  <c r="L210" i="6"/>
  <c r="M210" i="7" s="1"/>
  <c r="W210" i="6"/>
  <c r="X210" i="7" s="1"/>
  <c r="AC212" i="6"/>
  <c r="AD212" i="7" s="1"/>
  <c r="Q208" i="6"/>
  <c r="R208" i="7" s="1"/>
  <c r="C203" i="6"/>
  <c r="D203" i="7" s="1"/>
  <c r="Q210" i="6"/>
  <c r="R210" i="7" s="1"/>
  <c r="O206" i="6"/>
  <c r="P206" i="7" s="1"/>
  <c r="F204" i="6"/>
  <c r="G204" i="7" s="1"/>
  <c r="Z201" i="6"/>
  <c r="AA201" i="7" s="1"/>
  <c r="S208" i="6"/>
  <c r="T208" i="7" s="1"/>
  <c r="L205" i="6"/>
  <c r="M205" i="7" s="1"/>
  <c r="D203" i="6"/>
  <c r="E203" i="7" s="1"/>
  <c r="X200" i="6"/>
  <c r="Y200" i="7" s="1"/>
  <c r="O86" i="6"/>
  <c r="P86" i="7" s="1"/>
  <c r="G84" i="6"/>
  <c r="H84" i="7" s="1"/>
  <c r="AA81" i="6"/>
  <c r="AB81" i="7" s="1"/>
  <c r="S79" i="6"/>
  <c r="T79" i="7" s="1"/>
  <c r="K77" i="6"/>
  <c r="L77" i="7" s="1"/>
  <c r="AD74" i="6"/>
  <c r="AE74" i="7" s="1"/>
  <c r="AD73" i="6"/>
  <c r="AE73" i="7" s="1"/>
  <c r="AC77" i="6"/>
  <c r="AD77" i="7" s="1"/>
  <c r="K73" i="6"/>
  <c r="L73" i="7" s="1"/>
  <c r="U75" i="6"/>
  <c r="V75" i="7" s="1"/>
  <c r="AD77" i="6"/>
  <c r="AE77" i="7" s="1"/>
  <c r="V79" i="6"/>
  <c r="W79" i="7" s="1"/>
  <c r="I81" i="6"/>
  <c r="J81" i="7" s="1"/>
  <c r="X82" i="6"/>
  <c r="Y82" i="7" s="1"/>
  <c r="J84" i="6"/>
  <c r="K84" i="7" s="1"/>
  <c r="Y85" i="6"/>
  <c r="Z85" i="7" s="1"/>
  <c r="M199" i="6"/>
  <c r="N199" i="7" s="1"/>
  <c r="E203" i="6"/>
  <c r="F203" i="7" s="1"/>
  <c r="U208" i="6"/>
  <c r="V208" i="7" s="1"/>
  <c r="T79" i="6"/>
  <c r="U79" i="7" s="1"/>
  <c r="F81" i="6"/>
  <c r="G81" i="7" s="1"/>
  <c r="U82" i="6"/>
  <c r="V82" i="7" s="1"/>
  <c r="H84" i="6"/>
  <c r="I84" i="7" s="1"/>
  <c r="V85" i="6"/>
  <c r="W85" i="7" s="1"/>
  <c r="J199" i="6"/>
  <c r="K199" i="7" s="1"/>
  <c r="Y202" i="6"/>
  <c r="Z202" i="7" s="1"/>
  <c r="F208" i="6"/>
  <c r="G208" i="7" s="1"/>
  <c r="C76" i="6"/>
  <c r="D76" i="7" s="1"/>
  <c r="S74" i="6"/>
  <c r="T74" i="7" s="1"/>
  <c r="V78" i="6"/>
  <c r="W78" i="7" s="1"/>
  <c r="Q82" i="6"/>
  <c r="R82" i="7" s="1"/>
  <c r="D84" i="6"/>
  <c r="E84" i="7" s="1"/>
  <c r="R85" i="6"/>
  <c r="S85" i="7" s="1"/>
  <c r="F199" i="6"/>
  <c r="G199" i="7" s="1"/>
  <c r="M202" i="6"/>
  <c r="N202" i="7" s="1"/>
  <c r="M207" i="6"/>
  <c r="N207" i="7" s="1"/>
  <c r="F77" i="7"/>
  <c r="M74" i="6"/>
  <c r="N74" i="7" s="1"/>
  <c r="D211" i="6"/>
  <c r="E211" i="7" s="1"/>
  <c r="X208" i="6"/>
  <c r="Y208" i="7" s="1"/>
  <c r="P206" i="6"/>
  <c r="Q206" i="7" s="1"/>
  <c r="O211" i="6"/>
  <c r="P211" i="7" s="1"/>
  <c r="E210" i="6"/>
  <c r="F210" i="7" s="1"/>
  <c r="C207" i="6"/>
  <c r="D207" i="7" s="1"/>
  <c r="Y209" i="6"/>
  <c r="Z209" i="7" s="1"/>
  <c r="C206" i="6"/>
  <c r="D206" i="7" s="1"/>
  <c r="W203" i="6"/>
  <c r="X203" i="7" s="1"/>
  <c r="O201" i="6"/>
  <c r="P201" i="7" s="1"/>
  <c r="R211" i="6"/>
  <c r="S211" i="7" s="1"/>
  <c r="I209" i="6"/>
  <c r="J209" i="7" s="1"/>
  <c r="V205" i="6"/>
  <c r="W205" i="7" s="1"/>
  <c r="R204" i="6"/>
  <c r="S204" i="7" s="1"/>
  <c r="N203" i="6"/>
  <c r="O203" i="7" s="1"/>
  <c r="J202" i="6"/>
  <c r="K202" i="7" s="1"/>
  <c r="F201" i="6"/>
  <c r="G201" i="7" s="1"/>
  <c r="AD199" i="6"/>
  <c r="AE199" i="7" s="1"/>
  <c r="V211" i="6"/>
  <c r="W211" i="7" s="1"/>
  <c r="M209" i="6"/>
  <c r="N209" i="7" s="1"/>
  <c r="K207" i="6"/>
  <c r="L207" i="7" s="1"/>
  <c r="X205" i="6"/>
  <c r="Y205" i="7" s="1"/>
  <c r="T204" i="6"/>
  <c r="U204" i="7" s="1"/>
  <c r="P203" i="6"/>
  <c r="Q203" i="7" s="1"/>
  <c r="L202" i="6"/>
  <c r="M202" i="7" s="1"/>
  <c r="H201" i="6"/>
  <c r="D200" i="6"/>
  <c r="E200" i="7" s="1"/>
  <c r="AA86" i="6"/>
  <c r="AB86" i="7" s="1"/>
  <c r="W85" i="6"/>
  <c r="X85" i="7" s="1"/>
  <c r="S84" i="6"/>
  <c r="T84" i="7" s="1"/>
  <c r="O83" i="6"/>
  <c r="P83" i="7" s="1"/>
  <c r="K82" i="6"/>
  <c r="L82" i="7" s="1"/>
  <c r="G81" i="6"/>
  <c r="H81" i="7" s="1"/>
  <c r="C80" i="6"/>
  <c r="D80" i="7" s="1"/>
  <c r="AA78" i="6"/>
  <c r="AB78" i="7" s="1"/>
  <c r="W77" i="6"/>
  <c r="X77" i="7" s="1"/>
  <c r="S76" i="6"/>
  <c r="T76" i="7" s="1"/>
  <c r="F74" i="7"/>
  <c r="R76" i="6"/>
  <c r="S76" i="7" s="1"/>
  <c r="N73" i="6"/>
  <c r="O73" i="7" s="1"/>
  <c r="G75" i="6"/>
  <c r="H77" i="6"/>
  <c r="I77" i="7" s="1"/>
  <c r="P79" i="6"/>
  <c r="Q79" i="7" s="1"/>
  <c r="R81" i="6"/>
  <c r="S81" i="7" s="1"/>
  <c r="C74" i="6"/>
  <c r="D74" i="7" s="1"/>
  <c r="H75" i="6"/>
  <c r="P76" i="6"/>
  <c r="Q76" i="7" s="1"/>
  <c r="Y77" i="6"/>
  <c r="Z77" i="7" s="1"/>
  <c r="X78" i="6"/>
  <c r="Y78" i="7" s="1"/>
  <c r="Q79" i="6"/>
  <c r="R79" i="7" s="1"/>
  <c r="J80" i="6"/>
  <c r="K80" i="7" s="1"/>
  <c r="D81" i="6"/>
  <c r="E81" i="7" s="1"/>
  <c r="Y81" i="6"/>
  <c r="Z81" i="7" s="1"/>
  <c r="R82" i="6"/>
  <c r="S82" i="7" s="1"/>
  <c r="L83" i="6"/>
  <c r="M83" i="7" s="1"/>
  <c r="F84" i="7"/>
  <c r="Z84" i="6"/>
  <c r="AA84" i="7" s="1"/>
  <c r="T85" i="6"/>
  <c r="U85" i="7" s="1"/>
  <c r="M86" i="6"/>
  <c r="N86" i="7" s="1"/>
  <c r="G199" i="6"/>
  <c r="I200" i="6"/>
  <c r="J200" i="7" s="1"/>
  <c r="Q202" i="6"/>
  <c r="R202" i="7" s="1"/>
  <c r="Y204" i="6"/>
  <c r="Z204" i="7" s="1"/>
  <c r="U207" i="6"/>
  <c r="V207" i="7" s="1"/>
  <c r="I212" i="6"/>
  <c r="J212" i="7" s="1"/>
  <c r="N74" i="6"/>
  <c r="O74" i="7" s="1"/>
  <c r="F77" i="6"/>
  <c r="G77" i="7" s="1"/>
  <c r="N79" i="6"/>
  <c r="O79" i="7" s="1"/>
  <c r="H80" i="6"/>
  <c r="I80" i="7" s="1"/>
  <c r="AC80" i="6"/>
  <c r="AD80" i="7" s="1"/>
  <c r="V81" i="6"/>
  <c r="W81" i="7" s="1"/>
  <c r="P82" i="6"/>
  <c r="Q82" i="7" s="1"/>
  <c r="I83" i="6"/>
  <c r="J83" i="7" s="1"/>
  <c r="AD83" i="6"/>
  <c r="AE83" i="7" s="1"/>
  <c r="X84" i="6"/>
  <c r="Y84" i="7" s="1"/>
  <c r="Q85" i="6"/>
  <c r="R85" i="7" s="1"/>
  <c r="J86" i="6"/>
  <c r="K86" i="7" s="1"/>
  <c r="AC199" i="6"/>
  <c r="AD199" i="7" s="1"/>
  <c r="I202" i="6"/>
  <c r="J202" i="7" s="1"/>
  <c r="Q204" i="6"/>
  <c r="R204" i="7" s="1"/>
  <c r="F207" i="6"/>
  <c r="G207" i="7" s="1"/>
  <c r="N211" i="6"/>
  <c r="O211" i="7" s="1"/>
  <c r="D73" i="6"/>
  <c r="E73" i="7" s="1"/>
  <c r="O75" i="6"/>
  <c r="P75" i="7" s="1"/>
  <c r="J78" i="6"/>
  <c r="K78" i="7" s="1"/>
  <c r="F74" i="6"/>
  <c r="G74" i="7" s="1"/>
  <c r="AB75" i="6"/>
  <c r="AC75" i="7" s="1"/>
  <c r="F78" i="6"/>
  <c r="G78" i="7" s="1"/>
  <c r="T80" i="6"/>
  <c r="U80" i="7" s="1"/>
  <c r="L82" i="6"/>
  <c r="M82" i="7" s="1"/>
  <c r="F83" i="7"/>
  <c r="Z83" i="6"/>
  <c r="AA83" i="7" s="1"/>
  <c r="T84" i="6"/>
  <c r="U84" i="7" s="1"/>
  <c r="M85" i="6"/>
  <c r="N85" i="7" s="1"/>
  <c r="F86" i="6"/>
  <c r="G86" i="7" s="1"/>
  <c r="AB86" i="6"/>
  <c r="AC86" i="7" s="1"/>
  <c r="W199" i="6"/>
  <c r="X199" i="7" s="1"/>
  <c r="Y201" i="6"/>
  <c r="Z201" i="7" s="1"/>
  <c r="E204" i="6"/>
  <c r="F204" i="7" s="1"/>
  <c r="N206" i="6"/>
  <c r="O206" i="7" s="1"/>
  <c r="N210" i="6"/>
  <c r="O210" i="7" s="1"/>
  <c r="E206" i="6"/>
  <c r="F206" i="7" s="1"/>
  <c r="T212" i="6"/>
  <c r="U212" i="7" s="1"/>
  <c r="D208" i="6"/>
  <c r="E208" i="7" s="1"/>
  <c r="F209" i="6"/>
  <c r="G209" i="7" s="1"/>
  <c r="K205" i="6"/>
  <c r="L205" i="7" s="1"/>
  <c r="W200" i="6"/>
  <c r="X200" i="7" s="1"/>
  <c r="O208" i="6"/>
  <c r="P208" i="7" s="1"/>
  <c r="J205" i="6"/>
  <c r="K205" i="7" s="1"/>
  <c r="AD202" i="6"/>
  <c r="AE202" i="7" s="1"/>
  <c r="V200" i="6"/>
  <c r="W200" i="7" s="1"/>
  <c r="S210" i="6"/>
  <c r="T210" i="7" s="1"/>
  <c r="R206" i="6"/>
  <c r="S206" i="7" s="1"/>
  <c r="H204" i="6"/>
  <c r="I204" i="7" s="1"/>
  <c r="AB201" i="6"/>
  <c r="AC201" i="7" s="1"/>
  <c r="T199" i="6"/>
  <c r="U199" i="7" s="1"/>
  <c r="K85" i="6"/>
  <c r="L85" i="7" s="1"/>
  <c r="C83" i="6"/>
  <c r="D83" i="7" s="1"/>
  <c r="W80" i="6"/>
  <c r="X80" i="7" s="1"/>
  <c r="O78" i="6"/>
  <c r="P78" i="7" s="1"/>
  <c r="V77" i="6"/>
  <c r="W77" i="7" s="1"/>
  <c r="X75" i="6"/>
  <c r="I80" i="6"/>
  <c r="J80" i="7" s="1"/>
  <c r="P74" i="6"/>
  <c r="Q74" i="7" s="1"/>
  <c r="D77" i="6"/>
  <c r="E77" i="7" s="1"/>
  <c r="AC78" i="6"/>
  <c r="AD78" i="7" s="1"/>
  <c r="P80" i="6"/>
  <c r="Q80" i="7" s="1"/>
  <c r="AD81" i="6"/>
  <c r="AE81" i="7" s="1"/>
  <c r="Q83" i="6"/>
  <c r="R83" i="7" s="1"/>
  <c r="D85" i="6"/>
  <c r="E85" i="7" s="1"/>
  <c r="R86" i="6"/>
  <c r="S86" i="7" s="1"/>
  <c r="Y200" i="6"/>
  <c r="Z200" i="7" s="1"/>
  <c r="M205" i="6"/>
  <c r="N205" i="7" s="1"/>
  <c r="F75" i="6"/>
  <c r="G75" i="7" s="1"/>
  <c r="F78" i="7"/>
  <c r="M80" i="6"/>
  <c r="N80" i="7" s="1"/>
  <c r="AB81" i="6"/>
  <c r="AC81" i="7" s="1"/>
  <c r="N83" i="6"/>
  <c r="O83" i="7" s="1"/>
  <c r="AC84" i="6"/>
  <c r="AD84" i="7" s="1"/>
  <c r="P86" i="6"/>
  <c r="Q86" i="7" s="1"/>
  <c r="Q200" i="6"/>
  <c r="R200" i="7" s="1"/>
  <c r="E205" i="6"/>
  <c r="F205" i="7" s="1"/>
  <c r="AD212" i="6"/>
  <c r="AE212" i="7" s="1"/>
  <c r="U73" i="6"/>
  <c r="V73" i="7" s="1"/>
  <c r="Z78" i="6"/>
  <c r="AA78" i="7" s="1"/>
  <c r="N76" i="6"/>
  <c r="O76" i="7" s="1"/>
  <c r="H81" i="6"/>
  <c r="I81" i="7" s="1"/>
  <c r="J83" i="6"/>
  <c r="K83" i="7" s="1"/>
  <c r="Y84" i="6"/>
  <c r="Z84" i="7" s="1"/>
  <c r="L86" i="6"/>
  <c r="M86" i="7" s="1"/>
  <c r="E200" i="6"/>
  <c r="F200" i="7" s="1"/>
  <c r="U204" i="6"/>
  <c r="V204" i="7" s="1"/>
  <c r="Z211" i="6"/>
  <c r="AA211" i="7" s="1"/>
  <c r="T207" i="6"/>
  <c r="U207" i="7" s="1"/>
  <c r="S212" i="6"/>
  <c r="T212" i="7" s="1"/>
  <c r="R208" i="6"/>
  <c r="S208" i="7" s="1"/>
  <c r="AA204" i="6"/>
  <c r="AB204" i="7" s="1"/>
  <c r="F205" i="6"/>
  <c r="G205" i="7" s="1"/>
  <c r="R200" i="6"/>
  <c r="S200" i="7" s="1"/>
  <c r="M210" i="6"/>
  <c r="N210" i="7" s="1"/>
  <c r="D204" i="6"/>
  <c r="E204" i="7" s="1"/>
  <c r="P199" i="6"/>
  <c r="Q199" i="7" s="1"/>
  <c r="AA82" i="6"/>
  <c r="AB82" i="7" s="1"/>
  <c r="K78" i="6"/>
  <c r="L78" i="7" s="1"/>
  <c r="AB77" i="6"/>
  <c r="AC77" i="7" s="1"/>
  <c r="N80" i="6"/>
  <c r="O80" i="7" s="1"/>
  <c r="I77" i="6"/>
  <c r="J77" i="7" s="1"/>
  <c r="U80" i="6"/>
  <c r="V80" i="7" s="1"/>
  <c r="V83" i="6"/>
  <c r="W83" i="7" s="1"/>
  <c r="X86" i="6"/>
  <c r="Y86" i="7" s="1"/>
  <c r="AC205" i="6"/>
  <c r="AD205" i="7" s="1"/>
  <c r="W75" i="6"/>
  <c r="X75" i="7" s="1"/>
  <c r="L81" i="6"/>
  <c r="M81" i="7" s="1"/>
  <c r="M84" i="6"/>
  <c r="N84" i="7" s="1"/>
  <c r="O199" i="6"/>
  <c r="P199" i="7" s="1"/>
  <c r="I74" i="6"/>
  <c r="J74" i="7" s="1"/>
  <c r="AD76" i="6"/>
  <c r="P83" i="6"/>
  <c r="Q83" i="7" s="1"/>
  <c r="Q86" i="6"/>
  <c r="R86" i="7" s="1"/>
  <c r="I205" i="6"/>
  <c r="J205" i="7" s="1"/>
  <c r="K200" i="6"/>
  <c r="L200" i="7" s="1"/>
  <c r="Z202" i="6"/>
  <c r="AA202" i="7" s="1"/>
  <c r="M206" i="6"/>
  <c r="N206" i="7" s="1"/>
  <c r="G85" i="6"/>
  <c r="H85" i="7" s="1"/>
  <c r="T74" i="6"/>
  <c r="U74" i="7" s="1"/>
  <c r="H82" i="6"/>
  <c r="I82" i="7" s="1"/>
  <c r="M201" i="6"/>
  <c r="N201" i="7" s="1"/>
  <c r="Y79" i="6"/>
  <c r="Z82" i="6"/>
  <c r="AA82" i="7" s="1"/>
  <c r="M203" i="6"/>
  <c r="N203" i="7" s="1"/>
  <c r="AC81" i="6"/>
  <c r="AD81" i="7" s="1"/>
  <c r="U200" i="6"/>
  <c r="V200" i="7" s="1"/>
  <c r="E212" i="6"/>
  <c r="F212" i="7" s="1"/>
  <c r="T200" i="6"/>
  <c r="O79" i="6"/>
  <c r="P79" i="7" s="1"/>
  <c r="L78" i="6"/>
  <c r="M78" i="7" s="1"/>
  <c r="AB79" i="6"/>
  <c r="AC79" i="7" s="1"/>
  <c r="AD85" i="6"/>
  <c r="AE85" i="7" s="1"/>
  <c r="H73" i="6"/>
  <c r="T83" i="6"/>
  <c r="U83" i="7" s="1"/>
  <c r="U205" i="6"/>
  <c r="V205" i="7" s="1"/>
  <c r="C75" i="6"/>
  <c r="D75" i="7" s="1"/>
  <c r="X85" i="6"/>
  <c r="Y85" i="7" s="1"/>
  <c r="I86" i="6"/>
  <c r="J86" i="7" s="1"/>
  <c r="S202" i="6"/>
  <c r="T202" i="7" s="1"/>
  <c r="I210" i="6"/>
  <c r="J210" i="7" s="1"/>
  <c r="AD203" i="6"/>
  <c r="AE203" i="7" s="1"/>
  <c r="K208" i="6"/>
  <c r="L208" i="7" s="1"/>
  <c r="AB202" i="6"/>
  <c r="AC202" i="7" s="1"/>
  <c r="K86" i="6"/>
  <c r="L86" i="7" s="1"/>
  <c r="W81" i="6"/>
  <c r="X81" i="7" s="1"/>
  <c r="G77" i="6"/>
  <c r="H77" i="7" s="1"/>
  <c r="K74" i="6"/>
  <c r="L74" i="7" s="1"/>
  <c r="O73" i="6"/>
  <c r="P73" i="7" s="1"/>
  <c r="M78" i="6"/>
  <c r="N78" i="7" s="1"/>
  <c r="N81" i="6"/>
  <c r="O81" i="7" s="1"/>
  <c r="P84" i="6"/>
  <c r="Q84" i="7" s="1"/>
  <c r="R199" i="6"/>
  <c r="S199" i="7" s="1"/>
  <c r="U209" i="6"/>
  <c r="V209" i="7" s="1"/>
  <c r="D79" i="6"/>
  <c r="E79" i="7" s="1"/>
  <c r="F82" i="7"/>
  <c r="F85" i="6"/>
  <c r="G85" i="7" s="1"/>
  <c r="E201" i="6"/>
  <c r="F201" i="7" s="1"/>
  <c r="X76" i="6"/>
  <c r="Y76" i="7" s="1"/>
  <c r="J79" i="6"/>
  <c r="K79" i="7" s="1"/>
  <c r="I84" i="6"/>
  <c r="J84" i="7" s="1"/>
  <c r="K199" i="6"/>
  <c r="L199" i="7" s="1"/>
  <c r="N208" i="6"/>
  <c r="O208" i="7" s="1"/>
  <c r="H212" i="6"/>
  <c r="I212" i="7" s="1"/>
  <c r="N212" i="6"/>
  <c r="O212" i="7" s="1"/>
  <c r="I208" i="6"/>
  <c r="J208" i="7" s="1"/>
  <c r="X201" i="6"/>
  <c r="Y201" i="7" s="1"/>
  <c r="S80" i="6"/>
  <c r="T80" i="7" s="1"/>
  <c r="D76" i="6"/>
  <c r="E76" i="7" s="1"/>
  <c r="F79" i="6"/>
  <c r="G79" i="7" s="1"/>
  <c r="I85" i="6"/>
  <c r="J85" i="7" s="1"/>
  <c r="AB85" i="6"/>
  <c r="AC85" i="7" s="1"/>
  <c r="F73" i="7"/>
  <c r="AD84" i="6"/>
  <c r="AE84" i="7" s="1"/>
  <c r="AB209" i="6"/>
  <c r="AC209" i="7" s="1"/>
  <c r="W207" i="6"/>
  <c r="X207" i="7" s="1"/>
  <c r="J206" i="6"/>
  <c r="K206" i="7" s="1"/>
  <c r="V201" i="6"/>
  <c r="W201" i="7" s="1"/>
  <c r="H205" i="6"/>
  <c r="I205" i="7" s="1"/>
  <c r="C84" i="6"/>
  <c r="D84" i="7" s="1"/>
  <c r="K75" i="6"/>
  <c r="L75" i="7" s="1"/>
  <c r="Y75" i="6"/>
  <c r="Z75" i="7" s="1"/>
  <c r="AC82" i="6"/>
  <c r="AD82" i="7" s="1"/>
  <c r="U203" i="6"/>
  <c r="V203" i="7" s="1"/>
  <c r="R80" i="6"/>
  <c r="S80" i="7" s="1"/>
  <c r="U86" i="6"/>
  <c r="V86" i="7" s="1"/>
  <c r="V82" i="6"/>
  <c r="W82" i="7" s="1"/>
  <c r="AC202" i="6"/>
  <c r="AD202" i="7" s="1"/>
  <c r="C72" i="6"/>
  <c r="D72" i="7" s="1"/>
  <c r="J28" i="6"/>
  <c r="K28" i="7" s="1"/>
  <c r="I70" i="6"/>
  <c r="J70" i="7" s="1"/>
  <c r="I41" i="6"/>
  <c r="J41" i="7" s="1"/>
  <c r="J14" i="6"/>
  <c r="K14" i="7" s="1"/>
  <c r="I7" i="6"/>
  <c r="J7" i="7" s="1"/>
  <c r="I73" i="6"/>
  <c r="J73" i="7" s="1"/>
  <c r="J75" i="6"/>
  <c r="K75" i="7" s="1"/>
  <c r="J29" i="6"/>
  <c r="K29" i="7" s="1"/>
  <c r="I9" i="6"/>
  <c r="J9" i="7" s="1"/>
  <c r="C68" i="6"/>
  <c r="D68" i="7" s="1"/>
  <c r="C60" i="6"/>
  <c r="D60" i="7" s="1"/>
  <c r="C55" i="6"/>
  <c r="D55" i="7" s="1"/>
  <c r="C51" i="6"/>
  <c r="D51" i="7" s="1"/>
  <c r="C47" i="6"/>
  <c r="D47" i="7" s="1"/>
  <c r="C43" i="6"/>
  <c r="D43" i="7" s="1"/>
  <c r="C39" i="6"/>
  <c r="D39" i="7" s="1"/>
  <c r="C35" i="6"/>
  <c r="D35" i="7" s="1"/>
  <c r="C31" i="6"/>
  <c r="D31" i="7" s="1"/>
  <c r="C27" i="6"/>
  <c r="D27" i="7" s="1"/>
  <c r="C23" i="6"/>
  <c r="D23" i="7" s="1"/>
  <c r="H178" i="6"/>
  <c r="F196" i="6"/>
  <c r="G196" i="7" s="1"/>
  <c r="F182" i="6"/>
  <c r="G182" i="7" s="1"/>
  <c r="D198" i="6"/>
  <c r="E198" i="7" s="1"/>
  <c r="D182" i="6"/>
  <c r="E182" i="7" s="1"/>
  <c r="D174" i="6"/>
  <c r="E174" i="7" s="1"/>
  <c r="D168" i="6"/>
  <c r="E168" i="7" s="1"/>
  <c r="P72" i="6"/>
  <c r="Q72" i="7" s="1"/>
  <c r="AC191" i="6"/>
  <c r="AD191" i="7" s="1"/>
  <c r="AC175" i="6"/>
  <c r="AD175" i="7" s="1"/>
  <c r="AC159" i="6"/>
  <c r="AD159" i="7" s="1"/>
  <c r="AC143" i="6"/>
  <c r="AD143" i="7" s="1"/>
  <c r="AA195" i="6"/>
  <c r="AB195" i="7" s="1"/>
  <c r="AA179" i="6"/>
  <c r="AB179" i="7" s="1"/>
  <c r="AA163" i="6"/>
  <c r="AB163" i="7" s="1"/>
  <c r="AA147" i="6"/>
  <c r="AB147" i="7" s="1"/>
  <c r="AA131" i="6"/>
  <c r="AB131" i="7" s="1"/>
  <c r="Y183" i="6"/>
  <c r="Z183" i="7" s="1"/>
  <c r="Y167" i="6"/>
  <c r="Z167" i="7" s="1"/>
  <c r="Y151" i="6"/>
  <c r="Z151" i="7" s="1"/>
  <c r="Y135" i="6"/>
  <c r="Z135" i="7" s="1"/>
  <c r="W187" i="6"/>
  <c r="X187" i="7" s="1"/>
  <c r="W171" i="6"/>
  <c r="X171" i="7" s="1"/>
  <c r="W155" i="6"/>
  <c r="X155" i="7" s="1"/>
  <c r="W140" i="6"/>
  <c r="X140" i="7" s="1"/>
  <c r="V197" i="6"/>
  <c r="W197" i="7" s="1"/>
  <c r="U187" i="6"/>
  <c r="V187" i="7" s="1"/>
  <c r="U176" i="6"/>
  <c r="V176" i="7" s="1"/>
  <c r="V165" i="6"/>
  <c r="W165" i="7" s="1"/>
  <c r="U155" i="6"/>
  <c r="V155" i="7" s="1"/>
  <c r="U144" i="6"/>
  <c r="V144" i="7" s="1"/>
  <c r="V133" i="6"/>
  <c r="W133" i="7" s="1"/>
  <c r="S191" i="6"/>
  <c r="T191" i="7" s="1"/>
  <c r="S180" i="6"/>
  <c r="T180" i="7" s="1"/>
  <c r="T169" i="6"/>
  <c r="U169" i="7" s="1"/>
  <c r="S159" i="6"/>
  <c r="T159" i="7" s="1"/>
  <c r="S148" i="6"/>
  <c r="T148" i="7" s="1"/>
  <c r="T137" i="6"/>
  <c r="U137" i="7" s="1"/>
  <c r="Q195" i="6"/>
  <c r="R195" i="7" s="1"/>
  <c r="Q184" i="6"/>
  <c r="R184" i="7" s="1"/>
  <c r="Q174" i="6"/>
  <c r="R174" i="7" s="1"/>
  <c r="Q166" i="6"/>
  <c r="R166" i="7" s="1"/>
  <c r="Q158" i="6"/>
  <c r="R158" i="7" s="1"/>
  <c r="Q150" i="6"/>
  <c r="R150" i="7" s="1"/>
  <c r="Q142" i="6"/>
  <c r="R142" i="7" s="1"/>
  <c r="Q134" i="6"/>
  <c r="R134" i="7" s="1"/>
  <c r="O194" i="6"/>
  <c r="P194" i="7" s="1"/>
  <c r="O186" i="6"/>
  <c r="P186" i="7" s="1"/>
  <c r="O178" i="6"/>
  <c r="P178" i="7" s="1"/>
  <c r="O170" i="6"/>
  <c r="P170" i="7" s="1"/>
  <c r="O162" i="6"/>
  <c r="P162" i="7" s="1"/>
  <c r="O154" i="6"/>
  <c r="P154" i="7" s="1"/>
  <c r="O146" i="6"/>
  <c r="P146" i="7" s="1"/>
  <c r="O138" i="6"/>
  <c r="P138" i="7" s="1"/>
  <c r="AC72" i="6"/>
  <c r="AD72" i="7" s="1"/>
  <c r="AC64" i="6"/>
  <c r="AD64" i="7" s="1"/>
  <c r="AC56" i="6"/>
  <c r="AD56" i="7" s="1"/>
  <c r="AC48" i="6"/>
  <c r="AD48" i="7" s="1"/>
  <c r="AC40" i="6"/>
  <c r="AD40" i="7" s="1"/>
  <c r="AC32" i="6"/>
  <c r="AD32" i="7" s="1"/>
  <c r="AC24" i="6"/>
  <c r="AD24" i="7" s="1"/>
  <c r="AC16" i="6"/>
  <c r="AD16" i="7" s="1"/>
  <c r="AC8" i="6"/>
  <c r="AD8" i="7" s="1"/>
  <c r="AA68" i="6"/>
  <c r="AB68" i="7" s="1"/>
  <c r="AA60" i="6"/>
  <c r="AB60" i="7" s="1"/>
  <c r="AA52" i="6"/>
  <c r="AB52" i="7" s="1"/>
  <c r="AA44" i="6"/>
  <c r="AB44" i="7" s="1"/>
  <c r="AA36" i="6"/>
  <c r="AB36" i="7" s="1"/>
  <c r="AA28" i="6"/>
  <c r="AB28" i="7" s="1"/>
  <c r="AA20" i="6"/>
  <c r="AB20" i="7" s="1"/>
  <c r="AA12" i="6"/>
  <c r="AB12" i="7" s="1"/>
  <c r="Y72" i="6"/>
  <c r="Z72" i="7" s="1"/>
  <c r="Y64" i="6"/>
  <c r="Z64" i="7" s="1"/>
  <c r="Y56" i="6"/>
  <c r="Z56" i="7" s="1"/>
  <c r="Y48" i="6"/>
  <c r="Z48" i="7" s="1"/>
  <c r="Y40" i="6"/>
  <c r="Z40" i="7" s="1"/>
  <c r="Y32" i="6"/>
  <c r="Z32" i="7" s="1"/>
  <c r="Y24" i="6"/>
  <c r="Z24" i="7" s="1"/>
  <c r="Y16" i="6"/>
  <c r="Z16" i="7" s="1"/>
  <c r="Y8" i="6"/>
  <c r="Z8" i="7" s="1"/>
  <c r="W68" i="6"/>
  <c r="X68" i="7" s="1"/>
  <c r="W60" i="6"/>
  <c r="X60" i="7" s="1"/>
  <c r="W52" i="6"/>
  <c r="X52" i="7" s="1"/>
  <c r="W44" i="6"/>
  <c r="X44" i="7" s="1"/>
  <c r="W36" i="6"/>
  <c r="X36" i="7" s="1"/>
  <c r="W28" i="6"/>
  <c r="X28" i="7" s="1"/>
  <c r="W20" i="6"/>
  <c r="X20" i="7" s="1"/>
  <c r="W12" i="6"/>
  <c r="X12" i="7" s="1"/>
  <c r="W6" i="6"/>
  <c r="X6" i="7" s="1"/>
  <c r="U70" i="6"/>
  <c r="V70" i="7" s="1"/>
  <c r="U66" i="6"/>
  <c r="V66" i="7" s="1"/>
  <c r="U62" i="6"/>
  <c r="V62" i="7" s="1"/>
  <c r="U58" i="6"/>
  <c r="V58" i="7" s="1"/>
  <c r="U54" i="6"/>
  <c r="V54" i="7" s="1"/>
  <c r="U50" i="6"/>
  <c r="V50" i="7" s="1"/>
  <c r="U46" i="6"/>
  <c r="V46" i="7" s="1"/>
  <c r="U42" i="6"/>
  <c r="V42" i="7" s="1"/>
  <c r="U38" i="6"/>
  <c r="V38" i="7" s="1"/>
  <c r="U34" i="6"/>
  <c r="V34" i="7" s="1"/>
  <c r="U31" i="6"/>
  <c r="V31" i="7" s="1"/>
  <c r="U28" i="6"/>
  <c r="V28" i="7" s="1"/>
  <c r="V25" i="6"/>
  <c r="W25" i="7" s="1"/>
  <c r="U23" i="6"/>
  <c r="V23" i="7" s="1"/>
  <c r="U20" i="6"/>
  <c r="V20" i="7" s="1"/>
  <c r="V17" i="6"/>
  <c r="W17" i="7" s="1"/>
  <c r="U15" i="6"/>
  <c r="V15" i="7" s="1"/>
  <c r="U12" i="6"/>
  <c r="V12" i="7" s="1"/>
  <c r="V9" i="6"/>
  <c r="W9" i="7" s="1"/>
  <c r="U7" i="6"/>
  <c r="V7" i="7" s="1"/>
  <c r="S72" i="6"/>
  <c r="T72" i="7" s="1"/>
  <c r="T69" i="6"/>
  <c r="U69" i="7" s="1"/>
  <c r="S67" i="6"/>
  <c r="T67" i="7" s="1"/>
  <c r="S64" i="6"/>
  <c r="T64" i="7" s="1"/>
  <c r="T61" i="6"/>
  <c r="U61" i="7" s="1"/>
  <c r="S59" i="6"/>
  <c r="T59" i="7" s="1"/>
  <c r="S56" i="6"/>
  <c r="T56" i="7" s="1"/>
  <c r="T53" i="6"/>
  <c r="U53" i="7" s="1"/>
  <c r="S51" i="6"/>
  <c r="T51" i="7" s="1"/>
  <c r="S48" i="6"/>
  <c r="T48" i="7" s="1"/>
  <c r="T45" i="6"/>
  <c r="U45" i="7" s="1"/>
  <c r="S43" i="6"/>
  <c r="T43" i="7" s="1"/>
  <c r="S40" i="6"/>
  <c r="T40" i="7" s="1"/>
  <c r="T37" i="6"/>
  <c r="U37" i="7" s="1"/>
  <c r="S35" i="6"/>
  <c r="T35" i="7" s="1"/>
  <c r="S32" i="6"/>
  <c r="T32" i="7" s="1"/>
  <c r="T29" i="6"/>
  <c r="U29" i="7" s="1"/>
  <c r="S27" i="6"/>
  <c r="T27" i="7" s="1"/>
  <c r="S24" i="6"/>
  <c r="T24" i="7" s="1"/>
  <c r="T21" i="6"/>
  <c r="U21" i="7" s="1"/>
  <c r="S19" i="6"/>
  <c r="T19" i="7" s="1"/>
  <c r="S16" i="6"/>
  <c r="T16" i="7" s="1"/>
  <c r="T13" i="6"/>
  <c r="U13" i="7" s="1"/>
  <c r="S11" i="6"/>
  <c r="T11" i="7" s="1"/>
  <c r="S8" i="6"/>
  <c r="T8" i="7" s="1"/>
  <c r="T5" i="6"/>
  <c r="U5" i="7" s="1"/>
  <c r="Q71" i="6"/>
  <c r="R71" i="7" s="1"/>
  <c r="Q68" i="6"/>
  <c r="R68" i="7" s="1"/>
  <c r="R65" i="6"/>
  <c r="S65" i="7" s="1"/>
  <c r="Q63" i="6"/>
  <c r="R63" i="7" s="1"/>
  <c r="Q61" i="6"/>
  <c r="R61" i="7" s="1"/>
  <c r="Q59" i="6"/>
  <c r="R59" i="7" s="1"/>
  <c r="Q57" i="6"/>
  <c r="R57" i="7" s="1"/>
  <c r="Q55" i="6"/>
  <c r="R55" i="7" s="1"/>
  <c r="Q53" i="6"/>
  <c r="R53" i="7" s="1"/>
  <c r="Q51" i="6"/>
  <c r="R51" i="7" s="1"/>
  <c r="Q49" i="6"/>
  <c r="R49" i="7" s="1"/>
  <c r="Q47" i="6"/>
  <c r="R47" i="7" s="1"/>
  <c r="Q45" i="6"/>
  <c r="R45" i="7" s="1"/>
  <c r="Q43" i="6"/>
  <c r="R43" i="7" s="1"/>
  <c r="Q41" i="6"/>
  <c r="R41" i="7" s="1"/>
  <c r="Q39" i="6"/>
  <c r="R39" i="7" s="1"/>
  <c r="Q37" i="6"/>
  <c r="R37" i="7" s="1"/>
  <c r="Q35" i="6"/>
  <c r="R35" i="7" s="1"/>
  <c r="Q33" i="6"/>
  <c r="R33" i="7" s="1"/>
  <c r="Q31" i="6"/>
  <c r="R31" i="7" s="1"/>
  <c r="Q29" i="6"/>
  <c r="R29" i="7" s="1"/>
  <c r="Q27" i="6"/>
  <c r="R27" i="7" s="1"/>
  <c r="Q25" i="6"/>
  <c r="R25" i="7" s="1"/>
  <c r="Q23" i="6"/>
  <c r="R23" i="7" s="1"/>
  <c r="Q21" i="6"/>
  <c r="R21" i="7" s="1"/>
  <c r="Q19" i="6"/>
  <c r="R19" i="7" s="1"/>
  <c r="Q17" i="6"/>
  <c r="R17" i="7" s="1"/>
  <c r="Q15" i="6"/>
  <c r="R15" i="7" s="1"/>
  <c r="Q13" i="6"/>
  <c r="R13" i="7" s="1"/>
  <c r="Q11" i="6"/>
  <c r="R11" i="7" s="1"/>
  <c r="Q9" i="6"/>
  <c r="R9" i="7" s="1"/>
  <c r="Q7" i="6"/>
  <c r="R7" i="7" s="1"/>
  <c r="Q5" i="6"/>
  <c r="R5" i="7" s="1"/>
  <c r="N198" i="6"/>
  <c r="O198" i="7" s="1"/>
  <c r="N196" i="6"/>
  <c r="O196" i="7" s="1"/>
  <c r="N194" i="6"/>
  <c r="O194" i="7" s="1"/>
  <c r="N192" i="6"/>
  <c r="O192" i="7" s="1"/>
  <c r="N190" i="6"/>
  <c r="O190" i="7" s="1"/>
  <c r="N188" i="6"/>
  <c r="O188" i="7" s="1"/>
  <c r="N186" i="6"/>
  <c r="O186" i="7" s="1"/>
  <c r="N184" i="6"/>
  <c r="O184" i="7" s="1"/>
  <c r="N182" i="6"/>
  <c r="O182" i="7" s="1"/>
  <c r="N180" i="6"/>
  <c r="O180" i="7" s="1"/>
  <c r="N178" i="6"/>
  <c r="O178" i="7" s="1"/>
  <c r="N176" i="6"/>
  <c r="O176" i="7" s="1"/>
  <c r="N174" i="6"/>
  <c r="O174" i="7" s="1"/>
  <c r="N172" i="6"/>
  <c r="O172" i="7" s="1"/>
  <c r="N170" i="6"/>
  <c r="O170" i="7" s="1"/>
  <c r="N168" i="6"/>
  <c r="O168" i="7" s="1"/>
  <c r="N166" i="6"/>
  <c r="O166" i="7" s="1"/>
  <c r="N164" i="6"/>
  <c r="O164" i="7" s="1"/>
  <c r="N162" i="6"/>
  <c r="O162" i="7" s="1"/>
  <c r="N160" i="6"/>
  <c r="O160" i="7" s="1"/>
  <c r="N158" i="6"/>
  <c r="O158" i="7" s="1"/>
  <c r="N156" i="6"/>
  <c r="O156" i="7" s="1"/>
  <c r="N154" i="6"/>
  <c r="O154" i="7" s="1"/>
  <c r="N152" i="6"/>
  <c r="O152" i="7" s="1"/>
  <c r="N150" i="6"/>
  <c r="O150" i="7" s="1"/>
  <c r="N148" i="6"/>
  <c r="O148" i="7" s="1"/>
  <c r="N146" i="6"/>
  <c r="O146" i="7" s="1"/>
  <c r="N144" i="6"/>
  <c r="O144" i="7" s="1"/>
  <c r="N142" i="6"/>
  <c r="O142" i="7" s="1"/>
  <c r="N140" i="6"/>
  <c r="O140" i="7" s="1"/>
  <c r="N138" i="6"/>
  <c r="O138" i="7" s="1"/>
  <c r="N136" i="6"/>
  <c r="O136" i="7" s="1"/>
  <c r="N134" i="6"/>
  <c r="O134" i="7" s="1"/>
  <c r="N132" i="6"/>
  <c r="O132" i="7" s="1"/>
  <c r="L198" i="6"/>
  <c r="M198" i="7" s="1"/>
  <c r="L196" i="6"/>
  <c r="M196" i="7" s="1"/>
  <c r="L194" i="6"/>
  <c r="M194" i="7" s="1"/>
  <c r="L192" i="6"/>
  <c r="M192" i="7" s="1"/>
  <c r="L190" i="6"/>
  <c r="M190" i="7" s="1"/>
  <c r="L188" i="6"/>
  <c r="M188" i="7" s="1"/>
  <c r="L186" i="6"/>
  <c r="M186" i="7" s="1"/>
  <c r="L184" i="6"/>
  <c r="M184" i="7" s="1"/>
  <c r="L182" i="6"/>
  <c r="M182" i="7" s="1"/>
  <c r="L180" i="6"/>
  <c r="M180" i="7" s="1"/>
  <c r="L178" i="6"/>
  <c r="M178" i="7" s="1"/>
  <c r="L176" i="6"/>
  <c r="M176" i="7" s="1"/>
  <c r="L174" i="6"/>
  <c r="M174" i="7" s="1"/>
  <c r="L172" i="6"/>
  <c r="M172" i="7" s="1"/>
  <c r="L170" i="6"/>
  <c r="M170" i="7" s="1"/>
  <c r="L168" i="6"/>
  <c r="M168" i="7" s="1"/>
  <c r="L166" i="6"/>
  <c r="M166" i="7" s="1"/>
  <c r="L164" i="6"/>
  <c r="M164" i="7" s="1"/>
  <c r="L162" i="6"/>
  <c r="M162" i="7" s="1"/>
  <c r="L160" i="6"/>
  <c r="M160" i="7" s="1"/>
  <c r="L158" i="6"/>
  <c r="M158" i="7" s="1"/>
  <c r="L156" i="6"/>
  <c r="M156" i="7" s="1"/>
  <c r="L154" i="6"/>
  <c r="M154" i="7" s="1"/>
  <c r="L152" i="6"/>
  <c r="M152" i="7" s="1"/>
  <c r="L150" i="6"/>
  <c r="M150" i="7" s="1"/>
  <c r="L148" i="6"/>
  <c r="M148" i="7" s="1"/>
  <c r="L146" i="6"/>
  <c r="M146" i="7" s="1"/>
  <c r="L144" i="6"/>
  <c r="M144" i="7" s="1"/>
  <c r="L142" i="6"/>
  <c r="M142" i="7" s="1"/>
  <c r="L140" i="6"/>
  <c r="M140" i="7" s="1"/>
  <c r="L138" i="6"/>
  <c r="M138" i="7" s="1"/>
  <c r="L136" i="6"/>
  <c r="M136" i="7" s="1"/>
  <c r="L134" i="6"/>
  <c r="M134" i="7" s="1"/>
  <c r="L132" i="6"/>
  <c r="M132" i="7" s="1"/>
  <c r="J198" i="6"/>
  <c r="K198" i="7" s="1"/>
  <c r="J196" i="6"/>
  <c r="K196" i="7" s="1"/>
  <c r="J194" i="6"/>
  <c r="K194" i="7" s="1"/>
  <c r="J192" i="6"/>
  <c r="K192" i="7" s="1"/>
  <c r="J190" i="6"/>
  <c r="K190" i="7" s="1"/>
  <c r="J188" i="6"/>
  <c r="K188" i="7" s="1"/>
  <c r="J186" i="6"/>
  <c r="K186" i="7" s="1"/>
  <c r="J184" i="6"/>
  <c r="K184" i="7" s="1"/>
  <c r="J182" i="6"/>
  <c r="K182" i="7" s="1"/>
  <c r="J180" i="6"/>
  <c r="K180" i="7" s="1"/>
  <c r="J178" i="6"/>
  <c r="K178" i="7" s="1"/>
  <c r="J176" i="6"/>
  <c r="K176" i="7" s="1"/>
  <c r="J174" i="6"/>
  <c r="K174" i="7" s="1"/>
  <c r="J172" i="6"/>
  <c r="K172" i="7" s="1"/>
  <c r="J170" i="6"/>
  <c r="K170" i="7" s="1"/>
  <c r="J168" i="6"/>
  <c r="K168" i="7" s="1"/>
  <c r="J166" i="6"/>
  <c r="K166" i="7" s="1"/>
  <c r="J164" i="6"/>
  <c r="K164" i="7" s="1"/>
  <c r="J162" i="6"/>
  <c r="K162" i="7" s="1"/>
  <c r="J160" i="6"/>
  <c r="K160" i="7" s="1"/>
  <c r="J158" i="6"/>
  <c r="K158" i="7" s="1"/>
  <c r="J156" i="6"/>
  <c r="K156" i="7" s="1"/>
  <c r="J154" i="6"/>
  <c r="K154" i="7" s="1"/>
  <c r="J152" i="6"/>
  <c r="K152" i="7" s="1"/>
  <c r="J150" i="6"/>
  <c r="K150" i="7" s="1"/>
  <c r="J148" i="6"/>
  <c r="K148" i="7" s="1"/>
  <c r="J146" i="6"/>
  <c r="K146" i="7" s="1"/>
  <c r="J144" i="6"/>
  <c r="K144" i="7" s="1"/>
  <c r="J142" i="6"/>
  <c r="K142" i="7" s="1"/>
  <c r="J140" i="6"/>
  <c r="K140" i="7" s="1"/>
  <c r="J138" i="6"/>
  <c r="K138" i="7" s="1"/>
  <c r="J136" i="6"/>
  <c r="K136" i="7" s="1"/>
  <c r="J134" i="6"/>
  <c r="K134" i="7" s="1"/>
  <c r="J132" i="6"/>
  <c r="K132" i="7" s="1"/>
  <c r="H166" i="6"/>
  <c r="H142" i="6"/>
  <c r="F198" i="6"/>
  <c r="G198" i="7" s="1"/>
  <c r="F192" i="6"/>
  <c r="G192" i="7" s="1"/>
  <c r="F190" i="6"/>
  <c r="G190" i="7" s="1"/>
  <c r="F146" i="6"/>
  <c r="G146" i="7" s="1"/>
  <c r="D196" i="6"/>
  <c r="E196" i="7" s="1"/>
  <c r="D192" i="6"/>
  <c r="E192" i="7" s="1"/>
  <c r="D186" i="6"/>
  <c r="E186" i="7" s="1"/>
  <c r="D184" i="6"/>
  <c r="E184" i="7" s="1"/>
  <c r="D178" i="6"/>
  <c r="E178" i="7" s="1"/>
  <c r="D176" i="6"/>
  <c r="E176" i="7" s="1"/>
  <c r="D170" i="6"/>
  <c r="E170" i="7" s="1"/>
  <c r="D164" i="6"/>
  <c r="E164" i="7" s="1"/>
  <c r="D162" i="6"/>
  <c r="E162" i="7" s="1"/>
  <c r="H176" i="6"/>
  <c r="F194" i="6"/>
  <c r="G194" i="7" s="1"/>
  <c r="F186" i="6"/>
  <c r="G186" i="7" s="1"/>
  <c r="D194" i="6"/>
  <c r="E194" i="7" s="1"/>
  <c r="D188" i="6"/>
  <c r="E188" i="7" s="1"/>
  <c r="D180" i="6"/>
  <c r="E180" i="7" s="1"/>
  <c r="D172" i="6"/>
  <c r="E172" i="7" s="1"/>
  <c r="F36" i="6"/>
  <c r="G36" i="7" s="1"/>
  <c r="F60" i="6"/>
  <c r="G60" i="7" s="1"/>
  <c r="H16" i="6"/>
  <c r="H24" i="6"/>
  <c r="H48" i="6"/>
  <c r="H56" i="6"/>
  <c r="J12" i="6"/>
  <c r="K12" i="7" s="1"/>
  <c r="J68" i="6"/>
  <c r="K68" i="7" s="1"/>
  <c r="L8" i="6"/>
  <c r="M8" i="7" s="1"/>
  <c r="L32" i="6"/>
  <c r="M32" i="7" s="1"/>
  <c r="L40" i="6"/>
  <c r="M40" i="7" s="1"/>
  <c r="L64" i="6"/>
  <c r="M64" i="7" s="1"/>
  <c r="N20" i="6"/>
  <c r="O20" i="7" s="1"/>
  <c r="N28" i="6"/>
  <c r="O28" i="7" s="1"/>
  <c r="N52" i="6"/>
  <c r="O52" i="7" s="1"/>
  <c r="N60" i="6"/>
  <c r="O60" i="7" s="1"/>
  <c r="P16" i="6"/>
  <c r="Q16" i="7" s="1"/>
  <c r="P24" i="6"/>
  <c r="Q24" i="7" s="1"/>
  <c r="P48" i="6"/>
  <c r="Q48" i="7" s="1"/>
  <c r="C25" i="6"/>
  <c r="D25" i="7" s="1"/>
  <c r="C57" i="6"/>
  <c r="D57" i="7" s="1"/>
  <c r="L37" i="6"/>
  <c r="M37" i="7" s="1"/>
  <c r="F8" i="6"/>
  <c r="G8" i="7" s="1"/>
  <c r="F24" i="6"/>
  <c r="G24" i="7" s="1"/>
  <c r="F64" i="6"/>
  <c r="G64" i="7" s="1"/>
  <c r="H52" i="6"/>
  <c r="C29" i="6"/>
  <c r="D29" i="7" s="1"/>
  <c r="C45" i="6"/>
  <c r="D45" i="7" s="1"/>
  <c r="C64" i="6"/>
  <c r="D64" i="7" s="1"/>
  <c r="F10" i="6"/>
  <c r="G10" i="7" s="1"/>
  <c r="F18" i="6"/>
  <c r="G18" i="7" s="1"/>
  <c r="F42" i="6"/>
  <c r="G42" i="7" s="1"/>
  <c r="F58" i="6"/>
  <c r="G58" i="7" s="1"/>
  <c r="F66" i="6"/>
  <c r="G66" i="7" s="1"/>
  <c r="H14" i="6"/>
  <c r="H22" i="6"/>
  <c r="H30" i="6"/>
  <c r="H38" i="6"/>
  <c r="H46" i="6"/>
  <c r="H54" i="6"/>
  <c r="J10" i="6"/>
  <c r="K10" i="7" s="1"/>
  <c r="J18" i="6"/>
  <c r="K18" i="7" s="1"/>
  <c r="J34" i="6"/>
  <c r="K34" i="7" s="1"/>
  <c r="J42" i="6"/>
  <c r="K42" i="7" s="1"/>
  <c r="J50" i="6"/>
  <c r="K50" i="7" s="1"/>
  <c r="J58" i="6"/>
  <c r="K58" i="7" s="1"/>
  <c r="J66" i="6"/>
  <c r="K66" i="7" s="1"/>
  <c r="L6" i="6"/>
  <c r="M6" i="7" s="1"/>
  <c r="L14" i="6"/>
  <c r="M14" i="7" s="1"/>
  <c r="L22" i="6"/>
  <c r="M22" i="7" s="1"/>
  <c r="L30" i="6"/>
  <c r="M30" i="7" s="1"/>
  <c r="L38" i="6"/>
  <c r="M38" i="7" s="1"/>
  <c r="L46" i="6"/>
  <c r="M46" i="7" s="1"/>
  <c r="L54" i="6"/>
  <c r="M54" i="7" s="1"/>
  <c r="L62" i="6"/>
  <c r="M62" i="7" s="1"/>
  <c r="L70" i="6"/>
  <c r="M70" i="7" s="1"/>
  <c r="N10" i="6"/>
  <c r="O10" i="7" s="1"/>
  <c r="N18" i="6"/>
  <c r="O18" i="7" s="1"/>
  <c r="N26" i="6"/>
  <c r="O26" i="7" s="1"/>
  <c r="N34" i="6"/>
  <c r="O34" i="7" s="1"/>
  <c r="N42" i="6"/>
  <c r="O42" i="7" s="1"/>
  <c r="N50" i="6"/>
  <c r="O50" i="7" s="1"/>
  <c r="N58" i="6"/>
  <c r="O58" i="7" s="1"/>
  <c r="N66" i="6"/>
  <c r="O66" i="7" s="1"/>
  <c r="P6" i="6"/>
  <c r="Q6" i="7" s="1"/>
  <c r="P14" i="6"/>
  <c r="Q14" i="7" s="1"/>
  <c r="P22" i="6"/>
  <c r="Q22" i="7" s="1"/>
  <c r="P30" i="6"/>
  <c r="Q30" i="7" s="1"/>
  <c r="P38" i="6"/>
  <c r="Q38" i="7" s="1"/>
  <c r="P46" i="6"/>
  <c r="Q46" i="7" s="1"/>
  <c r="P54" i="6"/>
  <c r="Q54" i="7" s="1"/>
  <c r="P62" i="6"/>
  <c r="Q62" i="7" s="1"/>
  <c r="P70" i="6"/>
  <c r="Q70" i="7" s="1"/>
  <c r="F12" i="6"/>
  <c r="G12" i="7" s="1"/>
  <c r="F68" i="6"/>
  <c r="G68" i="7" s="1"/>
  <c r="J20" i="6"/>
  <c r="K20" i="7" s="1"/>
  <c r="J52" i="6"/>
  <c r="K52" i="7" s="1"/>
  <c r="L16" i="6"/>
  <c r="M16" i="7" s="1"/>
  <c r="L48" i="6"/>
  <c r="M48" i="7" s="1"/>
  <c r="N12" i="6"/>
  <c r="O12" i="7" s="1"/>
  <c r="N36" i="6"/>
  <c r="O36" i="7" s="1"/>
  <c r="N68" i="6"/>
  <c r="O68" i="7" s="1"/>
  <c r="P32" i="6"/>
  <c r="Q32" i="7" s="1"/>
  <c r="P64" i="6"/>
  <c r="Q64" i="7" s="1"/>
  <c r="C37" i="6"/>
  <c r="D37" i="7" s="1"/>
  <c r="C53" i="6"/>
  <c r="D53" i="7" s="1"/>
  <c r="F22" i="6"/>
  <c r="G22" i="7" s="1"/>
  <c r="F30" i="6"/>
  <c r="G30" i="7" s="1"/>
  <c r="F38" i="6"/>
  <c r="G38" i="7" s="1"/>
  <c r="F62" i="6"/>
  <c r="G62" i="7" s="1"/>
  <c r="F70" i="6"/>
  <c r="G70" i="7" s="1"/>
  <c r="H10" i="6"/>
  <c r="H18" i="6"/>
  <c r="H34" i="6"/>
  <c r="H42" i="6"/>
  <c r="H50" i="6"/>
  <c r="H58" i="6"/>
  <c r="J22" i="6"/>
  <c r="K22" i="7" s="1"/>
  <c r="J30" i="6"/>
  <c r="K30" i="7" s="1"/>
  <c r="J38" i="6"/>
  <c r="K38" i="7" s="1"/>
  <c r="J46" i="6"/>
  <c r="K46" i="7" s="1"/>
  <c r="J62" i="6"/>
  <c r="K62" i="7" s="1"/>
  <c r="J70" i="6"/>
  <c r="K70" i="7" s="1"/>
  <c r="L10" i="6"/>
  <c r="M10" i="7" s="1"/>
  <c r="L18" i="6"/>
  <c r="M18" i="7" s="1"/>
  <c r="L26" i="6"/>
  <c r="M26" i="7" s="1"/>
  <c r="L34" i="6"/>
  <c r="M34" i="7" s="1"/>
  <c r="L42" i="6"/>
  <c r="M42" i="7" s="1"/>
  <c r="L50" i="6"/>
  <c r="M50" i="7" s="1"/>
  <c r="L58" i="6"/>
  <c r="M58" i="7" s="1"/>
  <c r="L66" i="6"/>
  <c r="M66" i="7" s="1"/>
  <c r="N6" i="6"/>
  <c r="O6" i="7" s="1"/>
  <c r="N14" i="6"/>
  <c r="O14" i="7" s="1"/>
  <c r="N22" i="6"/>
  <c r="O22" i="7" s="1"/>
  <c r="N30" i="6"/>
  <c r="O30" i="7" s="1"/>
  <c r="N38" i="6"/>
  <c r="O38" i="7" s="1"/>
  <c r="N46" i="6"/>
  <c r="O46" i="7" s="1"/>
  <c r="N54" i="6"/>
  <c r="O54" i="7" s="1"/>
  <c r="N62" i="6"/>
  <c r="O62" i="7" s="1"/>
  <c r="N70" i="6"/>
  <c r="O70" i="7" s="1"/>
  <c r="P10" i="6"/>
  <c r="Q10" i="7" s="1"/>
  <c r="P18" i="6"/>
  <c r="Q18" i="7" s="1"/>
  <c r="P26" i="6"/>
  <c r="Q26" i="7" s="1"/>
  <c r="P34" i="6"/>
  <c r="Q34" i="7" s="1"/>
  <c r="P42" i="6"/>
  <c r="Q42" i="7" s="1"/>
  <c r="P50" i="6"/>
  <c r="Q50" i="7" s="1"/>
  <c r="P58" i="6"/>
  <c r="Q58" i="7" s="1"/>
  <c r="P66" i="6"/>
  <c r="Q66" i="7" s="1"/>
  <c r="F20" i="6"/>
  <c r="G20" i="7" s="1"/>
  <c r="H8" i="6"/>
  <c r="H40" i="6"/>
  <c r="J36" i="6"/>
  <c r="K36" i="7" s="1"/>
  <c r="J60" i="6"/>
  <c r="K60" i="7" s="1"/>
  <c r="L24" i="6"/>
  <c r="M24" i="7" s="1"/>
  <c r="L56" i="6"/>
  <c r="M56" i="7" s="1"/>
  <c r="L72" i="6"/>
  <c r="M72" i="7" s="1"/>
  <c r="N44" i="6"/>
  <c r="O44" i="7" s="1"/>
  <c r="P8" i="6"/>
  <c r="Q8" i="7" s="1"/>
  <c r="P40" i="6"/>
  <c r="Q40" i="7" s="1"/>
  <c r="P56" i="6"/>
  <c r="Q56" i="7" s="1"/>
  <c r="C41" i="6"/>
  <c r="D41" i="7" s="1"/>
  <c r="F16" i="6"/>
  <c r="G16" i="7" s="1"/>
  <c r="F40" i="6"/>
  <c r="G40" i="7" s="1"/>
  <c r="F56" i="6"/>
  <c r="G56" i="7" s="1"/>
  <c r="F72" i="6"/>
  <c r="G72" i="7" s="1"/>
  <c r="H20" i="6"/>
  <c r="H28" i="6"/>
  <c r="H36" i="6"/>
  <c r="H44" i="6"/>
  <c r="H60" i="6"/>
  <c r="J8" i="6"/>
  <c r="K8" i="7" s="1"/>
  <c r="J16" i="6"/>
  <c r="K16" i="7" s="1"/>
  <c r="J24" i="6"/>
  <c r="K24" i="7" s="1"/>
  <c r="J40" i="6"/>
  <c r="K40" i="7" s="1"/>
  <c r="J48" i="6"/>
  <c r="K48" i="7" s="1"/>
  <c r="J56" i="6"/>
  <c r="K56" i="7" s="1"/>
  <c r="J64" i="6"/>
  <c r="K64" i="7" s="1"/>
  <c r="J72" i="6"/>
  <c r="K72" i="7" s="1"/>
  <c r="L12" i="6"/>
  <c r="M12" i="7" s="1"/>
  <c r="L20" i="6"/>
  <c r="M20" i="7" s="1"/>
  <c r="L28" i="6"/>
  <c r="M28" i="7" s="1"/>
  <c r="L36" i="6"/>
  <c r="M36" i="7" s="1"/>
  <c r="L44" i="6"/>
  <c r="M44" i="7" s="1"/>
  <c r="L52" i="6"/>
  <c r="M52" i="7" s="1"/>
  <c r="L60" i="6"/>
  <c r="M60" i="7" s="1"/>
  <c r="L68" i="6"/>
  <c r="M68" i="7" s="1"/>
  <c r="N8" i="6"/>
  <c r="O8" i="7" s="1"/>
  <c r="N16" i="6"/>
  <c r="O16" i="7" s="1"/>
  <c r="N24" i="6"/>
  <c r="O24" i="7" s="1"/>
  <c r="N32" i="6"/>
  <c r="O32" i="7" s="1"/>
  <c r="N40" i="6"/>
  <c r="O40" i="7" s="1"/>
  <c r="N48" i="6"/>
  <c r="O48" i="7" s="1"/>
  <c r="N56" i="6"/>
  <c r="O56" i="7" s="1"/>
  <c r="N64" i="6"/>
  <c r="O64" i="7" s="1"/>
  <c r="N72" i="6"/>
  <c r="O72" i="7" s="1"/>
  <c r="P12" i="6"/>
  <c r="Q12" i="7" s="1"/>
  <c r="P20" i="6"/>
  <c r="Q20" i="7" s="1"/>
  <c r="P28" i="6"/>
  <c r="Q28" i="7" s="1"/>
  <c r="P36" i="6"/>
  <c r="Q36" i="7" s="1"/>
  <c r="P44" i="6"/>
  <c r="Q44" i="7" s="1"/>
  <c r="P52" i="6"/>
  <c r="Q52" i="7" s="1"/>
  <c r="P60" i="6"/>
  <c r="Q60" i="7" s="1"/>
  <c r="P68" i="6"/>
  <c r="Q68" i="7" s="1"/>
  <c r="C24" i="6"/>
  <c r="D24" i="7" s="1"/>
  <c r="C28" i="6"/>
  <c r="D28" i="7" s="1"/>
  <c r="C32" i="6"/>
  <c r="D32" i="7" s="1"/>
  <c r="C36" i="6"/>
  <c r="D36" i="7" s="1"/>
  <c r="C40" i="6"/>
  <c r="D40" i="7" s="1"/>
  <c r="C44" i="6"/>
  <c r="D44" i="7" s="1"/>
  <c r="C48" i="6"/>
  <c r="D48" i="7" s="1"/>
  <c r="C52" i="6"/>
  <c r="D52" i="7" s="1"/>
  <c r="C56" i="6"/>
  <c r="D56" i="7" s="1"/>
  <c r="C62" i="6"/>
  <c r="D62" i="7" s="1"/>
  <c r="C70" i="6"/>
  <c r="D70" i="7" s="1"/>
  <c r="D72" i="6"/>
  <c r="E72" i="7" s="1"/>
  <c r="E6" i="6"/>
  <c r="F6" i="7" s="1"/>
  <c r="E8" i="6"/>
  <c r="F8" i="7" s="1"/>
  <c r="E10" i="6"/>
  <c r="F10" i="7" s="1"/>
  <c r="F12" i="7"/>
  <c r="F18" i="7"/>
  <c r="F20" i="7"/>
  <c r="F22" i="7"/>
  <c r="F24" i="7"/>
  <c r="F26" i="7"/>
  <c r="F28" i="7"/>
  <c r="F30" i="7"/>
  <c r="F32" i="7"/>
  <c r="F44" i="7"/>
  <c r="F46" i="7"/>
  <c r="F48" i="7"/>
  <c r="F50" i="7"/>
  <c r="F52" i="7"/>
  <c r="F54" i="7"/>
  <c r="F56" i="7"/>
  <c r="F58" i="7"/>
  <c r="F60" i="7"/>
  <c r="F62" i="7"/>
  <c r="F64" i="7"/>
  <c r="F66" i="7"/>
  <c r="F68" i="7"/>
  <c r="F70" i="7"/>
  <c r="F72" i="7"/>
  <c r="G6" i="6"/>
  <c r="G10" i="6"/>
  <c r="G12" i="6"/>
  <c r="G18" i="6"/>
  <c r="G20" i="6"/>
  <c r="G22" i="6"/>
  <c r="G24" i="6"/>
  <c r="G26" i="6"/>
  <c r="G28" i="6"/>
  <c r="G30" i="6"/>
  <c r="G32" i="6"/>
  <c r="G34" i="6"/>
  <c r="G38" i="6"/>
  <c r="G40" i="6"/>
  <c r="G42" i="6"/>
  <c r="G44" i="6"/>
  <c r="G46" i="6"/>
  <c r="G50" i="6"/>
  <c r="G52" i="6"/>
  <c r="G54" i="6"/>
  <c r="G62" i="6"/>
  <c r="G64" i="6"/>
  <c r="G66" i="6"/>
  <c r="G68" i="6"/>
  <c r="G70" i="6"/>
  <c r="G72" i="6"/>
  <c r="I6" i="6"/>
  <c r="J6" i="7" s="1"/>
  <c r="I8" i="6"/>
  <c r="J8" i="7" s="1"/>
  <c r="I10" i="6"/>
  <c r="J10" i="7" s="1"/>
  <c r="I12" i="6"/>
  <c r="J12" i="7" s="1"/>
  <c r="I16" i="6"/>
  <c r="J16" i="7" s="1"/>
  <c r="I18" i="6"/>
  <c r="J18" i="7" s="1"/>
  <c r="I22" i="6"/>
  <c r="J22" i="7" s="1"/>
  <c r="I24" i="6"/>
  <c r="J24" i="7" s="1"/>
  <c r="I26" i="6"/>
  <c r="J26" i="7" s="1"/>
  <c r="I30" i="6"/>
  <c r="J30" i="7" s="1"/>
  <c r="I32" i="6"/>
  <c r="J32" i="7" s="1"/>
  <c r="I34" i="6"/>
  <c r="J34" i="7" s="1"/>
  <c r="I38" i="6"/>
  <c r="J38" i="7" s="1"/>
  <c r="I40" i="6"/>
  <c r="J40" i="7" s="1"/>
  <c r="I42" i="6"/>
  <c r="J42" i="7" s="1"/>
  <c r="I44" i="6"/>
  <c r="J44" i="7" s="1"/>
  <c r="I46" i="6"/>
  <c r="J46" i="7" s="1"/>
  <c r="I48" i="6"/>
  <c r="J48" i="7" s="1"/>
  <c r="I50" i="6"/>
  <c r="J50" i="7" s="1"/>
  <c r="I52" i="6"/>
  <c r="J52" i="7" s="1"/>
  <c r="I54" i="6"/>
  <c r="J54" i="7" s="1"/>
  <c r="I56" i="6"/>
  <c r="J56" i="7" s="1"/>
  <c r="I58" i="6"/>
  <c r="J58" i="7" s="1"/>
  <c r="I60" i="6"/>
  <c r="J60" i="7" s="1"/>
  <c r="I62" i="6"/>
  <c r="J62" i="7" s="1"/>
  <c r="I64" i="6"/>
  <c r="J64" i="7" s="1"/>
  <c r="I66" i="6"/>
  <c r="J66" i="7" s="1"/>
  <c r="I68" i="6"/>
  <c r="J68" i="7" s="1"/>
  <c r="I72" i="6"/>
  <c r="J72" i="7" s="1"/>
  <c r="K6" i="6"/>
  <c r="L6" i="7" s="1"/>
  <c r="K8" i="6"/>
  <c r="L8" i="7" s="1"/>
  <c r="K10" i="6"/>
  <c r="L10" i="7" s="1"/>
  <c r="K12" i="6"/>
  <c r="L12" i="7" s="1"/>
  <c r="K14" i="6"/>
  <c r="L14" i="7" s="1"/>
  <c r="K16" i="6"/>
  <c r="L16" i="7" s="1"/>
  <c r="K18" i="6"/>
  <c r="L18" i="7" s="1"/>
  <c r="K20" i="6"/>
  <c r="L20" i="7" s="1"/>
  <c r="K22" i="6"/>
  <c r="L22" i="7" s="1"/>
  <c r="K24" i="6"/>
  <c r="L24" i="7" s="1"/>
  <c r="K26" i="6"/>
  <c r="L26" i="7" s="1"/>
  <c r="K28" i="6"/>
  <c r="L28" i="7" s="1"/>
  <c r="K30" i="6"/>
  <c r="L30" i="7" s="1"/>
  <c r="K32" i="6"/>
  <c r="L32" i="7" s="1"/>
  <c r="K34" i="6"/>
  <c r="L34" i="7" s="1"/>
  <c r="K36" i="6"/>
  <c r="L36" i="7" s="1"/>
  <c r="K38" i="6"/>
  <c r="L38" i="7" s="1"/>
  <c r="K40" i="6"/>
  <c r="L40" i="7" s="1"/>
  <c r="K42" i="6"/>
  <c r="L42" i="7" s="1"/>
  <c r="K44" i="6"/>
  <c r="L44" i="7" s="1"/>
  <c r="K46" i="6"/>
  <c r="L46" i="7" s="1"/>
  <c r="K48" i="6"/>
  <c r="L48" i="7" s="1"/>
  <c r="K50" i="6"/>
  <c r="L50" i="7" s="1"/>
  <c r="K52" i="6"/>
  <c r="L52" i="7" s="1"/>
  <c r="K54" i="6"/>
  <c r="L54" i="7" s="1"/>
  <c r="K56" i="6"/>
  <c r="L56" i="7" s="1"/>
  <c r="K58" i="6"/>
  <c r="L58" i="7" s="1"/>
  <c r="K60" i="6"/>
  <c r="L60" i="7" s="1"/>
  <c r="K62" i="6"/>
  <c r="L62" i="7" s="1"/>
  <c r="K64" i="6"/>
  <c r="L64" i="7" s="1"/>
  <c r="K66" i="6"/>
  <c r="L66" i="7" s="1"/>
  <c r="K68" i="6"/>
  <c r="L68" i="7" s="1"/>
  <c r="K70" i="6"/>
  <c r="L70" i="7" s="1"/>
  <c r="K72" i="6"/>
  <c r="L72" i="7" s="1"/>
  <c r="M6" i="6"/>
  <c r="N6" i="7" s="1"/>
  <c r="M8" i="6"/>
  <c r="N8" i="7" s="1"/>
  <c r="M10" i="6"/>
  <c r="N10" i="7" s="1"/>
  <c r="M12" i="6"/>
  <c r="N12" i="7" s="1"/>
  <c r="M14" i="6"/>
  <c r="N14" i="7" s="1"/>
  <c r="N16" i="7"/>
  <c r="M18" i="6"/>
  <c r="N18" i="7" s="1"/>
  <c r="M20" i="6"/>
  <c r="N20" i="7" s="1"/>
  <c r="M22" i="6"/>
  <c r="N22" i="7" s="1"/>
  <c r="M24" i="6"/>
  <c r="N24" i="7" s="1"/>
  <c r="M26" i="6"/>
  <c r="N26" i="7" s="1"/>
  <c r="M28" i="6"/>
  <c r="N28" i="7" s="1"/>
  <c r="M30" i="6"/>
  <c r="N30" i="7" s="1"/>
  <c r="M32" i="6"/>
  <c r="N32" i="7" s="1"/>
  <c r="M34" i="6"/>
  <c r="N34" i="7" s="1"/>
  <c r="M36" i="6"/>
  <c r="N36" i="7" s="1"/>
  <c r="M38" i="6"/>
  <c r="N38" i="7" s="1"/>
  <c r="M40" i="6"/>
  <c r="N40" i="7" s="1"/>
  <c r="M42" i="6"/>
  <c r="N42" i="7" s="1"/>
  <c r="M44" i="6"/>
  <c r="N44" i="7" s="1"/>
  <c r="M46" i="6"/>
  <c r="N46" i="7" s="1"/>
  <c r="M48" i="6"/>
  <c r="N48" i="7" s="1"/>
  <c r="M50" i="6"/>
  <c r="N50" i="7" s="1"/>
  <c r="M52" i="6"/>
  <c r="N52" i="7" s="1"/>
  <c r="M54" i="6"/>
  <c r="N54" i="7" s="1"/>
  <c r="M56" i="6"/>
  <c r="N56" i="7" s="1"/>
  <c r="M58" i="6"/>
  <c r="N58" i="7" s="1"/>
  <c r="M60" i="6"/>
  <c r="N60" i="7" s="1"/>
  <c r="M62" i="6"/>
  <c r="N62" i="7" s="1"/>
  <c r="M64" i="6"/>
  <c r="N64" i="7" s="1"/>
  <c r="M66" i="6"/>
  <c r="N66" i="7" s="1"/>
  <c r="M68" i="6"/>
  <c r="N68" i="7" s="1"/>
  <c r="M70" i="6"/>
  <c r="N70" i="7" s="1"/>
  <c r="M72" i="6"/>
  <c r="N72" i="7" s="1"/>
  <c r="O6" i="6"/>
  <c r="P6" i="7" s="1"/>
  <c r="O8" i="6"/>
  <c r="P8" i="7" s="1"/>
  <c r="O10" i="6"/>
  <c r="P10" i="7" s="1"/>
  <c r="O12" i="6"/>
  <c r="P12" i="7" s="1"/>
  <c r="O14" i="6"/>
  <c r="P14" i="7" s="1"/>
  <c r="O16" i="6"/>
  <c r="P16" i="7" s="1"/>
  <c r="O18" i="6"/>
  <c r="P18" i="7" s="1"/>
  <c r="O20" i="6"/>
  <c r="P20" i="7" s="1"/>
  <c r="O22" i="6"/>
  <c r="P22" i="7" s="1"/>
  <c r="O24" i="6"/>
  <c r="P24" i="7" s="1"/>
  <c r="O26" i="6"/>
  <c r="P26" i="7" s="1"/>
  <c r="O28" i="6"/>
  <c r="P28" i="7" s="1"/>
  <c r="O30" i="6"/>
  <c r="P30" i="7" s="1"/>
  <c r="O32" i="6"/>
  <c r="P32" i="7" s="1"/>
  <c r="O34" i="6"/>
  <c r="P34" i="7" s="1"/>
  <c r="O36" i="6"/>
  <c r="P36" i="7" s="1"/>
  <c r="O38" i="6"/>
  <c r="P38" i="7" s="1"/>
  <c r="O40" i="6"/>
  <c r="P40" i="7" s="1"/>
  <c r="O42" i="6"/>
  <c r="P42" i="7" s="1"/>
  <c r="O44" i="6"/>
  <c r="P44" i="7" s="1"/>
  <c r="O46" i="6"/>
  <c r="P46" i="7" s="1"/>
  <c r="O48" i="6"/>
  <c r="P48" i="7" s="1"/>
  <c r="O50" i="6"/>
  <c r="P50" i="7" s="1"/>
  <c r="O52" i="6"/>
  <c r="P52" i="7" s="1"/>
  <c r="O54" i="6"/>
  <c r="P54" i="7" s="1"/>
  <c r="O56" i="6"/>
  <c r="P56" i="7" s="1"/>
  <c r="O58" i="6"/>
  <c r="P58" i="7" s="1"/>
  <c r="O60" i="6"/>
  <c r="P60" i="7" s="1"/>
  <c r="O62" i="6"/>
  <c r="P62" i="7" s="1"/>
  <c r="O64" i="6"/>
  <c r="P64" i="7" s="1"/>
  <c r="O66" i="6"/>
  <c r="P66" i="7" s="1"/>
  <c r="O68" i="6"/>
  <c r="P68" i="7" s="1"/>
  <c r="O70" i="6"/>
  <c r="P70" i="7" s="1"/>
  <c r="O72" i="6"/>
  <c r="P72" i="7" s="1"/>
  <c r="C162" i="6"/>
  <c r="D162" i="7" s="1"/>
  <c r="C164" i="6"/>
  <c r="D164" i="7" s="1"/>
  <c r="C166" i="6"/>
  <c r="D166" i="7" s="1"/>
  <c r="C168" i="6"/>
  <c r="D168" i="7" s="1"/>
  <c r="C170" i="6"/>
  <c r="D170" i="7" s="1"/>
  <c r="C172" i="6"/>
  <c r="D172" i="7" s="1"/>
  <c r="C174" i="6"/>
  <c r="D174" i="7" s="1"/>
  <c r="C176" i="6"/>
  <c r="D176" i="7" s="1"/>
  <c r="C180" i="6"/>
  <c r="D180" i="7" s="1"/>
  <c r="C182" i="6"/>
  <c r="D182" i="7" s="1"/>
  <c r="C184" i="6"/>
  <c r="D184" i="7" s="1"/>
  <c r="C186" i="6"/>
  <c r="D186" i="7" s="1"/>
  <c r="C188" i="6"/>
  <c r="D188" i="7" s="1"/>
  <c r="C190" i="6"/>
  <c r="D190" i="7" s="1"/>
  <c r="C192" i="6"/>
  <c r="D192" i="7" s="1"/>
  <c r="C194" i="6"/>
  <c r="D194" i="7" s="1"/>
  <c r="C196" i="6"/>
  <c r="D196" i="7" s="1"/>
  <c r="C198" i="6"/>
  <c r="D198" i="7" s="1"/>
  <c r="E132" i="6"/>
  <c r="F132" i="7" s="1"/>
  <c r="E134" i="6"/>
  <c r="F134" i="7" s="1"/>
  <c r="E136" i="6"/>
  <c r="F136" i="7" s="1"/>
  <c r="E148" i="6"/>
  <c r="F148" i="7" s="1"/>
  <c r="E152" i="6"/>
  <c r="F152" i="7" s="1"/>
  <c r="E154" i="6"/>
  <c r="F154" i="7" s="1"/>
  <c r="E170" i="6"/>
  <c r="F170" i="7" s="1"/>
  <c r="E180" i="6"/>
  <c r="F180" i="7" s="1"/>
  <c r="E182" i="6"/>
  <c r="F182" i="7" s="1"/>
  <c r="E184" i="6"/>
  <c r="F184" i="7" s="1"/>
  <c r="E186" i="6"/>
  <c r="F186" i="7" s="1"/>
  <c r="E188" i="6"/>
  <c r="F188" i="7" s="1"/>
  <c r="E190" i="6"/>
  <c r="F190" i="7" s="1"/>
  <c r="E194" i="6"/>
  <c r="F194" i="7" s="1"/>
  <c r="E198" i="6"/>
  <c r="F198" i="7" s="1"/>
  <c r="G132" i="6"/>
  <c r="G136" i="6"/>
  <c r="G146" i="6"/>
  <c r="G148" i="6"/>
  <c r="G152" i="6"/>
  <c r="G158" i="6"/>
  <c r="G164" i="6"/>
  <c r="G172" i="6"/>
  <c r="G188" i="6"/>
  <c r="G190" i="6"/>
  <c r="G198" i="6"/>
  <c r="I132" i="6"/>
  <c r="J132" i="7" s="1"/>
  <c r="I134" i="6"/>
  <c r="J134" i="7" s="1"/>
  <c r="I136" i="6"/>
  <c r="J136" i="7" s="1"/>
  <c r="I138" i="6"/>
  <c r="J138" i="7" s="1"/>
  <c r="I140" i="6"/>
  <c r="J140" i="7" s="1"/>
  <c r="I142" i="6"/>
  <c r="J142" i="7" s="1"/>
  <c r="I144" i="6"/>
  <c r="J144" i="7" s="1"/>
  <c r="I146" i="6"/>
  <c r="J146" i="7" s="1"/>
  <c r="I148" i="6"/>
  <c r="J148" i="7" s="1"/>
  <c r="I150" i="6"/>
  <c r="J150" i="7" s="1"/>
  <c r="I152" i="6"/>
  <c r="J152" i="7" s="1"/>
  <c r="I154" i="6"/>
  <c r="J154" i="7" s="1"/>
  <c r="I156" i="6"/>
  <c r="J156" i="7" s="1"/>
  <c r="I158" i="6"/>
  <c r="J158" i="7" s="1"/>
  <c r="I160" i="6"/>
  <c r="J160" i="7" s="1"/>
  <c r="I162" i="6"/>
  <c r="J162" i="7" s="1"/>
  <c r="I164" i="6"/>
  <c r="J164" i="7" s="1"/>
  <c r="I166" i="6"/>
  <c r="J166" i="7" s="1"/>
  <c r="I168" i="6"/>
  <c r="J168" i="7" s="1"/>
  <c r="I170" i="6"/>
  <c r="J170" i="7" s="1"/>
  <c r="I172" i="6"/>
  <c r="J172" i="7" s="1"/>
  <c r="I174" i="6"/>
  <c r="J174" i="7" s="1"/>
  <c r="I176" i="6"/>
  <c r="J176" i="7" s="1"/>
  <c r="I178" i="6"/>
  <c r="J178" i="7" s="1"/>
  <c r="I180" i="6"/>
  <c r="J180" i="7" s="1"/>
  <c r="I182" i="6"/>
  <c r="J182" i="7" s="1"/>
  <c r="I184" i="6"/>
  <c r="J184" i="7" s="1"/>
  <c r="I186" i="6"/>
  <c r="J186" i="7" s="1"/>
  <c r="I188" i="6"/>
  <c r="J188" i="7" s="1"/>
  <c r="I190" i="6"/>
  <c r="J190" i="7" s="1"/>
  <c r="I192" i="6"/>
  <c r="J192" i="7" s="1"/>
  <c r="I194" i="6"/>
  <c r="J194" i="7" s="1"/>
  <c r="I196" i="6"/>
  <c r="J196" i="7" s="1"/>
  <c r="I198" i="6"/>
  <c r="J198" i="7" s="1"/>
  <c r="K132" i="6"/>
  <c r="L132" i="7" s="1"/>
  <c r="K134" i="6"/>
  <c r="L134" i="7" s="1"/>
  <c r="K136" i="6"/>
  <c r="L136" i="7" s="1"/>
  <c r="K138" i="6"/>
  <c r="L138" i="7" s="1"/>
  <c r="K140" i="6"/>
  <c r="L140" i="7" s="1"/>
  <c r="K142" i="6"/>
  <c r="L142" i="7" s="1"/>
  <c r="K144" i="6"/>
  <c r="L144" i="7" s="1"/>
  <c r="K146" i="6"/>
  <c r="L146" i="7" s="1"/>
  <c r="K148" i="6"/>
  <c r="L148" i="7" s="1"/>
  <c r="K150" i="6"/>
  <c r="L150" i="7" s="1"/>
  <c r="K152" i="6"/>
  <c r="L152" i="7" s="1"/>
  <c r="K154" i="6"/>
  <c r="L154" i="7" s="1"/>
  <c r="K156" i="6"/>
  <c r="L156" i="7" s="1"/>
  <c r="K158" i="6"/>
  <c r="L158" i="7" s="1"/>
  <c r="K160" i="6"/>
  <c r="L160" i="7" s="1"/>
  <c r="K162" i="6"/>
  <c r="L162" i="7" s="1"/>
  <c r="K164" i="6"/>
  <c r="L164" i="7" s="1"/>
  <c r="K166" i="6"/>
  <c r="L166" i="7" s="1"/>
  <c r="K168" i="6"/>
  <c r="L168" i="7" s="1"/>
  <c r="K170" i="6"/>
  <c r="L170" i="7" s="1"/>
  <c r="K172" i="6"/>
  <c r="L172" i="7" s="1"/>
  <c r="K174" i="6"/>
  <c r="L174" i="7" s="1"/>
  <c r="K176" i="6"/>
  <c r="L176" i="7" s="1"/>
  <c r="K178" i="6"/>
  <c r="L178" i="7" s="1"/>
  <c r="K180" i="6"/>
  <c r="L180" i="7" s="1"/>
  <c r="K182" i="6"/>
  <c r="L182" i="7" s="1"/>
  <c r="K184" i="6"/>
  <c r="L184" i="7" s="1"/>
  <c r="K186" i="6"/>
  <c r="L186" i="7" s="1"/>
  <c r="K188" i="6"/>
  <c r="L188" i="7" s="1"/>
  <c r="K190" i="6"/>
  <c r="L190" i="7" s="1"/>
  <c r="K192" i="6"/>
  <c r="L192" i="7" s="1"/>
  <c r="K194" i="6"/>
  <c r="L194" i="7" s="1"/>
  <c r="K196" i="6"/>
  <c r="L196" i="7" s="1"/>
  <c r="K198" i="6"/>
  <c r="L198" i="7" s="1"/>
  <c r="M132" i="6"/>
  <c r="N132" i="7" s="1"/>
  <c r="M134" i="6"/>
  <c r="N134" i="7" s="1"/>
  <c r="M136" i="6"/>
  <c r="N136" i="7" s="1"/>
  <c r="M138" i="6"/>
  <c r="N138" i="7" s="1"/>
  <c r="M140" i="6"/>
  <c r="N140" i="7" s="1"/>
  <c r="M142" i="6"/>
  <c r="N142" i="7" s="1"/>
  <c r="M144" i="6"/>
  <c r="N144" i="7" s="1"/>
  <c r="M146" i="6"/>
  <c r="N146" i="7" s="1"/>
  <c r="M148" i="6"/>
  <c r="N148" i="7" s="1"/>
  <c r="M150" i="6"/>
  <c r="N150" i="7" s="1"/>
  <c r="M152" i="6"/>
  <c r="N152" i="7" s="1"/>
  <c r="M154" i="6"/>
  <c r="N154" i="7" s="1"/>
  <c r="M156" i="6"/>
  <c r="N156" i="7" s="1"/>
  <c r="M158" i="6"/>
  <c r="N158" i="7" s="1"/>
  <c r="M160" i="6"/>
  <c r="N160" i="7" s="1"/>
  <c r="M162" i="6"/>
  <c r="N162" i="7" s="1"/>
  <c r="M164" i="6"/>
  <c r="N164" i="7" s="1"/>
  <c r="M166" i="6"/>
  <c r="N166" i="7" s="1"/>
  <c r="M168" i="6"/>
  <c r="N168" i="7" s="1"/>
  <c r="M170" i="6"/>
  <c r="N170" i="7" s="1"/>
  <c r="M172" i="6"/>
  <c r="N172" i="7" s="1"/>
  <c r="M174" i="6"/>
  <c r="N174" i="7" s="1"/>
  <c r="M176" i="6"/>
  <c r="N176" i="7" s="1"/>
  <c r="M178" i="6"/>
  <c r="N178" i="7" s="1"/>
  <c r="M180" i="6"/>
  <c r="N180" i="7" s="1"/>
  <c r="M182" i="6"/>
  <c r="N182" i="7" s="1"/>
  <c r="M184" i="6"/>
  <c r="N184" i="7" s="1"/>
  <c r="M186" i="6"/>
  <c r="N186" i="7" s="1"/>
  <c r="M188" i="6"/>
  <c r="N188" i="7" s="1"/>
  <c r="M190" i="6"/>
  <c r="N190" i="7" s="1"/>
  <c r="M192" i="6"/>
  <c r="N192" i="7" s="1"/>
  <c r="M194" i="6"/>
  <c r="N194" i="7" s="1"/>
  <c r="M196" i="6"/>
  <c r="N196" i="7" s="1"/>
  <c r="M198" i="6"/>
  <c r="N198" i="7" s="1"/>
  <c r="R6" i="6"/>
  <c r="S6" i="7" s="1"/>
  <c r="R8" i="6"/>
  <c r="S8" i="7" s="1"/>
  <c r="R10" i="6"/>
  <c r="S10" i="7" s="1"/>
  <c r="R12" i="6"/>
  <c r="S12" i="7" s="1"/>
  <c r="R14" i="6"/>
  <c r="S14" i="7" s="1"/>
  <c r="R16" i="6"/>
  <c r="S16" i="7" s="1"/>
  <c r="R18" i="6"/>
  <c r="S18" i="7" s="1"/>
  <c r="R20" i="6"/>
  <c r="S20" i="7" s="1"/>
  <c r="R22" i="6"/>
  <c r="S22" i="7" s="1"/>
  <c r="R24" i="6"/>
  <c r="S24" i="7" s="1"/>
  <c r="R26" i="6"/>
  <c r="S26" i="7" s="1"/>
  <c r="R28" i="6"/>
  <c r="S28" i="7" s="1"/>
  <c r="R30" i="6"/>
  <c r="S30" i="7" s="1"/>
  <c r="R32" i="6"/>
  <c r="S32" i="7" s="1"/>
  <c r="R34" i="6"/>
  <c r="S34" i="7" s="1"/>
  <c r="R36" i="6"/>
  <c r="S36" i="7" s="1"/>
  <c r="R38" i="6"/>
  <c r="S38" i="7" s="1"/>
  <c r="R40" i="6"/>
  <c r="S40" i="7" s="1"/>
  <c r="R42" i="6"/>
  <c r="S42" i="7" s="1"/>
  <c r="R44" i="6"/>
  <c r="S44" i="7" s="1"/>
  <c r="R46" i="6"/>
  <c r="S46" i="7" s="1"/>
  <c r="R48" i="6"/>
  <c r="S48" i="7" s="1"/>
  <c r="R50" i="6"/>
  <c r="S50" i="7" s="1"/>
  <c r="R52" i="6"/>
  <c r="S52" i="7" s="1"/>
  <c r="R54" i="6"/>
  <c r="S54" i="7" s="1"/>
  <c r="R56" i="6"/>
  <c r="S56" i="7" s="1"/>
  <c r="R58" i="6"/>
  <c r="S58" i="7" s="1"/>
  <c r="R60" i="6"/>
  <c r="S60" i="7" s="1"/>
  <c r="R62" i="6"/>
  <c r="S62" i="7" s="1"/>
  <c r="Q65" i="6"/>
  <c r="R65" i="7" s="1"/>
  <c r="R67" i="6"/>
  <c r="S67" i="7" s="1"/>
  <c r="Q70" i="6"/>
  <c r="R70" i="7" s="1"/>
  <c r="S5" i="6"/>
  <c r="T5" i="7" s="1"/>
  <c r="T7" i="6"/>
  <c r="U7" i="7" s="1"/>
  <c r="S10" i="6"/>
  <c r="T10" i="7" s="1"/>
  <c r="S13" i="6"/>
  <c r="T13" i="7" s="1"/>
  <c r="T15" i="6"/>
  <c r="U15" i="7" s="1"/>
  <c r="S18" i="6"/>
  <c r="T18" i="7" s="1"/>
  <c r="S21" i="6"/>
  <c r="T21" i="7" s="1"/>
  <c r="T23" i="6"/>
  <c r="U23" i="7" s="1"/>
  <c r="S26" i="6"/>
  <c r="T26" i="7" s="1"/>
  <c r="S29" i="6"/>
  <c r="T29" i="7" s="1"/>
  <c r="T31" i="6"/>
  <c r="U31" i="7" s="1"/>
  <c r="S34" i="6"/>
  <c r="T34" i="7" s="1"/>
  <c r="S37" i="6"/>
  <c r="T37" i="7" s="1"/>
  <c r="T39" i="6"/>
  <c r="U39" i="7" s="1"/>
  <c r="S42" i="6"/>
  <c r="T42" i="7" s="1"/>
  <c r="S45" i="6"/>
  <c r="T45" i="7" s="1"/>
  <c r="T47" i="6"/>
  <c r="U47" i="7" s="1"/>
  <c r="S50" i="6"/>
  <c r="T50" i="7" s="1"/>
  <c r="S53" i="6"/>
  <c r="T53" i="7" s="1"/>
  <c r="T55" i="6"/>
  <c r="U55" i="7" s="1"/>
  <c r="S58" i="6"/>
  <c r="T58" i="7" s="1"/>
  <c r="S61" i="6"/>
  <c r="T61" i="7" s="1"/>
  <c r="T63" i="6"/>
  <c r="U63" i="7" s="1"/>
  <c r="S66" i="6"/>
  <c r="T66" i="7" s="1"/>
  <c r="S69" i="6"/>
  <c r="T69" i="7" s="1"/>
  <c r="T71" i="6"/>
  <c r="U71" i="7" s="1"/>
  <c r="U6" i="6"/>
  <c r="V6" i="7" s="1"/>
  <c r="U9" i="6"/>
  <c r="V9" i="7" s="1"/>
  <c r="V11" i="6"/>
  <c r="W11" i="7" s="1"/>
  <c r="U14" i="6"/>
  <c r="V14" i="7" s="1"/>
  <c r="U17" i="6"/>
  <c r="V17" i="7" s="1"/>
  <c r="V19" i="6"/>
  <c r="W19" i="7" s="1"/>
  <c r="U22" i="6"/>
  <c r="V22" i="7" s="1"/>
  <c r="U25" i="6"/>
  <c r="V25" i="7" s="1"/>
  <c r="V27" i="6"/>
  <c r="W27" i="7" s="1"/>
  <c r="U30" i="6"/>
  <c r="V30" i="7" s="1"/>
  <c r="V33" i="6"/>
  <c r="W33" i="7" s="1"/>
  <c r="V37" i="6"/>
  <c r="W37" i="7" s="1"/>
  <c r="V41" i="6"/>
  <c r="W41" i="7" s="1"/>
  <c r="V45" i="6"/>
  <c r="W45" i="7" s="1"/>
  <c r="V49" i="6"/>
  <c r="W49" i="7" s="1"/>
  <c r="V53" i="6"/>
  <c r="W53" i="7" s="1"/>
  <c r="V57" i="6"/>
  <c r="W57" i="7" s="1"/>
  <c r="V61" i="6"/>
  <c r="W61" i="7" s="1"/>
  <c r="V65" i="6"/>
  <c r="W65" i="7" s="1"/>
  <c r="V69" i="6"/>
  <c r="W69" i="7" s="1"/>
  <c r="X5" i="6"/>
  <c r="Y5" i="7" s="1"/>
  <c r="W10" i="6"/>
  <c r="X10" i="7" s="1"/>
  <c r="W18" i="6"/>
  <c r="X18" i="7" s="1"/>
  <c r="W26" i="6"/>
  <c r="X26" i="7" s="1"/>
  <c r="W34" i="6"/>
  <c r="X34" i="7" s="1"/>
  <c r="W42" i="6"/>
  <c r="X42" i="7" s="1"/>
  <c r="W50" i="6"/>
  <c r="X50" i="7" s="1"/>
  <c r="W58" i="6"/>
  <c r="X58" i="7" s="1"/>
  <c r="W66" i="6"/>
  <c r="X66" i="7" s="1"/>
  <c r="Y6" i="6"/>
  <c r="Z6" i="7" s="1"/>
  <c r="Y14" i="6"/>
  <c r="Z14" i="7" s="1"/>
  <c r="Y22" i="6"/>
  <c r="Z22" i="7" s="1"/>
  <c r="Y30" i="6"/>
  <c r="Z30" i="7" s="1"/>
  <c r="Y38" i="6"/>
  <c r="Z38" i="7" s="1"/>
  <c r="Y46" i="6"/>
  <c r="Z46" i="7" s="1"/>
  <c r="Y54" i="6"/>
  <c r="Z54" i="7" s="1"/>
  <c r="Y62" i="6"/>
  <c r="Z62" i="7" s="1"/>
  <c r="Y70" i="6"/>
  <c r="Z70" i="7" s="1"/>
  <c r="AA10" i="6"/>
  <c r="AB10" i="7" s="1"/>
  <c r="AA18" i="6"/>
  <c r="AB18" i="7" s="1"/>
  <c r="AA26" i="6"/>
  <c r="AB26" i="7" s="1"/>
  <c r="AA34" i="6"/>
  <c r="AB34" i="7" s="1"/>
  <c r="AA42" i="6"/>
  <c r="AB42" i="7" s="1"/>
  <c r="AA50" i="6"/>
  <c r="AB50" i="7" s="1"/>
  <c r="AA58" i="6"/>
  <c r="AB58" i="7" s="1"/>
  <c r="AA66" i="6"/>
  <c r="AB66" i="7" s="1"/>
  <c r="AC6" i="6"/>
  <c r="AD6" i="7" s="1"/>
  <c r="AC14" i="6"/>
  <c r="AD14" i="7" s="1"/>
  <c r="AC22" i="6"/>
  <c r="AD22" i="7" s="1"/>
  <c r="AC30" i="6"/>
  <c r="AD30" i="7" s="1"/>
  <c r="AC38" i="6"/>
  <c r="AD38" i="7" s="1"/>
  <c r="AC46" i="6"/>
  <c r="AD46" i="7" s="1"/>
  <c r="AC54" i="6"/>
  <c r="AD54" i="7" s="1"/>
  <c r="AC62" i="6"/>
  <c r="AD62" i="7" s="1"/>
  <c r="AC70" i="6"/>
  <c r="AD70" i="7" s="1"/>
  <c r="O136" i="6"/>
  <c r="P136" i="7" s="1"/>
  <c r="O144" i="6"/>
  <c r="P144" i="7" s="1"/>
  <c r="O152" i="6"/>
  <c r="P152" i="7" s="1"/>
  <c r="O160" i="6"/>
  <c r="P160" i="7" s="1"/>
  <c r="O168" i="6"/>
  <c r="P168" i="7" s="1"/>
  <c r="O176" i="6"/>
  <c r="P176" i="7" s="1"/>
  <c r="O184" i="6"/>
  <c r="P184" i="7" s="1"/>
  <c r="O192" i="6"/>
  <c r="P192" i="7" s="1"/>
  <c r="Q132" i="6"/>
  <c r="R132" i="7" s="1"/>
  <c r="Q140" i="6"/>
  <c r="R140" i="7" s="1"/>
  <c r="Q148" i="6"/>
  <c r="R148" i="7" s="1"/>
  <c r="Q156" i="6"/>
  <c r="R156" i="7" s="1"/>
  <c r="Q164" i="6"/>
  <c r="R164" i="7" s="1"/>
  <c r="Q172" i="6"/>
  <c r="R172" i="7" s="1"/>
  <c r="R181" i="6"/>
  <c r="S181" i="7" s="1"/>
  <c r="Q192" i="6"/>
  <c r="R192" i="7" s="1"/>
  <c r="S135" i="6"/>
  <c r="T135" i="7" s="1"/>
  <c r="T145" i="6"/>
  <c r="U145" i="7" s="1"/>
  <c r="S156" i="6"/>
  <c r="T156" i="7" s="1"/>
  <c r="S167" i="6"/>
  <c r="T167" i="7" s="1"/>
  <c r="T177" i="6"/>
  <c r="U177" i="7" s="1"/>
  <c r="S188" i="6"/>
  <c r="T188" i="7" s="1"/>
  <c r="U131" i="6"/>
  <c r="V131" i="7" s="1"/>
  <c r="V141" i="6"/>
  <c r="W141" i="7" s="1"/>
  <c r="U152" i="6"/>
  <c r="V152" i="7" s="1"/>
  <c r="U163" i="6"/>
  <c r="V163" i="7" s="1"/>
  <c r="V173" i="6"/>
  <c r="W173" i="7" s="1"/>
  <c r="U184" i="6"/>
  <c r="V184" i="7" s="1"/>
  <c r="U195" i="6"/>
  <c r="V195" i="7" s="1"/>
  <c r="X137" i="6"/>
  <c r="Y137" i="7" s="1"/>
  <c r="W151" i="6"/>
  <c r="X151" i="7" s="1"/>
  <c r="W167" i="6"/>
  <c r="X167" i="7" s="1"/>
  <c r="W183" i="6"/>
  <c r="X183" i="7" s="1"/>
  <c r="Y131" i="6"/>
  <c r="Z131" i="7" s="1"/>
  <c r="Y147" i="6"/>
  <c r="Z147" i="7" s="1"/>
  <c r="Y163" i="6"/>
  <c r="Z163" i="7" s="1"/>
  <c r="Y179" i="6"/>
  <c r="Z179" i="7" s="1"/>
  <c r="Y195" i="6"/>
  <c r="Z195" i="7" s="1"/>
  <c r="AA143" i="6"/>
  <c r="AB143" i="7" s="1"/>
  <c r="AA159" i="6"/>
  <c r="AB159" i="7" s="1"/>
  <c r="AA175" i="6"/>
  <c r="AB175" i="7" s="1"/>
  <c r="AA191" i="6"/>
  <c r="AB191" i="7" s="1"/>
  <c r="AC139" i="6"/>
  <c r="AD139" i="7" s="1"/>
  <c r="AC155" i="6"/>
  <c r="AD155" i="7" s="1"/>
  <c r="AC171" i="6"/>
  <c r="AD171" i="7" s="1"/>
  <c r="AC187" i="6"/>
  <c r="AD187" i="7" s="1"/>
  <c r="C26" i="6"/>
  <c r="D26" i="7" s="1"/>
  <c r="C30" i="6"/>
  <c r="D30" i="7" s="1"/>
  <c r="C34" i="6"/>
  <c r="D34" i="7" s="1"/>
  <c r="C38" i="6"/>
  <c r="D38" i="7" s="1"/>
  <c r="C42" i="6"/>
  <c r="D42" i="7" s="1"/>
  <c r="C46" i="6"/>
  <c r="D46" i="7" s="1"/>
  <c r="C50" i="6"/>
  <c r="D50" i="7" s="1"/>
  <c r="C54" i="6"/>
  <c r="D54" i="7" s="1"/>
  <c r="C58" i="6"/>
  <c r="D58" i="7" s="1"/>
  <c r="C66" i="6"/>
  <c r="D66" i="7" s="1"/>
  <c r="AD198" i="6"/>
  <c r="AE198" i="7" s="1"/>
  <c r="AD196" i="6"/>
  <c r="AE196" i="7" s="1"/>
  <c r="AD194" i="6"/>
  <c r="AE194" i="7" s="1"/>
  <c r="AD192" i="6"/>
  <c r="AE192" i="7" s="1"/>
  <c r="AD190" i="6"/>
  <c r="AE190" i="7" s="1"/>
  <c r="AD188" i="6"/>
  <c r="AE188" i="7" s="1"/>
  <c r="AD186" i="6"/>
  <c r="AE186" i="7" s="1"/>
  <c r="AD184" i="6"/>
  <c r="AE184" i="7" s="1"/>
  <c r="AD182" i="6"/>
  <c r="AE182" i="7" s="1"/>
  <c r="AD180" i="6"/>
  <c r="AE180" i="7" s="1"/>
  <c r="AD178" i="6"/>
  <c r="AE178" i="7" s="1"/>
  <c r="AD176" i="6"/>
  <c r="AE176" i="7" s="1"/>
  <c r="AD174" i="6"/>
  <c r="AE174" i="7" s="1"/>
  <c r="AD172" i="6"/>
  <c r="AE172" i="7" s="1"/>
  <c r="AD170" i="6"/>
  <c r="AE170" i="7" s="1"/>
  <c r="AD168" i="6"/>
  <c r="AE168" i="7" s="1"/>
  <c r="AD166" i="6"/>
  <c r="AE166" i="7" s="1"/>
  <c r="AD164" i="6"/>
  <c r="AE164" i="7" s="1"/>
  <c r="AD162" i="6"/>
  <c r="AE162" i="7" s="1"/>
  <c r="AD160" i="6"/>
  <c r="AE160" i="7" s="1"/>
  <c r="AD158" i="6"/>
  <c r="AE158" i="7" s="1"/>
  <c r="AD156" i="6"/>
  <c r="AE156" i="7" s="1"/>
  <c r="AD154" i="6"/>
  <c r="AE154" i="7" s="1"/>
  <c r="AD152" i="6"/>
  <c r="AE152" i="7" s="1"/>
  <c r="AD150" i="6"/>
  <c r="AE150" i="7" s="1"/>
  <c r="AD148" i="6"/>
  <c r="AE148" i="7" s="1"/>
  <c r="AD146" i="6"/>
  <c r="AE146" i="7" s="1"/>
  <c r="AD144" i="6"/>
  <c r="AE144" i="7" s="1"/>
  <c r="AD142" i="6"/>
  <c r="AE142" i="7" s="1"/>
  <c r="AD140" i="6"/>
  <c r="AE140" i="7" s="1"/>
  <c r="AD138" i="6"/>
  <c r="AE138" i="7" s="1"/>
  <c r="AD136" i="6"/>
  <c r="AE136" i="7" s="1"/>
  <c r="AD134" i="6"/>
  <c r="AE134" i="7" s="1"/>
  <c r="AD132" i="6"/>
  <c r="AE132" i="7" s="1"/>
  <c r="AB198" i="6"/>
  <c r="AC198" i="7" s="1"/>
  <c r="AB196" i="6"/>
  <c r="AC196" i="7" s="1"/>
  <c r="AB194" i="6"/>
  <c r="AC194" i="7" s="1"/>
  <c r="AB192" i="6"/>
  <c r="AC192" i="7" s="1"/>
  <c r="AB190" i="6"/>
  <c r="AC190" i="7" s="1"/>
  <c r="AB188" i="6"/>
  <c r="AC188" i="7" s="1"/>
  <c r="AB186" i="6"/>
  <c r="AC186" i="7" s="1"/>
  <c r="AB184" i="6"/>
  <c r="AC184" i="7" s="1"/>
  <c r="AB182" i="6"/>
  <c r="AC182" i="7" s="1"/>
  <c r="AB180" i="6"/>
  <c r="AC180" i="7" s="1"/>
  <c r="AB178" i="6"/>
  <c r="AC178" i="7" s="1"/>
  <c r="AB176" i="6"/>
  <c r="AC176" i="7" s="1"/>
  <c r="AB174" i="6"/>
  <c r="AC174" i="7" s="1"/>
  <c r="AB172" i="6"/>
  <c r="AC172" i="7" s="1"/>
  <c r="AB170" i="6"/>
  <c r="AC170" i="7" s="1"/>
  <c r="AB168" i="6"/>
  <c r="AC168" i="7" s="1"/>
  <c r="AB166" i="6"/>
  <c r="AC166" i="7" s="1"/>
  <c r="AB164" i="6"/>
  <c r="AC164" i="7" s="1"/>
  <c r="AB162" i="6"/>
  <c r="AC162" i="7" s="1"/>
  <c r="AB160" i="6"/>
  <c r="AC160" i="7" s="1"/>
  <c r="AB158" i="6"/>
  <c r="AC158" i="7" s="1"/>
  <c r="AB156" i="6"/>
  <c r="AC156" i="7" s="1"/>
  <c r="AB154" i="6"/>
  <c r="AC154" i="7" s="1"/>
  <c r="AB152" i="6"/>
  <c r="AC152" i="7" s="1"/>
  <c r="AB150" i="6"/>
  <c r="AC150" i="7" s="1"/>
  <c r="AB148" i="6"/>
  <c r="AC148" i="7" s="1"/>
  <c r="AB146" i="6"/>
  <c r="AC146" i="7" s="1"/>
  <c r="AB144" i="6"/>
  <c r="AC144" i="7" s="1"/>
  <c r="AB142" i="6"/>
  <c r="AC142" i="7" s="1"/>
  <c r="AB140" i="6"/>
  <c r="AC140" i="7" s="1"/>
  <c r="AB138" i="6"/>
  <c r="AC138" i="7" s="1"/>
  <c r="AB136" i="6"/>
  <c r="AC136" i="7" s="1"/>
  <c r="AB134" i="6"/>
  <c r="AC134" i="7" s="1"/>
  <c r="AB132" i="6"/>
  <c r="AC132" i="7" s="1"/>
  <c r="Z198" i="6"/>
  <c r="AA198" i="7" s="1"/>
  <c r="Z196" i="6"/>
  <c r="AA196" i="7" s="1"/>
  <c r="Z194" i="6"/>
  <c r="AA194" i="7" s="1"/>
  <c r="Z192" i="6"/>
  <c r="AA192" i="7" s="1"/>
  <c r="Z190" i="6"/>
  <c r="AA190" i="7" s="1"/>
  <c r="Z188" i="6"/>
  <c r="AA188" i="7" s="1"/>
  <c r="Z186" i="6"/>
  <c r="AA186" i="7" s="1"/>
  <c r="Z184" i="6"/>
  <c r="AA184" i="7" s="1"/>
  <c r="Z182" i="6"/>
  <c r="AA182" i="7" s="1"/>
  <c r="Z180" i="6"/>
  <c r="AA180" i="7" s="1"/>
  <c r="Z178" i="6"/>
  <c r="AA178" i="7" s="1"/>
  <c r="Z176" i="6"/>
  <c r="AA176" i="7" s="1"/>
  <c r="Z174" i="6"/>
  <c r="AA174" i="7" s="1"/>
  <c r="Z172" i="6"/>
  <c r="AA172" i="7" s="1"/>
  <c r="Z170" i="6"/>
  <c r="AA170" i="7" s="1"/>
  <c r="Z168" i="6"/>
  <c r="AA168" i="7" s="1"/>
  <c r="Z166" i="6"/>
  <c r="AA166" i="7" s="1"/>
  <c r="Z164" i="6"/>
  <c r="AA164" i="7" s="1"/>
  <c r="Z162" i="6"/>
  <c r="AA162" i="7" s="1"/>
  <c r="Z160" i="6"/>
  <c r="AA160" i="7" s="1"/>
  <c r="Z158" i="6"/>
  <c r="AA158" i="7" s="1"/>
  <c r="Z156" i="6"/>
  <c r="AA156" i="7" s="1"/>
  <c r="Z154" i="6"/>
  <c r="AA154" i="7" s="1"/>
  <c r="Z152" i="6"/>
  <c r="AA152" i="7" s="1"/>
  <c r="Z150" i="6"/>
  <c r="AA150" i="7" s="1"/>
  <c r="Z148" i="6"/>
  <c r="AA148" i="7" s="1"/>
  <c r="Z146" i="6"/>
  <c r="AA146" i="7" s="1"/>
  <c r="Z144" i="6"/>
  <c r="AA144" i="7" s="1"/>
  <c r="Z142" i="6"/>
  <c r="AA142" i="7" s="1"/>
  <c r="Z140" i="6"/>
  <c r="AA140" i="7" s="1"/>
  <c r="Z138" i="6"/>
  <c r="AA138" i="7" s="1"/>
  <c r="Z136" i="6"/>
  <c r="AA136" i="7" s="1"/>
  <c r="Z134" i="6"/>
  <c r="AA134" i="7" s="1"/>
  <c r="Z132" i="6"/>
  <c r="AA132" i="7" s="1"/>
  <c r="X198" i="6"/>
  <c r="Y198" i="7" s="1"/>
  <c r="X196" i="6"/>
  <c r="Y196" i="7" s="1"/>
  <c r="X194" i="6"/>
  <c r="Y194" i="7" s="1"/>
  <c r="X192" i="6"/>
  <c r="Y192" i="7" s="1"/>
  <c r="X190" i="6"/>
  <c r="Y190" i="7" s="1"/>
  <c r="X188" i="6"/>
  <c r="Y188" i="7" s="1"/>
  <c r="X186" i="6"/>
  <c r="Y186" i="7" s="1"/>
  <c r="X184" i="6"/>
  <c r="Y184" i="7" s="1"/>
  <c r="X182" i="6"/>
  <c r="Y182" i="7" s="1"/>
  <c r="X180" i="6"/>
  <c r="Y180" i="7" s="1"/>
  <c r="X178" i="6"/>
  <c r="Y178" i="7" s="1"/>
  <c r="X176" i="6"/>
  <c r="Y176" i="7" s="1"/>
  <c r="X174" i="6"/>
  <c r="Y174" i="7" s="1"/>
  <c r="X172" i="6"/>
  <c r="Y172" i="7" s="1"/>
  <c r="X170" i="6"/>
  <c r="Y170" i="7" s="1"/>
  <c r="X168" i="6"/>
  <c r="Y168" i="7" s="1"/>
  <c r="X166" i="6"/>
  <c r="Y166" i="7" s="1"/>
  <c r="X164" i="6"/>
  <c r="Y164" i="7" s="1"/>
  <c r="X162" i="6"/>
  <c r="Y162" i="7" s="1"/>
  <c r="X160" i="6"/>
  <c r="Y160" i="7" s="1"/>
  <c r="X158" i="6"/>
  <c r="Y158" i="7" s="1"/>
  <c r="X156" i="6"/>
  <c r="Y156" i="7" s="1"/>
  <c r="X154" i="6"/>
  <c r="Y154" i="7" s="1"/>
  <c r="X152" i="6"/>
  <c r="Y152" i="7" s="1"/>
  <c r="X150" i="6"/>
  <c r="Y150" i="7" s="1"/>
  <c r="X148" i="6"/>
  <c r="Y148" i="7" s="1"/>
  <c r="X146" i="6"/>
  <c r="Y146" i="7" s="1"/>
  <c r="X144" i="6"/>
  <c r="Y144" i="7" s="1"/>
  <c r="X142" i="6"/>
  <c r="Y142" i="7" s="1"/>
  <c r="X140" i="6"/>
  <c r="Y140" i="7" s="1"/>
  <c r="X138" i="6"/>
  <c r="Y138" i="7" s="1"/>
  <c r="X136" i="6"/>
  <c r="Y136" i="7" s="1"/>
  <c r="X134" i="6"/>
  <c r="Y134" i="7" s="1"/>
  <c r="X132" i="6"/>
  <c r="Y132" i="7" s="1"/>
  <c r="V198" i="6"/>
  <c r="W198" i="7" s="1"/>
  <c r="V196" i="6"/>
  <c r="W196" i="7" s="1"/>
  <c r="V194" i="6"/>
  <c r="W194" i="7" s="1"/>
  <c r="V192" i="6"/>
  <c r="W192" i="7" s="1"/>
  <c r="V190" i="6"/>
  <c r="W190" i="7" s="1"/>
  <c r="V188" i="6"/>
  <c r="W188" i="7" s="1"/>
  <c r="V186" i="6"/>
  <c r="W186" i="7" s="1"/>
  <c r="V184" i="6"/>
  <c r="W184" i="7" s="1"/>
  <c r="V182" i="6"/>
  <c r="W182" i="7" s="1"/>
  <c r="V180" i="6"/>
  <c r="W180" i="7" s="1"/>
  <c r="V178" i="6"/>
  <c r="W178" i="7" s="1"/>
  <c r="V176" i="6"/>
  <c r="W176" i="7" s="1"/>
  <c r="V174" i="6"/>
  <c r="W174" i="7" s="1"/>
  <c r="V172" i="6"/>
  <c r="W172" i="7" s="1"/>
  <c r="V170" i="6"/>
  <c r="W170" i="7" s="1"/>
  <c r="V168" i="6"/>
  <c r="W168" i="7" s="1"/>
  <c r="V166" i="6"/>
  <c r="W166" i="7" s="1"/>
  <c r="V164" i="6"/>
  <c r="W164" i="7" s="1"/>
  <c r="V162" i="6"/>
  <c r="W162" i="7" s="1"/>
  <c r="V160" i="6"/>
  <c r="W160" i="7" s="1"/>
  <c r="V158" i="6"/>
  <c r="W158" i="7" s="1"/>
  <c r="V156" i="6"/>
  <c r="W156" i="7" s="1"/>
  <c r="V154" i="6"/>
  <c r="W154" i="7" s="1"/>
  <c r="V152" i="6"/>
  <c r="W152" i="7" s="1"/>
  <c r="V150" i="6"/>
  <c r="W150" i="7" s="1"/>
  <c r="V148" i="6"/>
  <c r="W148" i="7" s="1"/>
  <c r="V146" i="6"/>
  <c r="W146" i="7" s="1"/>
  <c r="V144" i="6"/>
  <c r="W144" i="7" s="1"/>
  <c r="V142" i="6"/>
  <c r="W142" i="7" s="1"/>
  <c r="V140" i="6"/>
  <c r="W140" i="7" s="1"/>
  <c r="V138" i="6"/>
  <c r="W138" i="7" s="1"/>
  <c r="V136" i="6"/>
  <c r="W136" i="7" s="1"/>
  <c r="V134" i="6"/>
  <c r="W134" i="7" s="1"/>
  <c r="V132" i="6"/>
  <c r="W132" i="7" s="1"/>
  <c r="T198" i="6"/>
  <c r="U198" i="7" s="1"/>
  <c r="T196" i="6"/>
  <c r="U196" i="7" s="1"/>
  <c r="T194" i="6"/>
  <c r="U194" i="7" s="1"/>
  <c r="T192" i="6"/>
  <c r="U192" i="7" s="1"/>
  <c r="T190" i="6"/>
  <c r="U190" i="7" s="1"/>
  <c r="T188" i="6"/>
  <c r="U188" i="7" s="1"/>
  <c r="T186" i="6"/>
  <c r="U186" i="7" s="1"/>
  <c r="T184" i="6"/>
  <c r="U184" i="7" s="1"/>
  <c r="T182" i="6"/>
  <c r="U182" i="7" s="1"/>
  <c r="T180" i="6"/>
  <c r="U180" i="7" s="1"/>
  <c r="T178" i="6"/>
  <c r="U178" i="7" s="1"/>
  <c r="T176" i="6"/>
  <c r="U176" i="7" s="1"/>
  <c r="T174" i="6"/>
  <c r="U174" i="7" s="1"/>
  <c r="T172" i="6"/>
  <c r="U172" i="7" s="1"/>
  <c r="T170" i="6"/>
  <c r="U170" i="7" s="1"/>
  <c r="T168" i="6"/>
  <c r="U168" i="7" s="1"/>
  <c r="T166" i="6"/>
  <c r="U166" i="7" s="1"/>
  <c r="T164" i="6"/>
  <c r="U164" i="7" s="1"/>
  <c r="T162" i="6"/>
  <c r="U162" i="7" s="1"/>
  <c r="T160" i="6"/>
  <c r="U160" i="7" s="1"/>
  <c r="T158" i="6"/>
  <c r="U158" i="7" s="1"/>
  <c r="T156" i="6"/>
  <c r="U156" i="7" s="1"/>
  <c r="T154" i="6"/>
  <c r="U154" i="7" s="1"/>
  <c r="T152" i="6"/>
  <c r="U152" i="7" s="1"/>
  <c r="T150" i="6"/>
  <c r="U150" i="7" s="1"/>
  <c r="T148" i="6"/>
  <c r="U148" i="7" s="1"/>
  <c r="T146" i="6"/>
  <c r="U146" i="7" s="1"/>
  <c r="T144" i="6"/>
  <c r="U144" i="7" s="1"/>
  <c r="T142" i="6"/>
  <c r="U142" i="7" s="1"/>
  <c r="T140" i="6"/>
  <c r="U140" i="7" s="1"/>
  <c r="T138" i="6"/>
  <c r="U138" i="7" s="1"/>
  <c r="T136" i="6"/>
  <c r="U136" i="7" s="1"/>
  <c r="T134" i="6"/>
  <c r="U134" i="7" s="1"/>
  <c r="T132" i="6"/>
  <c r="U132" i="7" s="1"/>
  <c r="R198" i="6"/>
  <c r="S198" i="7" s="1"/>
  <c r="R196" i="6"/>
  <c r="S196" i="7" s="1"/>
  <c r="R194" i="6"/>
  <c r="S194" i="7" s="1"/>
  <c r="R192" i="6"/>
  <c r="S192" i="7" s="1"/>
  <c r="R190" i="6"/>
  <c r="S190" i="7" s="1"/>
  <c r="R188" i="6"/>
  <c r="S188" i="7" s="1"/>
  <c r="R186" i="6"/>
  <c r="S186" i="7" s="1"/>
  <c r="R184" i="6"/>
  <c r="S184" i="7" s="1"/>
  <c r="R182" i="6"/>
  <c r="S182" i="7" s="1"/>
  <c r="R180" i="6"/>
  <c r="S180" i="7" s="1"/>
  <c r="R178" i="6"/>
  <c r="S178" i="7" s="1"/>
  <c r="R176" i="6"/>
  <c r="S176" i="7" s="1"/>
  <c r="AC198" i="6"/>
  <c r="AD198" i="7" s="1"/>
  <c r="AC196" i="6"/>
  <c r="AD196" i="7" s="1"/>
  <c r="AC194" i="6"/>
  <c r="AD194" i="7" s="1"/>
  <c r="AC192" i="6"/>
  <c r="AD192" i="7" s="1"/>
  <c r="AC190" i="6"/>
  <c r="AD190" i="7" s="1"/>
  <c r="AC188" i="6"/>
  <c r="AD188" i="7" s="1"/>
  <c r="AC186" i="6"/>
  <c r="AD186" i="7" s="1"/>
  <c r="AC184" i="6"/>
  <c r="AD184" i="7" s="1"/>
  <c r="AC182" i="6"/>
  <c r="AD182" i="7" s="1"/>
  <c r="AC180" i="6"/>
  <c r="AD180" i="7" s="1"/>
  <c r="AC178" i="6"/>
  <c r="AD178" i="7" s="1"/>
  <c r="AC176" i="6"/>
  <c r="AD176" i="7" s="1"/>
  <c r="AC174" i="6"/>
  <c r="AD174" i="7" s="1"/>
  <c r="AC172" i="6"/>
  <c r="AD172" i="7" s="1"/>
  <c r="AC170" i="6"/>
  <c r="AD170" i="7" s="1"/>
  <c r="AC168" i="6"/>
  <c r="AD168" i="7" s="1"/>
  <c r="AC166" i="6"/>
  <c r="AD166" i="7" s="1"/>
  <c r="AC164" i="6"/>
  <c r="AD164" i="7" s="1"/>
  <c r="AC162" i="6"/>
  <c r="AD162" i="7" s="1"/>
  <c r="AC160" i="6"/>
  <c r="AD160" i="7" s="1"/>
  <c r="AC158" i="6"/>
  <c r="AD158" i="7" s="1"/>
  <c r="AC156" i="6"/>
  <c r="AD156" i="7" s="1"/>
  <c r="AC154" i="6"/>
  <c r="AD154" i="7" s="1"/>
  <c r="AC152" i="6"/>
  <c r="AD152" i="7" s="1"/>
  <c r="AC150" i="6"/>
  <c r="AD150" i="7" s="1"/>
  <c r="AC148" i="6"/>
  <c r="AD148" i="7" s="1"/>
  <c r="AC146" i="6"/>
  <c r="AD146" i="7" s="1"/>
  <c r="AC144" i="6"/>
  <c r="AD144" i="7" s="1"/>
  <c r="AC142" i="6"/>
  <c r="AD142" i="7" s="1"/>
  <c r="AC140" i="6"/>
  <c r="AD140" i="7" s="1"/>
  <c r="AC138" i="6"/>
  <c r="AD138" i="7" s="1"/>
  <c r="AC136" i="6"/>
  <c r="AD136" i="7" s="1"/>
  <c r="AC134" i="6"/>
  <c r="AD134" i="7" s="1"/>
  <c r="AC132" i="6"/>
  <c r="AD132" i="7" s="1"/>
  <c r="AA198" i="6"/>
  <c r="AB198" i="7" s="1"/>
  <c r="AA196" i="6"/>
  <c r="AB196" i="7" s="1"/>
  <c r="AA194" i="6"/>
  <c r="AB194" i="7" s="1"/>
  <c r="AA192" i="6"/>
  <c r="AB192" i="7" s="1"/>
  <c r="AA190" i="6"/>
  <c r="AB190" i="7" s="1"/>
  <c r="AA188" i="6"/>
  <c r="AB188" i="7" s="1"/>
  <c r="AA186" i="6"/>
  <c r="AB186" i="7" s="1"/>
  <c r="AA184" i="6"/>
  <c r="AB184" i="7" s="1"/>
  <c r="AA182" i="6"/>
  <c r="AB182" i="7" s="1"/>
  <c r="AA180" i="6"/>
  <c r="AB180" i="7" s="1"/>
  <c r="AA178" i="6"/>
  <c r="AB178" i="7" s="1"/>
  <c r="AA176" i="6"/>
  <c r="AB176" i="7" s="1"/>
  <c r="AA174" i="6"/>
  <c r="AB174" i="7" s="1"/>
  <c r="AA172" i="6"/>
  <c r="AB172" i="7" s="1"/>
  <c r="AA170" i="6"/>
  <c r="AB170" i="7" s="1"/>
  <c r="AA168" i="6"/>
  <c r="AB168" i="7" s="1"/>
  <c r="AA166" i="6"/>
  <c r="AB166" i="7" s="1"/>
  <c r="AA164" i="6"/>
  <c r="AB164" i="7" s="1"/>
  <c r="AA162" i="6"/>
  <c r="AB162" i="7" s="1"/>
  <c r="AA160" i="6"/>
  <c r="AB160" i="7" s="1"/>
  <c r="AA158" i="6"/>
  <c r="AB158" i="7" s="1"/>
  <c r="AA156" i="6"/>
  <c r="AB156" i="7" s="1"/>
  <c r="AA154" i="6"/>
  <c r="AB154" i="7" s="1"/>
  <c r="AA152" i="6"/>
  <c r="AB152" i="7" s="1"/>
  <c r="AA150" i="6"/>
  <c r="AB150" i="7" s="1"/>
  <c r="AA148" i="6"/>
  <c r="AB148" i="7" s="1"/>
  <c r="AA146" i="6"/>
  <c r="AB146" i="7" s="1"/>
  <c r="AA144" i="6"/>
  <c r="AB144" i="7" s="1"/>
  <c r="AA142" i="6"/>
  <c r="AB142" i="7" s="1"/>
  <c r="AA140" i="6"/>
  <c r="AB140" i="7" s="1"/>
  <c r="AA138" i="6"/>
  <c r="AB138" i="7" s="1"/>
  <c r="AA136" i="6"/>
  <c r="AB136" i="7" s="1"/>
  <c r="AA134" i="6"/>
  <c r="AB134" i="7" s="1"/>
  <c r="AA132" i="6"/>
  <c r="AB132" i="7" s="1"/>
  <c r="Y198" i="6"/>
  <c r="Z198" i="7" s="1"/>
  <c r="Y196" i="6"/>
  <c r="Z196" i="7" s="1"/>
  <c r="Y194" i="6"/>
  <c r="Z194" i="7" s="1"/>
  <c r="Y192" i="6"/>
  <c r="Z192" i="7" s="1"/>
  <c r="Y190" i="6"/>
  <c r="Z190" i="7" s="1"/>
  <c r="Y188" i="6"/>
  <c r="Z188" i="7" s="1"/>
  <c r="Y186" i="6"/>
  <c r="Z186" i="7" s="1"/>
  <c r="Y184" i="6"/>
  <c r="Z184" i="7" s="1"/>
  <c r="Y182" i="6"/>
  <c r="Z182" i="7" s="1"/>
  <c r="Y180" i="6"/>
  <c r="Z180" i="7" s="1"/>
  <c r="Y178" i="6"/>
  <c r="Z178" i="7" s="1"/>
  <c r="Y176" i="6"/>
  <c r="Z176" i="7" s="1"/>
  <c r="Y174" i="6"/>
  <c r="Z174" i="7" s="1"/>
  <c r="Y172" i="6"/>
  <c r="Z172" i="7" s="1"/>
  <c r="Y170" i="6"/>
  <c r="Z170" i="7" s="1"/>
  <c r="Y168" i="6"/>
  <c r="Z168" i="7" s="1"/>
  <c r="Y166" i="6"/>
  <c r="Z166" i="7" s="1"/>
  <c r="Y164" i="6"/>
  <c r="Z164" i="7" s="1"/>
  <c r="Y162" i="6"/>
  <c r="Z162" i="7" s="1"/>
  <c r="Y160" i="6"/>
  <c r="Z160" i="7" s="1"/>
  <c r="Y158" i="6"/>
  <c r="Z158" i="7" s="1"/>
  <c r="Y156" i="6"/>
  <c r="Z156" i="7" s="1"/>
  <c r="Y154" i="6"/>
  <c r="Z154" i="7" s="1"/>
  <c r="Y152" i="6"/>
  <c r="Z152" i="7" s="1"/>
  <c r="Y150" i="6"/>
  <c r="Z150" i="7" s="1"/>
  <c r="Y148" i="6"/>
  <c r="Z148" i="7" s="1"/>
  <c r="Y146" i="6"/>
  <c r="Z146" i="7" s="1"/>
  <c r="Y144" i="6"/>
  <c r="Z144" i="7" s="1"/>
  <c r="Y142" i="6"/>
  <c r="Z142" i="7" s="1"/>
  <c r="Y140" i="6"/>
  <c r="Z140" i="7" s="1"/>
  <c r="Y138" i="6"/>
  <c r="Z138" i="7" s="1"/>
  <c r="Y136" i="6"/>
  <c r="Z136" i="7" s="1"/>
  <c r="Y134" i="6"/>
  <c r="Z134" i="7" s="1"/>
  <c r="Y132" i="6"/>
  <c r="Z132" i="7" s="1"/>
  <c r="W198" i="6"/>
  <c r="X198" i="7" s="1"/>
  <c r="W196" i="6"/>
  <c r="X196" i="7" s="1"/>
  <c r="W194" i="6"/>
  <c r="X194" i="7" s="1"/>
  <c r="W192" i="6"/>
  <c r="X192" i="7" s="1"/>
  <c r="W190" i="6"/>
  <c r="X190" i="7" s="1"/>
  <c r="W188" i="6"/>
  <c r="X188" i="7" s="1"/>
  <c r="W186" i="6"/>
  <c r="X186" i="7" s="1"/>
  <c r="W184" i="6"/>
  <c r="X184" i="7" s="1"/>
  <c r="W182" i="6"/>
  <c r="X182" i="7" s="1"/>
  <c r="W180" i="6"/>
  <c r="X180" i="7" s="1"/>
  <c r="W178" i="6"/>
  <c r="X178" i="7" s="1"/>
  <c r="W176" i="6"/>
  <c r="X176" i="7" s="1"/>
  <c r="W174" i="6"/>
  <c r="X174" i="7" s="1"/>
  <c r="W172" i="6"/>
  <c r="X172" i="7" s="1"/>
  <c r="W170" i="6"/>
  <c r="X170" i="7" s="1"/>
  <c r="W168" i="6"/>
  <c r="X168" i="7" s="1"/>
  <c r="W166" i="6"/>
  <c r="X166" i="7" s="1"/>
  <c r="W164" i="6"/>
  <c r="X164" i="7" s="1"/>
  <c r="W162" i="6"/>
  <c r="X162" i="7" s="1"/>
  <c r="W160" i="6"/>
  <c r="X160" i="7" s="1"/>
  <c r="W158" i="6"/>
  <c r="X158" i="7" s="1"/>
  <c r="W156" i="6"/>
  <c r="X156" i="7" s="1"/>
  <c r="W154" i="6"/>
  <c r="X154" i="7" s="1"/>
  <c r="W152" i="6"/>
  <c r="X152" i="7" s="1"/>
  <c r="W150" i="6"/>
  <c r="X150" i="7" s="1"/>
  <c r="W148" i="6"/>
  <c r="X148" i="7" s="1"/>
  <c r="W146" i="6"/>
  <c r="X146" i="7" s="1"/>
  <c r="W144" i="6"/>
  <c r="X144" i="7" s="1"/>
  <c r="AC197" i="6"/>
  <c r="AD197" i="7" s="1"/>
  <c r="AC193" i="6"/>
  <c r="AD193" i="7" s="1"/>
  <c r="AC189" i="6"/>
  <c r="AD189" i="7" s="1"/>
  <c r="AC185" i="6"/>
  <c r="AD185" i="7" s="1"/>
  <c r="AC181" i="6"/>
  <c r="AD181" i="7" s="1"/>
  <c r="AC177" i="6"/>
  <c r="AD177" i="7" s="1"/>
  <c r="AC173" i="6"/>
  <c r="AD173" i="7" s="1"/>
  <c r="AC169" i="6"/>
  <c r="AD169" i="7" s="1"/>
  <c r="AC165" i="6"/>
  <c r="AD165" i="7" s="1"/>
  <c r="AC161" i="6"/>
  <c r="AD161" i="7" s="1"/>
  <c r="AC157" i="6"/>
  <c r="AD157" i="7" s="1"/>
  <c r="AC153" i="6"/>
  <c r="AD153" i="7" s="1"/>
  <c r="AC149" i="6"/>
  <c r="AD149" i="7" s="1"/>
  <c r="AC145" i="6"/>
  <c r="AD145" i="7" s="1"/>
  <c r="AC141" i="6"/>
  <c r="AD141" i="7" s="1"/>
  <c r="AC137" i="6"/>
  <c r="AD137" i="7" s="1"/>
  <c r="AC133" i="6"/>
  <c r="AD133" i="7" s="1"/>
  <c r="AA197" i="6"/>
  <c r="AB197" i="7" s="1"/>
  <c r="AA193" i="6"/>
  <c r="AB193" i="7" s="1"/>
  <c r="AA189" i="6"/>
  <c r="AB189" i="7" s="1"/>
  <c r="AA185" i="6"/>
  <c r="AB185" i="7" s="1"/>
  <c r="AA181" i="6"/>
  <c r="AB181" i="7" s="1"/>
  <c r="AA177" i="6"/>
  <c r="AB177" i="7" s="1"/>
  <c r="AA173" i="6"/>
  <c r="AB173" i="7" s="1"/>
  <c r="AA169" i="6"/>
  <c r="AB169" i="7" s="1"/>
  <c r="AA165" i="6"/>
  <c r="AB165" i="7" s="1"/>
  <c r="AA161" i="6"/>
  <c r="AB161" i="7" s="1"/>
  <c r="AA157" i="6"/>
  <c r="AB157" i="7" s="1"/>
  <c r="AA153" i="6"/>
  <c r="AB153" i="7" s="1"/>
  <c r="AA149" i="6"/>
  <c r="AB149" i="7" s="1"/>
  <c r="AA145" i="6"/>
  <c r="AB145" i="7" s="1"/>
  <c r="AA141" i="6"/>
  <c r="AB141" i="7" s="1"/>
  <c r="AA137" i="6"/>
  <c r="AB137" i="7" s="1"/>
  <c r="AA133" i="6"/>
  <c r="AB133" i="7" s="1"/>
  <c r="Y197" i="6"/>
  <c r="Z197" i="7" s="1"/>
  <c r="Y193" i="6"/>
  <c r="Z193" i="7" s="1"/>
  <c r="Y189" i="6"/>
  <c r="Z189" i="7" s="1"/>
  <c r="Y185" i="6"/>
  <c r="Z185" i="7" s="1"/>
  <c r="Y181" i="6"/>
  <c r="Z181" i="7" s="1"/>
  <c r="Y177" i="6"/>
  <c r="Z177" i="7" s="1"/>
  <c r="Y173" i="6"/>
  <c r="Z173" i="7" s="1"/>
  <c r="Y169" i="6"/>
  <c r="Z169" i="7" s="1"/>
  <c r="Y165" i="6"/>
  <c r="Z165" i="7" s="1"/>
  <c r="Y161" i="6"/>
  <c r="Z161" i="7" s="1"/>
  <c r="Y157" i="6"/>
  <c r="Z157" i="7" s="1"/>
  <c r="Y153" i="6"/>
  <c r="Z153" i="7" s="1"/>
  <c r="Y149" i="6"/>
  <c r="Z149" i="7" s="1"/>
  <c r="Y145" i="6"/>
  <c r="Z145" i="7" s="1"/>
  <c r="Y141" i="6"/>
  <c r="Z141" i="7" s="1"/>
  <c r="Y137" i="6"/>
  <c r="Z137" i="7" s="1"/>
  <c r="Y133" i="6"/>
  <c r="Z133" i="7" s="1"/>
  <c r="W197" i="6"/>
  <c r="X197" i="7" s="1"/>
  <c r="W193" i="6"/>
  <c r="X193" i="7" s="1"/>
  <c r="W189" i="6"/>
  <c r="X189" i="7" s="1"/>
  <c r="W185" i="6"/>
  <c r="X185" i="7" s="1"/>
  <c r="W181" i="6"/>
  <c r="X181" i="7" s="1"/>
  <c r="W177" i="6"/>
  <c r="X177" i="7" s="1"/>
  <c r="W173" i="6"/>
  <c r="X173" i="7" s="1"/>
  <c r="W169" i="6"/>
  <c r="X169" i="7" s="1"/>
  <c r="W165" i="6"/>
  <c r="X165" i="7" s="1"/>
  <c r="W161" i="6"/>
  <c r="X161" i="7" s="1"/>
  <c r="W157" i="6"/>
  <c r="X157" i="7" s="1"/>
  <c r="W153" i="6"/>
  <c r="X153" i="7" s="1"/>
  <c r="W149" i="6"/>
  <c r="X149" i="7" s="1"/>
  <c r="W145" i="6"/>
  <c r="X145" i="7" s="1"/>
  <c r="X141" i="6"/>
  <c r="Y141" i="7" s="1"/>
  <c r="W139" i="6"/>
  <c r="X139" i="7" s="1"/>
  <c r="W136" i="6"/>
  <c r="X136" i="7" s="1"/>
  <c r="X133" i="6"/>
  <c r="Y133" i="7" s="1"/>
  <c r="W131" i="6"/>
  <c r="X131" i="7" s="1"/>
  <c r="U196" i="6"/>
  <c r="V196" i="7" s="1"/>
  <c r="V193" i="6"/>
  <c r="W193" i="7" s="1"/>
  <c r="U191" i="6"/>
  <c r="V191" i="7" s="1"/>
  <c r="U188" i="6"/>
  <c r="V188" i="7" s="1"/>
  <c r="V185" i="6"/>
  <c r="W185" i="7" s="1"/>
  <c r="U183" i="6"/>
  <c r="V183" i="7" s="1"/>
  <c r="U180" i="6"/>
  <c r="V180" i="7" s="1"/>
  <c r="V177" i="6"/>
  <c r="W177" i="7" s="1"/>
  <c r="U175" i="6"/>
  <c r="V175" i="7" s="1"/>
  <c r="U172" i="6"/>
  <c r="V172" i="7" s="1"/>
  <c r="V169" i="6"/>
  <c r="W169" i="7" s="1"/>
  <c r="U167" i="6"/>
  <c r="V167" i="7" s="1"/>
  <c r="U164" i="6"/>
  <c r="V164" i="7" s="1"/>
  <c r="V161" i="6"/>
  <c r="W161" i="7" s="1"/>
  <c r="U159" i="6"/>
  <c r="V159" i="7" s="1"/>
  <c r="U156" i="6"/>
  <c r="V156" i="7" s="1"/>
  <c r="V153" i="6"/>
  <c r="W153" i="7" s="1"/>
  <c r="U151" i="6"/>
  <c r="V151" i="7" s="1"/>
  <c r="U148" i="6"/>
  <c r="V148" i="7" s="1"/>
  <c r="V145" i="6"/>
  <c r="W145" i="7" s="1"/>
  <c r="U143" i="6"/>
  <c r="V143" i="7" s="1"/>
  <c r="U140" i="6"/>
  <c r="V140" i="7" s="1"/>
  <c r="V137" i="6"/>
  <c r="W137" i="7" s="1"/>
  <c r="U135" i="6"/>
  <c r="V135" i="7" s="1"/>
  <c r="U132" i="6"/>
  <c r="V132" i="7" s="1"/>
  <c r="T197" i="6"/>
  <c r="U197" i="7" s="1"/>
  <c r="S195" i="6"/>
  <c r="T195" i="7" s="1"/>
  <c r="S192" i="6"/>
  <c r="T192" i="7" s="1"/>
  <c r="T189" i="6"/>
  <c r="U189" i="7" s="1"/>
  <c r="S187" i="6"/>
  <c r="S184" i="6"/>
  <c r="T181" i="6"/>
  <c r="U181" i="7" s="1"/>
  <c r="S179" i="6"/>
  <c r="T179" i="7" s="1"/>
  <c r="S176" i="6"/>
  <c r="T176" i="7" s="1"/>
  <c r="T173" i="6"/>
  <c r="U173" i="7" s="1"/>
  <c r="S171" i="6"/>
  <c r="T171" i="7" s="1"/>
  <c r="S168" i="6"/>
  <c r="T168" i="7" s="1"/>
  <c r="T165" i="6"/>
  <c r="U165" i="7" s="1"/>
  <c r="S163" i="6"/>
  <c r="T163" i="7" s="1"/>
  <c r="S160" i="6"/>
  <c r="T160" i="7" s="1"/>
  <c r="T157" i="6"/>
  <c r="U157" i="7" s="1"/>
  <c r="S155" i="6"/>
  <c r="S152" i="6"/>
  <c r="T149" i="6"/>
  <c r="U149" i="7" s="1"/>
  <c r="S147" i="6"/>
  <c r="T147" i="7" s="1"/>
  <c r="S144" i="6"/>
  <c r="T144" i="7" s="1"/>
  <c r="T141" i="6"/>
  <c r="U141" i="7" s="1"/>
  <c r="S139" i="6"/>
  <c r="T139" i="7" s="1"/>
  <c r="S136" i="6"/>
  <c r="T136" i="7" s="1"/>
  <c r="T133" i="6"/>
  <c r="U133" i="7" s="1"/>
  <c r="S131" i="6"/>
  <c r="T131" i="7" s="1"/>
  <c r="Q196" i="6"/>
  <c r="R196" i="7" s="1"/>
  <c r="R193" i="6"/>
  <c r="S193" i="7" s="1"/>
  <c r="Q191" i="6"/>
  <c r="R191" i="7" s="1"/>
  <c r="Q188" i="6"/>
  <c r="R188" i="7" s="1"/>
  <c r="R185" i="6"/>
  <c r="S185" i="7" s="1"/>
  <c r="Q183" i="6"/>
  <c r="R183" i="7" s="1"/>
  <c r="Q180" i="6"/>
  <c r="R180" i="7" s="1"/>
  <c r="R177" i="6"/>
  <c r="S177" i="7" s="1"/>
  <c r="Q175" i="6"/>
  <c r="R175" i="7" s="1"/>
  <c r="Q173" i="6"/>
  <c r="R173" i="7" s="1"/>
  <c r="Q171" i="6"/>
  <c r="R171" i="7" s="1"/>
  <c r="Q169" i="6"/>
  <c r="R169" i="7" s="1"/>
  <c r="Q167" i="6"/>
  <c r="R167" i="7" s="1"/>
  <c r="Q165" i="6"/>
  <c r="R165" i="7" s="1"/>
  <c r="Q163" i="6"/>
  <c r="R163" i="7" s="1"/>
  <c r="Q161" i="6"/>
  <c r="R161" i="7" s="1"/>
  <c r="Q159" i="6"/>
  <c r="R159" i="7" s="1"/>
  <c r="Q157" i="6"/>
  <c r="R157" i="7" s="1"/>
  <c r="Q155" i="6"/>
  <c r="R155" i="7" s="1"/>
  <c r="Q153" i="6"/>
  <c r="R153" i="7" s="1"/>
  <c r="Q151" i="6"/>
  <c r="R151" i="7" s="1"/>
  <c r="Q149" i="6"/>
  <c r="R149" i="7" s="1"/>
  <c r="Q147" i="6"/>
  <c r="R147" i="7" s="1"/>
  <c r="Q145" i="6"/>
  <c r="R145" i="7" s="1"/>
  <c r="Q143" i="6"/>
  <c r="R143" i="7" s="1"/>
  <c r="Q141" i="6"/>
  <c r="R141" i="7" s="1"/>
  <c r="Q139" i="6"/>
  <c r="R139" i="7" s="1"/>
  <c r="Q137" i="6"/>
  <c r="R137" i="7" s="1"/>
  <c r="Q135" i="6"/>
  <c r="R135" i="7" s="1"/>
  <c r="Q133" i="6"/>
  <c r="R133" i="7" s="1"/>
  <c r="Q131" i="6"/>
  <c r="R131" i="7" s="1"/>
  <c r="O197" i="6"/>
  <c r="P197" i="7" s="1"/>
  <c r="O195" i="6"/>
  <c r="P195" i="7" s="1"/>
  <c r="O193" i="6"/>
  <c r="P193" i="7" s="1"/>
  <c r="O191" i="6"/>
  <c r="P191" i="7" s="1"/>
  <c r="O189" i="6"/>
  <c r="P189" i="7" s="1"/>
  <c r="O187" i="6"/>
  <c r="P187" i="7" s="1"/>
  <c r="O185" i="6"/>
  <c r="P185" i="7" s="1"/>
  <c r="O183" i="6"/>
  <c r="P183" i="7" s="1"/>
  <c r="O181" i="6"/>
  <c r="P181" i="7" s="1"/>
  <c r="O179" i="6"/>
  <c r="P179" i="7" s="1"/>
  <c r="O177" i="6"/>
  <c r="P177" i="7" s="1"/>
  <c r="O175" i="6"/>
  <c r="P175" i="7" s="1"/>
  <c r="O173" i="6"/>
  <c r="P173" i="7" s="1"/>
  <c r="O171" i="6"/>
  <c r="P171" i="7" s="1"/>
  <c r="O169" i="6"/>
  <c r="P169" i="7" s="1"/>
  <c r="O167" i="6"/>
  <c r="P167" i="7" s="1"/>
  <c r="O165" i="6"/>
  <c r="P165" i="7" s="1"/>
  <c r="O163" i="6"/>
  <c r="P163" i="7" s="1"/>
  <c r="O161" i="6"/>
  <c r="P161" i="7" s="1"/>
  <c r="O159" i="6"/>
  <c r="P159" i="7" s="1"/>
  <c r="O157" i="6"/>
  <c r="P157" i="7" s="1"/>
  <c r="O155" i="6"/>
  <c r="P155" i="7" s="1"/>
  <c r="O153" i="6"/>
  <c r="P153" i="7" s="1"/>
  <c r="O151" i="6"/>
  <c r="P151" i="7" s="1"/>
  <c r="O149" i="6"/>
  <c r="P149" i="7" s="1"/>
  <c r="O147" i="6"/>
  <c r="P147" i="7" s="1"/>
  <c r="O145" i="6"/>
  <c r="P145" i="7" s="1"/>
  <c r="O143" i="6"/>
  <c r="P143" i="7" s="1"/>
  <c r="O141" i="6"/>
  <c r="P141" i="7" s="1"/>
  <c r="O139" i="6"/>
  <c r="P139" i="7" s="1"/>
  <c r="O137" i="6"/>
  <c r="P137" i="7" s="1"/>
  <c r="O135" i="6"/>
  <c r="P135" i="7" s="1"/>
  <c r="O133" i="6"/>
  <c r="P133" i="7" s="1"/>
  <c r="O131" i="6"/>
  <c r="P131" i="7" s="1"/>
  <c r="AC71" i="6"/>
  <c r="AD71" i="7" s="1"/>
  <c r="AC69" i="6"/>
  <c r="AD69" i="7" s="1"/>
  <c r="AC67" i="6"/>
  <c r="AD67" i="7" s="1"/>
  <c r="AC65" i="6"/>
  <c r="AD65" i="7" s="1"/>
  <c r="AC63" i="6"/>
  <c r="AD63" i="7" s="1"/>
  <c r="AC61" i="6"/>
  <c r="AD61" i="7" s="1"/>
  <c r="AC59" i="6"/>
  <c r="AD59" i="7" s="1"/>
  <c r="AC57" i="6"/>
  <c r="AD57" i="7" s="1"/>
  <c r="AC55" i="6"/>
  <c r="AD55" i="7" s="1"/>
  <c r="AC53" i="6"/>
  <c r="AD53" i="7" s="1"/>
  <c r="AC51" i="6"/>
  <c r="AD51" i="7" s="1"/>
  <c r="AC49" i="6"/>
  <c r="AD49" i="7" s="1"/>
  <c r="AC47" i="6"/>
  <c r="AD47" i="7" s="1"/>
  <c r="AC45" i="6"/>
  <c r="AD45" i="7" s="1"/>
  <c r="AC43" i="6"/>
  <c r="AD43" i="7" s="1"/>
  <c r="AC41" i="6"/>
  <c r="AD41" i="7" s="1"/>
  <c r="AC39" i="6"/>
  <c r="AD39" i="7" s="1"/>
  <c r="AC37" i="6"/>
  <c r="AD37" i="7" s="1"/>
  <c r="AC35" i="6"/>
  <c r="AD35" i="7" s="1"/>
  <c r="AC33" i="6"/>
  <c r="AD33" i="7" s="1"/>
  <c r="AC31" i="6"/>
  <c r="AD31" i="7" s="1"/>
  <c r="AC29" i="6"/>
  <c r="AD29" i="7" s="1"/>
  <c r="AC27" i="6"/>
  <c r="AD27" i="7" s="1"/>
  <c r="AC25" i="6"/>
  <c r="AD25" i="7" s="1"/>
  <c r="AC23" i="6"/>
  <c r="AD23" i="7" s="1"/>
  <c r="AC21" i="6"/>
  <c r="AD21" i="7" s="1"/>
  <c r="AC19" i="6"/>
  <c r="AD19" i="7" s="1"/>
  <c r="AC17" i="6"/>
  <c r="AD17" i="7" s="1"/>
  <c r="AC15" i="6"/>
  <c r="AD15" i="7" s="1"/>
  <c r="AC13" i="6"/>
  <c r="AD13" i="7" s="1"/>
  <c r="AC11" i="6"/>
  <c r="AD11" i="7" s="1"/>
  <c r="AC9" i="6"/>
  <c r="AD9" i="7" s="1"/>
  <c r="AC7" i="6"/>
  <c r="AD7" i="7" s="1"/>
  <c r="AC5" i="6"/>
  <c r="AD5" i="7" s="1"/>
  <c r="AA71" i="6"/>
  <c r="AB71" i="7" s="1"/>
  <c r="AA69" i="6"/>
  <c r="AB69" i="7" s="1"/>
  <c r="AA67" i="6"/>
  <c r="AB67" i="7" s="1"/>
  <c r="AA65" i="6"/>
  <c r="AB65" i="7" s="1"/>
  <c r="AA63" i="6"/>
  <c r="AB63" i="7" s="1"/>
  <c r="AA61" i="6"/>
  <c r="AB61" i="7" s="1"/>
  <c r="AA59" i="6"/>
  <c r="AB59" i="7" s="1"/>
  <c r="AA57" i="6"/>
  <c r="AB57" i="7" s="1"/>
  <c r="AA55" i="6"/>
  <c r="AB55" i="7" s="1"/>
  <c r="AA53" i="6"/>
  <c r="AB53" i="7" s="1"/>
  <c r="AA51" i="6"/>
  <c r="AB51" i="7" s="1"/>
  <c r="AA49" i="6"/>
  <c r="AB49" i="7" s="1"/>
  <c r="AA47" i="6"/>
  <c r="AB47" i="7" s="1"/>
  <c r="AA45" i="6"/>
  <c r="AB45" i="7" s="1"/>
  <c r="AA43" i="6"/>
  <c r="AB43" i="7" s="1"/>
  <c r="AA41" i="6"/>
  <c r="AB41" i="7" s="1"/>
  <c r="AA39" i="6"/>
  <c r="AB39" i="7" s="1"/>
  <c r="AA37" i="6"/>
  <c r="AB37" i="7" s="1"/>
  <c r="AA35" i="6"/>
  <c r="AB35" i="7" s="1"/>
  <c r="AA33" i="6"/>
  <c r="AB33" i="7" s="1"/>
  <c r="AA31" i="6"/>
  <c r="AB31" i="7" s="1"/>
  <c r="AA29" i="6"/>
  <c r="AB29" i="7" s="1"/>
  <c r="AA27" i="6"/>
  <c r="AB27" i="7" s="1"/>
  <c r="AA25" i="6"/>
  <c r="AB25" i="7" s="1"/>
  <c r="AA23" i="6"/>
  <c r="AB23" i="7" s="1"/>
  <c r="AA21" i="6"/>
  <c r="AB21" i="7" s="1"/>
  <c r="AA19" i="6"/>
  <c r="AB19" i="7" s="1"/>
  <c r="AA17" i="6"/>
  <c r="AB17" i="7" s="1"/>
  <c r="AA15" i="6"/>
  <c r="AB15" i="7" s="1"/>
  <c r="AA13" i="6"/>
  <c r="AB13" i="7" s="1"/>
  <c r="AA11" i="6"/>
  <c r="AB11" i="7" s="1"/>
  <c r="AA9" i="6"/>
  <c r="AB9" i="7" s="1"/>
  <c r="AA7" i="6"/>
  <c r="AB7" i="7" s="1"/>
  <c r="AA5" i="6"/>
  <c r="AB5" i="7" s="1"/>
  <c r="Y71" i="6"/>
  <c r="Z71" i="7" s="1"/>
  <c r="Y69" i="6"/>
  <c r="Z69" i="7" s="1"/>
  <c r="Y67" i="6"/>
  <c r="Z67" i="7" s="1"/>
  <c r="Y65" i="6"/>
  <c r="Z65" i="7" s="1"/>
  <c r="Y63" i="6"/>
  <c r="Z63" i="7" s="1"/>
  <c r="Y61" i="6"/>
  <c r="Z61" i="7" s="1"/>
  <c r="Y59" i="6"/>
  <c r="Z59" i="7" s="1"/>
  <c r="Y57" i="6"/>
  <c r="Z57" i="7" s="1"/>
  <c r="Y55" i="6"/>
  <c r="Z55" i="7" s="1"/>
  <c r="Y53" i="6"/>
  <c r="Z53" i="7" s="1"/>
  <c r="Y51" i="6"/>
  <c r="Z51" i="7" s="1"/>
  <c r="Y49" i="6"/>
  <c r="Z49" i="7" s="1"/>
  <c r="Y47" i="6"/>
  <c r="Z47" i="7" s="1"/>
  <c r="Y45" i="6"/>
  <c r="Z45" i="7" s="1"/>
  <c r="Y43" i="6"/>
  <c r="Z43" i="7" s="1"/>
  <c r="Y41" i="6"/>
  <c r="Z41" i="7" s="1"/>
  <c r="Y39" i="6"/>
  <c r="Z39" i="7" s="1"/>
  <c r="Y37" i="6"/>
  <c r="Z37" i="7" s="1"/>
  <c r="Y35" i="6"/>
  <c r="Z35" i="7" s="1"/>
  <c r="Y33" i="6"/>
  <c r="Z33" i="7" s="1"/>
  <c r="Y31" i="6"/>
  <c r="Z31" i="7" s="1"/>
  <c r="Y29" i="6"/>
  <c r="Z29" i="7" s="1"/>
  <c r="Y27" i="6"/>
  <c r="Z27" i="7" s="1"/>
  <c r="Y25" i="6"/>
  <c r="Z25" i="7" s="1"/>
  <c r="Y23" i="6"/>
  <c r="Z23" i="7" s="1"/>
  <c r="Y21" i="6"/>
  <c r="Z21" i="7" s="1"/>
  <c r="Y19" i="6"/>
  <c r="Z19" i="7" s="1"/>
  <c r="Y17" i="6"/>
  <c r="Z17" i="7" s="1"/>
  <c r="Y15" i="6"/>
  <c r="Z15" i="7" s="1"/>
  <c r="Y13" i="6"/>
  <c r="Z13" i="7" s="1"/>
  <c r="Y11" i="6"/>
  <c r="Z11" i="7" s="1"/>
  <c r="Y9" i="6"/>
  <c r="Z9" i="7" s="1"/>
  <c r="Y7" i="6"/>
  <c r="Z7" i="7" s="1"/>
  <c r="Y5" i="6"/>
  <c r="Z5" i="7" s="1"/>
  <c r="W71" i="6"/>
  <c r="X71" i="7" s="1"/>
  <c r="W69" i="6"/>
  <c r="X69" i="7" s="1"/>
  <c r="W67" i="6"/>
  <c r="X67" i="7" s="1"/>
  <c r="W65" i="6"/>
  <c r="X65" i="7" s="1"/>
  <c r="W63" i="6"/>
  <c r="X63" i="7" s="1"/>
  <c r="W61" i="6"/>
  <c r="X61" i="7" s="1"/>
  <c r="W59" i="6"/>
  <c r="X59" i="7" s="1"/>
  <c r="W57" i="6"/>
  <c r="X57" i="7" s="1"/>
  <c r="W55" i="6"/>
  <c r="X55" i="7" s="1"/>
  <c r="W53" i="6"/>
  <c r="X53" i="7" s="1"/>
  <c r="W51" i="6"/>
  <c r="X51" i="7" s="1"/>
  <c r="W49" i="6"/>
  <c r="X49" i="7" s="1"/>
  <c r="W47" i="6"/>
  <c r="X47" i="7" s="1"/>
  <c r="W45" i="6"/>
  <c r="X45" i="7" s="1"/>
  <c r="W43" i="6"/>
  <c r="X43" i="7" s="1"/>
  <c r="W41" i="6"/>
  <c r="X41" i="7" s="1"/>
  <c r="W39" i="6"/>
  <c r="X39" i="7" s="1"/>
  <c r="W37" i="6"/>
  <c r="X37" i="7" s="1"/>
  <c r="W35" i="6"/>
  <c r="X35" i="7" s="1"/>
  <c r="W33" i="6"/>
  <c r="X33" i="7" s="1"/>
  <c r="W31" i="6"/>
  <c r="X31" i="7" s="1"/>
  <c r="W29" i="6"/>
  <c r="X29" i="7" s="1"/>
  <c r="W27" i="6"/>
  <c r="X27" i="7" s="1"/>
  <c r="W25" i="6"/>
  <c r="X25" i="7" s="1"/>
  <c r="W23" i="6"/>
  <c r="X23" i="7" s="1"/>
  <c r="W21" i="6"/>
  <c r="X21" i="7" s="1"/>
  <c r="W19" i="6"/>
  <c r="X19" i="7" s="1"/>
  <c r="W17" i="6"/>
  <c r="X17" i="7" s="1"/>
  <c r="W15" i="6"/>
  <c r="X15" i="7" s="1"/>
  <c r="W13" i="6"/>
  <c r="X13" i="7" s="1"/>
  <c r="W11" i="6"/>
  <c r="X11" i="7" s="1"/>
  <c r="W9" i="6"/>
  <c r="X9" i="7" s="1"/>
  <c r="W7" i="6"/>
  <c r="X7" i="7" s="1"/>
  <c r="W5" i="6"/>
  <c r="X5" i="7" s="1"/>
  <c r="U71" i="6"/>
  <c r="V71" i="7" s="1"/>
  <c r="U69" i="6"/>
  <c r="V69" i="7" s="1"/>
  <c r="U67" i="6"/>
  <c r="V67" i="7" s="1"/>
  <c r="U65" i="6"/>
  <c r="V65" i="7" s="1"/>
  <c r="U63" i="6"/>
  <c r="V63" i="7" s="1"/>
  <c r="U61" i="6"/>
  <c r="V61" i="7" s="1"/>
  <c r="U59" i="6"/>
  <c r="V59" i="7" s="1"/>
  <c r="U57" i="6"/>
  <c r="V57" i="7" s="1"/>
  <c r="U55" i="6"/>
  <c r="V55" i="7" s="1"/>
  <c r="U53" i="6"/>
  <c r="V53" i="7" s="1"/>
  <c r="U51" i="6"/>
  <c r="V51" i="7" s="1"/>
  <c r="U49" i="6"/>
  <c r="V49" i="7" s="1"/>
  <c r="U47" i="6"/>
  <c r="V47" i="7" s="1"/>
  <c r="U45" i="6"/>
  <c r="V45" i="7" s="1"/>
  <c r="U43" i="6"/>
  <c r="V43" i="7" s="1"/>
  <c r="U41" i="6"/>
  <c r="V41" i="7" s="1"/>
  <c r="U39" i="6"/>
  <c r="V39" i="7" s="1"/>
  <c r="U37" i="6"/>
  <c r="V37" i="7" s="1"/>
  <c r="U35" i="6"/>
  <c r="V35" i="7" s="1"/>
  <c r="U33" i="6"/>
  <c r="V33" i="7" s="1"/>
  <c r="AD195" i="6"/>
  <c r="AE195" i="7" s="1"/>
  <c r="AD191" i="6"/>
  <c r="AE191" i="7" s="1"/>
  <c r="AD187" i="6"/>
  <c r="AE187" i="7" s="1"/>
  <c r="AD183" i="6"/>
  <c r="AE183" i="7" s="1"/>
  <c r="AD179" i="6"/>
  <c r="AE179" i="7" s="1"/>
  <c r="AD175" i="6"/>
  <c r="AE175" i="7" s="1"/>
  <c r="AD171" i="6"/>
  <c r="AE171" i="7" s="1"/>
  <c r="AD167" i="6"/>
  <c r="AE167" i="7" s="1"/>
  <c r="AD163" i="6"/>
  <c r="AE163" i="7" s="1"/>
  <c r="AD159" i="6"/>
  <c r="AE159" i="7" s="1"/>
  <c r="AD155" i="6"/>
  <c r="AE155" i="7" s="1"/>
  <c r="AD151" i="6"/>
  <c r="AE151" i="7" s="1"/>
  <c r="AD147" i="6"/>
  <c r="AE147" i="7" s="1"/>
  <c r="AD143" i="6"/>
  <c r="AE143" i="7" s="1"/>
  <c r="AD139" i="6"/>
  <c r="AE139" i="7" s="1"/>
  <c r="AD135" i="6"/>
  <c r="AE135" i="7" s="1"/>
  <c r="AD131" i="6"/>
  <c r="AE131" i="7" s="1"/>
  <c r="AB195" i="6"/>
  <c r="AC195" i="7" s="1"/>
  <c r="AB191" i="6"/>
  <c r="AC191" i="7" s="1"/>
  <c r="AB187" i="6"/>
  <c r="AC187" i="7" s="1"/>
  <c r="AB183" i="6"/>
  <c r="AC183" i="7" s="1"/>
  <c r="AB179" i="6"/>
  <c r="AC179" i="7" s="1"/>
  <c r="AB175" i="6"/>
  <c r="AC175" i="7" s="1"/>
  <c r="AB171" i="6"/>
  <c r="AC171" i="7" s="1"/>
  <c r="AB167" i="6"/>
  <c r="AC167" i="7" s="1"/>
  <c r="AB163" i="6"/>
  <c r="AC163" i="7" s="1"/>
  <c r="AB159" i="6"/>
  <c r="AC159" i="7" s="1"/>
  <c r="AB155" i="6"/>
  <c r="AC155" i="7" s="1"/>
  <c r="AB151" i="6"/>
  <c r="AC151" i="7" s="1"/>
  <c r="AB147" i="6"/>
  <c r="AC147" i="7" s="1"/>
  <c r="AB143" i="6"/>
  <c r="AC143" i="7" s="1"/>
  <c r="AB139" i="6"/>
  <c r="AC139" i="7" s="1"/>
  <c r="AB135" i="6"/>
  <c r="AC135" i="7" s="1"/>
  <c r="AB131" i="6"/>
  <c r="AC131" i="7" s="1"/>
  <c r="Z195" i="6"/>
  <c r="AA195" i="7" s="1"/>
  <c r="Z191" i="6"/>
  <c r="AA191" i="7" s="1"/>
  <c r="Z187" i="6"/>
  <c r="AA187" i="7" s="1"/>
  <c r="Z183" i="6"/>
  <c r="AA183" i="7" s="1"/>
  <c r="Z179" i="6"/>
  <c r="AA179" i="7" s="1"/>
  <c r="Z175" i="6"/>
  <c r="AA175" i="7" s="1"/>
  <c r="Z171" i="6"/>
  <c r="AA171" i="7" s="1"/>
  <c r="Z167" i="6"/>
  <c r="AA167" i="7" s="1"/>
  <c r="Z163" i="6"/>
  <c r="AA163" i="7" s="1"/>
  <c r="Z159" i="6"/>
  <c r="AA159" i="7" s="1"/>
  <c r="Z155" i="6"/>
  <c r="AA155" i="7" s="1"/>
  <c r="Z151" i="6"/>
  <c r="AA151" i="7" s="1"/>
  <c r="Z147" i="6"/>
  <c r="AA147" i="7" s="1"/>
  <c r="Z143" i="6"/>
  <c r="AA143" i="7" s="1"/>
  <c r="Z139" i="6"/>
  <c r="AA139" i="7" s="1"/>
  <c r="Z135" i="6"/>
  <c r="AA135" i="7" s="1"/>
  <c r="Z131" i="6"/>
  <c r="AA131" i="7" s="1"/>
  <c r="X195" i="6"/>
  <c r="Y195" i="7" s="1"/>
  <c r="X191" i="6"/>
  <c r="Y191" i="7" s="1"/>
  <c r="X187" i="6"/>
  <c r="Y187" i="7" s="1"/>
  <c r="X183" i="6"/>
  <c r="Y183" i="7" s="1"/>
  <c r="X179" i="6"/>
  <c r="Y179" i="7" s="1"/>
  <c r="X175" i="6"/>
  <c r="Y175" i="7" s="1"/>
  <c r="X171" i="6"/>
  <c r="Y171" i="7" s="1"/>
  <c r="X167" i="6"/>
  <c r="Y167" i="7" s="1"/>
  <c r="X163" i="6"/>
  <c r="Y163" i="7" s="1"/>
  <c r="X159" i="6"/>
  <c r="Y159" i="7" s="1"/>
  <c r="X155" i="6"/>
  <c r="Y155" i="7" s="1"/>
  <c r="X151" i="6"/>
  <c r="Y151" i="7" s="1"/>
  <c r="X147" i="6"/>
  <c r="Y147" i="7" s="1"/>
  <c r="X143" i="6"/>
  <c r="Y143" i="7" s="1"/>
  <c r="W141" i="6"/>
  <c r="X141" i="7" s="1"/>
  <c r="W138" i="6"/>
  <c r="X138" i="7" s="1"/>
  <c r="X135" i="6"/>
  <c r="Y135" i="7" s="1"/>
  <c r="W133" i="6"/>
  <c r="X133" i="7" s="1"/>
  <c r="U198" i="6"/>
  <c r="V198" i="7" s="1"/>
  <c r="V195" i="6"/>
  <c r="W195" i="7" s="1"/>
  <c r="U193" i="6"/>
  <c r="V193" i="7" s="1"/>
  <c r="U190" i="6"/>
  <c r="V190" i="7" s="1"/>
  <c r="V187" i="6"/>
  <c r="W187" i="7" s="1"/>
  <c r="U185" i="6"/>
  <c r="V185" i="7" s="1"/>
  <c r="U182" i="6"/>
  <c r="V182" i="7" s="1"/>
  <c r="V179" i="6"/>
  <c r="W179" i="7" s="1"/>
  <c r="U177" i="6"/>
  <c r="V177" i="7" s="1"/>
  <c r="U174" i="6"/>
  <c r="V174" i="7" s="1"/>
  <c r="V171" i="6"/>
  <c r="W171" i="7" s="1"/>
  <c r="U169" i="6"/>
  <c r="V169" i="7" s="1"/>
  <c r="U166" i="6"/>
  <c r="V166" i="7" s="1"/>
  <c r="V163" i="6"/>
  <c r="W163" i="7" s="1"/>
  <c r="U161" i="6"/>
  <c r="V161" i="7" s="1"/>
  <c r="U158" i="6"/>
  <c r="V158" i="7" s="1"/>
  <c r="V155" i="6"/>
  <c r="W155" i="7" s="1"/>
  <c r="U153" i="6"/>
  <c r="V153" i="7" s="1"/>
  <c r="U150" i="6"/>
  <c r="V150" i="7" s="1"/>
  <c r="V147" i="6"/>
  <c r="W147" i="7" s="1"/>
  <c r="U145" i="6"/>
  <c r="V145" i="7" s="1"/>
  <c r="U142" i="6"/>
  <c r="V142" i="7" s="1"/>
  <c r="V139" i="6"/>
  <c r="W139" i="7" s="1"/>
  <c r="U137" i="6"/>
  <c r="V137" i="7" s="1"/>
  <c r="U134" i="6"/>
  <c r="V134" i="7" s="1"/>
  <c r="V131" i="6"/>
  <c r="W131" i="7" s="1"/>
  <c r="S197" i="6"/>
  <c r="T197" i="7" s="1"/>
  <c r="S194" i="6"/>
  <c r="T194" i="7" s="1"/>
  <c r="T191" i="6"/>
  <c r="U191" i="7" s="1"/>
  <c r="S189" i="6"/>
  <c r="T189" i="7" s="1"/>
  <c r="S186" i="6"/>
  <c r="T186" i="7" s="1"/>
  <c r="T183" i="6"/>
  <c r="U183" i="7" s="1"/>
  <c r="S181" i="6"/>
  <c r="T181" i="7" s="1"/>
  <c r="S178" i="6"/>
  <c r="T178" i="7" s="1"/>
  <c r="T175" i="6"/>
  <c r="U175" i="7" s="1"/>
  <c r="S173" i="6"/>
  <c r="T173" i="7" s="1"/>
  <c r="S170" i="6"/>
  <c r="T170" i="7" s="1"/>
  <c r="T167" i="6"/>
  <c r="U167" i="7" s="1"/>
  <c r="S165" i="6"/>
  <c r="T165" i="7" s="1"/>
  <c r="S162" i="6"/>
  <c r="T162" i="7" s="1"/>
  <c r="T159" i="6"/>
  <c r="U159" i="7" s="1"/>
  <c r="S157" i="6"/>
  <c r="T157" i="7" s="1"/>
  <c r="S154" i="6"/>
  <c r="T154" i="7" s="1"/>
  <c r="T151" i="6"/>
  <c r="U151" i="7" s="1"/>
  <c r="S149" i="6"/>
  <c r="T149" i="7" s="1"/>
  <c r="S146" i="6"/>
  <c r="T146" i="7" s="1"/>
  <c r="T143" i="6"/>
  <c r="U143" i="7" s="1"/>
  <c r="S141" i="6"/>
  <c r="T141" i="7" s="1"/>
  <c r="S138" i="6"/>
  <c r="T138" i="7" s="1"/>
  <c r="T135" i="6"/>
  <c r="U135" i="7" s="1"/>
  <c r="S133" i="6"/>
  <c r="T133" i="7" s="1"/>
  <c r="Q198" i="6"/>
  <c r="R198" i="7" s="1"/>
  <c r="R195" i="6"/>
  <c r="S195" i="7" s="1"/>
  <c r="Q193" i="6"/>
  <c r="R193" i="7" s="1"/>
  <c r="Q190" i="6"/>
  <c r="R190" i="7" s="1"/>
  <c r="R187" i="6"/>
  <c r="S187" i="7" s="1"/>
  <c r="Q185" i="6"/>
  <c r="R185" i="7" s="1"/>
  <c r="Q182" i="6"/>
  <c r="R182" i="7" s="1"/>
  <c r="R179" i="6"/>
  <c r="S179" i="7" s="1"/>
  <c r="Q177" i="6"/>
  <c r="R177" i="7" s="1"/>
  <c r="R174" i="6"/>
  <c r="S174" i="7" s="1"/>
  <c r="R172" i="6"/>
  <c r="S172" i="7" s="1"/>
  <c r="R170" i="6"/>
  <c r="S170" i="7" s="1"/>
  <c r="R168" i="6"/>
  <c r="S168" i="7" s="1"/>
  <c r="R166" i="6"/>
  <c r="S166" i="7" s="1"/>
  <c r="R164" i="6"/>
  <c r="S164" i="7" s="1"/>
  <c r="R162" i="6"/>
  <c r="S162" i="7" s="1"/>
  <c r="R160" i="6"/>
  <c r="S160" i="7" s="1"/>
  <c r="R158" i="6"/>
  <c r="S158" i="7" s="1"/>
  <c r="R156" i="6"/>
  <c r="S156" i="7" s="1"/>
  <c r="R154" i="6"/>
  <c r="S154" i="7" s="1"/>
  <c r="R152" i="6"/>
  <c r="S152" i="7" s="1"/>
  <c r="R150" i="6"/>
  <c r="S150" i="7" s="1"/>
  <c r="R148" i="6"/>
  <c r="S148" i="7" s="1"/>
  <c r="R146" i="6"/>
  <c r="S146" i="7" s="1"/>
  <c r="R144" i="6"/>
  <c r="S144" i="7" s="1"/>
  <c r="R142" i="6"/>
  <c r="S142" i="7" s="1"/>
  <c r="R140" i="6"/>
  <c r="S140" i="7" s="1"/>
  <c r="R138" i="6"/>
  <c r="S138" i="7" s="1"/>
  <c r="R136" i="6"/>
  <c r="S136" i="7" s="1"/>
  <c r="R134" i="6"/>
  <c r="S134" i="7" s="1"/>
  <c r="R132" i="6"/>
  <c r="S132" i="7" s="1"/>
  <c r="P198" i="6"/>
  <c r="Q198" i="7" s="1"/>
  <c r="P196" i="6"/>
  <c r="Q196" i="7" s="1"/>
  <c r="P194" i="6"/>
  <c r="Q194" i="7" s="1"/>
  <c r="P192" i="6"/>
  <c r="Q192" i="7" s="1"/>
  <c r="P190" i="6"/>
  <c r="Q190" i="7" s="1"/>
  <c r="P188" i="6"/>
  <c r="Q188" i="7" s="1"/>
  <c r="P186" i="6"/>
  <c r="Q186" i="7" s="1"/>
  <c r="P184" i="6"/>
  <c r="Q184" i="7" s="1"/>
  <c r="P182" i="6"/>
  <c r="Q182" i="7" s="1"/>
  <c r="P180" i="6"/>
  <c r="Q180" i="7" s="1"/>
  <c r="P178" i="6"/>
  <c r="Q178" i="7" s="1"/>
  <c r="P176" i="6"/>
  <c r="Q176" i="7" s="1"/>
  <c r="P174" i="6"/>
  <c r="Q174" i="7" s="1"/>
  <c r="P172" i="6"/>
  <c r="Q172" i="7" s="1"/>
  <c r="P170" i="6"/>
  <c r="Q170" i="7" s="1"/>
  <c r="P168" i="6"/>
  <c r="Q168" i="7" s="1"/>
  <c r="P166" i="6"/>
  <c r="Q166" i="7" s="1"/>
  <c r="P164" i="6"/>
  <c r="Q164" i="7" s="1"/>
  <c r="P162" i="6"/>
  <c r="Q162" i="7" s="1"/>
  <c r="P160" i="6"/>
  <c r="Q160" i="7" s="1"/>
  <c r="P158" i="6"/>
  <c r="Q158" i="7" s="1"/>
  <c r="P156" i="6"/>
  <c r="Q156" i="7" s="1"/>
  <c r="P154" i="6"/>
  <c r="Q154" i="7" s="1"/>
  <c r="P152" i="6"/>
  <c r="Q152" i="7" s="1"/>
  <c r="P150" i="6"/>
  <c r="Q150" i="7" s="1"/>
  <c r="P148" i="6"/>
  <c r="Q148" i="7" s="1"/>
  <c r="P146" i="6"/>
  <c r="Q146" i="7" s="1"/>
  <c r="P144" i="6"/>
  <c r="Q144" i="7" s="1"/>
  <c r="P142" i="6"/>
  <c r="Q142" i="7" s="1"/>
  <c r="P140" i="6"/>
  <c r="Q140" i="7" s="1"/>
  <c r="P138" i="6"/>
  <c r="Q138" i="7" s="1"/>
  <c r="P136" i="6"/>
  <c r="Q136" i="7" s="1"/>
  <c r="P134" i="6"/>
  <c r="Q134" i="7" s="1"/>
  <c r="P132" i="6"/>
  <c r="Q132" i="7" s="1"/>
  <c r="AD72" i="6"/>
  <c r="AE72" i="7" s="1"/>
  <c r="AD70" i="6"/>
  <c r="AE70" i="7" s="1"/>
  <c r="AD68" i="6"/>
  <c r="AE68" i="7" s="1"/>
  <c r="AD66" i="6"/>
  <c r="AE66" i="7" s="1"/>
  <c r="AD64" i="6"/>
  <c r="AE64" i="7" s="1"/>
  <c r="AD62" i="6"/>
  <c r="AE62" i="7" s="1"/>
  <c r="AD60" i="6"/>
  <c r="AE60" i="7" s="1"/>
  <c r="AD58" i="6"/>
  <c r="AE58" i="7" s="1"/>
  <c r="AD56" i="6"/>
  <c r="AE56" i="7" s="1"/>
  <c r="AD54" i="6"/>
  <c r="AE54" i="7" s="1"/>
  <c r="AD52" i="6"/>
  <c r="AE52" i="7" s="1"/>
  <c r="AD50" i="6"/>
  <c r="AE50" i="7" s="1"/>
  <c r="AD48" i="6"/>
  <c r="AE48" i="7" s="1"/>
  <c r="AD46" i="6"/>
  <c r="AE46" i="7" s="1"/>
  <c r="AD44" i="6"/>
  <c r="AE44" i="7" s="1"/>
  <c r="AD42" i="6"/>
  <c r="AE42" i="7" s="1"/>
  <c r="AD40" i="6"/>
  <c r="AE40" i="7" s="1"/>
  <c r="AD38" i="6"/>
  <c r="AE38" i="7" s="1"/>
  <c r="AD36" i="6"/>
  <c r="AE36" i="7" s="1"/>
  <c r="AD34" i="6"/>
  <c r="AE34" i="7" s="1"/>
  <c r="AD32" i="6"/>
  <c r="AE32" i="7" s="1"/>
  <c r="AD30" i="6"/>
  <c r="AE30" i="7" s="1"/>
  <c r="AD28" i="6"/>
  <c r="AE28" i="7" s="1"/>
  <c r="AD26" i="6"/>
  <c r="AE26" i="7" s="1"/>
  <c r="AD24" i="6"/>
  <c r="AE24" i="7" s="1"/>
  <c r="AD22" i="6"/>
  <c r="AE22" i="7" s="1"/>
  <c r="AD20" i="6"/>
  <c r="AE20" i="7" s="1"/>
  <c r="AD18" i="6"/>
  <c r="AE18" i="7" s="1"/>
  <c r="AD16" i="6"/>
  <c r="AE16" i="7" s="1"/>
  <c r="AD14" i="6"/>
  <c r="AE14" i="7" s="1"/>
  <c r="AD12" i="6"/>
  <c r="AE12" i="7" s="1"/>
  <c r="AD10" i="6"/>
  <c r="AE10" i="7" s="1"/>
  <c r="AD8" i="6"/>
  <c r="AE8" i="7" s="1"/>
  <c r="AD6" i="6"/>
  <c r="AE6" i="7" s="1"/>
  <c r="AB72" i="6"/>
  <c r="AC72" i="7" s="1"/>
  <c r="AB70" i="6"/>
  <c r="AC70" i="7" s="1"/>
  <c r="AB68" i="6"/>
  <c r="AC68" i="7" s="1"/>
  <c r="AB66" i="6"/>
  <c r="AC66" i="7" s="1"/>
  <c r="AB64" i="6"/>
  <c r="AC64" i="7" s="1"/>
  <c r="AB62" i="6"/>
  <c r="AC62" i="7" s="1"/>
  <c r="AB60" i="6"/>
  <c r="AC60" i="7" s="1"/>
  <c r="AB58" i="6"/>
  <c r="AC58" i="7" s="1"/>
  <c r="AB56" i="6"/>
  <c r="AC56" i="7" s="1"/>
  <c r="AB54" i="6"/>
  <c r="AC54" i="7" s="1"/>
  <c r="AB52" i="6"/>
  <c r="AC52" i="7" s="1"/>
  <c r="AB50" i="6"/>
  <c r="AC50" i="7" s="1"/>
  <c r="AB48" i="6"/>
  <c r="AC48" i="7" s="1"/>
  <c r="AB46" i="6"/>
  <c r="AC46" i="7" s="1"/>
  <c r="AB44" i="6"/>
  <c r="AC44" i="7" s="1"/>
  <c r="AB42" i="6"/>
  <c r="AC42" i="7" s="1"/>
  <c r="AB40" i="6"/>
  <c r="AC40" i="7" s="1"/>
  <c r="AB38" i="6"/>
  <c r="AC38" i="7" s="1"/>
  <c r="AB36" i="6"/>
  <c r="AC36" i="7" s="1"/>
  <c r="AB34" i="6"/>
  <c r="AC34" i="7" s="1"/>
  <c r="AB32" i="6"/>
  <c r="AC32" i="7" s="1"/>
  <c r="AB30" i="6"/>
  <c r="AC30" i="7" s="1"/>
  <c r="AB28" i="6"/>
  <c r="AC28" i="7" s="1"/>
  <c r="AB26" i="6"/>
  <c r="AC26" i="7" s="1"/>
  <c r="AB24" i="6"/>
  <c r="AC24" i="7" s="1"/>
  <c r="AB22" i="6"/>
  <c r="AC22" i="7" s="1"/>
  <c r="AB20" i="6"/>
  <c r="AC20" i="7" s="1"/>
  <c r="AB18" i="6"/>
  <c r="AC18" i="7" s="1"/>
  <c r="AB16" i="6"/>
  <c r="AC16" i="7" s="1"/>
  <c r="AB14" i="6"/>
  <c r="AC14" i="7" s="1"/>
  <c r="AB12" i="6"/>
  <c r="AC12" i="7" s="1"/>
  <c r="AB10" i="6"/>
  <c r="AC10" i="7" s="1"/>
  <c r="AB8" i="6"/>
  <c r="AC8" i="7" s="1"/>
  <c r="AB6" i="6"/>
  <c r="AC6" i="7" s="1"/>
  <c r="Z72" i="6"/>
  <c r="AA72" i="7" s="1"/>
  <c r="Z70" i="6"/>
  <c r="AA70" i="7" s="1"/>
  <c r="Z68" i="6"/>
  <c r="AA68" i="7" s="1"/>
  <c r="Z66" i="6"/>
  <c r="AA66" i="7" s="1"/>
  <c r="Z64" i="6"/>
  <c r="AA64" i="7" s="1"/>
  <c r="Z62" i="6"/>
  <c r="AA62" i="7" s="1"/>
  <c r="Z60" i="6"/>
  <c r="AA60" i="7" s="1"/>
  <c r="Z58" i="6"/>
  <c r="AA58" i="7" s="1"/>
  <c r="Z56" i="6"/>
  <c r="AA56" i="7" s="1"/>
  <c r="Z54" i="6"/>
  <c r="AA54" i="7" s="1"/>
  <c r="Z52" i="6"/>
  <c r="AA52" i="7" s="1"/>
  <c r="Z50" i="6"/>
  <c r="AA50" i="7" s="1"/>
  <c r="Z48" i="6"/>
  <c r="AA48" i="7" s="1"/>
  <c r="Z46" i="6"/>
  <c r="AA46" i="7" s="1"/>
  <c r="Z44" i="6"/>
  <c r="AA44" i="7" s="1"/>
  <c r="Z42" i="6"/>
  <c r="AA42" i="7" s="1"/>
  <c r="Z40" i="6"/>
  <c r="AA40" i="7" s="1"/>
  <c r="Z38" i="6"/>
  <c r="AA38" i="7" s="1"/>
  <c r="Z36" i="6"/>
  <c r="AA36" i="7" s="1"/>
  <c r="Z34" i="6"/>
  <c r="AA34" i="7" s="1"/>
  <c r="Z32" i="6"/>
  <c r="AA32" i="7" s="1"/>
  <c r="Z30" i="6"/>
  <c r="AA30" i="7" s="1"/>
  <c r="Z28" i="6"/>
  <c r="AA28" i="7" s="1"/>
  <c r="Z26" i="6"/>
  <c r="AA26" i="7" s="1"/>
  <c r="Z24" i="6"/>
  <c r="AA24" i="7" s="1"/>
  <c r="Z22" i="6"/>
  <c r="AA22" i="7" s="1"/>
  <c r="Z20" i="6"/>
  <c r="AA20" i="7" s="1"/>
  <c r="Z18" i="6"/>
  <c r="AA18" i="7" s="1"/>
  <c r="Z16" i="6"/>
  <c r="AA16" i="7" s="1"/>
  <c r="Z14" i="6"/>
  <c r="AA14" i="7" s="1"/>
  <c r="Z12" i="6"/>
  <c r="AA12" i="7" s="1"/>
  <c r="Z10" i="6"/>
  <c r="AA10" i="7" s="1"/>
  <c r="Z8" i="6"/>
  <c r="AA8" i="7" s="1"/>
  <c r="Z6" i="6"/>
  <c r="AA6" i="7" s="1"/>
  <c r="X72" i="6"/>
  <c r="Y72" i="7" s="1"/>
  <c r="X70" i="6"/>
  <c r="Y70" i="7" s="1"/>
  <c r="X68" i="6"/>
  <c r="Y68" i="7" s="1"/>
  <c r="X66" i="6"/>
  <c r="Y66" i="7" s="1"/>
  <c r="X64" i="6"/>
  <c r="Y64" i="7" s="1"/>
  <c r="X62" i="6"/>
  <c r="Y62" i="7" s="1"/>
  <c r="X60" i="6"/>
  <c r="Y60" i="7" s="1"/>
  <c r="X58" i="6"/>
  <c r="Y58" i="7" s="1"/>
  <c r="X56" i="6"/>
  <c r="Y56" i="7" s="1"/>
  <c r="X54" i="6"/>
  <c r="Y54" i="7" s="1"/>
  <c r="X52" i="6"/>
  <c r="Y52" i="7" s="1"/>
  <c r="X50" i="6"/>
  <c r="Y50" i="7" s="1"/>
  <c r="X48" i="6"/>
  <c r="Y48" i="7" s="1"/>
  <c r="X46" i="6"/>
  <c r="Y46" i="7" s="1"/>
  <c r="X44" i="6"/>
  <c r="Y44" i="7" s="1"/>
  <c r="X42" i="6"/>
  <c r="Y42" i="7" s="1"/>
  <c r="X40" i="6"/>
  <c r="Y40" i="7" s="1"/>
  <c r="X38" i="6"/>
  <c r="Y38" i="7" s="1"/>
  <c r="X36" i="6"/>
  <c r="Y36" i="7" s="1"/>
  <c r="X34" i="6"/>
  <c r="Y34" i="7" s="1"/>
  <c r="X32" i="6"/>
  <c r="Y32" i="7" s="1"/>
  <c r="X30" i="6"/>
  <c r="Y30" i="7" s="1"/>
  <c r="X28" i="6"/>
  <c r="Y28" i="7" s="1"/>
  <c r="X26" i="6"/>
  <c r="Y26" i="7" s="1"/>
  <c r="X24" i="6"/>
  <c r="Y24" i="7" s="1"/>
  <c r="X22" i="6"/>
  <c r="Y22" i="7" s="1"/>
  <c r="X20" i="6"/>
  <c r="Y20" i="7" s="1"/>
  <c r="X18" i="6"/>
  <c r="Y18" i="7" s="1"/>
  <c r="X16" i="6"/>
  <c r="Y16" i="7" s="1"/>
  <c r="X14" i="6"/>
  <c r="Y14" i="7" s="1"/>
  <c r="X12" i="6"/>
  <c r="Y12" i="7" s="1"/>
  <c r="X10" i="6"/>
  <c r="Y10" i="7" s="1"/>
  <c r="X8" i="6"/>
  <c r="Y8" i="7" s="1"/>
  <c r="X6" i="6"/>
  <c r="Y6" i="7" s="1"/>
  <c r="V72" i="6"/>
  <c r="W72" i="7" s="1"/>
  <c r="V70" i="6"/>
  <c r="W70" i="7" s="1"/>
  <c r="V68" i="6"/>
  <c r="W68" i="7" s="1"/>
  <c r="V66" i="6"/>
  <c r="W66" i="7" s="1"/>
  <c r="V64" i="6"/>
  <c r="W64" i="7" s="1"/>
  <c r="V62" i="6"/>
  <c r="W62" i="7" s="1"/>
  <c r="V60" i="6"/>
  <c r="W60" i="7" s="1"/>
  <c r="V58" i="6"/>
  <c r="W58" i="7" s="1"/>
  <c r="V56" i="6"/>
  <c r="W56" i="7" s="1"/>
  <c r="V54" i="6"/>
  <c r="W54" i="7" s="1"/>
  <c r="V52" i="6"/>
  <c r="W52" i="7" s="1"/>
  <c r="V50" i="6"/>
  <c r="W50" i="7" s="1"/>
  <c r="V48" i="6"/>
  <c r="W48" i="7" s="1"/>
  <c r="V46" i="6"/>
  <c r="W46" i="7" s="1"/>
  <c r="V44" i="6"/>
  <c r="W44" i="7" s="1"/>
  <c r="V42" i="6"/>
  <c r="W42" i="7" s="1"/>
  <c r="V40" i="6"/>
  <c r="W40" i="7" s="1"/>
  <c r="V38" i="6"/>
  <c r="W38" i="7" s="1"/>
  <c r="V36" i="6"/>
  <c r="W36" i="7" s="1"/>
  <c r="V34" i="6"/>
  <c r="W34" i="7" s="1"/>
  <c r="V32" i="6"/>
  <c r="W32" i="7" s="1"/>
  <c r="V30" i="6"/>
  <c r="W30" i="7" s="1"/>
  <c r="V28" i="6"/>
  <c r="W28" i="7" s="1"/>
  <c r="V26" i="6"/>
  <c r="W26" i="7" s="1"/>
  <c r="V24" i="6"/>
  <c r="W24" i="7" s="1"/>
  <c r="V22" i="6"/>
  <c r="W22" i="7" s="1"/>
  <c r="V20" i="6"/>
  <c r="W20" i="7" s="1"/>
  <c r="V18" i="6"/>
  <c r="W18" i="7" s="1"/>
  <c r="V16" i="6"/>
  <c r="W16" i="7" s="1"/>
  <c r="V14" i="6"/>
  <c r="W14" i="7" s="1"/>
  <c r="V12" i="6"/>
  <c r="W12" i="7" s="1"/>
  <c r="V10" i="6"/>
  <c r="W10" i="7" s="1"/>
  <c r="V8" i="6"/>
  <c r="W8" i="7" s="1"/>
  <c r="V6" i="6"/>
  <c r="W6" i="7" s="1"/>
  <c r="T72" i="6"/>
  <c r="U72" i="7" s="1"/>
  <c r="T70" i="6"/>
  <c r="U70" i="7" s="1"/>
  <c r="T68" i="6"/>
  <c r="U68" i="7" s="1"/>
  <c r="T66" i="6"/>
  <c r="U66" i="7" s="1"/>
  <c r="T64" i="6"/>
  <c r="U64" i="7" s="1"/>
  <c r="T62" i="6"/>
  <c r="U62" i="7" s="1"/>
  <c r="T60" i="6"/>
  <c r="U60" i="7" s="1"/>
  <c r="T58" i="6"/>
  <c r="U58" i="7" s="1"/>
  <c r="T56" i="6"/>
  <c r="U56" i="7" s="1"/>
  <c r="T54" i="6"/>
  <c r="U54" i="7" s="1"/>
  <c r="T52" i="6"/>
  <c r="U52" i="7" s="1"/>
  <c r="T50" i="6"/>
  <c r="U50" i="7" s="1"/>
  <c r="T48" i="6"/>
  <c r="U48" i="7" s="1"/>
  <c r="T46" i="6"/>
  <c r="U46" i="7" s="1"/>
  <c r="T44" i="6"/>
  <c r="U44" i="7" s="1"/>
  <c r="T42" i="6"/>
  <c r="U42" i="7" s="1"/>
  <c r="T40" i="6"/>
  <c r="U40" i="7" s="1"/>
  <c r="T38" i="6"/>
  <c r="U38" i="7" s="1"/>
  <c r="T36" i="6"/>
  <c r="U36" i="7" s="1"/>
  <c r="T34" i="6"/>
  <c r="U34" i="7" s="1"/>
  <c r="T32" i="6"/>
  <c r="U32" i="7" s="1"/>
  <c r="T30" i="6"/>
  <c r="U30" i="7" s="1"/>
  <c r="T28" i="6"/>
  <c r="U28" i="7" s="1"/>
  <c r="T26" i="6"/>
  <c r="U26" i="7" s="1"/>
  <c r="T24" i="6"/>
  <c r="U24" i="7" s="1"/>
  <c r="T22" i="6"/>
  <c r="U22" i="7" s="1"/>
  <c r="T20" i="6"/>
  <c r="U20" i="7" s="1"/>
  <c r="T18" i="6"/>
  <c r="U18" i="7" s="1"/>
  <c r="T16" i="6"/>
  <c r="U16" i="7" s="1"/>
  <c r="T14" i="6"/>
  <c r="U14" i="7" s="1"/>
  <c r="T12" i="6"/>
  <c r="U12" i="7" s="1"/>
  <c r="T10" i="6"/>
  <c r="U10" i="7" s="1"/>
  <c r="T8" i="6"/>
  <c r="U8" i="7" s="1"/>
  <c r="T6" i="6"/>
  <c r="U6" i="7" s="1"/>
  <c r="R72" i="6"/>
  <c r="S72" i="7" s="1"/>
  <c r="R70" i="6"/>
  <c r="S70" i="7" s="1"/>
  <c r="R68" i="6"/>
  <c r="S68" i="7" s="1"/>
  <c r="R66" i="6"/>
  <c r="S66" i="7" s="1"/>
  <c r="R64" i="6"/>
  <c r="S64" i="7" s="1"/>
  <c r="AD197" i="6"/>
  <c r="AE197" i="7" s="1"/>
  <c r="AD193" i="6"/>
  <c r="AE193" i="7" s="1"/>
  <c r="AD189" i="6"/>
  <c r="AE189" i="7" s="1"/>
  <c r="AD185" i="6"/>
  <c r="AE185" i="7" s="1"/>
  <c r="AD181" i="6"/>
  <c r="AE181" i="7" s="1"/>
  <c r="AD177" i="6"/>
  <c r="AE177" i="7" s="1"/>
  <c r="AD173" i="6"/>
  <c r="AE173" i="7" s="1"/>
  <c r="AD169" i="6"/>
  <c r="AE169" i="7" s="1"/>
  <c r="AD165" i="6"/>
  <c r="AE165" i="7" s="1"/>
  <c r="AD161" i="6"/>
  <c r="AE161" i="7" s="1"/>
  <c r="AD157" i="6"/>
  <c r="AE157" i="7" s="1"/>
  <c r="AD153" i="6"/>
  <c r="AE153" i="7" s="1"/>
  <c r="AD149" i="6"/>
  <c r="AE149" i="7" s="1"/>
  <c r="AD145" i="6"/>
  <c r="AE145" i="7" s="1"/>
  <c r="AD141" i="6"/>
  <c r="AE141" i="7" s="1"/>
  <c r="AD137" i="6"/>
  <c r="AE137" i="7" s="1"/>
  <c r="AD133" i="6"/>
  <c r="AE133" i="7" s="1"/>
  <c r="AB197" i="6"/>
  <c r="AC197" i="7" s="1"/>
  <c r="AB193" i="6"/>
  <c r="AC193" i="7" s="1"/>
  <c r="AB189" i="6"/>
  <c r="AC189" i="7" s="1"/>
  <c r="AB185" i="6"/>
  <c r="AC185" i="7" s="1"/>
  <c r="AB181" i="6"/>
  <c r="AC181" i="7" s="1"/>
  <c r="AB177" i="6"/>
  <c r="AC177" i="7" s="1"/>
  <c r="AB173" i="6"/>
  <c r="AC173" i="7" s="1"/>
  <c r="AB169" i="6"/>
  <c r="AC169" i="7" s="1"/>
  <c r="AB165" i="6"/>
  <c r="AC165" i="7" s="1"/>
  <c r="AB161" i="6"/>
  <c r="AC161" i="7" s="1"/>
  <c r="AB157" i="6"/>
  <c r="AC157" i="7" s="1"/>
  <c r="AB153" i="6"/>
  <c r="AC153" i="7" s="1"/>
  <c r="AB149" i="6"/>
  <c r="AC149" i="7" s="1"/>
  <c r="AB145" i="6"/>
  <c r="AC145" i="7" s="1"/>
  <c r="AB141" i="6"/>
  <c r="AC141" i="7" s="1"/>
  <c r="AB137" i="6"/>
  <c r="AC137" i="7" s="1"/>
  <c r="AB133" i="6"/>
  <c r="AC133" i="7" s="1"/>
  <c r="Z197" i="6"/>
  <c r="AA197" i="7" s="1"/>
  <c r="Z193" i="6"/>
  <c r="AA193" i="7" s="1"/>
  <c r="Z189" i="6"/>
  <c r="AA189" i="7" s="1"/>
  <c r="Z185" i="6"/>
  <c r="AA185" i="7" s="1"/>
  <c r="Z181" i="6"/>
  <c r="AA181" i="7" s="1"/>
  <c r="Z177" i="6"/>
  <c r="AA177" i="7" s="1"/>
  <c r="Z173" i="6"/>
  <c r="AA173" i="7" s="1"/>
  <c r="Z169" i="6"/>
  <c r="AA169" i="7" s="1"/>
  <c r="Z165" i="6"/>
  <c r="AA165" i="7" s="1"/>
  <c r="Z161" i="6"/>
  <c r="AA161" i="7" s="1"/>
  <c r="Z157" i="6"/>
  <c r="AA157" i="7" s="1"/>
  <c r="Z153" i="6"/>
  <c r="AA153" i="7" s="1"/>
  <c r="Z149" i="6"/>
  <c r="AA149" i="7" s="1"/>
  <c r="Z145" i="6"/>
  <c r="AA145" i="7" s="1"/>
  <c r="Z141" i="6"/>
  <c r="AA141" i="7" s="1"/>
  <c r="Z137" i="6"/>
  <c r="AA137" i="7" s="1"/>
  <c r="Z133" i="6"/>
  <c r="AA133" i="7" s="1"/>
  <c r="X197" i="6"/>
  <c r="Y197" i="7" s="1"/>
  <c r="X193" i="6"/>
  <c r="Y193" i="7" s="1"/>
  <c r="X189" i="6"/>
  <c r="Y189" i="7" s="1"/>
  <c r="X185" i="6"/>
  <c r="Y185" i="7" s="1"/>
  <c r="X181" i="6"/>
  <c r="Y181" i="7" s="1"/>
  <c r="X177" i="6"/>
  <c r="Y177" i="7" s="1"/>
  <c r="X173" i="6"/>
  <c r="Y173" i="7" s="1"/>
  <c r="X169" i="6"/>
  <c r="Y169" i="7" s="1"/>
  <c r="X165" i="6"/>
  <c r="Y165" i="7" s="1"/>
  <c r="X161" i="6"/>
  <c r="Y161" i="7" s="1"/>
  <c r="X157" i="6"/>
  <c r="Y157" i="7" s="1"/>
  <c r="X153" i="6"/>
  <c r="Y153" i="7" s="1"/>
  <c r="X149" i="6"/>
  <c r="Y149" i="7" s="1"/>
  <c r="X145" i="6"/>
  <c r="Y145" i="7" s="1"/>
  <c r="W142" i="6"/>
  <c r="X142" i="7" s="1"/>
  <c r="X139" i="6"/>
  <c r="Y139" i="7" s="1"/>
  <c r="W137" i="6"/>
  <c r="X137" i="7" s="1"/>
  <c r="W134" i="6"/>
  <c r="X134" i="7" s="1"/>
  <c r="X131" i="6"/>
  <c r="Y131" i="7" s="1"/>
  <c r="U197" i="6"/>
  <c r="V197" i="7" s="1"/>
  <c r="U194" i="6"/>
  <c r="V194" i="7" s="1"/>
  <c r="V191" i="6"/>
  <c r="W191" i="7" s="1"/>
  <c r="U189" i="6"/>
  <c r="V189" i="7" s="1"/>
  <c r="U186" i="6"/>
  <c r="V186" i="7" s="1"/>
  <c r="V183" i="6"/>
  <c r="W183" i="7" s="1"/>
  <c r="U181" i="6"/>
  <c r="V181" i="7" s="1"/>
  <c r="U178" i="6"/>
  <c r="V178" i="7" s="1"/>
  <c r="V175" i="6"/>
  <c r="W175" i="7" s="1"/>
  <c r="U173" i="6"/>
  <c r="V173" i="7" s="1"/>
  <c r="U170" i="6"/>
  <c r="V170" i="7" s="1"/>
  <c r="V167" i="6"/>
  <c r="W167" i="7" s="1"/>
  <c r="U165" i="6"/>
  <c r="V165" i="7" s="1"/>
  <c r="U162" i="6"/>
  <c r="V162" i="7" s="1"/>
  <c r="V159" i="6"/>
  <c r="W159" i="7" s="1"/>
  <c r="U157" i="6"/>
  <c r="V157" i="7" s="1"/>
  <c r="U154" i="6"/>
  <c r="V154" i="7" s="1"/>
  <c r="V151" i="6"/>
  <c r="W151" i="7" s="1"/>
  <c r="U149" i="6"/>
  <c r="V149" i="7" s="1"/>
  <c r="U146" i="6"/>
  <c r="V146" i="7" s="1"/>
  <c r="V143" i="6"/>
  <c r="W143" i="7" s="1"/>
  <c r="U141" i="6"/>
  <c r="V141" i="7" s="1"/>
  <c r="U138" i="6"/>
  <c r="V138" i="7" s="1"/>
  <c r="V135" i="6"/>
  <c r="W135" i="7" s="1"/>
  <c r="U133" i="6"/>
  <c r="V133" i="7" s="1"/>
  <c r="S198" i="6"/>
  <c r="T198" i="7" s="1"/>
  <c r="T195" i="6"/>
  <c r="U195" i="7" s="1"/>
  <c r="S193" i="6"/>
  <c r="T193" i="7" s="1"/>
  <c r="S190" i="6"/>
  <c r="T190" i="7" s="1"/>
  <c r="T187" i="6"/>
  <c r="U187" i="7" s="1"/>
  <c r="S185" i="6"/>
  <c r="T185" i="7" s="1"/>
  <c r="S182" i="6"/>
  <c r="T182" i="7" s="1"/>
  <c r="T179" i="6"/>
  <c r="U179" i="7" s="1"/>
  <c r="S177" i="6"/>
  <c r="T177" i="7" s="1"/>
  <c r="S174" i="6"/>
  <c r="T174" i="7" s="1"/>
  <c r="T171" i="6"/>
  <c r="U171" i="7" s="1"/>
  <c r="S169" i="6"/>
  <c r="T169" i="7" s="1"/>
  <c r="S166" i="6"/>
  <c r="T166" i="7" s="1"/>
  <c r="T163" i="6"/>
  <c r="U163" i="7" s="1"/>
  <c r="S161" i="6"/>
  <c r="T161" i="7" s="1"/>
  <c r="S158" i="6"/>
  <c r="T158" i="7" s="1"/>
  <c r="T155" i="6"/>
  <c r="U155" i="7" s="1"/>
  <c r="S153" i="6"/>
  <c r="T153" i="7" s="1"/>
  <c r="S150" i="6"/>
  <c r="T150" i="7" s="1"/>
  <c r="T147" i="6"/>
  <c r="U147" i="7" s="1"/>
  <c r="S145" i="6"/>
  <c r="T145" i="7" s="1"/>
  <c r="S142" i="6"/>
  <c r="T142" i="7" s="1"/>
  <c r="T139" i="6"/>
  <c r="U139" i="7" s="1"/>
  <c r="S137" i="6"/>
  <c r="T137" i="7" s="1"/>
  <c r="S134" i="6"/>
  <c r="T134" i="7" s="1"/>
  <c r="T131" i="6"/>
  <c r="U131" i="7" s="1"/>
  <c r="Q197" i="6"/>
  <c r="R197" i="7" s="1"/>
  <c r="Q194" i="6"/>
  <c r="R194" i="7" s="1"/>
  <c r="R191" i="6"/>
  <c r="S191" i="7" s="1"/>
  <c r="Q189" i="6"/>
  <c r="R189" i="7" s="1"/>
  <c r="Q186" i="6"/>
  <c r="R186" i="7" s="1"/>
  <c r="R183" i="6"/>
  <c r="S183" i="7" s="1"/>
  <c r="Q181" i="6"/>
  <c r="R181" i="7" s="1"/>
  <c r="Q178" i="6"/>
  <c r="R178" i="7" s="1"/>
  <c r="R175" i="6"/>
  <c r="S175" i="7" s="1"/>
  <c r="R173" i="6"/>
  <c r="S173" i="7" s="1"/>
  <c r="R171" i="6"/>
  <c r="S171" i="7" s="1"/>
  <c r="R169" i="6"/>
  <c r="S169" i="7" s="1"/>
  <c r="R167" i="6"/>
  <c r="S167" i="7" s="1"/>
  <c r="R165" i="6"/>
  <c r="S165" i="7" s="1"/>
  <c r="R163" i="6"/>
  <c r="S163" i="7" s="1"/>
  <c r="R161" i="6"/>
  <c r="S161" i="7" s="1"/>
  <c r="R159" i="6"/>
  <c r="S159" i="7" s="1"/>
  <c r="R157" i="6"/>
  <c r="S157" i="7" s="1"/>
  <c r="R155" i="6"/>
  <c r="S155" i="7" s="1"/>
  <c r="R153" i="6"/>
  <c r="S153" i="7" s="1"/>
  <c r="R151" i="6"/>
  <c r="S151" i="7" s="1"/>
  <c r="R149" i="6"/>
  <c r="S149" i="7" s="1"/>
  <c r="R147" i="6"/>
  <c r="S147" i="7" s="1"/>
  <c r="R145" i="6"/>
  <c r="S145" i="7" s="1"/>
  <c r="R143" i="6"/>
  <c r="S143" i="7" s="1"/>
  <c r="R141" i="6"/>
  <c r="S141" i="7" s="1"/>
  <c r="R139" i="6"/>
  <c r="S139" i="7" s="1"/>
  <c r="R137" i="6"/>
  <c r="S137" i="7" s="1"/>
  <c r="R135" i="6"/>
  <c r="S135" i="7" s="1"/>
  <c r="R133" i="6"/>
  <c r="S133" i="7" s="1"/>
  <c r="R131" i="6"/>
  <c r="S131" i="7" s="1"/>
  <c r="P197" i="6"/>
  <c r="Q197" i="7" s="1"/>
  <c r="P195" i="6"/>
  <c r="Q195" i="7" s="1"/>
  <c r="P193" i="6"/>
  <c r="Q193" i="7" s="1"/>
  <c r="P191" i="6"/>
  <c r="Q191" i="7" s="1"/>
  <c r="P189" i="6"/>
  <c r="Q189" i="7" s="1"/>
  <c r="P187" i="6"/>
  <c r="Q187" i="7" s="1"/>
  <c r="P185" i="6"/>
  <c r="Q185" i="7" s="1"/>
  <c r="P183" i="6"/>
  <c r="Q183" i="7" s="1"/>
  <c r="P181" i="6"/>
  <c r="Q181" i="7" s="1"/>
  <c r="P179" i="6"/>
  <c r="Q179" i="7" s="1"/>
  <c r="P177" i="6"/>
  <c r="Q177" i="7" s="1"/>
  <c r="P175" i="6"/>
  <c r="Q175" i="7" s="1"/>
  <c r="P173" i="6"/>
  <c r="Q173" i="7" s="1"/>
  <c r="P171" i="6"/>
  <c r="Q171" i="7" s="1"/>
  <c r="P169" i="6"/>
  <c r="Q169" i="7" s="1"/>
  <c r="P167" i="6"/>
  <c r="Q167" i="7" s="1"/>
  <c r="P165" i="6"/>
  <c r="Q165" i="7" s="1"/>
  <c r="P163" i="6"/>
  <c r="Q163" i="7" s="1"/>
  <c r="P161" i="6"/>
  <c r="Q161" i="7" s="1"/>
  <c r="P159" i="6"/>
  <c r="Q159" i="7" s="1"/>
  <c r="P157" i="6"/>
  <c r="Q157" i="7" s="1"/>
  <c r="P155" i="6"/>
  <c r="Q155" i="7" s="1"/>
  <c r="P153" i="6"/>
  <c r="Q153" i="7" s="1"/>
  <c r="P151" i="6"/>
  <c r="Q151" i="7" s="1"/>
  <c r="P149" i="6"/>
  <c r="Q149" i="7" s="1"/>
  <c r="P147" i="6"/>
  <c r="Q147" i="7" s="1"/>
  <c r="P145" i="6"/>
  <c r="Q145" i="7" s="1"/>
  <c r="P143" i="6"/>
  <c r="Q143" i="7" s="1"/>
  <c r="P141" i="6"/>
  <c r="Q141" i="7" s="1"/>
  <c r="P139" i="6"/>
  <c r="Q139" i="7" s="1"/>
  <c r="P137" i="6"/>
  <c r="Q137" i="7" s="1"/>
  <c r="P135" i="6"/>
  <c r="Q135" i="7" s="1"/>
  <c r="P133" i="6"/>
  <c r="Q133" i="7" s="1"/>
  <c r="P131" i="6"/>
  <c r="Q131" i="7" s="1"/>
  <c r="AD71" i="6"/>
  <c r="AE71" i="7" s="1"/>
  <c r="AD69" i="6"/>
  <c r="AE69" i="7" s="1"/>
  <c r="AD67" i="6"/>
  <c r="AE67" i="7" s="1"/>
  <c r="AD65" i="6"/>
  <c r="AE65" i="7" s="1"/>
  <c r="AD63" i="6"/>
  <c r="AE63" i="7" s="1"/>
  <c r="AD61" i="6"/>
  <c r="AE61" i="7" s="1"/>
  <c r="AD59" i="6"/>
  <c r="AE59" i="7" s="1"/>
  <c r="AD57" i="6"/>
  <c r="AE57" i="7" s="1"/>
  <c r="AD55" i="6"/>
  <c r="AE55" i="7" s="1"/>
  <c r="AD53" i="6"/>
  <c r="AE53" i="7" s="1"/>
  <c r="AD51" i="6"/>
  <c r="AE51" i="7" s="1"/>
  <c r="AD49" i="6"/>
  <c r="AE49" i="7" s="1"/>
  <c r="AD47" i="6"/>
  <c r="AE47" i="7" s="1"/>
  <c r="AD45" i="6"/>
  <c r="AE45" i="7" s="1"/>
  <c r="AD43" i="6"/>
  <c r="AE43" i="7" s="1"/>
  <c r="AD41" i="6"/>
  <c r="AE41" i="7" s="1"/>
  <c r="AD39" i="6"/>
  <c r="AE39" i="7" s="1"/>
  <c r="AD37" i="6"/>
  <c r="AE37" i="7" s="1"/>
  <c r="AD35" i="6"/>
  <c r="AE35" i="7" s="1"/>
  <c r="AD33" i="6"/>
  <c r="AE33" i="7" s="1"/>
  <c r="AD31" i="6"/>
  <c r="AE31" i="7" s="1"/>
  <c r="AD29" i="6"/>
  <c r="AE29" i="7" s="1"/>
  <c r="AD27" i="6"/>
  <c r="AE27" i="7" s="1"/>
  <c r="AD25" i="6"/>
  <c r="AE25" i="7" s="1"/>
  <c r="AD23" i="6"/>
  <c r="AE23" i="7" s="1"/>
  <c r="AD21" i="6"/>
  <c r="AE21" i="7" s="1"/>
  <c r="AD19" i="6"/>
  <c r="AE19" i="7" s="1"/>
  <c r="AD17" i="6"/>
  <c r="AE17" i="7" s="1"/>
  <c r="AD15" i="6"/>
  <c r="AE15" i="7" s="1"/>
  <c r="AD13" i="6"/>
  <c r="AE13" i="7" s="1"/>
  <c r="AD11" i="6"/>
  <c r="AE11" i="7" s="1"/>
  <c r="AD9" i="6"/>
  <c r="AE9" i="7" s="1"/>
  <c r="AD7" i="6"/>
  <c r="AE7" i="7" s="1"/>
  <c r="AD5" i="6"/>
  <c r="AE5" i="7" s="1"/>
  <c r="AB71" i="6"/>
  <c r="AC71" i="7" s="1"/>
  <c r="AB69" i="6"/>
  <c r="AC69" i="7" s="1"/>
  <c r="AB67" i="6"/>
  <c r="AC67" i="7" s="1"/>
  <c r="AB65" i="6"/>
  <c r="AC65" i="7" s="1"/>
  <c r="AB63" i="6"/>
  <c r="AC63" i="7" s="1"/>
  <c r="AB61" i="6"/>
  <c r="AC61" i="7" s="1"/>
  <c r="AB59" i="6"/>
  <c r="AC59" i="7" s="1"/>
  <c r="AB57" i="6"/>
  <c r="AC57" i="7" s="1"/>
  <c r="AB55" i="6"/>
  <c r="AC55" i="7" s="1"/>
  <c r="AB53" i="6"/>
  <c r="AC53" i="7" s="1"/>
  <c r="AB51" i="6"/>
  <c r="AC51" i="7" s="1"/>
  <c r="AB49" i="6"/>
  <c r="AC49" i="7" s="1"/>
  <c r="AB47" i="6"/>
  <c r="AC47" i="7" s="1"/>
  <c r="AB45" i="6"/>
  <c r="AC45" i="7" s="1"/>
  <c r="AB43" i="6"/>
  <c r="AC43" i="7" s="1"/>
  <c r="AB41" i="6"/>
  <c r="AC41" i="7" s="1"/>
  <c r="AB39" i="6"/>
  <c r="AC39" i="7" s="1"/>
  <c r="AB37" i="6"/>
  <c r="AC37" i="7" s="1"/>
  <c r="AB35" i="6"/>
  <c r="AC35" i="7" s="1"/>
  <c r="AB33" i="6"/>
  <c r="AC33" i="7" s="1"/>
  <c r="AB31" i="6"/>
  <c r="AC31" i="7" s="1"/>
  <c r="AB29" i="6"/>
  <c r="AC29" i="7" s="1"/>
  <c r="AB27" i="6"/>
  <c r="AC27" i="7" s="1"/>
  <c r="AB25" i="6"/>
  <c r="AC25" i="7" s="1"/>
  <c r="AB23" i="6"/>
  <c r="AC23" i="7" s="1"/>
  <c r="AB21" i="6"/>
  <c r="AC21" i="7" s="1"/>
  <c r="AB19" i="6"/>
  <c r="AC19" i="7" s="1"/>
  <c r="AB17" i="6"/>
  <c r="AC17" i="7" s="1"/>
  <c r="AB15" i="6"/>
  <c r="AC15" i="7" s="1"/>
  <c r="AB13" i="6"/>
  <c r="AC13" i="7" s="1"/>
  <c r="AB11" i="6"/>
  <c r="AC11" i="7" s="1"/>
  <c r="AB9" i="6"/>
  <c r="AC9" i="7" s="1"/>
  <c r="AB7" i="6"/>
  <c r="AC7" i="7" s="1"/>
  <c r="AB5" i="6"/>
  <c r="AC5" i="7" s="1"/>
  <c r="Z71" i="6"/>
  <c r="AA71" i="7" s="1"/>
  <c r="Z69" i="6"/>
  <c r="AA69" i="7" s="1"/>
  <c r="Z67" i="6"/>
  <c r="AA67" i="7" s="1"/>
  <c r="Z65" i="6"/>
  <c r="AA65" i="7" s="1"/>
  <c r="Z63" i="6"/>
  <c r="AA63" i="7" s="1"/>
  <c r="Z61" i="6"/>
  <c r="AA61" i="7" s="1"/>
  <c r="Z59" i="6"/>
  <c r="AA59" i="7" s="1"/>
  <c r="Z57" i="6"/>
  <c r="AA57" i="7" s="1"/>
  <c r="Z55" i="6"/>
  <c r="AA55" i="7" s="1"/>
  <c r="Z53" i="6"/>
  <c r="AA53" i="7" s="1"/>
  <c r="Z51" i="6"/>
  <c r="AA51" i="7" s="1"/>
  <c r="Z49" i="6"/>
  <c r="AA49" i="7" s="1"/>
  <c r="Z47" i="6"/>
  <c r="AA47" i="7" s="1"/>
  <c r="Z45" i="6"/>
  <c r="AA45" i="7" s="1"/>
  <c r="Z43" i="6"/>
  <c r="AA43" i="7" s="1"/>
  <c r="Z41" i="6"/>
  <c r="AA41" i="7" s="1"/>
  <c r="Z39" i="6"/>
  <c r="AA39" i="7" s="1"/>
  <c r="Z37" i="6"/>
  <c r="AA37" i="7" s="1"/>
  <c r="Z35" i="6"/>
  <c r="AA35" i="7" s="1"/>
  <c r="Z33" i="6"/>
  <c r="AA33" i="7" s="1"/>
  <c r="Z31" i="6"/>
  <c r="AA31" i="7" s="1"/>
  <c r="Z29" i="6"/>
  <c r="AA29" i="7" s="1"/>
  <c r="Z27" i="6"/>
  <c r="AA27" i="7" s="1"/>
  <c r="Z25" i="6"/>
  <c r="AA25" i="7" s="1"/>
  <c r="Z23" i="6"/>
  <c r="AA23" i="7" s="1"/>
  <c r="Z21" i="6"/>
  <c r="AA21" i="7" s="1"/>
  <c r="Z19" i="6"/>
  <c r="AA19" i="7" s="1"/>
  <c r="Z17" i="6"/>
  <c r="AA17" i="7" s="1"/>
  <c r="Z15" i="6"/>
  <c r="AA15" i="7" s="1"/>
  <c r="Z13" i="6"/>
  <c r="AA13" i="7" s="1"/>
  <c r="Z11" i="6"/>
  <c r="AA11" i="7" s="1"/>
  <c r="Z9" i="6"/>
  <c r="AA9" i="7" s="1"/>
  <c r="Z7" i="6"/>
  <c r="AA7" i="7" s="1"/>
  <c r="Z5" i="6"/>
  <c r="AA5" i="7" s="1"/>
  <c r="X71" i="6"/>
  <c r="Y71" i="7" s="1"/>
  <c r="X69" i="6"/>
  <c r="Y69" i="7" s="1"/>
  <c r="X67" i="6"/>
  <c r="Y67" i="7" s="1"/>
  <c r="X65" i="6"/>
  <c r="Y65" i="7" s="1"/>
  <c r="X63" i="6"/>
  <c r="Y63" i="7" s="1"/>
  <c r="X61" i="6"/>
  <c r="Y61" i="7" s="1"/>
  <c r="X59" i="6"/>
  <c r="Y59" i="7" s="1"/>
  <c r="X57" i="6"/>
  <c r="Y57" i="7" s="1"/>
  <c r="X55" i="6"/>
  <c r="Y55" i="7" s="1"/>
  <c r="X53" i="6"/>
  <c r="Y53" i="7" s="1"/>
  <c r="X51" i="6"/>
  <c r="Y51" i="7" s="1"/>
  <c r="X49" i="6"/>
  <c r="Y49" i="7" s="1"/>
  <c r="X47" i="6"/>
  <c r="Y47" i="7" s="1"/>
  <c r="X45" i="6"/>
  <c r="Y45" i="7" s="1"/>
  <c r="X43" i="6"/>
  <c r="Y43" i="7" s="1"/>
  <c r="X41" i="6"/>
  <c r="Y41" i="7" s="1"/>
  <c r="X39" i="6"/>
  <c r="Y39" i="7" s="1"/>
  <c r="X37" i="6"/>
  <c r="Y37" i="7" s="1"/>
  <c r="X35" i="6"/>
  <c r="Y35" i="7" s="1"/>
  <c r="X33" i="6"/>
  <c r="Y33" i="7" s="1"/>
  <c r="X31" i="6"/>
  <c r="Y31" i="7" s="1"/>
  <c r="X29" i="6"/>
  <c r="Y29" i="7" s="1"/>
  <c r="X27" i="6"/>
  <c r="Y27" i="7" s="1"/>
  <c r="X25" i="6"/>
  <c r="Y25" i="7" s="1"/>
  <c r="X23" i="6"/>
  <c r="Y23" i="7" s="1"/>
  <c r="X21" i="6"/>
  <c r="Y21" i="7" s="1"/>
  <c r="X19" i="6"/>
  <c r="Y19" i="7" s="1"/>
  <c r="X17" i="6"/>
  <c r="Y17" i="7" s="1"/>
  <c r="X15" i="6"/>
  <c r="Y15" i="7" s="1"/>
  <c r="X13" i="6"/>
  <c r="Y13" i="7" s="1"/>
  <c r="X11" i="6"/>
  <c r="Y11" i="7" s="1"/>
  <c r="X9" i="6"/>
  <c r="Y9" i="7" s="1"/>
  <c r="E5" i="6"/>
  <c r="F5" i="7" s="1"/>
  <c r="E7" i="6"/>
  <c r="F7" i="7" s="1"/>
  <c r="F15" i="7"/>
  <c r="F17" i="7"/>
  <c r="F23" i="7"/>
  <c r="F25" i="7"/>
  <c r="F27" i="7"/>
  <c r="F29" i="7"/>
  <c r="F31" i="7"/>
  <c r="F33" i="7"/>
  <c r="F35" i="7"/>
  <c r="F45" i="7"/>
  <c r="F47" i="7"/>
  <c r="F49" i="7"/>
  <c r="F51" i="7"/>
  <c r="F53" i="7"/>
  <c r="F55" i="7"/>
  <c r="F57" i="7"/>
  <c r="F59" i="7"/>
  <c r="F61" i="7"/>
  <c r="F63" i="7"/>
  <c r="F65" i="7"/>
  <c r="F67" i="7"/>
  <c r="F69" i="7"/>
  <c r="F71" i="7"/>
  <c r="G13" i="6"/>
  <c r="G15" i="6"/>
  <c r="G17" i="6"/>
  <c r="G19" i="6"/>
  <c r="G23" i="6"/>
  <c r="G25" i="6"/>
  <c r="G27" i="6"/>
  <c r="G29" i="6"/>
  <c r="G31" i="6"/>
  <c r="G33" i="6"/>
  <c r="G35" i="6"/>
  <c r="G39" i="6"/>
  <c r="G47" i="6"/>
  <c r="G51" i="6"/>
  <c r="G53" i="6"/>
  <c r="G63" i="6"/>
  <c r="G65" i="6"/>
  <c r="G67" i="6"/>
  <c r="G69" i="6"/>
  <c r="G71" i="6"/>
  <c r="I5" i="6"/>
  <c r="J5" i="7" s="1"/>
  <c r="I11" i="6"/>
  <c r="J11" i="7" s="1"/>
  <c r="I13" i="6"/>
  <c r="J13" i="7" s="1"/>
  <c r="I15" i="6"/>
  <c r="J15" i="7" s="1"/>
  <c r="I17" i="6"/>
  <c r="J17" i="7" s="1"/>
  <c r="I19" i="6"/>
  <c r="J19" i="7" s="1"/>
  <c r="I21" i="6"/>
  <c r="J21" i="7" s="1"/>
  <c r="I23" i="6"/>
  <c r="J23" i="7" s="1"/>
  <c r="I25" i="6"/>
  <c r="J25" i="7" s="1"/>
  <c r="I27" i="6"/>
  <c r="J27" i="7" s="1"/>
  <c r="I29" i="6"/>
  <c r="J29" i="7" s="1"/>
  <c r="I31" i="6"/>
  <c r="J31" i="7" s="1"/>
  <c r="I33" i="6"/>
  <c r="J33" i="7" s="1"/>
  <c r="I35" i="6"/>
  <c r="J35" i="7" s="1"/>
  <c r="I37" i="6"/>
  <c r="J37" i="7" s="1"/>
  <c r="I39" i="6"/>
  <c r="J39" i="7" s="1"/>
  <c r="I43" i="6"/>
  <c r="J43" i="7" s="1"/>
  <c r="I45" i="6"/>
  <c r="J45" i="7" s="1"/>
  <c r="I47" i="6"/>
  <c r="J47" i="7" s="1"/>
  <c r="I49" i="6"/>
  <c r="J49" i="7" s="1"/>
  <c r="I51" i="6"/>
  <c r="J51" i="7" s="1"/>
  <c r="I53" i="6"/>
  <c r="J53" i="7" s="1"/>
  <c r="I55" i="6"/>
  <c r="J55" i="7" s="1"/>
  <c r="I57" i="6"/>
  <c r="J57" i="7" s="1"/>
  <c r="I59" i="6"/>
  <c r="J59" i="7" s="1"/>
  <c r="I61" i="6"/>
  <c r="J61" i="7" s="1"/>
  <c r="I63" i="6"/>
  <c r="J63" i="7" s="1"/>
  <c r="I65" i="6"/>
  <c r="J65" i="7" s="1"/>
  <c r="I67" i="6"/>
  <c r="J67" i="7" s="1"/>
  <c r="I69" i="6"/>
  <c r="J69" i="7" s="1"/>
  <c r="I71" i="6"/>
  <c r="J71" i="7" s="1"/>
  <c r="K5" i="6"/>
  <c r="L5" i="7" s="1"/>
  <c r="K7" i="6"/>
  <c r="L7" i="7" s="1"/>
  <c r="K9" i="6"/>
  <c r="L9" i="7" s="1"/>
  <c r="K11" i="6"/>
  <c r="L11" i="7" s="1"/>
  <c r="K13" i="6"/>
  <c r="L13" i="7" s="1"/>
  <c r="K15" i="6"/>
  <c r="L15" i="7" s="1"/>
  <c r="K17" i="6"/>
  <c r="L17" i="7" s="1"/>
  <c r="K19" i="6"/>
  <c r="L19" i="7" s="1"/>
  <c r="K21" i="6"/>
  <c r="L21" i="7" s="1"/>
  <c r="K23" i="6"/>
  <c r="L23" i="7" s="1"/>
  <c r="K25" i="6"/>
  <c r="L25" i="7" s="1"/>
  <c r="K27" i="6"/>
  <c r="L27" i="7" s="1"/>
  <c r="K29" i="6"/>
  <c r="L29" i="7" s="1"/>
  <c r="K31" i="6"/>
  <c r="L31" i="7" s="1"/>
  <c r="K33" i="6"/>
  <c r="L33" i="7" s="1"/>
  <c r="K35" i="6"/>
  <c r="L35" i="7" s="1"/>
  <c r="K37" i="6"/>
  <c r="L37" i="7" s="1"/>
  <c r="K39" i="6"/>
  <c r="L39" i="7" s="1"/>
  <c r="K41" i="6"/>
  <c r="L41" i="7" s="1"/>
  <c r="K43" i="6"/>
  <c r="L43" i="7" s="1"/>
  <c r="K45" i="6"/>
  <c r="L45" i="7" s="1"/>
  <c r="K47" i="6"/>
  <c r="L47" i="7" s="1"/>
  <c r="K49" i="6"/>
  <c r="L49" i="7" s="1"/>
  <c r="K51" i="6"/>
  <c r="L51" i="7" s="1"/>
  <c r="K53" i="6"/>
  <c r="L53" i="7" s="1"/>
  <c r="K55" i="6"/>
  <c r="L55" i="7" s="1"/>
  <c r="K57" i="6"/>
  <c r="L57" i="7" s="1"/>
  <c r="K59" i="6"/>
  <c r="L59" i="7" s="1"/>
  <c r="K61" i="6"/>
  <c r="L61" i="7" s="1"/>
  <c r="K63" i="6"/>
  <c r="L63" i="7" s="1"/>
  <c r="K65" i="6"/>
  <c r="L65" i="7" s="1"/>
  <c r="K67" i="6"/>
  <c r="L67" i="7" s="1"/>
  <c r="K69" i="6"/>
  <c r="L69" i="7" s="1"/>
  <c r="K71" i="6"/>
  <c r="L71" i="7" s="1"/>
  <c r="M5" i="6"/>
  <c r="N5" i="7" s="1"/>
  <c r="M7" i="6"/>
  <c r="N7" i="7" s="1"/>
  <c r="M9" i="6"/>
  <c r="N9" i="7" s="1"/>
  <c r="M11" i="6"/>
  <c r="N11" i="7" s="1"/>
  <c r="M13" i="6"/>
  <c r="N13" i="7" s="1"/>
  <c r="M15" i="6"/>
  <c r="N15" i="7" s="1"/>
  <c r="M17" i="6"/>
  <c r="N17" i="7" s="1"/>
  <c r="M19" i="6"/>
  <c r="N19" i="7" s="1"/>
  <c r="M21" i="6"/>
  <c r="N21" i="7" s="1"/>
  <c r="M23" i="6"/>
  <c r="N23" i="7" s="1"/>
  <c r="M25" i="6"/>
  <c r="N25" i="7" s="1"/>
  <c r="M27" i="6"/>
  <c r="N27" i="7" s="1"/>
  <c r="M29" i="6"/>
  <c r="N29" i="7" s="1"/>
  <c r="M31" i="6"/>
  <c r="N31" i="7" s="1"/>
  <c r="M33" i="6"/>
  <c r="N33" i="7" s="1"/>
  <c r="M35" i="6"/>
  <c r="N35" i="7" s="1"/>
  <c r="M37" i="6"/>
  <c r="N37" i="7" s="1"/>
  <c r="M39" i="6"/>
  <c r="N39" i="7" s="1"/>
  <c r="M41" i="6"/>
  <c r="N41" i="7" s="1"/>
  <c r="M43" i="6"/>
  <c r="N43" i="7" s="1"/>
  <c r="M45" i="6"/>
  <c r="N45" i="7" s="1"/>
  <c r="M47" i="6"/>
  <c r="N47" i="7" s="1"/>
  <c r="M49" i="6"/>
  <c r="N49" i="7" s="1"/>
  <c r="M51" i="6"/>
  <c r="N51" i="7" s="1"/>
  <c r="M53" i="6"/>
  <c r="N53" i="7" s="1"/>
  <c r="M55" i="6"/>
  <c r="N55" i="7" s="1"/>
  <c r="M57" i="6"/>
  <c r="N57" i="7" s="1"/>
  <c r="M59" i="6"/>
  <c r="N59" i="7" s="1"/>
  <c r="M61" i="6"/>
  <c r="N61" i="7" s="1"/>
  <c r="M63" i="6"/>
  <c r="N63" i="7" s="1"/>
  <c r="M65" i="6"/>
  <c r="N65" i="7" s="1"/>
  <c r="M67" i="6"/>
  <c r="N67" i="7" s="1"/>
  <c r="M69" i="6"/>
  <c r="N69" i="7" s="1"/>
  <c r="M71" i="6"/>
  <c r="N71" i="7" s="1"/>
  <c r="O5" i="6"/>
  <c r="P5" i="7" s="1"/>
  <c r="O7" i="6"/>
  <c r="P7" i="7" s="1"/>
  <c r="O9" i="6"/>
  <c r="P9" i="7" s="1"/>
  <c r="O11" i="6"/>
  <c r="P11" i="7" s="1"/>
  <c r="O13" i="6"/>
  <c r="P13" i="7" s="1"/>
  <c r="O15" i="6"/>
  <c r="P15" i="7" s="1"/>
  <c r="O17" i="6"/>
  <c r="P17" i="7" s="1"/>
  <c r="O19" i="6"/>
  <c r="P19" i="7" s="1"/>
  <c r="O21" i="6"/>
  <c r="P21" i="7" s="1"/>
  <c r="O23" i="6"/>
  <c r="P23" i="7" s="1"/>
  <c r="O25" i="6"/>
  <c r="P25" i="7" s="1"/>
  <c r="O27" i="6"/>
  <c r="P27" i="7" s="1"/>
  <c r="O29" i="6"/>
  <c r="P29" i="7" s="1"/>
  <c r="O31" i="6"/>
  <c r="P31" i="7" s="1"/>
  <c r="O33" i="6"/>
  <c r="P33" i="7" s="1"/>
  <c r="O35" i="6"/>
  <c r="P35" i="7" s="1"/>
  <c r="O37" i="6"/>
  <c r="P37" i="7" s="1"/>
  <c r="O39" i="6"/>
  <c r="P39" i="7" s="1"/>
  <c r="O41" i="6"/>
  <c r="P41" i="7" s="1"/>
  <c r="O43" i="6"/>
  <c r="P43" i="7" s="1"/>
  <c r="O45" i="6"/>
  <c r="P45" i="7" s="1"/>
  <c r="O47" i="6"/>
  <c r="P47" i="7" s="1"/>
  <c r="O49" i="6"/>
  <c r="P49" i="7" s="1"/>
  <c r="O51" i="6"/>
  <c r="P51" i="7" s="1"/>
  <c r="O53" i="6"/>
  <c r="P53" i="7" s="1"/>
  <c r="O55" i="6"/>
  <c r="P55" i="7" s="1"/>
  <c r="O57" i="6"/>
  <c r="P57" i="7" s="1"/>
  <c r="O59" i="6"/>
  <c r="P59" i="7" s="1"/>
  <c r="O61" i="6"/>
  <c r="P61" i="7" s="1"/>
  <c r="O63" i="6"/>
  <c r="P63" i="7" s="1"/>
  <c r="O65" i="6"/>
  <c r="P65" i="7" s="1"/>
  <c r="O67" i="6"/>
  <c r="P67" i="7" s="1"/>
  <c r="O69" i="6"/>
  <c r="P69" i="7" s="1"/>
  <c r="O71" i="6"/>
  <c r="P71" i="7" s="1"/>
  <c r="C149" i="6"/>
  <c r="D149" i="7" s="1"/>
  <c r="C163" i="6"/>
  <c r="D163" i="7" s="1"/>
  <c r="C165" i="6"/>
  <c r="D165" i="7" s="1"/>
  <c r="C167" i="6"/>
  <c r="D167" i="7" s="1"/>
  <c r="C169" i="6"/>
  <c r="D169" i="7" s="1"/>
  <c r="C171" i="6"/>
  <c r="D171" i="7" s="1"/>
  <c r="C173" i="6"/>
  <c r="D173" i="7" s="1"/>
  <c r="C175" i="6"/>
  <c r="D175" i="7" s="1"/>
  <c r="C179" i="6"/>
  <c r="D179" i="7" s="1"/>
  <c r="C181" i="6"/>
  <c r="D181" i="7" s="1"/>
  <c r="C183" i="6"/>
  <c r="D183" i="7" s="1"/>
  <c r="C185" i="6"/>
  <c r="D185" i="7" s="1"/>
  <c r="C187" i="6"/>
  <c r="D187" i="7" s="1"/>
  <c r="C189" i="6"/>
  <c r="D189" i="7" s="1"/>
  <c r="C193" i="6"/>
  <c r="D193" i="7" s="1"/>
  <c r="C195" i="6"/>
  <c r="D195" i="7" s="1"/>
  <c r="C197" i="6"/>
  <c r="D197" i="7" s="1"/>
  <c r="E131" i="6"/>
  <c r="F131" i="7" s="1"/>
  <c r="E143" i="6"/>
  <c r="F143" i="7" s="1"/>
  <c r="E149" i="6"/>
  <c r="F149" i="7" s="1"/>
  <c r="E151" i="6"/>
  <c r="F151" i="7" s="1"/>
  <c r="E153" i="6"/>
  <c r="F153" i="7" s="1"/>
  <c r="E157" i="6"/>
  <c r="F157" i="7" s="1"/>
  <c r="E171" i="6"/>
  <c r="F171" i="7" s="1"/>
  <c r="E181" i="6"/>
  <c r="F181" i="7" s="1"/>
  <c r="E183" i="6"/>
  <c r="F183" i="7" s="1"/>
  <c r="E185" i="6"/>
  <c r="F185" i="7" s="1"/>
  <c r="E187" i="6"/>
  <c r="F187" i="7" s="1"/>
  <c r="E189" i="6"/>
  <c r="F189" i="7" s="1"/>
  <c r="E191" i="6"/>
  <c r="F191" i="7" s="1"/>
  <c r="E193" i="6"/>
  <c r="F193" i="7" s="1"/>
  <c r="E195" i="6"/>
  <c r="F195" i="7" s="1"/>
  <c r="G139" i="6"/>
  <c r="G141" i="6"/>
  <c r="G143" i="6"/>
  <c r="G149" i="6"/>
  <c r="G151" i="6"/>
  <c r="G157" i="6"/>
  <c r="G165" i="6"/>
  <c r="G177" i="6"/>
  <c r="G189" i="6"/>
  <c r="I131" i="6"/>
  <c r="J131" i="7" s="1"/>
  <c r="I133" i="6"/>
  <c r="J133" i="7" s="1"/>
  <c r="I135" i="6"/>
  <c r="J135" i="7" s="1"/>
  <c r="I137" i="6"/>
  <c r="J137" i="7" s="1"/>
  <c r="I139" i="6"/>
  <c r="J139" i="7" s="1"/>
  <c r="I141" i="6"/>
  <c r="J141" i="7" s="1"/>
  <c r="I143" i="6"/>
  <c r="J143" i="7" s="1"/>
  <c r="I145" i="6"/>
  <c r="J145" i="7" s="1"/>
  <c r="I147" i="6"/>
  <c r="J147" i="7" s="1"/>
  <c r="I149" i="6"/>
  <c r="J149" i="7" s="1"/>
  <c r="I151" i="6"/>
  <c r="J151" i="7" s="1"/>
  <c r="I153" i="6"/>
  <c r="J153" i="7" s="1"/>
  <c r="I155" i="6"/>
  <c r="J155" i="7" s="1"/>
  <c r="I157" i="6"/>
  <c r="J157" i="7" s="1"/>
  <c r="I159" i="6"/>
  <c r="J159" i="7" s="1"/>
  <c r="I161" i="6"/>
  <c r="J161" i="7" s="1"/>
  <c r="I163" i="6"/>
  <c r="J163" i="7" s="1"/>
  <c r="I165" i="6"/>
  <c r="J165" i="7" s="1"/>
  <c r="I167" i="6"/>
  <c r="J167" i="7" s="1"/>
  <c r="I169" i="6"/>
  <c r="J169" i="7" s="1"/>
  <c r="I171" i="6"/>
  <c r="J171" i="7" s="1"/>
  <c r="I173" i="6"/>
  <c r="J173" i="7" s="1"/>
  <c r="I175" i="6"/>
  <c r="J175" i="7" s="1"/>
  <c r="I177" i="6"/>
  <c r="J177" i="7" s="1"/>
  <c r="I179" i="6"/>
  <c r="J179" i="7" s="1"/>
  <c r="I181" i="6"/>
  <c r="J181" i="7" s="1"/>
  <c r="I183" i="6"/>
  <c r="J183" i="7" s="1"/>
  <c r="I185" i="6"/>
  <c r="J185" i="7" s="1"/>
  <c r="I187" i="6"/>
  <c r="J187" i="7" s="1"/>
  <c r="I189" i="6"/>
  <c r="J189" i="7" s="1"/>
  <c r="I191" i="6"/>
  <c r="J191" i="7" s="1"/>
  <c r="I193" i="6"/>
  <c r="J193" i="7" s="1"/>
  <c r="I195" i="6"/>
  <c r="J195" i="7" s="1"/>
  <c r="I197" i="6"/>
  <c r="J197" i="7" s="1"/>
  <c r="K131" i="6"/>
  <c r="L131" i="7" s="1"/>
  <c r="K133" i="6"/>
  <c r="L133" i="7" s="1"/>
  <c r="K135" i="6"/>
  <c r="L135" i="7" s="1"/>
  <c r="K137" i="6"/>
  <c r="L137" i="7" s="1"/>
  <c r="K139" i="6"/>
  <c r="L139" i="7" s="1"/>
  <c r="K141" i="6"/>
  <c r="L141" i="7" s="1"/>
  <c r="K143" i="6"/>
  <c r="L143" i="7" s="1"/>
  <c r="K145" i="6"/>
  <c r="L145" i="7" s="1"/>
  <c r="K147" i="6"/>
  <c r="L147" i="7" s="1"/>
  <c r="K149" i="6"/>
  <c r="L149" i="7" s="1"/>
  <c r="K151" i="6"/>
  <c r="L151" i="7" s="1"/>
  <c r="K153" i="6"/>
  <c r="L153" i="7" s="1"/>
  <c r="K155" i="6"/>
  <c r="L155" i="7" s="1"/>
  <c r="K157" i="6"/>
  <c r="L157" i="7" s="1"/>
  <c r="K159" i="6"/>
  <c r="L159" i="7" s="1"/>
  <c r="K161" i="6"/>
  <c r="L161" i="7" s="1"/>
  <c r="K163" i="6"/>
  <c r="L163" i="7" s="1"/>
  <c r="K165" i="6"/>
  <c r="L165" i="7" s="1"/>
  <c r="K167" i="6"/>
  <c r="L167" i="7" s="1"/>
  <c r="K169" i="6"/>
  <c r="L169" i="7" s="1"/>
  <c r="K171" i="6"/>
  <c r="L171" i="7" s="1"/>
  <c r="K173" i="6"/>
  <c r="L173" i="7" s="1"/>
  <c r="K175" i="6"/>
  <c r="L175" i="7" s="1"/>
  <c r="K177" i="6"/>
  <c r="L177" i="7" s="1"/>
  <c r="K179" i="6"/>
  <c r="L179" i="7" s="1"/>
  <c r="K181" i="6"/>
  <c r="L181" i="7" s="1"/>
  <c r="K183" i="6"/>
  <c r="L183" i="7" s="1"/>
  <c r="K185" i="6"/>
  <c r="L185" i="7" s="1"/>
  <c r="K187" i="6"/>
  <c r="L187" i="7" s="1"/>
  <c r="K189" i="6"/>
  <c r="L189" i="7" s="1"/>
  <c r="K191" i="6"/>
  <c r="L191" i="7" s="1"/>
  <c r="K193" i="6"/>
  <c r="L193" i="7" s="1"/>
  <c r="K195" i="6"/>
  <c r="L195" i="7" s="1"/>
  <c r="K197" i="6"/>
  <c r="L197" i="7" s="1"/>
  <c r="M131" i="6"/>
  <c r="N131" i="7" s="1"/>
  <c r="M133" i="6"/>
  <c r="N133" i="7" s="1"/>
  <c r="M135" i="6"/>
  <c r="N135" i="7" s="1"/>
  <c r="M137" i="6"/>
  <c r="N137" i="7" s="1"/>
  <c r="M139" i="6"/>
  <c r="N139" i="7" s="1"/>
  <c r="M141" i="6"/>
  <c r="N141" i="7" s="1"/>
  <c r="M143" i="6"/>
  <c r="N143" i="7" s="1"/>
  <c r="M145" i="6"/>
  <c r="N145" i="7" s="1"/>
  <c r="M147" i="6"/>
  <c r="N147" i="7" s="1"/>
  <c r="M149" i="6"/>
  <c r="N149" i="7" s="1"/>
  <c r="M151" i="6"/>
  <c r="N151" i="7" s="1"/>
  <c r="M153" i="6"/>
  <c r="N153" i="7" s="1"/>
  <c r="M155" i="6"/>
  <c r="N155" i="7" s="1"/>
  <c r="M157" i="6"/>
  <c r="N157" i="7" s="1"/>
  <c r="M159" i="6"/>
  <c r="N159" i="7" s="1"/>
  <c r="M161" i="6"/>
  <c r="N161" i="7" s="1"/>
  <c r="M163" i="6"/>
  <c r="N163" i="7" s="1"/>
  <c r="M165" i="6"/>
  <c r="N165" i="7" s="1"/>
  <c r="M167" i="6"/>
  <c r="N167" i="7" s="1"/>
  <c r="M169" i="6"/>
  <c r="N169" i="7" s="1"/>
  <c r="M171" i="6"/>
  <c r="N171" i="7" s="1"/>
  <c r="M173" i="6"/>
  <c r="N173" i="7" s="1"/>
  <c r="M175" i="6"/>
  <c r="N175" i="7" s="1"/>
  <c r="M177" i="6"/>
  <c r="N177" i="7" s="1"/>
  <c r="M179" i="6"/>
  <c r="N179" i="7" s="1"/>
  <c r="M181" i="6"/>
  <c r="N181" i="7" s="1"/>
  <c r="M183" i="6"/>
  <c r="N183" i="7" s="1"/>
  <c r="M185" i="6"/>
  <c r="N185" i="7" s="1"/>
  <c r="M187" i="6"/>
  <c r="N187" i="7" s="1"/>
  <c r="M189" i="6"/>
  <c r="N189" i="7" s="1"/>
  <c r="M191" i="6"/>
  <c r="N191" i="7" s="1"/>
  <c r="M193" i="6"/>
  <c r="N193" i="7" s="1"/>
  <c r="M195" i="6"/>
  <c r="N195" i="7" s="1"/>
  <c r="M197" i="6"/>
  <c r="N197" i="7" s="1"/>
  <c r="R5" i="6"/>
  <c r="S5" i="7" s="1"/>
  <c r="R7" i="6"/>
  <c r="S7" i="7" s="1"/>
  <c r="R9" i="6"/>
  <c r="S9" i="7" s="1"/>
  <c r="R11" i="6"/>
  <c r="S11" i="7" s="1"/>
  <c r="R13" i="6"/>
  <c r="S13" i="7" s="1"/>
  <c r="R15" i="6"/>
  <c r="S15" i="7" s="1"/>
  <c r="R17" i="6"/>
  <c r="S17" i="7" s="1"/>
  <c r="R19" i="6"/>
  <c r="S19" i="7" s="1"/>
  <c r="R21" i="6"/>
  <c r="S21" i="7" s="1"/>
  <c r="R23" i="6"/>
  <c r="S23" i="7" s="1"/>
  <c r="R25" i="6"/>
  <c r="S25" i="7" s="1"/>
  <c r="R27" i="6"/>
  <c r="S27" i="7" s="1"/>
  <c r="R29" i="6"/>
  <c r="S29" i="7" s="1"/>
  <c r="R31" i="6"/>
  <c r="S31" i="7" s="1"/>
  <c r="R33" i="6"/>
  <c r="S33" i="7" s="1"/>
  <c r="R35" i="6"/>
  <c r="S35" i="7" s="1"/>
  <c r="R37" i="6"/>
  <c r="S37" i="7" s="1"/>
  <c r="R39" i="6"/>
  <c r="S39" i="7" s="1"/>
  <c r="R41" i="6"/>
  <c r="S41" i="7" s="1"/>
  <c r="R43" i="6"/>
  <c r="S43" i="7" s="1"/>
  <c r="R45" i="6"/>
  <c r="S45" i="7" s="1"/>
  <c r="R47" i="6"/>
  <c r="S47" i="7" s="1"/>
  <c r="R49" i="6"/>
  <c r="S49" i="7" s="1"/>
  <c r="R51" i="6"/>
  <c r="S51" i="7" s="1"/>
  <c r="R53" i="6"/>
  <c r="S53" i="7" s="1"/>
  <c r="R55" i="6"/>
  <c r="S55" i="7" s="1"/>
  <c r="R57" i="6"/>
  <c r="S57" i="7" s="1"/>
  <c r="R59" i="6"/>
  <c r="S59" i="7" s="1"/>
  <c r="R61" i="6"/>
  <c r="S61" i="7" s="1"/>
  <c r="R63" i="6"/>
  <c r="S63" i="7" s="1"/>
  <c r="Q66" i="6"/>
  <c r="R66" i="7" s="1"/>
  <c r="Q69" i="6"/>
  <c r="R69" i="7" s="1"/>
  <c r="R71" i="6"/>
  <c r="S71" i="7" s="1"/>
  <c r="S6" i="6"/>
  <c r="T6" i="7" s="1"/>
  <c r="S9" i="6"/>
  <c r="T9" i="7" s="1"/>
  <c r="T11" i="6"/>
  <c r="U11" i="7" s="1"/>
  <c r="S14" i="6"/>
  <c r="T14" i="7" s="1"/>
  <c r="S17" i="6"/>
  <c r="T17" i="7" s="1"/>
  <c r="T19" i="6"/>
  <c r="U19" i="7" s="1"/>
  <c r="S22" i="6"/>
  <c r="T22" i="7" s="1"/>
  <c r="S25" i="6"/>
  <c r="T27" i="6"/>
  <c r="S30" i="6"/>
  <c r="T30" i="7" s="1"/>
  <c r="S33" i="6"/>
  <c r="T33" i="7" s="1"/>
  <c r="T35" i="6"/>
  <c r="U35" i="7" s="1"/>
  <c r="S38" i="6"/>
  <c r="T38" i="7" s="1"/>
  <c r="S41" i="6"/>
  <c r="T41" i="7" s="1"/>
  <c r="T43" i="6"/>
  <c r="U43" i="7" s="1"/>
  <c r="S46" i="6"/>
  <c r="T46" i="7" s="1"/>
  <c r="S49" i="6"/>
  <c r="T49" i="7" s="1"/>
  <c r="T51" i="6"/>
  <c r="U51" i="7" s="1"/>
  <c r="S54" i="6"/>
  <c r="T54" i="7" s="1"/>
  <c r="S57" i="6"/>
  <c r="T57" i="7" s="1"/>
  <c r="T59" i="6"/>
  <c r="U59" i="7" s="1"/>
  <c r="S62" i="6"/>
  <c r="T62" i="7" s="1"/>
  <c r="S65" i="6"/>
  <c r="T65" i="7" s="1"/>
  <c r="T67" i="6"/>
  <c r="U67" i="7" s="1"/>
  <c r="S70" i="6"/>
  <c r="T70" i="7" s="1"/>
  <c r="U5" i="6"/>
  <c r="V5" i="7" s="1"/>
  <c r="V7" i="6"/>
  <c r="W7" i="7" s="1"/>
  <c r="U10" i="6"/>
  <c r="V10" i="7" s="1"/>
  <c r="U13" i="6"/>
  <c r="V13" i="7" s="1"/>
  <c r="V15" i="6"/>
  <c r="W15" i="7" s="1"/>
  <c r="U18" i="6"/>
  <c r="V18" i="7" s="1"/>
  <c r="U21" i="6"/>
  <c r="V21" i="7" s="1"/>
  <c r="V23" i="6"/>
  <c r="W23" i="7" s="1"/>
  <c r="U26" i="6"/>
  <c r="V26" i="7" s="1"/>
  <c r="U29" i="6"/>
  <c r="V29" i="7" s="1"/>
  <c r="V31" i="6"/>
  <c r="W31" i="7" s="1"/>
  <c r="V35" i="6"/>
  <c r="W35" i="7" s="1"/>
  <c r="V39" i="6"/>
  <c r="W39" i="7" s="1"/>
  <c r="V43" i="6"/>
  <c r="W43" i="7" s="1"/>
  <c r="V47" i="6"/>
  <c r="W47" i="7" s="1"/>
  <c r="V51" i="6"/>
  <c r="W51" i="7" s="1"/>
  <c r="V55" i="6"/>
  <c r="W55" i="7" s="1"/>
  <c r="V59" i="6"/>
  <c r="W59" i="7" s="1"/>
  <c r="V63" i="6"/>
  <c r="W63" i="7" s="1"/>
  <c r="V67" i="6"/>
  <c r="W67" i="7" s="1"/>
  <c r="V71" i="6"/>
  <c r="W71" i="7" s="1"/>
  <c r="X7" i="6"/>
  <c r="Y7" i="7" s="1"/>
  <c r="W14" i="6"/>
  <c r="X14" i="7" s="1"/>
  <c r="W22" i="6"/>
  <c r="X22" i="7" s="1"/>
  <c r="W30" i="6"/>
  <c r="X30" i="7" s="1"/>
  <c r="W38" i="6"/>
  <c r="X38" i="7" s="1"/>
  <c r="W46" i="6"/>
  <c r="X46" i="7" s="1"/>
  <c r="W54" i="6"/>
  <c r="X54" i="7" s="1"/>
  <c r="W62" i="6"/>
  <c r="X62" i="7" s="1"/>
  <c r="W70" i="6"/>
  <c r="X70" i="7" s="1"/>
  <c r="Y10" i="6"/>
  <c r="Z10" i="7" s="1"/>
  <c r="Y18" i="6"/>
  <c r="Z18" i="7" s="1"/>
  <c r="Y26" i="6"/>
  <c r="Z26" i="7" s="1"/>
  <c r="Y34" i="6"/>
  <c r="Z34" i="7" s="1"/>
  <c r="Y42" i="6"/>
  <c r="Z42" i="7" s="1"/>
  <c r="Y50" i="6"/>
  <c r="Z50" i="7" s="1"/>
  <c r="Y58" i="6"/>
  <c r="Z58" i="7" s="1"/>
  <c r="Y66" i="6"/>
  <c r="Z66" i="7" s="1"/>
  <c r="AA6" i="6"/>
  <c r="AB6" i="7" s="1"/>
  <c r="AA14" i="6"/>
  <c r="AB14" i="7" s="1"/>
  <c r="AA22" i="6"/>
  <c r="AB22" i="7" s="1"/>
  <c r="AA30" i="6"/>
  <c r="AB30" i="7" s="1"/>
  <c r="AA38" i="6"/>
  <c r="AB38" i="7" s="1"/>
  <c r="AA46" i="6"/>
  <c r="AB46" i="7" s="1"/>
  <c r="AA54" i="6"/>
  <c r="AB54" i="7" s="1"/>
  <c r="AA62" i="6"/>
  <c r="AB62" i="7" s="1"/>
  <c r="AA70" i="6"/>
  <c r="AB70" i="7" s="1"/>
  <c r="AC10" i="6"/>
  <c r="AD10" i="7" s="1"/>
  <c r="AC18" i="6"/>
  <c r="AD18" i="7" s="1"/>
  <c r="AC26" i="6"/>
  <c r="AD26" i="7" s="1"/>
  <c r="AC34" i="6"/>
  <c r="AD34" i="7" s="1"/>
  <c r="AC42" i="6"/>
  <c r="AD42" i="7" s="1"/>
  <c r="AC50" i="6"/>
  <c r="AD50" i="7" s="1"/>
  <c r="AC58" i="6"/>
  <c r="AD58" i="7" s="1"/>
  <c r="AC66" i="6"/>
  <c r="AD66" i="7" s="1"/>
  <c r="O132" i="6"/>
  <c r="P132" i="7" s="1"/>
  <c r="O140" i="6"/>
  <c r="P140" i="7" s="1"/>
  <c r="O148" i="6"/>
  <c r="P148" i="7" s="1"/>
  <c r="O156" i="6"/>
  <c r="P156" i="7" s="1"/>
  <c r="O164" i="6"/>
  <c r="P164" i="7" s="1"/>
  <c r="O172" i="6"/>
  <c r="P172" i="7" s="1"/>
  <c r="O180" i="6"/>
  <c r="P180" i="7" s="1"/>
  <c r="O188" i="6"/>
  <c r="P188" i="7" s="1"/>
  <c r="O196" i="6"/>
  <c r="P196" i="7" s="1"/>
  <c r="Q136" i="6"/>
  <c r="R136" i="7" s="1"/>
  <c r="Q144" i="6"/>
  <c r="R144" i="7" s="1"/>
  <c r="Q152" i="6"/>
  <c r="R152" i="7" s="1"/>
  <c r="Q160" i="6"/>
  <c r="R160" i="7" s="1"/>
  <c r="Q168" i="6"/>
  <c r="R168" i="7" s="1"/>
  <c r="Q176" i="6"/>
  <c r="R176" i="7" s="1"/>
  <c r="Q187" i="6"/>
  <c r="R187" i="7" s="1"/>
  <c r="R197" i="6"/>
  <c r="S197" i="7" s="1"/>
  <c r="S140" i="6"/>
  <c r="T140" i="7" s="1"/>
  <c r="S151" i="6"/>
  <c r="T151" i="7" s="1"/>
  <c r="T161" i="6"/>
  <c r="U161" i="7" s="1"/>
  <c r="S172" i="6"/>
  <c r="T172" i="7" s="1"/>
  <c r="S183" i="6"/>
  <c r="T183" i="7" s="1"/>
  <c r="T193" i="6"/>
  <c r="U193" i="7" s="1"/>
  <c r="U136" i="6"/>
  <c r="V136" i="7" s="1"/>
  <c r="U147" i="6"/>
  <c r="V147" i="7" s="1"/>
  <c r="V157" i="6"/>
  <c r="W157" i="7" s="1"/>
  <c r="U168" i="6"/>
  <c r="V168" i="7" s="1"/>
  <c r="U179" i="6"/>
  <c r="V179" i="7" s="1"/>
  <c r="V189" i="6"/>
  <c r="W189" i="7" s="1"/>
  <c r="W132" i="6"/>
  <c r="X132" i="7" s="1"/>
  <c r="W143" i="6"/>
  <c r="X143" i="7" s="1"/>
  <c r="W159" i="6"/>
  <c r="X159" i="7" s="1"/>
  <c r="W175" i="6"/>
  <c r="X175" i="7" s="1"/>
  <c r="W191" i="6"/>
  <c r="X191" i="7" s="1"/>
  <c r="Y139" i="6"/>
  <c r="Z139" i="7" s="1"/>
  <c r="Y155" i="6"/>
  <c r="Z155" i="7" s="1"/>
  <c r="Y171" i="6"/>
  <c r="Z171" i="7" s="1"/>
  <c r="Y187" i="6"/>
  <c r="Z187" i="7" s="1"/>
  <c r="AA135" i="6"/>
  <c r="AB135" i="7" s="1"/>
  <c r="AA151" i="6"/>
  <c r="AB151" i="7" s="1"/>
  <c r="AA167" i="6"/>
  <c r="AB167" i="7" s="1"/>
  <c r="AA183" i="6"/>
  <c r="AB183" i="7" s="1"/>
  <c r="AC131" i="6"/>
  <c r="AD131" i="7" s="1"/>
  <c r="AC147" i="6"/>
  <c r="AD147" i="7" s="1"/>
  <c r="AC163" i="6"/>
  <c r="AD163" i="7" s="1"/>
  <c r="AC179" i="6"/>
  <c r="AD179" i="7" s="1"/>
  <c r="AC195" i="6"/>
  <c r="AD195" i="7" s="1"/>
  <c r="F11" i="6"/>
  <c r="G11" i="7" s="1"/>
  <c r="F13" i="6"/>
  <c r="G13" i="7" s="1"/>
  <c r="F15" i="6"/>
  <c r="G15" i="7" s="1"/>
  <c r="F17" i="6"/>
  <c r="G17" i="7" s="1"/>
  <c r="F23" i="6"/>
  <c r="G23" i="7" s="1"/>
  <c r="F35" i="6"/>
  <c r="G35" i="7" s="1"/>
  <c r="F37" i="6"/>
  <c r="G37" i="7" s="1"/>
  <c r="F39" i="6"/>
  <c r="G39" i="7" s="1"/>
  <c r="F41" i="6"/>
  <c r="G41" i="7" s="1"/>
  <c r="F43" i="6"/>
  <c r="G43" i="7" s="1"/>
  <c r="F55" i="6"/>
  <c r="G55" i="7" s="1"/>
  <c r="F57" i="6"/>
  <c r="G57" i="7" s="1"/>
  <c r="F59" i="6"/>
  <c r="G59" i="7" s="1"/>
  <c r="F61" i="6"/>
  <c r="G61" i="7" s="1"/>
  <c r="F63" i="6"/>
  <c r="G63" i="7" s="1"/>
  <c r="F65" i="6"/>
  <c r="G65" i="7" s="1"/>
  <c r="F67" i="6"/>
  <c r="G67" i="7" s="1"/>
  <c r="F69" i="6"/>
  <c r="G69" i="7" s="1"/>
  <c r="F71" i="6"/>
  <c r="G71" i="7" s="1"/>
  <c r="H5" i="6"/>
  <c r="H7" i="6"/>
  <c r="H13" i="6"/>
  <c r="H15" i="6"/>
  <c r="H17" i="6"/>
  <c r="H19" i="6"/>
  <c r="H21" i="6"/>
  <c r="H23" i="6"/>
  <c r="H27" i="6"/>
  <c r="H37" i="6"/>
  <c r="H39" i="6"/>
  <c r="H41" i="6"/>
  <c r="H47" i="6"/>
  <c r="H51" i="6"/>
  <c r="H53" i="6"/>
  <c r="H55" i="6"/>
  <c r="H57" i="6"/>
  <c r="H59" i="6"/>
  <c r="H61" i="6"/>
  <c r="J5" i="6"/>
  <c r="K5" i="7" s="1"/>
  <c r="J7" i="6"/>
  <c r="K7" i="7" s="1"/>
  <c r="J9" i="6"/>
  <c r="K9" i="7" s="1"/>
  <c r="J11" i="6"/>
  <c r="K11" i="7" s="1"/>
  <c r="J13" i="6"/>
  <c r="K13" i="7" s="1"/>
  <c r="J15" i="6"/>
  <c r="K15" i="7" s="1"/>
  <c r="J17" i="6"/>
  <c r="K17" i="7" s="1"/>
  <c r="J19" i="6"/>
  <c r="K19" i="7" s="1"/>
  <c r="J21" i="6"/>
  <c r="K21" i="7" s="1"/>
  <c r="J23" i="6"/>
  <c r="K23" i="7" s="1"/>
  <c r="J25" i="6"/>
  <c r="K25" i="7" s="1"/>
  <c r="J27" i="6"/>
  <c r="K27" i="7" s="1"/>
  <c r="J31" i="6"/>
  <c r="K31" i="7" s="1"/>
  <c r="J33" i="6"/>
  <c r="K33" i="7" s="1"/>
  <c r="J35" i="6"/>
  <c r="K35" i="7" s="1"/>
  <c r="J37" i="6"/>
  <c r="K37" i="7" s="1"/>
  <c r="J39" i="6"/>
  <c r="K39" i="7" s="1"/>
  <c r="J41" i="6"/>
  <c r="K41" i="7" s="1"/>
  <c r="J43" i="6"/>
  <c r="K43" i="7" s="1"/>
  <c r="J45" i="6"/>
  <c r="K45" i="7" s="1"/>
  <c r="J47" i="6"/>
  <c r="K47" i="7" s="1"/>
  <c r="J49" i="6"/>
  <c r="K49" i="7" s="1"/>
  <c r="J51" i="6"/>
  <c r="K51" i="7" s="1"/>
  <c r="J53" i="6"/>
  <c r="K53" i="7" s="1"/>
  <c r="J55" i="6"/>
  <c r="K55" i="7" s="1"/>
  <c r="J57" i="6"/>
  <c r="K57" i="7" s="1"/>
  <c r="J59" i="6"/>
  <c r="K59" i="7" s="1"/>
  <c r="J61" i="6"/>
  <c r="K61" i="7" s="1"/>
  <c r="J63" i="6"/>
  <c r="K63" i="7" s="1"/>
  <c r="J65" i="6"/>
  <c r="K65" i="7" s="1"/>
  <c r="J67" i="6"/>
  <c r="K67" i="7" s="1"/>
  <c r="J69" i="6"/>
  <c r="K69" i="7" s="1"/>
  <c r="J71" i="6"/>
  <c r="K71" i="7" s="1"/>
  <c r="L5" i="6"/>
  <c r="M5" i="7" s="1"/>
  <c r="L7" i="6"/>
  <c r="M7" i="7" s="1"/>
  <c r="L9" i="6"/>
  <c r="M9" i="7" s="1"/>
  <c r="L11" i="6"/>
  <c r="M11" i="7" s="1"/>
  <c r="L13" i="6"/>
  <c r="M13" i="7" s="1"/>
  <c r="L15" i="6"/>
  <c r="M15" i="7" s="1"/>
  <c r="L17" i="6"/>
  <c r="M17" i="7" s="1"/>
  <c r="L19" i="6"/>
  <c r="M19" i="7" s="1"/>
  <c r="L21" i="6"/>
  <c r="M21" i="7" s="1"/>
  <c r="L23" i="6"/>
  <c r="M23" i="7" s="1"/>
  <c r="L25" i="6"/>
  <c r="M25" i="7" s="1"/>
  <c r="L27" i="6"/>
  <c r="M27" i="7" s="1"/>
  <c r="L29" i="6"/>
  <c r="M29" i="7" s="1"/>
  <c r="L31" i="6"/>
  <c r="M31" i="7" s="1"/>
  <c r="L33" i="6"/>
  <c r="M33" i="7" s="1"/>
  <c r="L35" i="6"/>
  <c r="M35" i="7" s="1"/>
  <c r="L39" i="6"/>
  <c r="M39" i="7" s="1"/>
  <c r="L41" i="6"/>
  <c r="M41" i="7" s="1"/>
  <c r="L43" i="6"/>
  <c r="M43" i="7" s="1"/>
  <c r="L45" i="6"/>
  <c r="M45" i="7" s="1"/>
  <c r="L47" i="6"/>
  <c r="M47" i="7" s="1"/>
  <c r="L49" i="6"/>
  <c r="M49" i="7" s="1"/>
  <c r="L51" i="6"/>
  <c r="M51" i="7" s="1"/>
  <c r="L53" i="6"/>
  <c r="M53" i="7" s="1"/>
  <c r="L55" i="6"/>
  <c r="M55" i="7" s="1"/>
  <c r="L57" i="6"/>
  <c r="M57" i="7" s="1"/>
  <c r="L59" i="6"/>
  <c r="M59" i="7" s="1"/>
  <c r="L61" i="6"/>
  <c r="M61" i="7" s="1"/>
  <c r="L63" i="6"/>
  <c r="M63" i="7" s="1"/>
  <c r="L65" i="6"/>
  <c r="M65" i="7" s="1"/>
  <c r="L67" i="6"/>
  <c r="M67" i="7" s="1"/>
  <c r="L69" i="6"/>
  <c r="M69" i="7" s="1"/>
  <c r="L71" i="6"/>
  <c r="M71" i="7" s="1"/>
  <c r="N5" i="6"/>
  <c r="O5" i="7" s="1"/>
  <c r="N7" i="6"/>
  <c r="O7" i="7" s="1"/>
  <c r="N9" i="6"/>
  <c r="O9" i="7" s="1"/>
  <c r="N11" i="6"/>
  <c r="O11" i="7" s="1"/>
  <c r="N13" i="6"/>
  <c r="O13" i="7" s="1"/>
  <c r="N15" i="6"/>
  <c r="O15" i="7" s="1"/>
  <c r="N17" i="6"/>
  <c r="O17" i="7" s="1"/>
  <c r="N19" i="6"/>
  <c r="O19" i="7" s="1"/>
  <c r="N21" i="6"/>
  <c r="O21" i="7" s="1"/>
  <c r="N23" i="6"/>
  <c r="O23" i="7" s="1"/>
  <c r="N25" i="6"/>
  <c r="O25" i="7" s="1"/>
  <c r="N27" i="6"/>
  <c r="O27" i="7" s="1"/>
  <c r="N29" i="6"/>
  <c r="O29" i="7" s="1"/>
  <c r="N31" i="6"/>
  <c r="O31" i="7" s="1"/>
  <c r="N33" i="6"/>
  <c r="O33" i="7" s="1"/>
  <c r="N35" i="6"/>
  <c r="O35" i="7" s="1"/>
  <c r="N37" i="6"/>
  <c r="O37" i="7" s="1"/>
  <c r="N39" i="6"/>
  <c r="O39" i="7" s="1"/>
  <c r="N41" i="6"/>
  <c r="O41" i="7" s="1"/>
  <c r="N43" i="6"/>
  <c r="O43" i="7" s="1"/>
  <c r="N45" i="6"/>
  <c r="O45" i="7" s="1"/>
  <c r="N47" i="6"/>
  <c r="O47" i="7" s="1"/>
  <c r="N49" i="6"/>
  <c r="O49" i="7" s="1"/>
  <c r="N51" i="6"/>
  <c r="O51" i="7" s="1"/>
  <c r="N53" i="6"/>
  <c r="O53" i="7" s="1"/>
  <c r="N55" i="6"/>
  <c r="O55" i="7" s="1"/>
  <c r="N57" i="6"/>
  <c r="O57" i="7" s="1"/>
  <c r="N59" i="6"/>
  <c r="O59" i="7" s="1"/>
  <c r="N61" i="6"/>
  <c r="O61" i="7" s="1"/>
  <c r="N63" i="6"/>
  <c r="O63" i="7" s="1"/>
  <c r="N65" i="6"/>
  <c r="O65" i="7" s="1"/>
  <c r="N67" i="6"/>
  <c r="O67" i="7" s="1"/>
  <c r="N69" i="6"/>
  <c r="O69" i="7" s="1"/>
  <c r="N71" i="6"/>
  <c r="O71" i="7" s="1"/>
  <c r="P5" i="6"/>
  <c r="Q5" i="7" s="1"/>
  <c r="P7" i="6"/>
  <c r="Q7" i="7" s="1"/>
  <c r="P9" i="6"/>
  <c r="Q9" i="7" s="1"/>
  <c r="P11" i="6"/>
  <c r="Q11" i="7" s="1"/>
  <c r="P13" i="6"/>
  <c r="Q13" i="7" s="1"/>
  <c r="P15" i="6"/>
  <c r="Q15" i="7" s="1"/>
  <c r="P17" i="6"/>
  <c r="Q17" i="7" s="1"/>
  <c r="P19" i="6"/>
  <c r="Q19" i="7" s="1"/>
  <c r="P21" i="6"/>
  <c r="Q21" i="7" s="1"/>
  <c r="P23" i="6"/>
  <c r="Q23" i="7" s="1"/>
  <c r="P25" i="6"/>
  <c r="Q25" i="7" s="1"/>
  <c r="P27" i="6"/>
  <c r="Q27" i="7" s="1"/>
  <c r="P29" i="6"/>
  <c r="Q29" i="7" s="1"/>
  <c r="P31" i="6"/>
  <c r="Q31" i="7" s="1"/>
  <c r="P33" i="6"/>
  <c r="Q33" i="7" s="1"/>
  <c r="P35" i="6"/>
  <c r="Q35" i="7" s="1"/>
  <c r="P37" i="6"/>
  <c r="Q37" i="7" s="1"/>
  <c r="P39" i="6"/>
  <c r="Q39" i="7" s="1"/>
  <c r="P41" i="6"/>
  <c r="Q41" i="7" s="1"/>
  <c r="P43" i="6"/>
  <c r="Q43" i="7" s="1"/>
  <c r="P45" i="6"/>
  <c r="Q45" i="7" s="1"/>
  <c r="P47" i="6"/>
  <c r="Q47" i="7" s="1"/>
  <c r="P49" i="6"/>
  <c r="Q49" i="7" s="1"/>
  <c r="P51" i="6"/>
  <c r="Q51" i="7" s="1"/>
  <c r="P53" i="6"/>
  <c r="Q53" i="7" s="1"/>
  <c r="P55" i="6"/>
  <c r="Q55" i="7" s="1"/>
  <c r="P57" i="6"/>
  <c r="Q57" i="7" s="1"/>
  <c r="P59" i="6"/>
  <c r="Q59" i="7" s="1"/>
  <c r="P61" i="6"/>
  <c r="Q61" i="7" s="1"/>
  <c r="P63" i="6"/>
  <c r="Q63" i="7" s="1"/>
  <c r="P65" i="6"/>
  <c r="Q65" i="7" s="1"/>
  <c r="P67" i="6"/>
  <c r="Q67" i="7" s="1"/>
  <c r="P69" i="6"/>
  <c r="Q69" i="7" s="1"/>
  <c r="P71" i="6"/>
  <c r="Q71" i="7" s="1"/>
  <c r="D163" i="6"/>
  <c r="E163" i="7" s="1"/>
  <c r="D165" i="6"/>
  <c r="E165" i="7" s="1"/>
  <c r="D167" i="6"/>
  <c r="E167" i="7" s="1"/>
  <c r="D171" i="6"/>
  <c r="E171" i="7" s="1"/>
  <c r="D173" i="6"/>
  <c r="E173" i="7" s="1"/>
  <c r="D175" i="6"/>
  <c r="E175" i="7" s="1"/>
  <c r="D177" i="6"/>
  <c r="E177" i="7" s="1"/>
  <c r="D179" i="6"/>
  <c r="E179" i="7" s="1"/>
  <c r="D181" i="6"/>
  <c r="E181" i="7" s="1"/>
  <c r="D183" i="6"/>
  <c r="E183" i="7" s="1"/>
  <c r="D187" i="6"/>
  <c r="E187" i="7" s="1"/>
  <c r="D189" i="6"/>
  <c r="E189" i="7" s="1"/>
  <c r="D191" i="6"/>
  <c r="E191" i="7" s="1"/>
  <c r="D193" i="6"/>
  <c r="E193" i="7" s="1"/>
  <c r="D195" i="6"/>
  <c r="E195" i="7" s="1"/>
  <c r="D197" i="6"/>
  <c r="E197" i="7" s="1"/>
  <c r="F137" i="6"/>
  <c r="G137" i="7" s="1"/>
  <c r="F149" i="6"/>
  <c r="G149" i="7" s="1"/>
  <c r="F181" i="6"/>
  <c r="G181" i="7" s="1"/>
  <c r="F183" i="6"/>
  <c r="G183" i="7" s="1"/>
  <c r="F185" i="6"/>
  <c r="G185" i="7" s="1"/>
  <c r="F187" i="6"/>
  <c r="G187" i="7" s="1"/>
  <c r="F189" i="6"/>
  <c r="G189" i="7" s="1"/>
  <c r="F191" i="6"/>
  <c r="G191" i="7" s="1"/>
  <c r="F193" i="6"/>
  <c r="G193" i="7" s="1"/>
  <c r="F195" i="6"/>
  <c r="G195" i="7" s="1"/>
  <c r="F197" i="6"/>
  <c r="G197" i="7" s="1"/>
  <c r="H143" i="6"/>
  <c r="H163" i="6"/>
  <c r="H165" i="6"/>
  <c r="H167" i="6"/>
  <c r="H173" i="6"/>
  <c r="H177" i="6"/>
  <c r="H179" i="6"/>
  <c r="J131" i="6"/>
  <c r="K131" i="7" s="1"/>
  <c r="J133" i="6"/>
  <c r="K133" i="7" s="1"/>
  <c r="J135" i="6"/>
  <c r="K135" i="7" s="1"/>
  <c r="J137" i="6"/>
  <c r="K137" i="7" s="1"/>
  <c r="J139" i="6"/>
  <c r="K139" i="7" s="1"/>
  <c r="J141" i="6"/>
  <c r="K141" i="7" s="1"/>
  <c r="J143" i="6"/>
  <c r="K143" i="7" s="1"/>
  <c r="J145" i="6"/>
  <c r="K145" i="7" s="1"/>
  <c r="J147" i="6"/>
  <c r="K147" i="7" s="1"/>
  <c r="J149" i="6"/>
  <c r="K149" i="7" s="1"/>
  <c r="J151" i="6"/>
  <c r="K151" i="7" s="1"/>
  <c r="J153" i="6"/>
  <c r="K153" i="7" s="1"/>
  <c r="J155" i="6"/>
  <c r="K155" i="7" s="1"/>
  <c r="J157" i="6"/>
  <c r="K157" i="7" s="1"/>
  <c r="J159" i="6"/>
  <c r="K159" i="7" s="1"/>
  <c r="J161" i="6"/>
  <c r="K161" i="7" s="1"/>
  <c r="J163" i="6"/>
  <c r="K163" i="7" s="1"/>
  <c r="J165" i="6"/>
  <c r="K165" i="7" s="1"/>
  <c r="J167" i="6"/>
  <c r="K167" i="7" s="1"/>
  <c r="J169" i="6"/>
  <c r="K169" i="7" s="1"/>
  <c r="J171" i="6"/>
  <c r="K171" i="7" s="1"/>
  <c r="J173" i="6"/>
  <c r="K173" i="7" s="1"/>
  <c r="J175" i="6"/>
  <c r="K175" i="7" s="1"/>
  <c r="J177" i="6"/>
  <c r="K177" i="7" s="1"/>
  <c r="J179" i="6"/>
  <c r="K179" i="7" s="1"/>
  <c r="J181" i="6"/>
  <c r="K181" i="7" s="1"/>
  <c r="J183" i="6"/>
  <c r="K183" i="7" s="1"/>
  <c r="J185" i="6"/>
  <c r="K185" i="7" s="1"/>
  <c r="J187" i="6"/>
  <c r="K187" i="7" s="1"/>
  <c r="J189" i="6"/>
  <c r="K189" i="7" s="1"/>
  <c r="J191" i="6"/>
  <c r="K191" i="7" s="1"/>
  <c r="J193" i="6"/>
  <c r="K193" i="7" s="1"/>
  <c r="J195" i="6"/>
  <c r="K195" i="7" s="1"/>
  <c r="J197" i="6"/>
  <c r="K197" i="7" s="1"/>
  <c r="L131" i="6"/>
  <c r="M131" i="7" s="1"/>
  <c r="L133" i="6"/>
  <c r="M133" i="7" s="1"/>
  <c r="L135" i="6"/>
  <c r="M135" i="7" s="1"/>
  <c r="L137" i="6"/>
  <c r="M137" i="7" s="1"/>
  <c r="L139" i="6"/>
  <c r="M139" i="7" s="1"/>
  <c r="L141" i="6"/>
  <c r="M141" i="7" s="1"/>
  <c r="L143" i="6"/>
  <c r="M143" i="7" s="1"/>
  <c r="L145" i="6"/>
  <c r="M145" i="7" s="1"/>
  <c r="L147" i="6"/>
  <c r="M147" i="7" s="1"/>
  <c r="L149" i="6"/>
  <c r="M149" i="7" s="1"/>
  <c r="L151" i="6"/>
  <c r="M151" i="7" s="1"/>
  <c r="L153" i="6"/>
  <c r="M153" i="7" s="1"/>
  <c r="L155" i="6"/>
  <c r="M155" i="7" s="1"/>
  <c r="L157" i="6"/>
  <c r="M157" i="7" s="1"/>
  <c r="L159" i="6"/>
  <c r="M159" i="7" s="1"/>
  <c r="L161" i="6"/>
  <c r="M161" i="7" s="1"/>
  <c r="L163" i="6"/>
  <c r="M163" i="7" s="1"/>
  <c r="L165" i="6"/>
  <c r="M165" i="7" s="1"/>
  <c r="L167" i="6"/>
  <c r="M167" i="7" s="1"/>
  <c r="L169" i="6"/>
  <c r="M169" i="7" s="1"/>
  <c r="L171" i="6"/>
  <c r="M171" i="7" s="1"/>
  <c r="L173" i="6"/>
  <c r="M173" i="7" s="1"/>
  <c r="L175" i="6"/>
  <c r="M175" i="7" s="1"/>
  <c r="L177" i="6"/>
  <c r="M177" i="7" s="1"/>
  <c r="L179" i="6"/>
  <c r="M179" i="7" s="1"/>
  <c r="L181" i="6"/>
  <c r="M181" i="7" s="1"/>
  <c r="L183" i="6"/>
  <c r="M183" i="7" s="1"/>
  <c r="L185" i="6"/>
  <c r="M185" i="7" s="1"/>
  <c r="L187" i="6"/>
  <c r="M187" i="7" s="1"/>
  <c r="L189" i="6"/>
  <c r="M189" i="7" s="1"/>
  <c r="L191" i="6"/>
  <c r="M191" i="7" s="1"/>
  <c r="L193" i="6"/>
  <c r="M193" i="7" s="1"/>
  <c r="L195" i="6"/>
  <c r="M195" i="7" s="1"/>
  <c r="L197" i="6"/>
  <c r="M197" i="7" s="1"/>
  <c r="N131" i="6"/>
  <c r="O131" i="7" s="1"/>
  <c r="N133" i="6"/>
  <c r="O133" i="7" s="1"/>
  <c r="N135" i="6"/>
  <c r="O135" i="7" s="1"/>
  <c r="N137" i="6"/>
  <c r="O137" i="7" s="1"/>
  <c r="N139" i="6"/>
  <c r="O139" i="7" s="1"/>
  <c r="N141" i="6"/>
  <c r="O141" i="7" s="1"/>
  <c r="N143" i="6"/>
  <c r="O143" i="7" s="1"/>
  <c r="N145" i="6"/>
  <c r="O145" i="7" s="1"/>
  <c r="N147" i="6"/>
  <c r="O147" i="7" s="1"/>
  <c r="N149" i="6"/>
  <c r="O149" i="7" s="1"/>
  <c r="N151" i="6"/>
  <c r="O151" i="7" s="1"/>
  <c r="N153" i="6"/>
  <c r="O153" i="7" s="1"/>
  <c r="N155" i="6"/>
  <c r="O155" i="7" s="1"/>
  <c r="N157" i="6"/>
  <c r="O157" i="7" s="1"/>
  <c r="N159" i="6"/>
  <c r="O159" i="7" s="1"/>
  <c r="N161" i="6"/>
  <c r="O161" i="7" s="1"/>
  <c r="N163" i="6"/>
  <c r="O163" i="7" s="1"/>
  <c r="N165" i="6"/>
  <c r="O165" i="7" s="1"/>
  <c r="N167" i="6"/>
  <c r="O167" i="7" s="1"/>
  <c r="N169" i="6"/>
  <c r="O169" i="7" s="1"/>
  <c r="N171" i="6"/>
  <c r="O171" i="7" s="1"/>
  <c r="N173" i="6"/>
  <c r="O173" i="7" s="1"/>
  <c r="N175" i="6"/>
  <c r="O175" i="7" s="1"/>
  <c r="N177" i="6"/>
  <c r="O177" i="7" s="1"/>
  <c r="N179" i="6"/>
  <c r="O179" i="7" s="1"/>
  <c r="N181" i="6"/>
  <c r="O181" i="7" s="1"/>
  <c r="N183" i="6"/>
  <c r="O183" i="7" s="1"/>
  <c r="N185" i="6"/>
  <c r="O185" i="7" s="1"/>
  <c r="N187" i="6"/>
  <c r="O187" i="7" s="1"/>
  <c r="N189" i="6"/>
  <c r="O189" i="7" s="1"/>
  <c r="N191" i="6"/>
  <c r="O191" i="7" s="1"/>
  <c r="N193" i="6"/>
  <c r="O193" i="7" s="1"/>
  <c r="N195" i="6"/>
  <c r="O195" i="7" s="1"/>
  <c r="N197" i="6"/>
  <c r="O197" i="7" s="1"/>
  <c r="Q6" i="6"/>
  <c r="R6" i="7" s="1"/>
  <c r="Q8" i="6"/>
  <c r="R8" i="7" s="1"/>
  <c r="Q10" i="6"/>
  <c r="R10" i="7" s="1"/>
  <c r="Q12" i="6"/>
  <c r="R12" i="7" s="1"/>
  <c r="Q14" i="6"/>
  <c r="R14" i="7" s="1"/>
  <c r="Q16" i="6"/>
  <c r="R16" i="7" s="1"/>
  <c r="Q18" i="6"/>
  <c r="R18" i="7" s="1"/>
  <c r="Q20" i="6"/>
  <c r="R20" i="7" s="1"/>
  <c r="Q22" i="6"/>
  <c r="R22" i="7" s="1"/>
  <c r="Q24" i="6"/>
  <c r="R24" i="7" s="1"/>
  <c r="Q26" i="6"/>
  <c r="R26" i="7" s="1"/>
  <c r="Q28" i="6"/>
  <c r="R28" i="7" s="1"/>
  <c r="Q30" i="6"/>
  <c r="R30" i="7" s="1"/>
  <c r="Q32" i="6"/>
  <c r="R32" i="7" s="1"/>
  <c r="Q34" i="6"/>
  <c r="R34" i="7" s="1"/>
  <c r="Q36" i="6"/>
  <c r="R36" i="7" s="1"/>
  <c r="Q38" i="6"/>
  <c r="R38" i="7" s="1"/>
  <c r="Q40" i="6"/>
  <c r="R40" i="7" s="1"/>
  <c r="Q42" i="6"/>
  <c r="R42" i="7" s="1"/>
  <c r="Q44" i="6"/>
  <c r="R44" i="7" s="1"/>
  <c r="Q46" i="6"/>
  <c r="R46" i="7" s="1"/>
  <c r="Q48" i="6"/>
  <c r="R48" i="7" s="1"/>
  <c r="Q50" i="6"/>
  <c r="R50" i="7" s="1"/>
  <c r="Q52" i="6"/>
  <c r="R52" i="7" s="1"/>
  <c r="Q54" i="6"/>
  <c r="R54" i="7" s="1"/>
  <c r="Q56" i="6"/>
  <c r="R56" i="7" s="1"/>
  <c r="Q58" i="6"/>
  <c r="R58" i="7" s="1"/>
  <c r="Q60" i="6"/>
  <c r="R60" i="7" s="1"/>
  <c r="Q62" i="6"/>
  <c r="R62" i="7" s="1"/>
  <c r="Q64" i="6"/>
  <c r="R64" i="7" s="1"/>
  <c r="Q67" i="6"/>
  <c r="R67" i="7" s="1"/>
  <c r="R69" i="6"/>
  <c r="S69" i="7" s="1"/>
  <c r="Q72" i="6"/>
  <c r="R72" i="7" s="1"/>
  <c r="S7" i="6"/>
  <c r="T7" i="7" s="1"/>
  <c r="T9" i="6"/>
  <c r="U9" i="7" s="1"/>
  <c r="S12" i="6"/>
  <c r="S15" i="6"/>
  <c r="T15" i="7" s="1"/>
  <c r="T17" i="6"/>
  <c r="U17" i="7" s="1"/>
  <c r="S20" i="6"/>
  <c r="S23" i="6"/>
  <c r="T23" i="7" s="1"/>
  <c r="T25" i="6"/>
  <c r="U25" i="7" s="1"/>
  <c r="S28" i="6"/>
  <c r="T28" i="7" s="1"/>
  <c r="S31" i="6"/>
  <c r="T31" i="7" s="1"/>
  <c r="T33" i="6"/>
  <c r="U33" i="7" s="1"/>
  <c r="S36" i="6"/>
  <c r="T36" i="7" s="1"/>
  <c r="S39" i="6"/>
  <c r="T39" i="7" s="1"/>
  <c r="T41" i="6"/>
  <c r="U41" i="7" s="1"/>
  <c r="S44" i="6"/>
  <c r="T44" i="7" s="1"/>
  <c r="S47" i="6"/>
  <c r="T47" i="7" s="1"/>
  <c r="T49" i="6"/>
  <c r="U49" i="7" s="1"/>
  <c r="S52" i="6"/>
  <c r="T52" i="7" s="1"/>
  <c r="S55" i="6"/>
  <c r="T55" i="7" s="1"/>
  <c r="T57" i="6"/>
  <c r="U57" i="7" s="1"/>
  <c r="S60" i="6"/>
  <c r="T60" i="7" s="1"/>
  <c r="S63" i="6"/>
  <c r="T63" i="7" s="1"/>
  <c r="T65" i="6"/>
  <c r="U65" i="7" s="1"/>
  <c r="S68" i="6"/>
  <c r="T68" i="7" s="1"/>
  <c r="S71" i="6"/>
  <c r="T71" i="7" s="1"/>
  <c r="V5" i="6"/>
  <c r="W5" i="7" s="1"/>
  <c r="U8" i="6"/>
  <c r="V8" i="7" s="1"/>
  <c r="U11" i="6"/>
  <c r="V11" i="7" s="1"/>
  <c r="V13" i="6"/>
  <c r="W13" i="7" s="1"/>
  <c r="U16" i="6"/>
  <c r="V16" i="7" s="1"/>
  <c r="U19" i="6"/>
  <c r="V19" i="7" s="1"/>
  <c r="V21" i="6"/>
  <c r="W21" i="7" s="1"/>
  <c r="U24" i="6"/>
  <c r="V24" i="7" s="1"/>
  <c r="U27" i="6"/>
  <c r="V27" i="7" s="1"/>
  <c r="V29" i="6"/>
  <c r="W29" i="7" s="1"/>
  <c r="U32" i="6"/>
  <c r="V32" i="7" s="1"/>
  <c r="U36" i="6"/>
  <c r="V36" i="7" s="1"/>
  <c r="U40" i="6"/>
  <c r="V40" i="7" s="1"/>
  <c r="U44" i="6"/>
  <c r="V44" i="7" s="1"/>
  <c r="U48" i="6"/>
  <c r="V48" i="7" s="1"/>
  <c r="U52" i="6"/>
  <c r="V52" i="7" s="1"/>
  <c r="U56" i="6"/>
  <c r="V56" i="7" s="1"/>
  <c r="U60" i="6"/>
  <c r="V60" i="7" s="1"/>
  <c r="U64" i="6"/>
  <c r="V64" i="7" s="1"/>
  <c r="U68" i="6"/>
  <c r="V68" i="7" s="1"/>
  <c r="U72" i="6"/>
  <c r="V72" i="7" s="1"/>
  <c r="W8" i="6"/>
  <c r="X8" i="7" s="1"/>
  <c r="W16" i="6"/>
  <c r="X16" i="7" s="1"/>
  <c r="W24" i="6"/>
  <c r="X24" i="7" s="1"/>
  <c r="W32" i="6"/>
  <c r="X32" i="7" s="1"/>
  <c r="W40" i="6"/>
  <c r="X40" i="7" s="1"/>
  <c r="W48" i="6"/>
  <c r="X48" i="7" s="1"/>
  <c r="W56" i="6"/>
  <c r="X56" i="7" s="1"/>
  <c r="W64" i="6"/>
  <c r="X64" i="7" s="1"/>
  <c r="W72" i="6"/>
  <c r="X72" i="7" s="1"/>
  <c r="Y12" i="6"/>
  <c r="Z12" i="7" s="1"/>
  <c r="Y20" i="6"/>
  <c r="Z20" i="7" s="1"/>
  <c r="Y28" i="6"/>
  <c r="Z28" i="7" s="1"/>
  <c r="Y36" i="6"/>
  <c r="Z36" i="7" s="1"/>
  <c r="Y44" i="6"/>
  <c r="Z44" i="7" s="1"/>
  <c r="Y52" i="6"/>
  <c r="Z52" i="7" s="1"/>
  <c r="Y60" i="6"/>
  <c r="Z60" i="7" s="1"/>
  <c r="Y68" i="6"/>
  <c r="Z68" i="7" s="1"/>
  <c r="AA8" i="6"/>
  <c r="AB8" i="7" s="1"/>
  <c r="AA16" i="6"/>
  <c r="AB16" i="7" s="1"/>
  <c r="AA24" i="6"/>
  <c r="AB24" i="7" s="1"/>
  <c r="AA32" i="6"/>
  <c r="AB32" i="7" s="1"/>
  <c r="AA40" i="6"/>
  <c r="AB40" i="7" s="1"/>
  <c r="AA48" i="6"/>
  <c r="AB48" i="7" s="1"/>
  <c r="AA56" i="6"/>
  <c r="AB56" i="7" s="1"/>
  <c r="AA64" i="6"/>
  <c r="AB64" i="7" s="1"/>
  <c r="AA72" i="6"/>
  <c r="AB72" i="7" s="1"/>
  <c r="AC12" i="6"/>
  <c r="AD12" i="7" s="1"/>
  <c r="AC20" i="6"/>
  <c r="AD20" i="7" s="1"/>
  <c r="AC28" i="6"/>
  <c r="AD28" i="7" s="1"/>
  <c r="AC36" i="6"/>
  <c r="AD36" i="7" s="1"/>
  <c r="AC44" i="6"/>
  <c r="AD44" i="7" s="1"/>
  <c r="AC52" i="6"/>
  <c r="AD52" i="7" s="1"/>
  <c r="AC60" i="6"/>
  <c r="AD60" i="7" s="1"/>
  <c r="AC68" i="6"/>
  <c r="AD68" i="7" s="1"/>
  <c r="O134" i="6"/>
  <c r="P134" i="7" s="1"/>
  <c r="O142" i="6"/>
  <c r="P142" i="7" s="1"/>
  <c r="O150" i="6"/>
  <c r="P150" i="7" s="1"/>
  <c r="O158" i="6"/>
  <c r="P158" i="7" s="1"/>
  <c r="O166" i="6"/>
  <c r="P166" i="7" s="1"/>
  <c r="O174" i="6"/>
  <c r="P174" i="7" s="1"/>
  <c r="O182" i="6"/>
  <c r="P182" i="7" s="1"/>
  <c r="O190" i="6"/>
  <c r="P190" i="7" s="1"/>
  <c r="O198" i="6"/>
  <c r="P198" i="7" s="1"/>
  <c r="Q138" i="6"/>
  <c r="R138" i="7" s="1"/>
  <c r="Q146" i="6"/>
  <c r="R146" i="7" s="1"/>
  <c r="Q154" i="6"/>
  <c r="R154" i="7" s="1"/>
  <c r="Q162" i="6"/>
  <c r="R162" i="7" s="1"/>
  <c r="Q170" i="6"/>
  <c r="R170" i="7" s="1"/>
  <c r="Q179" i="6"/>
  <c r="R179" i="7" s="1"/>
  <c r="R189" i="6"/>
  <c r="S189" i="7" s="1"/>
  <c r="S132" i="6"/>
  <c r="T132" i="7" s="1"/>
  <c r="S143" i="6"/>
  <c r="T143" i="7" s="1"/>
  <c r="T153" i="6"/>
  <c r="U153" i="7" s="1"/>
  <c r="S164" i="6"/>
  <c r="T164" i="7" s="1"/>
  <c r="S175" i="6"/>
  <c r="T175" i="7" s="1"/>
  <c r="T185" i="6"/>
  <c r="U185" i="7" s="1"/>
  <c r="S196" i="6"/>
  <c r="T196" i="7" s="1"/>
  <c r="U139" i="6"/>
  <c r="V139" i="7" s="1"/>
  <c r="V149" i="6"/>
  <c r="W149" i="7" s="1"/>
  <c r="U160" i="6"/>
  <c r="V160" i="7" s="1"/>
  <c r="U171" i="6"/>
  <c r="V171" i="7" s="1"/>
  <c r="V181" i="6"/>
  <c r="W181" i="7" s="1"/>
  <c r="U192" i="6"/>
  <c r="V192" i="7" s="1"/>
  <c r="W135" i="6"/>
  <c r="X135" i="7" s="1"/>
  <c r="W147" i="6"/>
  <c r="X147" i="7" s="1"/>
  <c r="W163" i="6"/>
  <c r="X163" i="7" s="1"/>
  <c r="W179" i="6"/>
  <c r="X179" i="7" s="1"/>
  <c r="W195" i="6"/>
  <c r="X195" i="7" s="1"/>
  <c r="Y143" i="6"/>
  <c r="Y159" i="6"/>
  <c r="Y175" i="6"/>
  <c r="Y191" i="6"/>
  <c r="AA139" i="6"/>
  <c r="AB139" i="7" s="1"/>
  <c r="AA155" i="6"/>
  <c r="AB155" i="7" s="1"/>
  <c r="AA171" i="6"/>
  <c r="AB171" i="7" s="1"/>
  <c r="AA187" i="6"/>
  <c r="AB187" i="7" s="1"/>
  <c r="AC135" i="6"/>
  <c r="AD135" i="7" s="1"/>
  <c r="AC151" i="6"/>
  <c r="AD151" i="7" s="1"/>
  <c r="AC167" i="6"/>
  <c r="AD167" i="7" s="1"/>
  <c r="AC183" i="6"/>
  <c r="AD183" i="7" s="1"/>
  <c r="C59" i="6"/>
  <c r="D59" i="7" s="1"/>
  <c r="C61" i="6"/>
  <c r="D61" i="7" s="1"/>
  <c r="C63" i="6"/>
  <c r="D63" i="7" s="1"/>
  <c r="C65" i="6"/>
  <c r="D65" i="7" s="1"/>
  <c r="C67" i="6"/>
  <c r="D67" i="7" s="1"/>
  <c r="C69" i="6"/>
  <c r="D69" i="7" s="1"/>
  <c r="C71" i="6"/>
  <c r="D71" i="7" s="1"/>
  <c r="D5" i="6"/>
  <c r="E5" i="7" s="1"/>
  <c r="D7" i="6"/>
  <c r="E7" i="7" s="1"/>
  <c r="D11" i="6"/>
  <c r="E11" i="7" s="1"/>
  <c r="D13" i="6"/>
  <c r="E13" i="7" s="1"/>
  <c r="D17" i="6"/>
  <c r="E17" i="7" s="1"/>
  <c r="D37" i="6"/>
  <c r="E37" i="7" s="1"/>
  <c r="D39" i="6"/>
  <c r="E39" i="7" s="1"/>
  <c r="D41" i="6"/>
  <c r="E41" i="7" s="1"/>
  <c r="D43" i="6"/>
  <c r="E43" i="7" s="1"/>
  <c r="D45" i="6"/>
  <c r="E45" i="7" s="1"/>
  <c r="D47" i="6"/>
  <c r="E47" i="7" s="1"/>
  <c r="D49" i="6"/>
  <c r="E49" i="7" s="1"/>
  <c r="D51" i="6"/>
  <c r="E51" i="7" s="1"/>
  <c r="D53" i="6"/>
  <c r="E53" i="7" s="1"/>
  <c r="D55" i="6"/>
  <c r="E55" i="7" s="1"/>
  <c r="D57" i="6"/>
  <c r="E57" i="7" s="1"/>
  <c r="D59" i="6"/>
  <c r="E59" i="7" s="1"/>
  <c r="D61" i="6"/>
  <c r="E61" i="7" s="1"/>
  <c r="D63" i="6"/>
  <c r="E63" i="7" s="1"/>
  <c r="D65" i="6"/>
  <c r="E65" i="7" s="1"/>
  <c r="D67" i="6"/>
  <c r="E67" i="7" s="1"/>
  <c r="D69" i="6"/>
  <c r="E69" i="7" s="1"/>
  <c r="D71" i="6"/>
  <c r="E71" i="7" s="1"/>
  <c r="D8" i="6"/>
  <c r="E8" i="7" s="1"/>
  <c r="D10" i="6"/>
  <c r="E10" i="7" s="1"/>
  <c r="D12" i="6"/>
  <c r="E12" i="7" s="1"/>
  <c r="D16" i="6"/>
  <c r="E16" i="7" s="1"/>
  <c r="D20" i="6"/>
  <c r="E20" i="7" s="1"/>
  <c r="D22" i="6"/>
  <c r="E22" i="7" s="1"/>
  <c r="D36" i="6"/>
  <c r="E36" i="7" s="1"/>
  <c r="D38" i="6"/>
  <c r="E38" i="7" s="1"/>
  <c r="D40" i="6"/>
  <c r="E40" i="7" s="1"/>
  <c r="D42" i="6"/>
  <c r="E42" i="7" s="1"/>
  <c r="D44" i="6"/>
  <c r="E44" i="7" s="1"/>
  <c r="D46" i="6"/>
  <c r="E46" i="7" s="1"/>
  <c r="D48" i="6"/>
  <c r="E48" i="7" s="1"/>
  <c r="D50" i="6"/>
  <c r="E50" i="7" s="1"/>
  <c r="D52" i="6"/>
  <c r="E52" i="7" s="1"/>
  <c r="D54" i="6"/>
  <c r="E54" i="7" s="1"/>
  <c r="D56" i="6"/>
  <c r="E56" i="7" s="1"/>
  <c r="D58" i="6"/>
  <c r="E58" i="7" s="1"/>
  <c r="D60" i="6"/>
  <c r="E60" i="7" s="1"/>
  <c r="D62" i="6"/>
  <c r="E62" i="7" s="1"/>
  <c r="D64" i="6"/>
  <c r="E64" i="7" s="1"/>
  <c r="D66" i="6"/>
  <c r="E66" i="7" s="1"/>
  <c r="D68" i="6"/>
  <c r="E68" i="7" s="1"/>
  <c r="D70" i="6"/>
  <c r="E70" i="7" s="1"/>
  <c r="D15" i="6"/>
  <c r="E15" i="7" s="1"/>
  <c r="D14" i="6"/>
  <c r="E14" i="7" s="1"/>
  <c r="F7" i="6"/>
  <c r="G7" i="7" s="1"/>
  <c r="F34" i="6"/>
  <c r="G34" i="7" s="1"/>
  <c r="H11" i="6"/>
  <c r="H67" i="6"/>
  <c r="H72" i="6"/>
  <c r="D24" i="6"/>
  <c r="E24" i="7" s="1"/>
  <c r="D28" i="6"/>
  <c r="E28" i="7" s="1"/>
  <c r="D30" i="6"/>
  <c r="E30" i="7" s="1"/>
  <c r="D18" i="6"/>
  <c r="E18" i="7" s="1"/>
  <c r="F51" i="6"/>
  <c r="G51" i="7" s="1"/>
  <c r="F26" i="6"/>
  <c r="G26" i="7" s="1"/>
  <c r="F5" i="6"/>
  <c r="G5" i="7" s="1"/>
  <c r="H12" i="6"/>
  <c r="F14" i="6"/>
  <c r="G14" i="7" s="1"/>
  <c r="C16" i="6"/>
  <c r="D16" i="7" s="1"/>
  <c r="F16" i="7"/>
  <c r="G56" i="6"/>
  <c r="C8" i="6"/>
  <c r="D8" i="7" s="1"/>
  <c r="C12" i="6"/>
  <c r="D12" i="7" s="1"/>
  <c r="C18" i="6"/>
  <c r="D18" i="7" s="1"/>
  <c r="F19" i="7"/>
  <c r="C17" i="6"/>
  <c r="D17" i="7" s="1"/>
  <c r="F41" i="7"/>
  <c r="C20" i="6"/>
  <c r="D20" i="7" s="1"/>
  <c r="G16" i="6"/>
  <c r="F13" i="7"/>
  <c r="F34" i="7"/>
  <c r="BO101" i="7" l="1"/>
  <c r="BK226" i="7"/>
  <c r="BC100" i="7"/>
  <c r="CC100" i="7" s="1"/>
  <c r="AY227" i="7"/>
  <c r="AY102" i="7"/>
  <c r="BJ99" i="7"/>
  <c r="BJ228" i="7"/>
  <c r="BB100" i="7"/>
  <c r="CB100" i="7" s="1"/>
  <c r="BH226" i="7"/>
  <c r="BH102" i="7"/>
  <c r="BH228" i="7"/>
  <c r="AV227" i="7"/>
  <c r="AV225" i="7"/>
  <c r="BN101" i="7"/>
  <c r="AX226" i="7"/>
  <c r="AX225" i="7"/>
  <c r="AX102" i="7"/>
  <c r="AX228" i="7"/>
  <c r="BQ225" i="7"/>
  <c r="BQ228" i="7"/>
  <c r="BI225" i="7"/>
  <c r="BI101" i="7"/>
  <c r="BI100" i="7"/>
  <c r="BE101" i="7"/>
  <c r="AW225" i="7"/>
  <c r="AW226" i="7"/>
  <c r="BP226" i="7"/>
  <c r="BP228" i="7"/>
  <c r="BD101" i="7"/>
  <c r="AZ100" i="7"/>
  <c r="BK228" i="7"/>
  <c r="AH226" i="6"/>
  <c r="AI226" i="7" s="1"/>
  <c r="Q226" i="7"/>
  <c r="BC226" i="7" s="1"/>
  <c r="AY226" i="7"/>
  <c r="AY228" i="7"/>
  <c r="BJ225" i="7"/>
  <c r="BB226" i="7"/>
  <c r="BB227" i="7"/>
  <c r="BB102" i="7"/>
  <c r="CB102" i="7" s="1"/>
  <c r="BB101" i="7"/>
  <c r="CB101" i="7" s="1"/>
  <c r="BH101" i="7"/>
  <c r="BH100" i="7"/>
  <c r="AV226" i="7"/>
  <c r="BN227" i="7"/>
  <c r="BQ227" i="7"/>
  <c r="BI226" i="7"/>
  <c r="BI228" i="7"/>
  <c r="AW228" i="7"/>
  <c r="BP225" i="7"/>
  <c r="BP99" i="7"/>
  <c r="BP102" i="7"/>
  <c r="BD227" i="7"/>
  <c r="AZ225" i="7"/>
  <c r="AZ102" i="7"/>
  <c r="AZ228" i="7"/>
  <c r="BO102" i="7"/>
  <c r="BC227" i="7"/>
  <c r="BC102" i="7"/>
  <c r="CC102" i="7" s="1"/>
  <c r="AY225" i="7"/>
  <c r="AY99" i="7"/>
  <c r="AY100" i="7"/>
  <c r="BJ227" i="7"/>
  <c r="BB99" i="7"/>
  <c r="CB99" i="7" s="1"/>
  <c r="BN226" i="7"/>
  <c r="BN102" i="7"/>
  <c r="AX101" i="7"/>
  <c r="AX100" i="7"/>
  <c r="AX227" i="7"/>
  <c r="BQ226" i="7"/>
  <c r="BI227" i="7"/>
  <c r="BE227" i="7"/>
  <c r="BE226" i="7"/>
  <c r="BE99" i="7"/>
  <c r="AW227" i="7"/>
  <c r="BP227" i="7"/>
  <c r="BP100" i="7"/>
  <c r="BD100" i="7"/>
  <c r="BD99" i="7"/>
  <c r="AZ227" i="7"/>
  <c r="AZ101" i="7"/>
  <c r="BO100" i="7"/>
  <c r="BO99" i="7"/>
  <c r="BK225" i="7"/>
  <c r="BK227" i="7"/>
  <c r="BC99" i="7"/>
  <c r="CC99" i="7" s="1"/>
  <c r="BC101" i="7"/>
  <c r="CC101" i="7" s="1"/>
  <c r="BC225" i="7"/>
  <c r="AY101" i="7"/>
  <c r="BJ226" i="7"/>
  <c r="BJ100" i="7"/>
  <c r="BJ101" i="7"/>
  <c r="BJ102" i="7"/>
  <c r="BB225" i="7"/>
  <c r="BB228" i="7"/>
  <c r="BH227" i="7"/>
  <c r="BH99" i="7"/>
  <c r="BH225" i="7"/>
  <c r="AV228" i="7"/>
  <c r="BN225" i="7"/>
  <c r="BN99" i="7"/>
  <c r="BN100" i="7"/>
  <c r="BN228" i="7"/>
  <c r="AX99" i="7"/>
  <c r="BI102" i="7"/>
  <c r="BI99" i="7"/>
  <c r="BE225" i="7"/>
  <c r="BE102" i="7"/>
  <c r="BE100" i="7"/>
  <c r="BE228" i="7"/>
  <c r="BP101" i="7"/>
  <c r="BD226" i="7"/>
  <c r="BD225" i="7"/>
  <c r="BD102" i="7"/>
  <c r="BD228" i="7"/>
  <c r="AZ226" i="7"/>
  <c r="AZ99" i="7"/>
  <c r="BO97" i="7"/>
  <c r="BK224" i="7"/>
  <c r="BK223" i="7"/>
  <c r="BC224" i="7"/>
  <c r="BJ224" i="7"/>
  <c r="BJ98" i="7"/>
  <c r="BB224" i="7"/>
  <c r="BB97" i="7"/>
  <c r="CB97" i="7" s="1"/>
  <c r="BH223" i="7"/>
  <c r="BN223" i="7"/>
  <c r="AX97" i="7"/>
  <c r="BI224" i="7"/>
  <c r="AW223" i="7"/>
  <c r="BP224" i="7"/>
  <c r="BP97" i="7"/>
  <c r="BP98" i="7"/>
  <c r="AZ224" i="7"/>
  <c r="AZ223" i="7"/>
  <c r="BJ223" i="7"/>
  <c r="AV223" i="7"/>
  <c r="BN97" i="7"/>
  <c r="BN98" i="7"/>
  <c r="AX224" i="7"/>
  <c r="AX98" i="7"/>
  <c r="BI98" i="7"/>
  <c r="BI97" i="7"/>
  <c r="BE223" i="7"/>
  <c r="BD224" i="7"/>
  <c r="AZ98" i="7"/>
  <c r="BC223" i="7"/>
  <c r="BC97" i="7"/>
  <c r="CC97" i="7" s="1"/>
  <c r="AY224" i="7"/>
  <c r="AY98" i="7"/>
  <c r="BJ97" i="7"/>
  <c r="BB223" i="7"/>
  <c r="BB98" i="7"/>
  <c r="CB98" i="7" s="1"/>
  <c r="AE223" i="6"/>
  <c r="AF223" i="7" s="1"/>
  <c r="H223" i="7"/>
  <c r="BH224" i="7"/>
  <c r="BH97" i="7"/>
  <c r="AV224" i="7"/>
  <c r="BN224" i="7"/>
  <c r="AX223" i="7"/>
  <c r="BQ224" i="7"/>
  <c r="BQ223" i="7"/>
  <c r="BE224" i="7"/>
  <c r="BE98" i="7"/>
  <c r="BE97" i="7"/>
  <c r="BP223" i="7"/>
  <c r="AZ97" i="7"/>
  <c r="BO98" i="7"/>
  <c r="BC98" i="7"/>
  <c r="CC98" i="7" s="1"/>
  <c r="AY223" i="7"/>
  <c r="AY97" i="7"/>
  <c r="BH98" i="7"/>
  <c r="BI223" i="7"/>
  <c r="AW224" i="7"/>
  <c r="BD223" i="7"/>
  <c r="BD98" i="7"/>
  <c r="BD97" i="7"/>
  <c r="BO9" i="7"/>
  <c r="BB67" i="7"/>
  <c r="AX67" i="7"/>
  <c r="AK247" i="6"/>
  <c r="AE251" i="6"/>
  <c r="AE246" i="6"/>
  <c r="AK225" i="6"/>
  <c r="AL225" i="7" s="1"/>
  <c r="AK236" i="6"/>
  <c r="AK239" i="6"/>
  <c r="BP60" i="7"/>
  <c r="BN64" i="7"/>
  <c r="BN32" i="7"/>
  <c r="BJ72" i="7"/>
  <c r="BJ40" i="7"/>
  <c r="BJ8" i="7"/>
  <c r="BH60" i="7"/>
  <c r="BI29" i="7"/>
  <c r="BE69" i="7"/>
  <c r="BD60" i="7"/>
  <c r="BC71" i="7"/>
  <c r="AY71" i="7"/>
  <c r="BD52" i="7"/>
  <c r="BC63" i="7"/>
  <c r="BC55" i="7"/>
  <c r="BC47" i="7"/>
  <c r="BC39" i="7"/>
  <c r="BC31" i="7"/>
  <c r="BC23" i="7"/>
  <c r="BC15" i="7"/>
  <c r="BC7" i="7"/>
  <c r="AY63" i="7"/>
  <c r="AY55" i="7"/>
  <c r="AY47" i="7"/>
  <c r="AY39" i="7"/>
  <c r="AY29" i="7"/>
  <c r="AY21" i="7"/>
  <c r="AY13" i="7"/>
  <c r="AY5" i="7"/>
  <c r="BP58" i="7"/>
  <c r="BP26" i="7"/>
  <c r="BN62" i="7"/>
  <c r="BN30" i="7"/>
  <c r="BJ70" i="7"/>
  <c r="BJ38" i="7"/>
  <c r="BI59" i="7"/>
  <c r="BI43" i="7"/>
  <c r="BP28" i="7"/>
  <c r="BH8" i="7"/>
  <c r="BD28" i="7"/>
  <c r="BP52" i="7"/>
  <c r="BN24" i="7"/>
  <c r="BJ64" i="7"/>
  <c r="BH40" i="7"/>
  <c r="BH16" i="7"/>
  <c r="BD50" i="7"/>
  <c r="BD34" i="7"/>
  <c r="BD18" i="7"/>
  <c r="BC69" i="7"/>
  <c r="BC53" i="7"/>
  <c r="BC37" i="7"/>
  <c r="BC21" i="7"/>
  <c r="BC5" i="7"/>
  <c r="AY61" i="7"/>
  <c r="AY45" i="7"/>
  <c r="AY27" i="7"/>
  <c r="AY11" i="7"/>
  <c r="BP50" i="7"/>
  <c r="BH19" i="7"/>
  <c r="BD36" i="7"/>
  <c r="BD12" i="7"/>
  <c r="BN56" i="7"/>
  <c r="BJ32" i="7"/>
  <c r="BH27" i="7"/>
  <c r="BD67" i="7"/>
  <c r="BD58" i="7"/>
  <c r="BD42" i="7"/>
  <c r="BD26" i="7"/>
  <c r="BD10" i="7"/>
  <c r="BC61" i="7"/>
  <c r="BC45" i="7"/>
  <c r="BC29" i="7"/>
  <c r="BC13" i="7"/>
  <c r="AY69" i="7"/>
  <c r="AY53" i="7"/>
  <c r="AY35" i="7"/>
  <c r="AY19" i="7"/>
  <c r="BJ62" i="7"/>
  <c r="BH44" i="7"/>
  <c r="BD44" i="7"/>
  <c r="BD20" i="7"/>
  <c r="BP20" i="7"/>
  <c r="BH72" i="7"/>
  <c r="BH56" i="7"/>
  <c r="BI5" i="7"/>
  <c r="BP68" i="7"/>
  <c r="BP36" i="7"/>
  <c r="BN72" i="7"/>
  <c r="BN40" i="7"/>
  <c r="BN8" i="7"/>
  <c r="BJ48" i="7"/>
  <c r="BJ16" i="7"/>
  <c r="BH64" i="7"/>
  <c r="BH48" i="7"/>
  <c r="BH32" i="7"/>
  <c r="BI21" i="7"/>
  <c r="BH11" i="7"/>
  <c r="BD72" i="7"/>
  <c r="BH29" i="7"/>
  <c r="BH18" i="7"/>
  <c r="BI7" i="7"/>
  <c r="BD69" i="7"/>
  <c r="BE59" i="7"/>
  <c r="BE51" i="7"/>
  <c r="BE43" i="7"/>
  <c r="BE35" i="7"/>
  <c r="BE27" i="7"/>
  <c r="BE19" i="7"/>
  <c r="BE11" i="7"/>
  <c r="BB69" i="7"/>
  <c r="BB61" i="7"/>
  <c r="BB53" i="7"/>
  <c r="BB45" i="7"/>
  <c r="BB37" i="7"/>
  <c r="BB29" i="7"/>
  <c r="BB21" i="7"/>
  <c r="BB13" i="7"/>
  <c r="BB5" i="7"/>
  <c r="AX69" i="7"/>
  <c r="AX61" i="7"/>
  <c r="AX53" i="7"/>
  <c r="AX45" i="7"/>
  <c r="AX37" i="7"/>
  <c r="AX29" i="7"/>
  <c r="AX21" i="7"/>
  <c r="AX13" i="7"/>
  <c r="AX5" i="7"/>
  <c r="BO7" i="7"/>
  <c r="BO15" i="7"/>
  <c r="BO23" i="7"/>
  <c r="BO31" i="7"/>
  <c r="BO39" i="7"/>
  <c r="BO47" i="7"/>
  <c r="BO55" i="7"/>
  <c r="BO63" i="7"/>
  <c r="BO71" i="7"/>
  <c r="BE70" i="7"/>
  <c r="BI6" i="7"/>
  <c r="BI14" i="7"/>
  <c r="BI22" i="7"/>
  <c r="BI30" i="7"/>
  <c r="BI38" i="7"/>
  <c r="BI46" i="7"/>
  <c r="BI54" i="7"/>
  <c r="BI62" i="7"/>
  <c r="BI70" i="7"/>
  <c r="BO10" i="7"/>
  <c r="BO18" i="7"/>
  <c r="BO26" i="7"/>
  <c r="BO34" i="7"/>
  <c r="BO42" i="7"/>
  <c r="BO50" i="7"/>
  <c r="BO58" i="7"/>
  <c r="BO66" i="7"/>
  <c r="BH35" i="7"/>
  <c r="BH43" i="7"/>
  <c r="BH51" i="7"/>
  <c r="BH59" i="7"/>
  <c r="BH67" i="7"/>
  <c r="BJ7" i="7"/>
  <c r="BJ15" i="7"/>
  <c r="BJ23" i="7"/>
  <c r="BJ31" i="7"/>
  <c r="BJ39" i="7"/>
  <c r="BJ47" i="7"/>
  <c r="BJ55" i="7"/>
  <c r="BJ63" i="7"/>
  <c r="BJ71" i="7"/>
  <c r="BN7" i="7"/>
  <c r="BN15" i="7"/>
  <c r="BN23" i="7"/>
  <c r="BN31" i="7"/>
  <c r="BN39" i="7"/>
  <c r="BN47" i="7"/>
  <c r="BN55" i="7"/>
  <c r="BN63" i="7"/>
  <c r="BN71" i="7"/>
  <c r="BP11" i="7"/>
  <c r="BP19" i="7"/>
  <c r="BP27" i="7"/>
  <c r="BP35" i="7"/>
  <c r="BP43" i="7"/>
  <c r="BP51" i="7"/>
  <c r="BP59" i="7"/>
  <c r="BP67" i="7"/>
  <c r="BP62" i="7"/>
  <c r="BP30" i="7"/>
  <c r="BN66" i="7"/>
  <c r="BN34" i="7"/>
  <c r="BJ42" i="7"/>
  <c r="BJ10" i="7"/>
  <c r="BI61" i="7"/>
  <c r="BI45" i="7"/>
  <c r="BH30" i="7"/>
  <c r="BI19" i="7"/>
  <c r="BH9" i="7"/>
  <c r="BD70" i="7"/>
  <c r="BE60" i="7"/>
  <c r="BE52" i="7"/>
  <c r="BE44" i="7"/>
  <c r="BE36" i="7"/>
  <c r="BE28" i="7"/>
  <c r="BE20" i="7"/>
  <c r="BE12" i="7"/>
  <c r="BB68" i="7"/>
  <c r="BB60" i="7"/>
  <c r="BB52" i="7"/>
  <c r="BB44" i="7"/>
  <c r="BB36" i="7"/>
  <c r="BB28" i="7"/>
  <c r="BB20" i="7"/>
  <c r="BB12" i="7"/>
  <c r="AX68" i="7"/>
  <c r="AX60" i="7"/>
  <c r="BP18" i="7"/>
  <c r="BN54" i="7"/>
  <c r="BN22" i="7"/>
  <c r="BJ30" i="7"/>
  <c r="BI55" i="7"/>
  <c r="BI39" i="7"/>
  <c r="BH5" i="7"/>
  <c r="BE57" i="7"/>
  <c r="BE41" i="7"/>
  <c r="BE25" i="7"/>
  <c r="BE9" i="7"/>
  <c r="BB59" i="7"/>
  <c r="BB43" i="7"/>
  <c r="BB27" i="7"/>
  <c r="BB11" i="7"/>
  <c r="AX51" i="7"/>
  <c r="AX35" i="7"/>
  <c r="AX11" i="7"/>
  <c r="BO17" i="7"/>
  <c r="BO25" i="7"/>
  <c r="BO33" i="7"/>
  <c r="BO41" i="7"/>
  <c r="BO49" i="7"/>
  <c r="BO57" i="7"/>
  <c r="BO65" i="7"/>
  <c r="BE64" i="7"/>
  <c r="BE72" i="7"/>
  <c r="BI8" i="7"/>
  <c r="BI16" i="7"/>
  <c r="BI24" i="7"/>
  <c r="BI32" i="7"/>
  <c r="BI40" i="7"/>
  <c r="BI48" i="7"/>
  <c r="BI56" i="7"/>
  <c r="BI64" i="7"/>
  <c r="BI72" i="7"/>
  <c r="BO12" i="7"/>
  <c r="BO20" i="7"/>
  <c r="BO28" i="7"/>
  <c r="BO36" i="7"/>
  <c r="BO44" i="7"/>
  <c r="BO52" i="7"/>
  <c r="BO60" i="7"/>
  <c r="BO68" i="7"/>
  <c r="BH37" i="7"/>
  <c r="BH45" i="7"/>
  <c r="BH53" i="7"/>
  <c r="BH61" i="7"/>
  <c r="BH69" i="7"/>
  <c r="BJ9" i="7"/>
  <c r="BJ17" i="7"/>
  <c r="BJ25" i="7"/>
  <c r="BJ33" i="7"/>
  <c r="BJ41" i="7"/>
  <c r="BJ49" i="7"/>
  <c r="BJ57" i="7"/>
  <c r="BJ65" i="7"/>
  <c r="BN9" i="7"/>
  <c r="BN17" i="7"/>
  <c r="BN25" i="7"/>
  <c r="BN33" i="7"/>
  <c r="BN41" i="7"/>
  <c r="BN49" i="7"/>
  <c r="BN57" i="7"/>
  <c r="BN65" i="7"/>
  <c r="BP5" i="7"/>
  <c r="BP13" i="7"/>
  <c r="BP21" i="7"/>
  <c r="BP29" i="7"/>
  <c r="BP37" i="7"/>
  <c r="BP45" i="7"/>
  <c r="BP53" i="7"/>
  <c r="BP61" i="7"/>
  <c r="BP69" i="7"/>
  <c r="BP54" i="7"/>
  <c r="BP22" i="7"/>
  <c r="BN58" i="7"/>
  <c r="BN26" i="7"/>
  <c r="BJ66" i="7"/>
  <c r="BJ34" i="7"/>
  <c r="BI57" i="7"/>
  <c r="BI41" i="7"/>
  <c r="BI27" i="7"/>
  <c r="BH17" i="7"/>
  <c r="BH6" i="7"/>
  <c r="BI71" i="7"/>
  <c r="BH26" i="7"/>
  <c r="BI15" i="7"/>
  <c r="BD66" i="7"/>
  <c r="BE49" i="7"/>
  <c r="BE33" i="7"/>
  <c r="BE17" i="7"/>
  <c r="BB51" i="7"/>
  <c r="BB35" i="7"/>
  <c r="BB19" i="7"/>
  <c r="AX59" i="7"/>
  <c r="AX43" i="7"/>
  <c r="AX27" i="7"/>
  <c r="AX19" i="7"/>
  <c r="BP44" i="7"/>
  <c r="BP12" i="7"/>
  <c r="BN48" i="7"/>
  <c r="BN16" i="7"/>
  <c r="BJ56" i="7"/>
  <c r="BJ24" i="7"/>
  <c r="BH68" i="7"/>
  <c r="BH52" i="7"/>
  <c r="BH36" i="7"/>
  <c r="BH24" i="7"/>
  <c r="BI13" i="7"/>
  <c r="BD64" i="7"/>
  <c r="BD56" i="7"/>
  <c r="BD48" i="7"/>
  <c r="BD40" i="7"/>
  <c r="BD32" i="7"/>
  <c r="BD24" i="7"/>
  <c r="BD16" i="7"/>
  <c r="BD8" i="7"/>
  <c r="BC67" i="7"/>
  <c r="BC59" i="7"/>
  <c r="BC51" i="7"/>
  <c r="BC43" i="7"/>
  <c r="BC35" i="7"/>
  <c r="BC27" i="7"/>
  <c r="BC19" i="7"/>
  <c r="BC11" i="7"/>
  <c r="AY67" i="7"/>
  <c r="AY59" i="7"/>
  <c r="AY51" i="7"/>
  <c r="AY43" i="7"/>
  <c r="AY33" i="7"/>
  <c r="AY25" i="7"/>
  <c r="AY17" i="7"/>
  <c r="AY9" i="7"/>
  <c r="BP42" i="7"/>
  <c r="BP10" i="7"/>
  <c r="BN46" i="7"/>
  <c r="BN14" i="7"/>
  <c r="BJ54" i="7"/>
  <c r="BJ22" i="7"/>
  <c r="BI67" i="7"/>
  <c r="BI51" i="7"/>
  <c r="BI35" i="7"/>
  <c r="BI23" i="7"/>
  <c r="BH13" i="7"/>
  <c r="BE63" i="7"/>
  <c r="BE55" i="7"/>
  <c r="BE47" i="7"/>
  <c r="BE39" i="7"/>
  <c r="BE31" i="7"/>
  <c r="BE23" i="7"/>
  <c r="BE15" i="7"/>
  <c r="BE7" i="7"/>
  <c r="BB65" i="7"/>
  <c r="BB57" i="7"/>
  <c r="BB49" i="7"/>
  <c r="BB41" i="7"/>
  <c r="BB33" i="7"/>
  <c r="BB25" i="7"/>
  <c r="BB17" i="7"/>
  <c r="BB9" i="7"/>
  <c r="AX65" i="7"/>
  <c r="AX57" i="7"/>
  <c r="AX49" i="7"/>
  <c r="AX41" i="7"/>
  <c r="AX33" i="7"/>
  <c r="AX25" i="7"/>
  <c r="AX17" i="7"/>
  <c r="AX9" i="7"/>
  <c r="BO11" i="7"/>
  <c r="BO19" i="7"/>
  <c r="BO27" i="7"/>
  <c r="BO35" i="7"/>
  <c r="BO43" i="7"/>
  <c r="BO51" i="7"/>
  <c r="BO59" i="7"/>
  <c r="BO67" i="7"/>
  <c r="BE66" i="7"/>
  <c r="BI10" i="7"/>
  <c r="BI18" i="7"/>
  <c r="BI26" i="7"/>
  <c r="BI34" i="7"/>
  <c r="BI42" i="7"/>
  <c r="BI50" i="7"/>
  <c r="BI58" i="7"/>
  <c r="BI66" i="7"/>
  <c r="BO6" i="7"/>
  <c r="BO14" i="7"/>
  <c r="BO22" i="7"/>
  <c r="BO30" i="7"/>
  <c r="BO38" i="7"/>
  <c r="BO46" i="7"/>
  <c r="BO54" i="7"/>
  <c r="BO62" i="7"/>
  <c r="BO70" i="7"/>
  <c r="BH39" i="7"/>
  <c r="BH47" i="7"/>
  <c r="BH55" i="7"/>
  <c r="BH63" i="7"/>
  <c r="BH71" i="7"/>
  <c r="BJ11" i="7"/>
  <c r="BJ19" i="7"/>
  <c r="BJ27" i="7"/>
  <c r="BD62" i="7"/>
  <c r="BD54" i="7"/>
  <c r="BD46" i="7"/>
  <c r="BD38" i="7"/>
  <c r="BD30" i="7"/>
  <c r="BD22" i="7"/>
  <c r="BD14" i="7"/>
  <c r="BD6" i="7"/>
  <c r="BC65" i="7"/>
  <c r="BC57" i="7"/>
  <c r="BC49" i="7"/>
  <c r="BC41" i="7"/>
  <c r="BC33" i="7"/>
  <c r="BC25" i="7"/>
  <c r="BC17" i="7"/>
  <c r="BC9" i="7"/>
  <c r="AY65" i="7"/>
  <c r="AY57" i="7"/>
  <c r="AY49" i="7"/>
  <c r="AY41" i="7"/>
  <c r="AY31" i="7"/>
  <c r="AY23" i="7"/>
  <c r="AY15" i="7"/>
  <c r="AY7" i="7"/>
  <c r="BP66" i="7"/>
  <c r="BP34" i="7"/>
  <c r="BN70" i="7"/>
  <c r="BN38" i="7"/>
  <c r="BN6" i="7"/>
  <c r="BJ46" i="7"/>
  <c r="BJ14" i="7"/>
  <c r="BI63" i="7"/>
  <c r="BI47" i="7"/>
  <c r="BI31" i="7"/>
  <c r="BH21" i="7"/>
  <c r="BH10" i="7"/>
  <c r="BE71" i="7"/>
  <c r="BE61" i="7"/>
  <c r="BE53" i="7"/>
  <c r="BE45" i="7"/>
  <c r="BE37" i="7"/>
  <c r="BE29" i="7"/>
  <c r="BE21" i="7"/>
  <c r="BE13" i="7"/>
  <c r="BE5" i="7"/>
  <c r="BB71" i="7"/>
  <c r="BB63" i="7"/>
  <c r="BB55" i="7"/>
  <c r="BB47" i="7"/>
  <c r="BB39" i="7"/>
  <c r="BB31" i="7"/>
  <c r="BB23" i="7"/>
  <c r="BB15" i="7"/>
  <c r="BB7" i="7"/>
  <c r="AX71" i="7"/>
  <c r="AX63" i="7"/>
  <c r="AX55" i="7"/>
  <c r="AX47" i="7"/>
  <c r="AX39" i="7"/>
  <c r="AX31" i="7"/>
  <c r="AX23" i="7"/>
  <c r="AX15" i="7"/>
  <c r="AX7" i="7"/>
  <c r="BO5" i="7"/>
  <c r="BO13" i="7"/>
  <c r="BO21" i="7"/>
  <c r="BO29" i="7"/>
  <c r="BO37" i="7"/>
  <c r="BO45" i="7"/>
  <c r="BO53" i="7"/>
  <c r="BO61" i="7"/>
  <c r="BO69" i="7"/>
  <c r="BE68" i="7"/>
  <c r="BI12" i="7"/>
  <c r="BI20" i="7"/>
  <c r="BI28" i="7"/>
  <c r="BI36" i="7"/>
  <c r="BI44" i="7"/>
  <c r="BI52" i="7"/>
  <c r="BI60" i="7"/>
  <c r="BI68" i="7"/>
  <c r="BO8" i="7"/>
  <c r="BO16" i="7"/>
  <c r="BO24" i="7"/>
  <c r="BO32" i="7"/>
  <c r="BO40" i="7"/>
  <c r="BO48" i="7"/>
  <c r="BO56" i="7"/>
  <c r="BO64" i="7"/>
  <c r="BO72" i="7"/>
  <c r="BH33" i="7"/>
  <c r="BH41" i="7"/>
  <c r="BH49" i="7"/>
  <c r="BH57" i="7"/>
  <c r="BH65" i="7"/>
  <c r="BJ5" i="7"/>
  <c r="BJ13" i="7"/>
  <c r="BJ21" i="7"/>
  <c r="BJ29" i="7"/>
  <c r="BJ37" i="7"/>
  <c r="BJ45" i="7"/>
  <c r="BJ53" i="7"/>
  <c r="BJ61" i="7"/>
  <c r="BJ69" i="7"/>
  <c r="BN5" i="7"/>
  <c r="BN13" i="7"/>
  <c r="BN21" i="7"/>
  <c r="BN29" i="7"/>
  <c r="BN37" i="7"/>
  <c r="BN45" i="7"/>
  <c r="BN53" i="7"/>
  <c r="BN61" i="7"/>
  <c r="BN69" i="7"/>
  <c r="BP9" i="7"/>
  <c r="BP17" i="7"/>
  <c r="BP25" i="7"/>
  <c r="BP33" i="7"/>
  <c r="BP41" i="7"/>
  <c r="BP49" i="7"/>
  <c r="BP57" i="7"/>
  <c r="BP65" i="7"/>
  <c r="AX52" i="7"/>
  <c r="AX44" i="7"/>
  <c r="AX36" i="7"/>
  <c r="AX28" i="7"/>
  <c r="AX20" i="7"/>
  <c r="AX12" i="7"/>
  <c r="BC52" i="7"/>
  <c r="BC20" i="7"/>
  <c r="AY60" i="7"/>
  <c r="AY28" i="7"/>
  <c r="BC42" i="7"/>
  <c r="BC10" i="7"/>
  <c r="AY50" i="7"/>
  <c r="AY18" i="7"/>
  <c r="BC70" i="7"/>
  <c r="BC38" i="7"/>
  <c r="BC6" i="7"/>
  <c r="AY46" i="7"/>
  <c r="AY14" i="7"/>
  <c r="BC16" i="7"/>
  <c r="AY8" i="7"/>
  <c r="BD11" i="7"/>
  <c r="BD19" i="7"/>
  <c r="BD27" i="7"/>
  <c r="BD35" i="7"/>
  <c r="BD43" i="7"/>
  <c r="BD51" i="7"/>
  <c r="BD59" i="7"/>
  <c r="BD68" i="7"/>
  <c r="BH7" i="7"/>
  <c r="BI17" i="7"/>
  <c r="BH28" i="7"/>
  <c r="BH42" i="7"/>
  <c r="BH58" i="7"/>
  <c r="BJ6" i="7"/>
  <c r="BE67" i="7"/>
  <c r="BE58" i="7"/>
  <c r="BE50" i="7"/>
  <c r="BE42" i="7"/>
  <c r="BE34" i="7"/>
  <c r="BE26" i="7"/>
  <c r="BE18" i="7"/>
  <c r="BE10" i="7"/>
  <c r="BB66" i="7"/>
  <c r="BB58" i="7"/>
  <c r="BB50" i="7"/>
  <c r="BB42" i="7"/>
  <c r="BB34" i="7"/>
  <c r="BB26" i="7"/>
  <c r="BB18" i="7"/>
  <c r="BB10" i="7"/>
  <c r="AX66" i="7"/>
  <c r="AX58" i="7"/>
  <c r="AX50" i="7"/>
  <c r="AX42" i="7"/>
  <c r="AX34" i="7"/>
  <c r="AX26" i="7"/>
  <c r="AX18" i="7"/>
  <c r="AX10" i="7"/>
  <c r="BC44" i="7"/>
  <c r="BC12" i="7"/>
  <c r="AY52" i="7"/>
  <c r="AY20" i="7"/>
  <c r="BC56" i="7"/>
  <c r="AY72" i="7"/>
  <c r="BC66" i="7"/>
  <c r="BC34" i="7"/>
  <c r="AY42" i="7"/>
  <c r="AY10" i="7"/>
  <c r="BC64" i="7"/>
  <c r="BC62" i="7"/>
  <c r="BC30" i="7"/>
  <c r="AY70" i="7"/>
  <c r="AY38" i="7"/>
  <c r="AY6" i="7"/>
  <c r="AY64" i="7"/>
  <c r="BD5" i="7"/>
  <c r="BD13" i="7"/>
  <c r="BD21" i="7"/>
  <c r="BD29" i="7"/>
  <c r="BD37" i="7"/>
  <c r="BD45" i="7"/>
  <c r="BD53" i="7"/>
  <c r="BD61" i="7"/>
  <c r="BD71" i="7"/>
  <c r="BI9" i="7"/>
  <c r="BH20" i="7"/>
  <c r="BH31" i="7"/>
  <c r="BH46" i="7"/>
  <c r="BH62" i="7"/>
  <c r="BJ12" i="7"/>
  <c r="BJ44" i="7"/>
  <c r="BN36" i="7"/>
  <c r="BN68" i="7"/>
  <c r="BP32" i="7"/>
  <c r="BP64" i="7"/>
  <c r="BC72" i="7"/>
  <c r="BE80" i="7"/>
  <c r="AX75" i="7"/>
  <c r="BB73" i="7"/>
  <c r="AX86" i="7"/>
  <c r="BJ35" i="7"/>
  <c r="BJ43" i="7"/>
  <c r="BJ51" i="7"/>
  <c r="BJ59" i="7"/>
  <c r="BJ67" i="7"/>
  <c r="BN11" i="7"/>
  <c r="BN19" i="7"/>
  <c r="BN27" i="7"/>
  <c r="BN35" i="7"/>
  <c r="BN43" i="7"/>
  <c r="BN51" i="7"/>
  <c r="BN59" i="7"/>
  <c r="BN67" i="7"/>
  <c r="BP7" i="7"/>
  <c r="BP15" i="7"/>
  <c r="BP23" i="7"/>
  <c r="BP31" i="7"/>
  <c r="BP39" i="7"/>
  <c r="BP47" i="7"/>
  <c r="BP55" i="7"/>
  <c r="BP63" i="7"/>
  <c r="BP71" i="7"/>
  <c r="BP46" i="7"/>
  <c r="BP14" i="7"/>
  <c r="BN50" i="7"/>
  <c r="BN18" i="7"/>
  <c r="BJ58" i="7"/>
  <c r="BJ26" i="7"/>
  <c r="BI69" i="7"/>
  <c r="BI53" i="7"/>
  <c r="BI37" i="7"/>
  <c r="BH25" i="7"/>
  <c r="BH14" i="7"/>
  <c r="BD65" i="7"/>
  <c r="BE56" i="7"/>
  <c r="BE48" i="7"/>
  <c r="BE40" i="7"/>
  <c r="BE32" i="7"/>
  <c r="BE24" i="7"/>
  <c r="BE16" i="7"/>
  <c r="BE8" i="7"/>
  <c r="BB72" i="7"/>
  <c r="BB64" i="7"/>
  <c r="BB56" i="7"/>
  <c r="BB48" i="7"/>
  <c r="BB40" i="7"/>
  <c r="BB32" i="7"/>
  <c r="BB24" i="7"/>
  <c r="BB16" i="7"/>
  <c r="BB8" i="7"/>
  <c r="AX72" i="7"/>
  <c r="AX64" i="7"/>
  <c r="AX56" i="7"/>
  <c r="AX48" i="7"/>
  <c r="AX40" i="7"/>
  <c r="AX32" i="7"/>
  <c r="AX24" i="7"/>
  <c r="AX16" i="7"/>
  <c r="AX8" i="7"/>
  <c r="BC68" i="7"/>
  <c r="BC36" i="7"/>
  <c r="AY44" i="7"/>
  <c r="AY12" i="7"/>
  <c r="BC40" i="7"/>
  <c r="AY56" i="7"/>
  <c r="BC58" i="7"/>
  <c r="BC26" i="7"/>
  <c r="AY66" i="7"/>
  <c r="AY34" i="7"/>
  <c r="BC32" i="7"/>
  <c r="AY48" i="7"/>
  <c r="BC54" i="7"/>
  <c r="BC22" i="7"/>
  <c r="AY62" i="7"/>
  <c r="AY30" i="7"/>
  <c r="BC48" i="7"/>
  <c r="AY40" i="7"/>
  <c r="BD7" i="7"/>
  <c r="BD15" i="7"/>
  <c r="BD23" i="7"/>
  <c r="BD31" i="7"/>
  <c r="BD39" i="7"/>
  <c r="BD47" i="7"/>
  <c r="BD55" i="7"/>
  <c r="BD63" i="7"/>
  <c r="BP70" i="7"/>
  <c r="BP38" i="7"/>
  <c r="BP6" i="7"/>
  <c r="BN42" i="7"/>
  <c r="BN10" i="7"/>
  <c r="BJ50" i="7"/>
  <c r="BJ18" i="7"/>
  <c r="BI65" i="7"/>
  <c r="BI49" i="7"/>
  <c r="BI33" i="7"/>
  <c r="BH22" i="7"/>
  <c r="BI11" i="7"/>
  <c r="BE62" i="7"/>
  <c r="BE54" i="7"/>
  <c r="BE46" i="7"/>
  <c r="BE38" i="7"/>
  <c r="BE30" i="7"/>
  <c r="BE22" i="7"/>
  <c r="BE14" i="7"/>
  <c r="BE6" i="7"/>
  <c r="BB70" i="7"/>
  <c r="BB62" i="7"/>
  <c r="BB54" i="7"/>
  <c r="BB46" i="7"/>
  <c r="BB38" i="7"/>
  <c r="BB30" i="7"/>
  <c r="BB22" i="7"/>
  <c r="BB14" i="7"/>
  <c r="BB6" i="7"/>
  <c r="AX70" i="7"/>
  <c r="AX62" i="7"/>
  <c r="AX54" i="7"/>
  <c r="AX46" i="7"/>
  <c r="AX38" i="7"/>
  <c r="AX30" i="7"/>
  <c r="AX22" i="7"/>
  <c r="AX14" i="7"/>
  <c r="AX6" i="7"/>
  <c r="BC60" i="7"/>
  <c r="BC28" i="7"/>
  <c r="AY68" i="7"/>
  <c r="AY36" i="7"/>
  <c r="BC8" i="7"/>
  <c r="AY24" i="7"/>
  <c r="BC50" i="7"/>
  <c r="BC18" i="7"/>
  <c r="AY58" i="7"/>
  <c r="AY26" i="7"/>
  <c r="AY16" i="7"/>
  <c r="BC46" i="7"/>
  <c r="BC14" i="7"/>
  <c r="AY54" i="7"/>
  <c r="AY22" i="7"/>
  <c r="AY37" i="7"/>
  <c r="BC24" i="7"/>
  <c r="AY32" i="7"/>
  <c r="BD9" i="7"/>
  <c r="BD17" i="7"/>
  <c r="BD25" i="7"/>
  <c r="BD33" i="7"/>
  <c r="BC83" i="7"/>
  <c r="AY86" i="7"/>
  <c r="BP78" i="7"/>
  <c r="AY82" i="7"/>
  <c r="BP80" i="7"/>
  <c r="BE82" i="7"/>
  <c r="BD79" i="7"/>
  <c r="BI85" i="7"/>
  <c r="BI79" i="7"/>
  <c r="BP77" i="7"/>
  <c r="BE73" i="7"/>
  <c r="AY79" i="7"/>
  <c r="BP73" i="7"/>
  <c r="BJ84" i="7"/>
  <c r="BJ73" i="7"/>
  <c r="BO78" i="7"/>
  <c r="BJ74" i="7"/>
  <c r="BN75" i="7"/>
  <c r="BN76" i="7"/>
  <c r="BB81" i="7"/>
  <c r="BJ83" i="7"/>
  <c r="BP75" i="7"/>
  <c r="BD78" i="7"/>
  <c r="BB74" i="7"/>
  <c r="AX79" i="7"/>
  <c r="BN83" i="7"/>
  <c r="BP83" i="7"/>
  <c r="BO73" i="7"/>
  <c r="BI75" i="7"/>
  <c r="BO80" i="7"/>
  <c r="BH85" i="7"/>
  <c r="BO84" i="7"/>
  <c r="BC81" i="7"/>
  <c r="BH81" i="7"/>
  <c r="BO93" i="7"/>
  <c r="BO92" i="7"/>
  <c r="BO95" i="7"/>
  <c r="BC92" i="7"/>
  <c r="BC95" i="7"/>
  <c r="BC88" i="7"/>
  <c r="AY95" i="7"/>
  <c r="AY87" i="7"/>
  <c r="AY91" i="7"/>
  <c r="AY88" i="7"/>
  <c r="BJ87" i="7"/>
  <c r="BJ96" i="7"/>
  <c r="BJ93" i="7"/>
  <c r="BB91" i="7"/>
  <c r="BB95" i="7"/>
  <c r="BH96" i="7"/>
  <c r="BH87" i="7"/>
  <c r="BH94" i="7"/>
  <c r="BN94" i="7"/>
  <c r="AX90" i="7"/>
  <c r="AX93" i="7"/>
  <c r="AX87" i="7"/>
  <c r="BI93" i="7"/>
  <c r="BI89" i="7"/>
  <c r="BI91" i="7"/>
  <c r="BE89" i="7"/>
  <c r="BE90" i="7"/>
  <c r="BE94" i="7"/>
  <c r="BE93" i="7"/>
  <c r="BE96" i="7"/>
  <c r="BE95" i="7"/>
  <c r="BP87" i="7"/>
  <c r="BD89" i="7"/>
  <c r="BD87" i="7"/>
  <c r="BD88" i="7"/>
  <c r="BD93" i="7"/>
  <c r="BD41" i="7"/>
  <c r="BD49" i="7"/>
  <c r="BD57" i="7"/>
  <c r="BE65" i="7"/>
  <c r="BH15" i="7"/>
  <c r="BI25" i="7"/>
  <c r="BH38" i="7"/>
  <c r="BH54" i="7"/>
  <c r="BH70" i="7"/>
  <c r="BJ28" i="7"/>
  <c r="BJ60" i="7"/>
  <c r="BN20" i="7"/>
  <c r="BN52" i="7"/>
  <c r="BP16" i="7"/>
  <c r="BP48" i="7"/>
  <c r="BI82" i="7"/>
  <c r="BP82" i="7"/>
  <c r="AY78" i="7"/>
  <c r="BJ75" i="7"/>
  <c r="BH80" i="7"/>
  <c r="AX78" i="7"/>
  <c r="BH73" i="7"/>
  <c r="BC86" i="7"/>
  <c r="BC74" i="7"/>
  <c r="BB78" i="7"/>
  <c r="BO86" i="7"/>
  <c r="BB75" i="7"/>
  <c r="BD85" i="7"/>
  <c r="BC82" i="7"/>
  <c r="BE81" i="7"/>
  <c r="BJ77" i="7"/>
  <c r="AX82" i="7"/>
  <c r="BN86" i="7"/>
  <c r="BI78" i="7"/>
  <c r="BH82" i="7"/>
  <c r="BH75" i="7"/>
  <c r="BI86" i="7"/>
  <c r="BH83" i="7"/>
  <c r="BE77" i="7"/>
  <c r="AY85" i="7"/>
  <c r="BP86" i="7"/>
  <c r="BO83" i="7"/>
  <c r="BN77" i="7"/>
  <c r="BB82" i="7"/>
  <c r="BO74" i="7"/>
  <c r="BH78" i="7"/>
  <c r="BD73" i="7"/>
  <c r="AX80" i="7"/>
  <c r="BN84" i="7"/>
  <c r="BC78" i="7"/>
  <c r="BB80" i="7"/>
  <c r="BJ82" i="7"/>
  <c r="BD74" i="7"/>
  <c r="AY80" i="7"/>
  <c r="BO76" i="7"/>
  <c r="BI80" i="7"/>
  <c r="BC77" i="7"/>
  <c r="BE75" i="7"/>
  <c r="AY84" i="7"/>
  <c r="BC73" i="7"/>
  <c r="BO88" i="7"/>
  <c r="BC96" i="7"/>
  <c r="BC89" i="7"/>
  <c r="BC93" i="7"/>
  <c r="AY93" i="7"/>
  <c r="AY89" i="7"/>
  <c r="BJ88" i="7"/>
  <c r="BJ89" i="7"/>
  <c r="BB96" i="7"/>
  <c r="BB90" i="7"/>
  <c r="BH89" i="7"/>
  <c r="BN96" i="7"/>
  <c r="BN87" i="7"/>
  <c r="BN88" i="7"/>
  <c r="AX94" i="7"/>
  <c r="AX91" i="7"/>
  <c r="AX88" i="7"/>
  <c r="BI94" i="7"/>
  <c r="BI95" i="7"/>
  <c r="BI96" i="7"/>
  <c r="BP96" i="7"/>
  <c r="BP94" i="7"/>
  <c r="BP93" i="7"/>
  <c r="BP88" i="7"/>
  <c r="BD92" i="7"/>
  <c r="BJ36" i="7"/>
  <c r="BJ68" i="7"/>
  <c r="BN28" i="7"/>
  <c r="BN60" i="7"/>
  <c r="BP24" i="7"/>
  <c r="BP56" i="7"/>
  <c r="BH86" i="7"/>
  <c r="BJ81" i="7"/>
  <c r="BB79" i="7"/>
  <c r="BP81" i="7"/>
  <c r="BD86" i="7"/>
  <c r="BN82" i="7"/>
  <c r="BP84" i="7"/>
  <c r="BE86" i="7"/>
  <c r="BC80" i="7"/>
  <c r="BJ80" i="7"/>
  <c r="BO75" i="7"/>
  <c r="BI81" i="7"/>
  <c r="AY83" i="7"/>
  <c r="BC76" i="7"/>
  <c r="BC79" i="7"/>
  <c r="BE76" i="7"/>
  <c r="BN78" i="7"/>
  <c r="BB83" i="7"/>
  <c r="BE85" i="7"/>
  <c r="AX73" i="7"/>
  <c r="AX77" i="7"/>
  <c r="BB86" i="7"/>
  <c r="BP85" i="7"/>
  <c r="BO82" i="7"/>
  <c r="BC75" i="7"/>
  <c r="BE84" i="7"/>
  <c r="BD81" i="7"/>
  <c r="AY74" i="7"/>
  <c r="AY77" i="7"/>
  <c r="AX76" i="7"/>
  <c r="BN80" i="7"/>
  <c r="BB85" i="7"/>
  <c r="BH76" i="7"/>
  <c r="BH79" i="7"/>
  <c r="AY75" i="7"/>
  <c r="BP76" i="7"/>
  <c r="BB76" i="7"/>
  <c r="BJ78" i="7"/>
  <c r="AX83" i="7"/>
  <c r="BH77" i="7"/>
  <c r="BD80" i="7"/>
  <c r="BP79" i="7"/>
  <c r="BP74" i="7"/>
  <c r="BD76" i="7"/>
  <c r="BD84" i="7"/>
  <c r="BI84" i="7"/>
  <c r="BO91" i="7"/>
  <c r="BO90" i="7"/>
  <c r="BO96" i="7"/>
  <c r="BC91" i="7"/>
  <c r="BC94" i="7"/>
  <c r="BC90" i="7"/>
  <c r="AY96" i="7"/>
  <c r="AY94" i="7"/>
  <c r="AY90" i="7"/>
  <c r="BJ92" i="7"/>
  <c r="BJ95" i="7"/>
  <c r="BJ90" i="7"/>
  <c r="BB94" i="7"/>
  <c r="BB93" i="7"/>
  <c r="BB87" i="7"/>
  <c r="BH93" i="7"/>
  <c r="BH91" i="7"/>
  <c r="BH90" i="7"/>
  <c r="BN90" i="7"/>
  <c r="BN89" i="7"/>
  <c r="BN93" i="7"/>
  <c r="BN92" i="7"/>
  <c r="AX95" i="7"/>
  <c r="AX96" i="7"/>
  <c r="BI88" i="7"/>
  <c r="BI92" i="7"/>
  <c r="BE92" i="7"/>
  <c r="BE91" i="7"/>
  <c r="BE87" i="7"/>
  <c r="BP92" i="7"/>
  <c r="BP95" i="7"/>
  <c r="BD96" i="7"/>
  <c r="BD94" i="7"/>
  <c r="BH12" i="7"/>
  <c r="BH23" i="7"/>
  <c r="BH34" i="7"/>
  <c r="BH50" i="7"/>
  <c r="BH66" i="7"/>
  <c r="BJ20" i="7"/>
  <c r="BJ52" i="7"/>
  <c r="BN12" i="7"/>
  <c r="BN44" i="7"/>
  <c r="BP8" i="7"/>
  <c r="BP40" i="7"/>
  <c r="BP72" i="7"/>
  <c r="BO85" i="7"/>
  <c r="BC84" i="7"/>
  <c r="AX74" i="7"/>
  <c r="BO79" i="7"/>
  <c r="AY81" i="7"/>
  <c r="BI83" i="7"/>
  <c r="BO77" i="7"/>
  <c r="BO81" i="7"/>
  <c r="BD83" i="7"/>
  <c r="BI77" i="7"/>
  <c r="AX85" i="7"/>
  <c r="BJ85" i="7"/>
  <c r="BD82" i="7"/>
  <c r="BN81" i="7"/>
  <c r="BD77" i="7"/>
  <c r="BH84" i="7"/>
  <c r="BE78" i="7"/>
  <c r="BN73" i="7"/>
  <c r="BN74" i="7"/>
  <c r="BJ76" i="7"/>
  <c r="AX81" i="7"/>
  <c r="BN85" i="7"/>
  <c r="BD75" i="7"/>
  <c r="BI74" i="7"/>
  <c r="BB77" i="7"/>
  <c r="BJ79" i="7"/>
  <c r="AX84" i="7"/>
  <c r="BI73" i="7"/>
  <c r="BE74" i="7"/>
  <c r="BN79" i="7"/>
  <c r="BB84" i="7"/>
  <c r="BJ86" i="7"/>
  <c r="AY73" i="7"/>
  <c r="BH74" i="7"/>
  <c r="BE83" i="7"/>
  <c r="BE79" i="7"/>
  <c r="BC85" i="7"/>
  <c r="AY76" i="7"/>
  <c r="BI76" i="7"/>
  <c r="BO94" i="7"/>
  <c r="BO89" i="7"/>
  <c r="BO87" i="7"/>
  <c r="BC87" i="7"/>
  <c r="AY92" i="7"/>
  <c r="BJ94" i="7"/>
  <c r="BJ91" i="7"/>
  <c r="BB89" i="7"/>
  <c r="BB88" i="7"/>
  <c r="BB92" i="7"/>
  <c r="BH88" i="7"/>
  <c r="BH95" i="7"/>
  <c r="BH92" i="7"/>
  <c r="BN95" i="7"/>
  <c r="BN91" i="7"/>
  <c r="AX89" i="7"/>
  <c r="AX92" i="7"/>
  <c r="BI90" i="7"/>
  <c r="BI87" i="7"/>
  <c r="BE88" i="7"/>
  <c r="BP91" i="7"/>
  <c r="BP90" i="7"/>
  <c r="BP89" i="7"/>
  <c r="BD90" i="7"/>
  <c r="BD91" i="7"/>
  <c r="BD95" i="7"/>
  <c r="AZ96" i="7"/>
  <c r="AZ94" i="7"/>
  <c r="AZ92" i="7"/>
  <c r="AZ90" i="7"/>
  <c r="AZ88" i="7"/>
  <c r="AZ86" i="7"/>
  <c r="AZ84" i="7"/>
  <c r="AZ82" i="7"/>
  <c r="AZ80" i="7"/>
  <c r="AZ78" i="7"/>
  <c r="AZ76" i="7"/>
  <c r="AZ74" i="7"/>
  <c r="AZ72" i="7"/>
  <c r="AZ70" i="7"/>
  <c r="AZ68" i="7"/>
  <c r="AZ66" i="7"/>
  <c r="AZ64" i="7"/>
  <c r="AZ62" i="7"/>
  <c r="AZ60" i="7"/>
  <c r="AZ58" i="7"/>
  <c r="AZ56" i="7"/>
  <c r="AZ54" i="7"/>
  <c r="AZ52" i="7"/>
  <c r="AZ50" i="7"/>
  <c r="AZ48" i="7"/>
  <c r="AZ46" i="7"/>
  <c r="AZ44" i="7"/>
  <c r="AZ42" i="7"/>
  <c r="AZ95" i="7"/>
  <c r="AZ91" i="7"/>
  <c r="AZ87" i="7"/>
  <c r="AZ81" i="7"/>
  <c r="AZ73" i="7"/>
  <c r="AZ69" i="7"/>
  <c r="AZ65" i="7"/>
  <c r="AZ57" i="7"/>
  <c r="AZ53" i="7"/>
  <c r="AZ49" i="7"/>
  <c r="AZ45" i="7"/>
  <c r="AZ43" i="7"/>
  <c r="AZ39" i="7"/>
  <c r="AZ35" i="7"/>
  <c r="AZ33" i="7"/>
  <c r="AZ31" i="7"/>
  <c r="AZ27" i="7"/>
  <c r="AZ23" i="7"/>
  <c r="AZ19" i="7"/>
  <c r="AZ93" i="7"/>
  <c r="AZ89" i="7"/>
  <c r="AZ85" i="7"/>
  <c r="AZ83" i="7"/>
  <c r="AZ79" i="7"/>
  <c r="AZ77" i="7"/>
  <c r="AZ75" i="7"/>
  <c r="AZ71" i="7"/>
  <c r="AZ67" i="7"/>
  <c r="AZ63" i="7"/>
  <c r="AZ61" i="7"/>
  <c r="AZ59" i="7"/>
  <c r="AZ55" i="7"/>
  <c r="AZ51" i="7"/>
  <c r="AZ47" i="7"/>
  <c r="AZ41" i="7"/>
  <c r="AZ37" i="7"/>
  <c r="AZ29" i="7"/>
  <c r="AZ25" i="7"/>
  <c r="AZ21" i="7"/>
  <c r="AZ17" i="7"/>
  <c r="AZ36" i="7"/>
  <c r="AZ28" i="7"/>
  <c r="AZ20" i="7"/>
  <c r="AZ11" i="7"/>
  <c r="AZ9" i="7"/>
  <c r="AZ5" i="7"/>
  <c r="AZ34" i="7"/>
  <c r="AZ26" i="7"/>
  <c r="AZ18" i="7"/>
  <c r="AZ15" i="7"/>
  <c r="AZ13" i="7"/>
  <c r="AZ7" i="7"/>
  <c r="AZ38" i="7"/>
  <c r="AZ16" i="7"/>
  <c r="AZ14" i="7"/>
  <c r="AZ12" i="7"/>
  <c r="AZ10" i="7"/>
  <c r="AZ8" i="7"/>
  <c r="AZ6" i="7"/>
  <c r="AZ40" i="7"/>
  <c r="AZ32" i="7"/>
  <c r="AZ24" i="7"/>
  <c r="AZ30" i="7"/>
  <c r="AZ22" i="7"/>
  <c r="BK222" i="7"/>
  <c r="BK220" i="7"/>
  <c r="BC222" i="7"/>
  <c r="BJ222" i="7"/>
  <c r="BB221" i="7"/>
  <c r="AE222" i="6"/>
  <c r="AF222" i="7" s="1"/>
  <c r="H222" i="7"/>
  <c r="BH222" i="7"/>
  <c r="BH221" i="7"/>
  <c r="AX222" i="7"/>
  <c r="AX221" i="7"/>
  <c r="BQ222" i="7"/>
  <c r="BI221" i="7"/>
  <c r="BI220" i="7"/>
  <c r="BP220" i="7"/>
  <c r="AZ220" i="7"/>
  <c r="BJ220" i="7"/>
  <c r="BB222" i="7"/>
  <c r="BH220" i="7"/>
  <c r="AV222" i="7"/>
  <c r="AV221" i="7"/>
  <c r="BI222" i="7"/>
  <c r="AW220" i="7"/>
  <c r="BP221" i="7"/>
  <c r="BP222" i="7"/>
  <c r="BD220" i="7"/>
  <c r="BD222" i="7"/>
  <c r="AZ221" i="7"/>
  <c r="BK221" i="7"/>
  <c r="BC221" i="7"/>
  <c r="AY220" i="7"/>
  <c r="AY222" i="7"/>
  <c r="BB220" i="7"/>
  <c r="AV220" i="7"/>
  <c r="BN222" i="7"/>
  <c r="AX220" i="7"/>
  <c r="BQ220" i="7"/>
  <c r="BE221" i="7"/>
  <c r="BE222" i="7"/>
  <c r="AW222" i="7"/>
  <c r="BD221" i="7"/>
  <c r="AZ222" i="7"/>
  <c r="BC220" i="7"/>
  <c r="AY221" i="7"/>
  <c r="BJ221" i="7"/>
  <c r="BN221" i="7"/>
  <c r="BN220" i="7"/>
  <c r="BQ221" i="7"/>
  <c r="BE220" i="7"/>
  <c r="AW221" i="7"/>
  <c r="AJ119" i="6"/>
  <c r="AJ110" i="6"/>
  <c r="BE189" i="7"/>
  <c r="AW197" i="7"/>
  <c r="AW189" i="7"/>
  <c r="AW181" i="7"/>
  <c r="AZ191" i="7"/>
  <c r="AX195" i="7"/>
  <c r="AX187" i="7"/>
  <c r="AV191" i="7"/>
  <c r="AV183" i="7"/>
  <c r="BC137" i="7"/>
  <c r="BK139" i="7"/>
  <c r="BQ157" i="7"/>
  <c r="BP151" i="7"/>
  <c r="BN155" i="7"/>
  <c r="BJ163" i="7"/>
  <c r="BI181" i="7"/>
  <c r="BH139" i="7"/>
  <c r="BD154" i="7"/>
  <c r="BB190" i="7"/>
  <c r="BB158" i="7"/>
  <c r="AY195" i="7"/>
  <c r="AJ247" i="6"/>
  <c r="AJ100" i="6"/>
  <c r="AK100" i="7" s="1"/>
  <c r="AJ89" i="6"/>
  <c r="AK89" i="7" s="1"/>
  <c r="U89" i="7"/>
  <c r="AJ91" i="6"/>
  <c r="AK91" i="7" s="1"/>
  <c r="U91" i="7"/>
  <c r="AJ118" i="6"/>
  <c r="AJ125" i="6"/>
  <c r="AJ232" i="6"/>
  <c r="AJ108" i="6"/>
  <c r="AJ242" i="6"/>
  <c r="AJ237" i="6"/>
  <c r="AJ250" i="6"/>
  <c r="AF234" i="6"/>
  <c r="AF221" i="6"/>
  <c r="AG221" i="7" s="1"/>
  <c r="AF242" i="6"/>
  <c r="AF245" i="6"/>
  <c r="AJ90" i="6"/>
  <c r="AK90" i="7" s="1"/>
  <c r="U90" i="7"/>
  <c r="AJ101" i="6"/>
  <c r="AK101" i="7" s="1"/>
  <c r="AJ103" i="6"/>
  <c r="AJ95" i="6"/>
  <c r="AK95" i="7" s="1"/>
  <c r="AL93" i="6"/>
  <c r="AM93" i="7" s="1"/>
  <c r="AA93" i="7"/>
  <c r="AL95" i="6"/>
  <c r="AM95" i="7" s="1"/>
  <c r="AL87" i="6"/>
  <c r="AM87" i="7" s="1"/>
  <c r="AA87" i="7"/>
  <c r="AL89" i="6"/>
  <c r="AM89" i="7" s="1"/>
  <c r="AA89" i="7"/>
  <c r="AH99" i="6"/>
  <c r="AI99" i="7" s="1"/>
  <c r="AH93" i="6"/>
  <c r="AI93" i="7" s="1"/>
  <c r="O93" i="7"/>
  <c r="BA20" i="7" s="1"/>
  <c r="AH101" i="6"/>
  <c r="AI101" i="7" s="1"/>
  <c r="AI104" i="6"/>
  <c r="AI97" i="6"/>
  <c r="AJ97" i="7" s="1"/>
  <c r="AI89" i="6"/>
  <c r="AJ89" i="7" s="1"/>
  <c r="T89" i="7"/>
  <c r="AK96" i="6"/>
  <c r="AL96" i="7" s="1"/>
  <c r="AK103" i="6"/>
  <c r="AK100" i="6"/>
  <c r="AL100" i="7" s="1"/>
  <c r="AK99" i="6"/>
  <c r="AL99" i="7" s="1"/>
  <c r="AJ88" i="6"/>
  <c r="AK88" i="7" s="1"/>
  <c r="U88" i="7"/>
  <c r="BJ147" i="7"/>
  <c r="BD179" i="7"/>
  <c r="BB150" i="7"/>
  <c r="AY177" i="7"/>
  <c r="AY137" i="7"/>
  <c r="AW165" i="7"/>
  <c r="AW133" i="7"/>
  <c r="BH179" i="7"/>
  <c r="BD152" i="7"/>
  <c r="BB188" i="7"/>
  <c r="AZ183" i="7"/>
  <c r="AZ143" i="7"/>
  <c r="AZ135" i="7"/>
  <c r="AX171" i="7"/>
  <c r="AX155" i="7"/>
  <c r="AV159" i="7"/>
  <c r="AV135" i="7"/>
  <c r="BC161" i="7"/>
  <c r="BC185" i="7"/>
  <c r="BE141" i="7"/>
  <c r="BE165" i="7"/>
  <c r="BD194" i="7"/>
  <c r="BH154" i="7"/>
  <c r="BH186" i="7"/>
  <c r="BK153" i="7"/>
  <c r="BQ189" i="7"/>
  <c r="BC148" i="7"/>
  <c r="BC172" i="7"/>
  <c r="BC196" i="7"/>
  <c r="BE152" i="7"/>
  <c r="BD198" i="7"/>
  <c r="BI147" i="7"/>
  <c r="BH169" i="7"/>
  <c r="BJ133" i="7"/>
  <c r="BK191" i="7"/>
  <c r="BQ131" i="7"/>
  <c r="BQ163" i="7"/>
  <c r="BB137" i="7"/>
  <c r="BB161" i="7"/>
  <c r="BB185" i="7"/>
  <c r="BD141" i="7"/>
  <c r="BD165" i="7"/>
  <c r="BE193" i="7"/>
  <c r="BI153" i="7"/>
  <c r="BI185" i="7"/>
  <c r="BJ153" i="7"/>
  <c r="BN145" i="7"/>
  <c r="BN161" i="7"/>
  <c r="BN177" i="7"/>
  <c r="BN193" i="7"/>
  <c r="BP141" i="7"/>
  <c r="BP157" i="7"/>
  <c r="BP173" i="7"/>
  <c r="BP189" i="7"/>
  <c r="BJ146" i="7"/>
  <c r="BJ154" i="7"/>
  <c r="BJ162" i="7"/>
  <c r="BJ170" i="7"/>
  <c r="BJ178" i="7"/>
  <c r="BJ186" i="7"/>
  <c r="BJ194" i="7"/>
  <c r="BN138" i="7"/>
  <c r="BN146" i="7"/>
  <c r="BN154" i="7"/>
  <c r="BN162" i="7"/>
  <c r="BN170" i="7"/>
  <c r="BN178" i="7"/>
  <c r="BN186" i="7"/>
  <c r="BN194" i="7"/>
  <c r="BP134" i="7"/>
  <c r="BP142" i="7"/>
  <c r="BP150" i="7"/>
  <c r="BP158" i="7"/>
  <c r="BP166" i="7"/>
  <c r="BP174" i="7"/>
  <c r="BP182" i="7"/>
  <c r="BP190" i="7"/>
  <c r="BP198" i="7"/>
  <c r="BE182" i="7"/>
  <c r="BE190" i="7"/>
  <c r="BE198" i="7"/>
  <c r="BN139" i="7"/>
  <c r="BH171" i="7"/>
  <c r="BB182" i="7"/>
  <c r="AY193" i="7"/>
  <c r="AY161" i="7"/>
  <c r="AY145" i="7"/>
  <c r="AW157" i="7"/>
  <c r="AW141" i="7"/>
  <c r="BP147" i="7"/>
  <c r="BJ159" i="7"/>
  <c r="AZ175" i="7"/>
  <c r="AZ151" i="7"/>
  <c r="AX163" i="7"/>
  <c r="AX147" i="7"/>
  <c r="AV167" i="7"/>
  <c r="AV143" i="7"/>
  <c r="BC145" i="7"/>
  <c r="BC169" i="7"/>
  <c r="BC193" i="7"/>
  <c r="BE149" i="7"/>
  <c r="BE173" i="7"/>
  <c r="BI143" i="7"/>
  <c r="BI175" i="7"/>
  <c r="BH197" i="7"/>
  <c r="BK185" i="7"/>
  <c r="BQ141" i="7"/>
  <c r="BC132" i="7"/>
  <c r="BC164" i="7"/>
  <c r="BC180" i="7"/>
  <c r="BE136" i="7"/>
  <c r="BE160" i="7"/>
  <c r="BD177" i="7"/>
  <c r="BH137" i="7"/>
  <c r="BI179" i="7"/>
  <c r="BK143" i="7"/>
  <c r="BK175" i="7"/>
  <c r="BQ147" i="7"/>
  <c r="BQ179" i="7"/>
  <c r="BB153" i="7"/>
  <c r="BB177" i="7"/>
  <c r="BD133" i="7"/>
  <c r="BD157" i="7"/>
  <c r="BD183" i="7"/>
  <c r="BH143" i="7"/>
  <c r="BH175" i="7"/>
  <c r="BJ139" i="7"/>
  <c r="BJ185" i="7"/>
  <c r="BN187" i="7"/>
  <c r="BJ195" i="7"/>
  <c r="BH160" i="7"/>
  <c r="BD138" i="7"/>
  <c r="BB142" i="7"/>
  <c r="AY191" i="7"/>
  <c r="AY175" i="7"/>
  <c r="AY159" i="7"/>
  <c r="AY143" i="7"/>
  <c r="AW195" i="7"/>
  <c r="AW179" i="7"/>
  <c r="AW163" i="7"/>
  <c r="AW147" i="7"/>
  <c r="AW131" i="7"/>
  <c r="BP131" i="7"/>
  <c r="BH168" i="7"/>
  <c r="BD176" i="7"/>
  <c r="BD144" i="7"/>
  <c r="BB180" i="7"/>
  <c r="BB148" i="7"/>
  <c r="AZ197" i="7"/>
  <c r="AZ189" i="7"/>
  <c r="AZ181" i="7"/>
  <c r="AZ173" i="7"/>
  <c r="AZ165" i="7"/>
  <c r="AZ157" i="7"/>
  <c r="AZ149" i="7"/>
  <c r="AZ141" i="7"/>
  <c r="AZ133" i="7"/>
  <c r="AX193" i="7"/>
  <c r="AX185" i="7"/>
  <c r="AX177" i="7"/>
  <c r="AX169" i="7"/>
  <c r="AX161" i="7"/>
  <c r="BP135" i="7"/>
  <c r="BD146" i="7"/>
  <c r="AY185" i="7"/>
  <c r="AY169" i="7"/>
  <c r="AY153" i="7"/>
  <c r="AW173" i="7"/>
  <c r="AW149" i="7"/>
  <c r="BN151" i="7"/>
  <c r="BH136" i="7"/>
  <c r="BD187" i="7"/>
  <c r="BB156" i="7"/>
  <c r="AZ167" i="7"/>
  <c r="AZ159" i="7"/>
  <c r="AX179" i="7"/>
  <c r="AX139" i="7"/>
  <c r="AX131" i="7"/>
  <c r="AV175" i="7"/>
  <c r="AV151" i="7"/>
  <c r="BC153" i="7"/>
  <c r="BC177" i="7"/>
  <c r="BE133" i="7"/>
  <c r="BE157" i="7"/>
  <c r="BE183" i="7"/>
  <c r="BH133" i="7"/>
  <c r="BH165" i="7"/>
  <c r="BK169" i="7"/>
  <c r="BQ173" i="7"/>
  <c r="BC140" i="7"/>
  <c r="BC156" i="7"/>
  <c r="BC188" i="7"/>
  <c r="BE144" i="7"/>
  <c r="BE168" i="7"/>
  <c r="BE187" i="7"/>
  <c r="BH158" i="7"/>
  <c r="BH190" i="7"/>
  <c r="BK159" i="7"/>
  <c r="BQ195" i="7"/>
  <c r="BB145" i="7"/>
  <c r="BB169" i="7"/>
  <c r="BB193" i="7"/>
  <c r="BD149" i="7"/>
  <c r="BD173" i="7"/>
  <c r="BH132" i="7"/>
  <c r="BH164" i="7"/>
  <c r="BH196" i="7"/>
  <c r="BJ169" i="7"/>
  <c r="BP183" i="7"/>
  <c r="BJ135" i="7"/>
  <c r="BD170" i="7"/>
  <c r="BB174" i="7"/>
  <c r="AY183" i="7"/>
  <c r="AY167" i="7"/>
  <c r="AY151" i="7"/>
  <c r="AY135" i="7"/>
  <c r="AW187" i="7"/>
  <c r="AW171" i="7"/>
  <c r="AW155" i="7"/>
  <c r="AW139" i="7"/>
  <c r="BP195" i="7"/>
  <c r="BN135" i="7"/>
  <c r="BJ143" i="7"/>
  <c r="BP167" i="7"/>
  <c r="BN171" i="7"/>
  <c r="BJ179" i="7"/>
  <c r="BH192" i="7"/>
  <c r="BI149" i="7"/>
  <c r="BD162" i="7"/>
  <c r="BB198" i="7"/>
  <c r="BB166" i="7"/>
  <c r="BB134" i="7"/>
  <c r="AY187" i="7"/>
  <c r="AY179" i="7"/>
  <c r="AY171" i="7"/>
  <c r="AY163" i="7"/>
  <c r="AY155" i="7"/>
  <c r="AY147" i="7"/>
  <c r="AY139" i="7"/>
  <c r="AY131" i="7"/>
  <c r="AW191" i="7"/>
  <c r="AW183" i="7"/>
  <c r="AW175" i="7"/>
  <c r="AW167" i="7"/>
  <c r="AW159" i="7"/>
  <c r="AW151" i="7"/>
  <c r="AW143" i="7"/>
  <c r="AW135" i="7"/>
  <c r="BP163" i="7"/>
  <c r="BN167" i="7"/>
  <c r="BJ175" i="7"/>
  <c r="BI189" i="7"/>
  <c r="BH147" i="7"/>
  <c r="BE197" i="7"/>
  <c r="BD160" i="7"/>
  <c r="BB196" i="7"/>
  <c r="BB164" i="7"/>
  <c r="BB132" i="7"/>
  <c r="AZ193" i="7"/>
  <c r="AZ185" i="7"/>
  <c r="AZ177" i="7"/>
  <c r="AZ169" i="7"/>
  <c r="AZ161" i="7"/>
  <c r="AZ153" i="7"/>
  <c r="AZ145" i="7"/>
  <c r="AZ137" i="7"/>
  <c r="AX197" i="7"/>
  <c r="AX189" i="7"/>
  <c r="AX181" i="7"/>
  <c r="AX173" i="7"/>
  <c r="AX165" i="7"/>
  <c r="AX157" i="7"/>
  <c r="AX149" i="7"/>
  <c r="AX141" i="7"/>
  <c r="AX133" i="7"/>
  <c r="AV193" i="7"/>
  <c r="AV185" i="7"/>
  <c r="AV177" i="7"/>
  <c r="AV169" i="7"/>
  <c r="AV161" i="7"/>
  <c r="AV153" i="7"/>
  <c r="AV145" i="7"/>
  <c r="AV137" i="7"/>
  <c r="BC135" i="7"/>
  <c r="BC143" i="7"/>
  <c r="BC151" i="7"/>
  <c r="BC159" i="7"/>
  <c r="BC167" i="7"/>
  <c r="BC175" i="7"/>
  <c r="BC183" i="7"/>
  <c r="BC191" i="7"/>
  <c r="BE131" i="7"/>
  <c r="BE139" i="7"/>
  <c r="BE147" i="7"/>
  <c r="BE155" i="7"/>
  <c r="BE163" i="7"/>
  <c r="BE171" i="7"/>
  <c r="BD181" i="7"/>
  <c r="BE191" i="7"/>
  <c r="BH141" i="7"/>
  <c r="BI151" i="7"/>
  <c r="BH162" i="7"/>
  <c r="BH173" i="7"/>
  <c r="BI183" i="7"/>
  <c r="BH194" i="7"/>
  <c r="BJ137" i="7"/>
  <c r="BK149" i="7"/>
  <c r="BK165" i="7"/>
  <c r="BK181" i="7"/>
  <c r="BK197" i="7"/>
  <c r="BI134" i="7"/>
  <c r="BI142" i="7"/>
  <c r="BI150" i="7"/>
  <c r="BI158" i="7"/>
  <c r="BI166" i="7"/>
  <c r="BI174" i="7"/>
  <c r="BI182" i="7"/>
  <c r="BI190" i="7"/>
  <c r="BI198" i="7"/>
  <c r="BK138" i="7"/>
  <c r="BK146" i="7"/>
  <c r="BK154" i="7"/>
  <c r="BK162" i="7"/>
  <c r="BK170" i="7"/>
  <c r="BK178" i="7"/>
  <c r="BK186" i="7"/>
  <c r="BK194" i="7"/>
  <c r="BQ134" i="7"/>
  <c r="BQ142" i="7"/>
  <c r="BQ150" i="7"/>
  <c r="BQ158" i="7"/>
  <c r="BQ166" i="7"/>
  <c r="BQ174" i="7"/>
  <c r="BQ182" i="7"/>
  <c r="BQ190" i="7"/>
  <c r="BQ198" i="7"/>
  <c r="BP171" i="7"/>
  <c r="BN175" i="7"/>
  <c r="BJ183" i="7"/>
  <c r="BH195" i="7"/>
  <c r="BH152" i="7"/>
  <c r="BD164" i="7"/>
  <c r="BD132" i="7"/>
  <c r="BB168" i="7"/>
  <c r="BB136" i="7"/>
  <c r="AZ194" i="7"/>
  <c r="AZ186" i="7"/>
  <c r="AZ178" i="7"/>
  <c r="AZ170" i="7"/>
  <c r="AZ162" i="7"/>
  <c r="AZ154" i="7"/>
  <c r="AZ146" i="7"/>
  <c r="AZ138" i="7"/>
  <c r="AX198" i="7"/>
  <c r="AX190" i="7"/>
  <c r="AX182" i="7"/>
  <c r="AX174" i="7"/>
  <c r="AX166" i="7"/>
  <c r="AX158" i="7"/>
  <c r="AX150" i="7"/>
  <c r="AX142" i="7"/>
  <c r="AX134" i="7"/>
  <c r="AV194" i="7"/>
  <c r="AV186" i="7"/>
  <c r="AV178" i="7"/>
  <c r="AV170" i="7"/>
  <c r="AV162" i="7"/>
  <c r="AV154" i="7"/>
  <c r="AV146" i="7"/>
  <c r="AX153" i="7"/>
  <c r="AX145" i="7"/>
  <c r="AX137" i="7"/>
  <c r="AV197" i="7"/>
  <c r="AV189" i="7"/>
  <c r="AV181" i="7"/>
  <c r="AV173" i="7"/>
  <c r="AV165" i="7"/>
  <c r="AV157" i="7"/>
  <c r="AV149" i="7"/>
  <c r="AV141" i="7"/>
  <c r="AV133" i="7"/>
  <c r="BC131" i="7"/>
  <c r="BC139" i="7"/>
  <c r="BC147" i="7"/>
  <c r="BC155" i="7"/>
  <c r="BC163" i="7"/>
  <c r="BC171" i="7"/>
  <c r="BC179" i="7"/>
  <c r="BC187" i="7"/>
  <c r="BC195" i="7"/>
  <c r="BE135" i="7"/>
  <c r="BE143" i="7"/>
  <c r="BE151" i="7"/>
  <c r="BE159" i="7"/>
  <c r="BE167" i="7"/>
  <c r="BE175" i="7"/>
  <c r="BD186" i="7"/>
  <c r="BD197" i="7"/>
  <c r="BI135" i="7"/>
  <c r="BH146" i="7"/>
  <c r="BH157" i="7"/>
  <c r="BI167" i="7"/>
  <c r="BH178" i="7"/>
  <c r="BH189" i="7"/>
  <c r="BK131" i="7"/>
  <c r="BJ142" i="7"/>
  <c r="BK157" i="7"/>
  <c r="BK173" i="7"/>
  <c r="BK189" i="7"/>
  <c r="BQ145" i="7"/>
  <c r="BQ161" i="7"/>
  <c r="BQ177" i="7"/>
  <c r="BQ193" i="7"/>
  <c r="BC134" i="7"/>
  <c r="BC142" i="7"/>
  <c r="BC150" i="7"/>
  <c r="BC158" i="7"/>
  <c r="BC166" i="7"/>
  <c r="BC174" i="7"/>
  <c r="BC182" i="7"/>
  <c r="BC190" i="7"/>
  <c r="BC198" i="7"/>
  <c r="BE138" i="7"/>
  <c r="BE146" i="7"/>
  <c r="BE154" i="7"/>
  <c r="BE162" i="7"/>
  <c r="BE170" i="7"/>
  <c r="BE179" i="7"/>
  <c r="BD190" i="7"/>
  <c r="BI139" i="7"/>
  <c r="BH150" i="7"/>
  <c r="BH161" i="7"/>
  <c r="BI171" i="7"/>
  <c r="BH182" i="7"/>
  <c r="BH193" i="7"/>
  <c r="BK135" i="7"/>
  <c r="BK147" i="7"/>
  <c r="BK163" i="7"/>
  <c r="BK179" i="7"/>
  <c r="BK195" i="7"/>
  <c r="BQ135" i="7"/>
  <c r="BQ151" i="7"/>
  <c r="BQ167" i="7"/>
  <c r="BQ183" i="7"/>
  <c r="BB131" i="7"/>
  <c r="BB139" i="7"/>
  <c r="BB147" i="7"/>
  <c r="BB155" i="7"/>
  <c r="BB163" i="7"/>
  <c r="BB171" i="7"/>
  <c r="BB179" i="7"/>
  <c r="BB187" i="7"/>
  <c r="BB195" i="7"/>
  <c r="BD135" i="7"/>
  <c r="BD143" i="7"/>
  <c r="BD151" i="7"/>
  <c r="BD159" i="7"/>
  <c r="BD167" i="7"/>
  <c r="BD175" i="7"/>
  <c r="BE185" i="7"/>
  <c r="BD196" i="7"/>
  <c r="BH135" i="7"/>
  <c r="BI145" i="7"/>
  <c r="BH156" i="7"/>
  <c r="BH167" i="7"/>
  <c r="BI177" i="7"/>
  <c r="BH188" i="7"/>
  <c r="BJ131" i="7"/>
  <c r="BK141" i="7"/>
  <c r="BJ157" i="7"/>
  <c r="BJ173" i="7"/>
  <c r="BJ189" i="7"/>
  <c r="BN133" i="7"/>
  <c r="BN149" i="7"/>
  <c r="BN165" i="7"/>
  <c r="BN181" i="7"/>
  <c r="BN197" i="7"/>
  <c r="BP145" i="7"/>
  <c r="BP161" i="7"/>
  <c r="BP177" i="7"/>
  <c r="BP193" i="7"/>
  <c r="BJ148" i="7"/>
  <c r="BJ156" i="7"/>
  <c r="AY197" i="7"/>
  <c r="AY189" i="7"/>
  <c r="AY181" i="7"/>
  <c r="AY173" i="7"/>
  <c r="AY165" i="7"/>
  <c r="AY157" i="7"/>
  <c r="AY149" i="7"/>
  <c r="AY141" i="7"/>
  <c r="AY133" i="7"/>
  <c r="AW193" i="7"/>
  <c r="AW185" i="7"/>
  <c r="AW177" i="7"/>
  <c r="AW169" i="7"/>
  <c r="AW161" i="7"/>
  <c r="AW153" i="7"/>
  <c r="AW145" i="7"/>
  <c r="AW137" i="7"/>
  <c r="BP179" i="7"/>
  <c r="BN183" i="7"/>
  <c r="BJ191" i="7"/>
  <c r="BJ132" i="7"/>
  <c r="BI157" i="7"/>
  <c r="BD168" i="7"/>
  <c r="BD136" i="7"/>
  <c r="BB172" i="7"/>
  <c r="BB140" i="7"/>
  <c r="AZ195" i="7"/>
  <c r="AZ187" i="7"/>
  <c r="AZ179" i="7"/>
  <c r="AZ171" i="7"/>
  <c r="AZ163" i="7"/>
  <c r="AZ155" i="7"/>
  <c r="AZ147" i="7"/>
  <c r="AZ139" i="7"/>
  <c r="AZ131" i="7"/>
  <c r="AX191" i="7"/>
  <c r="AX183" i="7"/>
  <c r="AX175" i="7"/>
  <c r="AX167" i="7"/>
  <c r="AX159" i="7"/>
  <c r="AX151" i="7"/>
  <c r="AX143" i="7"/>
  <c r="AX135" i="7"/>
  <c r="AV195" i="7"/>
  <c r="AV187" i="7"/>
  <c r="AV179" i="7"/>
  <c r="AV171" i="7"/>
  <c r="AV163" i="7"/>
  <c r="AV155" i="7"/>
  <c r="AV147" i="7"/>
  <c r="AV139" i="7"/>
  <c r="AV131" i="7"/>
  <c r="BC133" i="7"/>
  <c r="BC141" i="7"/>
  <c r="BC149" i="7"/>
  <c r="BC157" i="7"/>
  <c r="BC165" i="7"/>
  <c r="BC173" i="7"/>
  <c r="BC181" i="7"/>
  <c r="BC189" i="7"/>
  <c r="BC197" i="7"/>
  <c r="BE137" i="7"/>
  <c r="BE145" i="7"/>
  <c r="BE153" i="7"/>
  <c r="BE161" i="7"/>
  <c r="BE169" i="7"/>
  <c r="BD178" i="7"/>
  <c r="BD189" i="7"/>
  <c r="BH138" i="7"/>
  <c r="BH149" i="7"/>
  <c r="BI159" i="7"/>
  <c r="BH170" i="7"/>
  <c r="BH181" i="7"/>
  <c r="BI191" i="7"/>
  <c r="BJ134" i="7"/>
  <c r="BK145" i="7"/>
  <c r="BK161" i="7"/>
  <c r="BK177" i="7"/>
  <c r="BK193" i="7"/>
  <c r="BQ137" i="7"/>
  <c r="BQ153" i="7"/>
  <c r="BQ169" i="7"/>
  <c r="BQ185" i="7"/>
  <c r="BC138" i="7"/>
  <c r="BC146" i="7"/>
  <c r="BC154" i="7"/>
  <c r="BC162" i="7"/>
  <c r="BC170" i="7"/>
  <c r="BC178" i="7"/>
  <c r="BC186" i="7"/>
  <c r="BC194" i="7"/>
  <c r="BE134" i="7"/>
  <c r="BE142" i="7"/>
  <c r="BE150" i="7"/>
  <c r="BE158" i="7"/>
  <c r="BE166" i="7"/>
  <c r="BE174" i="7"/>
  <c r="BD185" i="7"/>
  <c r="BE195" i="7"/>
  <c r="BH134" i="7"/>
  <c r="BH145" i="7"/>
  <c r="BI155" i="7"/>
  <c r="BH166" i="7"/>
  <c r="BH177" i="7"/>
  <c r="BI187" i="7"/>
  <c r="BH198" i="7"/>
  <c r="BJ141" i="7"/>
  <c r="BK155" i="7"/>
  <c r="BK171" i="7"/>
  <c r="BK187" i="7"/>
  <c r="BQ143" i="7"/>
  <c r="BQ159" i="7"/>
  <c r="BQ175" i="7"/>
  <c r="BQ191" i="7"/>
  <c r="BB135" i="7"/>
  <c r="BB143" i="7"/>
  <c r="BB151" i="7"/>
  <c r="BB159" i="7"/>
  <c r="BB167" i="7"/>
  <c r="BB175" i="7"/>
  <c r="BB183" i="7"/>
  <c r="BB191" i="7"/>
  <c r="BD131" i="7"/>
  <c r="BD139" i="7"/>
  <c r="BD147" i="7"/>
  <c r="BD155" i="7"/>
  <c r="BD163" i="7"/>
  <c r="BD171" i="7"/>
  <c r="BD180" i="7"/>
  <c r="BD191" i="7"/>
  <c r="BH140" i="7"/>
  <c r="BH151" i="7"/>
  <c r="BI161" i="7"/>
  <c r="BH172" i="7"/>
  <c r="BH183" i="7"/>
  <c r="BI193" i="7"/>
  <c r="BJ136" i="7"/>
  <c r="BJ149" i="7"/>
  <c r="BJ165" i="7"/>
  <c r="BJ181" i="7"/>
  <c r="BJ197" i="7"/>
  <c r="BN141" i="7"/>
  <c r="BN157" i="7"/>
  <c r="BN173" i="7"/>
  <c r="BN189" i="7"/>
  <c r="BP137" i="7"/>
  <c r="BP153" i="7"/>
  <c r="BP169" i="7"/>
  <c r="BP185" i="7"/>
  <c r="BJ144" i="7"/>
  <c r="BJ152" i="7"/>
  <c r="BJ160" i="7"/>
  <c r="BJ168" i="7"/>
  <c r="BJ176" i="7"/>
  <c r="BJ184" i="7"/>
  <c r="BJ192" i="7"/>
  <c r="BJ164" i="7"/>
  <c r="BJ172" i="7"/>
  <c r="BJ180" i="7"/>
  <c r="BJ188" i="7"/>
  <c r="BJ196" i="7"/>
  <c r="BN132" i="7"/>
  <c r="BN140" i="7"/>
  <c r="BN148" i="7"/>
  <c r="BN156" i="7"/>
  <c r="BN164" i="7"/>
  <c r="BN172" i="7"/>
  <c r="BN180" i="7"/>
  <c r="BN188" i="7"/>
  <c r="BN196" i="7"/>
  <c r="BP136" i="7"/>
  <c r="BP144" i="7"/>
  <c r="BP152" i="7"/>
  <c r="BP160" i="7"/>
  <c r="BP168" i="7"/>
  <c r="BP176" i="7"/>
  <c r="BP184" i="7"/>
  <c r="BP192" i="7"/>
  <c r="BE176" i="7"/>
  <c r="BE184" i="7"/>
  <c r="BE192" i="7"/>
  <c r="BI136" i="7"/>
  <c r="BI144" i="7"/>
  <c r="BI152" i="7"/>
  <c r="BI160" i="7"/>
  <c r="BI168" i="7"/>
  <c r="BI176" i="7"/>
  <c r="BI184" i="7"/>
  <c r="BI192" i="7"/>
  <c r="BK132" i="7"/>
  <c r="BK140" i="7"/>
  <c r="BK148" i="7"/>
  <c r="BK156" i="7"/>
  <c r="BK164" i="7"/>
  <c r="BK172" i="7"/>
  <c r="BK180" i="7"/>
  <c r="BK188" i="7"/>
  <c r="BK196" i="7"/>
  <c r="BQ136" i="7"/>
  <c r="BQ144" i="7"/>
  <c r="BQ152" i="7"/>
  <c r="BQ160" i="7"/>
  <c r="BQ168" i="7"/>
  <c r="BQ176" i="7"/>
  <c r="BQ184" i="7"/>
  <c r="BQ192" i="7"/>
  <c r="BP155" i="7"/>
  <c r="BQ133" i="7"/>
  <c r="AV138" i="7"/>
  <c r="AW132" i="7"/>
  <c r="AW140" i="7"/>
  <c r="AW148" i="7"/>
  <c r="AW156" i="7"/>
  <c r="AW164" i="7"/>
  <c r="AW172" i="7"/>
  <c r="AW180" i="7"/>
  <c r="AW188" i="7"/>
  <c r="AW196" i="7"/>
  <c r="AY136" i="7"/>
  <c r="AY144" i="7"/>
  <c r="AY152" i="7"/>
  <c r="AY160" i="7"/>
  <c r="AY168" i="7"/>
  <c r="AY176" i="7"/>
  <c r="AY184" i="7"/>
  <c r="AY192" i="7"/>
  <c r="BB138" i="7"/>
  <c r="BB170" i="7"/>
  <c r="BD134" i="7"/>
  <c r="BD166" i="7"/>
  <c r="BH155" i="7"/>
  <c r="BI197" i="7"/>
  <c r="BJ187" i="7"/>
  <c r="BN179" i="7"/>
  <c r="BP175" i="7"/>
  <c r="BI201" i="7"/>
  <c r="AV208" i="7"/>
  <c r="AX199" i="7"/>
  <c r="BH209" i="7"/>
  <c r="BQ203" i="7"/>
  <c r="AZ201" i="7"/>
  <c r="AZ206" i="7"/>
  <c r="AZ210" i="7"/>
  <c r="BE208" i="7"/>
  <c r="BH204" i="7"/>
  <c r="BQ149" i="7"/>
  <c r="BQ165" i="7"/>
  <c r="BQ181" i="7"/>
  <c r="BQ197" i="7"/>
  <c r="BC136" i="7"/>
  <c r="BC144" i="7"/>
  <c r="BC152" i="7"/>
  <c r="BC160" i="7"/>
  <c r="BC168" i="7"/>
  <c r="BC176" i="7"/>
  <c r="BC184" i="7"/>
  <c r="BC192" i="7"/>
  <c r="BE132" i="7"/>
  <c r="BE140" i="7"/>
  <c r="BE148" i="7"/>
  <c r="BE156" i="7"/>
  <c r="BE164" i="7"/>
  <c r="BE172" i="7"/>
  <c r="BD182" i="7"/>
  <c r="BD193" i="7"/>
  <c r="BI131" i="7"/>
  <c r="BH142" i="7"/>
  <c r="BH153" i="7"/>
  <c r="BI163" i="7"/>
  <c r="BH174" i="7"/>
  <c r="BH185" i="7"/>
  <c r="BI195" i="7"/>
  <c r="BJ138" i="7"/>
  <c r="BK151" i="7"/>
  <c r="BK167" i="7"/>
  <c r="BK183" i="7"/>
  <c r="BQ139" i="7"/>
  <c r="BQ155" i="7"/>
  <c r="BQ171" i="7"/>
  <c r="BQ187" i="7"/>
  <c r="BB133" i="7"/>
  <c r="BB141" i="7"/>
  <c r="BB149" i="7"/>
  <c r="BB157" i="7"/>
  <c r="BB165" i="7"/>
  <c r="BB173" i="7"/>
  <c r="BB181" i="7"/>
  <c r="BB189" i="7"/>
  <c r="BB197" i="7"/>
  <c r="BD137" i="7"/>
  <c r="BD145" i="7"/>
  <c r="BD153" i="7"/>
  <c r="BD161" i="7"/>
  <c r="BD169" i="7"/>
  <c r="BE177" i="7"/>
  <c r="BD188" i="7"/>
  <c r="BI137" i="7"/>
  <c r="BH148" i="7"/>
  <c r="BH159" i="7"/>
  <c r="BI169" i="7"/>
  <c r="BH180" i="7"/>
  <c r="BH191" i="7"/>
  <c r="BK133" i="7"/>
  <c r="BJ145" i="7"/>
  <c r="BJ161" i="7"/>
  <c r="BJ177" i="7"/>
  <c r="BJ193" i="7"/>
  <c r="BN137" i="7"/>
  <c r="BN153" i="7"/>
  <c r="BN169" i="7"/>
  <c r="BN185" i="7"/>
  <c r="BP133" i="7"/>
  <c r="BP149" i="7"/>
  <c r="BP165" i="7"/>
  <c r="BP181" i="7"/>
  <c r="BP197" i="7"/>
  <c r="BJ150" i="7"/>
  <c r="BJ158" i="7"/>
  <c r="BJ166" i="7"/>
  <c r="BJ174" i="7"/>
  <c r="BJ182" i="7"/>
  <c r="BJ190" i="7"/>
  <c r="BJ198" i="7"/>
  <c r="BN134" i="7"/>
  <c r="BN142" i="7"/>
  <c r="BN150" i="7"/>
  <c r="BN158" i="7"/>
  <c r="BN166" i="7"/>
  <c r="BN174" i="7"/>
  <c r="BN182" i="7"/>
  <c r="BN190" i="7"/>
  <c r="BN198" i="7"/>
  <c r="BP138" i="7"/>
  <c r="BP146" i="7"/>
  <c r="BP154" i="7"/>
  <c r="BP162" i="7"/>
  <c r="BP170" i="7"/>
  <c r="BP178" i="7"/>
  <c r="BP186" i="7"/>
  <c r="BP194" i="7"/>
  <c r="BE178" i="7"/>
  <c r="BN136" i="7"/>
  <c r="BN144" i="7"/>
  <c r="BN152" i="7"/>
  <c r="BN160" i="7"/>
  <c r="BN168" i="7"/>
  <c r="BN176" i="7"/>
  <c r="BN184" i="7"/>
  <c r="BN192" i="7"/>
  <c r="BP132" i="7"/>
  <c r="BP140" i="7"/>
  <c r="BP148" i="7"/>
  <c r="BP156" i="7"/>
  <c r="BP164" i="7"/>
  <c r="BP172" i="7"/>
  <c r="BP180" i="7"/>
  <c r="BP188" i="7"/>
  <c r="BP196" i="7"/>
  <c r="BE180" i="7"/>
  <c r="BE188" i="7"/>
  <c r="BE196" i="7"/>
  <c r="BI132" i="7"/>
  <c r="BI140" i="7"/>
  <c r="BI148" i="7"/>
  <c r="BI156" i="7"/>
  <c r="BI164" i="7"/>
  <c r="BI172" i="7"/>
  <c r="BI180" i="7"/>
  <c r="BI188" i="7"/>
  <c r="BI196" i="7"/>
  <c r="BK136" i="7"/>
  <c r="BK144" i="7"/>
  <c r="BK152" i="7"/>
  <c r="BK160" i="7"/>
  <c r="BK168" i="7"/>
  <c r="BK176" i="7"/>
  <c r="BK184" i="7"/>
  <c r="BK192" i="7"/>
  <c r="BQ132" i="7"/>
  <c r="BQ140" i="7"/>
  <c r="BQ148" i="7"/>
  <c r="BQ156" i="7"/>
  <c r="BQ164" i="7"/>
  <c r="BQ172" i="7"/>
  <c r="BQ180" i="7"/>
  <c r="BQ188" i="7"/>
  <c r="BQ196" i="7"/>
  <c r="BP187" i="7"/>
  <c r="BN191" i="7"/>
  <c r="BK137" i="7"/>
  <c r="BH163" i="7"/>
  <c r="BD172" i="7"/>
  <c r="BB208" i="7"/>
  <c r="BD204" i="7"/>
  <c r="AV212" i="7"/>
  <c r="AV200" i="7"/>
  <c r="AY202" i="7"/>
  <c r="AX207" i="7"/>
  <c r="BI205" i="7"/>
  <c r="BB201" i="7"/>
  <c r="BK208" i="7"/>
  <c r="AZ207" i="7"/>
  <c r="BK200" i="7"/>
  <c r="AY210" i="7"/>
  <c r="AV201" i="7"/>
  <c r="AV206" i="7"/>
  <c r="BP201" i="7"/>
  <c r="AY201" i="7"/>
  <c r="BI204" i="7"/>
  <c r="BP211" i="7"/>
  <c r="BE210" i="7"/>
  <c r="BK199" i="7"/>
  <c r="AY204" i="7"/>
  <c r="BQ210" i="7"/>
  <c r="BI208" i="7"/>
  <c r="BN200" i="7"/>
  <c r="BB205" i="7"/>
  <c r="BC210" i="7"/>
  <c r="AY199" i="7"/>
  <c r="BI202" i="7"/>
  <c r="BQ204" i="7"/>
  <c r="BP207" i="7"/>
  <c r="BI212" i="7"/>
  <c r="BE209" i="7"/>
  <c r="BN209" i="7"/>
  <c r="AY206" i="7"/>
  <c r="BN203" i="7"/>
  <c r="BQ207" i="7"/>
  <c r="AV211" i="7"/>
  <c r="BK207" i="7"/>
  <c r="AY212" i="7"/>
  <c r="AX202" i="7"/>
  <c r="AW207" i="7"/>
  <c r="BH211" i="7"/>
  <c r="BP208" i="7"/>
  <c r="BH212" i="7"/>
  <c r="BN212" i="7"/>
  <c r="BC208" i="7"/>
  <c r="BK210" i="7"/>
  <c r="AV199" i="7"/>
  <c r="BP204" i="7"/>
  <c r="BD140" i="7"/>
  <c r="BB176" i="7"/>
  <c r="BB144" i="7"/>
  <c r="AZ196" i="7"/>
  <c r="AZ188" i="7"/>
  <c r="AZ180" i="7"/>
  <c r="AZ172" i="7"/>
  <c r="AZ164" i="7"/>
  <c r="AZ156" i="7"/>
  <c r="AZ148" i="7"/>
  <c r="AZ140" i="7"/>
  <c r="AZ132" i="7"/>
  <c r="AX192" i="7"/>
  <c r="AX184" i="7"/>
  <c r="AX176" i="7"/>
  <c r="AX168" i="7"/>
  <c r="AX160" i="7"/>
  <c r="AX152" i="7"/>
  <c r="AX144" i="7"/>
  <c r="AX136" i="7"/>
  <c r="AV196" i="7"/>
  <c r="AV188" i="7"/>
  <c r="AV180" i="7"/>
  <c r="AV172" i="7"/>
  <c r="AV164" i="7"/>
  <c r="AV156" i="7"/>
  <c r="AV148" i="7"/>
  <c r="AV140" i="7"/>
  <c r="AV132" i="7"/>
  <c r="AW138" i="7"/>
  <c r="AW146" i="7"/>
  <c r="AW154" i="7"/>
  <c r="AW162" i="7"/>
  <c r="AW170" i="7"/>
  <c r="AW178" i="7"/>
  <c r="BN159" i="7"/>
  <c r="BJ167" i="7"/>
  <c r="BH184" i="7"/>
  <c r="BI141" i="7"/>
  <c r="BD192" i="7"/>
  <c r="BD156" i="7"/>
  <c r="BB192" i="7"/>
  <c r="BB160" i="7"/>
  <c r="AZ192" i="7"/>
  <c r="AZ184" i="7"/>
  <c r="AZ176" i="7"/>
  <c r="AZ168" i="7"/>
  <c r="AZ160" i="7"/>
  <c r="AZ152" i="7"/>
  <c r="AZ144" i="7"/>
  <c r="AZ136" i="7"/>
  <c r="AX196" i="7"/>
  <c r="AX188" i="7"/>
  <c r="AX180" i="7"/>
  <c r="AX172" i="7"/>
  <c r="AX164" i="7"/>
  <c r="AX156" i="7"/>
  <c r="AX148" i="7"/>
  <c r="AX140" i="7"/>
  <c r="AX132" i="7"/>
  <c r="AV192" i="7"/>
  <c r="AV184" i="7"/>
  <c r="AV176" i="7"/>
  <c r="AV168" i="7"/>
  <c r="AV160" i="7"/>
  <c r="AV152" i="7"/>
  <c r="AV144" i="7"/>
  <c r="AV136" i="7"/>
  <c r="AW134" i="7"/>
  <c r="AW142" i="7"/>
  <c r="AW150" i="7"/>
  <c r="AW158" i="7"/>
  <c r="AW166" i="7"/>
  <c r="AW174" i="7"/>
  <c r="AW182" i="7"/>
  <c r="AW190" i="7"/>
  <c r="AW198" i="7"/>
  <c r="AY138" i="7"/>
  <c r="AY146" i="7"/>
  <c r="AY154" i="7"/>
  <c r="AY162" i="7"/>
  <c r="AY170" i="7"/>
  <c r="AY178" i="7"/>
  <c r="AY186" i="7"/>
  <c r="AY194" i="7"/>
  <c r="BB146" i="7"/>
  <c r="BB178" i="7"/>
  <c r="BD142" i="7"/>
  <c r="AW186" i="7"/>
  <c r="AW194" i="7"/>
  <c r="AY134" i="7"/>
  <c r="AY142" i="7"/>
  <c r="AY150" i="7"/>
  <c r="AY158" i="7"/>
  <c r="AY166" i="7"/>
  <c r="AY174" i="7"/>
  <c r="AY182" i="7"/>
  <c r="AY190" i="7"/>
  <c r="AY198" i="7"/>
  <c r="BB162" i="7"/>
  <c r="BB194" i="7"/>
  <c r="BD158" i="7"/>
  <c r="BD195" i="7"/>
  <c r="BH144" i="7"/>
  <c r="BH187" i="7"/>
  <c r="BJ171" i="7"/>
  <c r="BN163" i="7"/>
  <c r="BP159" i="7"/>
  <c r="BK201" i="7"/>
  <c r="AX208" i="7"/>
  <c r="BH200" i="7"/>
  <c r="AV205" i="7"/>
  <c r="BN204" i="7"/>
  <c r="BD200" i="7"/>
  <c r="AZ205" i="7"/>
  <c r="BE206" i="7"/>
  <c r="AW205" i="7"/>
  <c r="BJ199" i="7"/>
  <c r="BD202" i="7"/>
  <c r="BK205" i="7"/>
  <c r="BQ199" i="7"/>
  <c r="BE204" i="7"/>
  <c r="BE211" i="7"/>
  <c r="BC206" i="7"/>
  <c r="AW199" i="7"/>
  <c r="AZ199" i="7"/>
  <c r="BD210" i="7"/>
  <c r="BJ210" i="7"/>
  <c r="BD203" i="7"/>
  <c r="BH199" i="7"/>
  <c r="AV204" i="7"/>
  <c r="BK204" i="7"/>
  <c r="BE203" i="7"/>
  <c r="BB209" i="7"/>
  <c r="BD206" i="7"/>
  <c r="BN211" i="7"/>
  <c r="BC201" i="7"/>
  <c r="BK203" i="7"/>
  <c r="AW200" i="7"/>
  <c r="BE202" i="7"/>
  <c r="BI207" i="7"/>
  <c r="AW212" i="7"/>
  <c r="AX204" i="7"/>
  <c r="BN210" i="7"/>
  <c r="AY209" i="7"/>
  <c r="AY203" i="7"/>
  <c r="BP206" i="7"/>
  <c r="BB202" i="7"/>
  <c r="BD207" i="7"/>
  <c r="AZ208" i="7"/>
  <c r="BB212" i="7"/>
  <c r="BK209" i="7"/>
  <c r="AZ204" i="7"/>
  <c r="AX203" i="7"/>
  <c r="AV207" i="7"/>
  <c r="AW210" i="7"/>
  <c r="BC209" i="7"/>
  <c r="BK211" i="7"/>
  <c r="BN207" i="7"/>
  <c r="BJ201" i="7"/>
  <c r="AX206" i="7"/>
  <c r="AX210" i="7"/>
  <c r="BD211" i="7"/>
  <c r="AX212" i="7"/>
  <c r="BC212" i="7"/>
  <c r="BD201" i="7"/>
  <c r="BP209" i="7"/>
  <c r="BN206" i="7"/>
  <c r="BD174" i="7"/>
  <c r="BI165" i="7"/>
  <c r="BJ140" i="7"/>
  <c r="BN131" i="7"/>
  <c r="BN195" i="7"/>
  <c r="BP191" i="7"/>
  <c r="AW206" i="7"/>
  <c r="BE199" i="7"/>
  <c r="AV210" i="7"/>
  <c r="AZ203" i="7"/>
  <c r="BB199" i="7"/>
  <c r="BP205" i="7"/>
  <c r="BE200" i="7"/>
  <c r="BQ212" i="7"/>
  <c r="BI200" i="7"/>
  <c r="BJ200" i="7"/>
  <c r="AV202" i="7"/>
  <c r="BH207" i="7"/>
  <c r="BC203" i="7"/>
  <c r="AZ209" i="7"/>
  <c r="AW202" i="7"/>
  <c r="BJ203" i="7"/>
  <c r="AZ202" i="7"/>
  <c r="BH208" i="7"/>
  <c r="BD208" i="7"/>
  <c r="BD199" i="7"/>
  <c r="BP203" i="7"/>
  <c r="BI210" i="7"/>
  <c r="BC202" i="7"/>
  <c r="BE207" i="7"/>
  <c r="AW201" i="7"/>
  <c r="BN201" i="7"/>
  <c r="AY200" i="7"/>
  <c r="BD212" i="7"/>
  <c r="BI203" i="7"/>
  <c r="BQ205" i="7"/>
  <c r="BJ209" i="7"/>
  <c r="BJ206" i="7"/>
  <c r="AX209" i="7"/>
  <c r="AL243" i="6"/>
  <c r="AL234" i="6"/>
  <c r="AH221" i="6"/>
  <c r="AI221" i="7" s="1"/>
  <c r="AF226" i="6"/>
  <c r="AG226" i="7" s="1"/>
  <c r="AF228" i="6"/>
  <c r="AG228" i="7" s="1"/>
  <c r="AI237" i="6"/>
  <c r="AE226" i="6"/>
  <c r="AF226" i="7" s="1"/>
  <c r="AE221" i="6"/>
  <c r="AF221" i="7" s="1"/>
  <c r="AE224" i="6"/>
  <c r="AF224" i="7" s="1"/>
  <c r="AE249" i="6"/>
  <c r="AE247" i="6"/>
  <c r="AE236" i="6"/>
  <c r="AL228" i="6"/>
  <c r="AM228" i="7" s="1"/>
  <c r="AI223" i="6"/>
  <c r="AJ223" i="7" s="1"/>
  <c r="BK218" i="7"/>
  <c r="BK219" i="7"/>
  <c r="AJ214" i="6"/>
  <c r="AK214" i="7" s="1"/>
  <c r="U214" i="7"/>
  <c r="BC218" i="7"/>
  <c r="BC215" i="7"/>
  <c r="BC217" i="7"/>
  <c r="AY218" i="7"/>
  <c r="AY213" i="7"/>
  <c r="AY217" i="7"/>
  <c r="AF225" i="6"/>
  <c r="AG225" i="7" s="1"/>
  <c r="AF214" i="6"/>
  <c r="AG214" i="7" s="1"/>
  <c r="I214" i="7"/>
  <c r="AF244" i="6"/>
  <c r="BJ217" i="7"/>
  <c r="BB219" i="7"/>
  <c r="BB213" i="7"/>
  <c r="BB216" i="7"/>
  <c r="AE214" i="6"/>
  <c r="AF214" i="7" s="1"/>
  <c r="H214" i="7"/>
  <c r="BH214" i="7"/>
  <c r="BH217" i="7"/>
  <c r="AV215" i="7"/>
  <c r="BN216" i="7"/>
  <c r="BN218" i="7"/>
  <c r="AX217" i="7"/>
  <c r="AX215" i="7"/>
  <c r="AX213" i="7"/>
  <c r="AX214" i="7"/>
  <c r="BQ217" i="7"/>
  <c r="BQ219" i="7"/>
  <c r="BI216" i="7"/>
  <c r="BE215" i="7"/>
  <c r="BE216" i="7"/>
  <c r="BE219" i="7"/>
  <c r="AW215" i="7"/>
  <c r="BP213" i="7"/>
  <c r="AZ215" i="7"/>
  <c r="BC204" i="7"/>
  <c r="AZ211" i="7"/>
  <c r="BQ200" i="7"/>
  <c r="AW203" i="7"/>
  <c r="BE205" i="7"/>
  <c r="BQ208" i="7"/>
  <c r="BJ204" i="7"/>
  <c r="BQ211" i="7"/>
  <c r="BC207" i="7"/>
  <c r="BB204" i="7"/>
  <c r="BQ206" i="7"/>
  <c r="AW211" i="7"/>
  <c r="BJ208" i="7"/>
  <c r="AZ212" i="7"/>
  <c r="BJ212" i="7"/>
  <c r="AY208" i="7"/>
  <c r="BN202" i="7"/>
  <c r="AW208" i="7"/>
  <c r="BH206" i="7"/>
  <c r="BI209" i="7"/>
  <c r="BK206" i="7"/>
  <c r="AY211" i="7"/>
  <c r="AV203" i="7"/>
  <c r="BD205" i="7"/>
  <c r="BP200" i="7"/>
  <c r="AL219" i="6"/>
  <c r="AM219" i="7" s="1"/>
  <c r="AC219" i="7"/>
  <c r="BO214" i="7" s="1"/>
  <c r="AJ222" i="6"/>
  <c r="AK222" i="7" s="1"/>
  <c r="AJ218" i="6"/>
  <c r="AK218" i="7" s="1"/>
  <c r="U218" i="7"/>
  <c r="AJ233" i="6"/>
  <c r="BC213" i="7"/>
  <c r="AY219" i="7"/>
  <c r="AY216" i="7"/>
  <c r="AF223" i="6"/>
  <c r="AG223" i="7" s="1"/>
  <c r="AF215" i="6"/>
  <c r="AG215" i="7" s="1"/>
  <c r="I215" i="7"/>
  <c r="BJ215" i="7"/>
  <c r="BJ218" i="7"/>
  <c r="BB218" i="7"/>
  <c r="AE218" i="6"/>
  <c r="AF218" i="7" s="1"/>
  <c r="H218" i="7"/>
  <c r="AM214" i="6"/>
  <c r="AN214" i="7" s="1"/>
  <c r="D214" i="7"/>
  <c r="AM217" i="6"/>
  <c r="AN217" i="7" s="1"/>
  <c r="D217" i="7"/>
  <c r="AM222" i="6"/>
  <c r="AN222" i="7" s="1"/>
  <c r="AL220" i="6"/>
  <c r="AM220" i="7" s="1"/>
  <c r="AL217" i="6"/>
  <c r="AM217" i="7" s="1"/>
  <c r="AA217" i="7"/>
  <c r="BM227" i="7" s="1"/>
  <c r="AL218" i="6"/>
  <c r="AM218" i="7" s="1"/>
  <c r="AA218" i="7"/>
  <c r="AH219" i="6"/>
  <c r="AI219" i="7" s="1"/>
  <c r="O219" i="7"/>
  <c r="AH216" i="6"/>
  <c r="AI216" i="7" s="1"/>
  <c r="O216" i="7"/>
  <c r="AH218" i="6"/>
  <c r="AI218" i="7" s="1"/>
  <c r="O218" i="7"/>
  <c r="BH215" i="7"/>
  <c r="AI230" i="6"/>
  <c r="AV213" i="7"/>
  <c r="AV216" i="7"/>
  <c r="BN219" i="7"/>
  <c r="BN217" i="7"/>
  <c r="AI220" i="6"/>
  <c r="AJ220" i="7" s="1"/>
  <c r="AI217" i="6"/>
  <c r="AJ217" i="7" s="1"/>
  <c r="T217" i="7"/>
  <c r="AI221" i="6"/>
  <c r="AJ221" i="7" s="1"/>
  <c r="BQ215" i="7"/>
  <c r="BI218" i="7"/>
  <c r="BI215" i="7"/>
  <c r="BI217" i="7"/>
  <c r="BE218" i="7"/>
  <c r="BE213" i="7"/>
  <c r="AW216" i="7"/>
  <c r="AW218" i="7"/>
  <c r="BP214" i="7"/>
  <c r="AK213" i="6"/>
  <c r="AL213" i="7" s="1"/>
  <c r="Z213" i="7"/>
  <c r="AK221" i="6"/>
  <c r="AL221" i="7" s="1"/>
  <c r="AK231" i="6"/>
  <c r="BD216" i="7"/>
  <c r="BD218" i="7"/>
  <c r="BD215" i="7"/>
  <c r="AZ218" i="7"/>
  <c r="BE186" i="7"/>
  <c r="BE194" i="7"/>
  <c r="BI138" i="7"/>
  <c r="BI146" i="7"/>
  <c r="BI154" i="7"/>
  <c r="BI162" i="7"/>
  <c r="BI170" i="7"/>
  <c r="BI178" i="7"/>
  <c r="BI186" i="7"/>
  <c r="BI194" i="7"/>
  <c r="BK134" i="7"/>
  <c r="BK142" i="7"/>
  <c r="BK150" i="7"/>
  <c r="BK158" i="7"/>
  <c r="BK166" i="7"/>
  <c r="BK174" i="7"/>
  <c r="BK182" i="7"/>
  <c r="BK190" i="7"/>
  <c r="BK198" i="7"/>
  <c r="BQ138" i="7"/>
  <c r="BQ146" i="7"/>
  <c r="BQ154" i="7"/>
  <c r="BQ162" i="7"/>
  <c r="BQ170" i="7"/>
  <c r="BQ178" i="7"/>
  <c r="BQ186" i="7"/>
  <c r="BQ194" i="7"/>
  <c r="BP139" i="7"/>
  <c r="BN143" i="7"/>
  <c r="BJ151" i="7"/>
  <c r="BI173" i="7"/>
  <c r="BH131" i="7"/>
  <c r="BE181" i="7"/>
  <c r="BD148" i="7"/>
  <c r="BB184" i="7"/>
  <c r="BB152" i="7"/>
  <c r="AZ198" i="7"/>
  <c r="AZ190" i="7"/>
  <c r="AZ182" i="7"/>
  <c r="AZ174" i="7"/>
  <c r="AZ166" i="7"/>
  <c r="AZ158" i="7"/>
  <c r="AZ150" i="7"/>
  <c r="AZ142" i="7"/>
  <c r="AZ134" i="7"/>
  <c r="AX194" i="7"/>
  <c r="AX186" i="7"/>
  <c r="AX178" i="7"/>
  <c r="AX170" i="7"/>
  <c r="AX162" i="7"/>
  <c r="AX154" i="7"/>
  <c r="AX146" i="7"/>
  <c r="AX138" i="7"/>
  <c r="AV198" i="7"/>
  <c r="AV190" i="7"/>
  <c r="AV182" i="7"/>
  <c r="AV174" i="7"/>
  <c r="AV166" i="7"/>
  <c r="AV158" i="7"/>
  <c r="AV150" i="7"/>
  <c r="AV142" i="7"/>
  <c r="AV134" i="7"/>
  <c r="AW136" i="7"/>
  <c r="AW144" i="7"/>
  <c r="AW152" i="7"/>
  <c r="AW160" i="7"/>
  <c r="AW168" i="7"/>
  <c r="AW176" i="7"/>
  <c r="AW184" i="7"/>
  <c r="AW192" i="7"/>
  <c r="AY132" i="7"/>
  <c r="AY140" i="7"/>
  <c r="AY148" i="7"/>
  <c r="AY156" i="7"/>
  <c r="AY164" i="7"/>
  <c r="AY172" i="7"/>
  <c r="AY180" i="7"/>
  <c r="AY188" i="7"/>
  <c r="AY196" i="7"/>
  <c r="BB154" i="7"/>
  <c r="BB186" i="7"/>
  <c r="BD150" i="7"/>
  <c r="BD184" i="7"/>
  <c r="BI133" i="7"/>
  <c r="BH176" i="7"/>
  <c r="BJ155" i="7"/>
  <c r="BN147" i="7"/>
  <c r="BP143" i="7"/>
  <c r="BP202" i="7"/>
  <c r="BH203" i="7"/>
  <c r="BJ207" i="7"/>
  <c r="BH205" i="7"/>
  <c r="AX200" i="7"/>
  <c r="BC199" i="7"/>
  <c r="BQ202" i="7"/>
  <c r="AX205" i="7"/>
  <c r="BP199" i="7"/>
  <c r="BI211" i="7"/>
  <c r="AV209" i="7"/>
  <c r="BB211" i="7"/>
  <c r="AY205" i="7"/>
  <c r="BB206" i="7"/>
  <c r="BP212" i="7"/>
  <c r="BH201" i="7"/>
  <c r="BB207" i="7"/>
  <c r="BH210" i="7"/>
  <c r="BC211" i="7"/>
  <c r="BC205" i="7"/>
  <c r="BI199" i="7"/>
  <c r="BQ201" i="7"/>
  <c r="AW204" i="7"/>
  <c r="BI206" i="7"/>
  <c r="BP210" i="7"/>
  <c r="BK212" i="7"/>
  <c r="AZ200" i="7"/>
  <c r="BC200" i="7"/>
  <c r="BK202" i="7"/>
  <c r="BE201" i="7"/>
  <c r="BQ209" i="7"/>
  <c r="AX201" i="7"/>
  <c r="BN205" i="7"/>
  <c r="AX211" i="7"/>
  <c r="BB200" i="7"/>
  <c r="BJ202" i="7"/>
  <c r="BD209" i="7"/>
  <c r="BB203" i="7"/>
  <c r="BJ205" i="7"/>
  <c r="AW209" i="7"/>
  <c r="BB210" i="7"/>
  <c r="BJ211" i="7"/>
  <c r="AY207" i="7"/>
  <c r="BH202" i="7"/>
  <c r="BN199" i="7"/>
  <c r="BN208" i="7"/>
  <c r="BE212" i="7"/>
  <c r="AL226" i="6"/>
  <c r="AM226" i="7" s="1"/>
  <c r="AL229" i="6"/>
  <c r="BK213" i="7"/>
  <c r="BK216" i="7"/>
  <c r="BK217" i="7"/>
  <c r="BK214" i="7"/>
  <c r="AJ215" i="6"/>
  <c r="AK215" i="7" s="1"/>
  <c r="U215" i="7"/>
  <c r="BC219" i="7"/>
  <c r="BC216" i="7"/>
  <c r="AY214" i="7"/>
  <c r="AF233" i="6"/>
  <c r="AF241" i="6"/>
  <c r="BJ213" i="7"/>
  <c r="BJ216" i="7"/>
  <c r="BB215" i="7"/>
  <c r="AE237" i="6"/>
  <c r="AE244" i="6"/>
  <c r="AE235" i="6"/>
  <c r="BH219" i="7"/>
  <c r="BH218" i="7"/>
  <c r="BH213" i="7"/>
  <c r="AV217" i="7"/>
  <c r="AV219" i="7"/>
  <c r="BN215" i="7"/>
  <c r="AK220" i="6"/>
  <c r="AL220" i="7" s="1"/>
  <c r="AX218" i="7"/>
  <c r="AX216" i="7"/>
  <c r="BQ218" i="7"/>
  <c r="BQ213" i="7"/>
  <c r="BQ216" i="7"/>
  <c r="BI219" i="7"/>
  <c r="BI213" i="7"/>
  <c r="BI214" i="7"/>
  <c r="BE214" i="7"/>
  <c r="AW213" i="7"/>
  <c r="AW214" i="7"/>
  <c r="BP219" i="7"/>
  <c r="BP218" i="7"/>
  <c r="BP215" i="7"/>
  <c r="BD214" i="7"/>
  <c r="AZ216" i="7"/>
  <c r="AZ219" i="7"/>
  <c r="AZ217" i="7"/>
  <c r="BK215" i="7"/>
  <c r="BC214" i="7"/>
  <c r="AY215" i="7"/>
  <c r="BJ214" i="7"/>
  <c r="BJ219" i="7"/>
  <c r="BB214" i="7"/>
  <c r="BB217" i="7"/>
  <c r="AE215" i="6"/>
  <c r="AF215" i="7" s="1"/>
  <c r="H215" i="7"/>
  <c r="BH216" i="7"/>
  <c r="AV214" i="7"/>
  <c r="AV218" i="7"/>
  <c r="BN214" i="7"/>
  <c r="BN213" i="7"/>
  <c r="AX219" i="7"/>
  <c r="BQ214" i="7"/>
  <c r="BE217" i="7"/>
  <c r="AW219" i="7"/>
  <c r="AW217" i="7"/>
  <c r="BP216" i="7"/>
  <c r="BP217" i="7"/>
  <c r="BD219" i="7"/>
  <c r="BD213" i="7"/>
  <c r="BD217" i="7"/>
  <c r="AZ213" i="7"/>
  <c r="AZ214" i="7"/>
  <c r="AJ124" i="6"/>
  <c r="AJ117" i="6"/>
  <c r="AJ245" i="6"/>
  <c r="AF238" i="6"/>
  <c r="AF247" i="6"/>
  <c r="AF243" i="6"/>
  <c r="AN242" i="6"/>
  <c r="AE234" i="6"/>
  <c r="AM115" i="6"/>
  <c r="AE233" i="6"/>
  <c r="AM242" i="6"/>
  <c r="AL123" i="6"/>
  <c r="AL112" i="6"/>
  <c r="AL125" i="6"/>
  <c r="AH242" i="6"/>
  <c r="AH107" i="6"/>
  <c r="AH125" i="6"/>
  <c r="AH232" i="6"/>
  <c r="AI112" i="6"/>
  <c r="AI118" i="6"/>
  <c r="AI115" i="6"/>
  <c r="AI246" i="6"/>
  <c r="AK124" i="6"/>
  <c r="AK248" i="6"/>
  <c r="AK241" i="6"/>
  <c r="AI248" i="6"/>
  <c r="AE242" i="6"/>
  <c r="AE243" i="6"/>
  <c r="AK107" i="6"/>
  <c r="AL100" i="6"/>
  <c r="AM100" i="7" s="1"/>
  <c r="AJ227" i="6"/>
  <c r="AK227" i="7" s="1"/>
  <c r="AJ94" i="6"/>
  <c r="AK94" i="7" s="1"/>
  <c r="AJ248" i="6"/>
  <c r="AJ93" i="6"/>
  <c r="AK93" i="7" s="1"/>
  <c r="AJ238" i="6"/>
  <c r="AH217" i="6"/>
  <c r="AI217" i="7" s="1"/>
  <c r="AF218" i="6"/>
  <c r="AG218" i="7" s="1"/>
  <c r="AF213" i="6"/>
  <c r="AG213" i="7" s="1"/>
  <c r="AF236" i="6"/>
  <c r="AN124" i="6"/>
  <c r="AF124" i="6"/>
  <c r="AN102" i="6"/>
  <c r="AO102" i="7" s="1"/>
  <c r="AF102" i="6"/>
  <c r="AG102" i="7" s="1"/>
  <c r="AN120" i="6"/>
  <c r="AF120" i="6"/>
  <c r="AF229" i="6"/>
  <c r="AN115" i="6"/>
  <c r="AF115" i="6"/>
  <c r="AF99" i="6"/>
  <c r="AG99" i="7" s="1"/>
  <c r="AN99" i="6"/>
  <c r="AO99" i="7" s="1"/>
  <c r="AN112" i="6"/>
  <c r="AF112" i="6"/>
  <c r="AN107" i="6"/>
  <c r="AF107" i="6"/>
  <c r="AF248" i="6"/>
  <c r="AF230" i="6"/>
  <c r="AN226" i="6"/>
  <c r="AO226" i="7" s="1"/>
  <c r="AN217" i="6"/>
  <c r="AO217" i="7" s="1"/>
  <c r="AN219" i="6"/>
  <c r="AO219" i="7" s="1"/>
  <c r="AN223" i="6"/>
  <c r="AO223" i="7" s="1"/>
  <c r="AN241" i="6"/>
  <c r="AN229" i="6"/>
  <c r="AN233" i="6"/>
  <c r="AN238" i="6"/>
  <c r="AN239" i="6"/>
  <c r="AN236" i="6"/>
  <c r="AI243" i="6"/>
  <c r="AE220" i="6"/>
  <c r="AF220" i="7" s="1"/>
  <c r="AE227" i="6"/>
  <c r="AF227" i="7" s="1"/>
  <c r="AM88" i="6"/>
  <c r="AN88" i="7" s="1"/>
  <c r="AE88" i="6"/>
  <c r="AF88" i="7" s="1"/>
  <c r="AE91" i="6"/>
  <c r="AF91" i="7" s="1"/>
  <c r="AM91" i="6"/>
  <c r="AN91" i="7" s="1"/>
  <c r="AM118" i="6"/>
  <c r="AE118" i="6"/>
  <c r="AM102" i="6"/>
  <c r="AN102" i="7" s="1"/>
  <c r="AE102" i="6"/>
  <c r="AF102" i="7" s="1"/>
  <c r="AM125" i="6"/>
  <c r="AE125" i="6"/>
  <c r="AE122" i="6"/>
  <c r="AM122" i="6"/>
  <c r="AM96" i="6"/>
  <c r="AN96" i="7" s="1"/>
  <c r="AE96" i="6"/>
  <c r="AF96" i="7" s="1"/>
  <c r="AE95" i="6"/>
  <c r="AF95" i="7" s="1"/>
  <c r="AM95" i="6"/>
  <c r="AN95" i="7" s="1"/>
  <c r="AM124" i="6"/>
  <c r="AE124" i="6"/>
  <c r="AM120" i="6"/>
  <c r="AE120" i="6"/>
  <c r="AM116" i="6"/>
  <c r="AE116" i="6"/>
  <c r="AM112" i="6"/>
  <c r="AE228" i="6"/>
  <c r="AF228" i="7" s="1"/>
  <c r="AE241" i="6"/>
  <c r="AM225" i="6"/>
  <c r="AN225" i="7" s="1"/>
  <c r="AM223" i="6"/>
  <c r="AN223" i="7" s="1"/>
  <c r="AM220" i="6"/>
  <c r="AN220" i="7" s="1"/>
  <c r="AM221" i="6"/>
  <c r="AN221" i="7" s="1"/>
  <c r="AM244" i="6"/>
  <c r="AM248" i="6"/>
  <c r="AM236" i="6"/>
  <c r="AM228" i="6"/>
  <c r="AN228" i="7" s="1"/>
  <c r="AM241" i="6"/>
  <c r="AM243" i="6"/>
  <c r="AM246" i="6"/>
  <c r="AM229" i="6"/>
  <c r="AL221" i="6"/>
  <c r="AM221" i="7" s="1"/>
  <c r="AL225" i="6"/>
  <c r="AM225" i="7" s="1"/>
  <c r="AL96" i="6"/>
  <c r="AM96" i="7" s="1"/>
  <c r="AL97" i="6"/>
  <c r="AM97" i="7" s="1"/>
  <c r="AL113" i="6"/>
  <c r="AL92" i="6"/>
  <c r="AM92" i="7" s="1"/>
  <c r="AL103" i="6"/>
  <c r="AL239" i="6"/>
  <c r="AL249" i="6"/>
  <c r="AL117" i="6"/>
  <c r="AL116" i="6"/>
  <c r="AL108" i="6"/>
  <c r="AL246" i="6"/>
  <c r="AL232" i="6"/>
  <c r="AH224" i="6"/>
  <c r="AI224" i="7" s="1"/>
  <c r="AH213" i="6"/>
  <c r="AI213" i="7" s="1"/>
  <c r="AH222" i="6"/>
  <c r="AI222" i="7" s="1"/>
  <c r="AH88" i="6"/>
  <c r="AI88" i="7" s="1"/>
  <c r="AH87" i="6"/>
  <c r="AI87" i="7" s="1"/>
  <c r="AH92" i="6"/>
  <c r="AI92" i="7" s="1"/>
  <c r="AH112" i="6"/>
  <c r="AH91" i="6"/>
  <c r="AI91" i="7" s="1"/>
  <c r="AH103" i="6"/>
  <c r="AH238" i="6"/>
  <c r="AH90" i="6"/>
  <c r="AI90" i="7" s="1"/>
  <c r="AH119" i="6"/>
  <c r="AH231" i="6"/>
  <c r="AH106" i="6"/>
  <c r="AH239" i="6"/>
  <c r="AH241" i="6"/>
  <c r="AI227" i="6"/>
  <c r="AJ227" i="7" s="1"/>
  <c r="AI225" i="6"/>
  <c r="AJ225" i="7" s="1"/>
  <c r="AI213" i="6"/>
  <c r="AJ213" i="7" s="1"/>
  <c r="AI94" i="6"/>
  <c r="AJ94" i="7" s="1"/>
  <c r="AI116" i="6"/>
  <c r="AI92" i="6"/>
  <c r="AJ92" i="7" s="1"/>
  <c r="AI240" i="6"/>
  <c r="AI96" i="6"/>
  <c r="AJ96" i="7" s="1"/>
  <c r="AI106" i="6"/>
  <c r="AI232" i="6"/>
  <c r="AI87" i="6"/>
  <c r="AJ87" i="7" s="1"/>
  <c r="AI108" i="6"/>
  <c r="AI122" i="6"/>
  <c r="AI110" i="6"/>
  <c r="AI229" i="6"/>
  <c r="AI242" i="6"/>
  <c r="AI235" i="6"/>
  <c r="AI239" i="6"/>
  <c r="AE217" i="6"/>
  <c r="AF217" i="7" s="1"/>
  <c r="AJ216" i="6"/>
  <c r="AK216" i="7" s="1"/>
  <c r="AJ240" i="6"/>
  <c r="AJ106" i="6"/>
  <c r="AJ251" i="6"/>
  <c r="AH228" i="6"/>
  <c r="AI228" i="7" s="1"/>
  <c r="AF220" i="6"/>
  <c r="AG220" i="7" s="1"/>
  <c r="AF240" i="6"/>
  <c r="AF250" i="6"/>
  <c r="AK218" i="6"/>
  <c r="AL218" i="7" s="1"/>
  <c r="AK92" i="6"/>
  <c r="AL92" i="7" s="1"/>
  <c r="AK89" i="6"/>
  <c r="AL89" i="7" s="1"/>
  <c r="AK105" i="6"/>
  <c r="AK87" i="6"/>
  <c r="AL87" i="7" s="1"/>
  <c r="AK115" i="6"/>
  <c r="AK111" i="6"/>
  <c r="AK109" i="6"/>
  <c r="AK91" i="6"/>
  <c r="AL91" i="7" s="1"/>
  <c r="AK106" i="6"/>
  <c r="AK118" i="6"/>
  <c r="AK230" i="6"/>
  <c r="AK244" i="6"/>
  <c r="AK250" i="6"/>
  <c r="AG116" i="6"/>
  <c r="AG215" i="6"/>
  <c r="AH215" i="7" s="1"/>
  <c r="AG221" i="6"/>
  <c r="AH221" i="7" s="1"/>
  <c r="AG226" i="6"/>
  <c r="AH226" i="7" s="1"/>
  <c r="AG103" i="6"/>
  <c r="AG90" i="6"/>
  <c r="AH90" i="7" s="1"/>
  <c r="AG241" i="6"/>
  <c r="AG115" i="6"/>
  <c r="AG89" i="6"/>
  <c r="AH89" i="7" s="1"/>
  <c r="AG108" i="6"/>
  <c r="AG230" i="6"/>
  <c r="AG99" i="6"/>
  <c r="AH99" i="7" s="1"/>
  <c r="AG243" i="6"/>
  <c r="AG91" i="6"/>
  <c r="AH91" i="7" s="1"/>
  <c r="AG245" i="6"/>
  <c r="AG122" i="6"/>
  <c r="AG233" i="6"/>
  <c r="AG229" i="6"/>
  <c r="AG239" i="6"/>
  <c r="AG248" i="6"/>
  <c r="AJ223" i="6"/>
  <c r="AK223" i="7" s="1"/>
  <c r="AJ230" i="6"/>
  <c r="AJ102" i="6"/>
  <c r="AK102" i="7" s="1"/>
  <c r="AJ107" i="6"/>
  <c r="AJ112" i="6"/>
  <c r="AJ109" i="6"/>
  <c r="AN89" i="6"/>
  <c r="AO89" i="7" s="1"/>
  <c r="AF89" i="6"/>
  <c r="AG89" i="7" s="1"/>
  <c r="AF232" i="6"/>
  <c r="AN93" i="6"/>
  <c r="AO93" i="7" s="1"/>
  <c r="AF93" i="6"/>
  <c r="AG93" i="7" s="1"/>
  <c r="AN88" i="6"/>
  <c r="AO88" i="7" s="1"/>
  <c r="AF88" i="6"/>
  <c r="AG88" i="7" s="1"/>
  <c r="AN125" i="6"/>
  <c r="AF125" i="6"/>
  <c r="AN108" i="6"/>
  <c r="AF108" i="6"/>
  <c r="AN111" i="6"/>
  <c r="AF87" i="6"/>
  <c r="AG87" i="7" s="1"/>
  <c r="AN87" i="6"/>
  <c r="AO87" i="7" s="1"/>
  <c r="AN110" i="6"/>
  <c r="AF110" i="6"/>
  <c r="AF123" i="6"/>
  <c r="AN123" i="6"/>
  <c r="AN106" i="6"/>
  <c r="AF106" i="6"/>
  <c r="AN218" i="6"/>
  <c r="AO218" i="7" s="1"/>
  <c r="AN225" i="6"/>
  <c r="AO225" i="7" s="1"/>
  <c r="AN221" i="6"/>
  <c r="AO221" i="7" s="1"/>
  <c r="AN213" i="6"/>
  <c r="AO213" i="7" s="1"/>
  <c r="AN230" i="6"/>
  <c r="AN243" i="6"/>
  <c r="AN246" i="6"/>
  <c r="AN247" i="6"/>
  <c r="AM103" i="6"/>
  <c r="AE103" i="6"/>
  <c r="AM110" i="6"/>
  <c r="AE110" i="6"/>
  <c r="AM90" i="6"/>
  <c r="AN90" i="7" s="1"/>
  <c r="AE90" i="6"/>
  <c r="AF90" i="7" s="1"/>
  <c r="AE92" i="6"/>
  <c r="AF92" i="7" s="1"/>
  <c r="AM92" i="6"/>
  <c r="AN92" i="7" s="1"/>
  <c r="AE89" i="6"/>
  <c r="AF89" i="7" s="1"/>
  <c r="AM89" i="6"/>
  <c r="AN89" i="7" s="1"/>
  <c r="AE87" i="6"/>
  <c r="AF87" i="7" s="1"/>
  <c r="AM87" i="6"/>
  <c r="AN87" i="7" s="1"/>
  <c r="AE108" i="6"/>
  <c r="AM108" i="6"/>
  <c r="AM111" i="6"/>
  <c r="AE111" i="6"/>
  <c r="AM218" i="6"/>
  <c r="AN218" i="7" s="1"/>
  <c r="AM238" i="6"/>
  <c r="AM235" i="6"/>
  <c r="AM234" i="6"/>
  <c r="AM250" i="6"/>
  <c r="AL250" i="6"/>
  <c r="AL233" i="6"/>
  <c r="AL238" i="6"/>
  <c r="AH116" i="6"/>
  <c r="AH118" i="6"/>
  <c r="AH120" i="6"/>
  <c r="AH115" i="6"/>
  <c r="AN231" i="6"/>
  <c r="AE115" i="6"/>
  <c r="AE230" i="6"/>
  <c r="AE250" i="6"/>
  <c r="AI90" i="6"/>
  <c r="AJ90" i="7" s="1"/>
  <c r="AI93" i="6"/>
  <c r="AJ93" i="7" s="1"/>
  <c r="AI119" i="6"/>
  <c r="AI114" i="6"/>
  <c r="AI111" i="6"/>
  <c r="AI251" i="6"/>
  <c r="AL114" i="6"/>
  <c r="AJ116" i="6"/>
  <c r="AH113" i="6"/>
  <c r="AH237" i="6"/>
  <c r="AH247" i="6"/>
  <c r="AH236" i="6"/>
  <c r="AF216" i="6"/>
  <c r="AG216" i="7" s="1"/>
  <c r="AF239" i="6"/>
  <c r="AK243" i="6"/>
  <c r="AK246" i="6"/>
  <c r="AK224" i="6"/>
  <c r="AL224" i="7" s="1"/>
  <c r="AK222" i="6"/>
  <c r="AL222" i="7" s="1"/>
  <c r="AK214" i="6"/>
  <c r="AL214" i="7" s="1"/>
  <c r="AK101" i="6"/>
  <c r="AL101" i="7" s="1"/>
  <c r="AK95" i="6"/>
  <c r="AL95" i="7" s="1"/>
  <c r="AK232" i="6"/>
  <c r="AG218" i="6"/>
  <c r="AH218" i="7" s="1"/>
  <c r="AG224" i="6"/>
  <c r="AH224" i="7" s="1"/>
  <c r="AG222" i="6"/>
  <c r="AH222" i="7" s="1"/>
  <c r="AG121" i="6"/>
  <c r="AG94" i="6"/>
  <c r="AH94" i="7" s="1"/>
  <c r="AG113" i="6"/>
  <c r="AG100" i="6"/>
  <c r="AH100" i="7" s="1"/>
  <c r="AG223" i="6"/>
  <c r="AH223" i="7" s="1"/>
  <c r="AG124" i="6"/>
  <c r="AG88" i="6"/>
  <c r="AH88" i="7" s="1"/>
  <c r="AG104" i="6"/>
  <c r="AG92" i="6"/>
  <c r="AH92" i="7" s="1"/>
  <c r="AG238" i="6"/>
  <c r="AG109" i="6"/>
  <c r="AG236" i="6"/>
  <c r="AG232" i="6"/>
  <c r="AG242" i="6"/>
  <c r="AG246" i="6"/>
  <c r="AL110" i="6"/>
  <c r="AJ236" i="6"/>
  <c r="AJ228" i="6"/>
  <c r="AK228" i="7" s="1"/>
  <c r="AJ226" i="6"/>
  <c r="AK226" i="7" s="1"/>
  <c r="AJ224" i="6"/>
  <c r="AK224" i="7" s="1"/>
  <c r="AJ98" i="6"/>
  <c r="AK98" i="7" s="1"/>
  <c r="AJ92" i="6"/>
  <c r="AK92" i="7" s="1"/>
  <c r="AJ104" i="6"/>
  <c r="AJ213" i="6"/>
  <c r="AK213" i="7" s="1"/>
  <c r="AJ244" i="6"/>
  <c r="AJ111" i="6"/>
  <c r="AJ249" i="6"/>
  <c r="AH230" i="6"/>
  <c r="AN245" i="6"/>
  <c r="AF217" i="6"/>
  <c r="AG217" i="7" s="1"/>
  <c r="AF227" i="6"/>
  <c r="AG227" i="7" s="1"/>
  <c r="AN105" i="6"/>
  <c r="AF105" i="6"/>
  <c r="AF91" i="6"/>
  <c r="AG91" i="7" s="1"/>
  <c r="AN91" i="6"/>
  <c r="AO91" i="7" s="1"/>
  <c r="AF90" i="6"/>
  <c r="AG90" i="7" s="1"/>
  <c r="AN90" i="6"/>
  <c r="AO90" i="7" s="1"/>
  <c r="AN103" i="6"/>
  <c r="AF103" i="6"/>
  <c r="AF114" i="6"/>
  <c r="AN114" i="6"/>
  <c r="AN100" i="6"/>
  <c r="AO100" i="7" s="1"/>
  <c r="AF100" i="6"/>
  <c r="AG100" i="7" s="1"/>
  <c r="AN97" i="6"/>
  <c r="AO97" i="7" s="1"/>
  <c r="AF97" i="6"/>
  <c r="AG97" i="7" s="1"/>
  <c r="AF95" i="6"/>
  <c r="AG95" i="7" s="1"/>
  <c r="AN95" i="6"/>
  <c r="AO95" i="7" s="1"/>
  <c r="AN109" i="6"/>
  <c r="AF109" i="6"/>
  <c r="AF237" i="6"/>
  <c r="AF121" i="6"/>
  <c r="AN121" i="6"/>
  <c r="AN216" i="6"/>
  <c r="AO216" i="7" s="1"/>
  <c r="AN214" i="6"/>
  <c r="AO214" i="7" s="1"/>
  <c r="AN227" i="6"/>
  <c r="AO227" i="7" s="1"/>
  <c r="AN232" i="6"/>
  <c r="AN248" i="6"/>
  <c r="AN237" i="6"/>
  <c r="AN228" i="6"/>
  <c r="AO228" i="7" s="1"/>
  <c r="AE213" i="6"/>
  <c r="AF213" i="7" s="1"/>
  <c r="AE216" i="6"/>
  <c r="AF216" i="7" s="1"/>
  <c r="AE225" i="6"/>
  <c r="AF225" i="7" s="1"/>
  <c r="AE100" i="6"/>
  <c r="AF100" i="7" s="1"/>
  <c r="AM100" i="6"/>
  <c r="AN100" i="7" s="1"/>
  <c r="AM113" i="6"/>
  <c r="AE113" i="6"/>
  <c r="AE104" i="6"/>
  <c r="AM104" i="6"/>
  <c r="AE121" i="6"/>
  <c r="AM121" i="6"/>
  <c r="AM109" i="6"/>
  <c r="AE109" i="6"/>
  <c r="AE99" i="6"/>
  <c r="AF99" i="7" s="1"/>
  <c r="AM99" i="6"/>
  <c r="AN99" i="7" s="1"/>
  <c r="AE97" i="6"/>
  <c r="AF97" i="7" s="1"/>
  <c r="AM97" i="6"/>
  <c r="AN97" i="7" s="1"/>
  <c r="AM117" i="6"/>
  <c r="AE117" i="6"/>
  <c r="AM106" i="6"/>
  <c r="AE106" i="6"/>
  <c r="AE229" i="6"/>
  <c r="AM227" i="6"/>
  <c r="AN227" i="7" s="1"/>
  <c r="AM216" i="6"/>
  <c r="AN216" i="7" s="1"/>
  <c r="AM233" i="6"/>
  <c r="AM232" i="6"/>
  <c r="AM249" i="6"/>
  <c r="AM237" i="6"/>
  <c r="AM230" i="6"/>
  <c r="AL227" i="6"/>
  <c r="AM227" i="7" s="1"/>
  <c r="AL216" i="6"/>
  <c r="AM216" i="7" s="1"/>
  <c r="AL223" i="6"/>
  <c r="AM223" i="7" s="1"/>
  <c r="AL214" i="6"/>
  <c r="AM214" i="7" s="1"/>
  <c r="AL109" i="6"/>
  <c r="AL94" i="6"/>
  <c r="AM94" i="7" s="1"/>
  <c r="AL104" i="6"/>
  <c r="AL101" i="6"/>
  <c r="AM101" i="7" s="1"/>
  <c r="AL88" i="6"/>
  <c r="AM88" i="7" s="1"/>
  <c r="AL122" i="6"/>
  <c r="AL235" i="6"/>
  <c r="AL99" i="6"/>
  <c r="AM99" i="7" s="1"/>
  <c r="AL244" i="6"/>
  <c r="AL115" i="6"/>
  <c r="AL251" i="6"/>
  <c r="AL230" i="6"/>
  <c r="AL105" i="6"/>
  <c r="AH215" i="6"/>
  <c r="AI215" i="7" s="1"/>
  <c r="AH214" i="6"/>
  <c r="AI214" i="7" s="1"/>
  <c r="AH220" i="6"/>
  <c r="AI220" i="7" s="1"/>
  <c r="AH104" i="6"/>
  <c r="AH233" i="6"/>
  <c r="AH122" i="6"/>
  <c r="AH108" i="6"/>
  <c r="AH98" i="6"/>
  <c r="AI98" i="7" s="1"/>
  <c r="AH124" i="6"/>
  <c r="AH100" i="6"/>
  <c r="AI100" i="7" s="1"/>
  <c r="AH110" i="6"/>
  <c r="AH117" i="6"/>
  <c r="AH121" i="6"/>
  <c r="AH235" i="6"/>
  <c r="AH94" i="6"/>
  <c r="AI94" i="7" s="1"/>
  <c r="AN250" i="6"/>
  <c r="AI219" i="6"/>
  <c r="AJ219" i="7" s="1"/>
  <c r="AI238" i="6"/>
  <c r="AE219" i="6"/>
  <c r="AF219" i="7" s="1"/>
  <c r="AE112" i="6"/>
  <c r="AK114" i="6"/>
  <c r="AK240" i="6"/>
  <c r="AI218" i="6"/>
  <c r="AJ218" i="7" s="1"/>
  <c r="AI214" i="6"/>
  <c r="AJ214" i="7" s="1"/>
  <c r="AI222" i="6"/>
  <c r="AJ222" i="7" s="1"/>
  <c r="AI91" i="6"/>
  <c r="AJ91" i="7" s="1"/>
  <c r="AI95" i="6"/>
  <c r="AJ95" i="7" s="1"/>
  <c r="AI101" i="6"/>
  <c r="AJ101" i="7" s="1"/>
  <c r="AI88" i="6"/>
  <c r="AJ88" i="7" s="1"/>
  <c r="AI99" i="6"/>
  <c r="AJ99" i="7" s="1"/>
  <c r="AI247" i="6"/>
  <c r="AI102" i="6"/>
  <c r="AJ102" i="7" s="1"/>
  <c r="AI113" i="6"/>
  <c r="AI107" i="6"/>
  <c r="AI241" i="6"/>
  <c r="AI121" i="6"/>
  <c r="AI244" i="6"/>
  <c r="AI231" i="6"/>
  <c r="AE248" i="6"/>
  <c r="AL119" i="6"/>
  <c r="AL247" i="6"/>
  <c r="AJ123" i="6"/>
  <c r="AJ121" i="6"/>
  <c r="AJ239" i="6"/>
  <c r="AH243" i="6"/>
  <c r="AH245" i="6"/>
  <c r="AH234" i="6"/>
  <c r="AF119" i="6"/>
  <c r="AF118" i="6"/>
  <c r="AF235" i="6"/>
  <c r="AF246" i="6"/>
  <c r="AK223" i="6"/>
  <c r="AL223" i="7" s="1"/>
  <c r="AK215" i="6"/>
  <c r="AL215" i="7" s="1"/>
  <c r="AK219" i="6"/>
  <c r="AL219" i="7" s="1"/>
  <c r="AK217" i="6"/>
  <c r="AL217" i="7" s="1"/>
  <c r="AK251" i="6"/>
  <c r="AK113" i="6"/>
  <c r="AK98" i="6"/>
  <c r="AL98" i="7" s="1"/>
  <c r="AK119" i="6"/>
  <c r="AK122" i="6"/>
  <c r="AK90" i="6"/>
  <c r="AL90" i="7" s="1"/>
  <c r="AK88" i="6"/>
  <c r="AL88" i="7" s="1"/>
  <c r="AK121" i="6"/>
  <c r="AK108" i="6"/>
  <c r="AK110" i="6"/>
  <c r="AK245" i="6"/>
  <c r="AK242" i="6"/>
  <c r="AK238" i="6"/>
  <c r="AK228" i="6"/>
  <c r="AL228" i="7" s="1"/>
  <c r="AK235" i="6"/>
  <c r="AG225" i="6"/>
  <c r="AH225" i="7" s="1"/>
  <c r="AG216" i="6"/>
  <c r="AH216" i="7" s="1"/>
  <c r="AG219" i="6"/>
  <c r="AH219" i="7" s="1"/>
  <c r="AG98" i="6"/>
  <c r="AH98" i="7" s="1"/>
  <c r="AG102" i="6"/>
  <c r="AH102" i="7" s="1"/>
  <c r="AG217" i="6"/>
  <c r="AH217" i="7" s="1"/>
  <c r="AG105" i="6"/>
  <c r="AG117" i="6"/>
  <c r="AG112" i="6"/>
  <c r="AG228" i="6"/>
  <c r="AH228" i="7" s="1"/>
  <c r="AG119" i="6"/>
  <c r="AG96" i="6"/>
  <c r="AH96" i="7" s="1"/>
  <c r="AG95" i="6"/>
  <c r="AH95" i="7" s="1"/>
  <c r="AG125" i="6"/>
  <c r="AG118" i="6"/>
  <c r="AG234" i="6"/>
  <c r="AG249" i="6"/>
  <c r="AG235" i="6"/>
  <c r="AG250" i="6"/>
  <c r="AL111" i="6"/>
  <c r="AJ219" i="6"/>
  <c r="AK219" i="7" s="1"/>
  <c r="AJ217" i="6"/>
  <c r="AK217" i="7" s="1"/>
  <c r="AJ225" i="6"/>
  <c r="AK225" i="7" s="1"/>
  <c r="AJ220" i="6"/>
  <c r="AK220" i="7" s="1"/>
  <c r="AJ115" i="6"/>
  <c r="AJ87" i="6"/>
  <c r="AK87" i="7" s="1"/>
  <c r="AJ97" i="6"/>
  <c r="AK97" i="7" s="1"/>
  <c r="AJ96" i="6"/>
  <c r="AK96" i="7" s="1"/>
  <c r="AJ105" i="6"/>
  <c r="AJ99" i="6"/>
  <c r="AK99" i="7" s="1"/>
  <c r="AJ120" i="6"/>
  <c r="AJ122" i="6"/>
  <c r="AJ114" i="6"/>
  <c r="AJ241" i="6"/>
  <c r="AJ243" i="6"/>
  <c r="AJ229" i="6"/>
  <c r="AJ246" i="6"/>
  <c r="AJ234" i="6"/>
  <c r="AH223" i="6"/>
  <c r="AI223" i="7" s="1"/>
  <c r="AH114" i="6"/>
  <c r="AF224" i="6"/>
  <c r="AG224" i="7" s="1"/>
  <c r="AF222" i="6"/>
  <c r="AG222" i="7" s="1"/>
  <c r="AF219" i="6"/>
  <c r="AG219" i="7" s="1"/>
  <c r="AN122" i="6"/>
  <c r="AF122" i="6"/>
  <c r="AN104" i="6"/>
  <c r="AF104" i="6"/>
  <c r="AN117" i="6"/>
  <c r="AF117" i="6"/>
  <c r="AN98" i="6"/>
  <c r="AO98" i="7" s="1"/>
  <c r="AF98" i="6"/>
  <c r="AG98" i="7" s="1"/>
  <c r="AN96" i="6"/>
  <c r="AO96" i="7" s="1"/>
  <c r="AF96" i="6"/>
  <c r="AG96" i="7" s="1"/>
  <c r="AN119" i="6"/>
  <c r="AN101" i="6"/>
  <c r="AO101" i="7" s="1"/>
  <c r="AF101" i="6"/>
  <c r="AG101" i="7" s="1"/>
  <c r="AF94" i="6"/>
  <c r="AG94" i="7" s="1"/>
  <c r="AN94" i="6"/>
  <c r="AO94" i="7" s="1"/>
  <c r="AN92" i="6"/>
  <c r="AO92" i="7" s="1"/>
  <c r="AF92" i="6"/>
  <c r="AG92" i="7" s="1"/>
  <c r="AN118" i="6"/>
  <c r="AN113" i="6"/>
  <c r="AF113" i="6"/>
  <c r="AF251" i="6"/>
  <c r="AN116" i="6"/>
  <c r="AF116" i="6"/>
  <c r="AN220" i="6"/>
  <c r="AO220" i="7" s="1"/>
  <c r="AN222" i="6"/>
  <c r="AO222" i="7" s="1"/>
  <c r="AN215" i="6"/>
  <c r="AO215" i="7" s="1"/>
  <c r="AN224" i="6"/>
  <c r="AO224" i="7" s="1"/>
  <c r="AN244" i="6"/>
  <c r="AN249" i="6"/>
  <c r="AN251" i="6"/>
  <c r="AN234" i="6"/>
  <c r="AN235" i="6"/>
  <c r="AE105" i="6"/>
  <c r="AM105" i="6"/>
  <c r="AE101" i="6"/>
  <c r="AF101" i="7" s="1"/>
  <c r="AM101" i="6"/>
  <c r="AN101" i="7" s="1"/>
  <c r="AE98" i="6"/>
  <c r="AF98" i="7" s="1"/>
  <c r="AM98" i="6"/>
  <c r="AN98" i="7" s="1"/>
  <c r="AE94" i="6"/>
  <c r="AF94" i="7" s="1"/>
  <c r="AM94" i="6"/>
  <c r="AN94" i="7" s="1"/>
  <c r="AE114" i="6"/>
  <c r="AM114" i="6"/>
  <c r="AM119" i="6"/>
  <c r="AE119" i="6"/>
  <c r="AE245" i="6"/>
  <c r="AM93" i="6"/>
  <c r="AN93" i="7" s="1"/>
  <c r="AE93" i="6"/>
  <c r="AF93" i="7" s="1"/>
  <c r="AM123" i="6"/>
  <c r="AE123" i="6"/>
  <c r="AM107" i="6"/>
  <c r="AE107" i="6"/>
  <c r="AE232" i="6"/>
  <c r="AE238" i="6"/>
  <c r="AM219" i="6"/>
  <c r="AN219" i="7" s="1"/>
  <c r="AM224" i="6"/>
  <c r="AN224" i="7" s="1"/>
  <c r="AM215" i="6"/>
  <c r="AN215" i="7" s="1"/>
  <c r="AM226" i="6"/>
  <c r="AN226" i="7" s="1"/>
  <c r="AM247" i="6"/>
  <c r="AM240" i="6"/>
  <c r="AM251" i="6"/>
  <c r="AM231" i="6"/>
  <c r="AM239" i="6"/>
  <c r="AL213" i="6"/>
  <c r="AM213" i="7" s="1"/>
  <c r="AL222" i="6"/>
  <c r="AM222" i="7" s="1"/>
  <c r="AL215" i="6"/>
  <c r="AM215" i="7" s="1"/>
  <c r="AL98" i="6"/>
  <c r="AM98" i="7" s="1"/>
  <c r="AL91" i="6"/>
  <c r="AM91" i="7" s="1"/>
  <c r="AL106" i="6"/>
  <c r="AL102" i="6"/>
  <c r="AM102" i="7" s="1"/>
  <c r="AL121" i="6"/>
  <c r="AL90" i="6"/>
  <c r="AM90" i="7" s="1"/>
  <c r="AL107" i="6"/>
  <c r="AL231" i="6"/>
  <c r="AL118" i="6"/>
  <c r="AL241" i="6"/>
  <c r="AL124" i="6"/>
  <c r="AL240" i="6"/>
  <c r="AL242" i="6"/>
  <c r="AH227" i="6"/>
  <c r="AI227" i="7" s="1"/>
  <c r="AH225" i="6"/>
  <c r="AI225" i="7" s="1"/>
  <c r="AH95" i="6"/>
  <c r="AI95" i="7" s="1"/>
  <c r="AH105" i="6"/>
  <c r="AH102" i="6"/>
  <c r="AI102" i="7" s="1"/>
  <c r="AH97" i="6"/>
  <c r="AI97" i="7" s="1"/>
  <c r="AH96" i="6"/>
  <c r="AI96" i="7" s="1"/>
  <c r="AH251" i="6"/>
  <c r="AH111" i="6"/>
  <c r="AH89" i="6"/>
  <c r="AI89" i="7" s="1"/>
  <c r="AH123" i="6"/>
  <c r="AH246" i="6"/>
  <c r="AH109" i="6"/>
  <c r="AH250" i="6"/>
  <c r="AH249" i="6"/>
  <c r="AH244" i="6"/>
  <c r="AN240" i="6"/>
  <c r="AI224" i="6"/>
  <c r="AJ224" i="7" s="1"/>
  <c r="AI234" i="6"/>
  <c r="AM245" i="6"/>
  <c r="AE239" i="6"/>
  <c r="AE231" i="6"/>
  <c r="AI226" i="6"/>
  <c r="AJ226" i="7" s="1"/>
  <c r="AI216" i="6"/>
  <c r="AJ216" i="7" s="1"/>
  <c r="AI215" i="6"/>
  <c r="AJ215" i="7" s="1"/>
  <c r="AI105" i="6"/>
  <c r="AI125" i="6"/>
  <c r="AI103" i="6"/>
  <c r="AI236" i="6"/>
  <c r="AI100" i="6"/>
  <c r="AJ100" i="7" s="1"/>
  <c r="AI123" i="6"/>
  <c r="AI249" i="6"/>
  <c r="AI98" i="6"/>
  <c r="AJ98" i="7" s="1"/>
  <c r="AI117" i="6"/>
  <c r="AI109" i="6"/>
  <c r="AI124" i="6"/>
  <c r="AI233" i="6"/>
  <c r="AI228" i="6"/>
  <c r="AJ228" i="7" s="1"/>
  <c r="AI245" i="6"/>
  <c r="AI250" i="6"/>
  <c r="AL224" i="6"/>
  <c r="AM224" i="7" s="1"/>
  <c r="AL248" i="6"/>
  <c r="AJ221" i="6"/>
  <c r="AK221" i="7" s="1"/>
  <c r="AJ235" i="6"/>
  <c r="AJ231" i="6"/>
  <c r="AH229" i="6"/>
  <c r="AF249" i="6"/>
  <c r="AF231" i="6"/>
  <c r="AK120" i="6"/>
  <c r="AK237" i="6"/>
  <c r="AK227" i="6"/>
  <c r="AL227" i="7" s="1"/>
  <c r="AK226" i="6"/>
  <c r="AL226" i="7" s="1"/>
  <c r="AK216" i="6"/>
  <c r="AL216" i="7" s="1"/>
  <c r="AK102" i="6"/>
  <c r="AL102" i="7" s="1"/>
  <c r="AK97" i="6"/>
  <c r="AL97" i="7" s="1"/>
  <c r="AK249" i="6"/>
  <c r="AK93" i="6"/>
  <c r="AL93" i="7" s="1"/>
  <c r="AK94" i="6"/>
  <c r="AL94" i="7" s="1"/>
  <c r="AK116" i="6"/>
  <c r="AK125" i="6"/>
  <c r="AK104" i="6"/>
  <c r="AK117" i="6"/>
  <c r="AK112" i="6"/>
  <c r="AK123" i="6"/>
  <c r="AK233" i="6"/>
  <c r="AK234" i="6"/>
  <c r="AK229" i="6"/>
  <c r="AG251" i="6"/>
  <c r="AG227" i="6"/>
  <c r="AH227" i="7" s="1"/>
  <c r="AG213" i="6"/>
  <c r="AH213" i="7" s="1"/>
  <c r="AG220" i="6"/>
  <c r="AH220" i="7" s="1"/>
  <c r="AG214" i="6"/>
  <c r="AH214" i="7" s="1"/>
  <c r="AG87" i="6"/>
  <c r="AH87" i="7" s="1"/>
  <c r="AG120" i="6"/>
  <c r="AG97" i="6"/>
  <c r="AH97" i="7" s="1"/>
  <c r="AG110" i="6"/>
  <c r="AG237" i="6"/>
  <c r="AG101" i="6"/>
  <c r="AH101" i="7" s="1"/>
  <c r="AG93" i="6"/>
  <c r="AH93" i="7" s="1"/>
  <c r="AG247" i="6"/>
  <c r="AG111" i="6"/>
  <c r="AG106" i="6"/>
  <c r="AG244" i="6"/>
  <c r="AG240" i="6"/>
  <c r="AG231" i="6"/>
  <c r="AK79" i="6"/>
  <c r="AL79" i="7" s="1"/>
  <c r="Z79" i="7"/>
  <c r="BL60" i="7" s="1"/>
  <c r="AL211" i="6"/>
  <c r="AM211" i="7" s="1"/>
  <c r="AN12" i="6"/>
  <c r="AO12" i="7" s="1"/>
  <c r="I23" i="7"/>
  <c r="AN23" i="6"/>
  <c r="AO23" i="7" s="1"/>
  <c r="H56" i="7"/>
  <c r="AM56" i="6"/>
  <c r="AN56" i="7" s="1"/>
  <c r="I177" i="7"/>
  <c r="AN177" i="6"/>
  <c r="AM16" i="6"/>
  <c r="AN16" i="7" s="1"/>
  <c r="AN72" i="6"/>
  <c r="AO72" i="7" s="1"/>
  <c r="I11" i="7"/>
  <c r="AN11" i="6"/>
  <c r="AO11" i="7" s="1"/>
  <c r="I173" i="7"/>
  <c r="AN173" i="6"/>
  <c r="I143" i="7"/>
  <c r="AN143" i="6"/>
  <c r="AO143" i="7" s="1"/>
  <c r="I57" i="7"/>
  <c r="AN57" i="6"/>
  <c r="AO57" i="7" s="1"/>
  <c r="I47" i="7"/>
  <c r="AN47" i="6"/>
  <c r="AO47" i="7" s="1"/>
  <c r="I27" i="7"/>
  <c r="AN27" i="6"/>
  <c r="I17" i="7"/>
  <c r="AN17" i="6"/>
  <c r="AO17" i="7" s="1"/>
  <c r="I5" i="7"/>
  <c r="AN5" i="6"/>
  <c r="AO5" i="7" s="1"/>
  <c r="H177" i="7"/>
  <c r="AM177" i="6"/>
  <c r="AN177" i="7" s="1"/>
  <c r="H151" i="7"/>
  <c r="AM151" i="6"/>
  <c r="AN151" i="7" s="1"/>
  <c r="H141" i="7"/>
  <c r="AM141" i="6"/>
  <c r="H71" i="7"/>
  <c r="AM71" i="6"/>
  <c r="AN71" i="7" s="1"/>
  <c r="H63" i="7"/>
  <c r="AM63" i="6"/>
  <c r="AN63" i="7" s="1"/>
  <c r="H39" i="7"/>
  <c r="AM39" i="6"/>
  <c r="H29" i="7"/>
  <c r="AM29" i="6"/>
  <c r="AN29" i="7" s="1"/>
  <c r="H19" i="7"/>
  <c r="AM19" i="6"/>
  <c r="H152" i="7"/>
  <c r="AM152" i="6"/>
  <c r="AN152" i="7" s="1"/>
  <c r="H70" i="7"/>
  <c r="AM70" i="6"/>
  <c r="AN70" i="7" s="1"/>
  <c r="H62" i="7"/>
  <c r="AM62" i="6"/>
  <c r="AN62" i="7" s="1"/>
  <c r="H46" i="7"/>
  <c r="AM46" i="6"/>
  <c r="AN46" i="7" s="1"/>
  <c r="H38" i="7"/>
  <c r="AM38" i="6"/>
  <c r="H28" i="7"/>
  <c r="H20" i="7"/>
  <c r="H6" i="7"/>
  <c r="AM6" i="6"/>
  <c r="I28" i="7"/>
  <c r="AN28" i="6"/>
  <c r="I40" i="7"/>
  <c r="AN40" i="6"/>
  <c r="AO40" i="7" s="1"/>
  <c r="I50" i="7"/>
  <c r="AN50" i="6"/>
  <c r="I10" i="7"/>
  <c r="AN10" i="6"/>
  <c r="AO10" i="7" s="1"/>
  <c r="I30" i="7"/>
  <c r="AN30" i="6"/>
  <c r="I48" i="7"/>
  <c r="AN48" i="6"/>
  <c r="I176" i="7"/>
  <c r="AN176" i="6"/>
  <c r="I178" i="7"/>
  <c r="AN178" i="6"/>
  <c r="AN80" i="6"/>
  <c r="AO80" i="7" s="1"/>
  <c r="H75" i="7"/>
  <c r="AM75" i="6"/>
  <c r="AN75" i="7" s="1"/>
  <c r="AM81" i="6"/>
  <c r="AN81" i="7" s="1"/>
  <c r="AN85" i="6"/>
  <c r="AO85" i="7" s="1"/>
  <c r="AM80" i="6"/>
  <c r="AN80" i="7" s="1"/>
  <c r="AM83" i="6"/>
  <c r="AN83" i="7" s="1"/>
  <c r="I76" i="7"/>
  <c r="AN76" i="6"/>
  <c r="AO76" i="7" s="1"/>
  <c r="AM78" i="6"/>
  <c r="AN78" i="7" s="1"/>
  <c r="AN79" i="6"/>
  <c r="AO79" i="7" s="1"/>
  <c r="I167" i="7"/>
  <c r="AN167" i="6"/>
  <c r="AO167" i="7" s="1"/>
  <c r="I41" i="7"/>
  <c r="AN41" i="6"/>
  <c r="AO41" i="7" s="1"/>
  <c r="H157" i="7"/>
  <c r="AM157" i="6"/>
  <c r="AN157" i="7" s="1"/>
  <c r="H149" i="7"/>
  <c r="AM149" i="6"/>
  <c r="AN149" i="7" s="1"/>
  <c r="H139" i="7"/>
  <c r="AM139" i="6"/>
  <c r="H69" i="7"/>
  <c r="AM69" i="6"/>
  <c r="AN69" i="7" s="1"/>
  <c r="H53" i="7"/>
  <c r="AM53" i="6"/>
  <c r="AN53" i="7" s="1"/>
  <c r="H35" i="7"/>
  <c r="AM35" i="6"/>
  <c r="AN35" i="7" s="1"/>
  <c r="H27" i="7"/>
  <c r="AM27" i="6"/>
  <c r="AN27" i="7" s="1"/>
  <c r="H17" i="7"/>
  <c r="AM17" i="6"/>
  <c r="AN17" i="7" s="1"/>
  <c r="H158" i="7"/>
  <c r="AM158" i="6"/>
  <c r="AN158" i="7" s="1"/>
  <c r="H68" i="7"/>
  <c r="AM68" i="6"/>
  <c r="AN68" i="7" s="1"/>
  <c r="H54" i="7"/>
  <c r="AM54" i="6"/>
  <c r="AN54" i="7" s="1"/>
  <c r="H44" i="7"/>
  <c r="AM44" i="6"/>
  <c r="AN44" i="7" s="1"/>
  <c r="H34" i="7"/>
  <c r="AM34" i="6"/>
  <c r="AN34" i="7" s="1"/>
  <c r="H26" i="7"/>
  <c r="AM26" i="6"/>
  <c r="AN26" i="7" s="1"/>
  <c r="H18" i="7"/>
  <c r="AM18" i="6"/>
  <c r="AN18" i="7" s="1"/>
  <c r="I60" i="7"/>
  <c r="AN60" i="6"/>
  <c r="AO60" i="7" s="1"/>
  <c r="I20" i="7"/>
  <c r="AN20" i="6"/>
  <c r="AO20" i="7" s="1"/>
  <c r="I8" i="7"/>
  <c r="AN8" i="6"/>
  <c r="AO8" i="7" s="1"/>
  <c r="I42" i="7"/>
  <c r="AN42" i="6"/>
  <c r="AO42" i="7" s="1"/>
  <c r="I54" i="7"/>
  <c r="I22" i="7"/>
  <c r="AN22" i="6"/>
  <c r="AO22" i="7" s="1"/>
  <c r="I24" i="7"/>
  <c r="AN24" i="6"/>
  <c r="AO24" i="7" s="1"/>
  <c r="I142" i="7"/>
  <c r="AN142" i="6"/>
  <c r="AO142" i="7" s="1"/>
  <c r="H199" i="7"/>
  <c r="AM199" i="6"/>
  <c r="AN199" i="7" s="1"/>
  <c r="AN84" i="6"/>
  <c r="AO84" i="7" s="1"/>
  <c r="AM79" i="6"/>
  <c r="AN79" i="7" s="1"/>
  <c r="H74" i="7"/>
  <c r="AM74" i="6"/>
  <c r="AN74" i="7" s="1"/>
  <c r="I202" i="7"/>
  <c r="AN202" i="6"/>
  <c r="AO202" i="7" s="1"/>
  <c r="H200" i="7"/>
  <c r="AM200" i="6"/>
  <c r="AN200" i="7" s="1"/>
  <c r="H202" i="7"/>
  <c r="AM202" i="6"/>
  <c r="AN202" i="7" s="1"/>
  <c r="AN83" i="6"/>
  <c r="AO83" i="7" s="1"/>
  <c r="I55" i="7"/>
  <c r="AN55" i="6"/>
  <c r="AO55" i="7" s="1"/>
  <c r="I67" i="7"/>
  <c r="AN67" i="6"/>
  <c r="I179" i="7"/>
  <c r="AN179" i="6"/>
  <c r="I165" i="7"/>
  <c r="AN165" i="6"/>
  <c r="AO165" i="7" s="1"/>
  <c r="I61" i="7"/>
  <c r="AN61" i="6"/>
  <c r="AO61" i="7" s="1"/>
  <c r="I53" i="7"/>
  <c r="AN53" i="6"/>
  <c r="I39" i="7"/>
  <c r="AN39" i="6"/>
  <c r="AO39" i="7" s="1"/>
  <c r="I21" i="7"/>
  <c r="AN21" i="6"/>
  <c r="I13" i="7"/>
  <c r="AN13" i="6"/>
  <c r="AO13" i="7" s="1"/>
  <c r="H189" i="7"/>
  <c r="AM189" i="6"/>
  <c r="AN189" i="7" s="1"/>
  <c r="H165" i="7"/>
  <c r="AM165" i="6"/>
  <c r="H67" i="7"/>
  <c r="AM67" i="6"/>
  <c r="H51" i="7"/>
  <c r="AM51" i="6"/>
  <c r="AN51" i="7" s="1"/>
  <c r="H33" i="7"/>
  <c r="AM33" i="6"/>
  <c r="AN33" i="7" s="1"/>
  <c r="H25" i="7"/>
  <c r="AM25" i="6"/>
  <c r="AN25" i="7" s="1"/>
  <c r="H15" i="7"/>
  <c r="AM15" i="6"/>
  <c r="H198" i="7"/>
  <c r="AM198" i="6"/>
  <c r="AN198" i="7" s="1"/>
  <c r="H190" i="7"/>
  <c r="AM190" i="6"/>
  <c r="AN190" i="7" s="1"/>
  <c r="H148" i="7"/>
  <c r="AM148" i="6"/>
  <c r="H136" i="7"/>
  <c r="AM136" i="6"/>
  <c r="H66" i="7"/>
  <c r="AM66" i="6"/>
  <c r="AN66" i="7" s="1"/>
  <c r="H52" i="7"/>
  <c r="AM52" i="6"/>
  <c r="AN52" i="7" s="1"/>
  <c r="H42" i="7"/>
  <c r="AM42" i="6"/>
  <c r="H32" i="7"/>
  <c r="AM32" i="6"/>
  <c r="AN32" i="7" s="1"/>
  <c r="H24" i="7"/>
  <c r="AM24" i="6"/>
  <c r="AN24" i="7" s="1"/>
  <c r="H12" i="7"/>
  <c r="AM12" i="6"/>
  <c r="AN12" i="7" s="1"/>
  <c r="I44" i="7"/>
  <c r="I34" i="7"/>
  <c r="AN34" i="6"/>
  <c r="I46" i="7"/>
  <c r="AN46" i="6"/>
  <c r="AO46" i="7" s="1"/>
  <c r="I14" i="7"/>
  <c r="AN14" i="6"/>
  <c r="I16" i="7"/>
  <c r="AN16" i="6"/>
  <c r="AO16" i="7" s="1"/>
  <c r="AM85" i="6"/>
  <c r="AN85" i="7" s="1"/>
  <c r="AM84" i="6"/>
  <c r="AN84" i="7" s="1"/>
  <c r="AM86" i="6"/>
  <c r="AN86" i="7" s="1"/>
  <c r="I15" i="7"/>
  <c r="AN15" i="6"/>
  <c r="AO15" i="7" s="1"/>
  <c r="I163" i="7"/>
  <c r="AN163" i="6"/>
  <c r="AO163" i="7" s="1"/>
  <c r="I59" i="7"/>
  <c r="AN59" i="6"/>
  <c r="AO59" i="7" s="1"/>
  <c r="I51" i="7"/>
  <c r="AN51" i="6"/>
  <c r="AO51" i="7" s="1"/>
  <c r="I37" i="7"/>
  <c r="AN37" i="6"/>
  <c r="AO37" i="7" s="1"/>
  <c r="I19" i="7"/>
  <c r="AN19" i="6"/>
  <c r="AO19" i="7" s="1"/>
  <c r="I7" i="7"/>
  <c r="AN7" i="6"/>
  <c r="AO7" i="7" s="1"/>
  <c r="H143" i="7"/>
  <c r="AM143" i="6"/>
  <c r="H65" i="7"/>
  <c r="AM65" i="6"/>
  <c r="AN65" i="7" s="1"/>
  <c r="H47" i="7"/>
  <c r="AM47" i="6"/>
  <c r="H31" i="7"/>
  <c r="AM31" i="6"/>
  <c r="AN31" i="7" s="1"/>
  <c r="H23" i="7"/>
  <c r="AM23" i="6"/>
  <c r="AN23" i="7" s="1"/>
  <c r="H13" i="7"/>
  <c r="AM13" i="6"/>
  <c r="AN13" i="7" s="1"/>
  <c r="H188" i="7"/>
  <c r="AM188" i="6"/>
  <c r="AN188" i="7" s="1"/>
  <c r="H172" i="7"/>
  <c r="AM172" i="6"/>
  <c r="AN172" i="7" s="1"/>
  <c r="H164" i="7"/>
  <c r="AM164" i="6"/>
  <c r="H146" i="7"/>
  <c r="AM146" i="6"/>
  <c r="H132" i="7"/>
  <c r="AM132" i="6"/>
  <c r="H72" i="7"/>
  <c r="AM72" i="6"/>
  <c r="AN72" i="7" s="1"/>
  <c r="H64" i="7"/>
  <c r="AM64" i="6"/>
  <c r="AN64" i="7" s="1"/>
  <c r="H50" i="7"/>
  <c r="AM50" i="6"/>
  <c r="AN50" i="7" s="1"/>
  <c r="H40" i="7"/>
  <c r="AM40" i="6"/>
  <c r="AN40" i="7" s="1"/>
  <c r="H30" i="7"/>
  <c r="AM30" i="6"/>
  <c r="AN30" i="7" s="1"/>
  <c r="H22" i="7"/>
  <c r="AM22" i="6"/>
  <c r="AN22" i="7" s="1"/>
  <c r="H10" i="7"/>
  <c r="AM10" i="6"/>
  <c r="AN10" i="7" s="1"/>
  <c r="I36" i="7"/>
  <c r="AN36" i="6"/>
  <c r="I58" i="7"/>
  <c r="AN58" i="6"/>
  <c r="AO58" i="7" s="1"/>
  <c r="I18" i="7"/>
  <c r="AN18" i="6"/>
  <c r="AO18" i="7" s="1"/>
  <c r="I38" i="7"/>
  <c r="AN38" i="6"/>
  <c r="AO38" i="7" s="1"/>
  <c r="I52" i="7"/>
  <c r="AN52" i="6"/>
  <c r="AO52" i="7" s="1"/>
  <c r="I56" i="7"/>
  <c r="AN56" i="6"/>
  <c r="AO56" i="7" s="1"/>
  <c r="I166" i="7"/>
  <c r="AN166" i="6"/>
  <c r="AO166" i="7" s="1"/>
  <c r="AM77" i="6"/>
  <c r="AN77" i="7" s="1"/>
  <c r="AN73" i="6"/>
  <c r="AO73" i="7" s="1"/>
  <c r="AN82" i="6"/>
  <c r="AO82" i="7" s="1"/>
  <c r="AN81" i="6"/>
  <c r="AO81" i="7" s="1"/>
  <c r="I75" i="7"/>
  <c r="AN75" i="6"/>
  <c r="AO75" i="7" s="1"/>
  <c r="AN77" i="6"/>
  <c r="AO77" i="7" s="1"/>
  <c r="I201" i="7"/>
  <c r="AN201" i="6"/>
  <c r="AO201" i="7" s="1"/>
  <c r="AN86" i="6"/>
  <c r="AO86" i="7" s="1"/>
  <c r="H76" i="7"/>
  <c r="I200" i="7"/>
  <c r="AN200" i="6"/>
  <c r="AO200" i="7" s="1"/>
  <c r="I199" i="7"/>
  <c r="AN199" i="6"/>
  <c r="AO199" i="7" s="1"/>
  <c r="AN78" i="6"/>
  <c r="AO78" i="7" s="1"/>
  <c r="AM82" i="6"/>
  <c r="AN82" i="7" s="1"/>
  <c r="H201" i="7"/>
  <c r="AM201" i="6"/>
  <c r="AN201" i="7" s="1"/>
  <c r="I74" i="7"/>
  <c r="H73" i="7"/>
  <c r="AM73" i="6"/>
  <c r="AN73" i="7" s="1"/>
  <c r="AH212" i="6"/>
  <c r="AI212" i="7" s="1"/>
  <c r="AG84" i="6"/>
  <c r="AH84" i="7" s="1"/>
  <c r="AJ212" i="6"/>
  <c r="AK212" i="7" s="1"/>
  <c r="G5" i="6"/>
  <c r="AE5" i="6" s="1"/>
  <c r="AF5" i="7" s="1"/>
  <c r="H32" i="6"/>
  <c r="D19" i="6"/>
  <c r="E19" i="7" s="1"/>
  <c r="AJ207" i="6"/>
  <c r="AK207" i="7" s="1"/>
  <c r="J54" i="6"/>
  <c r="K54" i="7" s="1"/>
  <c r="J26" i="6"/>
  <c r="K26" i="7" s="1"/>
  <c r="D21" i="6"/>
  <c r="E21" i="7" s="1"/>
  <c r="AK206" i="6"/>
  <c r="AL206" i="7" s="1"/>
  <c r="D9" i="6"/>
  <c r="E9" i="7" s="1"/>
  <c r="AI20" i="6"/>
  <c r="AJ20" i="7" s="1"/>
  <c r="T20" i="7"/>
  <c r="AF72" i="6"/>
  <c r="AG72" i="7" s="1"/>
  <c r="I72" i="7"/>
  <c r="AK143" i="6"/>
  <c r="AL143" i="7" s="1"/>
  <c r="Z143" i="7"/>
  <c r="AI12" i="6"/>
  <c r="AJ12" i="7" s="1"/>
  <c r="T12" i="7"/>
  <c r="AE16" i="6"/>
  <c r="AF16" i="7" s="1"/>
  <c r="H16" i="7"/>
  <c r="H31" i="6"/>
  <c r="AF31" i="6" s="1"/>
  <c r="AG31" i="7" s="1"/>
  <c r="F43" i="7"/>
  <c r="F19" i="6"/>
  <c r="G19" i="7" s="1"/>
  <c r="D32" i="6"/>
  <c r="E32" i="7" s="1"/>
  <c r="AK191" i="6"/>
  <c r="AL191" i="7" s="1"/>
  <c r="Z191" i="7"/>
  <c r="G61" i="6"/>
  <c r="F45" i="6"/>
  <c r="G45" i="7" s="1"/>
  <c r="AF12" i="6"/>
  <c r="AG12" i="7" s="1"/>
  <c r="I12" i="7"/>
  <c r="D31" i="6"/>
  <c r="E31" i="7" s="1"/>
  <c r="AK159" i="6"/>
  <c r="AL159" i="7" s="1"/>
  <c r="Z159" i="7"/>
  <c r="AI155" i="6"/>
  <c r="AJ155" i="7" s="1"/>
  <c r="T155" i="7"/>
  <c r="AI187" i="6"/>
  <c r="AJ187" i="7" s="1"/>
  <c r="T187" i="7"/>
  <c r="AK175" i="6"/>
  <c r="AL175" i="7" s="1"/>
  <c r="Z175" i="7"/>
  <c r="AJ27" i="6"/>
  <c r="AK27" i="7" s="1"/>
  <c r="U27" i="7"/>
  <c r="BG101" i="7" s="1"/>
  <c r="AI152" i="6"/>
  <c r="AJ152" i="7" s="1"/>
  <c r="T152" i="7"/>
  <c r="BF227" i="7" s="1"/>
  <c r="CB227" i="7" s="1"/>
  <c r="AI184" i="6"/>
  <c r="AJ184" i="7" s="1"/>
  <c r="T184" i="7"/>
  <c r="AJ200" i="6"/>
  <c r="AK200" i="7" s="1"/>
  <c r="U200" i="7"/>
  <c r="BG225" i="7" s="1"/>
  <c r="CC225" i="7" s="1"/>
  <c r="AL76" i="6"/>
  <c r="AM76" i="7" s="1"/>
  <c r="AE76" i="7"/>
  <c r="BQ64" i="7" s="1"/>
  <c r="AJ75" i="6"/>
  <c r="AK75" i="7" s="1"/>
  <c r="Y75" i="7"/>
  <c r="BK39" i="7" s="1"/>
  <c r="AL208" i="6"/>
  <c r="AM208" i="7" s="1"/>
  <c r="AK208" i="6"/>
  <c r="AL208" i="7" s="1"/>
  <c r="AI25" i="6"/>
  <c r="AJ25" i="7" s="1"/>
  <c r="T25" i="7"/>
  <c r="J44" i="6"/>
  <c r="K44" i="7" s="1"/>
  <c r="I20" i="6"/>
  <c r="J20" i="7" s="1"/>
  <c r="AF212" i="6"/>
  <c r="AG212" i="7" s="1"/>
  <c r="AF73" i="6"/>
  <c r="AG73" i="7" s="1"/>
  <c r="I73" i="7"/>
  <c r="AH83" i="6"/>
  <c r="AI83" i="7" s="1"/>
  <c r="AJ84" i="6"/>
  <c r="AK84" i="7" s="1"/>
  <c r="AF209" i="6"/>
  <c r="AG209" i="7" s="1"/>
  <c r="AL82" i="6"/>
  <c r="AM82" i="7" s="1"/>
  <c r="AK85" i="6"/>
  <c r="AL85" i="7" s="1"/>
  <c r="AL80" i="6"/>
  <c r="AM80" i="7" s="1"/>
  <c r="AJ73" i="6"/>
  <c r="AK73" i="7" s="1"/>
  <c r="G45" i="6"/>
  <c r="AE45" i="6" s="1"/>
  <c r="AF45" i="7" s="1"/>
  <c r="H45" i="6"/>
  <c r="AF45" i="6" s="1"/>
  <c r="AG45" i="7" s="1"/>
  <c r="G41" i="6"/>
  <c r="AE41" i="6" s="1"/>
  <c r="AF41" i="7" s="1"/>
  <c r="G43" i="6"/>
  <c r="G11" i="6"/>
  <c r="AE11" i="6" s="1"/>
  <c r="AF11" i="7" s="1"/>
  <c r="F40" i="7"/>
  <c r="G59" i="6"/>
  <c r="G7" i="6"/>
  <c r="AE7" i="6" s="1"/>
  <c r="AF7" i="7" s="1"/>
  <c r="C13" i="6"/>
  <c r="D13" i="7" s="1"/>
  <c r="E11" i="6"/>
  <c r="F11" i="7" s="1"/>
  <c r="G49" i="6"/>
  <c r="F39" i="7"/>
  <c r="E9" i="6"/>
  <c r="F9" i="7" s="1"/>
  <c r="C5" i="6"/>
  <c r="D5" i="7" s="1"/>
  <c r="H71" i="6"/>
  <c r="H65" i="6"/>
  <c r="H63" i="6"/>
  <c r="AF63" i="6" s="1"/>
  <c r="AG63" i="7" s="1"/>
  <c r="H9" i="6"/>
  <c r="AF9" i="6" s="1"/>
  <c r="AG9" i="7" s="1"/>
  <c r="H49" i="6"/>
  <c r="H25" i="6"/>
  <c r="F21" i="6"/>
  <c r="G21" i="7" s="1"/>
  <c r="F46" i="6"/>
  <c r="G46" i="7" s="1"/>
  <c r="F28" i="6"/>
  <c r="G28" i="7" s="1"/>
  <c r="F9" i="6"/>
  <c r="G9" i="7" s="1"/>
  <c r="D35" i="6"/>
  <c r="E35" i="7" s="1"/>
  <c r="D34" i="6"/>
  <c r="E34" i="7" s="1"/>
  <c r="D29" i="6"/>
  <c r="E29" i="7" s="1"/>
  <c r="D26" i="6"/>
  <c r="E26" i="7" s="1"/>
  <c r="F52" i="6"/>
  <c r="G52" i="7" s="1"/>
  <c r="F25" i="6"/>
  <c r="G25" i="7" s="1"/>
  <c r="H33" i="6"/>
  <c r="F53" i="6"/>
  <c r="G53" i="7" s="1"/>
  <c r="F31" i="6"/>
  <c r="G31" i="7" s="1"/>
  <c r="F29" i="6"/>
  <c r="G29" i="7" s="1"/>
  <c r="D33" i="6"/>
  <c r="E33" i="7" s="1"/>
  <c r="D27" i="6"/>
  <c r="E27" i="7" s="1"/>
  <c r="D6" i="6"/>
  <c r="E6" i="7" s="1"/>
  <c r="AL83" i="6"/>
  <c r="AM83" i="7" s="1"/>
  <c r="G55" i="6"/>
  <c r="AE55" i="6" s="1"/>
  <c r="AF55" i="7" s="1"/>
  <c r="G9" i="6"/>
  <c r="F47" i="6"/>
  <c r="G47" i="7" s="1"/>
  <c r="G37" i="6"/>
  <c r="AE37" i="6" s="1"/>
  <c r="AF37" i="7" s="1"/>
  <c r="G21" i="6"/>
  <c r="AE21" i="6" s="1"/>
  <c r="AF21" i="7" s="1"/>
  <c r="F27" i="6"/>
  <c r="G27" i="7" s="1"/>
  <c r="F33" i="6"/>
  <c r="G33" i="7" s="1"/>
  <c r="F49" i="6"/>
  <c r="G49" i="7" s="1"/>
  <c r="D25" i="6"/>
  <c r="E25" i="7" s="1"/>
  <c r="H35" i="6"/>
  <c r="AF35" i="6" s="1"/>
  <c r="AG35" i="7" s="1"/>
  <c r="H29" i="6"/>
  <c r="AF29" i="6" s="1"/>
  <c r="AG29" i="7" s="1"/>
  <c r="I14" i="6"/>
  <c r="J14" i="7" s="1"/>
  <c r="F21" i="7"/>
  <c r="G57" i="6"/>
  <c r="F37" i="7"/>
  <c r="H69" i="6"/>
  <c r="AF69" i="6" s="1"/>
  <c r="AG69" i="7" s="1"/>
  <c r="D23" i="6"/>
  <c r="E23" i="7" s="1"/>
  <c r="AF205" i="6"/>
  <c r="AG205" i="7" s="1"/>
  <c r="AF85" i="6"/>
  <c r="AG85" i="7" s="1"/>
  <c r="AG76" i="6"/>
  <c r="AH76" i="7" s="1"/>
  <c r="AI164" i="6"/>
  <c r="AJ164" i="7" s="1"/>
  <c r="AJ161" i="6"/>
  <c r="AK161" i="7" s="1"/>
  <c r="AG191" i="6"/>
  <c r="AH191" i="7" s="1"/>
  <c r="AG183" i="6"/>
  <c r="AH183" i="7" s="1"/>
  <c r="AG175" i="6"/>
  <c r="AH175" i="7" s="1"/>
  <c r="AG167" i="6"/>
  <c r="AH167" i="7" s="1"/>
  <c r="AG159" i="6"/>
  <c r="AH159" i="7" s="1"/>
  <c r="AG151" i="6"/>
  <c r="AH151" i="7" s="1"/>
  <c r="AG143" i="6"/>
  <c r="AH143" i="7" s="1"/>
  <c r="AG135" i="6"/>
  <c r="AH135" i="7" s="1"/>
  <c r="AI150" i="6"/>
  <c r="AJ150" i="7" s="1"/>
  <c r="AI161" i="6"/>
  <c r="AJ161" i="7" s="1"/>
  <c r="AJ171" i="6"/>
  <c r="AK171" i="7" s="1"/>
  <c r="AI182" i="6"/>
  <c r="AJ182" i="7" s="1"/>
  <c r="AI193" i="6"/>
  <c r="AJ193" i="7" s="1"/>
  <c r="J74" i="6"/>
  <c r="K74" i="7" s="1"/>
  <c r="AF200" i="6"/>
  <c r="AG200" i="7" s="1"/>
  <c r="AJ202" i="6"/>
  <c r="AK202" i="7" s="1"/>
  <c r="J32" i="6"/>
  <c r="K32" i="7" s="1"/>
  <c r="J6" i="6"/>
  <c r="K6" i="7" s="1"/>
  <c r="I28" i="6"/>
  <c r="J28" i="7" s="1"/>
  <c r="I36" i="6"/>
  <c r="J36" i="7" s="1"/>
  <c r="I76" i="6"/>
  <c r="J76" i="7" s="1"/>
  <c r="AG195" i="6"/>
  <c r="AH195" i="7" s="1"/>
  <c r="AG203" i="6"/>
  <c r="AH203" i="7" s="1"/>
  <c r="AK201" i="6"/>
  <c r="AL201" i="7" s="1"/>
  <c r="AH75" i="6"/>
  <c r="AI75" i="7" s="1"/>
  <c r="AJ85" i="6"/>
  <c r="AK85" i="7" s="1"/>
  <c r="AL78" i="6"/>
  <c r="AM78" i="7" s="1"/>
  <c r="AJ204" i="6"/>
  <c r="AK204" i="7" s="1"/>
  <c r="AI74" i="6"/>
  <c r="AJ74" i="7" s="1"/>
  <c r="AI206" i="6"/>
  <c r="AJ206" i="7" s="1"/>
  <c r="AJ203" i="6"/>
  <c r="AK203" i="7" s="1"/>
  <c r="AF208" i="6"/>
  <c r="AG208" i="7" s="1"/>
  <c r="AJ19" i="6"/>
  <c r="AK19" i="7" s="1"/>
  <c r="AK76" i="6"/>
  <c r="AL76" i="7" s="1"/>
  <c r="AL85" i="6"/>
  <c r="AM85" i="7" s="1"/>
  <c r="AH80" i="6"/>
  <c r="AI80" i="7" s="1"/>
  <c r="AK84" i="6"/>
  <c r="AL84" i="7" s="1"/>
  <c r="AL81" i="6"/>
  <c r="AM81" i="7" s="1"/>
  <c r="AH74" i="6"/>
  <c r="AI74" i="7" s="1"/>
  <c r="AG86" i="6"/>
  <c r="AH86" i="7" s="1"/>
  <c r="AJ77" i="6"/>
  <c r="AK77" i="7" s="1"/>
  <c r="AI78" i="6"/>
  <c r="AJ78" i="7" s="1"/>
  <c r="AE83" i="6"/>
  <c r="AF83" i="7" s="1"/>
  <c r="AF78" i="6"/>
  <c r="AG78" i="7" s="1"/>
  <c r="AG77" i="6"/>
  <c r="AH77" i="7" s="1"/>
  <c r="AI77" i="6"/>
  <c r="AJ77" i="7" s="1"/>
  <c r="AE82" i="6"/>
  <c r="AF82" i="7" s="1"/>
  <c r="AE56" i="6"/>
  <c r="AF56" i="7" s="1"/>
  <c r="AI71" i="6"/>
  <c r="AJ71" i="7" s="1"/>
  <c r="AJ49" i="6"/>
  <c r="AK49" i="7" s="1"/>
  <c r="AI39" i="6"/>
  <c r="AJ39" i="7" s="1"/>
  <c r="AI28" i="6"/>
  <c r="AJ28" i="7" s="1"/>
  <c r="AJ17" i="6"/>
  <c r="AK17" i="7" s="1"/>
  <c r="AI7" i="6"/>
  <c r="AJ7" i="7" s="1"/>
  <c r="AI49" i="6"/>
  <c r="AJ49" i="7" s="1"/>
  <c r="AI17" i="6"/>
  <c r="AJ17" i="7" s="1"/>
  <c r="AI6" i="6"/>
  <c r="AJ6" i="7" s="1"/>
  <c r="AH81" i="6"/>
  <c r="AI81" i="7" s="1"/>
  <c r="AE77" i="6"/>
  <c r="AF77" i="7" s="1"/>
  <c r="AG80" i="6"/>
  <c r="AH80" i="7" s="1"/>
  <c r="AL75" i="6"/>
  <c r="AM75" i="7" s="1"/>
  <c r="AK83" i="6"/>
  <c r="AL83" i="7" s="1"/>
  <c r="AE79" i="6"/>
  <c r="AF79" i="7" s="1"/>
  <c r="AI31" i="6"/>
  <c r="AJ31" i="7" s="1"/>
  <c r="AI86" i="6"/>
  <c r="AJ86" i="7" s="1"/>
  <c r="AK75" i="6"/>
  <c r="AL75" i="7" s="1"/>
  <c r="AG78" i="6"/>
  <c r="AH78" i="7" s="1"/>
  <c r="AF82" i="6"/>
  <c r="AG82" i="7" s="1"/>
  <c r="AE75" i="6"/>
  <c r="AF75" i="7" s="1"/>
  <c r="AI76" i="6"/>
  <c r="AJ76" i="7" s="1"/>
  <c r="AE81" i="6"/>
  <c r="AF81" i="7" s="1"/>
  <c r="AJ79" i="6"/>
  <c r="AK79" i="7" s="1"/>
  <c r="AE80" i="6"/>
  <c r="AF80" i="7" s="1"/>
  <c r="AK74" i="6"/>
  <c r="AL74" i="7" s="1"/>
  <c r="AF81" i="6"/>
  <c r="AG81" i="7" s="1"/>
  <c r="AL74" i="6"/>
  <c r="AM74" i="7" s="1"/>
  <c r="AH206" i="6"/>
  <c r="AI206" i="7" s="1"/>
  <c r="AK204" i="6"/>
  <c r="AL204" i="7" s="1"/>
  <c r="AK202" i="6"/>
  <c r="AL202" i="7" s="1"/>
  <c r="AN203" i="6"/>
  <c r="AO203" i="7" s="1"/>
  <c r="AL200" i="6"/>
  <c r="AM200" i="7" s="1"/>
  <c r="AH205" i="6"/>
  <c r="AI205" i="7" s="1"/>
  <c r="AL199" i="6"/>
  <c r="AM199" i="7" s="1"/>
  <c r="AH204" i="6"/>
  <c r="AI204" i="7" s="1"/>
  <c r="AH203" i="6"/>
  <c r="AI203" i="7" s="1"/>
  <c r="AH208" i="6"/>
  <c r="AI208" i="7" s="1"/>
  <c r="AG201" i="6"/>
  <c r="AH201" i="7" s="1"/>
  <c r="AK209" i="6"/>
  <c r="AL209" i="7" s="1"/>
  <c r="AL207" i="6"/>
  <c r="AM207" i="7" s="1"/>
  <c r="AH201" i="6"/>
  <c r="AI201" i="7" s="1"/>
  <c r="AI172" i="6"/>
  <c r="AJ172" i="7" s="1"/>
  <c r="AG185" i="6"/>
  <c r="AH185" i="7" s="1"/>
  <c r="AG177" i="6"/>
  <c r="AH177" i="7" s="1"/>
  <c r="AG169" i="6"/>
  <c r="AH169" i="7" s="1"/>
  <c r="AG161" i="6"/>
  <c r="AH161" i="7" s="1"/>
  <c r="AG153" i="6"/>
  <c r="AH153" i="7" s="1"/>
  <c r="AG145" i="6"/>
  <c r="AH145" i="7" s="1"/>
  <c r="AG137" i="6"/>
  <c r="AH137" i="7" s="1"/>
  <c r="AG209" i="6"/>
  <c r="AH209" i="7" s="1"/>
  <c r="AI143" i="6"/>
  <c r="AJ143" i="7" s="1"/>
  <c r="AG206" i="6"/>
  <c r="AH206" i="7" s="1"/>
  <c r="AI212" i="6"/>
  <c r="AJ212" i="7" s="1"/>
  <c r="AH202" i="6"/>
  <c r="AI202" i="7" s="1"/>
  <c r="AK210" i="6"/>
  <c r="AL210" i="7" s="1"/>
  <c r="AG193" i="6"/>
  <c r="AH193" i="7" s="1"/>
  <c r="AF207" i="6"/>
  <c r="AG207" i="7" s="1"/>
  <c r="AI209" i="6"/>
  <c r="AJ209" i="7" s="1"/>
  <c r="AK212" i="6"/>
  <c r="AL212" i="7" s="1"/>
  <c r="AG212" i="6"/>
  <c r="AH212" i="7" s="1"/>
  <c r="AG202" i="6"/>
  <c r="AH202" i="7" s="1"/>
  <c r="AG199" i="6"/>
  <c r="AH199" i="7" s="1"/>
  <c r="AK205" i="6"/>
  <c r="AL205" i="7" s="1"/>
  <c r="AG211" i="6"/>
  <c r="AH211" i="7" s="1"/>
  <c r="AI201" i="6"/>
  <c r="AJ201" i="7" s="1"/>
  <c r="AI211" i="6"/>
  <c r="AJ211" i="7" s="1"/>
  <c r="AF211" i="6"/>
  <c r="AG211" i="7" s="1"/>
  <c r="G36" i="6"/>
  <c r="H70" i="6"/>
  <c r="G58" i="6"/>
  <c r="AM58" i="6" s="1"/>
  <c r="AN58" i="7" s="1"/>
  <c r="G48" i="6"/>
  <c r="C22" i="6"/>
  <c r="D22" i="7" s="1"/>
  <c r="C19" i="6"/>
  <c r="D19" i="7" s="1"/>
  <c r="C6" i="6"/>
  <c r="D6" i="7" s="1"/>
  <c r="C14" i="6"/>
  <c r="D14" i="7" s="1"/>
  <c r="C10" i="6"/>
  <c r="D10" i="7" s="1"/>
  <c r="G14" i="6"/>
  <c r="H6" i="6"/>
  <c r="G8" i="6"/>
  <c r="AM8" i="6" s="1"/>
  <c r="F14" i="7"/>
  <c r="C11" i="6"/>
  <c r="D11" i="7" s="1"/>
  <c r="H62" i="6"/>
  <c r="H66" i="6"/>
  <c r="AN66" i="6" s="1"/>
  <c r="F48" i="6"/>
  <c r="G48" i="7" s="1"/>
  <c r="F44" i="6"/>
  <c r="G44" i="7" s="1"/>
  <c r="F32" i="6"/>
  <c r="G32" i="7" s="1"/>
  <c r="H43" i="6"/>
  <c r="AH191" i="6"/>
  <c r="AI191" i="7" s="1"/>
  <c r="AH183" i="6"/>
  <c r="AI183" i="7" s="1"/>
  <c r="AJ83" i="6"/>
  <c r="AK83" i="7" s="1"/>
  <c r="AJ74" i="6"/>
  <c r="AK74" i="7" s="1"/>
  <c r="AL202" i="6"/>
  <c r="AM202" i="7" s="1"/>
  <c r="AH76" i="6"/>
  <c r="AI76" i="7" s="1"/>
  <c r="AJ199" i="6"/>
  <c r="AK199" i="7" s="1"/>
  <c r="AI210" i="6"/>
  <c r="AJ210" i="7" s="1"/>
  <c r="AN208" i="6"/>
  <c r="AO208" i="7" s="1"/>
  <c r="AH210" i="6"/>
  <c r="AI210" i="7" s="1"/>
  <c r="AJ80" i="6"/>
  <c r="AK80" i="7" s="1"/>
  <c r="AH211" i="6"/>
  <c r="AI211" i="7" s="1"/>
  <c r="AE199" i="6"/>
  <c r="AF199" i="7" s="1"/>
  <c r="AK77" i="6"/>
  <c r="AL77" i="7" s="1"/>
  <c r="AH73" i="6"/>
  <c r="AI73" i="7" s="1"/>
  <c r="AF84" i="6"/>
  <c r="AG84" i="7" s="1"/>
  <c r="AI79" i="6"/>
  <c r="AJ79" i="7" s="1"/>
  <c r="AK199" i="6"/>
  <c r="AL199" i="7" s="1"/>
  <c r="AJ81" i="6"/>
  <c r="AK81" i="7" s="1"/>
  <c r="C15" i="6"/>
  <c r="D15" i="7" s="1"/>
  <c r="F6" i="6"/>
  <c r="G6" i="7" s="1"/>
  <c r="AE210" i="6"/>
  <c r="AF210" i="7" s="1"/>
  <c r="AG81" i="6"/>
  <c r="AH81" i="7" s="1"/>
  <c r="AI207" i="6"/>
  <c r="AJ207" i="7" s="1"/>
  <c r="AG75" i="6"/>
  <c r="AH75" i="7" s="1"/>
  <c r="AJ205" i="6"/>
  <c r="AK205" i="7" s="1"/>
  <c r="AI203" i="6"/>
  <c r="AJ203" i="7" s="1"/>
  <c r="AL206" i="6"/>
  <c r="AM206" i="7" s="1"/>
  <c r="AM205" i="6"/>
  <c r="AN205" i="7" s="1"/>
  <c r="AM208" i="6"/>
  <c r="AN208" i="7" s="1"/>
  <c r="C9" i="6"/>
  <c r="D9" i="7" s="1"/>
  <c r="F54" i="6"/>
  <c r="G54" i="7" s="1"/>
  <c r="AI80" i="6"/>
  <c r="AJ80" i="7" s="1"/>
  <c r="AI202" i="6"/>
  <c r="AJ202" i="7" s="1"/>
  <c r="AE85" i="6"/>
  <c r="AF85" i="7" s="1"/>
  <c r="AN204" i="6"/>
  <c r="AO204" i="7" s="1"/>
  <c r="AG205" i="6"/>
  <c r="AH205" i="7" s="1"/>
  <c r="AF204" i="6"/>
  <c r="AG204" i="7" s="1"/>
  <c r="AF80" i="6"/>
  <c r="AG80" i="7" s="1"/>
  <c r="AF75" i="6"/>
  <c r="AG75" i="7" s="1"/>
  <c r="AF77" i="6"/>
  <c r="AG77" i="7" s="1"/>
  <c r="AI84" i="6"/>
  <c r="AJ84" i="7" s="1"/>
  <c r="AF201" i="6"/>
  <c r="AG201" i="7" s="1"/>
  <c r="AN211" i="6"/>
  <c r="AO211" i="7" s="1"/>
  <c r="AG207" i="6"/>
  <c r="AH207" i="7" s="1"/>
  <c r="AE84" i="6"/>
  <c r="AF84" i="7" s="1"/>
  <c r="AL201" i="6"/>
  <c r="AM201" i="7" s="1"/>
  <c r="AH209" i="6"/>
  <c r="AI209" i="7" s="1"/>
  <c r="AH84" i="6"/>
  <c r="AI84" i="7" s="1"/>
  <c r="AL86" i="6"/>
  <c r="AM86" i="7" s="1"/>
  <c r="AK73" i="6"/>
  <c r="AL73" i="7" s="1"/>
  <c r="AF86" i="6"/>
  <c r="AG86" i="7" s="1"/>
  <c r="AI83" i="6"/>
  <c r="AJ83" i="7" s="1"/>
  <c r="AL205" i="6"/>
  <c r="AM205" i="7" s="1"/>
  <c r="AK82" i="6"/>
  <c r="AL82" i="7" s="1"/>
  <c r="AH77" i="6"/>
  <c r="AI77" i="7" s="1"/>
  <c r="AK80" i="6"/>
  <c r="AL80" i="7" s="1"/>
  <c r="AF76" i="6"/>
  <c r="AG76" i="7" s="1"/>
  <c r="AG73" i="6"/>
  <c r="AH73" i="7" s="1"/>
  <c r="AE78" i="6"/>
  <c r="AF78" i="7" s="1"/>
  <c r="AJ201" i="6"/>
  <c r="AK201" i="7" s="1"/>
  <c r="AF206" i="6"/>
  <c r="AG206" i="7" s="1"/>
  <c r="AH200" i="6"/>
  <c r="AI200" i="7" s="1"/>
  <c r="AE200" i="6"/>
  <c r="AF200" i="7" s="1"/>
  <c r="AG208" i="6"/>
  <c r="AH208" i="7" s="1"/>
  <c r="AN212" i="6"/>
  <c r="AO212" i="7" s="1"/>
  <c r="C7" i="6"/>
  <c r="D7" i="7" s="1"/>
  <c r="G60" i="6"/>
  <c r="AM60" i="6" s="1"/>
  <c r="C21" i="6"/>
  <c r="D21" i="7" s="1"/>
  <c r="H64" i="6"/>
  <c r="AN64" i="6" s="1"/>
  <c r="F50" i="6"/>
  <c r="H68" i="6"/>
  <c r="AN68" i="6" s="1"/>
  <c r="H26" i="6"/>
  <c r="AN26" i="6" s="1"/>
  <c r="AG210" i="6"/>
  <c r="AH210" i="7" s="1"/>
  <c r="AK200" i="6"/>
  <c r="AL200" i="7" s="1"/>
  <c r="AG85" i="6"/>
  <c r="AH85" i="7" s="1"/>
  <c r="AH79" i="6"/>
  <c r="AI79" i="7" s="1"/>
  <c r="AL84" i="6"/>
  <c r="AM84" i="7" s="1"/>
  <c r="AK81" i="6"/>
  <c r="AL81" i="7" s="1"/>
  <c r="AI208" i="6"/>
  <c r="AJ208" i="7" s="1"/>
  <c r="AJ86" i="6"/>
  <c r="AK86" i="7" s="1"/>
  <c r="AL79" i="6"/>
  <c r="AM79" i="7" s="1"/>
  <c r="AH85" i="6"/>
  <c r="AI85" i="7" s="1"/>
  <c r="AG82" i="6"/>
  <c r="AH82" i="7" s="1"/>
  <c r="AL73" i="6"/>
  <c r="AM73" i="7" s="1"/>
  <c r="AF203" i="6"/>
  <c r="AG203" i="7" s="1"/>
  <c r="AE74" i="6"/>
  <c r="AF74" i="7" s="1"/>
  <c r="AI85" i="6"/>
  <c r="AJ85" i="7" s="1"/>
  <c r="AF202" i="6"/>
  <c r="AG202" i="7" s="1"/>
  <c r="AJ208" i="6"/>
  <c r="AK208" i="7" s="1"/>
  <c r="AM210" i="6"/>
  <c r="AN210" i="7" s="1"/>
  <c r="AJ206" i="6"/>
  <c r="AK206" i="7" s="1"/>
  <c r="AI200" i="6"/>
  <c r="AJ200" i="7" s="1"/>
  <c r="AE205" i="6"/>
  <c r="AF205" i="7" s="1"/>
  <c r="AF210" i="6"/>
  <c r="AG210" i="7" s="1"/>
  <c r="AJ76" i="6"/>
  <c r="AK76" i="7" s="1"/>
  <c r="AI82" i="6"/>
  <c r="AJ82" i="7" s="1"/>
  <c r="AF199" i="6"/>
  <c r="AG199" i="7" s="1"/>
  <c r="AN206" i="6"/>
  <c r="AO206" i="7" s="1"/>
  <c r="AL209" i="6"/>
  <c r="AM209" i="7" s="1"/>
  <c r="AL204" i="6"/>
  <c r="AM204" i="7" s="1"/>
  <c r="AL210" i="6"/>
  <c r="AM210" i="7" s="1"/>
  <c r="AK207" i="6"/>
  <c r="AL207" i="7" s="1"/>
  <c r="AM212" i="6"/>
  <c r="AN212" i="7" s="1"/>
  <c r="AN207" i="6"/>
  <c r="AO207" i="7" s="1"/>
  <c r="AJ211" i="6"/>
  <c r="AK211" i="7" s="1"/>
  <c r="AG200" i="6"/>
  <c r="AH200" i="7" s="1"/>
  <c r="AI73" i="6"/>
  <c r="AJ73" i="7" s="1"/>
  <c r="AG74" i="6"/>
  <c r="AH74" i="7" s="1"/>
  <c r="AI75" i="6"/>
  <c r="AJ75" i="7" s="1"/>
  <c r="AI81" i="6"/>
  <c r="AJ81" i="7" s="1"/>
  <c r="AE86" i="6"/>
  <c r="AF86" i="7" s="1"/>
  <c r="AN205" i="6"/>
  <c r="AO205" i="7" s="1"/>
  <c r="AL212" i="6"/>
  <c r="AM212" i="7" s="1"/>
  <c r="AL203" i="6"/>
  <c r="AM203" i="7" s="1"/>
  <c r="AK211" i="6"/>
  <c r="AL211" i="7" s="1"/>
  <c r="AG204" i="6"/>
  <c r="AH204" i="7" s="1"/>
  <c r="AE202" i="6"/>
  <c r="AF202" i="7" s="1"/>
  <c r="AE212" i="6"/>
  <c r="AF212" i="7" s="1"/>
  <c r="AE201" i="6"/>
  <c r="AF201" i="7" s="1"/>
  <c r="AE211" i="6"/>
  <c r="AF211" i="7" s="1"/>
  <c r="AF83" i="6"/>
  <c r="AG83" i="7" s="1"/>
  <c r="AK86" i="6"/>
  <c r="AL86" i="7" s="1"/>
  <c r="AH82" i="6"/>
  <c r="AI82" i="7" s="1"/>
  <c r="AN210" i="6"/>
  <c r="AO210" i="7" s="1"/>
  <c r="AH207" i="6"/>
  <c r="AI207" i="7" s="1"/>
  <c r="AN209" i="6"/>
  <c r="AO209" i="7" s="1"/>
  <c r="AK203" i="6"/>
  <c r="AL203" i="7" s="1"/>
  <c r="AH86" i="6"/>
  <c r="AI86" i="7" s="1"/>
  <c r="AF79" i="6"/>
  <c r="AG79" i="7" s="1"/>
  <c r="AG79" i="6"/>
  <c r="AH79" i="7" s="1"/>
  <c r="AH78" i="6"/>
  <c r="AI78" i="7" s="1"/>
  <c r="AH199" i="6"/>
  <c r="AI199" i="7" s="1"/>
  <c r="AJ78" i="6"/>
  <c r="AK78" i="7" s="1"/>
  <c r="AI205" i="6"/>
  <c r="AJ205" i="7" s="1"/>
  <c r="AJ210" i="6"/>
  <c r="AK210" i="7" s="1"/>
  <c r="AI204" i="6"/>
  <c r="AJ204" i="7" s="1"/>
  <c r="AE208" i="6"/>
  <c r="AF208" i="7" s="1"/>
  <c r="AJ209" i="6"/>
  <c r="AK209" i="7" s="1"/>
  <c r="AK78" i="6"/>
  <c r="AL78" i="7" s="1"/>
  <c r="AG83" i="6"/>
  <c r="AH83" i="7" s="1"/>
  <c r="AI199" i="6"/>
  <c r="AJ199" i="7" s="1"/>
  <c r="AJ82" i="6"/>
  <c r="AK82" i="7" s="1"/>
  <c r="AE73" i="6"/>
  <c r="AF73" i="7" s="1"/>
  <c r="AL77" i="6"/>
  <c r="AM77" i="7" s="1"/>
  <c r="AJ141" i="6"/>
  <c r="AK141" i="7" s="1"/>
  <c r="AK134" i="6"/>
  <c r="AL134" i="7" s="1"/>
  <c r="AK142" i="6"/>
  <c r="AL142" i="7" s="1"/>
  <c r="AK150" i="6"/>
  <c r="AL150" i="7" s="1"/>
  <c r="AK158" i="6"/>
  <c r="AL158" i="7" s="1"/>
  <c r="AK166" i="6"/>
  <c r="AL166" i="7" s="1"/>
  <c r="AK174" i="6"/>
  <c r="AL174" i="7" s="1"/>
  <c r="AK182" i="6"/>
  <c r="AL182" i="7" s="1"/>
  <c r="AK190" i="6"/>
  <c r="AL190" i="7" s="1"/>
  <c r="AK198" i="6"/>
  <c r="AL198" i="7" s="1"/>
  <c r="AJ132" i="6"/>
  <c r="AK132" i="7" s="1"/>
  <c r="AJ140" i="6"/>
  <c r="AK140" i="7" s="1"/>
  <c r="AJ148" i="6"/>
  <c r="AK148" i="7" s="1"/>
  <c r="AJ156" i="6"/>
  <c r="AK156" i="7" s="1"/>
  <c r="AJ164" i="6"/>
  <c r="AK164" i="7" s="1"/>
  <c r="AJ172" i="6"/>
  <c r="AK172" i="7" s="1"/>
  <c r="AJ180" i="6"/>
  <c r="AK180" i="7" s="1"/>
  <c r="AJ188" i="6"/>
  <c r="AK188" i="7" s="1"/>
  <c r="AJ196" i="6"/>
  <c r="AK196" i="7" s="1"/>
  <c r="AL136" i="6"/>
  <c r="AM136" i="7" s="1"/>
  <c r="AL144" i="6"/>
  <c r="AM144" i="7" s="1"/>
  <c r="AL152" i="6"/>
  <c r="AM152" i="7" s="1"/>
  <c r="AL160" i="6"/>
  <c r="AM160" i="7" s="1"/>
  <c r="AL168" i="6"/>
  <c r="AM168" i="7" s="1"/>
  <c r="AL176" i="6"/>
  <c r="AM176" i="7" s="1"/>
  <c r="AL184" i="6"/>
  <c r="AM184" i="7" s="1"/>
  <c r="AL192" i="6"/>
  <c r="AM192" i="7" s="1"/>
  <c r="AJ139" i="6"/>
  <c r="AK139" i="7" s="1"/>
  <c r="AK132" i="6"/>
  <c r="AL132" i="7" s="1"/>
  <c r="AK140" i="6"/>
  <c r="AL140" i="7" s="1"/>
  <c r="AK148" i="6"/>
  <c r="AL148" i="7" s="1"/>
  <c r="AK156" i="6"/>
  <c r="AL156" i="7" s="1"/>
  <c r="AK164" i="6"/>
  <c r="AL164" i="7" s="1"/>
  <c r="AK172" i="6"/>
  <c r="AL172" i="7" s="1"/>
  <c r="AK180" i="6"/>
  <c r="AL180" i="7" s="1"/>
  <c r="AK188" i="6"/>
  <c r="AL188" i="7" s="1"/>
  <c r="AK196" i="6"/>
  <c r="AL196" i="7" s="1"/>
  <c r="AJ138" i="6"/>
  <c r="AK138" i="7" s="1"/>
  <c r="AJ146" i="6"/>
  <c r="AK146" i="7" s="1"/>
  <c r="AJ154" i="6"/>
  <c r="AK154" i="7" s="1"/>
  <c r="AJ162" i="6"/>
  <c r="AK162" i="7" s="1"/>
  <c r="AJ170" i="6"/>
  <c r="AK170" i="7" s="1"/>
  <c r="AJ178" i="6"/>
  <c r="AK178" i="7" s="1"/>
  <c r="AJ186" i="6"/>
  <c r="AK186" i="7" s="1"/>
  <c r="AJ194" i="6"/>
  <c r="AK194" i="7" s="1"/>
  <c r="AL134" i="6"/>
  <c r="AM134" i="7" s="1"/>
  <c r="AL142" i="6"/>
  <c r="AM142" i="7" s="1"/>
  <c r="AL150" i="6"/>
  <c r="AM150" i="7" s="1"/>
  <c r="AL158" i="6"/>
  <c r="AM158" i="7" s="1"/>
  <c r="AL166" i="6"/>
  <c r="AM166" i="7" s="1"/>
  <c r="AL174" i="6"/>
  <c r="AM174" i="7" s="1"/>
  <c r="AL182" i="6"/>
  <c r="AM182" i="7" s="1"/>
  <c r="AL190" i="6"/>
  <c r="AM190" i="7" s="1"/>
  <c r="AL198" i="6"/>
  <c r="AM198" i="7" s="1"/>
  <c r="O126" i="6"/>
  <c r="AF41" i="6"/>
  <c r="AG41" i="7" s="1"/>
  <c r="AK50" i="6"/>
  <c r="AL50" i="7" s="1"/>
  <c r="AJ59" i="6"/>
  <c r="AK59" i="7" s="1"/>
  <c r="AI38" i="6"/>
  <c r="AJ38" i="7" s="1"/>
  <c r="AG71" i="6"/>
  <c r="AH71" i="7" s="1"/>
  <c r="AG55" i="6"/>
  <c r="AH55" i="7" s="1"/>
  <c r="AG39" i="6"/>
  <c r="AH39" i="7" s="1"/>
  <c r="AG23" i="6"/>
  <c r="AH23" i="7" s="1"/>
  <c r="AG7" i="6"/>
  <c r="AH7" i="7" s="1"/>
  <c r="AI63" i="6"/>
  <c r="AJ63" i="7" s="1"/>
  <c r="AI52" i="6"/>
  <c r="AJ52" i="7" s="1"/>
  <c r="AJ41" i="6"/>
  <c r="AK41" i="7" s="1"/>
  <c r="AJ9" i="6"/>
  <c r="AK9" i="7" s="1"/>
  <c r="AH71" i="6"/>
  <c r="AI71" i="7" s="1"/>
  <c r="AH63" i="6"/>
  <c r="AI63" i="7" s="1"/>
  <c r="AH55" i="6"/>
  <c r="AI55" i="7" s="1"/>
  <c r="AH47" i="6"/>
  <c r="AI47" i="7" s="1"/>
  <c r="AH39" i="6"/>
  <c r="AI39" i="7" s="1"/>
  <c r="AH31" i="6"/>
  <c r="AI31" i="7" s="1"/>
  <c r="AH23" i="6"/>
  <c r="AI23" i="7" s="1"/>
  <c r="AH15" i="6"/>
  <c r="AI15" i="7" s="1"/>
  <c r="AH7" i="6"/>
  <c r="AI7" i="7" s="1"/>
  <c r="AI57" i="6"/>
  <c r="AJ57" i="7" s="1"/>
  <c r="AG61" i="6"/>
  <c r="AH61" i="7" s="1"/>
  <c r="AG53" i="6"/>
  <c r="AH53" i="7" s="1"/>
  <c r="AG45" i="6"/>
  <c r="AH45" i="7" s="1"/>
  <c r="AG37" i="6"/>
  <c r="AH37" i="7" s="1"/>
  <c r="AG29" i="6"/>
  <c r="AH29" i="7" s="1"/>
  <c r="AG21" i="6"/>
  <c r="AH21" i="7" s="1"/>
  <c r="AG13" i="6"/>
  <c r="AH13" i="7" s="1"/>
  <c r="AL11" i="6"/>
  <c r="AM11" i="7" s="1"/>
  <c r="AL19" i="6"/>
  <c r="AM19" i="7" s="1"/>
  <c r="AL27" i="6"/>
  <c r="AM27" i="7" s="1"/>
  <c r="AL35" i="6"/>
  <c r="AM35" i="7" s="1"/>
  <c r="AL43" i="6"/>
  <c r="AM43" i="7" s="1"/>
  <c r="AL51" i="6"/>
  <c r="AM51" i="7" s="1"/>
  <c r="AL59" i="6"/>
  <c r="AM59" i="7" s="1"/>
  <c r="AL67" i="6"/>
  <c r="AM67" i="7" s="1"/>
  <c r="AJ12" i="6"/>
  <c r="AK12" i="7" s="1"/>
  <c r="AJ20" i="6"/>
  <c r="AK20" i="7" s="1"/>
  <c r="AJ28" i="6"/>
  <c r="AK28" i="7" s="1"/>
  <c r="AJ36" i="6"/>
  <c r="AK36" i="7" s="1"/>
  <c r="AJ44" i="6"/>
  <c r="AK44" i="7" s="1"/>
  <c r="AJ52" i="6"/>
  <c r="AK52" i="7" s="1"/>
  <c r="AJ60" i="6"/>
  <c r="AK60" i="7" s="1"/>
  <c r="AJ68" i="6"/>
  <c r="AK68" i="7" s="1"/>
  <c r="AL8" i="6"/>
  <c r="AM8" i="7" s="1"/>
  <c r="AL16" i="6"/>
  <c r="AM16" i="7" s="1"/>
  <c r="AL24" i="6"/>
  <c r="AM24" i="7" s="1"/>
  <c r="AL32" i="6"/>
  <c r="AM32" i="7" s="1"/>
  <c r="AL40" i="6"/>
  <c r="AM40" i="7" s="1"/>
  <c r="AL48" i="6"/>
  <c r="AM48" i="7" s="1"/>
  <c r="AL56" i="6"/>
  <c r="AM56" i="7" s="1"/>
  <c r="AL64" i="6"/>
  <c r="AM64" i="7" s="1"/>
  <c r="AL72" i="6"/>
  <c r="AM72" i="7" s="1"/>
  <c r="AK13" i="6"/>
  <c r="AL13" i="7" s="1"/>
  <c r="AK21" i="6"/>
  <c r="AL21" i="7" s="1"/>
  <c r="AK29" i="6"/>
  <c r="AL29" i="7" s="1"/>
  <c r="AK37" i="6"/>
  <c r="AL37" i="7" s="1"/>
  <c r="AK45" i="6"/>
  <c r="AL45" i="7" s="1"/>
  <c r="AK53" i="6"/>
  <c r="AL53" i="7" s="1"/>
  <c r="AK61" i="6"/>
  <c r="AL61" i="7" s="1"/>
  <c r="AK69" i="6"/>
  <c r="AL69" i="7" s="1"/>
  <c r="AJ57" i="6"/>
  <c r="AK57" i="7" s="1"/>
  <c r="AJ25" i="6"/>
  <c r="AK25" i="7" s="1"/>
  <c r="AK18" i="6"/>
  <c r="AL18" i="7" s="1"/>
  <c r="AI70" i="6"/>
  <c r="AJ70" i="7" s="1"/>
  <c r="AG63" i="6"/>
  <c r="AH63" i="7" s="1"/>
  <c r="AG47" i="6"/>
  <c r="AH47" i="7" s="1"/>
  <c r="AG31" i="6"/>
  <c r="AH31" i="7" s="1"/>
  <c r="AG15" i="6"/>
  <c r="AH15" i="7" s="1"/>
  <c r="AL9" i="6"/>
  <c r="AM9" i="7" s="1"/>
  <c r="AL17" i="6"/>
  <c r="AM17" i="7" s="1"/>
  <c r="AL25" i="6"/>
  <c r="AM25" i="7" s="1"/>
  <c r="AL33" i="6"/>
  <c r="AM33" i="7" s="1"/>
  <c r="AL41" i="6"/>
  <c r="AM41" i="7" s="1"/>
  <c r="AL49" i="6"/>
  <c r="AM49" i="7" s="1"/>
  <c r="AL57" i="6"/>
  <c r="AM57" i="7" s="1"/>
  <c r="AL65" i="6"/>
  <c r="AM65" i="7" s="1"/>
  <c r="AJ10" i="6"/>
  <c r="AK10" i="7" s="1"/>
  <c r="AJ18" i="6"/>
  <c r="AK18" i="7" s="1"/>
  <c r="AJ26" i="6"/>
  <c r="AK26" i="7" s="1"/>
  <c r="AJ34" i="6"/>
  <c r="AK34" i="7" s="1"/>
  <c r="AJ42" i="6"/>
  <c r="AK42" i="7" s="1"/>
  <c r="AJ50" i="6"/>
  <c r="AK50" i="7" s="1"/>
  <c r="AJ58" i="6"/>
  <c r="AK58" i="7" s="1"/>
  <c r="AJ66" i="6"/>
  <c r="AK66" i="7" s="1"/>
  <c r="AL6" i="6"/>
  <c r="AM6" i="7" s="1"/>
  <c r="AL14" i="6"/>
  <c r="AM14" i="7" s="1"/>
  <c r="AL22" i="6"/>
  <c r="AM22" i="7" s="1"/>
  <c r="AL30" i="6"/>
  <c r="AM30" i="7" s="1"/>
  <c r="AL38" i="6"/>
  <c r="AM38" i="7" s="1"/>
  <c r="AK11" i="6"/>
  <c r="AL11" i="7" s="1"/>
  <c r="AK19" i="6"/>
  <c r="AL19" i="7" s="1"/>
  <c r="AK27" i="6"/>
  <c r="AL27" i="7" s="1"/>
  <c r="AK35" i="6"/>
  <c r="AL35" i="7" s="1"/>
  <c r="AK43" i="6"/>
  <c r="AL43" i="7" s="1"/>
  <c r="AK51" i="6"/>
  <c r="AL51" i="7" s="1"/>
  <c r="AK59" i="6"/>
  <c r="AL59" i="7" s="1"/>
  <c r="AK67" i="6"/>
  <c r="AL67" i="7" s="1"/>
  <c r="AK60" i="6"/>
  <c r="AL60" i="7" s="1"/>
  <c r="AK28" i="6"/>
  <c r="AL28" i="7" s="1"/>
  <c r="V126" i="6"/>
  <c r="AF57" i="6"/>
  <c r="AG57" i="7" s="1"/>
  <c r="AI60" i="6"/>
  <c r="AJ60" i="7" s="1"/>
  <c r="AH69" i="6"/>
  <c r="AI69" i="7" s="1"/>
  <c r="AH61" i="6"/>
  <c r="AI61" i="7" s="1"/>
  <c r="AH53" i="6"/>
  <c r="AI53" i="7" s="1"/>
  <c r="AH45" i="6"/>
  <c r="AI45" i="7" s="1"/>
  <c r="AH37" i="6"/>
  <c r="AI37" i="7" s="1"/>
  <c r="AH29" i="6"/>
  <c r="AI29" i="7" s="1"/>
  <c r="AH21" i="6"/>
  <c r="AI21" i="7" s="1"/>
  <c r="AH13" i="6"/>
  <c r="AI13" i="7" s="1"/>
  <c r="AI66" i="6"/>
  <c r="AJ66" i="7" s="1"/>
  <c r="AI34" i="6"/>
  <c r="AJ34" i="7" s="1"/>
  <c r="AH187" i="6"/>
  <c r="AI187" i="7" s="1"/>
  <c r="AH179" i="6"/>
  <c r="AI179" i="7" s="1"/>
  <c r="AH171" i="6"/>
  <c r="AI171" i="7" s="1"/>
  <c r="AH163" i="6"/>
  <c r="AI163" i="7" s="1"/>
  <c r="AH155" i="6"/>
  <c r="AI155" i="7" s="1"/>
  <c r="AH147" i="6"/>
  <c r="AI147" i="7" s="1"/>
  <c r="AJ185" i="6"/>
  <c r="AK185" i="7" s="1"/>
  <c r="AH195" i="6"/>
  <c r="AI195" i="7" s="1"/>
  <c r="AH139" i="6"/>
  <c r="AI139" i="7" s="1"/>
  <c r="AI132" i="6"/>
  <c r="AJ132" i="7" s="1"/>
  <c r="AH193" i="6"/>
  <c r="AI193" i="7" s="1"/>
  <c r="AH185" i="6"/>
  <c r="AI185" i="7" s="1"/>
  <c r="AH177" i="6"/>
  <c r="AI177" i="7" s="1"/>
  <c r="AH169" i="6"/>
  <c r="AI169" i="7" s="1"/>
  <c r="AH161" i="6"/>
  <c r="AI161" i="7" s="1"/>
  <c r="AH153" i="6"/>
  <c r="AI153" i="7" s="1"/>
  <c r="AH145" i="6"/>
  <c r="AI145" i="7" s="1"/>
  <c r="AH137" i="6"/>
  <c r="AI137" i="7" s="1"/>
  <c r="AF55" i="6"/>
  <c r="AG55" i="7" s="1"/>
  <c r="AF47" i="6"/>
  <c r="AG47" i="7" s="1"/>
  <c r="AF39" i="6"/>
  <c r="AG39" i="7" s="1"/>
  <c r="AG69" i="6"/>
  <c r="AH69" i="7" s="1"/>
  <c r="AO48" i="7"/>
  <c r="AK155" i="6"/>
  <c r="AL155" i="7" s="1"/>
  <c r="AI142" i="6"/>
  <c r="AJ142" i="7" s="1"/>
  <c r="AI153" i="6"/>
  <c r="AJ153" i="7" s="1"/>
  <c r="AJ163" i="6"/>
  <c r="AK163" i="7" s="1"/>
  <c r="AI174" i="6"/>
  <c r="AJ174" i="7" s="1"/>
  <c r="AI185" i="6"/>
  <c r="AJ185" i="7" s="1"/>
  <c r="AJ195" i="6"/>
  <c r="AK195" i="7" s="1"/>
  <c r="AI144" i="6"/>
  <c r="AJ144" i="7" s="1"/>
  <c r="AI176" i="6"/>
  <c r="AJ176" i="7" s="1"/>
  <c r="AI175" i="6"/>
  <c r="AJ175" i="7" s="1"/>
  <c r="AO30" i="7"/>
  <c r="AO14" i="7"/>
  <c r="AI50" i="6"/>
  <c r="AJ50" i="7" s="1"/>
  <c r="AI47" i="6"/>
  <c r="AJ47" i="7" s="1"/>
  <c r="AI15" i="6"/>
  <c r="AJ15" i="7" s="1"/>
  <c r="AH175" i="6"/>
  <c r="AI175" i="7" s="1"/>
  <c r="AH167" i="6"/>
  <c r="AI167" i="7" s="1"/>
  <c r="AH159" i="6"/>
  <c r="AI159" i="7" s="1"/>
  <c r="AH151" i="6"/>
  <c r="AI151" i="7" s="1"/>
  <c r="AH143" i="6"/>
  <c r="AI143" i="7" s="1"/>
  <c r="AH135" i="6"/>
  <c r="AI135" i="7" s="1"/>
  <c r="AK139" i="6"/>
  <c r="AL139" i="7" s="1"/>
  <c r="AI151" i="6"/>
  <c r="AJ151" i="7" s="1"/>
  <c r="AI65" i="6"/>
  <c r="AJ65" i="7" s="1"/>
  <c r="AI33" i="6"/>
  <c r="AJ33" i="7" s="1"/>
  <c r="AJ11" i="6"/>
  <c r="AK11" i="7" s="1"/>
  <c r="AG181" i="6"/>
  <c r="AH181" i="7" s="1"/>
  <c r="AG173" i="6"/>
  <c r="AH173" i="7" s="1"/>
  <c r="AG165" i="6"/>
  <c r="AH165" i="7" s="1"/>
  <c r="AG157" i="6"/>
  <c r="AH157" i="7" s="1"/>
  <c r="AG149" i="6"/>
  <c r="AH149" i="7" s="1"/>
  <c r="AG141" i="6"/>
  <c r="AH141" i="7" s="1"/>
  <c r="AG133" i="6"/>
  <c r="AH133" i="7" s="1"/>
  <c r="AF167" i="6"/>
  <c r="AG167" i="7" s="1"/>
  <c r="AK20" i="6"/>
  <c r="AL20" i="7" s="1"/>
  <c r="AF17" i="6"/>
  <c r="AG17" i="7" s="1"/>
  <c r="AK171" i="6"/>
  <c r="AL171" i="7" s="1"/>
  <c r="J252" i="6"/>
  <c r="AF179" i="6"/>
  <c r="AG179" i="7" s="1"/>
  <c r="AF15" i="6"/>
  <c r="AG15" i="7" s="1"/>
  <c r="AK42" i="6"/>
  <c r="AL42" i="7" s="1"/>
  <c r="AK10" i="6"/>
  <c r="AL10" i="7" s="1"/>
  <c r="AK52" i="6"/>
  <c r="AL52" i="7" s="1"/>
  <c r="AF165" i="6"/>
  <c r="AG165" i="7" s="1"/>
  <c r="AF23" i="6"/>
  <c r="AG23" i="7" s="1"/>
  <c r="AF7" i="6"/>
  <c r="AG7" i="7" s="1"/>
  <c r="AO67" i="7"/>
  <c r="K252" i="6"/>
  <c r="AE25" i="6"/>
  <c r="AF25" i="7" s="1"/>
  <c r="AK12" i="6"/>
  <c r="AL12" i="7" s="1"/>
  <c r="AI68" i="6"/>
  <c r="AJ68" i="7" s="1"/>
  <c r="AF163" i="6"/>
  <c r="AG163" i="7" s="1"/>
  <c r="AH59" i="6"/>
  <c r="AI59" i="7" s="1"/>
  <c r="AH43" i="6"/>
  <c r="AI43" i="7" s="1"/>
  <c r="AH27" i="6"/>
  <c r="AI27" i="7" s="1"/>
  <c r="AH11" i="6"/>
  <c r="AI11" i="7" s="1"/>
  <c r="AF53" i="6"/>
  <c r="AG53" i="7" s="1"/>
  <c r="AF37" i="6"/>
  <c r="AG37" i="7" s="1"/>
  <c r="AF21" i="6"/>
  <c r="AG21" i="7" s="1"/>
  <c r="AJ193" i="6"/>
  <c r="AK193" i="7" s="1"/>
  <c r="AK66" i="6"/>
  <c r="AL66" i="7" s="1"/>
  <c r="AJ43" i="6"/>
  <c r="AK43" i="7" s="1"/>
  <c r="AI22" i="6"/>
  <c r="AJ22" i="7" s="1"/>
  <c r="AG197" i="6"/>
  <c r="AH197" i="7" s="1"/>
  <c r="AE141" i="6"/>
  <c r="AF141" i="7" s="1"/>
  <c r="AG59" i="6"/>
  <c r="AH59" i="7" s="1"/>
  <c r="AG43" i="6"/>
  <c r="AH43" i="7" s="1"/>
  <c r="AG35" i="6"/>
  <c r="AH35" i="7" s="1"/>
  <c r="AG19" i="6"/>
  <c r="AH19" i="7" s="1"/>
  <c r="AE71" i="6"/>
  <c r="AF71" i="7" s="1"/>
  <c r="AE39" i="6"/>
  <c r="AF39" i="7" s="1"/>
  <c r="AE23" i="6"/>
  <c r="AF23" i="7" s="1"/>
  <c r="AE15" i="6"/>
  <c r="AF15" i="7" s="1"/>
  <c r="AL21" i="6"/>
  <c r="AM21" i="7" s="1"/>
  <c r="AL37" i="6"/>
  <c r="AM37" i="7" s="1"/>
  <c r="AL53" i="6"/>
  <c r="AM53" i="7" s="1"/>
  <c r="AL69" i="6"/>
  <c r="AM69" i="7" s="1"/>
  <c r="R252" i="6"/>
  <c r="AI134" i="6"/>
  <c r="AJ134" i="7" s="1"/>
  <c r="AJ155" i="6"/>
  <c r="AK155" i="7" s="1"/>
  <c r="AI177" i="6"/>
  <c r="AJ177" i="7" s="1"/>
  <c r="AI198" i="6"/>
  <c r="AJ198" i="7" s="1"/>
  <c r="AL145" i="6"/>
  <c r="AM145" i="7" s="1"/>
  <c r="AL177" i="6"/>
  <c r="AM177" i="7" s="1"/>
  <c r="AJ14" i="6"/>
  <c r="AK14" i="7" s="1"/>
  <c r="AJ30" i="6"/>
  <c r="AK30" i="7" s="1"/>
  <c r="AJ46" i="6"/>
  <c r="AK46" i="7" s="1"/>
  <c r="AJ62" i="6"/>
  <c r="AK62" i="7" s="1"/>
  <c r="AL18" i="6"/>
  <c r="AM18" i="7" s="1"/>
  <c r="AL34" i="6"/>
  <c r="AM34" i="7" s="1"/>
  <c r="AL50" i="6"/>
  <c r="AM50" i="7" s="1"/>
  <c r="AL66" i="6"/>
  <c r="AM66" i="7" s="1"/>
  <c r="AL155" i="6"/>
  <c r="AM155" i="7" s="1"/>
  <c r="AL187" i="6"/>
  <c r="AM187" i="7" s="1"/>
  <c r="AO34" i="7"/>
  <c r="AO21" i="7"/>
  <c r="AE189" i="6"/>
  <c r="AF189" i="7" s="1"/>
  <c r="AE165" i="6"/>
  <c r="AF165" i="7" s="1"/>
  <c r="AE67" i="6"/>
  <c r="AF67" i="7" s="1"/>
  <c r="AE51" i="6"/>
  <c r="AF51" i="7" s="1"/>
  <c r="AE43" i="6"/>
  <c r="AF43" i="7" s="1"/>
  <c r="AE35" i="6"/>
  <c r="AF35" i="7" s="1"/>
  <c r="AE27" i="6"/>
  <c r="AF27" i="7" s="1"/>
  <c r="AE19" i="6"/>
  <c r="AF19" i="7" s="1"/>
  <c r="AB126" i="6"/>
  <c r="P252" i="6"/>
  <c r="X252" i="6"/>
  <c r="AL137" i="6"/>
  <c r="AM137" i="7" s="1"/>
  <c r="AL153" i="6"/>
  <c r="AM153" i="7" s="1"/>
  <c r="AL169" i="6"/>
  <c r="AM169" i="7" s="1"/>
  <c r="AL185" i="6"/>
  <c r="AM185" i="7" s="1"/>
  <c r="AK141" i="6"/>
  <c r="AL141" i="7" s="1"/>
  <c r="AK157" i="6"/>
  <c r="AL157" i="7" s="1"/>
  <c r="AK173" i="6"/>
  <c r="AL173" i="7" s="1"/>
  <c r="AK189" i="6"/>
  <c r="AL189" i="7" s="1"/>
  <c r="AI46" i="6"/>
  <c r="AJ46" i="7" s="1"/>
  <c r="AI14" i="6"/>
  <c r="AJ14" i="7" s="1"/>
  <c r="R126" i="6"/>
  <c r="AE143" i="6"/>
  <c r="AF143" i="7" s="1"/>
  <c r="AE65" i="6"/>
  <c r="AF65" i="7" s="1"/>
  <c r="AE17" i="6"/>
  <c r="AF17" i="7" s="1"/>
  <c r="AJ67" i="6"/>
  <c r="AK67" i="7" s="1"/>
  <c r="AJ35" i="6"/>
  <c r="AK35" i="7" s="1"/>
  <c r="AE33" i="6"/>
  <c r="AF33" i="7" s="1"/>
  <c r="AO36" i="7"/>
  <c r="AK44" i="6"/>
  <c r="AL44" i="7" s="1"/>
  <c r="AI36" i="6"/>
  <c r="AJ36" i="7" s="1"/>
  <c r="L252" i="6"/>
  <c r="AF177" i="6"/>
  <c r="AG177" i="7" s="1"/>
  <c r="AH67" i="6"/>
  <c r="AI67" i="7" s="1"/>
  <c r="AH51" i="6"/>
  <c r="AI51" i="7" s="1"/>
  <c r="AH35" i="6"/>
  <c r="AI35" i="7" s="1"/>
  <c r="AH19" i="6"/>
  <c r="AI19" i="7" s="1"/>
  <c r="L126" i="6"/>
  <c r="AF61" i="6"/>
  <c r="AG61" i="7" s="1"/>
  <c r="AF13" i="6"/>
  <c r="AG13" i="7" s="1"/>
  <c r="AC252" i="6"/>
  <c r="AK34" i="6"/>
  <c r="AL34" i="7" s="1"/>
  <c r="AI54" i="6"/>
  <c r="AJ54" i="7" s="1"/>
  <c r="AG189" i="6"/>
  <c r="AH189" i="7" s="1"/>
  <c r="AE177" i="6"/>
  <c r="AF177" i="7" s="1"/>
  <c r="AE151" i="6"/>
  <c r="AF151" i="7" s="1"/>
  <c r="AG67" i="6"/>
  <c r="AH67" i="7" s="1"/>
  <c r="AG51" i="6"/>
  <c r="AH51" i="7" s="1"/>
  <c r="AG27" i="6"/>
  <c r="AH27" i="7" s="1"/>
  <c r="AG11" i="6"/>
  <c r="AH11" i="7" s="1"/>
  <c r="AE63" i="6"/>
  <c r="AF63" i="7" s="1"/>
  <c r="AE47" i="6"/>
  <c r="AF47" i="7" s="1"/>
  <c r="AE31" i="6"/>
  <c r="AF31" i="7" s="1"/>
  <c r="AL13" i="6"/>
  <c r="AM13" i="7" s="1"/>
  <c r="AL29" i="6"/>
  <c r="AM29" i="7" s="1"/>
  <c r="AL45" i="6"/>
  <c r="AM45" i="7" s="1"/>
  <c r="AL61" i="6"/>
  <c r="AM61" i="7" s="1"/>
  <c r="AD126" i="6"/>
  <c r="AI145" i="6"/>
  <c r="AJ145" i="7" s="1"/>
  <c r="AI166" i="6"/>
  <c r="AJ166" i="7" s="1"/>
  <c r="AJ187" i="6"/>
  <c r="AK187" i="7" s="1"/>
  <c r="AL161" i="6"/>
  <c r="AM161" i="7" s="1"/>
  <c r="AL193" i="6"/>
  <c r="AM193" i="7" s="1"/>
  <c r="AJ6" i="6"/>
  <c r="AK6" i="7" s="1"/>
  <c r="AJ22" i="6"/>
  <c r="AK22" i="7" s="1"/>
  <c r="AJ38" i="6"/>
  <c r="AK38" i="7" s="1"/>
  <c r="AJ54" i="6"/>
  <c r="AK54" i="7" s="1"/>
  <c r="AJ70" i="6"/>
  <c r="AK70" i="7" s="1"/>
  <c r="AL10" i="6"/>
  <c r="AM10" i="7" s="1"/>
  <c r="AL26" i="6"/>
  <c r="AM26" i="7" s="1"/>
  <c r="AL42" i="6"/>
  <c r="AM42" i="7" s="1"/>
  <c r="AL58" i="6"/>
  <c r="AM58" i="7" s="1"/>
  <c r="AL139" i="6"/>
  <c r="AM139" i="7" s="1"/>
  <c r="AL171" i="6"/>
  <c r="AM171" i="7" s="1"/>
  <c r="AK7" i="6"/>
  <c r="AL7" i="7" s="1"/>
  <c r="AK15" i="6"/>
  <c r="AL15" i="7" s="1"/>
  <c r="AK23" i="6"/>
  <c r="AL23" i="7" s="1"/>
  <c r="AK31" i="6"/>
  <c r="AL31" i="7" s="1"/>
  <c r="AK39" i="6"/>
  <c r="AL39" i="7" s="1"/>
  <c r="AK47" i="6"/>
  <c r="AL47" i="7" s="1"/>
  <c r="AK55" i="6"/>
  <c r="AL55" i="7" s="1"/>
  <c r="AK63" i="6"/>
  <c r="AL63" i="7" s="1"/>
  <c r="AK71" i="6"/>
  <c r="AL71" i="7" s="1"/>
  <c r="AK133" i="6"/>
  <c r="AL133" i="7" s="1"/>
  <c r="AK149" i="6"/>
  <c r="AL149" i="7" s="1"/>
  <c r="AK165" i="6"/>
  <c r="AL165" i="7" s="1"/>
  <c r="AK181" i="6"/>
  <c r="AL181" i="7" s="1"/>
  <c r="AK197" i="6"/>
  <c r="AL197" i="7" s="1"/>
  <c r="AI196" i="6"/>
  <c r="AJ196" i="7" s="1"/>
  <c r="AJ153" i="6"/>
  <c r="AK153" i="7" s="1"/>
  <c r="AK68" i="6"/>
  <c r="AL68" i="7" s="1"/>
  <c r="AK36" i="6"/>
  <c r="AL36" i="7" s="1"/>
  <c r="AJ65" i="6"/>
  <c r="AK65" i="7" s="1"/>
  <c r="AI55" i="6"/>
  <c r="AJ55" i="7" s="1"/>
  <c r="AI44" i="6"/>
  <c r="AJ44" i="7" s="1"/>
  <c r="AJ33" i="6"/>
  <c r="AK33" i="7" s="1"/>
  <c r="AI23" i="6"/>
  <c r="AJ23" i="7" s="1"/>
  <c r="AH197" i="6"/>
  <c r="AI197" i="7" s="1"/>
  <c r="AH189" i="6"/>
  <c r="AI189" i="7" s="1"/>
  <c r="AH181" i="6"/>
  <c r="AI181" i="7" s="1"/>
  <c r="AH173" i="6"/>
  <c r="AI173" i="7" s="1"/>
  <c r="AH165" i="6"/>
  <c r="AI165" i="7" s="1"/>
  <c r="AH157" i="6"/>
  <c r="AI157" i="7" s="1"/>
  <c r="AH149" i="6"/>
  <c r="AI149" i="7" s="1"/>
  <c r="AH141" i="6"/>
  <c r="AI141" i="7" s="1"/>
  <c r="AH133" i="6"/>
  <c r="AI133" i="7" s="1"/>
  <c r="AF173" i="6"/>
  <c r="AG173" i="7" s="1"/>
  <c r="AF143" i="6"/>
  <c r="AG143" i="7" s="1"/>
  <c r="P126" i="6"/>
  <c r="AH65" i="6"/>
  <c r="AI65" i="7" s="1"/>
  <c r="AH57" i="6"/>
  <c r="AI57" i="7" s="1"/>
  <c r="AH49" i="6"/>
  <c r="AI49" i="7" s="1"/>
  <c r="AH41" i="6"/>
  <c r="AI41" i="7" s="1"/>
  <c r="AH33" i="6"/>
  <c r="AI33" i="7" s="1"/>
  <c r="AH25" i="6"/>
  <c r="AI25" i="7" s="1"/>
  <c r="AH17" i="6"/>
  <c r="AI17" i="7" s="1"/>
  <c r="AH9" i="6"/>
  <c r="AI9" i="7" s="1"/>
  <c r="AF67" i="6"/>
  <c r="AG67" i="7" s="1"/>
  <c r="AF59" i="6"/>
  <c r="AG59" i="7" s="1"/>
  <c r="AF51" i="6"/>
  <c r="AG51" i="7" s="1"/>
  <c r="AF27" i="6"/>
  <c r="AG27" i="7" s="1"/>
  <c r="AF19" i="6"/>
  <c r="AG19" i="7" s="1"/>
  <c r="AF11" i="6"/>
  <c r="AG11" i="7" s="1"/>
  <c r="AK187" i="6"/>
  <c r="AL187" i="7" s="1"/>
  <c r="AI183" i="6"/>
  <c r="AJ183" i="7" s="1"/>
  <c r="AI140" i="6"/>
  <c r="AJ140" i="7" s="1"/>
  <c r="AK58" i="6"/>
  <c r="AL58" i="7" s="1"/>
  <c r="AK26" i="6"/>
  <c r="AL26" i="7" s="1"/>
  <c r="U126" i="6"/>
  <c r="AI62" i="6"/>
  <c r="AJ62" i="7" s="1"/>
  <c r="AJ51" i="6"/>
  <c r="AK51" i="7" s="1"/>
  <c r="AI41" i="6"/>
  <c r="AJ41" i="7" s="1"/>
  <c r="AI30" i="6"/>
  <c r="AJ30" i="7" s="1"/>
  <c r="AI9" i="6"/>
  <c r="AJ9" i="7" s="1"/>
  <c r="AG187" i="6"/>
  <c r="AH187" i="7" s="1"/>
  <c r="AG179" i="6"/>
  <c r="AH179" i="7" s="1"/>
  <c r="AG171" i="6"/>
  <c r="AH171" i="7" s="1"/>
  <c r="AG163" i="6"/>
  <c r="AH163" i="7" s="1"/>
  <c r="AG155" i="6"/>
  <c r="AH155" i="7" s="1"/>
  <c r="AG147" i="6"/>
  <c r="AH147" i="7" s="1"/>
  <c r="AG139" i="6"/>
  <c r="AH139" i="7" s="1"/>
  <c r="I252" i="6"/>
  <c r="AE157" i="6"/>
  <c r="AF157" i="7" s="1"/>
  <c r="AE149" i="6"/>
  <c r="AF149" i="7" s="1"/>
  <c r="AE139" i="6"/>
  <c r="AF139" i="7" s="1"/>
  <c r="AG65" i="6"/>
  <c r="AH65" i="7" s="1"/>
  <c r="AG57" i="6"/>
  <c r="AH57" i="7" s="1"/>
  <c r="AG49" i="6"/>
  <c r="AH49" i="7" s="1"/>
  <c r="AG41" i="6"/>
  <c r="AH41" i="7" s="1"/>
  <c r="AG33" i="6"/>
  <c r="AH33" i="7" s="1"/>
  <c r="AG25" i="6"/>
  <c r="AH25" i="7" s="1"/>
  <c r="AG17" i="6"/>
  <c r="AH17" i="7" s="1"/>
  <c r="AG9" i="6"/>
  <c r="AH9" i="7" s="1"/>
  <c r="K126" i="6"/>
  <c r="AE69" i="6"/>
  <c r="AF69" i="7" s="1"/>
  <c r="AE61" i="6"/>
  <c r="AF61" i="7" s="1"/>
  <c r="AE53" i="6"/>
  <c r="AF53" i="7" s="1"/>
  <c r="AE29" i="6"/>
  <c r="AF29" i="7" s="1"/>
  <c r="AE13" i="6"/>
  <c r="AF13" i="7" s="1"/>
  <c r="AL7" i="6"/>
  <c r="AM7" i="7" s="1"/>
  <c r="AL15" i="6"/>
  <c r="AM15" i="7" s="1"/>
  <c r="AL23" i="6"/>
  <c r="AM23" i="7" s="1"/>
  <c r="AL31" i="6"/>
  <c r="AM31" i="7" s="1"/>
  <c r="AL39" i="6"/>
  <c r="AM39" i="7" s="1"/>
  <c r="AL47" i="6"/>
  <c r="AM47" i="7" s="1"/>
  <c r="AL55" i="6"/>
  <c r="AM55" i="7" s="1"/>
  <c r="AL63" i="6"/>
  <c r="AM63" i="7" s="1"/>
  <c r="AL71" i="6"/>
  <c r="AM71" i="7" s="1"/>
  <c r="AI137" i="6"/>
  <c r="AJ137" i="7" s="1"/>
  <c r="AJ147" i="6"/>
  <c r="AK147" i="7" s="1"/>
  <c r="AI158" i="6"/>
  <c r="AJ158" i="7" s="1"/>
  <c r="AI169" i="6"/>
  <c r="AJ169" i="7" s="1"/>
  <c r="AJ179" i="6"/>
  <c r="AK179" i="7" s="1"/>
  <c r="AI190" i="6"/>
  <c r="AJ190" i="7" s="1"/>
  <c r="AJ8" i="6"/>
  <c r="AK8" i="7" s="1"/>
  <c r="AJ16" i="6"/>
  <c r="AK16" i="7" s="1"/>
  <c r="AJ24" i="6"/>
  <c r="AK24" i="7" s="1"/>
  <c r="AJ32" i="6"/>
  <c r="AK32" i="7" s="1"/>
  <c r="AJ40" i="6"/>
  <c r="AK40" i="7" s="1"/>
  <c r="AJ48" i="6"/>
  <c r="AK48" i="7" s="1"/>
  <c r="AJ56" i="6"/>
  <c r="AK56" i="7" s="1"/>
  <c r="AJ64" i="6"/>
  <c r="AK64" i="7" s="1"/>
  <c r="AJ72" i="6"/>
  <c r="AK72" i="7" s="1"/>
  <c r="AL12" i="6"/>
  <c r="AM12" i="7" s="1"/>
  <c r="AL20" i="6"/>
  <c r="AM20" i="7" s="1"/>
  <c r="AL28" i="6"/>
  <c r="AM28" i="7" s="1"/>
  <c r="AL36" i="6"/>
  <c r="AM36" i="7" s="1"/>
  <c r="AL44" i="6"/>
  <c r="AM44" i="7" s="1"/>
  <c r="AL52" i="6"/>
  <c r="AM52" i="7" s="1"/>
  <c r="AL60" i="6"/>
  <c r="AM60" i="7" s="1"/>
  <c r="AL68" i="6"/>
  <c r="AM68" i="7" s="1"/>
  <c r="AK9" i="6"/>
  <c r="AL9" i="7" s="1"/>
  <c r="AK17" i="6"/>
  <c r="AL17" i="7" s="1"/>
  <c r="AK25" i="6"/>
  <c r="AL25" i="7" s="1"/>
  <c r="AK33" i="6"/>
  <c r="AL33" i="7" s="1"/>
  <c r="AK41" i="6"/>
  <c r="AL41" i="7" s="1"/>
  <c r="AK49" i="6"/>
  <c r="AL49" i="7" s="1"/>
  <c r="AK57" i="6"/>
  <c r="AL57" i="7" s="1"/>
  <c r="AK65" i="6"/>
  <c r="AL65" i="7" s="1"/>
  <c r="AK138" i="6"/>
  <c r="AL138" i="7" s="1"/>
  <c r="AK146" i="6"/>
  <c r="AL146" i="7" s="1"/>
  <c r="AK154" i="6"/>
  <c r="AL154" i="7" s="1"/>
  <c r="AK162" i="6"/>
  <c r="AL162" i="7" s="1"/>
  <c r="AK170" i="6"/>
  <c r="AL170" i="7" s="1"/>
  <c r="AK178" i="6"/>
  <c r="AL178" i="7" s="1"/>
  <c r="AK186" i="6"/>
  <c r="AL186" i="7" s="1"/>
  <c r="AK194" i="6"/>
  <c r="AL194" i="7" s="1"/>
  <c r="AJ134" i="6"/>
  <c r="AK134" i="7" s="1"/>
  <c r="AJ142" i="6"/>
  <c r="AK142" i="7" s="1"/>
  <c r="AJ150" i="6"/>
  <c r="AK150" i="7" s="1"/>
  <c r="AJ158" i="6"/>
  <c r="AK158" i="7" s="1"/>
  <c r="AJ166" i="6"/>
  <c r="AK166" i="7" s="1"/>
  <c r="AJ174" i="6"/>
  <c r="AK174" i="7" s="1"/>
  <c r="AJ182" i="6"/>
  <c r="AK182" i="7" s="1"/>
  <c r="AJ190" i="6"/>
  <c r="AK190" i="7" s="1"/>
  <c r="AJ198" i="6"/>
  <c r="AK198" i="7" s="1"/>
  <c r="AL138" i="6"/>
  <c r="AM138" i="7" s="1"/>
  <c r="AL146" i="6"/>
  <c r="AM146" i="7" s="1"/>
  <c r="AL154" i="6"/>
  <c r="AM154" i="7" s="1"/>
  <c r="AL162" i="6"/>
  <c r="AM162" i="7" s="1"/>
  <c r="AL170" i="6"/>
  <c r="AM170" i="7" s="1"/>
  <c r="AL178" i="6"/>
  <c r="AM178" i="7" s="1"/>
  <c r="AL186" i="6"/>
  <c r="AM186" i="7" s="1"/>
  <c r="AL194" i="6"/>
  <c r="AM194" i="7" s="1"/>
  <c r="AJ136" i="6"/>
  <c r="AK136" i="7" s="1"/>
  <c r="AJ144" i="6"/>
  <c r="AK144" i="7" s="1"/>
  <c r="AJ152" i="6"/>
  <c r="AK152" i="7" s="1"/>
  <c r="AJ160" i="6"/>
  <c r="AK160" i="7" s="1"/>
  <c r="AJ168" i="6"/>
  <c r="AK168" i="7" s="1"/>
  <c r="AJ176" i="6"/>
  <c r="AK176" i="7" s="1"/>
  <c r="AJ184" i="6"/>
  <c r="AK184" i="7" s="1"/>
  <c r="AJ192" i="6"/>
  <c r="AK192" i="7" s="1"/>
  <c r="AL132" i="6"/>
  <c r="AM132" i="7" s="1"/>
  <c r="AL140" i="6"/>
  <c r="AM140" i="7" s="1"/>
  <c r="AL148" i="6"/>
  <c r="AM148" i="7" s="1"/>
  <c r="AL156" i="6"/>
  <c r="AM156" i="7" s="1"/>
  <c r="AL164" i="6"/>
  <c r="AM164" i="7" s="1"/>
  <c r="AL172" i="6"/>
  <c r="AM172" i="7" s="1"/>
  <c r="AL180" i="6"/>
  <c r="AM180" i="7" s="1"/>
  <c r="AL188" i="6"/>
  <c r="AM188" i="7" s="1"/>
  <c r="AL196" i="6"/>
  <c r="AM196" i="7" s="1"/>
  <c r="AF22" i="6"/>
  <c r="AG22" i="7" s="1"/>
  <c r="AF56" i="6"/>
  <c r="AG56" i="7" s="1"/>
  <c r="AF40" i="6"/>
  <c r="AG40" i="7" s="1"/>
  <c r="AF34" i="6"/>
  <c r="AG34" i="7" s="1"/>
  <c r="AG68" i="6"/>
  <c r="AH68" i="7" s="1"/>
  <c r="AH54" i="6"/>
  <c r="AI54" i="7" s="1"/>
  <c r="AH22" i="6"/>
  <c r="AI22" i="7" s="1"/>
  <c r="AN67" i="7"/>
  <c r="AH131" i="6"/>
  <c r="AI131" i="7" s="1"/>
  <c r="N252" i="6"/>
  <c r="AH5" i="6"/>
  <c r="AI5" i="7" s="1"/>
  <c r="N126" i="6"/>
  <c r="AF5" i="6"/>
  <c r="AG5" i="7" s="1"/>
  <c r="AG131" i="6"/>
  <c r="AH131" i="7" s="1"/>
  <c r="M252" i="6"/>
  <c r="AG5" i="6"/>
  <c r="AH5" i="7" s="1"/>
  <c r="M126" i="6"/>
  <c r="Z126" i="6"/>
  <c r="AL5" i="6"/>
  <c r="AM5" i="7" s="1"/>
  <c r="T252" i="6"/>
  <c r="AJ131" i="6"/>
  <c r="AK131" i="7" s="1"/>
  <c r="AL141" i="6"/>
  <c r="AM141" i="7" s="1"/>
  <c r="AL157" i="6"/>
  <c r="AM157" i="7" s="1"/>
  <c r="AL173" i="6"/>
  <c r="AM173" i="7" s="1"/>
  <c r="AL189" i="6"/>
  <c r="AM189" i="7" s="1"/>
  <c r="AI133" i="6"/>
  <c r="AJ133" i="7" s="1"/>
  <c r="AJ143" i="6"/>
  <c r="AK143" i="7" s="1"/>
  <c r="AI154" i="6"/>
  <c r="AJ154" i="7" s="1"/>
  <c r="AI165" i="6"/>
  <c r="AJ165" i="7" s="1"/>
  <c r="AJ175" i="6"/>
  <c r="AK175" i="7" s="1"/>
  <c r="AI186" i="6"/>
  <c r="AJ186" i="7" s="1"/>
  <c r="AI197" i="6"/>
  <c r="AJ197" i="7" s="1"/>
  <c r="AL143" i="6"/>
  <c r="AM143" i="7" s="1"/>
  <c r="AL159" i="6"/>
  <c r="AM159" i="7" s="1"/>
  <c r="AL175" i="6"/>
  <c r="AM175" i="7" s="1"/>
  <c r="AL191" i="6"/>
  <c r="AM191" i="7" s="1"/>
  <c r="Y126" i="6"/>
  <c r="AK5" i="6"/>
  <c r="AL5" i="7" s="1"/>
  <c r="AC126" i="6"/>
  <c r="Q252" i="6"/>
  <c r="AJ133" i="6"/>
  <c r="AK133" i="7" s="1"/>
  <c r="AJ165" i="6"/>
  <c r="AK165" i="7" s="1"/>
  <c r="AJ197" i="6"/>
  <c r="AK197" i="7" s="1"/>
  <c r="AK145" i="6"/>
  <c r="AL145" i="7" s="1"/>
  <c r="AK161" i="6"/>
  <c r="AL161" i="7" s="1"/>
  <c r="AK177" i="6"/>
  <c r="AL177" i="7" s="1"/>
  <c r="AK193" i="6"/>
  <c r="AL193" i="7" s="1"/>
  <c r="AL46" i="6"/>
  <c r="AM46" i="7" s="1"/>
  <c r="AL54" i="6"/>
  <c r="AM54" i="7" s="1"/>
  <c r="AL62" i="6"/>
  <c r="AM62" i="7" s="1"/>
  <c r="AL70" i="6"/>
  <c r="AM70" i="7" s="1"/>
  <c r="AJ135" i="6"/>
  <c r="AK135" i="7" s="1"/>
  <c r="AI146" i="6"/>
  <c r="AJ146" i="7" s="1"/>
  <c r="AI157" i="6"/>
  <c r="AJ157" i="7" s="1"/>
  <c r="AJ167" i="6"/>
  <c r="AK167" i="7" s="1"/>
  <c r="AI178" i="6"/>
  <c r="AJ178" i="7" s="1"/>
  <c r="AI189" i="6"/>
  <c r="AJ189" i="7" s="1"/>
  <c r="V252" i="6"/>
  <c r="AL131" i="6"/>
  <c r="AM131" i="7" s="1"/>
  <c r="Z252" i="6"/>
  <c r="AL147" i="6"/>
  <c r="AM147" i="7" s="1"/>
  <c r="AL163" i="6"/>
  <c r="AM163" i="7" s="1"/>
  <c r="AL179" i="6"/>
  <c r="AM179" i="7" s="1"/>
  <c r="AL195" i="6"/>
  <c r="AM195" i="7" s="1"/>
  <c r="AI136" i="6"/>
  <c r="AJ136" i="7" s="1"/>
  <c r="AI147" i="6"/>
  <c r="AJ147" i="7" s="1"/>
  <c r="AJ157" i="6"/>
  <c r="AK157" i="7" s="1"/>
  <c r="AI168" i="6"/>
  <c r="AJ168" i="7" s="1"/>
  <c r="AI179" i="6"/>
  <c r="AJ179" i="7" s="1"/>
  <c r="AJ189" i="6"/>
  <c r="AK189" i="7" s="1"/>
  <c r="AK147" i="6"/>
  <c r="AL147" i="7" s="1"/>
  <c r="U252" i="6"/>
  <c r="AI156" i="6"/>
  <c r="AJ156" i="7" s="1"/>
  <c r="AK70" i="6"/>
  <c r="AL70" i="7" s="1"/>
  <c r="AK38" i="6"/>
  <c r="AL38" i="7" s="1"/>
  <c r="AK6" i="6"/>
  <c r="AL6" i="7" s="1"/>
  <c r="AJ55" i="6"/>
  <c r="AK55" i="7" s="1"/>
  <c r="AI45" i="6"/>
  <c r="AJ45" i="7" s="1"/>
  <c r="AJ23" i="6"/>
  <c r="AK23" i="7" s="1"/>
  <c r="AI13" i="6"/>
  <c r="AJ13" i="7" s="1"/>
  <c r="AG198" i="6"/>
  <c r="AH198" i="7" s="1"/>
  <c r="AG190" i="6"/>
  <c r="AH190" i="7" s="1"/>
  <c r="AG182" i="6"/>
  <c r="AH182" i="7" s="1"/>
  <c r="AG174" i="6"/>
  <c r="AH174" i="7" s="1"/>
  <c r="AG166" i="6"/>
  <c r="AH166" i="7" s="1"/>
  <c r="AG158" i="6"/>
  <c r="AH158" i="7" s="1"/>
  <c r="AG150" i="6"/>
  <c r="AH150" i="7" s="1"/>
  <c r="AG142" i="6"/>
  <c r="AH142" i="7" s="1"/>
  <c r="AG134" i="6"/>
  <c r="AH134" i="7" s="1"/>
  <c r="AL133" i="6"/>
  <c r="AM133" i="7" s="1"/>
  <c r="AL149" i="6"/>
  <c r="AM149" i="7" s="1"/>
  <c r="AL165" i="6"/>
  <c r="AM165" i="7" s="1"/>
  <c r="AL181" i="6"/>
  <c r="AM181" i="7" s="1"/>
  <c r="AL197" i="6"/>
  <c r="AM197" i="7" s="1"/>
  <c r="AI138" i="6"/>
  <c r="AJ138" i="7" s="1"/>
  <c r="AI149" i="6"/>
  <c r="AJ149" i="7" s="1"/>
  <c r="AJ159" i="6"/>
  <c r="AK159" i="7" s="1"/>
  <c r="AI170" i="6"/>
  <c r="AJ170" i="7" s="1"/>
  <c r="AI181" i="6"/>
  <c r="AJ181" i="7" s="1"/>
  <c r="AJ191" i="6"/>
  <c r="AK191" i="7" s="1"/>
  <c r="AL135" i="6"/>
  <c r="AM135" i="7" s="1"/>
  <c r="AL151" i="6"/>
  <c r="AM151" i="7" s="1"/>
  <c r="AL167" i="6"/>
  <c r="AM167" i="7" s="1"/>
  <c r="AL183" i="6"/>
  <c r="AM183" i="7" s="1"/>
  <c r="AB252" i="6"/>
  <c r="W126" i="6"/>
  <c r="AA126" i="6"/>
  <c r="O252" i="6"/>
  <c r="AI139" i="6"/>
  <c r="AJ139" i="7" s="1"/>
  <c r="AJ149" i="6"/>
  <c r="AK149" i="7" s="1"/>
  <c r="AI160" i="6"/>
  <c r="AJ160" i="7" s="1"/>
  <c r="AI171" i="6"/>
  <c r="AJ171" i="7" s="1"/>
  <c r="AJ181" i="6"/>
  <c r="AK181" i="7" s="1"/>
  <c r="AI192" i="6"/>
  <c r="AJ192" i="7" s="1"/>
  <c r="W252" i="6"/>
  <c r="AK137" i="6"/>
  <c r="AL137" i="7" s="1"/>
  <c r="AK153" i="6"/>
  <c r="AL153" i="7" s="1"/>
  <c r="AK169" i="6"/>
  <c r="AL169" i="7" s="1"/>
  <c r="AK185" i="6"/>
  <c r="AL185" i="7" s="1"/>
  <c r="AK195" i="6"/>
  <c r="AL195" i="7" s="1"/>
  <c r="AK131" i="6"/>
  <c r="AL131" i="7" s="1"/>
  <c r="Y252" i="6"/>
  <c r="AI188" i="6"/>
  <c r="AJ188" i="7" s="1"/>
  <c r="AJ145" i="6"/>
  <c r="AK145" i="7" s="1"/>
  <c r="AK62" i="6"/>
  <c r="AL62" i="7" s="1"/>
  <c r="AK30" i="6"/>
  <c r="AL30" i="7" s="1"/>
  <c r="X126" i="6"/>
  <c r="AJ63" i="6"/>
  <c r="AK63" i="7" s="1"/>
  <c r="AI53" i="6"/>
  <c r="AJ53" i="7" s="1"/>
  <c r="AI42" i="6"/>
  <c r="AJ42" i="7" s="1"/>
  <c r="AJ31" i="6"/>
  <c r="AK31" i="7" s="1"/>
  <c r="AI21" i="6"/>
  <c r="AJ21" i="7" s="1"/>
  <c r="AI10" i="6"/>
  <c r="AJ10" i="7" s="1"/>
  <c r="AG196" i="6"/>
  <c r="AH196" i="7" s="1"/>
  <c r="AG188" i="6"/>
  <c r="AH188" i="7" s="1"/>
  <c r="AG180" i="6"/>
  <c r="AH180" i="7" s="1"/>
  <c r="AG172" i="6"/>
  <c r="AH172" i="7" s="1"/>
  <c r="AG164" i="6"/>
  <c r="AH164" i="7" s="1"/>
  <c r="AG156" i="6"/>
  <c r="AH156" i="7" s="1"/>
  <c r="AG148" i="6"/>
  <c r="AH148" i="7" s="1"/>
  <c r="AG140" i="6"/>
  <c r="AH140" i="7" s="1"/>
  <c r="AG132" i="6"/>
  <c r="AH132" i="7" s="1"/>
  <c r="AE146" i="6"/>
  <c r="AF146" i="7" s="1"/>
  <c r="AI141" i="6"/>
  <c r="AJ141" i="7" s="1"/>
  <c r="AJ151" i="6"/>
  <c r="AK151" i="7" s="1"/>
  <c r="AI162" i="6"/>
  <c r="AJ162" i="7" s="1"/>
  <c r="AI173" i="6"/>
  <c r="AJ173" i="7" s="1"/>
  <c r="AJ183" i="6"/>
  <c r="AK183" i="7" s="1"/>
  <c r="AI194" i="6"/>
  <c r="AJ194" i="7" s="1"/>
  <c r="AD252" i="6"/>
  <c r="S252" i="6"/>
  <c r="AI131" i="6"/>
  <c r="AJ131" i="7" s="1"/>
  <c r="AI163" i="6"/>
  <c r="AJ163" i="7" s="1"/>
  <c r="AJ173" i="6"/>
  <c r="AK173" i="7" s="1"/>
  <c r="AI195" i="6"/>
  <c r="AJ195" i="7" s="1"/>
  <c r="AK136" i="6"/>
  <c r="AL136" i="7" s="1"/>
  <c r="AK144" i="6"/>
  <c r="AL144" i="7" s="1"/>
  <c r="AK152" i="6"/>
  <c r="AL152" i="7" s="1"/>
  <c r="AK160" i="6"/>
  <c r="AL160" i="7" s="1"/>
  <c r="AK168" i="6"/>
  <c r="AL168" i="7" s="1"/>
  <c r="AK176" i="6"/>
  <c r="AL176" i="7" s="1"/>
  <c r="AK184" i="6"/>
  <c r="AL184" i="7" s="1"/>
  <c r="AK192" i="6"/>
  <c r="AL192" i="7" s="1"/>
  <c r="AK179" i="6"/>
  <c r="AL179" i="7" s="1"/>
  <c r="AJ177" i="6"/>
  <c r="AK177" i="7" s="1"/>
  <c r="AI135" i="6"/>
  <c r="AJ135" i="7" s="1"/>
  <c r="AK54" i="6"/>
  <c r="AL54" i="7" s="1"/>
  <c r="AK22" i="6"/>
  <c r="AL22" i="7" s="1"/>
  <c r="AK163" i="6"/>
  <c r="AL163" i="7" s="1"/>
  <c r="AI167" i="6"/>
  <c r="AJ167" i="7" s="1"/>
  <c r="AK46" i="6"/>
  <c r="AL46" i="7" s="1"/>
  <c r="AK14" i="6"/>
  <c r="AL14" i="7" s="1"/>
  <c r="AI69" i="6"/>
  <c r="AJ69" i="7" s="1"/>
  <c r="AI58" i="6"/>
  <c r="AJ58" i="7" s="1"/>
  <c r="AJ47" i="6"/>
  <c r="AK47" i="7" s="1"/>
  <c r="AI37" i="6"/>
  <c r="AJ37" i="7" s="1"/>
  <c r="AI26" i="6"/>
  <c r="AJ26" i="7" s="1"/>
  <c r="AJ15" i="6"/>
  <c r="AK15" i="7" s="1"/>
  <c r="S126" i="6"/>
  <c r="AI5" i="6"/>
  <c r="AJ5" i="7" s="1"/>
  <c r="AG192" i="6"/>
  <c r="AH192" i="7" s="1"/>
  <c r="AG184" i="6"/>
  <c r="AH184" i="7" s="1"/>
  <c r="AG176" i="6"/>
  <c r="AH176" i="7" s="1"/>
  <c r="AG168" i="6"/>
  <c r="AH168" i="7" s="1"/>
  <c r="AG160" i="6"/>
  <c r="AH160" i="7" s="1"/>
  <c r="AG152" i="6"/>
  <c r="AH152" i="7" s="1"/>
  <c r="AG144" i="6"/>
  <c r="AH144" i="7" s="1"/>
  <c r="AG136" i="6"/>
  <c r="AH136" i="7" s="1"/>
  <c r="AE188" i="6"/>
  <c r="AF188" i="7" s="1"/>
  <c r="AE172" i="6"/>
  <c r="AF172" i="7" s="1"/>
  <c r="AE164" i="6"/>
  <c r="AF164" i="7" s="1"/>
  <c r="AE148" i="6"/>
  <c r="AF148" i="7" s="1"/>
  <c r="AE132" i="6"/>
  <c r="AF132" i="7" s="1"/>
  <c r="AG70" i="6"/>
  <c r="AH70" i="7" s="1"/>
  <c r="AG62" i="6"/>
  <c r="AH62" i="7" s="1"/>
  <c r="AG54" i="6"/>
  <c r="AH54" i="7" s="1"/>
  <c r="AG46" i="6"/>
  <c r="AH46" i="7" s="1"/>
  <c r="AG38" i="6"/>
  <c r="AH38" i="7" s="1"/>
  <c r="AG30" i="6"/>
  <c r="AH30" i="7" s="1"/>
  <c r="AG22" i="6"/>
  <c r="AH22" i="7" s="1"/>
  <c r="AG14" i="6"/>
  <c r="AH14" i="7" s="1"/>
  <c r="AG6" i="6"/>
  <c r="AH6" i="7" s="1"/>
  <c r="AE66" i="6"/>
  <c r="AF66" i="7" s="1"/>
  <c r="AE50" i="6"/>
  <c r="AF50" i="7" s="1"/>
  <c r="AE42" i="6"/>
  <c r="AF42" i="7" s="1"/>
  <c r="AE34" i="6"/>
  <c r="AF34" i="7" s="1"/>
  <c r="AE26" i="6"/>
  <c r="AF26" i="7" s="1"/>
  <c r="AE18" i="6"/>
  <c r="AF18" i="7" s="1"/>
  <c r="AE10" i="6"/>
  <c r="AF10" i="7" s="1"/>
  <c r="AH48" i="6"/>
  <c r="AI48" i="7" s="1"/>
  <c r="AH16" i="6"/>
  <c r="AI16" i="7" s="1"/>
  <c r="AF60" i="6"/>
  <c r="AG60" i="7" s="1"/>
  <c r="AF20" i="6"/>
  <c r="AG20" i="7" s="1"/>
  <c r="AH62" i="6"/>
  <c r="AI62" i="7" s="1"/>
  <c r="AH30" i="6"/>
  <c r="AI30" i="7" s="1"/>
  <c r="AF42" i="6"/>
  <c r="AG42" i="7" s="1"/>
  <c r="AF10" i="6"/>
  <c r="AG10" i="7" s="1"/>
  <c r="AH36" i="6"/>
  <c r="AI36" i="7" s="1"/>
  <c r="AH50" i="6"/>
  <c r="AI50" i="7" s="1"/>
  <c r="AH18" i="6"/>
  <c r="AI18" i="7" s="1"/>
  <c r="AF30" i="6"/>
  <c r="AG30" i="7" s="1"/>
  <c r="AF52" i="6"/>
  <c r="AG52" i="7" s="1"/>
  <c r="AH28" i="6"/>
  <c r="AI28" i="7" s="1"/>
  <c r="AF24" i="6"/>
  <c r="AG24" i="7" s="1"/>
  <c r="AF176" i="6"/>
  <c r="AG176" i="7" s="1"/>
  <c r="AF142" i="6"/>
  <c r="AG142" i="7" s="1"/>
  <c r="AF166" i="6"/>
  <c r="AG166" i="7" s="1"/>
  <c r="AH134" i="6"/>
  <c r="AI134" i="7" s="1"/>
  <c r="AH142" i="6"/>
  <c r="AI142" i="7" s="1"/>
  <c r="AH150" i="6"/>
  <c r="AI150" i="7" s="1"/>
  <c r="AH158" i="6"/>
  <c r="AI158" i="7" s="1"/>
  <c r="AH166" i="6"/>
  <c r="AI166" i="7" s="1"/>
  <c r="AH174" i="6"/>
  <c r="AI174" i="7" s="1"/>
  <c r="AH182" i="6"/>
  <c r="AI182" i="7" s="1"/>
  <c r="AH190" i="6"/>
  <c r="AI190" i="7" s="1"/>
  <c r="AH198" i="6"/>
  <c r="AI198" i="7" s="1"/>
  <c r="AI11" i="6"/>
  <c r="AJ11" i="7" s="1"/>
  <c r="AJ21" i="6"/>
  <c r="AK21" i="7" s="1"/>
  <c r="AI32" i="6"/>
  <c r="AJ32" i="7" s="1"/>
  <c r="AI43" i="6"/>
  <c r="AJ43" i="7" s="1"/>
  <c r="AJ53" i="6"/>
  <c r="AK53" i="7" s="1"/>
  <c r="AI64" i="6"/>
  <c r="AJ64" i="7" s="1"/>
  <c r="AK32" i="6"/>
  <c r="AL32" i="7" s="1"/>
  <c r="AK64" i="6"/>
  <c r="AL64" i="7" s="1"/>
  <c r="AI148" i="6"/>
  <c r="AJ148" i="7" s="1"/>
  <c r="AI191" i="6"/>
  <c r="AJ191" i="7" s="1"/>
  <c r="AK135" i="6"/>
  <c r="AL135" i="7" s="1"/>
  <c r="AA252" i="6"/>
  <c r="AG60" i="6"/>
  <c r="AH60" i="7" s="1"/>
  <c r="AG52" i="6"/>
  <c r="AH52" i="7" s="1"/>
  <c r="AG44" i="6"/>
  <c r="AH44" i="7" s="1"/>
  <c r="AG36" i="6"/>
  <c r="AH36" i="7" s="1"/>
  <c r="AG28" i="6"/>
  <c r="AH28" i="7" s="1"/>
  <c r="AG20" i="6"/>
  <c r="AH20" i="7" s="1"/>
  <c r="AG12" i="6"/>
  <c r="AH12" i="7" s="1"/>
  <c r="AE72" i="6"/>
  <c r="AF72" i="7" s="1"/>
  <c r="AE64" i="6"/>
  <c r="AF64" i="7" s="1"/>
  <c r="AE40" i="6"/>
  <c r="AF40" i="7" s="1"/>
  <c r="AE32" i="6"/>
  <c r="AF32" i="7" s="1"/>
  <c r="AE24" i="6"/>
  <c r="AF24" i="7" s="1"/>
  <c r="AH72" i="6"/>
  <c r="AI72" i="7" s="1"/>
  <c r="AH40" i="6"/>
  <c r="AI40" i="7" s="1"/>
  <c r="AH8" i="6"/>
  <c r="AI8" i="7" s="1"/>
  <c r="AH12" i="6"/>
  <c r="AI12" i="7" s="1"/>
  <c r="AH42" i="6"/>
  <c r="AI42" i="7" s="1"/>
  <c r="AH10" i="6"/>
  <c r="AI10" i="7" s="1"/>
  <c r="AH20" i="6"/>
  <c r="AI20" i="7" s="1"/>
  <c r="AF16" i="6"/>
  <c r="AG16" i="7" s="1"/>
  <c r="AH136" i="6"/>
  <c r="AI136" i="7" s="1"/>
  <c r="AH144" i="6"/>
  <c r="AI144" i="7" s="1"/>
  <c r="AH152" i="6"/>
  <c r="AI152" i="7" s="1"/>
  <c r="AH160" i="6"/>
  <c r="AI160" i="7" s="1"/>
  <c r="AH168" i="6"/>
  <c r="AI168" i="7" s="1"/>
  <c r="AH176" i="6"/>
  <c r="AI176" i="7" s="1"/>
  <c r="AH184" i="6"/>
  <c r="AI184" i="7" s="1"/>
  <c r="AH192" i="6"/>
  <c r="AI192" i="7" s="1"/>
  <c r="Q126" i="6"/>
  <c r="AJ13" i="6"/>
  <c r="AK13" i="7" s="1"/>
  <c r="AI24" i="6"/>
  <c r="AJ24" i="7" s="1"/>
  <c r="AI35" i="6"/>
  <c r="AJ35" i="7" s="1"/>
  <c r="AJ45" i="6"/>
  <c r="AK45" i="7" s="1"/>
  <c r="AI56" i="6"/>
  <c r="AJ56" i="7" s="1"/>
  <c r="AI67" i="6"/>
  <c r="AJ67" i="7" s="1"/>
  <c r="AK8" i="6"/>
  <c r="AL8" i="7" s="1"/>
  <c r="AK40" i="6"/>
  <c r="AL40" i="7" s="1"/>
  <c r="AK72" i="6"/>
  <c r="AL72" i="7" s="1"/>
  <c r="AI159" i="6"/>
  <c r="AJ159" i="7" s="1"/>
  <c r="AK151" i="6"/>
  <c r="AL151" i="7" s="1"/>
  <c r="AN47" i="7"/>
  <c r="AE152" i="6"/>
  <c r="AF152" i="7" s="1"/>
  <c r="AE136" i="6"/>
  <c r="AF136" i="7" s="1"/>
  <c r="AG66" i="6"/>
  <c r="AH66" i="7" s="1"/>
  <c r="AG58" i="6"/>
  <c r="AH58" i="7" s="1"/>
  <c r="AG50" i="6"/>
  <c r="AH50" i="7" s="1"/>
  <c r="AG42" i="6"/>
  <c r="AH42" i="7" s="1"/>
  <c r="AG34" i="6"/>
  <c r="AH34" i="7" s="1"/>
  <c r="AG26" i="6"/>
  <c r="AH26" i="7" s="1"/>
  <c r="AG18" i="6"/>
  <c r="AH18" i="7" s="1"/>
  <c r="AG10" i="6"/>
  <c r="AH10" i="7" s="1"/>
  <c r="AE70" i="6"/>
  <c r="AF70" i="7" s="1"/>
  <c r="AE62" i="6"/>
  <c r="AF62" i="7" s="1"/>
  <c r="AE54" i="6"/>
  <c r="AF54" i="7" s="1"/>
  <c r="AE46" i="6"/>
  <c r="AF46" i="7" s="1"/>
  <c r="AE38" i="6"/>
  <c r="AF38" i="7" s="1"/>
  <c r="AE30" i="6"/>
  <c r="AF30" i="7" s="1"/>
  <c r="AE22" i="6"/>
  <c r="AF22" i="7" s="1"/>
  <c r="AE6" i="6"/>
  <c r="AF6" i="7" s="1"/>
  <c r="AH64" i="6"/>
  <c r="AI64" i="7" s="1"/>
  <c r="AH32" i="6"/>
  <c r="AI32" i="7" s="1"/>
  <c r="AF36" i="6"/>
  <c r="AG36" i="7" s="1"/>
  <c r="AH44" i="6"/>
  <c r="AI44" i="7" s="1"/>
  <c r="AF8" i="6"/>
  <c r="AG8" i="7" s="1"/>
  <c r="AH46" i="6"/>
  <c r="AI46" i="7" s="1"/>
  <c r="AH14" i="6"/>
  <c r="AI14" i="7" s="1"/>
  <c r="AF58" i="6"/>
  <c r="AG58" i="7" s="1"/>
  <c r="AH66" i="6"/>
  <c r="AI66" i="7" s="1"/>
  <c r="AH34" i="6"/>
  <c r="AI34" i="7" s="1"/>
  <c r="AF46" i="6"/>
  <c r="AG46" i="7" s="1"/>
  <c r="AF14" i="6"/>
  <c r="AG14" i="7" s="1"/>
  <c r="AH60" i="6"/>
  <c r="AI60" i="7" s="1"/>
  <c r="AH138" i="6"/>
  <c r="AI138" i="7" s="1"/>
  <c r="AH146" i="6"/>
  <c r="AI146" i="7" s="1"/>
  <c r="AH154" i="6"/>
  <c r="AI154" i="7" s="1"/>
  <c r="AH162" i="6"/>
  <c r="AI162" i="7" s="1"/>
  <c r="AH170" i="6"/>
  <c r="AI170" i="7" s="1"/>
  <c r="AH178" i="6"/>
  <c r="AI178" i="7" s="1"/>
  <c r="AH186" i="6"/>
  <c r="AI186" i="7" s="1"/>
  <c r="AH194" i="6"/>
  <c r="AI194" i="7" s="1"/>
  <c r="T126" i="6"/>
  <c r="AJ5" i="6"/>
  <c r="AK5" i="7" s="1"/>
  <c r="AI16" i="6"/>
  <c r="AJ16" i="7" s="1"/>
  <c r="AI27" i="6"/>
  <c r="AJ27" i="7" s="1"/>
  <c r="AJ37" i="6"/>
  <c r="AK37" i="7" s="1"/>
  <c r="AI48" i="6"/>
  <c r="AJ48" i="7" s="1"/>
  <c r="AI59" i="6"/>
  <c r="AJ59" i="7" s="1"/>
  <c r="AJ69" i="6"/>
  <c r="AK69" i="7" s="1"/>
  <c r="AK16" i="6"/>
  <c r="AL16" i="7" s="1"/>
  <c r="AK48" i="6"/>
  <c r="AL48" i="7" s="1"/>
  <c r="AJ169" i="6"/>
  <c r="AK169" i="7" s="1"/>
  <c r="AK167" i="6"/>
  <c r="AL167" i="7" s="1"/>
  <c r="AF178" i="6"/>
  <c r="AG178" i="7" s="1"/>
  <c r="AJ71" i="6"/>
  <c r="AK71" i="7" s="1"/>
  <c r="AI61" i="6"/>
  <c r="AJ61" i="7" s="1"/>
  <c r="AJ39" i="6"/>
  <c r="AK39" i="7" s="1"/>
  <c r="AI29" i="6"/>
  <c r="AJ29" i="7" s="1"/>
  <c r="AI18" i="6"/>
  <c r="AJ18" i="7" s="1"/>
  <c r="AJ7" i="6"/>
  <c r="AK7" i="7" s="1"/>
  <c r="AG194" i="6"/>
  <c r="AH194" i="7" s="1"/>
  <c r="AG186" i="6"/>
  <c r="AH186" i="7" s="1"/>
  <c r="AG178" i="6"/>
  <c r="AH178" i="7" s="1"/>
  <c r="AG170" i="6"/>
  <c r="AH170" i="7" s="1"/>
  <c r="AG162" i="6"/>
  <c r="AH162" i="7" s="1"/>
  <c r="AG154" i="6"/>
  <c r="AH154" i="7" s="1"/>
  <c r="AG146" i="6"/>
  <c r="AH146" i="7" s="1"/>
  <c r="AG138" i="6"/>
  <c r="AH138" i="7" s="1"/>
  <c r="AE198" i="6"/>
  <c r="AF198" i="7" s="1"/>
  <c r="AE190" i="6"/>
  <c r="AF190" i="7" s="1"/>
  <c r="AE158" i="6"/>
  <c r="AF158" i="7" s="1"/>
  <c r="AG72" i="6"/>
  <c r="AH72" i="7" s="1"/>
  <c r="AG64" i="6"/>
  <c r="AH64" i="7" s="1"/>
  <c r="AG56" i="6"/>
  <c r="AH56" i="7" s="1"/>
  <c r="AG48" i="6"/>
  <c r="AH48" i="7" s="1"/>
  <c r="AG40" i="6"/>
  <c r="AH40" i="7" s="1"/>
  <c r="AG32" i="6"/>
  <c r="AH32" i="7" s="1"/>
  <c r="AG24" i="6"/>
  <c r="AH24" i="7" s="1"/>
  <c r="AG16" i="6"/>
  <c r="AH16" i="7" s="1"/>
  <c r="AG8" i="6"/>
  <c r="AH8" i="7" s="1"/>
  <c r="AE68" i="6"/>
  <c r="AF68" i="7" s="1"/>
  <c r="AE52" i="6"/>
  <c r="AF52" i="7" s="1"/>
  <c r="AE44" i="6"/>
  <c r="AF44" i="7" s="1"/>
  <c r="AE12" i="6"/>
  <c r="AF12" i="7" s="1"/>
  <c r="AH56" i="6"/>
  <c r="AI56" i="7" s="1"/>
  <c r="AH24" i="6"/>
  <c r="AI24" i="7" s="1"/>
  <c r="AF28" i="6"/>
  <c r="AG28" i="7" s="1"/>
  <c r="AH70" i="6"/>
  <c r="AI70" i="7" s="1"/>
  <c r="AH38" i="6"/>
  <c r="AI38" i="7" s="1"/>
  <c r="AH6" i="6"/>
  <c r="AI6" i="7" s="1"/>
  <c r="AF50" i="6"/>
  <c r="AG50" i="7" s="1"/>
  <c r="AF18" i="6"/>
  <c r="AG18" i="7" s="1"/>
  <c r="AH68" i="6"/>
  <c r="AI68" i="7" s="1"/>
  <c r="AH58" i="6"/>
  <c r="AI58" i="7" s="1"/>
  <c r="AH26" i="6"/>
  <c r="AI26" i="7" s="1"/>
  <c r="AF38" i="6"/>
  <c r="AG38" i="7" s="1"/>
  <c r="AH52" i="6"/>
  <c r="AI52" i="7" s="1"/>
  <c r="AF48" i="6"/>
  <c r="AG48" i="7" s="1"/>
  <c r="AH132" i="6"/>
  <c r="AI132" i="7" s="1"/>
  <c r="AH140" i="6"/>
  <c r="AI140" i="7" s="1"/>
  <c r="AH148" i="6"/>
  <c r="AI148" i="7" s="1"/>
  <c r="AH156" i="6"/>
  <c r="AI156" i="7" s="1"/>
  <c r="AH164" i="6"/>
  <c r="AI164" i="7" s="1"/>
  <c r="AH172" i="6"/>
  <c r="AI172" i="7" s="1"/>
  <c r="AH180" i="6"/>
  <c r="AI180" i="7" s="1"/>
  <c r="AH188" i="6"/>
  <c r="AI188" i="7" s="1"/>
  <c r="AH196" i="6"/>
  <c r="AI196" i="7" s="1"/>
  <c r="AI8" i="6"/>
  <c r="AJ8" i="7" s="1"/>
  <c r="AI19" i="6"/>
  <c r="AJ19" i="7" s="1"/>
  <c r="AJ29" i="6"/>
  <c r="AK29" i="7" s="1"/>
  <c r="AI40" i="6"/>
  <c r="AJ40" i="7" s="1"/>
  <c r="AI51" i="6"/>
  <c r="AJ51" i="7" s="1"/>
  <c r="AJ61" i="6"/>
  <c r="AK61" i="7" s="1"/>
  <c r="AI72" i="6"/>
  <c r="AJ72" i="7" s="1"/>
  <c r="AK24" i="6"/>
  <c r="AL24" i="7" s="1"/>
  <c r="AK56" i="6"/>
  <c r="AL56" i="7" s="1"/>
  <c r="AJ137" i="6"/>
  <c r="AK137" i="7" s="1"/>
  <c r="AI180" i="6"/>
  <c r="AJ180" i="7" s="1"/>
  <c r="AK183" i="6"/>
  <c r="AL183" i="7" s="1"/>
  <c r="AQ99" i="7" l="1"/>
  <c r="AW100" i="7"/>
  <c r="AV99" i="7"/>
  <c r="AP100" i="7"/>
  <c r="BL228" i="7"/>
  <c r="BM100" i="7"/>
  <c r="BF100" i="7"/>
  <c r="BA226" i="7"/>
  <c r="BX226" i="7"/>
  <c r="BT102" i="7"/>
  <c r="BT225" i="7"/>
  <c r="BY99" i="7"/>
  <c r="BY101" i="7"/>
  <c r="BT100" i="7"/>
  <c r="BW102" i="7"/>
  <c r="BU228" i="7"/>
  <c r="BY225" i="7"/>
  <c r="BX100" i="7"/>
  <c r="BW101" i="7"/>
  <c r="BX225" i="7"/>
  <c r="AW101" i="7"/>
  <c r="BQ99" i="7"/>
  <c r="BG227" i="7"/>
  <c r="CC227" i="7" s="1"/>
  <c r="BL227" i="7"/>
  <c r="BF226" i="7"/>
  <c r="CB226" i="7" s="1"/>
  <c r="BM102" i="7"/>
  <c r="AW102" i="7"/>
  <c r="BF102" i="7"/>
  <c r="AV101" i="7"/>
  <c r="BA100" i="7"/>
  <c r="BG226" i="7"/>
  <c r="CC226" i="7" s="1"/>
  <c r="BO226" i="7"/>
  <c r="BA99" i="7"/>
  <c r="BK102" i="7"/>
  <c r="BX227" i="7"/>
  <c r="BV226" i="7"/>
  <c r="BY102" i="7"/>
  <c r="BV99" i="7"/>
  <c r="BU100" i="7"/>
  <c r="BW226" i="7"/>
  <c r="BX101" i="7"/>
  <c r="BW227" i="7"/>
  <c r="BY226" i="7"/>
  <c r="BY228" i="7"/>
  <c r="AP102" i="7"/>
  <c r="AQ101" i="7"/>
  <c r="BK101" i="7"/>
  <c r="BQ100" i="7"/>
  <c r="BA102" i="7"/>
  <c r="AP101" i="7"/>
  <c r="BG99" i="7"/>
  <c r="BF99" i="7"/>
  <c r="AV100" i="7"/>
  <c r="BM99" i="7"/>
  <c r="BC228" i="7"/>
  <c r="BL101" i="7"/>
  <c r="AV102" i="7"/>
  <c r="BM228" i="7"/>
  <c r="BG228" i="7"/>
  <c r="CC228" i="7" s="1"/>
  <c r="BT101" i="7"/>
  <c r="BX102" i="7"/>
  <c r="BV228" i="7"/>
  <c r="BV100" i="7"/>
  <c r="BU225" i="7"/>
  <c r="BW225" i="7"/>
  <c r="BX228" i="7"/>
  <c r="BW228" i="7"/>
  <c r="BV225" i="7"/>
  <c r="BY100" i="7"/>
  <c r="BU99" i="7"/>
  <c r="BW100" i="7"/>
  <c r="BL225" i="7"/>
  <c r="BF225" i="7"/>
  <c r="CB225" i="7" s="1"/>
  <c r="BM226" i="7"/>
  <c r="AP99" i="7"/>
  <c r="AQ100" i="7"/>
  <c r="BO227" i="7"/>
  <c r="BL102" i="7"/>
  <c r="BF228" i="7"/>
  <c r="CB228" i="7" s="1"/>
  <c r="BA225" i="7"/>
  <c r="BF101" i="7"/>
  <c r="BM101" i="7"/>
  <c r="AQ102" i="7"/>
  <c r="BK99" i="7"/>
  <c r="BL99" i="7"/>
  <c r="BQ101" i="7"/>
  <c r="BA228" i="7"/>
  <c r="BG102" i="7"/>
  <c r="BT227" i="7"/>
  <c r="BU102" i="7"/>
  <c r="BU227" i="7"/>
  <c r="BW99" i="7"/>
  <c r="BT228" i="7"/>
  <c r="BV102" i="7"/>
  <c r="BV101" i="7"/>
  <c r="BY227" i="7"/>
  <c r="BT99" i="7"/>
  <c r="BT226" i="7"/>
  <c r="BV227" i="7"/>
  <c r="BX99" i="7"/>
  <c r="BU101" i="7"/>
  <c r="BQ102" i="7"/>
  <c r="BM225" i="7"/>
  <c r="BG100" i="7"/>
  <c r="BL226" i="7"/>
  <c r="AW99" i="7"/>
  <c r="BA227" i="7"/>
  <c r="BK100" i="7"/>
  <c r="BU226" i="7"/>
  <c r="BO228" i="7"/>
  <c r="BL100" i="7"/>
  <c r="BA101" i="7"/>
  <c r="BO225" i="7"/>
  <c r="BG223" i="7"/>
  <c r="CC223" i="7" s="1"/>
  <c r="BF224" i="7"/>
  <c r="CB224" i="7" s="1"/>
  <c r="BG97" i="7"/>
  <c r="BM97" i="7"/>
  <c r="AP97" i="7"/>
  <c r="BF97" i="7"/>
  <c r="BO223" i="7"/>
  <c r="AW97" i="7"/>
  <c r="AV98" i="7"/>
  <c r="AP98" i="7"/>
  <c r="AQ97" i="7"/>
  <c r="BL224" i="7"/>
  <c r="BA223" i="7"/>
  <c r="BM223" i="7"/>
  <c r="BM98" i="7"/>
  <c r="BG98" i="7"/>
  <c r="BQ97" i="7"/>
  <c r="BY98" i="7"/>
  <c r="BW224" i="7"/>
  <c r="BX224" i="7"/>
  <c r="BV223" i="7"/>
  <c r="BA224" i="7"/>
  <c r="AV97" i="7"/>
  <c r="BK97" i="7"/>
  <c r="AW98" i="7"/>
  <c r="BF223" i="7"/>
  <c r="CB223" i="7" s="1"/>
  <c r="AQ98" i="7"/>
  <c r="BK98" i="7"/>
  <c r="BT97" i="7"/>
  <c r="BX97" i="7"/>
  <c r="BT98" i="7"/>
  <c r="BX98" i="7"/>
  <c r="BY223" i="7"/>
  <c r="BT224" i="7"/>
  <c r="BV97" i="7"/>
  <c r="BL98" i="7"/>
  <c r="BG224" i="7"/>
  <c r="CC224" i="7" s="1"/>
  <c r="BQ98" i="7"/>
  <c r="BM224" i="7"/>
  <c r="BV224" i="7"/>
  <c r="BU97" i="7"/>
  <c r="BU223" i="7"/>
  <c r="BW97" i="7"/>
  <c r="BW223" i="7"/>
  <c r="BY97" i="7"/>
  <c r="BL97" i="7"/>
  <c r="BF98" i="7"/>
  <c r="BL223" i="7"/>
  <c r="BA98" i="7"/>
  <c r="BO224" i="7"/>
  <c r="BY224" i="7"/>
  <c r="BV98" i="7"/>
  <c r="BX223" i="7"/>
  <c r="BU98" i="7"/>
  <c r="BW98" i="7"/>
  <c r="BT223" i="7"/>
  <c r="BU224" i="7"/>
  <c r="BA97" i="7"/>
  <c r="BA136" i="7"/>
  <c r="BL56" i="7"/>
  <c r="BA69" i="7"/>
  <c r="BA10" i="7"/>
  <c r="BA32" i="7"/>
  <c r="BA52" i="7"/>
  <c r="BK28" i="7"/>
  <c r="BL46" i="7"/>
  <c r="BK59" i="7"/>
  <c r="BA36" i="7"/>
  <c r="BA82" i="7"/>
  <c r="BL25" i="7"/>
  <c r="BL50" i="7"/>
  <c r="BY70" i="7"/>
  <c r="AP9" i="7"/>
  <c r="AQ34" i="7"/>
  <c r="BK82" i="7"/>
  <c r="AW93" i="7"/>
  <c r="AV66" i="7"/>
  <c r="BL95" i="7"/>
  <c r="BA95" i="7"/>
  <c r="BK40" i="7"/>
  <c r="BL39" i="7"/>
  <c r="BA70" i="7"/>
  <c r="BL36" i="7"/>
  <c r="BL92" i="7"/>
  <c r="BK92" i="7"/>
  <c r="BL86" i="7"/>
  <c r="BK53" i="7"/>
  <c r="BK62" i="7"/>
  <c r="BQ8" i="7"/>
  <c r="AQ94" i="7"/>
  <c r="BA92" i="7"/>
  <c r="BA86" i="7"/>
  <c r="BA73" i="7"/>
  <c r="BL96" i="7"/>
  <c r="BA75" i="7"/>
  <c r="BL24" i="7"/>
  <c r="BA64" i="7"/>
  <c r="BK88" i="7"/>
  <c r="BK81" i="7"/>
  <c r="BL65" i="7"/>
  <c r="BQ68" i="7"/>
  <c r="BK32" i="7"/>
  <c r="BK37" i="7"/>
  <c r="BL12" i="7"/>
  <c r="BA62" i="7"/>
  <c r="BL31" i="7"/>
  <c r="BK30" i="7"/>
  <c r="BK43" i="7"/>
  <c r="BA15" i="7"/>
  <c r="BA48" i="7"/>
  <c r="BK20" i="7"/>
  <c r="BA34" i="7"/>
  <c r="BL26" i="7"/>
  <c r="BL35" i="7"/>
  <c r="BK34" i="7"/>
  <c r="BV40" i="7"/>
  <c r="BU26" i="7"/>
  <c r="BA87" i="7"/>
  <c r="BK74" i="7"/>
  <c r="BA79" i="7"/>
  <c r="BQ91" i="7"/>
  <c r="BK73" i="7"/>
  <c r="BA50" i="7"/>
  <c r="BL93" i="7"/>
  <c r="BL74" i="7"/>
  <c r="BQ77" i="7"/>
  <c r="BL57" i="7"/>
  <c r="BK72" i="7"/>
  <c r="BK8" i="7"/>
  <c r="BA29" i="7"/>
  <c r="BA7" i="7"/>
  <c r="BA72" i="7"/>
  <c r="BQ26" i="7"/>
  <c r="BK14" i="7"/>
  <c r="BK11" i="7"/>
  <c r="BK89" i="7"/>
  <c r="BL61" i="7"/>
  <c r="BA17" i="7"/>
  <c r="BL30" i="7"/>
  <c r="BA25" i="7"/>
  <c r="BK58" i="7"/>
  <c r="BA59" i="7"/>
  <c r="BX24" i="7"/>
  <c r="BW7" i="7"/>
  <c r="BG88" i="7"/>
  <c r="BL91" i="7"/>
  <c r="BK93" i="7"/>
  <c r="BA77" i="7"/>
  <c r="BQ81" i="7"/>
  <c r="BQ93" i="7"/>
  <c r="BK76" i="7"/>
  <c r="BA54" i="7"/>
  <c r="BQ87" i="7"/>
  <c r="BQ75" i="7"/>
  <c r="BL84" i="7"/>
  <c r="BL33" i="7"/>
  <c r="BK64" i="7"/>
  <c r="BQ49" i="7"/>
  <c r="BA37" i="7"/>
  <c r="BA23" i="7"/>
  <c r="BL71" i="7"/>
  <c r="BK70" i="7"/>
  <c r="BQ47" i="7"/>
  <c r="BL18" i="7"/>
  <c r="BL76" i="7"/>
  <c r="BL5" i="7"/>
  <c r="BV61" i="7"/>
  <c r="BX22" i="7"/>
  <c r="BV21" i="7"/>
  <c r="BW63" i="7"/>
  <c r="BW47" i="7"/>
  <c r="BV24" i="7"/>
  <c r="BW21" i="7"/>
  <c r="BU30" i="7"/>
  <c r="BU70" i="7"/>
  <c r="BX46" i="7"/>
  <c r="BV67" i="7"/>
  <c r="BU12" i="7"/>
  <c r="BV64" i="7"/>
  <c r="BU50" i="7"/>
  <c r="BU16" i="7"/>
  <c r="BX65" i="7"/>
  <c r="BX33" i="7"/>
  <c r="BY68" i="7"/>
  <c r="BY36" i="7"/>
  <c r="BW72" i="7"/>
  <c r="BW40" i="7"/>
  <c r="BW8" i="7"/>
  <c r="BY63" i="7"/>
  <c r="BY31" i="7"/>
  <c r="BV9" i="7"/>
  <c r="AP15" i="7"/>
  <c r="AP58" i="7"/>
  <c r="BW69" i="7"/>
  <c r="BV27" i="7"/>
  <c r="BU60" i="7"/>
  <c r="BU66" i="7"/>
  <c r="BU64" i="7"/>
  <c r="BW55" i="7"/>
  <c r="BW74" i="7"/>
  <c r="AP14" i="7"/>
  <c r="AW74" i="7"/>
  <c r="BY83" i="7"/>
  <c r="BX85" i="7"/>
  <c r="BW84" i="7"/>
  <c r="BV25" i="7"/>
  <c r="BW75" i="7"/>
  <c r="BF12" i="7"/>
  <c r="BF54" i="7"/>
  <c r="BF66" i="7"/>
  <c r="BF44" i="7"/>
  <c r="BF34" i="7"/>
  <c r="BF62" i="7"/>
  <c r="BF9" i="7"/>
  <c r="BF88" i="7"/>
  <c r="BF55" i="7"/>
  <c r="BF65" i="7"/>
  <c r="BF67" i="7"/>
  <c r="BF79" i="7"/>
  <c r="BF52" i="7"/>
  <c r="BF53" i="7"/>
  <c r="BF23" i="7"/>
  <c r="BF13" i="7"/>
  <c r="BF32" i="7"/>
  <c r="BF30" i="7"/>
  <c r="BF56" i="7"/>
  <c r="BF63" i="7"/>
  <c r="BF84" i="7"/>
  <c r="BF6" i="7"/>
  <c r="BF29" i="7"/>
  <c r="BF80" i="7"/>
  <c r="BF15" i="7"/>
  <c r="BF95" i="7"/>
  <c r="BF43" i="7"/>
  <c r="BF31" i="7"/>
  <c r="BF42" i="7"/>
  <c r="BF75" i="7"/>
  <c r="BF60" i="7"/>
  <c r="BF49" i="7"/>
  <c r="BF18" i="7"/>
  <c r="BF27" i="7"/>
  <c r="BF71" i="7"/>
  <c r="BF36" i="7"/>
  <c r="BF69" i="7"/>
  <c r="BF26" i="7"/>
  <c r="BF72" i="7"/>
  <c r="BF83" i="7"/>
  <c r="BF78" i="7"/>
  <c r="BF85" i="7"/>
  <c r="BF90" i="7"/>
  <c r="BF94" i="7"/>
  <c r="BF33" i="7"/>
  <c r="BF22" i="7"/>
  <c r="BF64" i="7"/>
  <c r="BF21" i="7"/>
  <c r="BF81" i="7"/>
  <c r="BF39" i="7"/>
  <c r="BF38" i="7"/>
  <c r="BF61" i="7"/>
  <c r="BF48" i="7"/>
  <c r="BF28" i="7"/>
  <c r="BF57" i="7"/>
  <c r="BF58" i="7"/>
  <c r="BF40" i="7"/>
  <c r="BF93" i="7"/>
  <c r="BF92" i="7"/>
  <c r="BF45" i="7"/>
  <c r="BF11" i="7"/>
  <c r="BF41" i="7"/>
  <c r="BF24" i="7"/>
  <c r="BF35" i="7"/>
  <c r="BF73" i="7"/>
  <c r="BF91" i="7"/>
  <c r="BF70" i="7"/>
  <c r="BF16" i="7"/>
  <c r="BF47" i="7"/>
  <c r="BF14" i="7"/>
  <c r="BF37" i="7"/>
  <c r="BF19" i="7"/>
  <c r="BF74" i="7"/>
  <c r="BF82" i="7"/>
  <c r="BF87" i="7"/>
  <c r="AW54" i="7"/>
  <c r="BX94" i="7"/>
  <c r="BU89" i="7"/>
  <c r="BY94" i="7"/>
  <c r="BX89" i="7"/>
  <c r="BM87" i="7"/>
  <c r="BM62" i="7"/>
  <c r="BM59" i="7"/>
  <c r="BM46" i="7"/>
  <c r="BM11" i="7"/>
  <c r="BM67" i="7"/>
  <c r="BM6" i="7"/>
  <c r="BM70" i="7"/>
  <c r="BM21" i="7"/>
  <c r="BM40" i="7"/>
  <c r="BM19" i="7"/>
  <c r="BM27" i="7"/>
  <c r="BM38" i="7"/>
  <c r="BM69" i="7"/>
  <c r="BM24" i="7"/>
  <c r="BM45" i="7"/>
  <c r="BM64" i="7"/>
  <c r="BM30" i="7"/>
  <c r="BM22" i="7"/>
  <c r="BM53" i="7"/>
  <c r="BM8" i="7"/>
  <c r="BM29" i="7"/>
  <c r="BM48" i="7"/>
  <c r="BM88" i="7"/>
  <c r="BM15" i="7"/>
  <c r="BM47" i="7"/>
  <c r="BM18" i="7"/>
  <c r="BM50" i="7"/>
  <c r="BM9" i="7"/>
  <c r="BM41" i="7"/>
  <c r="BM35" i="7"/>
  <c r="BM5" i="7"/>
  <c r="BM56" i="7"/>
  <c r="BM16" i="7"/>
  <c r="BM7" i="7"/>
  <c r="BM55" i="7"/>
  <c r="BM26" i="7"/>
  <c r="BM66" i="7"/>
  <c r="BM49" i="7"/>
  <c r="BM20" i="7"/>
  <c r="BM52" i="7"/>
  <c r="BM73" i="7"/>
  <c r="BM91" i="7"/>
  <c r="BM80" i="7"/>
  <c r="BM37" i="7"/>
  <c r="BM72" i="7"/>
  <c r="BM13" i="7"/>
  <c r="BM32" i="7"/>
  <c r="BM23" i="7"/>
  <c r="BM63" i="7"/>
  <c r="BM34" i="7"/>
  <c r="BM17" i="7"/>
  <c r="BM57" i="7"/>
  <c r="BM28" i="7"/>
  <c r="BM60" i="7"/>
  <c r="BM90" i="7"/>
  <c r="BM76" i="7"/>
  <c r="BM85" i="7"/>
  <c r="BM74" i="7"/>
  <c r="BM81" i="7"/>
  <c r="BM14" i="7"/>
  <c r="BM51" i="7"/>
  <c r="BM86" i="7"/>
  <c r="BM94" i="7"/>
  <c r="BM39" i="7"/>
  <c r="BM10" i="7"/>
  <c r="BM58" i="7"/>
  <c r="BM33" i="7"/>
  <c r="BM12" i="7"/>
  <c r="BM44" i="7"/>
  <c r="BM82" i="7"/>
  <c r="BM77" i="7"/>
  <c r="BM95" i="7"/>
  <c r="BM83" i="7"/>
  <c r="BM92" i="7"/>
  <c r="BG90" i="7"/>
  <c r="BW89" i="7"/>
  <c r="BF96" i="7"/>
  <c r="BG95" i="7"/>
  <c r="BF51" i="7"/>
  <c r="AP70" i="7"/>
  <c r="BM65" i="7"/>
  <c r="BF50" i="7"/>
  <c r="BM31" i="7"/>
  <c r="AP64" i="7"/>
  <c r="BV72" i="7"/>
  <c r="BV18" i="7"/>
  <c r="BV59" i="7"/>
  <c r="BU44" i="7"/>
  <c r="BX72" i="7"/>
  <c r="BW13" i="7"/>
  <c r="BU8" i="7"/>
  <c r="BV11" i="7"/>
  <c r="BU36" i="7"/>
  <c r="BU48" i="7"/>
  <c r="BV58" i="7"/>
  <c r="BX6" i="7"/>
  <c r="BY62" i="7"/>
  <c r="AF54" i="6"/>
  <c r="AG54" i="7" s="1"/>
  <c r="BX25" i="7"/>
  <c r="BY28" i="7"/>
  <c r="BW32" i="7"/>
  <c r="BY23" i="7"/>
  <c r="BV30" i="7"/>
  <c r="BU9" i="7"/>
  <c r="BU41" i="7"/>
  <c r="BV55" i="7"/>
  <c r="BX63" i="7"/>
  <c r="BY26" i="7"/>
  <c r="BY13" i="7"/>
  <c r="BX34" i="7"/>
  <c r="BU51" i="7"/>
  <c r="BV14" i="7"/>
  <c r="BX59" i="7"/>
  <c r="BY30" i="7"/>
  <c r="BW34" i="7"/>
  <c r="BY33" i="7"/>
  <c r="BV70" i="7"/>
  <c r="BX37" i="7"/>
  <c r="BY40" i="7"/>
  <c r="BW44" i="7"/>
  <c r="BY43" i="7"/>
  <c r="BU31" i="7"/>
  <c r="BV52" i="7"/>
  <c r="BW82" i="7"/>
  <c r="BW76" i="7"/>
  <c r="BV85" i="7"/>
  <c r="BU79" i="7"/>
  <c r="BX80" i="7"/>
  <c r="BU84" i="7"/>
  <c r="BW81" i="7"/>
  <c r="BW80" i="7"/>
  <c r="BV49" i="7"/>
  <c r="BV39" i="7"/>
  <c r="BU80" i="7"/>
  <c r="BW19" i="7"/>
  <c r="BV74" i="7"/>
  <c r="BU75" i="7"/>
  <c r="AQ35" i="7"/>
  <c r="BW61" i="7"/>
  <c r="BV19" i="7"/>
  <c r="BU52" i="7"/>
  <c r="BU68" i="7"/>
  <c r="BU6" i="7"/>
  <c r="BU24" i="7"/>
  <c r="BV29" i="7"/>
  <c r="BX48" i="7"/>
  <c r="BV48" i="7"/>
  <c r="BW5" i="7"/>
  <c r="BU14" i="7"/>
  <c r="BX40" i="7"/>
  <c r="BW45" i="7"/>
  <c r="BU10" i="7"/>
  <c r="BU40" i="7"/>
  <c r="BX64" i="7"/>
  <c r="BV43" i="7"/>
  <c r="BV26" i="7"/>
  <c r="BV69" i="7"/>
  <c r="BV42" i="7"/>
  <c r="BX30" i="7"/>
  <c r="BW23" i="7"/>
  <c r="BX38" i="7"/>
  <c r="BY54" i="7"/>
  <c r="BX5" i="7"/>
  <c r="BU22" i="7"/>
  <c r="BX49" i="7"/>
  <c r="BX17" i="7"/>
  <c r="BY52" i="7"/>
  <c r="BY20" i="7"/>
  <c r="BW56" i="7"/>
  <c r="BW24" i="7"/>
  <c r="BY47" i="7"/>
  <c r="BY15" i="7"/>
  <c r="BV41" i="7"/>
  <c r="BX26" i="7"/>
  <c r="BU17" i="7"/>
  <c r="BU49" i="7"/>
  <c r="BV23" i="7"/>
  <c r="BW65" i="7"/>
  <c r="BX55" i="7"/>
  <c r="BX23" i="7"/>
  <c r="BY10" i="7"/>
  <c r="BW22" i="7"/>
  <c r="BY61" i="7"/>
  <c r="BU67" i="7"/>
  <c r="BV36" i="7"/>
  <c r="BW35" i="7"/>
  <c r="BY66" i="7"/>
  <c r="BW62" i="7"/>
  <c r="BY53" i="7"/>
  <c r="BU11" i="7"/>
  <c r="BX52" i="7"/>
  <c r="BV65" i="7"/>
  <c r="BV66" i="7"/>
  <c r="BU37" i="7"/>
  <c r="BU69" i="7"/>
  <c r="BX28" i="7"/>
  <c r="BX51" i="7"/>
  <c r="BX19" i="7"/>
  <c r="BY22" i="7"/>
  <c r="BW58" i="7"/>
  <c r="BW26" i="7"/>
  <c r="BY57" i="7"/>
  <c r="BY25" i="7"/>
  <c r="BX18" i="7"/>
  <c r="BX61" i="7"/>
  <c r="BX29" i="7"/>
  <c r="BY64" i="7"/>
  <c r="BY32" i="7"/>
  <c r="BW68" i="7"/>
  <c r="BW36" i="7"/>
  <c r="BY67" i="7"/>
  <c r="BY35" i="7"/>
  <c r="BU7" i="7"/>
  <c r="BU39" i="7"/>
  <c r="BU71" i="7"/>
  <c r="BV63" i="7"/>
  <c r="BX50" i="7"/>
  <c r="BW78" i="7"/>
  <c r="BX86" i="7"/>
  <c r="BV81" i="7"/>
  <c r="AV75" i="7"/>
  <c r="AW77" i="7"/>
  <c r="AV7" i="7"/>
  <c r="AV8" i="7"/>
  <c r="AQ92" i="7"/>
  <c r="AP33" i="7"/>
  <c r="BF77" i="7"/>
  <c r="AW78" i="7"/>
  <c r="BG47" i="7"/>
  <c r="BM68" i="7"/>
  <c r="BG16" i="7"/>
  <c r="AV43" i="7"/>
  <c r="AW59" i="7"/>
  <c r="BF68" i="7"/>
  <c r="AQ70" i="7"/>
  <c r="BF59" i="7"/>
  <c r="AV10" i="7"/>
  <c r="BF17" i="7"/>
  <c r="BG92" i="7"/>
  <c r="BG13" i="7"/>
  <c r="BM61" i="7"/>
  <c r="AP41" i="7"/>
  <c r="AW68" i="7"/>
  <c r="BM43" i="7"/>
  <c r="BX56" i="7"/>
  <c r="BV51" i="7"/>
  <c r="BV8" i="7"/>
  <c r="BU38" i="7"/>
  <c r="BU56" i="7"/>
  <c r="BW39" i="7"/>
  <c r="BX16" i="7"/>
  <c r="BW37" i="7"/>
  <c r="BU34" i="7"/>
  <c r="BU46" i="7"/>
  <c r="BU32" i="7"/>
  <c r="BX8" i="7"/>
  <c r="BV35" i="7"/>
  <c r="BU42" i="7"/>
  <c r="BU72" i="7"/>
  <c r="BX32" i="7"/>
  <c r="BV32" i="7"/>
  <c r="BU28" i="7"/>
  <c r="BU18" i="7"/>
  <c r="BV5" i="7"/>
  <c r="BV37" i="7"/>
  <c r="BX14" i="7"/>
  <c r="BV10" i="7"/>
  <c r="BV53" i="7"/>
  <c r="BX62" i="7"/>
  <c r="BV45" i="7"/>
  <c r="BX70" i="7"/>
  <c r="BY46" i="7"/>
  <c r="BU54" i="7"/>
  <c r="BX41" i="7"/>
  <c r="BX9" i="7"/>
  <c r="BY44" i="7"/>
  <c r="BY12" i="7"/>
  <c r="BW48" i="7"/>
  <c r="BW16" i="7"/>
  <c r="BY71" i="7"/>
  <c r="BY39" i="7"/>
  <c r="BY7" i="7"/>
  <c r="BW51" i="7"/>
  <c r="BX58" i="7"/>
  <c r="BU25" i="7"/>
  <c r="BU57" i="7"/>
  <c r="BW33" i="7"/>
  <c r="BX36" i="7"/>
  <c r="BX47" i="7"/>
  <c r="BX15" i="7"/>
  <c r="BY58" i="7"/>
  <c r="BW70" i="7"/>
  <c r="BW6" i="7"/>
  <c r="BY45" i="7"/>
  <c r="BU19" i="7"/>
  <c r="BX44" i="7"/>
  <c r="BW67" i="7"/>
  <c r="BY50" i="7"/>
  <c r="BW46" i="7"/>
  <c r="BY37" i="7"/>
  <c r="BV22" i="7"/>
  <c r="BU27" i="7"/>
  <c r="BV68" i="7"/>
  <c r="BX10" i="7"/>
  <c r="BX20" i="7"/>
  <c r="BV15" i="7"/>
  <c r="BG93" i="7"/>
  <c r="AP78" i="7"/>
  <c r="BG83" i="7"/>
  <c r="BM79" i="7"/>
  <c r="AQ73" i="7"/>
  <c r="AQ79" i="7"/>
  <c r="AV48" i="7"/>
  <c r="BM78" i="7"/>
  <c r="BM36" i="7"/>
  <c r="BF46" i="7"/>
  <c r="AP8" i="7"/>
  <c r="BF7" i="7"/>
  <c r="BG5" i="7"/>
  <c r="BM42" i="7"/>
  <c r="BM71" i="7"/>
  <c r="BG17" i="7"/>
  <c r="BG79" i="7"/>
  <c r="AP20" i="7"/>
  <c r="BM54" i="7"/>
  <c r="BV62" i="7"/>
  <c r="BU33" i="7"/>
  <c r="BU65" i="7"/>
  <c r="BV44" i="7"/>
  <c r="BX68" i="7"/>
  <c r="BX71" i="7"/>
  <c r="BX39" i="7"/>
  <c r="BX7" i="7"/>
  <c r="BY42" i="7"/>
  <c r="BW54" i="7"/>
  <c r="BY29" i="7"/>
  <c r="BV54" i="7"/>
  <c r="BU35" i="7"/>
  <c r="BY34" i="7"/>
  <c r="BW30" i="7"/>
  <c r="BY21" i="7"/>
  <c r="BW43" i="7"/>
  <c r="BU43" i="7"/>
  <c r="BX12" i="7"/>
  <c r="BU21" i="7"/>
  <c r="BU53" i="7"/>
  <c r="BX67" i="7"/>
  <c r="BX35" i="7"/>
  <c r="BY38" i="7"/>
  <c r="BY6" i="7"/>
  <c r="BW42" i="7"/>
  <c r="BW10" i="7"/>
  <c r="BY41" i="7"/>
  <c r="BY9" i="7"/>
  <c r="BW57" i="7"/>
  <c r="BX45" i="7"/>
  <c r="BX13" i="7"/>
  <c r="BY48" i="7"/>
  <c r="BY16" i="7"/>
  <c r="BW52" i="7"/>
  <c r="BW20" i="7"/>
  <c r="BY51" i="7"/>
  <c r="BY19" i="7"/>
  <c r="BU23" i="7"/>
  <c r="BU55" i="7"/>
  <c r="BW41" i="7"/>
  <c r="BV38" i="7"/>
  <c r="BX78" i="7"/>
  <c r="BU78" i="7"/>
  <c r="BV82" i="7"/>
  <c r="BY73" i="7"/>
  <c r="BY79" i="7"/>
  <c r="BY84" i="7"/>
  <c r="BY86" i="7"/>
  <c r="BV84" i="7"/>
  <c r="BY74" i="7"/>
  <c r="BW79" i="7"/>
  <c r="BV31" i="7"/>
  <c r="BV17" i="7"/>
  <c r="BV28" i="7"/>
  <c r="BW77" i="7"/>
  <c r="BX84" i="7"/>
  <c r="BX76" i="7"/>
  <c r="BW85" i="7"/>
  <c r="AV14" i="7"/>
  <c r="AV39" i="7"/>
  <c r="AV57" i="7"/>
  <c r="AV65" i="7"/>
  <c r="AV26" i="7"/>
  <c r="AV21" i="7"/>
  <c r="AV44" i="7"/>
  <c r="AV78" i="7"/>
  <c r="AV38" i="7"/>
  <c r="AV23" i="7"/>
  <c r="AV31" i="7"/>
  <c r="AV62" i="7"/>
  <c r="AV24" i="7"/>
  <c r="AV72" i="7"/>
  <c r="AV29" i="7"/>
  <c r="AV34" i="7"/>
  <c r="AV49" i="7"/>
  <c r="AV37" i="7"/>
  <c r="AV52" i="7"/>
  <c r="AV47" i="7"/>
  <c r="AV60" i="7"/>
  <c r="AV84" i="7"/>
  <c r="AV45" i="7"/>
  <c r="AV11" i="7"/>
  <c r="AV58" i="7"/>
  <c r="AV22" i="7"/>
  <c r="AV51" i="7"/>
  <c r="AV17" i="7"/>
  <c r="AV46" i="7"/>
  <c r="AV71" i="7"/>
  <c r="AV54" i="7"/>
  <c r="AV13" i="7"/>
  <c r="AV61" i="7"/>
  <c r="AV19" i="7"/>
  <c r="AV42" i="7"/>
  <c r="AV41" i="7"/>
  <c r="AV67" i="7"/>
  <c r="AV25" i="7"/>
  <c r="AV83" i="7"/>
  <c r="AV90" i="7"/>
  <c r="AV64" i="7"/>
  <c r="AV30" i="7"/>
  <c r="AV85" i="7"/>
  <c r="AV77" i="7"/>
  <c r="AV74" i="7"/>
  <c r="AV91" i="7"/>
  <c r="AV6" i="7"/>
  <c r="AV55" i="7"/>
  <c r="AV16" i="7"/>
  <c r="AV53" i="7"/>
  <c r="AV32" i="7"/>
  <c r="AV59" i="7"/>
  <c r="AV5" i="7"/>
  <c r="AV89" i="7"/>
  <c r="AV56" i="7"/>
  <c r="AV18" i="7"/>
  <c r="AV86" i="7"/>
  <c r="AV81" i="7"/>
  <c r="AV88" i="7"/>
  <c r="AV68" i="7"/>
  <c r="AV63" i="7"/>
  <c r="AV82" i="7"/>
  <c r="AV69" i="7"/>
  <c r="AV27" i="7"/>
  <c r="AV50" i="7"/>
  <c r="AV33" i="7"/>
  <c r="AV93" i="7"/>
  <c r="AV40" i="7"/>
  <c r="AV70" i="7"/>
  <c r="AV80" i="7"/>
  <c r="AV96" i="7"/>
  <c r="AV79" i="7"/>
  <c r="AV87" i="7"/>
  <c r="AP5" i="7"/>
  <c r="AP26" i="7"/>
  <c r="AP67" i="7"/>
  <c r="AP42" i="7"/>
  <c r="AP65" i="7"/>
  <c r="AP38" i="7"/>
  <c r="AP45" i="7"/>
  <c r="AP23" i="7"/>
  <c r="AP59" i="7"/>
  <c r="AP40" i="7"/>
  <c r="AP72" i="7"/>
  <c r="AP12" i="7"/>
  <c r="AP71" i="7"/>
  <c r="AP28" i="7"/>
  <c r="AP35" i="7"/>
  <c r="AP25" i="7"/>
  <c r="AP75" i="7"/>
  <c r="AP44" i="7"/>
  <c r="AP57" i="7"/>
  <c r="AP77" i="7"/>
  <c r="AP92" i="7"/>
  <c r="AP50" i="7"/>
  <c r="AP60" i="7"/>
  <c r="AP61" i="7"/>
  <c r="AP51" i="7"/>
  <c r="AP16" i="7"/>
  <c r="AP37" i="7"/>
  <c r="AP56" i="7"/>
  <c r="AP39" i="7"/>
  <c r="AP83" i="7"/>
  <c r="AP49" i="7"/>
  <c r="AP95" i="7"/>
  <c r="AP52" i="7"/>
  <c r="AP46" i="7"/>
  <c r="AP32" i="7"/>
  <c r="AP47" i="7"/>
  <c r="AP18" i="7"/>
  <c r="AP55" i="7"/>
  <c r="AP76" i="7"/>
  <c r="AP36" i="7"/>
  <c r="AP27" i="7"/>
  <c r="AP84" i="7"/>
  <c r="AP17" i="7"/>
  <c r="AP30" i="7"/>
  <c r="AP74" i="7"/>
  <c r="AP82" i="7"/>
  <c r="AP88" i="7"/>
  <c r="AP68" i="7"/>
  <c r="AP96" i="7"/>
  <c r="AP85" i="7"/>
  <c r="AP87" i="7"/>
  <c r="AP54" i="7"/>
  <c r="AP80" i="7"/>
  <c r="AP91" i="7"/>
  <c r="AP29" i="7"/>
  <c r="AP69" i="7"/>
  <c r="AP66" i="7"/>
  <c r="AP89" i="7"/>
  <c r="AP48" i="7"/>
  <c r="AP53" i="7"/>
  <c r="AP31" i="7"/>
  <c r="AP79" i="7"/>
  <c r="AP81" i="7"/>
  <c r="AQ9" i="7"/>
  <c r="AW6" i="7"/>
  <c r="AW15" i="7"/>
  <c r="AW33" i="7"/>
  <c r="AW7" i="7"/>
  <c r="AW60" i="7"/>
  <c r="AW52" i="7"/>
  <c r="AW55" i="7"/>
  <c r="AW23" i="7"/>
  <c r="AW50" i="7"/>
  <c r="AW39" i="7"/>
  <c r="AW31" i="7"/>
  <c r="AW16" i="7"/>
  <c r="AW49" i="7"/>
  <c r="AW41" i="7"/>
  <c r="AW71" i="7"/>
  <c r="AW36" i="7"/>
  <c r="AW42" i="7"/>
  <c r="AW14" i="7"/>
  <c r="AW87" i="7"/>
  <c r="AW24" i="7"/>
  <c r="AW46" i="7"/>
  <c r="AW10" i="7"/>
  <c r="AW47" i="7"/>
  <c r="AW56" i="7"/>
  <c r="AW38" i="7"/>
  <c r="AW69" i="7"/>
  <c r="AW30" i="7"/>
  <c r="AW12" i="7"/>
  <c r="AW61" i="7"/>
  <c r="AW11" i="7"/>
  <c r="AW51" i="7"/>
  <c r="AW17" i="7"/>
  <c r="AW21" i="7"/>
  <c r="AW20" i="7"/>
  <c r="AW13" i="7"/>
  <c r="AW48" i="7"/>
  <c r="AW70" i="7"/>
  <c r="AW37" i="7"/>
  <c r="AW35" i="7"/>
  <c r="AW89" i="7"/>
  <c r="AW40" i="7"/>
  <c r="AW62" i="7"/>
  <c r="AW58" i="7"/>
  <c r="AW81" i="7"/>
  <c r="AW95" i="7"/>
  <c r="AW88" i="7"/>
  <c r="AW57" i="7"/>
  <c r="AW5" i="7"/>
  <c r="AW64" i="7"/>
  <c r="AW29" i="7"/>
  <c r="AW8" i="7"/>
  <c r="AW66" i="7"/>
  <c r="AW27" i="7"/>
  <c r="AW67" i="7"/>
  <c r="AW25" i="7"/>
  <c r="AW84" i="7"/>
  <c r="AW92" i="7"/>
  <c r="AW22" i="7"/>
  <c r="AW18" i="7"/>
  <c r="AW80" i="7"/>
  <c r="AW76" i="7"/>
  <c r="AW85" i="7"/>
  <c r="AW83" i="7"/>
  <c r="AW90" i="7"/>
  <c r="AW65" i="7"/>
  <c r="AW63" i="7"/>
  <c r="AW19" i="7"/>
  <c r="AW75" i="7"/>
  <c r="AW53" i="7"/>
  <c r="AW43" i="7"/>
  <c r="AW86" i="7"/>
  <c r="AW96" i="7"/>
  <c r="AW72" i="7"/>
  <c r="AW28" i="7"/>
  <c r="AW91" i="7"/>
  <c r="AW94" i="7"/>
  <c r="BX79" i="7"/>
  <c r="BX90" i="7"/>
  <c r="BV88" i="7"/>
  <c r="BW92" i="7"/>
  <c r="BV92" i="7"/>
  <c r="BU92" i="7"/>
  <c r="BW93" i="7"/>
  <c r="BU93" i="7"/>
  <c r="BY93" i="7"/>
  <c r="AW73" i="7"/>
  <c r="AV94" i="7"/>
  <c r="BG87" i="7"/>
  <c r="BF86" i="7"/>
  <c r="BF76" i="7"/>
  <c r="AQ11" i="7"/>
  <c r="AW79" i="7"/>
  <c r="BG54" i="7"/>
  <c r="AV95" i="7"/>
  <c r="BG51" i="7"/>
  <c r="AP63" i="7"/>
  <c r="AP24" i="7"/>
  <c r="AP62" i="7"/>
  <c r="AV15" i="7"/>
  <c r="BW29" i="7"/>
  <c r="BU58" i="7"/>
  <c r="BW71" i="7"/>
  <c r="BV16" i="7"/>
  <c r="BV56" i="7"/>
  <c r="BU20" i="7"/>
  <c r="BW53" i="7"/>
  <c r="BU62" i="7"/>
  <c r="BW15" i="7"/>
  <c r="BX54" i="7"/>
  <c r="BW31" i="7"/>
  <c r="BV13" i="7"/>
  <c r="BY5" i="7"/>
  <c r="BU5" i="7"/>
  <c r="BX57" i="7"/>
  <c r="BY60" i="7"/>
  <c r="BW64" i="7"/>
  <c r="BY55" i="7"/>
  <c r="BX31" i="7"/>
  <c r="BW38" i="7"/>
  <c r="BV33" i="7"/>
  <c r="BV50" i="7"/>
  <c r="BV34" i="7"/>
  <c r="BU29" i="7"/>
  <c r="BU61" i="7"/>
  <c r="BX27" i="7"/>
  <c r="BW66" i="7"/>
  <c r="BY65" i="7"/>
  <c r="BX69" i="7"/>
  <c r="BY72" i="7"/>
  <c r="BY8" i="7"/>
  <c r="BW12" i="7"/>
  <c r="BY11" i="7"/>
  <c r="BV57" i="7"/>
  <c r="BU63" i="7"/>
  <c r="BW59" i="7"/>
  <c r="BU82" i="7"/>
  <c r="BV73" i="7"/>
  <c r="BW86" i="7"/>
  <c r="AP21" i="7"/>
  <c r="BV83" i="7"/>
  <c r="BU73" i="7"/>
  <c r="BW83" i="7"/>
  <c r="AP6" i="7"/>
  <c r="AV76" i="7"/>
  <c r="AW32" i="7"/>
  <c r="AQ6" i="7"/>
  <c r="AQ69" i="7"/>
  <c r="AQ44" i="7"/>
  <c r="AQ7" i="7"/>
  <c r="AQ36" i="7"/>
  <c r="AQ60" i="7"/>
  <c r="AQ45" i="7"/>
  <c r="AQ14" i="7"/>
  <c r="AQ67" i="7"/>
  <c r="AQ28" i="7"/>
  <c r="AQ48" i="7"/>
  <c r="AQ65" i="7"/>
  <c r="AQ13" i="7"/>
  <c r="AQ68" i="7"/>
  <c r="AQ18" i="7"/>
  <c r="AQ58" i="7"/>
  <c r="AQ43" i="7"/>
  <c r="AQ75" i="7"/>
  <c r="AQ64" i="7"/>
  <c r="AQ8" i="7"/>
  <c r="AQ66" i="7"/>
  <c r="AQ5" i="7"/>
  <c r="AQ37" i="7"/>
  <c r="AQ61" i="7"/>
  <c r="AQ51" i="7"/>
  <c r="AQ15" i="7"/>
  <c r="AQ20" i="7"/>
  <c r="AQ41" i="7"/>
  <c r="AQ30" i="7"/>
  <c r="AQ59" i="7"/>
  <c r="AQ78" i="7"/>
  <c r="AQ72" i="7"/>
  <c r="AQ62" i="7"/>
  <c r="AQ16" i="7"/>
  <c r="AQ47" i="7"/>
  <c r="AQ52" i="7"/>
  <c r="AQ17" i="7"/>
  <c r="AQ85" i="7"/>
  <c r="AQ57" i="7"/>
  <c r="AQ50" i="7"/>
  <c r="AQ84" i="7"/>
  <c r="AQ24" i="7"/>
  <c r="AQ46" i="7"/>
  <c r="AQ55" i="7"/>
  <c r="AQ87" i="7"/>
  <c r="AQ91" i="7"/>
  <c r="AQ82" i="7"/>
  <c r="AQ93" i="7"/>
  <c r="AQ53" i="7"/>
  <c r="AQ12" i="7"/>
  <c r="AQ49" i="7"/>
  <c r="AQ10" i="7"/>
  <c r="AQ95" i="7"/>
  <c r="AQ38" i="7"/>
  <c r="AQ39" i="7"/>
  <c r="AQ80" i="7"/>
  <c r="AQ88" i="7"/>
  <c r="AQ22" i="7"/>
  <c r="AQ40" i="7"/>
  <c r="AQ54" i="7"/>
  <c r="AQ63" i="7"/>
  <c r="AQ77" i="7"/>
  <c r="AQ83" i="7"/>
  <c r="AQ86" i="7"/>
  <c r="AQ74" i="7"/>
  <c r="AQ96" i="7"/>
  <c r="AQ89" i="7"/>
  <c r="AQ81" i="7"/>
  <c r="AQ90" i="7"/>
  <c r="AP13" i="7"/>
  <c r="BU83" i="7"/>
  <c r="AV20" i="7"/>
  <c r="BQ76" i="7"/>
  <c r="BQ19" i="7"/>
  <c r="BQ54" i="7"/>
  <c r="BQ38" i="7"/>
  <c r="BQ51" i="7"/>
  <c r="BQ62" i="7"/>
  <c r="BQ5" i="7"/>
  <c r="BQ61" i="7"/>
  <c r="BQ32" i="7"/>
  <c r="BQ6" i="7"/>
  <c r="BQ27" i="7"/>
  <c r="BQ46" i="7"/>
  <c r="BQ48" i="7"/>
  <c r="BQ53" i="7"/>
  <c r="BQ56" i="7"/>
  <c r="BQ85" i="7"/>
  <c r="BQ59" i="7"/>
  <c r="BQ11" i="7"/>
  <c r="BQ30" i="7"/>
  <c r="BQ45" i="7"/>
  <c r="BQ16" i="7"/>
  <c r="BQ37" i="7"/>
  <c r="BQ40" i="7"/>
  <c r="BQ88" i="7"/>
  <c r="BQ7" i="7"/>
  <c r="BQ39" i="7"/>
  <c r="BQ71" i="7"/>
  <c r="BQ18" i="7"/>
  <c r="BQ50" i="7"/>
  <c r="BQ9" i="7"/>
  <c r="BQ41" i="7"/>
  <c r="BQ22" i="7"/>
  <c r="BQ43" i="7"/>
  <c r="BQ69" i="7"/>
  <c r="BQ72" i="7"/>
  <c r="BQ23" i="7"/>
  <c r="BQ63" i="7"/>
  <c r="BQ42" i="7"/>
  <c r="BQ25" i="7"/>
  <c r="BQ65" i="7"/>
  <c r="BQ20" i="7"/>
  <c r="BQ52" i="7"/>
  <c r="BQ79" i="7"/>
  <c r="BQ95" i="7"/>
  <c r="BQ80" i="7"/>
  <c r="BQ94" i="7"/>
  <c r="BQ35" i="7"/>
  <c r="BQ70" i="7"/>
  <c r="BQ67" i="7"/>
  <c r="BQ92" i="7"/>
  <c r="BQ83" i="7"/>
  <c r="BQ31" i="7"/>
  <c r="BQ10" i="7"/>
  <c r="BQ58" i="7"/>
  <c r="BQ33" i="7"/>
  <c r="BQ28" i="7"/>
  <c r="BQ60" i="7"/>
  <c r="BQ82" i="7"/>
  <c r="BQ84" i="7"/>
  <c r="BQ90" i="7"/>
  <c r="BQ89" i="7"/>
  <c r="BQ14" i="7"/>
  <c r="BQ29" i="7"/>
  <c r="BQ13" i="7"/>
  <c r="BQ24" i="7"/>
  <c r="BQ15" i="7"/>
  <c r="BQ55" i="7"/>
  <c r="BQ34" i="7"/>
  <c r="BQ17" i="7"/>
  <c r="BQ57" i="7"/>
  <c r="BQ12" i="7"/>
  <c r="BQ44" i="7"/>
  <c r="BQ73" i="7"/>
  <c r="BQ86" i="7"/>
  <c r="BQ78" i="7"/>
  <c r="BQ96" i="7"/>
  <c r="BQ74" i="7"/>
  <c r="BG27" i="7"/>
  <c r="BG42" i="7"/>
  <c r="BG18" i="7"/>
  <c r="BG65" i="7"/>
  <c r="BG34" i="7"/>
  <c r="BG60" i="7"/>
  <c r="BG31" i="7"/>
  <c r="BG45" i="7"/>
  <c r="BG26" i="7"/>
  <c r="BG55" i="7"/>
  <c r="BG53" i="7"/>
  <c r="BG19" i="7"/>
  <c r="BG12" i="7"/>
  <c r="BG63" i="7"/>
  <c r="BG21" i="7"/>
  <c r="BG52" i="7"/>
  <c r="BG85" i="7"/>
  <c r="BG11" i="7"/>
  <c r="BG10" i="7"/>
  <c r="BG66" i="7"/>
  <c r="BG68" i="7"/>
  <c r="BG23" i="7"/>
  <c r="BG36" i="7"/>
  <c r="BG59" i="7"/>
  <c r="BG30" i="7"/>
  <c r="BG62" i="7"/>
  <c r="BG71" i="7"/>
  <c r="BG37" i="7"/>
  <c r="BG49" i="7"/>
  <c r="BG57" i="7"/>
  <c r="BG35" i="7"/>
  <c r="BG43" i="7"/>
  <c r="BG28" i="7"/>
  <c r="BG38" i="7"/>
  <c r="BG67" i="7"/>
  <c r="BG32" i="7"/>
  <c r="BG64" i="7"/>
  <c r="BG74" i="7"/>
  <c r="BG84" i="7"/>
  <c r="BG78" i="7"/>
  <c r="BG29" i="7"/>
  <c r="BG82" i="7"/>
  <c r="BG41" i="7"/>
  <c r="BG44" i="7"/>
  <c r="BG9" i="7"/>
  <c r="BG20" i="7"/>
  <c r="BG6" i="7"/>
  <c r="BG46" i="7"/>
  <c r="BG7" i="7"/>
  <c r="BG25" i="7"/>
  <c r="BG8" i="7"/>
  <c r="BG40" i="7"/>
  <c r="BG72" i="7"/>
  <c r="BG15" i="7"/>
  <c r="BG80" i="7"/>
  <c r="BG81" i="7"/>
  <c r="BG77" i="7"/>
  <c r="BG76" i="7"/>
  <c r="BG73" i="7"/>
  <c r="BG94" i="7"/>
  <c r="BG33" i="7"/>
  <c r="BG58" i="7"/>
  <c r="BG22" i="7"/>
  <c r="BG70" i="7"/>
  <c r="BG39" i="7"/>
  <c r="BG69" i="7"/>
  <c r="BG24" i="7"/>
  <c r="BG56" i="7"/>
  <c r="BG96" i="7"/>
  <c r="BG61" i="7"/>
  <c r="BG75" i="7"/>
  <c r="BG86" i="7"/>
  <c r="BV12" i="7"/>
  <c r="AV92" i="7"/>
  <c r="BM96" i="7"/>
  <c r="AP73" i="7"/>
  <c r="AW82" i="7"/>
  <c r="AP94" i="7"/>
  <c r="BM75" i="7"/>
  <c r="AV73" i="7"/>
  <c r="BF8" i="7"/>
  <c r="AP90" i="7"/>
  <c r="BM84" i="7"/>
  <c r="BF5" i="7"/>
  <c r="BQ36" i="7"/>
  <c r="BG48" i="7"/>
  <c r="BM25" i="7"/>
  <c r="AW9" i="7"/>
  <c r="AQ71" i="7"/>
  <c r="AP43" i="7"/>
  <c r="AW34" i="7"/>
  <c r="AP34" i="7"/>
  <c r="BQ66" i="7"/>
  <c r="BG14" i="7"/>
  <c r="AV35" i="7"/>
  <c r="AW45" i="7"/>
  <c r="AP93" i="7"/>
  <c r="AP86" i="7"/>
  <c r="AV12" i="7"/>
  <c r="AQ56" i="7"/>
  <c r="AQ76" i="7"/>
  <c r="BF10" i="7"/>
  <c r="BQ21" i="7"/>
  <c r="AQ42" i="7"/>
  <c r="AV9" i="7"/>
  <c r="BG50" i="7"/>
  <c r="BV46" i="7"/>
  <c r="BY18" i="7"/>
  <c r="BW14" i="7"/>
  <c r="BY69" i="7"/>
  <c r="BX66" i="7"/>
  <c r="BU59" i="7"/>
  <c r="BX42" i="7"/>
  <c r="BW11" i="7"/>
  <c r="BV47" i="7"/>
  <c r="BU13" i="7"/>
  <c r="BU45" i="7"/>
  <c r="BV60" i="7"/>
  <c r="BX60" i="7"/>
  <c r="BX43" i="7"/>
  <c r="BX11" i="7"/>
  <c r="BY14" i="7"/>
  <c r="BW50" i="7"/>
  <c r="BW18" i="7"/>
  <c r="BY49" i="7"/>
  <c r="BY17" i="7"/>
  <c r="BW25" i="7"/>
  <c r="BX53" i="7"/>
  <c r="BX21" i="7"/>
  <c r="BY56" i="7"/>
  <c r="BY24" i="7"/>
  <c r="BW60" i="7"/>
  <c r="BW28" i="7"/>
  <c r="BY59" i="7"/>
  <c r="BY27" i="7"/>
  <c r="BU15" i="7"/>
  <c r="BU47" i="7"/>
  <c r="BW9" i="7"/>
  <c r="BY77" i="7"/>
  <c r="BU86" i="7"/>
  <c r="BV75" i="7"/>
  <c r="BU85" i="7"/>
  <c r="BX81" i="7"/>
  <c r="AP7" i="7"/>
  <c r="BX82" i="7"/>
  <c r="BX73" i="7"/>
  <c r="BV79" i="7"/>
  <c r="AP10" i="7"/>
  <c r="AP22" i="7"/>
  <c r="BV86" i="7"/>
  <c r="BY75" i="7"/>
  <c r="BV6" i="7"/>
  <c r="BW17" i="7"/>
  <c r="BV71" i="7"/>
  <c r="BV77" i="7"/>
  <c r="BV78" i="7"/>
  <c r="BY81" i="7"/>
  <c r="BY85" i="7"/>
  <c r="BY78" i="7"/>
  <c r="AV28" i="7"/>
  <c r="AQ23" i="7"/>
  <c r="AQ25" i="7"/>
  <c r="AQ33" i="7"/>
  <c r="AQ29" i="7"/>
  <c r="BY80" i="7"/>
  <c r="BF25" i="7"/>
  <c r="BK75" i="7"/>
  <c r="BK15" i="7"/>
  <c r="BK71" i="7"/>
  <c r="BK66" i="7"/>
  <c r="BK55" i="7"/>
  <c r="BK50" i="7"/>
  <c r="BK7" i="7"/>
  <c r="BK10" i="7"/>
  <c r="BK25" i="7"/>
  <c r="BK44" i="7"/>
  <c r="BK18" i="7"/>
  <c r="BK26" i="7"/>
  <c r="BK57" i="7"/>
  <c r="BK12" i="7"/>
  <c r="BK91" i="7"/>
  <c r="BK49" i="7"/>
  <c r="BK68" i="7"/>
  <c r="BK47" i="7"/>
  <c r="BK63" i="7"/>
  <c r="BK41" i="7"/>
  <c r="BK5" i="7"/>
  <c r="BK79" i="7"/>
  <c r="BK33" i="7"/>
  <c r="BK52" i="7"/>
  <c r="BK19" i="7"/>
  <c r="BK51" i="7"/>
  <c r="BK22" i="7"/>
  <c r="BK54" i="7"/>
  <c r="BK13" i="7"/>
  <c r="BK45" i="7"/>
  <c r="BG220" i="7"/>
  <c r="BF220" i="7"/>
  <c r="AQ31" i="7"/>
  <c r="BV20" i="7"/>
  <c r="AW26" i="7"/>
  <c r="BL79" i="7"/>
  <c r="BL68" i="7"/>
  <c r="BL43" i="7"/>
  <c r="BL34" i="7"/>
  <c r="BL27" i="7"/>
  <c r="BL6" i="7"/>
  <c r="BL67" i="7"/>
  <c r="BL32" i="7"/>
  <c r="BL29" i="7"/>
  <c r="BL88" i="7"/>
  <c r="BL20" i="7"/>
  <c r="BL59" i="7"/>
  <c r="BL53" i="7"/>
  <c r="BL90" i="7"/>
  <c r="BL58" i="7"/>
  <c r="BL37" i="7"/>
  <c r="BL72" i="7"/>
  <c r="BL11" i="7"/>
  <c r="BL38" i="7"/>
  <c r="BL66" i="7"/>
  <c r="BL51" i="7"/>
  <c r="BL45" i="7"/>
  <c r="BL85" i="7"/>
  <c r="BL73" i="7"/>
  <c r="BL64" i="7"/>
  <c r="BL21" i="7"/>
  <c r="BL62" i="7"/>
  <c r="BL40" i="7"/>
  <c r="BL83" i="7"/>
  <c r="BL15" i="7"/>
  <c r="BL47" i="7"/>
  <c r="BL16" i="7"/>
  <c r="BL10" i="7"/>
  <c r="BU96" i="7"/>
  <c r="BU95" i="7"/>
  <c r="BW96" i="7"/>
  <c r="BX88" i="7"/>
  <c r="BV91" i="7"/>
  <c r="BV87" i="7"/>
  <c r="BU90" i="7"/>
  <c r="BV89" i="7"/>
  <c r="BA93" i="7"/>
  <c r="BA27" i="7"/>
  <c r="BA51" i="7"/>
  <c r="BA43" i="7"/>
  <c r="BA67" i="7"/>
  <c r="BA11" i="7"/>
  <c r="BA41" i="7"/>
  <c r="BA16" i="7"/>
  <c r="BA12" i="7"/>
  <c r="BA83" i="7"/>
  <c r="BA94" i="7"/>
  <c r="BA35" i="7"/>
  <c r="BA49" i="7"/>
  <c r="BA38" i="7"/>
  <c r="BA60" i="7"/>
  <c r="BA33" i="7"/>
  <c r="BA76" i="7"/>
  <c r="BA44" i="7"/>
  <c r="BA42" i="7"/>
  <c r="BA65" i="7"/>
  <c r="BA57" i="7"/>
  <c r="BA80" i="7"/>
  <c r="BA74" i="7"/>
  <c r="BA63" i="7"/>
  <c r="BA40" i="7"/>
  <c r="BA58" i="7"/>
  <c r="BA55" i="7"/>
  <c r="BA45" i="7"/>
  <c r="BA13" i="7"/>
  <c r="BY89" i="7"/>
  <c r="BM93" i="7"/>
  <c r="BG89" i="7"/>
  <c r="BL89" i="7"/>
  <c r="BA91" i="7"/>
  <c r="BK95" i="7"/>
  <c r="BK83" i="7"/>
  <c r="BL80" i="7"/>
  <c r="BK84" i="7"/>
  <c r="BK85" i="7"/>
  <c r="BA81" i="7"/>
  <c r="BA18" i="7"/>
  <c r="BA22" i="7"/>
  <c r="BL94" i="7"/>
  <c r="BA96" i="7"/>
  <c r="BK90" i="7"/>
  <c r="BA78" i="7"/>
  <c r="BK77" i="7"/>
  <c r="BL81" i="7"/>
  <c r="BL14" i="7"/>
  <c r="BL41" i="7"/>
  <c r="BL9" i="7"/>
  <c r="BK48" i="7"/>
  <c r="BK16" i="7"/>
  <c r="BK61" i="7"/>
  <c r="BK21" i="7"/>
  <c r="BL42" i="7"/>
  <c r="BA21" i="7"/>
  <c r="BA61" i="7"/>
  <c r="BA71" i="7"/>
  <c r="BA30" i="7"/>
  <c r="BA8" i="7"/>
  <c r="BL54" i="7"/>
  <c r="BL55" i="7"/>
  <c r="BL7" i="7"/>
  <c r="BK38" i="7"/>
  <c r="BK67" i="7"/>
  <c r="BK27" i="7"/>
  <c r="BA47" i="7"/>
  <c r="BK80" i="7"/>
  <c r="BK86" i="7"/>
  <c r="BA6" i="7"/>
  <c r="BK36" i="7"/>
  <c r="BK17" i="7"/>
  <c r="BL28" i="7"/>
  <c r="BA46" i="7"/>
  <c r="BL52" i="7"/>
  <c r="BL13" i="7"/>
  <c r="BK60" i="7"/>
  <c r="BK9" i="7"/>
  <c r="BA9" i="7"/>
  <c r="BA56" i="7"/>
  <c r="BL70" i="7"/>
  <c r="BK31" i="7"/>
  <c r="BX93" i="7"/>
  <c r="BY90" i="7"/>
  <c r="BY91" i="7"/>
  <c r="BW87" i="7"/>
  <c r="BY88" i="7"/>
  <c r="BV93" i="7"/>
  <c r="BX92" i="7"/>
  <c r="BU87" i="7"/>
  <c r="BY96" i="7"/>
  <c r="BW88" i="7"/>
  <c r="BX96" i="7"/>
  <c r="BY87" i="7"/>
  <c r="BW95" i="7"/>
  <c r="BW90" i="7"/>
  <c r="BG91" i="7"/>
  <c r="BU77" i="7"/>
  <c r="BV80" i="7"/>
  <c r="BX77" i="7"/>
  <c r="BU76" i="7"/>
  <c r="AP11" i="7"/>
  <c r="AP19" i="7"/>
  <c r="BX74" i="7"/>
  <c r="BV76" i="7"/>
  <c r="BX75" i="7"/>
  <c r="BX83" i="7"/>
  <c r="BU81" i="7"/>
  <c r="BV7" i="7"/>
  <c r="BW49" i="7"/>
  <c r="BU74" i="7"/>
  <c r="AV36" i="7"/>
  <c r="AQ27" i="7"/>
  <c r="AQ26" i="7"/>
  <c r="BW73" i="7"/>
  <c r="BY82" i="7"/>
  <c r="AW44" i="7"/>
  <c r="BY76" i="7"/>
  <c r="BW27" i="7"/>
  <c r="AQ32" i="7"/>
  <c r="BF20" i="7"/>
  <c r="AQ21" i="7"/>
  <c r="AQ19" i="7"/>
  <c r="BV95" i="7"/>
  <c r="BU94" i="7"/>
  <c r="BX95" i="7"/>
  <c r="BV90" i="7"/>
  <c r="BX91" i="7"/>
  <c r="BX87" i="7"/>
  <c r="BV96" i="7"/>
  <c r="BV94" i="7"/>
  <c r="BU91" i="7"/>
  <c r="BU88" i="7"/>
  <c r="BY92" i="7"/>
  <c r="BW94" i="7"/>
  <c r="BF89" i="7"/>
  <c r="BM89" i="7"/>
  <c r="BY95" i="7"/>
  <c r="BW91" i="7"/>
  <c r="BL87" i="7"/>
  <c r="BA90" i="7"/>
  <c r="BA88" i="7"/>
  <c r="BK94" i="7"/>
  <c r="BL82" i="7"/>
  <c r="BL77" i="7"/>
  <c r="BK87" i="7"/>
  <c r="BL78" i="7"/>
  <c r="BL75" i="7"/>
  <c r="BA28" i="7"/>
  <c r="BA68" i="7"/>
  <c r="BA89" i="7"/>
  <c r="BK96" i="7"/>
  <c r="BA84" i="7"/>
  <c r="BK78" i="7"/>
  <c r="BL49" i="7"/>
  <c r="BL17" i="7"/>
  <c r="BK56" i="7"/>
  <c r="BK24" i="7"/>
  <c r="BK69" i="7"/>
  <c r="BK29" i="7"/>
  <c r="BA5" i="7"/>
  <c r="BA53" i="7"/>
  <c r="BL44" i="7"/>
  <c r="BA39" i="7"/>
  <c r="BL48" i="7"/>
  <c r="BA26" i="7"/>
  <c r="BL22" i="7"/>
  <c r="BL63" i="7"/>
  <c r="BL23" i="7"/>
  <c r="BK46" i="7"/>
  <c r="BK6" i="7"/>
  <c r="BK35" i="7"/>
  <c r="BA31" i="7"/>
  <c r="BA85" i="7"/>
  <c r="BA66" i="7"/>
  <c r="BK65" i="7"/>
  <c r="BA24" i="7"/>
  <c r="BL8" i="7"/>
  <c r="BL69" i="7"/>
  <c r="BA14" i="7"/>
  <c r="BL19" i="7"/>
  <c r="BK42" i="7"/>
  <c r="BK23" i="7"/>
  <c r="BA19" i="7"/>
  <c r="BT96" i="7"/>
  <c r="BT94" i="7"/>
  <c r="BT92" i="7"/>
  <c r="BT90" i="7"/>
  <c r="BT88" i="7"/>
  <c r="BT86" i="7"/>
  <c r="BT84" i="7"/>
  <c r="BT82" i="7"/>
  <c r="BT80" i="7"/>
  <c r="BT78" i="7"/>
  <c r="BT76" i="7"/>
  <c r="BT74" i="7"/>
  <c r="BT72" i="7"/>
  <c r="BT70" i="7"/>
  <c r="BT68" i="7"/>
  <c r="BT66" i="7"/>
  <c r="BT64" i="7"/>
  <c r="BT62" i="7"/>
  <c r="BT60" i="7"/>
  <c r="BT58" i="7"/>
  <c r="BT56" i="7"/>
  <c r="BT54" i="7"/>
  <c r="BT52" i="7"/>
  <c r="BT50" i="7"/>
  <c r="BT48" i="7"/>
  <c r="BT46" i="7"/>
  <c r="BT44" i="7"/>
  <c r="BT42" i="7"/>
  <c r="BT40" i="7"/>
  <c r="BT89" i="7"/>
  <c r="BT85" i="7"/>
  <c r="BT79" i="7"/>
  <c r="BT77" i="7"/>
  <c r="BT75" i="7"/>
  <c r="BT71" i="7"/>
  <c r="BT67" i="7"/>
  <c r="BT63" i="7"/>
  <c r="BT61" i="7"/>
  <c r="BT59" i="7"/>
  <c r="BT55" i="7"/>
  <c r="BT51" i="7"/>
  <c r="BT47" i="7"/>
  <c r="BT41" i="7"/>
  <c r="BT37" i="7"/>
  <c r="BT29" i="7"/>
  <c r="BT25" i="7"/>
  <c r="BT21" i="7"/>
  <c r="BT17" i="7"/>
  <c r="BT95" i="7"/>
  <c r="BT93" i="7"/>
  <c r="BT91" i="7"/>
  <c r="BT87" i="7"/>
  <c r="BT83" i="7"/>
  <c r="BT81" i="7"/>
  <c r="BT73" i="7"/>
  <c r="BT69" i="7"/>
  <c r="BT65" i="7"/>
  <c r="BT57" i="7"/>
  <c r="BT53" i="7"/>
  <c r="BT49" i="7"/>
  <c r="BT45" i="7"/>
  <c r="BT43" i="7"/>
  <c r="BT39" i="7"/>
  <c r="BT35" i="7"/>
  <c r="BT33" i="7"/>
  <c r="BT31" i="7"/>
  <c r="BT27" i="7"/>
  <c r="BT23" i="7"/>
  <c r="BT19" i="7"/>
  <c r="BT36" i="7"/>
  <c r="BT28" i="7"/>
  <c r="BT20" i="7"/>
  <c r="BT7" i="7"/>
  <c r="BT8" i="7"/>
  <c r="BT6" i="7"/>
  <c r="BT34" i="7"/>
  <c r="BT26" i="7"/>
  <c r="BT18" i="7"/>
  <c r="BT15" i="7"/>
  <c r="BT13" i="7"/>
  <c r="BT11" i="7"/>
  <c r="BT9" i="7"/>
  <c r="BT30" i="7"/>
  <c r="BT22" i="7"/>
  <c r="BT32" i="7"/>
  <c r="BT24" i="7"/>
  <c r="BT38" i="7"/>
  <c r="BT16" i="7"/>
  <c r="BT14" i="7"/>
  <c r="BT12" i="7"/>
  <c r="BT10" i="7"/>
  <c r="BT5" i="7"/>
  <c r="BO208" i="7"/>
  <c r="BL221" i="7"/>
  <c r="BA220" i="7"/>
  <c r="BO182" i="7"/>
  <c r="BM222" i="7"/>
  <c r="BA222" i="7"/>
  <c r="BO150" i="7"/>
  <c r="BL220" i="7"/>
  <c r="BO202" i="7"/>
  <c r="BX222" i="7"/>
  <c r="BU221" i="7"/>
  <c r="BO220" i="7"/>
  <c r="BU220" i="7"/>
  <c r="BT222" i="7"/>
  <c r="BT221" i="7"/>
  <c r="BX220" i="7"/>
  <c r="BO211" i="7"/>
  <c r="BO174" i="7"/>
  <c r="BO142" i="7"/>
  <c r="BF222" i="7"/>
  <c r="BG221" i="7"/>
  <c r="BL222" i="7"/>
  <c r="BM220" i="7"/>
  <c r="BG222" i="7"/>
  <c r="BO222" i="7"/>
  <c r="BT220" i="7"/>
  <c r="BW221" i="7"/>
  <c r="BW220" i="7"/>
  <c r="BU222" i="7"/>
  <c r="BY221" i="7"/>
  <c r="BO217" i="7"/>
  <c r="BO198" i="7"/>
  <c r="BO166" i="7"/>
  <c r="BO134" i="7"/>
  <c r="BV220" i="7"/>
  <c r="BF221" i="7"/>
  <c r="BM221" i="7"/>
  <c r="BA221" i="7"/>
  <c r="BY222" i="7"/>
  <c r="BV222" i="7"/>
  <c r="BO215" i="7"/>
  <c r="BO200" i="7"/>
  <c r="BO190" i="7"/>
  <c r="BO158" i="7"/>
  <c r="BX221" i="7"/>
  <c r="BV221" i="7"/>
  <c r="BY220" i="7"/>
  <c r="BW222" i="7"/>
  <c r="BO221" i="7"/>
  <c r="BA202" i="7"/>
  <c r="BM212" i="7"/>
  <c r="BA168" i="7"/>
  <c r="BM178" i="7"/>
  <c r="BM215" i="7"/>
  <c r="BA152" i="7"/>
  <c r="BM154" i="7"/>
  <c r="BA214" i="7"/>
  <c r="BM146" i="7"/>
  <c r="BM213" i="7"/>
  <c r="BA215" i="7"/>
  <c r="BA207" i="7"/>
  <c r="BA192" i="7"/>
  <c r="BA160" i="7"/>
  <c r="BM170" i="7"/>
  <c r="BM138" i="7"/>
  <c r="BG134" i="7"/>
  <c r="BF200" i="7"/>
  <c r="BL175" i="7"/>
  <c r="BM214" i="7"/>
  <c r="BM206" i="7"/>
  <c r="BM203" i="7"/>
  <c r="BM208" i="7"/>
  <c r="BA211" i="7"/>
  <c r="BA184" i="7"/>
  <c r="BM194" i="7"/>
  <c r="BM162" i="7"/>
  <c r="BA217" i="7"/>
  <c r="BW137" i="7"/>
  <c r="BM216" i="7"/>
  <c r="BA203" i="7"/>
  <c r="BA176" i="7"/>
  <c r="BA144" i="7"/>
  <c r="BM186" i="7"/>
  <c r="BY151" i="7"/>
  <c r="BV180" i="7"/>
  <c r="BU188" i="7"/>
  <c r="BU156" i="7"/>
  <c r="BT138" i="7"/>
  <c r="BX167" i="7"/>
  <c r="BA218" i="7"/>
  <c r="BU184" i="7"/>
  <c r="BU172" i="7"/>
  <c r="BT154" i="7"/>
  <c r="BT186" i="7"/>
  <c r="BU178" i="7"/>
  <c r="BU146" i="7"/>
  <c r="BU168" i="7"/>
  <c r="BU136" i="7"/>
  <c r="BX135" i="7"/>
  <c r="BU190" i="7"/>
  <c r="BU158" i="7"/>
  <c r="BT144" i="7"/>
  <c r="BT176" i="7"/>
  <c r="BW177" i="7"/>
  <c r="BX176" i="7"/>
  <c r="BX144" i="7"/>
  <c r="BV163" i="7"/>
  <c r="BV194" i="7"/>
  <c r="BW151" i="7"/>
  <c r="BT132" i="7"/>
  <c r="BT164" i="7"/>
  <c r="BT196" i="7"/>
  <c r="BX169" i="7"/>
  <c r="BV192" i="7"/>
  <c r="BW149" i="7"/>
  <c r="BV170" i="7"/>
  <c r="BY197" i="7"/>
  <c r="BY133" i="7"/>
  <c r="BT142" i="7"/>
  <c r="BT174" i="7"/>
  <c r="BW157" i="7"/>
  <c r="BY179" i="7"/>
  <c r="BY131" i="7"/>
  <c r="BW167" i="7"/>
  <c r="BX145" i="7"/>
  <c r="BY191" i="7"/>
  <c r="BV197" i="7"/>
  <c r="BV154" i="7"/>
  <c r="BY173" i="7"/>
  <c r="BU131" i="7"/>
  <c r="BY196" i="7"/>
  <c r="BY164" i="7"/>
  <c r="BY132" i="7"/>
  <c r="BW168" i="7"/>
  <c r="BW136" i="7"/>
  <c r="BY170" i="7"/>
  <c r="BY138" i="7"/>
  <c r="BW174" i="7"/>
  <c r="BW142" i="7"/>
  <c r="BX178" i="7"/>
  <c r="BX146" i="7"/>
  <c r="BW179" i="7"/>
  <c r="BV137" i="7"/>
  <c r="BT155" i="7"/>
  <c r="BT187" i="7"/>
  <c r="BU157" i="7"/>
  <c r="BU189" i="7"/>
  <c r="BX181" i="7"/>
  <c r="BY193" i="7"/>
  <c r="BV145" i="7"/>
  <c r="BT189" i="7"/>
  <c r="BX157" i="7"/>
  <c r="BT170" i="7"/>
  <c r="BU152" i="7"/>
  <c r="BU140" i="7"/>
  <c r="BX183" i="7"/>
  <c r="BU196" i="7"/>
  <c r="BU164" i="7"/>
  <c r="BU132" i="7"/>
  <c r="BT162" i="7"/>
  <c r="BT194" i="7"/>
  <c r="BU170" i="7"/>
  <c r="BU138" i="7"/>
  <c r="BX151" i="7"/>
  <c r="BU192" i="7"/>
  <c r="BU160" i="7"/>
  <c r="BV191" i="7"/>
  <c r="BU182" i="7"/>
  <c r="BU150" i="7"/>
  <c r="BT152" i="7"/>
  <c r="BT184" i="7"/>
  <c r="BV167" i="7"/>
  <c r="BX179" i="7"/>
  <c r="BX168" i="7"/>
  <c r="BX136" i="7"/>
  <c r="BV131" i="7"/>
  <c r="BW183" i="7"/>
  <c r="BV141" i="7"/>
  <c r="BT140" i="7"/>
  <c r="BT172" i="7"/>
  <c r="BX131" i="7"/>
  <c r="BX153" i="7"/>
  <c r="BW181" i="7"/>
  <c r="BV139" i="7"/>
  <c r="BY135" i="7"/>
  <c r="BW159" i="7"/>
  <c r="BY181" i="7"/>
  <c r="BT150" i="7"/>
  <c r="BT182" i="7"/>
  <c r="BX147" i="7"/>
  <c r="BW189" i="7"/>
  <c r="BV147" i="7"/>
  <c r="BY163" i="7"/>
  <c r="BV157" i="7"/>
  <c r="BX193" i="7"/>
  <c r="BW197" i="7"/>
  <c r="BY175" i="7"/>
  <c r="BV186" i="7"/>
  <c r="BW143" i="7"/>
  <c r="BY157" i="7"/>
  <c r="BY188" i="7"/>
  <c r="BY156" i="7"/>
  <c r="BW192" i="7"/>
  <c r="BW160" i="7"/>
  <c r="BY194" i="7"/>
  <c r="BY162" i="7"/>
  <c r="BW198" i="7"/>
  <c r="BW166" i="7"/>
  <c r="BW134" i="7"/>
  <c r="BX170" i="7"/>
  <c r="BX138" i="7"/>
  <c r="BV169" i="7"/>
  <c r="BT163" i="7"/>
  <c r="BV140" i="7"/>
  <c r="BU133" i="7"/>
  <c r="BU165" i="7"/>
  <c r="BU197" i="7"/>
  <c r="BW153" i="7"/>
  <c r="BX165" i="7"/>
  <c r="BY171" i="7"/>
  <c r="BY161" i="7"/>
  <c r="BU162" i="7"/>
  <c r="BV148" i="7"/>
  <c r="BU142" i="7"/>
  <c r="BT192" i="7"/>
  <c r="BX163" i="7"/>
  <c r="BX160" i="7"/>
  <c r="BV195" i="7"/>
  <c r="BV173" i="7"/>
  <c r="BT148" i="7"/>
  <c r="BT180" i="7"/>
  <c r="BW145" i="7"/>
  <c r="BX195" i="7"/>
  <c r="BX137" i="7"/>
  <c r="BV171" i="7"/>
  <c r="BY183" i="7"/>
  <c r="BW191" i="7"/>
  <c r="BV149" i="7"/>
  <c r="BY165" i="7"/>
  <c r="BT158" i="7"/>
  <c r="BT190" i="7"/>
  <c r="BV179" i="7"/>
  <c r="BV136" i="7"/>
  <c r="BY147" i="7"/>
  <c r="BV189" i="7"/>
  <c r="BV146" i="7"/>
  <c r="BX177" i="7"/>
  <c r="BW165" i="7"/>
  <c r="BY159" i="7"/>
  <c r="BW175" i="7"/>
  <c r="BV133" i="7"/>
  <c r="BY141" i="7"/>
  <c r="BT131" i="7"/>
  <c r="BY180" i="7"/>
  <c r="BY148" i="7"/>
  <c r="BW184" i="7"/>
  <c r="BW152" i="7"/>
  <c r="BY186" i="7"/>
  <c r="BY154" i="7"/>
  <c r="BW190" i="7"/>
  <c r="BW158" i="7"/>
  <c r="BX194" i="7"/>
  <c r="BX162" i="7"/>
  <c r="BV158" i="7"/>
  <c r="BT139" i="7"/>
  <c r="BT171" i="7"/>
  <c r="BV183" i="7"/>
  <c r="BU141" i="7"/>
  <c r="BU173" i="7"/>
  <c r="BV196" i="7"/>
  <c r="BX149" i="7"/>
  <c r="BY139" i="7"/>
  <c r="BW187" i="7"/>
  <c r="BU194" i="7"/>
  <c r="BV159" i="7"/>
  <c r="BU174" i="7"/>
  <c r="BT160" i="7"/>
  <c r="BX192" i="7"/>
  <c r="BU180" i="7"/>
  <c r="BU148" i="7"/>
  <c r="BT146" i="7"/>
  <c r="BT178" i="7"/>
  <c r="BW169" i="7"/>
  <c r="BU186" i="7"/>
  <c r="BU154" i="7"/>
  <c r="BU176" i="7"/>
  <c r="BU144" i="7"/>
  <c r="BU198" i="7"/>
  <c r="BU166" i="7"/>
  <c r="BU134" i="7"/>
  <c r="BT136" i="7"/>
  <c r="BT168" i="7"/>
  <c r="BV135" i="7"/>
  <c r="BX184" i="7"/>
  <c r="BX152" i="7"/>
  <c r="BW173" i="7"/>
  <c r="BV162" i="7"/>
  <c r="BT156" i="7"/>
  <c r="BT188" i="7"/>
  <c r="BV188" i="7"/>
  <c r="BX185" i="7"/>
  <c r="BV160" i="7"/>
  <c r="BY167" i="7"/>
  <c r="BV181" i="7"/>
  <c r="BV138" i="7"/>
  <c r="BY149" i="7"/>
  <c r="BT134" i="7"/>
  <c r="BT166" i="7"/>
  <c r="BT198" i="7"/>
  <c r="BV156" i="7"/>
  <c r="BV168" i="7"/>
  <c r="BY195" i="7"/>
  <c r="BV178" i="7"/>
  <c r="BW135" i="7"/>
  <c r="BX161" i="7"/>
  <c r="BW133" i="7"/>
  <c r="BY143" i="7"/>
  <c r="BV165" i="7"/>
  <c r="BY189" i="7"/>
  <c r="BW131" i="7"/>
  <c r="BY172" i="7"/>
  <c r="BY140" i="7"/>
  <c r="BW176" i="7"/>
  <c r="BW144" i="7"/>
  <c r="BY178" i="7"/>
  <c r="BY146" i="7"/>
  <c r="BW182" i="7"/>
  <c r="BW150" i="7"/>
  <c r="BX186" i="7"/>
  <c r="BX154" i="7"/>
  <c r="BV190" i="7"/>
  <c r="BW147" i="7"/>
  <c r="BT147" i="7"/>
  <c r="BT179" i="7"/>
  <c r="BX187" i="7"/>
  <c r="BU149" i="7"/>
  <c r="BU181" i="7"/>
  <c r="BX197" i="7"/>
  <c r="BX133" i="7"/>
  <c r="BV166" i="7"/>
  <c r="BX173" i="7"/>
  <c r="BY169" i="7"/>
  <c r="BY177" i="7"/>
  <c r="BW155" i="7"/>
  <c r="BT157" i="7"/>
  <c r="BX139" i="7"/>
  <c r="BU159" i="7"/>
  <c r="BW195" i="7"/>
  <c r="BV153" i="7"/>
  <c r="BU161" i="7"/>
  <c r="BU193" i="7"/>
  <c r="BU139" i="7"/>
  <c r="BU163" i="7"/>
  <c r="BY174" i="7"/>
  <c r="BY142" i="7"/>
  <c r="BW178" i="7"/>
  <c r="BW146" i="7"/>
  <c r="BX180" i="7"/>
  <c r="BX148" i="7"/>
  <c r="BY192" i="7"/>
  <c r="BY160" i="7"/>
  <c r="BW196" i="7"/>
  <c r="BW164" i="7"/>
  <c r="BW132" i="7"/>
  <c r="BX174" i="7"/>
  <c r="BX142" i="7"/>
  <c r="BV204" i="7"/>
  <c r="BX203" i="7"/>
  <c r="BY212" i="7"/>
  <c r="BW211" i="7"/>
  <c r="BY210" i="7"/>
  <c r="BT210" i="7"/>
  <c r="BU200" i="7"/>
  <c r="BY201" i="7"/>
  <c r="BT205" i="7"/>
  <c r="BU211" i="7"/>
  <c r="BV210" i="7"/>
  <c r="BV211" i="7"/>
  <c r="BT199" i="7"/>
  <c r="BV209" i="7"/>
  <c r="BT206" i="7"/>
  <c r="BT145" i="7"/>
  <c r="BT177" i="7"/>
  <c r="BY207" i="7"/>
  <c r="BU203" i="7"/>
  <c r="BY200" i="7"/>
  <c r="BW203" i="7"/>
  <c r="BT203" i="7"/>
  <c r="BW202" i="7"/>
  <c r="BV182" i="7"/>
  <c r="BT135" i="7"/>
  <c r="BT167" i="7"/>
  <c r="BW161" i="7"/>
  <c r="BY208" i="7"/>
  <c r="BV184" i="7"/>
  <c r="BV187" i="7"/>
  <c r="BX159" i="7"/>
  <c r="BL143" i="7"/>
  <c r="BL155" i="7"/>
  <c r="BL181" i="7"/>
  <c r="BL158" i="7"/>
  <c r="BL190" i="7"/>
  <c r="BL139" i="7"/>
  <c r="BL179" i="7"/>
  <c r="BL185" i="7"/>
  <c r="BL177" i="7"/>
  <c r="BL156" i="7"/>
  <c r="BL152" i="7"/>
  <c r="BL184" i="7"/>
  <c r="BL183" i="7"/>
  <c r="BL141" i="7"/>
  <c r="BL138" i="7"/>
  <c r="BL170" i="7"/>
  <c r="BL180" i="7"/>
  <c r="BL195" i="7"/>
  <c r="BL167" i="7"/>
  <c r="BL197" i="7"/>
  <c r="BL134" i="7"/>
  <c r="BL166" i="7"/>
  <c r="BL198" i="7"/>
  <c r="BL149" i="7"/>
  <c r="BL137" i="7"/>
  <c r="BL193" i="7"/>
  <c r="BL132" i="7"/>
  <c r="BL160" i="7"/>
  <c r="BL192" i="7"/>
  <c r="BL157" i="7"/>
  <c r="BL146" i="7"/>
  <c r="BL178" i="7"/>
  <c r="BL188" i="7"/>
  <c r="BL131" i="7"/>
  <c r="BL206" i="7"/>
  <c r="BL207" i="7"/>
  <c r="BL163" i="7"/>
  <c r="BL199" i="7"/>
  <c r="BL142" i="7"/>
  <c r="BL174" i="7"/>
  <c r="BL165" i="7"/>
  <c r="BL153" i="7"/>
  <c r="BL145" i="7"/>
  <c r="BL140" i="7"/>
  <c r="BL136" i="7"/>
  <c r="BL168" i="7"/>
  <c r="BL173" i="7"/>
  <c r="BL154" i="7"/>
  <c r="BL186" i="7"/>
  <c r="BL164" i="7"/>
  <c r="BL196" i="7"/>
  <c r="BL209" i="7"/>
  <c r="BL135" i="7"/>
  <c r="BL133" i="7"/>
  <c r="BL150" i="7"/>
  <c r="BL182" i="7"/>
  <c r="BL171" i="7"/>
  <c r="BL169" i="7"/>
  <c r="BL187" i="7"/>
  <c r="BL161" i="7"/>
  <c r="BL148" i="7"/>
  <c r="BL144" i="7"/>
  <c r="BL176" i="7"/>
  <c r="BL189" i="7"/>
  <c r="BL162" i="7"/>
  <c r="BL194" i="7"/>
  <c r="BL172" i="7"/>
  <c r="BL200" i="7"/>
  <c r="BL218" i="7"/>
  <c r="BL211" i="7"/>
  <c r="BX216" i="7"/>
  <c r="BV215" i="7"/>
  <c r="BY213" i="7"/>
  <c r="BW217" i="7"/>
  <c r="BT217" i="7"/>
  <c r="BT216" i="7"/>
  <c r="BV214" i="7"/>
  <c r="BT218" i="7"/>
  <c r="BX214" i="7"/>
  <c r="BU213" i="7"/>
  <c r="BG219" i="7"/>
  <c r="BL217" i="7"/>
  <c r="BG213" i="7"/>
  <c r="BF206" i="7"/>
  <c r="BL204" i="7"/>
  <c r="BG198" i="7"/>
  <c r="BG166" i="7"/>
  <c r="BX213" i="7"/>
  <c r="BV217" i="7"/>
  <c r="BA219" i="7"/>
  <c r="BM217" i="7"/>
  <c r="BM155" i="7"/>
  <c r="BM145" i="7"/>
  <c r="BM134" i="7"/>
  <c r="BM166" i="7"/>
  <c r="BM198" i="7"/>
  <c r="BM137" i="7"/>
  <c r="BM159" i="7"/>
  <c r="BM189" i="7"/>
  <c r="BM183" i="7"/>
  <c r="BM136" i="7"/>
  <c r="BM168" i="7"/>
  <c r="BM147" i="7"/>
  <c r="BM132" i="7"/>
  <c r="BM164" i="7"/>
  <c r="BM196" i="7"/>
  <c r="BM199" i="7"/>
  <c r="BM207" i="7"/>
  <c r="BM219" i="7"/>
  <c r="BM133" i="7"/>
  <c r="BM139" i="7"/>
  <c r="BM142" i="7"/>
  <c r="BM174" i="7"/>
  <c r="BM153" i="7"/>
  <c r="BM175" i="7"/>
  <c r="BM141" i="7"/>
  <c r="BM161" i="7"/>
  <c r="BM135" i="7"/>
  <c r="BM144" i="7"/>
  <c r="BM176" i="7"/>
  <c r="BM163" i="7"/>
  <c r="BM140" i="7"/>
  <c r="BM172" i="7"/>
  <c r="BM201" i="7"/>
  <c r="BM204" i="7"/>
  <c r="BM210" i="7"/>
  <c r="BM205" i="7"/>
  <c r="BM181" i="7"/>
  <c r="BM165" i="7"/>
  <c r="BM187" i="7"/>
  <c r="BM150" i="7"/>
  <c r="BM182" i="7"/>
  <c r="BM169" i="7"/>
  <c r="BM191" i="7"/>
  <c r="BM157" i="7"/>
  <c r="BM177" i="7"/>
  <c r="BM151" i="7"/>
  <c r="BM152" i="7"/>
  <c r="BM184" i="7"/>
  <c r="BM179" i="7"/>
  <c r="BM148" i="7"/>
  <c r="BM180" i="7"/>
  <c r="BM209" i="7"/>
  <c r="BM202" i="7"/>
  <c r="BM149" i="7"/>
  <c r="BM171" i="7"/>
  <c r="BM197" i="7"/>
  <c r="BM158" i="7"/>
  <c r="BM190" i="7"/>
  <c r="BM185" i="7"/>
  <c r="BM143" i="7"/>
  <c r="BM173" i="7"/>
  <c r="BM193" i="7"/>
  <c r="BM167" i="7"/>
  <c r="BM160" i="7"/>
  <c r="BM192" i="7"/>
  <c r="BM131" i="7"/>
  <c r="BM195" i="7"/>
  <c r="BM156" i="7"/>
  <c r="BM188" i="7"/>
  <c r="BM200" i="7"/>
  <c r="BM211" i="7"/>
  <c r="BW218" i="7"/>
  <c r="BY219" i="7"/>
  <c r="BY153" i="7"/>
  <c r="BY145" i="7"/>
  <c r="BV134" i="7"/>
  <c r="BT133" i="7"/>
  <c r="BT165" i="7"/>
  <c r="BU135" i="7"/>
  <c r="BU167" i="7"/>
  <c r="BV175" i="7"/>
  <c r="BV185" i="7"/>
  <c r="BV142" i="7"/>
  <c r="BU137" i="7"/>
  <c r="BU169" i="7"/>
  <c r="BV132" i="7"/>
  <c r="BU195" i="7"/>
  <c r="BU171" i="7"/>
  <c r="BY198" i="7"/>
  <c r="BY166" i="7"/>
  <c r="BY134" i="7"/>
  <c r="BW170" i="7"/>
  <c r="BW138" i="7"/>
  <c r="BX172" i="7"/>
  <c r="BX140" i="7"/>
  <c r="BY184" i="7"/>
  <c r="BY152" i="7"/>
  <c r="BW188" i="7"/>
  <c r="BW156" i="7"/>
  <c r="BX198" i="7"/>
  <c r="BX166" i="7"/>
  <c r="BX134" i="7"/>
  <c r="BV205" i="7"/>
  <c r="BT204" i="7"/>
  <c r="BY204" i="7"/>
  <c r="BV200" i="7"/>
  <c r="BW208" i="7"/>
  <c r="BV208" i="7"/>
  <c r="BY205" i="7"/>
  <c r="BY206" i="7"/>
  <c r="BX199" i="7"/>
  <c r="BW199" i="7"/>
  <c r="BV201" i="7"/>
  <c r="BT202" i="7"/>
  <c r="BX210" i="7"/>
  <c r="BV143" i="7"/>
  <c r="BT153" i="7"/>
  <c r="BT185" i="7"/>
  <c r="BX209" i="7"/>
  <c r="BU204" i="7"/>
  <c r="BV206" i="7"/>
  <c r="BT195" i="7"/>
  <c r="BW171" i="7"/>
  <c r="BT143" i="7"/>
  <c r="BT175" i="7"/>
  <c r="BV164" i="7"/>
  <c r="BG200" i="7"/>
  <c r="BG185" i="7"/>
  <c r="BG193" i="7"/>
  <c r="BG155" i="7"/>
  <c r="BG178" i="7"/>
  <c r="BG177" i="7"/>
  <c r="BG181" i="7"/>
  <c r="BG165" i="7"/>
  <c r="BG148" i="7"/>
  <c r="BG180" i="7"/>
  <c r="BG144" i="7"/>
  <c r="BG176" i="7"/>
  <c r="BG199" i="7"/>
  <c r="BG169" i="7"/>
  <c r="BG212" i="7"/>
  <c r="BG161" i="7"/>
  <c r="BG151" i="7"/>
  <c r="BG147" i="7"/>
  <c r="BG154" i="7"/>
  <c r="BG186" i="7"/>
  <c r="BG175" i="7"/>
  <c r="BG149" i="7"/>
  <c r="BG195" i="7"/>
  <c r="BG191" i="7"/>
  <c r="BG156" i="7"/>
  <c r="BG188" i="7"/>
  <c r="BG167" i="7"/>
  <c r="BG141" i="7"/>
  <c r="BG152" i="7"/>
  <c r="BG184" i="7"/>
  <c r="BG145" i="7"/>
  <c r="BG201" i="7"/>
  <c r="BG210" i="7"/>
  <c r="BG157" i="7"/>
  <c r="BG138" i="7"/>
  <c r="BG183" i="7"/>
  <c r="BG179" i="7"/>
  <c r="BG162" i="7"/>
  <c r="BG194" i="7"/>
  <c r="BG171" i="7"/>
  <c r="BG143" i="7"/>
  <c r="BG163" i="7"/>
  <c r="BG159" i="7"/>
  <c r="BG133" i="7"/>
  <c r="BG197" i="7"/>
  <c r="BG132" i="7"/>
  <c r="BG164" i="7"/>
  <c r="BG196" i="7"/>
  <c r="BG135" i="7"/>
  <c r="BG160" i="7"/>
  <c r="BG192" i="7"/>
  <c r="BG205" i="7"/>
  <c r="BG202" i="7"/>
  <c r="BG211" i="7"/>
  <c r="BG216" i="7"/>
  <c r="BG189" i="7"/>
  <c r="BG146" i="7"/>
  <c r="BG153" i="7"/>
  <c r="BG187" i="7"/>
  <c r="BG170" i="7"/>
  <c r="BG139" i="7"/>
  <c r="BG131" i="7"/>
  <c r="BG140" i="7"/>
  <c r="BG172" i="7"/>
  <c r="BG137" i="7"/>
  <c r="BG173" i="7"/>
  <c r="BG136" i="7"/>
  <c r="BG168" i="7"/>
  <c r="BF152" i="7"/>
  <c r="BF164" i="7"/>
  <c r="BF158" i="7"/>
  <c r="BF147" i="7"/>
  <c r="BF141" i="7"/>
  <c r="BF168" i="7"/>
  <c r="BF198" i="7"/>
  <c r="BF150" i="7"/>
  <c r="BF193" i="7"/>
  <c r="BF165" i="7"/>
  <c r="BF139" i="7"/>
  <c r="BF140" i="7"/>
  <c r="BF142" i="7"/>
  <c r="BF185" i="7"/>
  <c r="BF138" i="7"/>
  <c r="BF181" i="7"/>
  <c r="BF180" i="7"/>
  <c r="BF157" i="7"/>
  <c r="BF131" i="7"/>
  <c r="BF195" i="7"/>
  <c r="BF188" i="7"/>
  <c r="BF190" i="7"/>
  <c r="BF137" i="7"/>
  <c r="BF179" i="7"/>
  <c r="BF194" i="7"/>
  <c r="BF166" i="7"/>
  <c r="BF135" i="7"/>
  <c r="BF161" i="7"/>
  <c r="BF133" i="7"/>
  <c r="BF192" i="7"/>
  <c r="BF153" i="7"/>
  <c r="BF149" i="7"/>
  <c r="BF176" i="7"/>
  <c r="BF210" i="7"/>
  <c r="BF199" i="7"/>
  <c r="BF167" i="7"/>
  <c r="BF205" i="7"/>
  <c r="BF211" i="7"/>
  <c r="BF162" i="7"/>
  <c r="BF169" i="7"/>
  <c r="BF143" i="7"/>
  <c r="BF151" i="7"/>
  <c r="BF175" i="7"/>
  <c r="BF134" i="7"/>
  <c r="BF177" i="7"/>
  <c r="BF186" i="7"/>
  <c r="BF160" i="7"/>
  <c r="BF178" i="7"/>
  <c r="BF163" i="7"/>
  <c r="BF203" i="7"/>
  <c r="BF208" i="7"/>
  <c r="BF148" i="7"/>
  <c r="BF212" i="7"/>
  <c r="BF213" i="7"/>
  <c r="BF196" i="7"/>
  <c r="BF173" i="7"/>
  <c r="BF136" i="7"/>
  <c r="BF132" i="7"/>
  <c r="BF172" i="7"/>
  <c r="BF145" i="7"/>
  <c r="BF182" i="7"/>
  <c r="BF154" i="7"/>
  <c r="BF197" i="7"/>
  <c r="BF171" i="7"/>
  <c r="BF183" i="7"/>
  <c r="BF174" i="7"/>
  <c r="BF170" i="7"/>
  <c r="BF144" i="7"/>
  <c r="BF146" i="7"/>
  <c r="BF189" i="7"/>
  <c r="BF201" i="7"/>
  <c r="BF204" i="7"/>
  <c r="BF191" i="7"/>
  <c r="BF207" i="7"/>
  <c r="BF155" i="7"/>
  <c r="BX143" i="7"/>
  <c r="BU212" i="7"/>
  <c r="BY211" i="7"/>
  <c r="BT214" i="7"/>
  <c r="BV216" i="7"/>
  <c r="BW219" i="7"/>
  <c r="BX217" i="7"/>
  <c r="BV218" i="7"/>
  <c r="BY214" i="7"/>
  <c r="BL219" i="7"/>
  <c r="BF214" i="7"/>
  <c r="BG215" i="7"/>
  <c r="BG209" i="7"/>
  <c r="BL208" i="7"/>
  <c r="BF209" i="7"/>
  <c r="BG207" i="7"/>
  <c r="BG190" i="7"/>
  <c r="BG158" i="7"/>
  <c r="BL214" i="7"/>
  <c r="BU218" i="7"/>
  <c r="BU219" i="7"/>
  <c r="BY217" i="7"/>
  <c r="BO216" i="7"/>
  <c r="BL203" i="7"/>
  <c r="BX141" i="7"/>
  <c r="BY137" i="7"/>
  <c r="BY187" i="7"/>
  <c r="BV198" i="7"/>
  <c r="BT197" i="7"/>
  <c r="BW193" i="7"/>
  <c r="BX171" i="7"/>
  <c r="BT141" i="7"/>
  <c r="BT173" i="7"/>
  <c r="BU143" i="7"/>
  <c r="BU175" i="7"/>
  <c r="BV176" i="7"/>
  <c r="BV174" i="7"/>
  <c r="BX155" i="7"/>
  <c r="BU145" i="7"/>
  <c r="BU177" i="7"/>
  <c r="BW185" i="7"/>
  <c r="BU147" i="7"/>
  <c r="BU179" i="7"/>
  <c r="BY190" i="7"/>
  <c r="BY158" i="7"/>
  <c r="BW194" i="7"/>
  <c r="BW162" i="7"/>
  <c r="BX196" i="7"/>
  <c r="BX164" i="7"/>
  <c r="BX132" i="7"/>
  <c r="BY176" i="7"/>
  <c r="BY144" i="7"/>
  <c r="BW180" i="7"/>
  <c r="BW148" i="7"/>
  <c r="BX190" i="7"/>
  <c r="BX158" i="7"/>
  <c r="BW141" i="7"/>
  <c r="BW209" i="7"/>
  <c r="BW210" i="7"/>
  <c r="BU207" i="7"/>
  <c r="BX211" i="7"/>
  <c r="BY209" i="7"/>
  <c r="BW206" i="7"/>
  <c r="BT208" i="7"/>
  <c r="BW201" i="7"/>
  <c r="BT207" i="7"/>
  <c r="BV203" i="7"/>
  <c r="BU210" i="7"/>
  <c r="BU183" i="7"/>
  <c r="BT211" i="7"/>
  <c r="BT212" i="7"/>
  <c r="BU202" i="7"/>
  <c r="BT209" i="7"/>
  <c r="BT161" i="7"/>
  <c r="BV172" i="7"/>
  <c r="BT201" i="7"/>
  <c r="BY199" i="7"/>
  <c r="BX204" i="7"/>
  <c r="BV161" i="7"/>
  <c r="BT151" i="7"/>
  <c r="BT183" i="7"/>
  <c r="BW200" i="7"/>
  <c r="BV152" i="7"/>
  <c r="BX175" i="7"/>
  <c r="BV155" i="7"/>
  <c r="BL191" i="7"/>
  <c r="BY215" i="7"/>
  <c r="BX219" i="7"/>
  <c r="BU214" i="7"/>
  <c r="BW213" i="7"/>
  <c r="BX218" i="7"/>
  <c r="BW216" i="7"/>
  <c r="BU217" i="7"/>
  <c r="BL216" i="7"/>
  <c r="BF215" i="7"/>
  <c r="BL215" i="7"/>
  <c r="BF218" i="7"/>
  <c r="BW215" i="7"/>
  <c r="BL212" i="7"/>
  <c r="BG203" i="7"/>
  <c r="BL205" i="7"/>
  <c r="BG204" i="7"/>
  <c r="BL151" i="7"/>
  <c r="BF159" i="7"/>
  <c r="BG182" i="7"/>
  <c r="BG150" i="7"/>
  <c r="BA216" i="7"/>
  <c r="BA133" i="7"/>
  <c r="BA175" i="7"/>
  <c r="BA189" i="7"/>
  <c r="BA139" i="7"/>
  <c r="BA179" i="7"/>
  <c r="BA193" i="7"/>
  <c r="BA161" i="7"/>
  <c r="BA151" i="7"/>
  <c r="BA145" i="7"/>
  <c r="BA148" i="7"/>
  <c r="BA180" i="7"/>
  <c r="BA206" i="7"/>
  <c r="BA158" i="7"/>
  <c r="BA190" i="7"/>
  <c r="BA138" i="7"/>
  <c r="BA170" i="7"/>
  <c r="BA167" i="7"/>
  <c r="BA173" i="7"/>
  <c r="BA187" i="7"/>
  <c r="BA183" i="7"/>
  <c r="BA197" i="7"/>
  <c r="BA163" i="7"/>
  <c r="BA185" i="7"/>
  <c r="BA153" i="7"/>
  <c r="BA143" i="7"/>
  <c r="BA137" i="7"/>
  <c r="BA156" i="7"/>
  <c r="BA188" i="7"/>
  <c r="BA205" i="7"/>
  <c r="BA200" i="7"/>
  <c r="BA134" i="7"/>
  <c r="BA166" i="7"/>
  <c r="BA198" i="7"/>
  <c r="BA146" i="7"/>
  <c r="BA178" i="7"/>
  <c r="BA208" i="7"/>
  <c r="BA210" i="7"/>
  <c r="BA209" i="7"/>
  <c r="BA213" i="7"/>
  <c r="BA181" i="7"/>
  <c r="BA149" i="7"/>
  <c r="BA171" i="7"/>
  <c r="BA165" i="7"/>
  <c r="BA147" i="7"/>
  <c r="BA177" i="7"/>
  <c r="BA191" i="7"/>
  <c r="BA135" i="7"/>
  <c r="BA132" i="7"/>
  <c r="BA164" i="7"/>
  <c r="BA196" i="7"/>
  <c r="BA142" i="7"/>
  <c r="BA174" i="7"/>
  <c r="BA154" i="7"/>
  <c r="BA186" i="7"/>
  <c r="BA204" i="7"/>
  <c r="BA199" i="7"/>
  <c r="BA212" i="7"/>
  <c r="BA201" i="7"/>
  <c r="BA141" i="7"/>
  <c r="BA155" i="7"/>
  <c r="BA157" i="7"/>
  <c r="BA195" i="7"/>
  <c r="BA131" i="7"/>
  <c r="BA169" i="7"/>
  <c r="BA159" i="7"/>
  <c r="BA140" i="7"/>
  <c r="BA172" i="7"/>
  <c r="BA150" i="7"/>
  <c r="BA182" i="7"/>
  <c r="BA162" i="7"/>
  <c r="BA194" i="7"/>
  <c r="BM218" i="7"/>
  <c r="BX189" i="7"/>
  <c r="BY185" i="7"/>
  <c r="BY155" i="7"/>
  <c r="BV177" i="7"/>
  <c r="BT149" i="7"/>
  <c r="BT181" i="7"/>
  <c r="BV151" i="7"/>
  <c r="BU151" i="7"/>
  <c r="BV144" i="7"/>
  <c r="BW163" i="7"/>
  <c r="BU153" i="7"/>
  <c r="BU185" i="7"/>
  <c r="BU155" i="7"/>
  <c r="BU187" i="7"/>
  <c r="BY182" i="7"/>
  <c r="BY150" i="7"/>
  <c r="BW186" i="7"/>
  <c r="BW154" i="7"/>
  <c r="BX188" i="7"/>
  <c r="BX156" i="7"/>
  <c r="BW139" i="7"/>
  <c r="BY168" i="7"/>
  <c r="BY136" i="7"/>
  <c r="BW172" i="7"/>
  <c r="BW140" i="7"/>
  <c r="BX182" i="7"/>
  <c r="BX150" i="7"/>
  <c r="BV199" i="7"/>
  <c r="BU199" i="7"/>
  <c r="BY203" i="7"/>
  <c r="BT200" i="7"/>
  <c r="BX207" i="7"/>
  <c r="BX200" i="7"/>
  <c r="BU209" i="7"/>
  <c r="BV202" i="7"/>
  <c r="BW205" i="7"/>
  <c r="BV207" i="7"/>
  <c r="BY202" i="7"/>
  <c r="BU191" i="7"/>
  <c r="BX205" i="7"/>
  <c r="BX212" i="7"/>
  <c r="BT193" i="7"/>
  <c r="BV212" i="7"/>
  <c r="BT137" i="7"/>
  <c r="BT169" i="7"/>
  <c r="BU201" i="7"/>
  <c r="BU208" i="7"/>
  <c r="BU205" i="7"/>
  <c r="BX202" i="7"/>
  <c r="BU206" i="7"/>
  <c r="BW204" i="7"/>
  <c r="BX201" i="7"/>
  <c r="BV193" i="7"/>
  <c r="BV150" i="7"/>
  <c r="BT159" i="7"/>
  <c r="BT191" i="7"/>
  <c r="BX208" i="7"/>
  <c r="BF184" i="7"/>
  <c r="BF187" i="7"/>
  <c r="BL159" i="7"/>
  <c r="BX191" i="7"/>
  <c r="BX206" i="7"/>
  <c r="BW207" i="7"/>
  <c r="BW212" i="7"/>
  <c r="BT213" i="7"/>
  <c r="BT219" i="7"/>
  <c r="BX215" i="7"/>
  <c r="BV219" i="7"/>
  <c r="BU215" i="7"/>
  <c r="BY216" i="7"/>
  <c r="BT215" i="7"/>
  <c r="BV213" i="7"/>
  <c r="BF216" i="7"/>
  <c r="BG217" i="7"/>
  <c r="BF219" i="7"/>
  <c r="BG206" i="7"/>
  <c r="BG208" i="7"/>
  <c r="BL210" i="7"/>
  <c r="BL202" i="7"/>
  <c r="BL201" i="7"/>
  <c r="BF202" i="7"/>
  <c r="BF156" i="7"/>
  <c r="BL147" i="7"/>
  <c r="BG174" i="7"/>
  <c r="BG142" i="7"/>
  <c r="BL213" i="7"/>
  <c r="BF217" i="7"/>
  <c r="BU216" i="7"/>
  <c r="BY218" i="7"/>
  <c r="BG218" i="7"/>
  <c r="BO219" i="7"/>
  <c r="BO145" i="7"/>
  <c r="BO151" i="7"/>
  <c r="BO177" i="7"/>
  <c r="BO183" i="7"/>
  <c r="BO162" i="7"/>
  <c r="BO194" i="7"/>
  <c r="BO133" i="7"/>
  <c r="BO197" i="7"/>
  <c r="BO155" i="7"/>
  <c r="BO185" i="7"/>
  <c r="BO141" i="7"/>
  <c r="BO179" i="7"/>
  <c r="BO132" i="7"/>
  <c r="BO164" i="7"/>
  <c r="BO196" i="7"/>
  <c r="BO143" i="7"/>
  <c r="BO160" i="7"/>
  <c r="BO192" i="7"/>
  <c r="BO205" i="7"/>
  <c r="BO218" i="7"/>
  <c r="BO135" i="7"/>
  <c r="BO193" i="7"/>
  <c r="BO138" i="7"/>
  <c r="BO170" i="7"/>
  <c r="BO149" i="7"/>
  <c r="BO171" i="7"/>
  <c r="BO137" i="7"/>
  <c r="BO157" i="7"/>
  <c r="BO131" i="7"/>
  <c r="BO195" i="7"/>
  <c r="BO140" i="7"/>
  <c r="BO172" i="7"/>
  <c r="BO159" i="7"/>
  <c r="BO136" i="7"/>
  <c r="BO168" i="7"/>
  <c r="BO206" i="7"/>
  <c r="BO207" i="7"/>
  <c r="BO201" i="7"/>
  <c r="BO146" i="7"/>
  <c r="BO178" i="7"/>
  <c r="BO165" i="7"/>
  <c r="BO187" i="7"/>
  <c r="BO153" i="7"/>
  <c r="BO173" i="7"/>
  <c r="BO147" i="7"/>
  <c r="BO148" i="7"/>
  <c r="BO180" i="7"/>
  <c r="BO175" i="7"/>
  <c r="BO144" i="7"/>
  <c r="BO176" i="7"/>
  <c r="BO203" i="7"/>
  <c r="BO210" i="7"/>
  <c r="BO212" i="7"/>
  <c r="BO161" i="7"/>
  <c r="BO167" i="7"/>
  <c r="BO154" i="7"/>
  <c r="BO186" i="7"/>
  <c r="BO181" i="7"/>
  <c r="BO139" i="7"/>
  <c r="BO169" i="7"/>
  <c r="BO189" i="7"/>
  <c r="BO163" i="7"/>
  <c r="BO156" i="7"/>
  <c r="BO188" i="7"/>
  <c r="BO191" i="7"/>
  <c r="BO152" i="7"/>
  <c r="BO184" i="7"/>
  <c r="BO213" i="7"/>
  <c r="BO209" i="7"/>
  <c r="BO204" i="7"/>
  <c r="BO199" i="7"/>
  <c r="BG214" i="7"/>
  <c r="BW214" i="7"/>
  <c r="AN6" i="6"/>
  <c r="AO6" i="7" s="1"/>
  <c r="AM14" i="6"/>
  <c r="AN14" i="7" s="1"/>
  <c r="AF32" i="6"/>
  <c r="AG32" i="7" s="1"/>
  <c r="AE20" i="6"/>
  <c r="AF20" i="7" s="1"/>
  <c r="AE28" i="6"/>
  <c r="AF28" i="7" s="1"/>
  <c r="AM36" i="6"/>
  <c r="AN36" i="7" s="1"/>
  <c r="AN62" i="6"/>
  <c r="AO62" i="7" s="1"/>
  <c r="AM48" i="6"/>
  <c r="AN48" i="7" s="1"/>
  <c r="AN70" i="6"/>
  <c r="AO70" i="7" s="1"/>
  <c r="H21" i="7"/>
  <c r="AM21" i="6"/>
  <c r="AN21" i="7" s="1"/>
  <c r="H55" i="7"/>
  <c r="AM55" i="6"/>
  <c r="AN55" i="7" s="1"/>
  <c r="I33" i="7"/>
  <c r="AN33" i="6"/>
  <c r="AO33" i="7" s="1"/>
  <c r="I49" i="7"/>
  <c r="AN49" i="6"/>
  <c r="AO49" i="7" s="1"/>
  <c r="I71" i="7"/>
  <c r="AN71" i="6"/>
  <c r="AO71" i="7" s="1"/>
  <c r="H49" i="7"/>
  <c r="AM49" i="6"/>
  <c r="AN49" i="7" s="1"/>
  <c r="H59" i="7"/>
  <c r="AM59" i="6"/>
  <c r="AN59" i="7" s="1"/>
  <c r="H41" i="7"/>
  <c r="AM41" i="6"/>
  <c r="AN41" i="7" s="1"/>
  <c r="AN44" i="6"/>
  <c r="AO44" i="7" s="1"/>
  <c r="AM28" i="6"/>
  <c r="AN28" i="7" s="1"/>
  <c r="I69" i="7"/>
  <c r="AN69" i="6"/>
  <c r="AO69" i="7" s="1"/>
  <c r="H37" i="7"/>
  <c r="AM37" i="6"/>
  <c r="AN37" i="7" s="1"/>
  <c r="I9" i="7"/>
  <c r="AN9" i="6"/>
  <c r="AO9" i="7" s="1"/>
  <c r="I45" i="7"/>
  <c r="AN45" i="6"/>
  <c r="AO45" i="7" s="1"/>
  <c r="I32" i="7"/>
  <c r="AN32" i="6"/>
  <c r="AO32" i="7" s="1"/>
  <c r="AM76" i="6"/>
  <c r="AN76" i="7" s="1"/>
  <c r="AN54" i="6"/>
  <c r="AO54" i="7" s="1"/>
  <c r="I29" i="7"/>
  <c r="AN29" i="6"/>
  <c r="AO29" i="7" s="1"/>
  <c r="I63" i="7"/>
  <c r="AN63" i="6"/>
  <c r="AO63" i="7" s="1"/>
  <c r="H11" i="7"/>
  <c r="AM11" i="6"/>
  <c r="AN11" i="7" s="1"/>
  <c r="H45" i="7"/>
  <c r="AM45" i="6"/>
  <c r="AN45" i="7" s="1"/>
  <c r="H61" i="7"/>
  <c r="AM61" i="6"/>
  <c r="AN61" i="7" s="1"/>
  <c r="H5" i="7"/>
  <c r="AM5" i="6"/>
  <c r="AN5" i="7" s="1"/>
  <c r="AM20" i="6"/>
  <c r="AN20" i="7" s="1"/>
  <c r="AN43" i="6"/>
  <c r="AO43" i="7" s="1"/>
  <c r="H57" i="7"/>
  <c r="AM57" i="6"/>
  <c r="AN57" i="7" s="1"/>
  <c r="I35" i="7"/>
  <c r="AN35" i="6"/>
  <c r="AO35" i="7" s="1"/>
  <c r="H9" i="7"/>
  <c r="AM9" i="6"/>
  <c r="AN9" i="7" s="1"/>
  <c r="I25" i="7"/>
  <c r="AN25" i="6"/>
  <c r="AO25" i="7" s="1"/>
  <c r="I65" i="7"/>
  <c r="AN65" i="6"/>
  <c r="AO65" i="7" s="1"/>
  <c r="H7" i="7"/>
  <c r="AM7" i="6"/>
  <c r="AN7" i="7" s="1"/>
  <c r="H43" i="7"/>
  <c r="AM43" i="6"/>
  <c r="AN43" i="7" s="1"/>
  <c r="I31" i="7"/>
  <c r="AN31" i="6"/>
  <c r="AO31" i="7" s="1"/>
  <c r="AN74" i="6"/>
  <c r="AO74" i="7" s="1"/>
  <c r="I126" i="6"/>
  <c r="AE76" i="6"/>
  <c r="AF76" i="7" s="1"/>
  <c r="AF74" i="6"/>
  <c r="AG74" i="7" s="1"/>
  <c r="AE57" i="6"/>
  <c r="AF57" i="7" s="1"/>
  <c r="AO53" i="7"/>
  <c r="AF65" i="6"/>
  <c r="AG65" i="7" s="1"/>
  <c r="AF44" i="6"/>
  <c r="AG44" i="7" s="1"/>
  <c r="AE59" i="6"/>
  <c r="AF59" i="7" s="1"/>
  <c r="AF33" i="6"/>
  <c r="AG33" i="7" s="1"/>
  <c r="AF71" i="6"/>
  <c r="AG71" i="7" s="1"/>
  <c r="D126" i="6"/>
  <c r="AF25" i="6"/>
  <c r="AG25" i="7" s="1"/>
  <c r="AN39" i="7"/>
  <c r="AE9" i="6"/>
  <c r="AF9" i="7" s="1"/>
  <c r="AO28" i="7"/>
  <c r="AE49" i="6"/>
  <c r="AF49" i="7" s="1"/>
  <c r="AO27" i="7"/>
  <c r="J126" i="6"/>
  <c r="AF49" i="6"/>
  <c r="AG49" i="7" s="1"/>
  <c r="AO50" i="7"/>
  <c r="G50" i="7"/>
  <c r="AS50" i="7" s="1"/>
  <c r="AN38" i="7"/>
  <c r="F38" i="7"/>
  <c r="F36" i="7"/>
  <c r="AE36" i="6"/>
  <c r="AF36" i="7" s="1"/>
  <c r="H36" i="7"/>
  <c r="AF64" i="6"/>
  <c r="AG64" i="7" s="1"/>
  <c r="I64" i="7"/>
  <c r="AE14" i="6"/>
  <c r="AF14" i="7" s="1"/>
  <c r="H14" i="7"/>
  <c r="AN42" i="7"/>
  <c r="F42" i="7"/>
  <c r="AF26" i="6"/>
  <c r="AG26" i="7" s="1"/>
  <c r="I26" i="7"/>
  <c r="AF43" i="6"/>
  <c r="AG43" i="7" s="1"/>
  <c r="I43" i="7"/>
  <c r="AF66" i="6"/>
  <c r="AG66" i="7" s="1"/>
  <c r="I66" i="7"/>
  <c r="AE8" i="6"/>
  <c r="AF8" i="7" s="1"/>
  <c r="H8" i="7"/>
  <c r="AE58" i="6"/>
  <c r="AF58" i="7" s="1"/>
  <c r="H58" i="7"/>
  <c r="AF68" i="6"/>
  <c r="AG68" i="7" s="1"/>
  <c r="I68" i="7"/>
  <c r="AE60" i="6"/>
  <c r="AF60" i="7" s="1"/>
  <c r="H60" i="7"/>
  <c r="AF62" i="6"/>
  <c r="AG62" i="7" s="1"/>
  <c r="I62" i="7"/>
  <c r="AF6" i="6"/>
  <c r="AG6" i="7" s="1"/>
  <c r="I6" i="7"/>
  <c r="AE48" i="6"/>
  <c r="AF48" i="7" s="1"/>
  <c r="H48" i="7"/>
  <c r="AF70" i="6"/>
  <c r="AG70" i="7" s="1"/>
  <c r="I70" i="7"/>
  <c r="AN60" i="7"/>
  <c r="AN6" i="7"/>
  <c r="AN19" i="7"/>
  <c r="AO26" i="7"/>
  <c r="AN8" i="7"/>
  <c r="AO66" i="7"/>
  <c r="C126" i="6"/>
  <c r="AN15" i="7"/>
  <c r="AO64" i="7"/>
  <c r="G126" i="6"/>
  <c r="H126" i="6"/>
  <c r="F126" i="6"/>
  <c r="AO68" i="7"/>
  <c r="AI126" i="6"/>
  <c r="AI252" i="6"/>
  <c r="AL252" i="6"/>
  <c r="AL126" i="6"/>
  <c r="AK252" i="6"/>
  <c r="AK126" i="6"/>
  <c r="AG126" i="6"/>
  <c r="AH252" i="6"/>
  <c r="AJ252" i="6"/>
  <c r="AJ126" i="6"/>
  <c r="AG252" i="6"/>
  <c r="AH126" i="6"/>
  <c r="H146" i="6"/>
  <c r="H164" i="6"/>
  <c r="H139" i="6"/>
  <c r="H156" i="6"/>
  <c r="H133" i="6"/>
  <c r="G156" i="6"/>
  <c r="F188" i="6"/>
  <c r="G188" i="7" s="1"/>
  <c r="F184" i="6"/>
  <c r="G184" i="7" s="1"/>
  <c r="F138" i="6"/>
  <c r="G138" i="7" s="1"/>
  <c r="F143" i="6"/>
  <c r="G143" i="7" s="1"/>
  <c r="F169" i="6"/>
  <c r="G169" i="7" s="1"/>
  <c r="E141" i="6"/>
  <c r="F141" i="7" s="1"/>
  <c r="E159" i="6"/>
  <c r="F159" i="7" s="1"/>
  <c r="E156" i="6"/>
  <c r="F156" i="7" s="1"/>
  <c r="D169" i="6"/>
  <c r="E169" i="7" s="1"/>
  <c r="D137" i="6"/>
  <c r="E137" i="7" s="1"/>
  <c r="D190" i="6"/>
  <c r="E190" i="7" s="1"/>
  <c r="C191" i="6"/>
  <c r="D191" i="7" s="1"/>
  <c r="C157" i="6"/>
  <c r="D157" i="7" s="1"/>
  <c r="C156" i="6"/>
  <c r="D156" i="7" s="1"/>
  <c r="C158" i="6"/>
  <c r="D158" i="7" s="1"/>
  <c r="C177" i="6"/>
  <c r="D177" i="7" s="1"/>
  <c r="AR102" i="7" l="1"/>
  <c r="BR99" i="7"/>
  <c r="CA102" i="7"/>
  <c r="AU99" i="7"/>
  <c r="BS100" i="7"/>
  <c r="BZ100" i="7"/>
  <c r="CA99" i="7"/>
  <c r="CA100" i="7"/>
  <c r="AS102" i="7"/>
  <c r="AS101" i="7"/>
  <c r="AS99" i="7"/>
  <c r="BR102" i="7"/>
  <c r="BR101" i="7"/>
  <c r="AR99" i="7"/>
  <c r="AR100" i="7"/>
  <c r="AU102" i="7"/>
  <c r="BS101" i="7"/>
  <c r="AU101" i="7"/>
  <c r="BS99" i="7"/>
  <c r="BZ99" i="7"/>
  <c r="CA101" i="7"/>
  <c r="BS102" i="7"/>
  <c r="BR100" i="7"/>
  <c r="BZ102" i="7"/>
  <c r="AR101" i="7"/>
  <c r="AT100" i="7"/>
  <c r="AT99" i="7"/>
  <c r="AT102" i="7"/>
  <c r="AT101" i="7"/>
  <c r="BZ101" i="7"/>
  <c r="AU100" i="7"/>
  <c r="AS100" i="7"/>
  <c r="BR98" i="7"/>
  <c r="CA98" i="7"/>
  <c r="AU98" i="7"/>
  <c r="BS97" i="7"/>
  <c r="BZ98" i="7"/>
  <c r="AR97" i="7"/>
  <c r="BS98" i="7"/>
  <c r="AS97" i="7"/>
  <c r="CA97" i="7"/>
  <c r="BZ97" i="7"/>
  <c r="AU97" i="7"/>
  <c r="AT98" i="7"/>
  <c r="AT97" i="7"/>
  <c r="AR98" i="7"/>
  <c r="BR97" i="7"/>
  <c r="AS98" i="7"/>
  <c r="AR53" i="7"/>
  <c r="BR77" i="7"/>
  <c r="CA41" i="7"/>
  <c r="AT76" i="7"/>
  <c r="D142" i="6"/>
  <c r="E142" i="7" s="1"/>
  <c r="F144" i="6"/>
  <c r="G144" i="7" s="1"/>
  <c r="AU15" i="7"/>
  <c r="BZ61" i="7"/>
  <c r="CB61" i="7" s="1"/>
  <c r="AR68" i="7"/>
  <c r="BZ19" i="7"/>
  <c r="BS95" i="7"/>
  <c r="BR27" i="7"/>
  <c r="CA61" i="7"/>
  <c r="AT64" i="7"/>
  <c r="AU72" i="7"/>
  <c r="BZ6" i="7"/>
  <c r="CB6" i="7" s="1"/>
  <c r="AR42" i="7"/>
  <c r="AR94" i="7"/>
  <c r="BZ93" i="7"/>
  <c r="AR43" i="7"/>
  <c r="BZ20" i="7"/>
  <c r="BZ48" i="7"/>
  <c r="BZ56" i="7"/>
  <c r="BZ45" i="7"/>
  <c r="CB45" i="7" s="1"/>
  <c r="AS64" i="7"/>
  <c r="AS68" i="7"/>
  <c r="AS19" i="7"/>
  <c r="AS55" i="7"/>
  <c r="AT50" i="7"/>
  <c r="BR71" i="7"/>
  <c r="BS17" i="7"/>
  <c r="BR61" i="7"/>
  <c r="BS8" i="7"/>
  <c r="CA66" i="7"/>
  <c r="AT48" i="7"/>
  <c r="AU62" i="7"/>
  <c r="BR49" i="7"/>
  <c r="BS25" i="7"/>
  <c r="BZ37" i="7"/>
  <c r="BZ28" i="7"/>
  <c r="CB28" i="7" s="1"/>
  <c r="BZ29" i="7"/>
  <c r="BZ90" i="7"/>
  <c r="AS77" i="7"/>
  <c r="AS93" i="7"/>
  <c r="AT71" i="7"/>
  <c r="AS9" i="7"/>
  <c r="AU55" i="7"/>
  <c r="AS56" i="7"/>
  <c r="AS10" i="7"/>
  <c r="AS83" i="7"/>
  <c r="CA40" i="7"/>
  <c r="AS51" i="7"/>
  <c r="AS5" i="7"/>
  <c r="AS20" i="7"/>
  <c r="BS72" i="7"/>
  <c r="AR56" i="7"/>
  <c r="AR54" i="7"/>
  <c r="AS96" i="7"/>
  <c r="AS74" i="7"/>
  <c r="BS34" i="7"/>
  <c r="BS19" i="7"/>
  <c r="AR17" i="7"/>
  <c r="BS60" i="7"/>
  <c r="AS22" i="7"/>
  <c r="AR28" i="7"/>
  <c r="BZ9" i="7"/>
  <c r="AS69" i="7"/>
  <c r="AS8" i="7"/>
  <c r="BS93" i="7"/>
  <c r="AS27" i="7"/>
  <c r="AS44" i="7"/>
  <c r="BS86" i="7"/>
  <c r="AT17" i="7"/>
  <c r="AS76" i="7"/>
  <c r="AS41" i="7"/>
  <c r="AS15" i="7"/>
  <c r="AS60" i="7"/>
  <c r="AS42" i="7"/>
  <c r="AS47" i="7"/>
  <c r="AS61" i="7"/>
  <c r="BS13" i="7"/>
  <c r="BZ8" i="7"/>
  <c r="BZ60" i="7"/>
  <c r="BR32" i="7"/>
  <c r="BZ42" i="7"/>
  <c r="CA39" i="7"/>
  <c r="AT42" i="7"/>
  <c r="BZ76" i="7"/>
  <c r="CB76" i="7" s="1"/>
  <c r="AU12" i="7"/>
  <c r="BZ40" i="7"/>
  <c r="BZ77" i="7"/>
  <c r="AS81" i="7"/>
  <c r="AU30" i="7"/>
  <c r="AS14" i="7"/>
  <c r="AU20" i="7"/>
  <c r="AR14" i="7"/>
  <c r="AS13" i="7"/>
  <c r="AS38" i="7"/>
  <c r="AS63" i="7"/>
  <c r="AR48" i="7"/>
  <c r="AR52" i="7"/>
  <c r="AR20" i="7"/>
  <c r="AS23" i="7"/>
  <c r="AS21" i="7"/>
  <c r="AS49" i="7"/>
  <c r="BS56" i="7"/>
  <c r="AS89" i="7"/>
  <c r="BR26" i="7"/>
  <c r="BS46" i="7"/>
  <c r="BS29" i="7"/>
  <c r="AS32" i="7"/>
  <c r="BR43" i="7"/>
  <c r="BR87" i="7"/>
  <c r="AU48" i="7"/>
  <c r="AS62" i="7"/>
  <c r="BZ26" i="7"/>
  <c r="CB26" i="7" s="1"/>
  <c r="BZ74" i="7"/>
  <c r="AS35" i="7"/>
  <c r="AS59" i="7"/>
  <c r="AU16" i="7"/>
  <c r="BR90" i="7"/>
  <c r="CA94" i="7"/>
  <c r="CC94" i="7" s="1"/>
  <c r="CA72" i="7"/>
  <c r="AT15" i="7"/>
  <c r="AR21" i="7"/>
  <c r="AS24" i="7"/>
  <c r="AS72" i="7"/>
  <c r="AS36" i="7"/>
  <c r="BR19" i="7"/>
  <c r="AR30" i="7"/>
  <c r="AR27" i="7"/>
  <c r="AS91" i="7"/>
  <c r="AS94" i="7"/>
  <c r="AS84" i="7"/>
  <c r="AS29" i="7"/>
  <c r="CA75" i="7"/>
  <c r="CC75" i="7" s="1"/>
  <c r="AU68" i="7"/>
  <c r="AT8" i="7"/>
  <c r="AU43" i="7"/>
  <c r="AU64" i="7"/>
  <c r="AR36" i="7"/>
  <c r="AR90" i="7"/>
  <c r="AR40" i="7"/>
  <c r="AR47" i="7"/>
  <c r="AR26" i="7"/>
  <c r="AR23" i="7"/>
  <c r="AR29" i="7"/>
  <c r="AR6" i="7"/>
  <c r="AR44" i="7"/>
  <c r="AR13" i="7"/>
  <c r="AR58" i="7"/>
  <c r="AR22" i="7"/>
  <c r="AR61" i="7"/>
  <c r="AR25" i="7"/>
  <c r="AR10" i="7"/>
  <c r="AR93" i="7"/>
  <c r="AR51" i="7"/>
  <c r="AR57" i="7"/>
  <c r="AR96" i="7"/>
  <c r="AR24" i="7"/>
  <c r="AR39" i="7"/>
  <c r="AR79" i="7"/>
  <c r="AR86" i="7"/>
  <c r="AR84" i="7"/>
  <c r="AR59" i="7"/>
  <c r="AR71" i="7"/>
  <c r="AR73" i="7"/>
  <c r="AR46" i="7"/>
  <c r="AR18" i="7"/>
  <c r="AR34" i="7"/>
  <c r="AR76" i="7"/>
  <c r="AR49" i="7"/>
  <c r="AR33" i="7"/>
  <c r="AR80" i="7"/>
  <c r="AR67" i="7"/>
  <c r="AR85" i="7"/>
  <c r="AR83" i="7"/>
  <c r="AR8" i="7"/>
  <c r="AR66" i="7"/>
  <c r="AR95" i="7"/>
  <c r="AR81" i="7"/>
  <c r="AR63" i="7"/>
  <c r="CA50" i="7"/>
  <c r="BR59" i="7"/>
  <c r="CA53" i="7"/>
  <c r="BZ43" i="7"/>
  <c r="CA65" i="7"/>
  <c r="BZ57" i="7"/>
  <c r="CB57" i="7" s="1"/>
  <c r="BZ91" i="7"/>
  <c r="BZ83" i="7"/>
  <c r="BZ75" i="7"/>
  <c r="BZ67" i="7"/>
  <c r="CB67" i="7" s="1"/>
  <c r="BZ51" i="7"/>
  <c r="BZ84" i="7"/>
  <c r="BZ70" i="7"/>
  <c r="BZ54" i="7"/>
  <c r="CB54" i="7" s="1"/>
  <c r="BZ86" i="7"/>
  <c r="BZ68" i="7"/>
  <c r="BZ52" i="7"/>
  <c r="BZ22" i="7"/>
  <c r="CB22" i="7" s="1"/>
  <c r="BZ33" i="7"/>
  <c r="BZ23" i="7"/>
  <c r="BZ89" i="7"/>
  <c r="BZ81" i="7"/>
  <c r="CB81" i="7" s="1"/>
  <c r="BZ73" i="7"/>
  <c r="BZ65" i="7"/>
  <c r="BZ82" i="7"/>
  <c r="BZ66" i="7"/>
  <c r="CB66" i="7" s="1"/>
  <c r="BZ50" i="7"/>
  <c r="BZ34" i="7"/>
  <c r="BZ96" i="7"/>
  <c r="BZ80" i="7"/>
  <c r="CB80" i="7" s="1"/>
  <c r="BZ64" i="7"/>
  <c r="BZ32" i="7"/>
  <c r="BZ18" i="7"/>
  <c r="BZ10" i="7"/>
  <c r="CB10" i="7" s="1"/>
  <c r="BZ25" i="7"/>
  <c r="BZ12" i="7"/>
  <c r="CA63" i="7"/>
  <c r="CA54" i="7"/>
  <c r="CC54" i="7" s="1"/>
  <c r="CA45" i="7"/>
  <c r="BZ59" i="7"/>
  <c r="CA71" i="7"/>
  <c r="CA33" i="7"/>
  <c r="CC33" i="7" s="1"/>
  <c r="BZ21" i="7"/>
  <c r="CA62" i="7"/>
  <c r="BS32" i="7"/>
  <c r="BZ13" i="7"/>
  <c r="CB13" i="7" s="1"/>
  <c r="BZ30" i="7"/>
  <c r="BZ94" i="7"/>
  <c r="BZ46" i="7"/>
  <c r="BZ78" i="7"/>
  <c r="CB78" i="7" s="1"/>
  <c r="BZ47" i="7"/>
  <c r="BZ63" i="7"/>
  <c r="BZ79" i="7"/>
  <c r="BZ95" i="7"/>
  <c r="CB95" i="7" s="1"/>
  <c r="AU84" i="7"/>
  <c r="AU93" i="7"/>
  <c r="AU83" i="7"/>
  <c r="BS96" i="7"/>
  <c r="AT39" i="7"/>
  <c r="CA80" i="7"/>
  <c r="CA19" i="7"/>
  <c r="BR83" i="7"/>
  <c r="CA57" i="7"/>
  <c r="AT68" i="7"/>
  <c r="AU61" i="7"/>
  <c r="CA95" i="7"/>
  <c r="CC95" i="7" s="1"/>
  <c r="CA96" i="7"/>
  <c r="CC96" i="7" s="1"/>
  <c r="AT53" i="7"/>
  <c r="AU67" i="7"/>
  <c r="AT12" i="7"/>
  <c r="AU36" i="7"/>
  <c r="BR75" i="7"/>
  <c r="BS23" i="7"/>
  <c r="AR65" i="7"/>
  <c r="AU7" i="7"/>
  <c r="AU58" i="7"/>
  <c r="AR72" i="7"/>
  <c r="AR16" i="7"/>
  <c r="AR87" i="7"/>
  <c r="AR92" i="7"/>
  <c r="AR60" i="7"/>
  <c r="AR70" i="7"/>
  <c r="AR69" i="7"/>
  <c r="AR5" i="7"/>
  <c r="BS58" i="7"/>
  <c r="BS28" i="7"/>
  <c r="AR75" i="7"/>
  <c r="BS91" i="7"/>
  <c r="AU17" i="7"/>
  <c r="AU14" i="7"/>
  <c r="BR84" i="7"/>
  <c r="BR35" i="7"/>
  <c r="BR63" i="7"/>
  <c r="BR54" i="7"/>
  <c r="BR52" i="7"/>
  <c r="AR88" i="7"/>
  <c r="BS55" i="7"/>
  <c r="CA20" i="7"/>
  <c r="CC20" i="7" s="1"/>
  <c r="BS51" i="7"/>
  <c r="BR21" i="7"/>
  <c r="BS30" i="7"/>
  <c r="BS78" i="7"/>
  <c r="BS81" i="7"/>
  <c r="BS77" i="7"/>
  <c r="BS50" i="7"/>
  <c r="AU11" i="7"/>
  <c r="CA84" i="7"/>
  <c r="AR45" i="7"/>
  <c r="CA68" i="7"/>
  <c r="CA64" i="7"/>
  <c r="BR48" i="7"/>
  <c r="BS62" i="7"/>
  <c r="BS68" i="7"/>
  <c r="BR8" i="7"/>
  <c r="BR68" i="7"/>
  <c r="BR42" i="7"/>
  <c r="BR45" i="7"/>
  <c r="BR12" i="7"/>
  <c r="BR38" i="7"/>
  <c r="BR72" i="7"/>
  <c r="BR50" i="7"/>
  <c r="BR65" i="7"/>
  <c r="BR81" i="7"/>
  <c r="BR31" i="7"/>
  <c r="BR25" i="7"/>
  <c r="BR40" i="7"/>
  <c r="BR67" i="7"/>
  <c r="BR39" i="7"/>
  <c r="BR33" i="7"/>
  <c r="BR5" i="7"/>
  <c r="BR70" i="7"/>
  <c r="BR51" i="7"/>
  <c r="BR96" i="7"/>
  <c r="BR93" i="7"/>
  <c r="BR78" i="7"/>
  <c r="BR89" i="7"/>
  <c r="BR91" i="7"/>
  <c r="BR10" i="7"/>
  <c r="BR30" i="7"/>
  <c r="BR53" i="7"/>
  <c r="BR86" i="7"/>
  <c r="BR79" i="7"/>
  <c r="BR56" i="7"/>
  <c r="BR44" i="7"/>
  <c r="BR6" i="7"/>
  <c r="BR74" i="7"/>
  <c r="BR29" i="7"/>
  <c r="BR47" i="7"/>
  <c r="BR17" i="7"/>
  <c r="BR73" i="7"/>
  <c r="BR85" i="7"/>
  <c r="BR92" i="7"/>
  <c r="BR15" i="7"/>
  <c r="BR80" i="7"/>
  <c r="BR55" i="7"/>
  <c r="BR41" i="7"/>
  <c r="BR88" i="7"/>
  <c r="BR94" i="7"/>
  <c r="BR82" i="7"/>
  <c r="BR7" i="7"/>
  <c r="BS43" i="7"/>
  <c r="BS64" i="7"/>
  <c r="AR38" i="7"/>
  <c r="BS49" i="7"/>
  <c r="CA28" i="7"/>
  <c r="CA6" i="7"/>
  <c r="CC6" i="7" s="1"/>
  <c r="CA58" i="7"/>
  <c r="CA60" i="7"/>
  <c r="CA73" i="7"/>
  <c r="CA8" i="7"/>
  <c r="CC8" i="7" s="1"/>
  <c r="CA13" i="7"/>
  <c r="CA46" i="7"/>
  <c r="CA82" i="7"/>
  <c r="CA22" i="7"/>
  <c r="CC22" i="7" s="1"/>
  <c r="CA47" i="7"/>
  <c r="CA91" i="7"/>
  <c r="CA24" i="7"/>
  <c r="CA12" i="7"/>
  <c r="CC12" i="7" s="1"/>
  <c r="CA87" i="7"/>
  <c r="CA76" i="7"/>
  <c r="CA81" i="7"/>
  <c r="CA42" i="7"/>
  <c r="CC42" i="7" s="1"/>
  <c r="CA37" i="7"/>
  <c r="CA38" i="7"/>
  <c r="CA79" i="7"/>
  <c r="CA21" i="7"/>
  <c r="CC21" i="7" s="1"/>
  <c r="CA67" i="7"/>
  <c r="CA14" i="7"/>
  <c r="CA36" i="7"/>
  <c r="CA30" i="7"/>
  <c r="CC30" i="7" s="1"/>
  <c r="CA86" i="7"/>
  <c r="CA55" i="7"/>
  <c r="CA18" i="7"/>
  <c r="CA51" i="7"/>
  <c r="CC51" i="7" s="1"/>
  <c r="CA10" i="7"/>
  <c r="CA11" i="7"/>
  <c r="CA93" i="7"/>
  <c r="CA5" i="7"/>
  <c r="CC5" i="7" s="1"/>
  <c r="CA90" i="7"/>
  <c r="CA88" i="7"/>
  <c r="CA52" i="7"/>
  <c r="CA83" i="7"/>
  <c r="CC83" i="7" s="1"/>
  <c r="CA85" i="7"/>
  <c r="BR57" i="7"/>
  <c r="CA74" i="7"/>
  <c r="AT43" i="7"/>
  <c r="AU65" i="7"/>
  <c r="AT9" i="7"/>
  <c r="AT57" i="7"/>
  <c r="AT5" i="7"/>
  <c r="AT80" i="7"/>
  <c r="AT79" i="7"/>
  <c r="AT93" i="7"/>
  <c r="AT77" i="7"/>
  <c r="AT87" i="7"/>
  <c r="AT84" i="7"/>
  <c r="AT78" i="7"/>
  <c r="AT95" i="7"/>
  <c r="AT86" i="7"/>
  <c r="AT83" i="7"/>
  <c r="AT90" i="7"/>
  <c r="AT88" i="7"/>
  <c r="AT81" i="7"/>
  <c r="AT82" i="7"/>
  <c r="AT94" i="7"/>
  <c r="AT89" i="7"/>
  <c r="AT85" i="7"/>
  <c r="AT96" i="7"/>
  <c r="AT92" i="7"/>
  <c r="AT91" i="7"/>
  <c r="AT38" i="7"/>
  <c r="AT6" i="7"/>
  <c r="AT10" i="7"/>
  <c r="AT13" i="7"/>
  <c r="AT66" i="7"/>
  <c r="AT22" i="7"/>
  <c r="AT47" i="7"/>
  <c r="AT32" i="7"/>
  <c r="AT67" i="7"/>
  <c r="AT34" i="7"/>
  <c r="AT26" i="7"/>
  <c r="AT35" i="7"/>
  <c r="AT20" i="7"/>
  <c r="AT70" i="7"/>
  <c r="AT56" i="7"/>
  <c r="AT29" i="7"/>
  <c r="AT62" i="7"/>
  <c r="AT30" i="7"/>
  <c r="AT31" i="7"/>
  <c r="AT25" i="7"/>
  <c r="AT40" i="7"/>
  <c r="AT52" i="7"/>
  <c r="AT54" i="7"/>
  <c r="AT44" i="7"/>
  <c r="AT69" i="7"/>
  <c r="AT19" i="7"/>
  <c r="AT45" i="7"/>
  <c r="AU63" i="7"/>
  <c r="AU45" i="7"/>
  <c r="AT37" i="7"/>
  <c r="CA44" i="7"/>
  <c r="AT59" i="7"/>
  <c r="AU71" i="7"/>
  <c r="AU33" i="7"/>
  <c r="AT21" i="7"/>
  <c r="BZ36" i="7"/>
  <c r="CB36" i="7" s="1"/>
  <c r="BZ14" i="7"/>
  <c r="BZ31" i="7"/>
  <c r="BZ16" i="7"/>
  <c r="BZ27" i="7"/>
  <c r="CB27" i="7" s="1"/>
  <c r="BZ72" i="7"/>
  <c r="BZ24" i="7"/>
  <c r="BZ58" i="7"/>
  <c r="BZ88" i="7"/>
  <c r="CB88" i="7" s="1"/>
  <c r="BZ53" i="7"/>
  <c r="BZ69" i="7"/>
  <c r="BZ85" i="7"/>
  <c r="AU57" i="7"/>
  <c r="AT46" i="7"/>
  <c r="AU24" i="7"/>
  <c r="CA78" i="7"/>
  <c r="BS35" i="7"/>
  <c r="AT75" i="7"/>
  <c r="AU60" i="7"/>
  <c r="AT51" i="7"/>
  <c r="BS92" i="7"/>
  <c r="CA23" i="7"/>
  <c r="AT27" i="7"/>
  <c r="AU53" i="7"/>
  <c r="AU51" i="7"/>
  <c r="AU18" i="7"/>
  <c r="BS80" i="7"/>
  <c r="AT24" i="7"/>
  <c r="AT65" i="7"/>
  <c r="AU38" i="7"/>
  <c r="BS12" i="7"/>
  <c r="BR11" i="7"/>
  <c r="AR82" i="7"/>
  <c r="AR55" i="7"/>
  <c r="AR32" i="7"/>
  <c r="AR64" i="7"/>
  <c r="AR50" i="7"/>
  <c r="AR62" i="7"/>
  <c r="AR41" i="7"/>
  <c r="AR19" i="7"/>
  <c r="AR37" i="7"/>
  <c r="BR24" i="7"/>
  <c r="BS14" i="7"/>
  <c r="AT63" i="7"/>
  <c r="CA15" i="7"/>
  <c r="CC15" i="7" s="1"/>
  <c r="BS57" i="7"/>
  <c r="CA7" i="7"/>
  <c r="BR69" i="7"/>
  <c r="BR22" i="7"/>
  <c r="BS79" i="7"/>
  <c r="CA48" i="7"/>
  <c r="BS24" i="7"/>
  <c r="BR46" i="7"/>
  <c r="BS48" i="7"/>
  <c r="CA92" i="7"/>
  <c r="AU47" i="7"/>
  <c r="AU34" i="7"/>
  <c r="BR62" i="7"/>
  <c r="BR64" i="7"/>
  <c r="CA59" i="7"/>
  <c r="BZ15" i="7"/>
  <c r="CB15" i="7" s="1"/>
  <c r="BZ38" i="7"/>
  <c r="BZ7" i="7"/>
  <c r="BZ11" i="7"/>
  <c r="BZ41" i="7"/>
  <c r="CB41" i="7" s="1"/>
  <c r="BZ49" i="7"/>
  <c r="BZ39" i="7"/>
  <c r="BZ17" i="7"/>
  <c r="BZ35" i="7"/>
  <c r="CB35" i="7" s="1"/>
  <c r="BZ44" i="7"/>
  <c r="BZ62" i="7"/>
  <c r="BZ92" i="7"/>
  <c r="BZ55" i="7"/>
  <c r="CB55" i="7" s="1"/>
  <c r="BZ71" i="7"/>
  <c r="BZ87" i="7"/>
  <c r="AU79" i="7"/>
  <c r="BR95" i="7"/>
  <c r="CA89" i="7"/>
  <c r="AU27" i="7"/>
  <c r="AT28" i="7"/>
  <c r="AT74" i="7"/>
  <c r="AU74" i="7"/>
  <c r="AT16" i="7"/>
  <c r="BS75" i="7"/>
  <c r="BS89" i="7"/>
  <c r="AU41" i="7"/>
  <c r="AU8" i="7"/>
  <c r="AU89" i="7"/>
  <c r="CA17" i="7"/>
  <c r="CC17" i="7" s="1"/>
  <c r="AT18" i="7"/>
  <c r="AT33" i="7"/>
  <c r="AT23" i="7"/>
  <c r="CA77" i="7"/>
  <c r="CC77" i="7" s="1"/>
  <c r="BR16" i="7"/>
  <c r="BS73" i="7"/>
  <c r="BS53" i="7"/>
  <c r="CA16" i="7"/>
  <c r="CC16" i="7" s="1"/>
  <c r="AT72" i="7"/>
  <c r="AT73" i="7"/>
  <c r="AR12" i="7"/>
  <c r="AR91" i="7"/>
  <c r="AR15" i="7"/>
  <c r="AR89" i="7"/>
  <c r="AR35" i="7"/>
  <c r="AR31" i="7"/>
  <c r="AR74" i="7"/>
  <c r="AR9" i="7"/>
  <c r="BR13" i="7"/>
  <c r="BR18" i="7"/>
  <c r="AR7" i="7"/>
  <c r="AR78" i="7"/>
  <c r="AU10" i="7"/>
  <c r="AR11" i="7"/>
  <c r="BS21" i="7"/>
  <c r="BS59" i="7"/>
  <c r="BR34" i="7"/>
  <c r="AR77" i="7"/>
  <c r="AU90" i="7"/>
  <c r="BR23" i="7"/>
  <c r="CA34" i="7"/>
  <c r="BR66" i="7"/>
  <c r="BS15" i="7"/>
  <c r="BS61" i="7"/>
  <c r="BS88" i="7"/>
  <c r="AU40" i="7"/>
  <c r="BR37" i="7"/>
  <c r="BS84" i="7"/>
  <c r="CA56" i="7"/>
  <c r="BS18" i="7"/>
  <c r="CA26" i="7"/>
  <c r="AU70" i="7"/>
  <c r="AU6" i="7"/>
  <c r="AU80" i="7"/>
  <c r="AU94" i="7"/>
  <c r="AU81" i="7"/>
  <c r="AU88" i="7"/>
  <c r="AU82" i="7"/>
  <c r="AU86" i="7"/>
  <c r="AU85" i="7"/>
  <c r="AU77" i="7"/>
  <c r="AU92" i="7"/>
  <c r="AU87" i="7"/>
  <c r="AT60" i="7"/>
  <c r="AT58" i="7"/>
  <c r="AU66" i="7"/>
  <c r="AU26" i="7"/>
  <c r="AT14" i="7"/>
  <c r="AT36" i="7"/>
  <c r="BR9" i="7"/>
  <c r="BS71" i="7"/>
  <c r="BS44" i="7"/>
  <c r="BS74" i="7"/>
  <c r="CA31" i="7"/>
  <c r="CC31" i="7" s="1"/>
  <c r="CA25" i="7"/>
  <c r="CA35" i="7"/>
  <c r="CA43" i="7"/>
  <c r="CA29" i="7"/>
  <c r="CC29" i="7" s="1"/>
  <c r="CA32" i="7"/>
  <c r="CA9" i="7"/>
  <c r="CA69" i="7"/>
  <c r="CA49" i="7"/>
  <c r="CC49" i="7" s="1"/>
  <c r="CA70" i="7"/>
  <c r="BR28" i="7"/>
  <c r="AS39" i="7"/>
  <c r="AU78" i="7"/>
  <c r="AU96" i="7"/>
  <c r="AS78" i="7"/>
  <c r="BS87" i="7"/>
  <c r="BS90" i="7"/>
  <c r="BS94" i="7"/>
  <c r="AU91" i="7"/>
  <c r="AU28" i="7"/>
  <c r="AS53" i="7"/>
  <c r="AU54" i="7"/>
  <c r="AU39" i="7"/>
  <c r="AS85" i="7"/>
  <c r="AU42" i="7"/>
  <c r="AU21" i="7"/>
  <c r="AU19" i="7"/>
  <c r="AU52" i="7"/>
  <c r="AS48" i="7"/>
  <c r="AS18" i="7"/>
  <c r="AS37" i="7"/>
  <c r="AS30" i="7"/>
  <c r="AS87" i="7"/>
  <c r="AS65" i="7"/>
  <c r="AS6" i="7"/>
  <c r="BS41" i="7"/>
  <c r="AS73" i="7"/>
  <c r="AU44" i="7"/>
  <c r="AU59" i="7"/>
  <c r="AU56" i="7"/>
  <c r="BS63" i="7"/>
  <c r="AS12" i="7"/>
  <c r="AS34" i="7"/>
  <c r="AS71" i="7"/>
  <c r="AS52" i="7"/>
  <c r="BS85" i="7"/>
  <c r="BS52" i="7"/>
  <c r="BS69" i="7"/>
  <c r="BS37" i="7"/>
  <c r="BS45" i="7"/>
  <c r="BS7" i="7"/>
  <c r="BS11" i="7"/>
  <c r="BS5" i="7"/>
  <c r="BS42" i="7"/>
  <c r="BS40" i="7"/>
  <c r="BS20" i="7"/>
  <c r="AS31" i="7"/>
  <c r="AS46" i="7"/>
  <c r="AS95" i="7"/>
  <c r="BS70" i="7"/>
  <c r="BS6" i="7"/>
  <c r="BR60" i="7"/>
  <c r="BR58" i="7"/>
  <c r="BS66" i="7"/>
  <c r="BS26" i="7"/>
  <c r="BR14" i="7"/>
  <c r="BR36" i="7"/>
  <c r="CA27" i="7"/>
  <c r="BS33" i="7"/>
  <c r="BS65" i="7"/>
  <c r="BR76" i="7"/>
  <c r="AU31" i="7"/>
  <c r="AT7" i="7"/>
  <c r="AU25" i="7"/>
  <c r="AU35" i="7"/>
  <c r="AT61" i="7"/>
  <c r="AT11" i="7"/>
  <c r="AU29" i="7"/>
  <c r="AU32" i="7"/>
  <c r="AU9" i="7"/>
  <c r="AU69" i="7"/>
  <c r="AT41" i="7"/>
  <c r="AT49" i="7"/>
  <c r="AU49" i="7"/>
  <c r="AT55" i="7"/>
  <c r="BR20" i="7"/>
  <c r="AS7" i="7"/>
  <c r="AU95" i="7"/>
  <c r="AS80" i="7"/>
  <c r="AS86" i="7"/>
  <c r="AU5" i="7"/>
  <c r="AU50" i="7"/>
  <c r="AU46" i="7"/>
  <c r="AS45" i="7"/>
  <c r="AU73" i="7"/>
  <c r="AU13" i="7"/>
  <c r="AS17" i="7"/>
  <c r="AS43" i="7"/>
  <c r="AS67" i="7"/>
  <c r="AS88" i="7"/>
  <c r="AU76" i="7"/>
  <c r="AS28" i="7"/>
  <c r="AS40" i="7"/>
  <c r="AS92" i="7"/>
  <c r="AS58" i="7"/>
  <c r="AS75" i="7"/>
  <c r="AS82" i="7"/>
  <c r="AS54" i="7"/>
  <c r="BS83" i="7"/>
  <c r="AS57" i="7"/>
  <c r="AS79" i="7"/>
  <c r="AU37" i="7"/>
  <c r="AU75" i="7"/>
  <c r="BS31" i="7"/>
  <c r="AS90" i="7"/>
  <c r="AS16" i="7"/>
  <c r="AS70" i="7"/>
  <c r="AS26" i="7"/>
  <c r="BS27" i="7"/>
  <c r="AS11" i="7"/>
  <c r="AS25" i="7"/>
  <c r="BS82" i="7"/>
  <c r="BS76" i="7"/>
  <c r="BS39" i="7"/>
  <c r="BS67" i="7"/>
  <c r="BS38" i="7"/>
  <c r="AS66" i="7"/>
  <c r="BS10" i="7"/>
  <c r="BS36" i="7"/>
  <c r="AS33" i="7"/>
  <c r="BS47" i="7"/>
  <c r="BS54" i="7"/>
  <c r="AU23" i="7"/>
  <c r="AU22" i="7"/>
  <c r="BS22" i="7"/>
  <c r="BS9" i="7"/>
  <c r="BS16" i="7"/>
  <c r="CB94" i="7"/>
  <c r="F162" i="6"/>
  <c r="G162" i="7" s="1"/>
  <c r="CB96" i="7"/>
  <c r="C159" i="6"/>
  <c r="D159" i="7" s="1"/>
  <c r="C150" i="6"/>
  <c r="D150" i="7" s="1"/>
  <c r="C200" i="6"/>
  <c r="D200" i="7" s="1"/>
  <c r="C154" i="6"/>
  <c r="D154" i="7" s="1"/>
  <c r="D146" i="6"/>
  <c r="E146" i="7" s="1"/>
  <c r="C178" i="6"/>
  <c r="D178" i="7" s="1"/>
  <c r="C155" i="6"/>
  <c r="D155" i="7" s="1"/>
  <c r="D133" i="6"/>
  <c r="E133" i="7" s="1"/>
  <c r="E177" i="6"/>
  <c r="F177" i="7" s="1"/>
  <c r="E209" i="6"/>
  <c r="F209" i="7" s="1"/>
  <c r="E179" i="6"/>
  <c r="F179" i="7" s="1"/>
  <c r="F168" i="6"/>
  <c r="G168" i="7" s="1"/>
  <c r="F139" i="6"/>
  <c r="G139" i="7" s="1"/>
  <c r="F167" i="6"/>
  <c r="G167" i="7" s="1"/>
  <c r="F164" i="6"/>
  <c r="G164" i="7" s="1"/>
  <c r="G191" i="6"/>
  <c r="G155" i="6"/>
  <c r="G150" i="6"/>
  <c r="H144" i="6"/>
  <c r="H184" i="6"/>
  <c r="H136" i="6"/>
  <c r="C153" i="6"/>
  <c r="D153" i="7" s="1"/>
  <c r="D136" i="6"/>
  <c r="E136" i="7" s="1"/>
  <c r="E211" i="6"/>
  <c r="F211" i="7" s="1"/>
  <c r="E158" i="6"/>
  <c r="F158" i="7" s="1"/>
  <c r="E173" i="6"/>
  <c r="F173" i="7" s="1"/>
  <c r="E138" i="6"/>
  <c r="F138" i="7" s="1"/>
  <c r="F163" i="6"/>
  <c r="G163" i="7" s="1"/>
  <c r="G196" i="6"/>
  <c r="H196" i="7" s="1"/>
  <c r="G192" i="6"/>
  <c r="G194" i="6"/>
  <c r="G168" i="6"/>
  <c r="H182" i="6"/>
  <c r="E197" i="6"/>
  <c r="F197" i="7" s="1"/>
  <c r="E175" i="6"/>
  <c r="F175" i="7" s="1"/>
  <c r="E133" i="6"/>
  <c r="F133" i="7" s="1"/>
  <c r="E150" i="6"/>
  <c r="F150" i="7" s="1"/>
  <c r="F161" i="6"/>
  <c r="G161" i="7" s="1"/>
  <c r="G160" i="6"/>
  <c r="H160" i="7" s="1"/>
  <c r="G153" i="6"/>
  <c r="G179" i="6"/>
  <c r="H179" i="7" s="1"/>
  <c r="G195" i="6"/>
  <c r="H148" i="6"/>
  <c r="AF139" i="6"/>
  <c r="AG139" i="7" s="1"/>
  <c r="I139" i="7"/>
  <c r="AN139" i="6"/>
  <c r="AO139" i="7" s="1"/>
  <c r="E213" i="6"/>
  <c r="F213" i="7" s="1"/>
  <c r="E178" i="6"/>
  <c r="F178" i="7" s="1"/>
  <c r="E176" i="6"/>
  <c r="F176" i="7" s="1"/>
  <c r="E144" i="6"/>
  <c r="F144" i="7" s="1"/>
  <c r="E172" i="6"/>
  <c r="F172" i="7" s="1"/>
  <c r="E146" i="6"/>
  <c r="F146" i="7" s="1"/>
  <c r="E174" i="6"/>
  <c r="F174" i="7" s="1"/>
  <c r="F165" i="6"/>
  <c r="G165" i="7" s="1"/>
  <c r="F148" i="6"/>
  <c r="G148" i="7" s="1"/>
  <c r="F166" i="6"/>
  <c r="G166" i="7" s="1"/>
  <c r="G176" i="6"/>
  <c r="AM176" i="6" s="1"/>
  <c r="AN176" i="7" s="1"/>
  <c r="G159" i="6"/>
  <c r="G144" i="6"/>
  <c r="H156" i="7"/>
  <c r="AM156" i="6"/>
  <c r="AN156" i="7" s="1"/>
  <c r="AE156" i="6"/>
  <c r="AF156" i="7" s="1"/>
  <c r="G138" i="6"/>
  <c r="H140" i="6"/>
  <c r="H153" i="6"/>
  <c r="AF153" i="6" s="1"/>
  <c r="AG153" i="7" s="1"/>
  <c r="H181" i="6"/>
  <c r="H185" i="6"/>
  <c r="H183" i="6"/>
  <c r="AN183" i="6" s="1"/>
  <c r="AO183" i="7" s="1"/>
  <c r="E196" i="6"/>
  <c r="F196" i="7" s="1"/>
  <c r="F142" i="6"/>
  <c r="G142" i="7" s="1"/>
  <c r="C151" i="6"/>
  <c r="D151" i="7" s="1"/>
  <c r="D143" i="6"/>
  <c r="E143" i="7" s="1"/>
  <c r="D134" i="6"/>
  <c r="E134" i="7" s="1"/>
  <c r="E199" i="6"/>
  <c r="F199" i="7" s="1"/>
  <c r="F141" i="6"/>
  <c r="G141" i="7" s="1"/>
  <c r="F134" i="6"/>
  <c r="G134" i="7" s="1"/>
  <c r="G193" i="6"/>
  <c r="G197" i="6"/>
  <c r="G178" i="6"/>
  <c r="G209" i="6"/>
  <c r="H145" i="6"/>
  <c r="H149" i="6"/>
  <c r="C160" i="6"/>
  <c r="D160" i="7" s="1"/>
  <c r="C152" i="6"/>
  <c r="D152" i="7" s="1"/>
  <c r="C161" i="6"/>
  <c r="D161" i="7" s="1"/>
  <c r="E161" i="6"/>
  <c r="F161" i="7" s="1"/>
  <c r="AM211" i="6"/>
  <c r="AN211" i="7" s="1"/>
  <c r="E192" i="6"/>
  <c r="F192" i="7" s="1"/>
  <c r="F140" i="6"/>
  <c r="G140" i="7" s="1"/>
  <c r="F136" i="6"/>
  <c r="G136" i="7" s="1"/>
  <c r="G204" i="6"/>
  <c r="G203" i="6"/>
  <c r="G207" i="6"/>
  <c r="H187" i="6"/>
  <c r="AF187" i="6" s="1"/>
  <c r="AG187" i="7" s="1"/>
  <c r="H162" i="6"/>
  <c r="H141" i="6"/>
  <c r="H186" i="6"/>
  <c r="H180" i="6"/>
  <c r="AM160" i="6"/>
  <c r="G154" i="6"/>
  <c r="G206" i="6"/>
  <c r="H131" i="6"/>
  <c r="H134" i="6"/>
  <c r="AN164" i="6"/>
  <c r="AO164" i="7" s="1"/>
  <c r="AF164" i="6"/>
  <c r="AG164" i="7" s="1"/>
  <c r="I164" i="7"/>
  <c r="I146" i="7"/>
  <c r="AN146" i="6"/>
  <c r="AO146" i="7" s="1"/>
  <c r="AF146" i="6"/>
  <c r="AG146" i="7" s="1"/>
  <c r="D185" i="6"/>
  <c r="E185" i="7" s="1"/>
  <c r="D131" i="6"/>
  <c r="E131" i="7" s="1"/>
  <c r="D138" i="6"/>
  <c r="E138" i="7" s="1"/>
  <c r="D139" i="6"/>
  <c r="E139" i="7" s="1"/>
  <c r="D166" i="6"/>
  <c r="E166" i="7" s="1"/>
  <c r="E155" i="6"/>
  <c r="F155" i="7" s="1"/>
  <c r="G145" i="6"/>
  <c r="I133" i="7"/>
  <c r="AF133" i="6"/>
  <c r="AG133" i="7" s="1"/>
  <c r="AN133" i="6"/>
  <c r="H147" i="6"/>
  <c r="H172" i="6"/>
  <c r="I183" i="7"/>
  <c r="CB19" i="7"/>
  <c r="CB40" i="7"/>
  <c r="CC64" i="7"/>
  <c r="CC26" i="7"/>
  <c r="CB38" i="7"/>
  <c r="CB20" i="7"/>
  <c r="CB48" i="7"/>
  <c r="CC89" i="7"/>
  <c r="CC84" i="7"/>
  <c r="CB85" i="7"/>
  <c r="CB89" i="7"/>
  <c r="CB93" i="7"/>
  <c r="CC10" i="7"/>
  <c r="CB84" i="7"/>
  <c r="CC41" i="7"/>
  <c r="CC55" i="7"/>
  <c r="CC52" i="7"/>
  <c r="CB87" i="7"/>
  <c r="CC38" i="7"/>
  <c r="CB53" i="7"/>
  <c r="CC48" i="7"/>
  <c r="CB65" i="7"/>
  <c r="CB74" i="7"/>
  <c r="CC7" i="7"/>
  <c r="CB50" i="7"/>
  <c r="CB68" i="7"/>
  <c r="CB47" i="7"/>
  <c r="CB29" i="7"/>
  <c r="CC59" i="7"/>
  <c r="CC34" i="7"/>
  <c r="CB46" i="7"/>
  <c r="CC27" i="7"/>
  <c r="CC44" i="7"/>
  <c r="CB43" i="7"/>
  <c r="CC65" i="7"/>
  <c r="CB9" i="7"/>
  <c r="BZ5" i="7"/>
  <c r="CB5" i="7" s="1"/>
  <c r="CC63" i="7"/>
  <c r="CC45" i="7"/>
  <c r="CB37" i="7"/>
  <c r="CB59" i="7"/>
  <c r="CC71" i="7"/>
  <c r="CB21" i="7"/>
  <c r="CC62" i="7"/>
  <c r="CC80" i="7"/>
  <c r="CB51" i="7"/>
  <c r="CC19" i="7"/>
  <c r="CB91" i="7"/>
  <c r="CC88" i="7"/>
  <c r="CB56" i="7"/>
  <c r="CB71" i="7"/>
  <c r="CB79" i="7"/>
  <c r="CC82" i="7"/>
  <c r="CB75" i="7"/>
  <c r="CB32" i="7"/>
  <c r="CB86" i="7"/>
  <c r="CC81" i="7"/>
  <c r="CC92" i="7"/>
  <c r="CB77" i="7"/>
  <c r="CB58" i="7"/>
  <c r="CC18" i="7"/>
  <c r="CC23" i="7"/>
  <c r="CB25" i="7"/>
  <c r="CB44" i="7"/>
  <c r="CC24" i="7"/>
  <c r="CC47" i="7"/>
  <c r="CC36" i="7"/>
  <c r="CC68" i="7"/>
  <c r="CB7" i="7"/>
  <c r="CC66" i="7"/>
  <c r="CC50" i="7"/>
  <c r="CB39" i="7"/>
  <c r="CC74" i="7"/>
  <c r="CB14" i="7"/>
  <c r="CC85" i="7"/>
  <c r="CC86" i="7"/>
  <c r="CC87" i="7"/>
  <c r="CC11" i="7"/>
  <c r="CB62" i="7"/>
  <c r="CB83" i="7"/>
  <c r="CB34" i="7"/>
  <c r="CB12" i="7"/>
  <c r="CB64" i="7"/>
  <c r="CC78" i="7"/>
  <c r="CC93" i="7"/>
  <c r="CC91" i="7"/>
  <c r="CC13" i="7"/>
  <c r="CC39" i="7"/>
  <c r="CB31" i="7"/>
  <c r="CC73" i="7"/>
  <c r="CC67" i="7"/>
  <c r="CC46" i="7"/>
  <c r="CB72" i="7"/>
  <c r="CC37" i="7"/>
  <c r="CB17" i="7"/>
  <c r="CC58" i="7"/>
  <c r="CB8" i="7"/>
  <c r="CB60" i="7"/>
  <c r="CB42" i="7"/>
  <c r="CC28" i="7"/>
  <c r="CC53" i="7"/>
  <c r="CC25" i="7"/>
  <c r="CC35" i="7"/>
  <c r="CC43" i="7"/>
  <c r="CB11" i="7"/>
  <c r="CC32" i="7"/>
  <c r="CC9" i="7"/>
  <c r="CC69" i="7"/>
  <c r="CB49" i="7"/>
  <c r="CC70" i="7"/>
  <c r="CB90" i="7"/>
  <c r="CC90" i="7"/>
  <c r="CC57" i="7"/>
  <c r="CC40" i="7"/>
  <c r="CC79" i="7"/>
  <c r="CB18" i="7"/>
  <c r="CB92" i="7"/>
  <c r="CB82" i="7"/>
  <c r="CC56" i="7"/>
  <c r="CC76" i="7"/>
  <c r="CC60" i="7"/>
  <c r="CB33" i="7"/>
  <c r="CB30" i="7"/>
  <c r="CB24" i="7"/>
  <c r="CB70" i="7"/>
  <c r="CC14" i="7"/>
  <c r="CC61" i="7"/>
  <c r="CB63" i="7"/>
  <c r="CC72" i="7"/>
  <c r="CB69" i="7"/>
  <c r="CB16" i="7"/>
  <c r="CB73" i="7"/>
  <c r="CB52" i="7"/>
  <c r="CB23" i="7"/>
  <c r="I156" i="7"/>
  <c r="AF156" i="6"/>
  <c r="AG156" i="7" s="1"/>
  <c r="AN156" i="6"/>
  <c r="D140" i="6"/>
  <c r="E140" i="7" s="1"/>
  <c r="F156" i="6"/>
  <c r="G156" i="7" s="1"/>
  <c r="G173" i="6"/>
  <c r="H150" i="6"/>
  <c r="H154" i="6"/>
  <c r="H160" i="6"/>
  <c r="D148" i="6"/>
  <c r="E148" i="7" s="1"/>
  <c r="F150" i="6"/>
  <c r="G150" i="7" s="1"/>
  <c r="G180" i="6"/>
  <c r="G170" i="6"/>
  <c r="G166" i="6"/>
  <c r="H170" i="6"/>
  <c r="H168" i="6"/>
  <c r="H168" i="7"/>
  <c r="AE168" i="6"/>
  <c r="AF168" i="7" s="1"/>
  <c r="AM168" i="6"/>
  <c r="G161" i="6"/>
  <c r="H174" i="6"/>
  <c r="J28" i="8"/>
  <c r="K28" i="8"/>
  <c r="AF126" i="6"/>
  <c r="I28" i="8" s="1"/>
  <c r="AN126" i="6"/>
  <c r="P28" i="8" s="1"/>
  <c r="AE126" i="6"/>
  <c r="H28" i="8" s="1"/>
  <c r="AM126" i="6"/>
  <c r="O28" i="8" s="1"/>
  <c r="C147" i="6"/>
  <c r="D147" i="7" s="1"/>
  <c r="E163" i="6"/>
  <c r="F163" i="7" s="1"/>
  <c r="C137" i="6"/>
  <c r="D137" i="7" s="1"/>
  <c r="C143" i="6"/>
  <c r="D135" i="6"/>
  <c r="E135" i="7" s="1"/>
  <c r="D141" i="6"/>
  <c r="D153" i="6"/>
  <c r="E153" i="7" s="1"/>
  <c r="D145" i="6"/>
  <c r="E145" i="7" s="1"/>
  <c r="D159" i="6"/>
  <c r="E159" i="7" s="1"/>
  <c r="D147" i="6"/>
  <c r="E147" i="7" s="1"/>
  <c r="E137" i="6"/>
  <c r="F137" i="7" s="1"/>
  <c r="E145" i="6"/>
  <c r="F145" i="7" s="1"/>
  <c r="E147" i="6"/>
  <c r="F147" i="7" s="1"/>
  <c r="E169" i="6"/>
  <c r="F169" i="7" s="1"/>
  <c r="F133" i="6"/>
  <c r="F155" i="6"/>
  <c r="G155" i="7" s="1"/>
  <c r="F157" i="6"/>
  <c r="G157" i="7" s="1"/>
  <c r="F173" i="6"/>
  <c r="G133" i="6"/>
  <c r="AM133" i="6" s="1"/>
  <c r="G163" i="6"/>
  <c r="AM163" i="6" s="1"/>
  <c r="H137" i="6"/>
  <c r="H151" i="6"/>
  <c r="AN151" i="6" s="1"/>
  <c r="H155" i="6"/>
  <c r="AN155" i="6" s="1"/>
  <c r="H193" i="6"/>
  <c r="H159" i="6"/>
  <c r="AN159" i="6" s="1"/>
  <c r="H161" i="6"/>
  <c r="AN161" i="6" s="1"/>
  <c r="C131" i="6"/>
  <c r="D131" i="7" s="1"/>
  <c r="D155" i="6"/>
  <c r="E155" i="7" s="1"/>
  <c r="E167" i="6"/>
  <c r="F167" i="7" s="1"/>
  <c r="F135" i="6"/>
  <c r="G135" i="7" s="1"/>
  <c r="F151" i="6"/>
  <c r="G151" i="7" s="1"/>
  <c r="F175" i="6"/>
  <c r="G175" i="7" s="1"/>
  <c r="F159" i="6"/>
  <c r="G159" i="7" s="1"/>
  <c r="F177" i="6"/>
  <c r="G181" i="6"/>
  <c r="G135" i="6"/>
  <c r="AM135" i="6" s="1"/>
  <c r="G183" i="6"/>
  <c r="G171" i="6"/>
  <c r="G167" i="6"/>
  <c r="AM167" i="6" s="1"/>
  <c r="G175" i="6"/>
  <c r="G147" i="6"/>
  <c r="AM147" i="6" s="1"/>
  <c r="H171" i="6"/>
  <c r="AN171" i="6" s="1"/>
  <c r="H169" i="6"/>
  <c r="C133" i="6"/>
  <c r="C136" i="6"/>
  <c r="C141" i="6"/>
  <c r="D149" i="6"/>
  <c r="D151" i="6"/>
  <c r="C135" i="6"/>
  <c r="D135" i="7" s="1"/>
  <c r="C139" i="6"/>
  <c r="D139" i="7" s="1"/>
  <c r="C145" i="6"/>
  <c r="D157" i="6"/>
  <c r="E157" i="7" s="1"/>
  <c r="D161" i="6"/>
  <c r="E139" i="6"/>
  <c r="F139" i="7" s="1"/>
  <c r="F171" i="6"/>
  <c r="G171" i="7" s="1"/>
  <c r="F145" i="6"/>
  <c r="G145" i="7" s="1"/>
  <c r="F147" i="6"/>
  <c r="G147" i="7" s="1"/>
  <c r="G137" i="6"/>
  <c r="AM137" i="6" s="1"/>
  <c r="G187" i="6"/>
  <c r="G169" i="6"/>
  <c r="AM169" i="6" s="1"/>
  <c r="H189" i="6"/>
  <c r="H191" i="6"/>
  <c r="H157" i="6"/>
  <c r="AN157" i="6" s="1"/>
  <c r="H197" i="6"/>
  <c r="E135" i="6"/>
  <c r="F135" i="7" s="1"/>
  <c r="E165" i="6"/>
  <c r="F131" i="6"/>
  <c r="G131" i="7" s="1"/>
  <c r="F153" i="6"/>
  <c r="G153" i="7" s="1"/>
  <c r="F179" i="6"/>
  <c r="G131" i="6"/>
  <c r="G185" i="6"/>
  <c r="H135" i="6"/>
  <c r="AN135" i="6" s="1"/>
  <c r="H175" i="6"/>
  <c r="AN175" i="6" s="1"/>
  <c r="H195" i="6"/>
  <c r="C132" i="6"/>
  <c r="C134" i="6"/>
  <c r="D134" i="7" s="1"/>
  <c r="C138" i="6"/>
  <c r="C140" i="6"/>
  <c r="D140" i="7" s="1"/>
  <c r="C142" i="6"/>
  <c r="D142" i="7" s="1"/>
  <c r="C144" i="6"/>
  <c r="C146" i="6"/>
  <c r="C148" i="6"/>
  <c r="D150" i="6"/>
  <c r="D132" i="6"/>
  <c r="D152" i="6"/>
  <c r="E152" i="7" s="1"/>
  <c r="D154" i="6"/>
  <c r="E154" i="7" s="1"/>
  <c r="D156" i="6"/>
  <c r="D144" i="6"/>
  <c r="D158" i="6"/>
  <c r="E158" i="7" s="1"/>
  <c r="D160" i="6"/>
  <c r="E160" i="7" s="1"/>
  <c r="E162" i="6"/>
  <c r="F162" i="7" s="1"/>
  <c r="E164" i="6"/>
  <c r="E140" i="6"/>
  <c r="F140" i="7" s="1"/>
  <c r="E166" i="6"/>
  <c r="E142" i="6"/>
  <c r="F142" i="7" s="1"/>
  <c r="E168" i="6"/>
  <c r="E160" i="6"/>
  <c r="F132" i="6"/>
  <c r="G132" i="7" s="1"/>
  <c r="F170" i="6"/>
  <c r="F152" i="6"/>
  <c r="G152" i="7" s="1"/>
  <c r="F172" i="6"/>
  <c r="F154" i="6"/>
  <c r="G154" i="7" s="1"/>
  <c r="F174" i="6"/>
  <c r="F176" i="6"/>
  <c r="F158" i="6"/>
  <c r="G158" i="7" s="1"/>
  <c r="F160" i="6"/>
  <c r="G160" i="7" s="1"/>
  <c r="F178" i="6"/>
  <c r="F180" i="6"/>
  <c r="G162" i="6"/>
  <c r="AM162" i="6" s="1"/>
  <c r="G182" i="6"/>
  <c r="G134" i="6"/>
  <c r="AM134" i="6" s="1"/>
  <c r="G140" i="6"/>
  <c r="AM140" i="6" s="1"/>
  <c r="G184" i="6"/>
  <c r="G142" i="6"/>
  <c r="AM142" i="6" s="1"/>
  <c r="G174" i="6"/>
  <c r="G186" i="6"/>
  <c r="H188" i="6"/>
  <c r="H132" i="6"/>
  <c r="H138" i="6"/>
  <c r="H190" i="6"/>
  <c r="H152" i="6"/>
  <c r="AN152" i="6" s="1"/>
  <c r="H192" i="6"/>
  <c r="H194" i="6"/>
  <c r="H158" i="6"/>
  <c r="AN158" i="6" s="1"/>
  <c r="H196" i="6"/>
  <c r="H198" i="6"/>
  <c r="AF183" i="6" l="1"/>
  <c r="AG183" i="7" s="1"/>
  <c r="AE196" i="6"/>
  <c r="AF196" i="7" s="1"/>
  <c r="AM209" i="6"/>
  <c r="AN209" i="7" s="1"/>
  <c r="D10" i="8"/>
  <c r="AE176" i="6"/>
  <c r="AF176" i="7" s="1"/>
  <c r="AN187" i="6"/>
  <c r="AO187" i="7" s="1"/>
  <c r="AE179" i="6"/>
  <c r="AF179" i="7" s="1"/>
  <c r="I187" i="7"/>
  <c r="I153" i="7"/>
  <c r="AM213" i="6"/>
  <c r="AN213" i="7" s="1"/>
  <c r="AE160" i="6"/>
  <c r="AF160" i="7" s="1"/>
  <c r="AN153" i="6"/>
  <c r="AO153" i="7" s="1"/>
  <c r="H176" i="7"/>
  <c r="AM179" i="6"/>
  <c r="AN179" i="7" s="1"/>
  <c r="AM196" i="6"/>
  <c r="AN196" i="7" s="1"/>
  <c r="D14" i="8"/>
  <c r="D16" i="8"/>
  <c r="D12" i="8"/>
  <c r="D8" i="8"/>
  <c r="D15" i="8"/>
  <c r="D7" i="8"/>
  <c r="D13" i="8"/>
  <c r="D11" i="8"/>
  <c r="D9" i="8"/>
  <c r="D26" i="8"/>
  <c r="D22" i="8"/>
  <c r="D18" i="8"/>
  <c r="D25" i="8"/>
  <c r="D24" i="8"/>
  <c r="D20" i="8"/>
  <c r="D27" i="8"/>
  <c r="D23" i="8"/>
  <c r="D19" i="8"/>
  <c r="D21" i="8"/>
  <c r="I140" i="7"/>
  <c r="AN140" i="6"/>
  <c r="AO140" i="7" s="1"/>
  <c r="AF140" i="6"/>
  <c r="AG140" i="7" s="1"/>
  <c r="H153" i="7"/>
  <c r="AM153" i="6"/>
  <c r="AN153" i="7" s="1"/>
  <c r="AE153" i="6"/>
  <c r="AF153" i="7" s="1"/>
  <c r="AN184" i="6"/>
  <c r="AO184" i="7" s="1"/>
  <c r="AF184" i="6"/>
  <c r="AG184" i="7" s="1"/>
  <c r="I184" i="7"/>
  <c r="H191" i="7"/>
  <c r="AM191" i="6"/>
  <c r="AN191" i="7" s="1"/>
  <c r="AE191" i="6"/>
  <c r="AF191" i="7" s="1"/>
  <c r="I185" i="7"/>
  <c r="AF185" i="6"/>
  <c r="AG185" i="7" s="1"/>
  <c r="AN185" i="6"/>
  <c r="AO185" i="7" s="1"/>
  <c r="AE138" i="6"/>
  <c r="AF138" i="7" s="1"/>
  <c r="H138" i="7"/>
  <c r="AM138" i="6"/>
  <c r="AN138" i="7" s="1"/>
  <c r="H144" i="7"/>
  <c r="AM144" i="6"/>
  <c r="AN144" i="7" s="1"/>
  <c r="AE144" i="6"/>
  <c r="AF144" i="7" s="1"/>
  <c r="AN148" i="6"/>
  <c r="AO148" i="7" s="1"/>
  <c r="I148" i="7"/>
  <c r="AF148" i="6"/>
  <c r="AG148" i="7" s="1"/>
  <c r="H194" i="7"/>
  <c r="AM194" i="6"/>
  <c r="AN194" i="7" s="1"/>
  <c r="AE194" i="6"/>
  <c r="AF194" i="7" s="1"/>
  <c r="I144" i="7"/>
  <c r="AN144" i="6"/>
  <c r="AO144" i="7" s="1"/>
  <c r="AF144" i="6"/>
  <c r="AG144" i="7" s="1"/>
  <c r="I181" i="7"/>
  <c r="AF181" i="6"/>
  <c r="AG181" i="7" s="1"/>
  <c r="AN181" i="6"/>
  <c r="AO181" i="7" s="1"/>
  <c r="H159" i="7"/>
  <c r="AM159" i="6"/>
  <c r="AN159" i="7" s="1"/>
  <c r="AE159" i="6"/>
  <c r="AF159" i="7" s="1"/>
  <c r="H195" i="7"/>
  <c r="AE195" i="6"/>
  <c r="AF195" i="7" s="1"/>
  <c r="AM195" i="6"/>
  <c r="AN195" i="7" s="1"/>
  <c r="H192" i="7"/>
  <c r="AM192" i="6"/>
  <c r="AN192" i="7" s="1"/>
  <c r="AE192" i="6"/>
  <c r="AF192" i="7" s="1"/>
  <c r="H150" i="7"/>
  <c r="AM150" i="6"/>
  <c r="AN150" i="7" s="1"/>
  <c r="AE150" i="6"/>
  <c r="AF150" i="7" s="1"/>
  <c r="AN182" i="6"/>
  <c r="AO182" i="7" s="1"/>
  <c r="AF182" i="6"/>
  <c r="AG182" i="7" s="1"/>
  <c r="I182" i="7"/>
  <c r="I136" i="7"/>
  <c r="AN136" i="6"/>
  <c r="AO136" i="7" s="1"/>
  <c r="AF136" i="6"/>
  <c r="AG136" i="7" s="1"/>
  <c r="H155" i="7"/>
  <c r="AE155" i="6"/>
  <c r="AF155" i="7" s="1"/>
  <c r="AM155" i="6"/>
  <c r="AN155" i="7" s="1"/>
  <c r="I172" i="7"/>
  <c r="AN172" i="6"/>
  <c r="AO172" i="7" s="1"/>
  <c r="AF172" i="6"/>
  <c r="AG172" i="7" s="1"/>
  <c r="I147" i="7"/>
  <c r="AN147" i="6"/>
  <c r="AO147" i="7" s="1"/>
  <c r="AF147" i="6"/>
  <c r="AG147" i="7" s="1"/>
  <c r="H145" i="7"/>
  <c r="AE145" i="6"/>
  <c r="AF145" i="7" s="1"/>
  <c r="AM145" i="6"/>
  <c r="AN145" i="7" s="1"/>
  <c r="H206" i="7"/>
  <c r="AM206" i="6"/>
  <c r="AN206" i="7" s="1"/>
  <c r="AE206" i="6"/>
  <c r="AF206" i="7" s="1"/>
  <c r="I180" i="7"/>
  <c r="AN180" i="6"/>
  <c r="AO180" i="7" s="1"/>
  <c r="AF180" i="6"/>
  <c r="AG180" i="7" s="1"/>
  <c r="I149" i="7"/>
  <c r="AN149" i="6"/>
  <c r="AO149" i="7" s="1"/>
  <c r="AF149" i="6"/>
  <c r="AG149" i="7" s="1"/>
  <c r="H197" i="7"/>
  <c r="AM197" i="6"/>
  <c r="AN197" i="7" s="1"/>
  <c r="AE197" i="6"/>
  <c r="AF197" i="7" s="1"/>
  <c r="AE154" i="6"/>
  <c r="AF154" i="7" s="1"/>
  <c r="H154" i="7"/>
  <c r="AM154" i="6"/>
  <c r="AN154" i="7" s="1"/>
  <c r="I186" i="7"/>
  <c r="AN186" i="6"/>
  <c r="AO186" i="7" s="1"/>
  <c r="AF186" i="6"/>
  <c r="AG186" i="7" s="1"/>
  <c r="H207" i="7"/>
  <c r="AM207" i="6"/>
  <c r="AN207" i="7" s="1"/>
  <c r="AE207" i="6"/>
  <c r="AF207" i="7" s="1"/>
  <c r="I145" i="7"/>
  <c r="AN145" i="6"/>
  <c r="AO145" i="7" s="1"/>
  <c r="AF145" i="6"/>
  <c r="AG145" i="7" s="1"/>
  <c r="AM193" i="6"/>
  <c r="AN193" i="7" s="1"/>
  <c r="H193" i="7"/>
  <c r="AE193" i="6"/>
  <c r="AF193" i="7" s="1"/>
  <c r="AF134" i="6"/>
  <c r="AG134" i="7" s="1"/>
  <c r="I134" i="7"/>
  <c r="AN134" i="6"/>
  <c r="AO134" i="7" s="1"/>
  <c r="I141" i="7"/>
  <c r="AN141" i="6"/>
  <c r="AO141" i="7" s="1"/>
  <c r="AF141" i="6"/>
  <c r="AG141" i="7" s="1"/>
  <c r="H203" i="7"/>
  <c r="AE203" i="6"/>
  <c r="AF203" i="7" s="1"/>
  <c r="AM203" i="6"/>
  <c r="AN203" i="7" s="1"/>
  <c r="H209" i="7"/>
  <c r="AE209" i="6"/>
  <c r="AF209" i="7" s="1"/>
  <c r="AN131" i="6"/>
  <c r="AO131" i="7" s="1"/>
  <c r="I131" i="7"/>
  <c r="AF131" i="6"/>
  <c r="AG131" i="7" s="1"/>
  <c r="AN162" i="6"/>
  <c r="AO162" i="7" s="1"/>
  <c r="AF162" i="6"/>
  <c r="AG162" i="7" s="1"/>
  <c r="I162" i="7"/>
  <c r="H204" i="7"/>
  <c r="AE204" i="6"/>
  <c r="AF204" i="7" s="1"/>
  <c r="AM204" i="6"/>
  <c r="AN204" i="7" s="1"/>
  <c r="H178" i="7"/>
  <c r="AM178" i="6"/>
  <c r="AN178" i="7" s="1"/>
  <c r="AE178" i="6"/>
  <c r="AF178" i="7" s="1"/>
  <c r="AE173" i="6"/>
  <c r="AF173" i="7" s="1"/>
  <c r="H173" i="7"/>
  <c r="AM173" i="6"/>
  <c r="AN173" i="7" s="1"/>
  <c r="I174" i="7"/>
  <c r="AF174" i="6"/>
  <c r="AG174" i="7" s="1"/>
  <c r="AN174" i="6"/>
  <c r="AO174" i="7" s="1"/>
  <c r="AM170" i="6"/>
  <c r="AN170" i="7" s="1"/>
  <c r="AE170" i="6"/>
  <c r="AF170" i="7" s="1"/>
  <c r="H170" i="7"/>
  <c r="AN154" i="6"/>
  <c r="AO154" i="7" s="1"/>
  <c r="AF154" i="6"/>
  <c r="AG154" i="7" s="1"/>
  <c r="I154" i="7"/>
  <c r="H161" i="7"/>
  <c r="AE161" i="6"/>
  <c r="AF161" i="7" s="1"/>
  <c r="AM161" i="6"/>
  <c r="AN161" i="7" s="1"/>
  <c r="AN168" i="6"/>
  <c r="AO168" i="7" s="1"/>
  <c r="AF168" i="6"/>
  <c r="AG168" i="7" s="1"/>
  <c r="I168" i="7"/>
  <c r="AM180" i="6"/>
  <c r="AN180" i="7" s="1"/>
  <c r="AE180" i="6"/>
  <c r="AF180" i="7" s="1"/>
  <c r="H180" i="7"/>
  <c r="AN150" i="6"/>
  <c r="AO150" i="7" s="1"/>
  <c r="AF150" i="6"/>
  <c r="AG150" i="7" s="1"/>
  <c r="I150" i="7"/>
  <c r="AN170" i="6"/>
  <c r="AO170" i="7" s="1"/>
  <c r="AF170" i="6"/>
  <c r="AG170" i="7" s="1"/>
  <c r="I170" i="7"/>
  <c r="H166" i="7"/>
  <c r="AE166" i="6"/>
  <c r="AF166" i="7" s="1"/>
  <c r="AM166" i="6"/>
  <c r="AN166" i="7" s="1"/>
  <c r="AF160" i="6"/>
  <c r="AG160" i="7" s="1"/>
  <c r="AN160" i="6"/>
  <c r="AO160" i="7" s="1"/>
  <c r="I160" i="7"/>
  <c r="F28" i="8"/>
  <c r="N28" i="8" s="1"/>
  <c r="E28" i="8"/>
  <c r="M28" i="8" s="1"/>
  <c r="E132" i="7"/>
  <c r="D252" i="6"/>
  <c r="I190" i="7"/>
  <c r="AN190" i="6"/>
  <c r="AO190" i="7" s="1"/>
  <c r="H186" i="7"/>
  <c r="AM186" i="6"/>
  <c r="AN186" i="7" s="1"/>
  <c r="I197" i="7"/>
  <c r="AN197" i="6"/>
  <c r="AO197" i="7" s="1"/>
  <c r="H175" i="7"/>
  <c r="AM175" i="6"/>
  <c r="AN175" i="7" s="1"/>
  <c r="I193" i="7"/>
  <c r="AN193" i="6"/>
  <c r="AO193" i="7" s="1"/>
  <c r="I196" i="7"/>
  <c r="AN196" i="6"/>
  <c r="AO196" i="7" s="1"/>
  <c r="I194" i="7"/>
  <c r="AN194" i="6"/>
  <c r="AO194" i="7" s="1"/>
  <c r="I138" i="7"/>
  <c r="AN138" i="6"/>
  <c r="AO138" i="7" s="1"/>
  <c r="H174" i="7"/>
  <c r="AM174" i="6"/>
  <c r="AN174" i="7" s="1"/>
  <c r="H185" i="7"/>
  <c r="AM185" i="6"/>
  <c r="AN185" i="7" s="1"/>
  <c r="H187" i="7"/>
  <c r="AM187" i="6"/>
  <c r="AN187" i="7" s="1"/>
  <c r="I169" i="7"/>
  <c r="AN169" i="6"/>
  <c r="AO169" i="7" s="1"/>
  <c r="H181" i="7"/>
  <c r="AM181" i="6"/>
  <c r="AN181" i="7" s="1"/>
  <c r="I192" i="7"/>
  <c r="AN192" i="6"/>
  <c r="AO192" i="7" s="1"/>
  <c r="I132" i="7"/>
  <c r="AN132" i="6"/>
  <c r="AO132" i="7" s="1"/>
  <c r="H182" i="7"/>
  <c r="AM182" i="6"/>
  <c r="AN182" i="7" s="1"/>
  <c r="I195" i="7"/>
  <c r="AN195" i="6"/>
  <c r="AO195" i="7" s="1"/>
  <c r="H131" i="7"/>
  <c r="AM131" i="6"/>
  <c r="AN131" i="7" s="1"/>
  <c r="I191" i="7"/>
  <c r="AN191" i="6"/>
  <c r="AO191" i="7" s="1"/>
  <c r="H171" i="7"/>
  <c r="AM171" i="6"/>
  <c r="AN171" i="7" s="1"/>
  <c r="I198" i="7"/>
  <c r="AN198" i="6"/>
  <c r="AO198" i="7" s="1"/>
  <c r="I188" i="7"/>
  <c r="AN188" i="6"/>
  <c r="AO188" i="7" s="1"/>
  <c r="H184" i="7"/>
  <c r="AM184" i="6"/>
  <c r="AN184" i="7" s="1"/>
  <c r="I189" i="7"/>
  <c r="AN189" i="6"/>
  <c r="AO189" i="7" s="1"/>
  <c r="H183" i="7"/>
  <c r="AM183" i="6"/>
  <c r="AN183" i="7" s="1"/>
  <c r="I137" i="7"/>
  <c r="AN137" i="6"/>
  <c r="AO137" i="7" s="1"/>
  <c r="AF152" i="6"/>
  <c r="AG152" i="7" s="1"/>
  <c r="I152" i="7"/>
  <c r="AE162" i="6"/>
  <c r="AF162" i="7" s="1"/>
  <c r="H162" i="7"/>
  <c r="G172" i="7"/>
  <c r="AN160" i="7"/>
  <c r="F160" i="7"/>
  <c r="AN146" i="7"/>
  <c r="D146" i="7"/>
  <c r="D138" i="7"/>
  <c r="AF175" i="6"/>
  <c r="AG175" i="7" s="1"/>
  <c r="I175" i="7"/>
  <c r="AO179" i="7"/>
  <c r="G179" i="7"/>
  <c r="AO161" i="7"/>
  <c r="E161" i="7"/>
  <c r="AN136" i="7"/>
  <c r="D136" i="7"/>
  <c r="AE147" i="6"/>
  <c r="AF147" i="7" s="1"/>
  <c r="H147" i="7"/>
  <c r="AF159" i="6"/>
  <c r="AG159" i="7" s="1"/>
  <c r="I159" i="7"/>
  <c r="AF158" i="6"/>
  <c r="AG158" i="7" s="1"/>
  <c r="I158" i="7"/>
  <c r="AE140" i="6"/>
  <c r="AF140" i="7" s="1"/>
  <c r="H140" i="7"/>
  <c r="G180" i="7"/>
  <c r="AO176" i="7"/>
  <c r="G176" i="7"/>
  <c r="AN168" i="7"/>
  <c r="F168" i="7"/>
  <c r="AN164" i="7"/>
  <c r="F164" i="7"/>
  <c r="E144" i="7"/>
  <c r="D144" i="7"/>
  <c r="AF135" i="6"/>
  <c r="AG135" i="7" s="1"/>
  <c r="I135" i="7"/>
  <c r="AE169" i="6"/>
  <c r="AF169" i="7" s="1"/>
  <c r="H169" i="7"/>
  <c r="AO151" i="7"/>
  <c r="E151" i="7"/>
  <c r="AN133" i="7"/>
  <c r="D133" i="7"/>
  <c r="AE135" i="6"/>
  <c r="AF135" i="7" s="1"/>
  <c r="H135" i="7"/>
  <c r="AE163" i="6"/>
  <c r="AF163" i="7" s="1"/>
  <c r="H163" i="7"/>
  <c r="AN143" i="7"/>
  <c r="D143" i="7"/>
  <c r="AE134" i="6"/>
  <c r="AF134" i="7" s="1"/>
  <c r="H134" i="7"/>
  <c r="AO178" i="7"/>
  <c r="G178" i="7"/>
  <c r="G174" i="7"/>
  <c r="G170" i="7"/>
  <c r="AO156" i="7"/>
  <c r="E156" i="7"/>
  <c r="E150" i="7"/>
  <c r="AN132" i="7"/>
  <c r="D132" i="7"/>
  <c r="AF157" i="6"/>
  <c r="AG157" i="7" s="1"/>
  <c r="I157" i="7"/>
  <c r="D145" i="7"/>
  <c r="E149" i="7"/>
  <c r="AE167" i="6"/>
  <c r="AF167" i="7" s="1"/>
  <c r="H167" i="7"/>
  <c r="AF155" i="6"/>
  <c r="AG155" i="7" s="1"/>
  <c r="I155" i="7"/>
  <c r="AE133" i="6"/>
  <c r="AF133" i="7" s="1"/>
  <c r="H133" i="7"/>
  <c r="AO133" i="7"/>
  <c r="G133" i="7"/>
  <c r="AE142" i="6"/>
  <c r="AF142" i="7" s="1"/>
  <c r="H142" i="7"/>
  <c r="F166" i="7"/>
  <c r="AN148" i="7"/>
  <c r="D148" i="7"/>
  <c r="AN165" i="7"/>
  <c r="F165" i="7"/>
  <c r="AE137" i="6"/>
  <c r="AF137" i="7" s="1"/>
  <c r="H137" i="7"/>
  <c r="AN141" i="7"/>
  <c r="D141" i="7"/>
  <c r="AF171" i="6"/>
  <c r="AG171" i="7" s="1"/>
  <c r="I171" i="7"/>
  <c r="AO177" i="7"/>
  <c r="G177" i="7"/>
  <c r="AF161" i="6"/>
  <c r="AG161" i="7" s="1"/>
  <c r="I161" i="7"/>
  <c r="AF151" i="6"/>
  <c r="AG151" i="7" s="1"/>
  <c r="I151" i="7"/>
  <c r="AO173" i="7"/>
  <c r="G173" i="7"/>
  <c r="E141" i="7"/>
  <c r="AO155" i="7"/>
  <c r="AO171" i="7"/>
  <c r="AF195" i="6"/>
  <c r="AG195" i="7" s="1"/>
  <c r="AE131" i="6"/>
  <c r="AF131" i="7" s="1"/>
  <c r="G252" i="6"/>
  <c r="AF169" i="6"/>
  <c r="AG169" i="7" s="1"/>
  <c r="AE183" i="6"/>
  <c r="AF183" i="7" s="1"/>
  <c r="AE181" i="6"/>
  <c r="AF181" i="7" s="1"/>
  <c r="AN167" i="7"/>
  <c r="AF193" i="6"/>
  <c r="AG193" i="7" s="1"/>
  <c r="AN169" i="7"/>
  <c r="AN163" i="7"/>
  <c r="AF194" i="6"/>
  <c r="AG194" i="7" s="1"/>
  <c r="AF138" i="6"/>
  <c r="AG138" i="7" s="1"/>
  <c r="AF188" i="6"/>
  <c r="AG188" i="7" s="1"/>
  <c r="AE174" i="6"/>
  <c r="AF174" i="7" s="1"/>
  <c r="AE184" i="6"/>
  <c r="AF184" i="7" s="1"/>
  <c r="AN162" i="7"/>
  <c r="AO158" i="7"/>
  <c r="AO152" i="7"/>
  <c r="AN142" i="7"/>
  <c r="AF197" i="6"/>
  <c r="AG197" i="7" s="1"/>
  <c r="AF191" i="6"/>
  <c r="AG191" i="7" s="1"/>
  <c r="AO157" i="7"/>
  <c r="AN139" i="7"/>
  <c r="C252" i="6"/>
  <c r="J28" i="10" s="1"/>
  <c r="AF196" i="6"/>
  <c r="AG196" i="7" s="1"/>
  <c r="AE186" i="6"/>
  <c r="AF186" i="7" s="1"/>
  <c r="AE185" i="6"/>
  <c r="AF185" i="7" s="1"/>
  <c r="F252" i="6"/>
  <c r="E252" i="6"/>
  <c r="AE175" i="6"/>
  <c r="AF175" i="7" s="1"/>
  <c r="AE171" i="6"/>
  <c r="AF171" i="7" s="1"/>
  <c r="AO175" i="7"/>
  <c r="AF137" i="6"/>
  <c r="AG137" i="7" s="1"/>
  <c r="AO159" i="7"/>
  <c r="AO135" i="7"/>
  <c r="AN137" i="7"/>
  <c r="AN147" i="7"/>
  <c r="AF198" i="6"/>
  <c r="AG198" i="7" s="1"/>
  <c r="AF192" i="6"/>
  <c r="AG192" i="7" s="1"/>
  <c r="AF190" i="6"/>
  <c r="AG190" i="7" s="1"/>
  <c r="AF132" i="6"/>
  <c r="AG132" i="7" s="1"/>
  <c r="H252" i="6"/>
  <c r="AE182" i="6"/>
  <c r="AF182" i="7" s="1"/>
  <c r="AN140" i="7"/>
  <c r="AN134" i="7"/>
  <c r="AF189" i="6"/>
  <c r="AG189" i="7" s="1"/>
  <c r="AE187" i="6"/>
  <c r="AF187" i="7" s="1"/>
  <c r="AN135" i="7"/>
  <c r="AS226" i="7" l="1"/>
  <c r="AP226" i="7"/>
  <c r="AR228" i="7"/>
  <c r="AQ225" i="7"/>
  <c r="BR228" i="7"/>
  <c r="BR225" i="7"/>
  <c r="BR226" i="7"/>
  <c r="BR227" i="7"/>
  <c r="BZ225" i="7"/>
  <c r="BZ227" i="7"/>
  <c r="BZ226" i="7"/>
  <c r="BZ228" i="7"/>
  <c r="CA226" i="7"/>
  <c r="CA225" i="7"/>
  <c r="CA228" i="7"/>
  <c r="CA227" i="7"/>
  <c r="AR226" i="7"/>
  <c r="AP228" i="7"/>
  <c r="AS228" i="7"/>
  <c r="AQ227" i="7"/>
  <c r="AT226" i="7"/>
  <c r="AT225" i="7"/>
  <c r="AT227" i="7"/>
  <c r="AT228" i="7"/>
  <c r="AR227" i="7"/>
  <c r="AP227" i="7"/>
  <c r="AS227" i="7"/>
  <c r="AQ228" i="7"/>
  <c r="BS225" i="7"/>
  <c r="BS227" i="7"/>
  <c r="BS228" i="7"/>
  <c r="BS226" i="7"/>
  <c r="AR225" i="7"/>
  <c r="AP225" i="7"/>
  <c r="AS225" i="7"/>
  <c r="AQ226" i="7"/>
  <c r="AU227" i="7"/>
  <c r="AU225" i="7"/>
  <c r="AU226" i="7"/>
  <c r="AU228" i="7"/>
  <c r="AS224" i="7"/>
  <c r="AR224" i="7"/>
  <c r="AQ224" i="7"/>
  <c r="AP223" i="7"/>
  <c r="AR223" i="7"/>
  <c r="CA224" i="7"/>
  <c r="CA223" i="7"/>
  <c r="BZ223" i="7"/>
  <c r="BZ224" i="7"/>
  <c r="AS223" i="7"/>
  <c r="BR223" i="7"/>
  <c r="BR224" i="7"/>
  <c r="BS223" i="7"/>
  <c r="BS224" i="7"/>
  <c r="AP224" i="7"/>
  <c r="AQ223" i="7"/>
  <c r="AT224" i="7"/>
  <c r="AT223" i="7"/>
  <c r="AU224" i="7"/>
  <c r="AU223" i="7"/>
  <c r="E21" i="8"/>
  <c r="O21" i="8"/>
  <c r="J21" i="8"/>
  <c r="I21" i="8"/>
  <c r="H21" i="8"/>
  <c r="F21" i="8"/>
  <c r="P21" i="8"/>
  <c r="K21" i="8"/>
  <c r="J20" i="8"/>
  <c r="E20" i="8"/>
  <c r="P20" i="8"/>
  <c r="I20" i="8"/>
  <c r="O20" i="8"/>
  <c r="H20" i="8"/>
  <c r="K20" i="8"/>
  <c r="F20" i="8"/>
  <c r="J22" i="8"/>
  <c r="F22" i="8"/>
  <c r="P22" i="8"/>
  <c r="I22" i="8"/>
  <c r="O22" i="8"/>
  <c r="H22" i="8"/>
  <c r="K22" i="8"/>
  <c r="E22" i="8"/>
  <c r="P13" i="8"/>
  <c r="I13" i="8"/>
  <c r="F13" i="8"/>
  <c r="K13" i="8"/>
  <c r="E13" i="8"/>
  <c r="J13" i="8"/>
  <c r="O13" i="8"/>
  <c r="H13" i="8"/>
  <c r="I12" i="8"/>
  <c r="P12" i="8"/>
  <c r="K12" i="8"/>
  <c r="F12" i="8"/>
  <c r="O12" i="8"/>
  <c r="H12" i="8"/>
  <c r="J12" i="8"/>
  <c r="E12" i="8"/>
  <c r="E19" i="8"/>
  <c r="O19" i="8"/>
  <c r="J19" i="8"/>
  <c r="I19" i="8"/>
  <c r="H19" i="8"/>
  <c r="P19" i="8"/>
  <c r="K19" i="8"/>
  <c r="F19" i="8"/>
  <c r="J24" i="8"/>
  <c r="P24" i="8"/>
  <c r="I24" i="8"/>
  <c r="O24" i="8"/>
  <c r="H24" i="8"/>
  <c r="E24" i="8"/>
  <c r="K24" i="8"/>
  <c r="F24" i="8"/>
  <c r="P7" i="8"/>
  <c r="I7" i="8"/>
  <c r="F7" i="8"/>
  <c r="K7" i="8"/>
  <c r="O7" i="8"/>
  <c r="J7" i="8"/>
  <c r="H7" i="8"/>
  <c r="E7" i="8"/>
  <c r="E23" i="8"/>
  <c r="O23" i="8"/>
  <c r="J23" i="8"/>
  <c r="I23" i="8"/>
  <c r="H23" i="8"/>
  <c r="P23" i="8"/>
  <c r="K23" i="8"/>
  <c r="F23" i="8"/>
  <c r="E25" i="8"/>
  <c r="O25" i="8"/>
  <c r="J25" i="8"/>
  <c r="F25" i="8"/>
  <c r="I25" i="8"/>
  <c r="H25" i="8"/>
  <c r="P25" i="8"/>
  <c r="K25" i="8"/>
  <c r="P9" i="8"/>
  <c r="I9" i="8"/>
  <c r="F9" i="8"/>
  <c r="K9" i="8"/>
  <c r="O9" i="8"/>
  <c r="J9" i="8"/>
  <c r="H9" i="8"/>
  <c r="E9" i="8"/>
  <c r="P15" i="8"/>
  <c r="I15" i="8"/>
  <c r="F15" i="8"/>
  <c r="K15" i="8"/>
  <c r="E15" i="8"/>
  <c r="O15" i="8"/>
  <c r="J15" i="8"/>
  <c r="H15" i="8"/>
  <c r="I10" i="8"/>
  <c r="P10" i="8"/>
  <c r="K10" i="8"/>
  <c r="F10" i="8"/>
  <c r="O10" i="8"/>
  <c r="E10" i="8"/>
  <c r="J10" i="8"/>
  <c r="H10" i="8"/>
  <c r="J26" i="8"/>
  <c r="P26" i="8"/>
  <c r="I26" i="8"/>
  <c r="O26" i="8"/>
  <c r="H26" i="8"/>
  <c r="F26" i="8"/>
  <c r="K26" i="8"/>
  <c r="E26" i="8"/>
  <c r="I16" i="8"/>
  <c r="P16" i="8"/>
  <c r="K16" i="8"/>
  <c r="F16" i="8"/>
  <c r="O16" i="8"/>
  <c r="J16" i="8"/>
  <c r="E16" i="8"/>
  <c r="H16" i="8"/>
  <c r="E27" i="8"/>
  <c r="O27" i="8"/>
  <c r="J27" i="8"/>
  <c r="I27" i="8"/>
  <c r="H27" i="8"/>
  <c r="P27" i="8"/>
  <c r="K27" i="8"/>
  <c r="F27" i="8"/>
  <c r="E18" i="8"/>
  <c r="J18" i="8"/>
  <c r="P18" i="8"/>
  <c r="I18" i="8"/>
  <c r="O18" i="8"/>
  <c r="H18" i="8"/>
  <c r="K18" i="8"/>
  <c r="F18" i="8"/>
  <c r="P11" i="8"/>
  <c r="I11" i="8"/>
  <c r="F11" i="8"/>
  <c r="K11" i="8"/>
  <c r="H11" i="8"/>
  <c r="J11" i="8"/>
  <c r="O11" i="8"/>
  <c r="E11" i="8"/>
  <c r="I8" i="8"/>
  <c r="P8" i="8"/>
  <c r="K8" i="8"/>
  <c r="F8" i="8"/>
  <c r="O8" i="8"/>
  <c r="J8" i="8"/>
  <c r="E8" i="8"/>
  <c r="H8" i="8"/>
  <c r="I14" i="8"/>
  <c r="P14" i="8"/>
  <c r="K14" i="8"/>
  <c r="F14" i="8"/>
  <c r="O14" i="8"/>
  <c r="E14" i="8"/>
  <c r="J14" i="8"/>
  <c r="H14" i="8"/>
  <c r="AP220" i="7"/>
  <c r="AQ222" i="7"/>
  <c r="AR220" i="7"/>
  <c r="AS221" i="7"/>
  <c r="AQ221" i="7"/>
  <c r="BS222" i="7"/>
  <c r="BS220" i="7"/>
  <c r="BS221" i="7"/>
  <c r="AQ220" i="7"/>
  <c r="AR221" i="7"/>
  <c r="AP221" i="7"/>
  <c r="CA220" i="7"/>
  <c r="CC220" i="7" s="1"/>
  <c r="CA222" i="7"/>
  <c r="CC222" i="7" s="1"/>
  <c r="CA221" i="7"/>
  <c r="CC221" i="7" s="1"/>
  <c r="AU222" i="7"/>
  <c r="AU221" i="7"/>
  <c r="AU220" i="7"/>
  <c r="AR222" i="7"/>
  <c r="AS220" i="7"/>
  <c r="BR220" i="7"/>
  <c r="BR222" i="7"/>
  <c r="BR221" i="7"/>
  <c r="BZ220" i="7"/>
  <c r="CB220" i="7" s="1"/>
  <c r="BZ222" i="7"/>
  <c r="CB222" i="7" s="1"/>
  <c r="BZ221" i="7"/>
  <c r="CB221" i="7" s="1"/>
  <c r="AP222" i="7"/>
  <c r="AS222" i="7"/>
  <c r="AT220" i="7"/>
  <c r="AT221" i="7"/>
  <c r="AT222" i="7"/>
  <c r="AR140" i="7"/>
  <c r="BS198" i="7"/>
  <c r="BR171" i="7"/>
  <c r="AS160" i="7"/>
  <c r="BZ134" i="7"/>
  <c r="CA153" i="7"/>
  <c r="CA187" i="7"/>
  <c r="AU187" i="7"/>
  <c r="AQ158" i="7"/>
  <c r="BR168" i="7"/>
  <c r="AQ141" i="7"/>
  <c r="AU151" i="7"/>
  <c r="AS177" i="7"/>
  <c r="AP141" i="7"/>
  <c r="AR165" i="7"/>
  <c r="AT142" i="7"/>
  <c r="AP142" i="7"/>
  <c r="BS132" i="7"/>
  <c r="BS183" i="7"/>
  <c r="BS164" i="7"/>
  <c r="BS166" i="7"/>
  <c r="BS131" i="7"/>
  <c r="BS142" i="7"/>
  <c r="BS167" i="7"/>
  <c r="BS217" i="7"/>
  <c r="BS200" i="7"/>
  <c r="BS218" i="7"/>
  <c r="BS180" i="7"/>
  <c r="BS212" i="7"/>
  <c r="BS181" i="7"/>
  <c r="BS146" i="7"/>
  <c r="BS176" i="7"/>
  <c r="BS144" i="7"/>
  <c r="BS153" i="7"/>
  <c r="BS140" i="7"/>
  <c r="BS162" i="7"/>
  <c r="BS199" i="7"/>
  <c r="BS205" i="7"/>
  <c r="BS213" i="7"/>
  <c r="BS165" i="7"/>
  <c r="BS141" i="7"/>
  <c r="BS201" i="7"/>
  <c r="BS207" i="7"/>
  <c r="BS209" i="7"/>
  <c r="BS147" i="7"/>
  <c r="BS182" i="7"/>
  <c r="BS204" i="7"/>
  <c r="BS219" i="7"/>
  <c r="BS186" i="7"/>
  <c r="BS184" i="7"/>
  <c r="BS148" i="7"/>
  <c r="BS172" i="7"/>
  <c r="BS145" i="7"/>
  <c r="BS163" i="7"/>
  <c r="BS202" i="7"/>
  <c r="BS216" i="7"/>
  <c r="BS133" i="7"/>
  <c r="BS211" i="7"/>
  <c r="BS208" i="7"/>
  <c r="BS134" i="7"/>
  <c r="BS177" i="7"/>
  <c r="BS178" i="7"/>
  <c r="BS143" i="7"/>
  <c r="BS136" i="7"/>
  <c r="BS173" i="7"/>
  <c r="BS179" i="7"/>
  <c r="BS185" i="7"/>
  <c r="BS203" i="7"/>
  <c r="BS206" i="7"/>
  <c r="BS215" i="7"/>
  <c r="BS149" i="7"/>
  <c r="BS139" i="7"/>
  <c r="BS210" i="7"/>
  <c r="BS214" i="7"/>
  <c r="BR175" i="7"/>
  <c r="BZ139" i="7"/>
  <c r="CB139" i="7" s="1"/>
  <c r="BZ142" i="7"/>
  <c r="BR184" i="7"/>
  <c r="BS194" i="7"/>
  <c r="BZ169" i="7"/>
  <c r="BR183" i="7"/>
  <c r="CA195" i="7"/>
  <c r="CC195" i="7" s="1"/>
  <c r="AR166" i="7"/>
  <c r="CA133" i="7"/>
  <c r="BS155" i="7"/>
  <c r="CA149" i="7"/>
  <c r="BS157" i="7"/>
  <c r="AQ156" i="7"/>
  <c r="CA174" i="7"/>
  <c r="BR134" i="7"/>
  <c r="BR163" i="7"/>
  <c r="BZ133" i="7"/>
  <c r="BR169" i="7"/>
  <c r="BZ144" i="7"/>
  <c r="BZ164" i="7"/>
  <c r="CA176" i="7"/>
  <c r="BR140" i="7"/>
  <c r="BS159" i="7"/>
  <c r="BZ136" i="7"/>
  <c r="CA179" i="7"/>
  <c r="BZ138" i="7"/>
  <c r="BZ160" i="7"/>
  <c r="BR162" i="7"/>
  <c r="AU137" i="7"/>
  <c r="AU189" i="7"/>
  <c r="AU188" i="7"/>
  <c r="AT171" i="7"/>
  <c r="AT131" i="7"/>
  <c r="AT206" i="7"/>
  <c r="AT212" i="7"/>
  <c r="AT219" i="7"/>
  <c r="AT209" i="7"/>
  <c r="AT210" i="7"/>
  <c r="AT208" i="7"/>
  <c r="AT207" i="7"/>
  <c r="AT213" i="7"/>
  <c r="AT205" i="7"/>
  <c r="AT211" i="7"/>
  <c r="AT204" i="7"/>
  <c r="AT203" i="7"/>
  <c r="AT216" i="7"/>
  <c r="AT217" i="7"/>
  <c r="AT200" i="7"/>
  <c r="AT141" i="7"/>
  <c r="AT132" i="7"/>
  <c r="AT143" i="7"/>
  <c r="AT156" i="7"/>
  <c r="AT138" i="7"/>
  <c r="AT157" i="7"/>
  <c r="AT144" i="7"/>
  <c r="AT164" i="7"/>
  <c r="AT145" i="7"/>
  <c r="AT149" i="7"/>
  <c r="AT199" i="7"/>
  <c r="AT159" i="7"/>
  <c r="AT154" i="7"/>
  <c r="AT179" i="7"/>
  <c r="AT190" i="7"/>
  <c r="AT158" i="7"/>
  <c r="AT215" i="7"/>
  <c r="AT160" i="7"/>
  <c r="AT188" i="7"/>
  <c r="AT148" i="7"/>
  <c r="AT165" i="7"/>
  <c r="AT191" i="7"/>
  <c r="AT152" i="7"/>
  <c r="AT193" i="7"/>
  <c r="AT172" i="7"/>
  <c r="AT155" i="7"/>
  <c r="AT192" i="7"/>
  <c r="AT218" i="7"/>
  <c r="AT201" i="7"/>
  <c r="AT202" i="7"/>
  <c r="AT151" i="7"/>
  <c r="AT153" i="7"/>
  <c r="AT176" i="7"/>
  <c r="AT197" i="7"/>
  <c r="AT150" i="7"/>
  <c r="AT194" i="7"/>
  <c r="AT196" i="7"/>
  <c r="AT136" i="7"/>
  <c r="AT189" i="7"/>
  <c r="AT139" i="7"/>
  <c r="AT177" i="7"/>
  <c r="AT146" i="7"/>
  <c r="AT195" i="7"/>
  <c r="AT198" i="7"/>
  <c r="AT178" i="7"/>
  <c r="AT214" i="7"/>
  <c r="AT182" i="7"/>
  <c r="AU192" i="7"/>
  <c r="AU169" i="7"/>
  <c r="AT185" i="7"/>
  <c r="AU138" i="7"/>
  <c r="AU196" i="7"/>
  <c r="AT175" i="7"/>
  <c r="AT186" i="7"/>
  <c r="BZ166" i="7"/>
  <c r="BS170" i="7"/>
  <c r="CA150" i="7"/>
  <c r="AU168" i="7"/>
  <c r="BR161" i="7"/>
  <c r="AT173" i="7"/>
  <c r="AS156" i="7"/>
  <c r="AQ153" i="7"/>
  <c r="AP219" i="7"/>
  <c r="AP156" i="7"/>
  <c r="AP196" i="7"/>
  <c r="AP208" i="7"/>
  <c r="AP201" i="7"/>
  <c r="AP160" i="7"/>
  <c r="AP167" i="7"/>
  <c r="AP209" i="7"/>
  <c r="AP199" i="7"/>
  <c r="AP168" i="7"/>
  <c r="AP175" i="7"/>
  <c r="AP166" i="7"/>
  <c r="AP200" i="7"/>
  <c r="AP193" i="7"/>
  <c r="AP183" i="7"/>
  <c r="AP162" i="7"/>
  <c r="AP169" i="7"/>
  <c r="AP191" i="7"/>
  <c r="AS199" i="7"/>
  <c r="AS196" i="7"/>
  <c r="AS205" i="7"/>
  <c r="AS217" i="7"/>
  <c r="AS207" i="7"/>
  <c r="AS193" i="7"/>
  <c r="AS212" i="7"/>
  <c r="AS134" i="7"/>
  <c r="AS195" i="7"/>
  <c r="AS184" i="7"/>
  <c r="AS163" i="7"/>
  <c r="AS213" i="7"/>
  <c r="AS209" i="7"/>
  <c r="AS203" i="7"/>
  <c r="AS187" i="7"/>
  <c r="BS156" i="7"/>
  <c r="AR145" i="7"/>
  <c r="AQ157" i="7"/>
  <c r="AS152" i="7"/>
  <c r="AQ135" i="7"/>
  <c r="AR167" i="7"/>
  <c r="AR219" i="7"/>
  <c r="AR198" i="7"/>
  <c r="AR213" i="7"/>
  <c r="AR182" i="7"/>
  <c r="AR202" i="7"/>
  <c r="AR207" i="7"/>
  <c r="AR192" i="7"/>
  <c r="AR151" i="7"/>
  <c r="AR131" i="7"/>
  <c r="AR146" i="7"/>
  <c r="AR171" i="7"/>
  <c r="AR193" i="7"/>
  <c r="AR176" i="7"/>
  <c r="AR144" i="7"/>
  <c r="AR157" i="7"/>
  <c r="AR184" i="7"/>
  <c r="AR133" i="7"/>
  <c r="AR175" i="7"/>
  <c r="AQ152" i="7"/>
  <c r="AQ140" i="7"/>
  <c r="AQ147" i="7"/>
  <c r="AR139" i="7"/>
  <c r="AS132" i="7"/>
  <c r="BZ135" i="7"/>
  <c r="BZ147" i="7"/>
  <c r="BR185" i="7"/>
  <c r="CA154" i="7"/>
  <c r="BZ137" i="7"/>
  <c r="CA157" i="7"/>
  <c r="BR174" i="7"/>
  <c r="BZ163" i="7"/>
  <c r="BS193" i="7"/>
  <c r="BS169" i="7"/>
  <c r="BS195" i="7"/>
  <c r="CA141" i="7"/>
  <c r="BS151" i="7"/>
  <c r="CA177" i="7"/>
  <c r="BZ141" i="7"/>
  <c r="BZ165" i="7"/>
  <c r="AT133" i="7"/>
  <c r="AT167" i="7"/>
  <c r="AP145" i="7"/>
  <c r="AP132" i="7"/>
  <c r="CA156" i="7"/>
  <c r="AS178" i="7"/>
  <c r="AP143" i="7"/>
  <c r="AT135" i="7"/>
  <c r="AQ151" i="7"/>
  <c r="AU135" i="7"/>
  <c r="AQ144" i="7"/>
  <c r="AR168" i="7"/>
  <c r="AS180" i="7"/>
  <c r="AU158" i="7"/>
  <c r="AT147" i="7"/>
  <c r="AQ161" i="7"/>
  <c r="AU175" i="7"/>
  <c r="AP146" i="7"/>
  <c r="AS172" i="7"/>
  <c r="AU152" i="7"/>
  <c r="BZ183" i="7"/>
  <c r="BZ184" i="7"/>
  <c r="CA198" i="7"/>
  <c r="CC198" i="7" s="1"/>
  <c r="CA191" i="7"/>
  <c r="CA132" i="7"/>
  <c r="CC132" i="7" s="1"/>
  <c r="BZ181" i="7"/>
  <c r="BZ187" i="7"/>
  <c r="BZ174" i="7"/>
  <c r="CA194" i="7"/>
  <c r="CA193" i="7"/>
  <c r="CA197" i="7"/>
  <c r="CC197" i="7" s="1"/>
  <c r="CA190" i="7"/>
  <c r="AU160" i="7"/>
  <c r="BR166" i="7"/>
  <c r="CA170" i="7"/>
  <c r="CC170" i="7" s="1"/>
  <c r="AT180" i="7"/>
  <c r="BS168" i="7"/>
  <c r="AT161" i="7"/>
  <c r="AT170" i="7"/>
  <c r="BS174" i="7"/>
  <c r="BR173" i="7"/>
  <c r="AQ148" i="7"/>
  <c r="AR137" i="7"/>
  <c r="AP216" i="7"/>
  <c r="AP188" i="7"/>
  <c r="AP206" i="7"/>
  <c r="AP180" i="7"/>
  <c r="AP150" i="7"/>
  <c r="AP192" i="7"/>
  <c r="AP149" i="7"/>
  <c r="AP158" i="7"/>
  <c r="AP210" i="7"/>
  <c r="AP153" i="7"/>
  <c r="AP173" i="7"/>
  <c r="AP198" i="7"/>
  <c r="AP207" i="7"/>
  <c r="AP155" i="7"/>
  <c r="AP197" i="7"/>
  <c r="AP194" i="7"/>
  <c r="AP163" i="7"/>
  <c r="AP131" i="7"/>
  <c r="AS198" i="7"/>
  <c r="AS168" i="7"/>
  <c r="AS144" i="7"/>
  <c r="AS214" i="7"/>
  <c r="AS192" i="7"/>
  <c r="AS191" i="7"/>
  <c r="AS162" i="7"/>
  <c r="AS143" i="7"/>
  <c r="AS181" i="7"/>
  <c r="AS200" i="7"/>
  <c r="AS149" i="7"/>
  <c r="AS208" i="7"/>
  <c r="AS146" i="7"/>
  <c r="AS190" i="7"/>
  <c r="AS137" i="7"/>
  <c r="AR162" i="7"/>
  <c r="AS155" i="7"/>
  <c r="AS145" i="7"/>
  <c r="AR161" i="7"/>
  <c r="AQ159" i="7"/>
  <c r="AS159" i="7"/>
  <c r="AR206" i="7"/>
  <c r="AR208" i="7"/>
  <c r="AR217" i="7"/>
  <c r="AR211" i="7"/>
  <c r="AR148" i="7"/>
  <c r="AR200" i="7"/>
  <c r="AR134" i="7"/>
  <c r="AR195" i="7"/>
  <c r="AR185" i="7"/>
  <c r="AR188" i="7"/>
  <c r="AR153" i="7"/>
  <c r="AR215" i="7"/>
  <c r="AR154" i="7"/>
  <c r="AR186" i="7"/>
  <c r="AR143" i="7"/>
  <c r="AR172" i="7"/>
  <c r="AR187" i="7"/>
  <c r="AR183" i="7"/>
  <c r="AR169" i="7"/>
  <c r="AP140" i="7"/>
  <c r="AS154" i="7"/>
  <c r="BZ140" i="7"/>
  <c r="CA159" i="7"/>
  <c r="BR187" i="7"/>
  <c r="BS190" i="7"/>
  <c r="BS137" i="7"/>
  <c r="BR186" i="7"/>
  <c r="CA152" i="7"/>
  <c r="BS189" i="7"/>
  <c r="BR182" i="7"/>
  <c r="BS192" i="7"/>
  <c r="CA135" i="7"/>
  <c r="CA175" i="7"/>
  <c r="CC175" i="7" s="1"/>
  <c r="CA131" i="7"/>
  <c r="CA186" i="7"/>
  <c r="CA210" i="7"/>
  <c r="CA217" i="7"/>
  <c r="CC217" i="7" s="1"/>
  <c r="CA199" i="7"/>
  <c r="CA215" i="7"/>
  <c r="CC215" i="7" s="1"/>
  <c r="CA218" i="7"/>
  <c r="CC218" i="7" s="1"/>
  <c r="CA211" i="7"/>
  <c r="CC211" i="7" s="1"/>
  <c r="CA164" i="7"/>
  <c r="CA213" i="7"/>
  <c r="CC213" i="7" s="1"/>
  <c r="CA219" i="7"/>
  <c r="CC219" i="7" s="1"/>
  <c r="CA166" i="7"/>
  <c r="CC166" i="7" s="1"/>
  <c r="CA200" i="7"/>
  <c r="CA139" i="7"/>
  <c r="CA183" i="7"/>
  <c r="CA136" i="7"/>
  <c r="CC136" i="7" s="1"/>
  <c r="CA165" i="7"/>
  <c r="CA205" i="7"/>
  <c r="CC205" i="7" s="1"/>
  <c r="CA212" i="7"/>
  <c r="CA204" i="7"/>
  <c r="CA206" i="7"/>
  <c r="CA182" i="7"/>
  <c r="CA146" i="7"/>
  <c r="CA181" i="7"/>
  <c r="CC181" i="7" s="1"/>
  <c r="CA148" i="7"/>
  <c r="CA140" i="7"/>
  <c r="CA134" i="7"/>
  <c r="CA162" i="7"/>
  <c r="CC162" i="7" s="1"/>
  <c r="CA201" i="7"/>
  <c r="CA163" i="7"/>
  <c r="CA214" i="7"/>
  <c r="CC214" i="7" s="1"/>
  <c r="CA209" i="7"/>
  <c r="CA207" i="7"/>
  <c r="CA142" i="7"/>
  <c r="CC142" i="7" s="1"/>
  <c r="CA143" i="7"/>
  <c r="CA216" i="7"/>
  <c r="CC216" i="7" s="1"/>
  <c r="CA167" i="7"/>
  <c r="CA185" i="7"/>
  <c r="CA202" i="7"/>
  <c r="CA203" i="7"/>
  <c r="CC203" i="7" s="1"/>
  <c r="CA208" i="7"/>
  <c r="CA184" i="7"/>
  <c r="BS196" i="7"/>
  <c r="BS191" i="7"/>
  <c r="CA158" i="7"/>
  <c r="BS188" i="7"/>
  <c r="CA145" i="7"/>
  <c r="BZ167" i="7"/>
  <c r="CA171" i="7"/>
  <c r="AS173" i="7"/>
  <c r="AU161" i="7"/>
  <c r="AU171" i="7"/>
  <c r="AT137" i="7"/>
  <c r="AP148" i="7"/>
  <c r="BR142" i="7"/>
  <c r="BR133" i="7"/>
  <c r="BR167" i="7"/>
  <c r="BZ145" i="7"/>
  <c r="BZ132" i="7"/>
  <c r="AS170" i="7"/>
  <c r="CA178" i="7"/>
  <c r="BZ143" i="7"/>
  <c r="BR135" i="7"/>
  <c r="CA151" i="7"/>
  <c r="BS135" i="7"/>
  <c r="CA144" i="7"/>
  <c r="BZ168" i="7"/>
  <c r="CA180" i="7"/>
  <c r="BS158" i="7"/>
  <c r="BR147" i="7"/>
  <c r="CA161" i="7"/>
  <c r="BS175" i="7"/>
  <c r="BZ146" i="7"/>
  <c r="CA172" i="7"/>
  <c r="BS152" i="7"/>
  <c r="AT183" i="7"/>
  <c r="AT184" i="7"/>
  <c r="AU198" i="7"/>
  <c r="AU191" i="7"/>
  <c r="AU195" i="7"/>
  <c r="AU132" i="7"/>
  <c r="AU200" i="7"/>
  <c r="AU184" i="7"/>
  <c r="AU148" i="7"/>
  <c r="AU209" i="7"/>
  <c r="AU210" i="7"/>
  <c r="AU183" i="7"/>
  <c r="AU147" i="7"/>
  <c r="AU172" i="7"/>
  <c r="AU182" i="7"/>
  <c r="AU143" i="7"/>
  <c r="AU203" i="7"/>
  <c r="AU133" i="7"/>
  <c r="AU165" i="7"/>
  <c r="AU201" i="7"/>
  <c r="AU164" i="7"/>
  <c r="AU176" i="7"/>
  <c r="AU218" i="7"/>
  <c r="AU206" i="7"/>
  <c r="AU177" i="7"/>
  <c r="AU215" i="7"/>
  <c r="AU136" i="7"/>
  <c r="AU179" i="7"/>
  <c r="AU144" i="7"/>
  <c r="AU142" i="7"/>
  <c r="AU173" i="7"/>
  <c r="AU186" i="7"/>
  <c r="AU185" i="7"/>
  <c r="AU149" i="7"/>
  <c r="AU208" i="7"/>
  <c r="AU214" i="7"/>
  <c r="AU162" i="7"/>
  <c r="AU205" i="7"/>
  <c r="AU213" i="7"/>
  <c r="AU219" i="7"/>
  <c r="AU217" i="7"/>
  <c r="AU166" i="7"/>
  <c r="AU163" i="7"/>
  <c r="AU211" i="7"/>
  <c r="AU212" i="7"/>
  <c r="AU180" i="7"/>
  <c r="AU145" i="7"/>
  <c r="AU146" i="7"/>
  <c r="AU181" i="7"/>
  <c r="AU167" i="7"/>
  <c r="AU216" i="7"/>
  <c r="AU178" i="7"/>
  <c r="AU131" i="7"/>
  <c r="AU207" i="7"/>
  <c r="AU153" i="7"/>
  <c r="AU134" i="7"/>
  <c r="AU199" i="7"/>
  <c r="AU202" i="7"/>
  <c r="AU140" i="7"/>
  <c r="AU141" i="7"/>
  <c r="AU139" i="7"/>
  <c r="AU204" i="7"/>
  <c r="AT181" i="7"/>
  <c r="AT187" i="7"/>
  <c r="AT174" i="7"/>
  <c r="AU194" i="7"/>
  <c r="AU193" i="7"/>
  <c r="AU197" i="7"/>
  <c r="AU190" i="7"/>
  <c r="AQ132" i="7"/>
  <c r="AQ167" i="7"/>
  <c r="AQ137" i="7"/>
  <c r="AQ178" i="7"/>
  <c r="AQ185" i="7"/>
  <c r="AQ172" i="7"/>
  <c r="AQ196" i="7"/>
  <c r="AQ212" i="7"/>
  <c r="AQ171" i="7"/>
  <c r="AQ170" i="7"/>
  <c r="AQ193" i="7"/>
  <c r="AQ163" i="7"/>
  <c r="AQ208" i="7"/>
  <c r="AQ186" i="7"/>
  <c r="AQ209" i="7"/>
  <c r="AQ213" i="7"/>
  <c r="AQ187" i="7"/>
  <c r="AQ146" i="7"/>
  <c r="AQ190" i="7"/>
  <c r="AQ183" i="7"/>
  <c r="AQ176" i="7"/>
  <c r="AQ204" i="7"/>
  <c r="AQ143" i="7"/>
  <c r="AQ173" i="7"/>
  <c r="AQ174" i="7"/>
  <c r="AQ177" i="7"/>
  <c r="AQ197" i="7"/>
  <c r="AQ202" i="7"/>
  <c r="AQ162" i="7"/>
  <c r="AQ216" i="7"/>
  <c r="AQ214" i="7"/>
  <c r="AQ200" i="7"/>
  <c r="AQ182" i="7"/>
  <c r="AQ218" i="7"/>
  <c r="AQ131" i="7"/>
  <c r="AQ133" i="7"/>
  <c r="AQ198" i="7"/>
  <c r="AQ201" i="7"/>
  <c r="AQ179" i="7"/>
  <c r="AQ134" i="7"/>
  <c r="AQ206" i="7"/>
  <c r="AQ139" i="7"/>
  <c r="AQ192" i="7"/>
  <c r="AQ211" i="7"/>
  <c r="AQ175" i="7"/>
  <c r="AQ165" i="7"/>
  <c r="AQ210" i="7"/>
  <c r="AQ138" i="7"/>
  <c r="AQ164" i="7"/>
  <c r="AQ188" i="7"/>
  <c r="AQ215" i="7"/>
  <c r="AQ184" i="7"/>
  <c r="AQ169" i="7"/>
  <c r="AQ189" i="7"/>
  <c r="AQ136" i="7"/>
  <c r="AQ219" i="7"/>
  <c r="AQ181" i="7"/>
  <c r="AQ180" i="7"/>
  <c r="AQ207" i="7"/>
  <c r="AQ191" i="7"/>
  <c r="AQ166" i="7"/>
  <c r="AQ203" i="7"/>
  <c r="AQ195" i="7"/>
  <c r="AQ168" i="7"/>
  <c r="AQ194" i="7"/>
  <c r="AQ217" i="7"/>
  <c r="AQ205" i="7"/>
  <c r="AQ199" i="7"/>
  <c r="AQ142" i="7"/>
  <c r="CA160" i="7"/>
  <c r="AT166" i="7"/>
  <c r="AU150" i="7"/>
  <c r="BR180" i="7"/>
  <c r="CA168" i="7"/>
  <c r="AU154" i="7"/>
  <c r="BR170" i="7"/>
  <c r="AU174" i="7"/>
  <c r="AS140" i="7"/>
  <c r="AP217" i="7"/>
  <c r="AP211" i="7"/>
  <c r="AP213" i="7"/>
  <c r="AP172" i="7"/>
  <c r="AP218" i="7"/>
  <c r="AP182" i="7"/>
  <c r="AP177" i="7"/>
  <c r="AP157" i="7"/>
  <c r="AP190" i="7"/>
  <c r="AP212" i="7"/>
  <c r="AP185" i="7"/>
  <c r="AP181" i="7"/>
  <c r="AP154" i="7"/>
  <c r="AP176" i="7"/>
  <c r="AP187" i="7"/>
  <c r="AP189" i="7"/>
  <c r="AP152" i="7"/>
  <c r="AP195" i="7"/>
  <c r="AS151" i="7"/>
  <c r="AS218" i="7"/>
  <c r="AS164" i="7"/>
  <c r="AS138" i="7"/>
  <c r="AS204" i="7"/>
  <c r="AS148" i="7"/>
  <c r="AS167" i="7"/>
  <c r="AS142" i="7"/>
  <c r="AS141" i="7"/>
  <c r="AS202" i="7"/>
  <c r="AS182" i="7"/>
  <c r="AS189" i="7"/>
  <c r="AS188" i="7"/>
  <c r="AS186" i="7"/>
  <c r="AS185" i="7"/>
  <c r="AS139" i="7"/>
  <c r="AR142" i="7"/>
  <c r="AS150" i="7"/>
  <c r="AQ155" i="7"/>
  <c r="AS153" i="7"/>
  <c r="BS187" i="7"/>
  <c r="AR147" i="7"/>
  <c r="AP135" i="7"/>
  <c r="AR205" i="7"/>
  <c r="AR212" i="7"/>
  <c r="AR203" i="7"/>
  <c r="AR216" i="7"/>
  <c r="AR190" i="7"/>
  <c r="AR209" i="7"/>
  <c r="AR180" i="7"/>
  <c r="AR141" i="7"/>
  <c r="AR191" i="7"/>
  <c r="AR132" i="7"/>
  <c r="AR197" i="7"/>
  <c r="AR210" i="7"/>
  <c r="AR196" i="7"/>
  <c r="AR179" i="7"/>
  <c r="AR199" i="7"/>
  <c r="AR152" i="7"/>
  <c r="AR181" i="7"/>
  <c r="AR155" i="7"/>
  <c r="AT168" i="7"/>
  <c r="AS135" i="7"/>
  <c r="AQ154" i="7"/>
  <c r="BS197" i="7"/>
  <c r="BZ162" i="7"/>
  <c r="BS138" i="7"/>
  <c r="CA147" i="7"/>
  <c r="BR181" i="7"/>
  <c r="BR131" i="7"/>
  <c r="BR191" i="7"/>
  <c r="BR198" i="7"/>
  <c r="BR138" i="7"/>
  <c r="BR188" i="7"/>
  <c r="BR139" i="7"/>
  <c r="BR176" i="7"/>
  <c r="BR196" i="7"/>
  <c r="BR151" i="7"/>
  <c r="BR207" i="7"/>
  <c r="BR153" i="7"/>
  <c r="BR211" i="7"/>
  <c r="BR210" i="7"/>
  <c r="BR204" i="7"/>
  <c r="BR219" i="7"/>
  <c r="BR143" i="7"/>
  <c r="BR197" i="7"/>
  <c r="BR213" i="7"/>
  <c r="BR214" i="7"/>
  <c r="BR132" i="7"/>
  <c r="BR178" i="7"/>
  <c r="BR136" i="7"/>
  <c r="BR190" i="7"/>
  <c r="BR194" i="7"/>
  <c r="BR149" i="7"/>
  <c r="BR156" i="7"/>
  <c r="BR158" i="7"/>
  <c r="BR144" i="7"/>
  <c r="BR164" i="7"/>
  <c r="BR154" i="7"/>
  <c r="BR177" i="7"/>
  <c r="BR159" i="7"/>
  <c r="BR202" i="7"/>
  <c r="BR209" i="7"/>
  <c r="BR201" i="7"/>
  <c r="BR141" i="7"/>
  <c r="BR152" i="7"/>
  <c r="BR172" i="7"/>
  <c r="BR146" i="7"/>
  <c r="BR192" i="7"/>
  <c r="BR157" i="7"/>
  <c r="BR165" i="7"/>
  <c r="BR205" i="7"/>
  <c r="BR203" i="7"/>
  <c r="BR193" i="7"/>
  <c r="BR216" i="7"/>
  <c r="BR195" i="7"/>
  <c r="BR215" i="7"/>
  <c r="BR145" i="7"/>
  <c r="BR208" i="7"/>
  <c r="BR212" i="7"/>
  <c r="BR200" i="7"/>
  <c r="BR199" i="7"/>
  <c r="BR217" i="7"/>
  <c r="BR150" i="7"/>
  <c r="BR160" i="7"/>
  <c r="BR148" i="7"/>
  <c r="BR155" i="7"/>
  <c r="BR206" i="7"/>
  <c r="BR189" i="7"/>
  <c r="BR218" i="7"/>
  <c r="BR179" i="7"/>
  <c r="CA155" i="7"/>
  <c r="CC155" i="7" s="1"/>
  <c r="CA173" i="7"/>
  <c r="BS161" i="7"/>
  <c r="BS171" i="7"/>
  <c r="BR137" i="7"/>
  <c r="BZ148" i="7"/>
  <c r="AS133" i="7"/>
  <c r="AU155" i="7"/>
  <c r="AQ149" i="7"/>
  <c r="AU157" i="7"/>
  <c r="AQ150" i="7"/>
  <c r="AS174" i="7"/>
  <c r="AT134" i="7"/>
  <c r="AT163" i="7"/>
  <c r="AP133" i="7"/>
  <c r="AT169" i="7"/>
  <c r="AP144" i="7"/>
  <c r="AR164" i="7"/>
  <c r="AS176" i="7"/>
  <c r="AT140" i="7"/>
  <c r="AU159" i="7"/>
  <c r="AP136" i="7"/>
  <c r="AS179" i="7"/>
  <c r="AP138" i="7"/>
  <c r="AR160" i="7"/>
  <c r="AT162" i="7"/>
  <c r="CA137" i="7"/>
  <c r="CA189" i="7"/>
  <c r="CA188" i="7"/>
  <c r="BZ171" i="7"/>
  <c r="BZ131" i="7"/>
  <c r="BZ190" i="7"/>
  <c r="BZ156" i="7"/>
  <c r="BZ157" i="7"/>
  <c r="BZ158" i="7"/>
  <c r="BZ152" i="7"/>
  <c r="BZ196" i="7"/>
  <c r="BZ203" i="7"/>
  <c r="BZ207" i="7"/>
  <c r="CB207" i="7" s="1"/>
  <c r="BZ214" i="7"/>
  <c r="CB214" i="7" s="1"/>
  <c r="BZ210" i="7"/>
  <c r="CB210" i="7" s="1"/>
  <c r="BZ215" i="7"/>
  <c r="CB215" i="7" s="1"/>
  <c r="BZ176" i="7"/>
  <c r="BZ153" i="7"/>
  <c r="BZ206" i="7"/>
  <c r="CB206" i="7" s="1"/>
  <c r="BZ200" i="7"/>
  <c r="BZ151" i="7"/>
  <c r="BZ199" i="7"/>
  <c r="BZ204" i="7"/>
  <c r="CB204" i="7" s="1"/>
  <c r="BZ194" i="7"/>
  <c r="BZ192" i="7"/>
  <c r="BZ172" i="7"/>
  <c r="BZ150" i="7"/>
  <c r="BZ154" i="7"/>
  <c r="BZ209" i="7"/>
  <c r="BZ205" i="7"/>
  <c r="CB205" i="7" s="1"/>
  <c r="BZ179" i="7"/>
  <c r="BZ155" i="7"/>
  <c r="BZ159" i="7"/>
  <c r="BZ202" i="7"/>
  <c r="CB202" i="7" s="1"/>
  <c r="BZ177" i="7"/>
  <c r="BZ195" i="7"/>
  <c r="BZ217" i="7"/>
  <c r="CB217" i="7" s="1"/>
  <c r="BZ149" i="7"/>
  <c r="BZ193" i="7"/>
  <c r="BZ198" i="7"/>
  <c r="BZ188" i="7"/>
  <c r="BZ178" i="7"/>
  <c r="BZ197" i="7"/>
  <c r="BZ189" i="7"/>
  <c r="BZ201" i="7"/>
  <c r="BZ219" i="7"/>
  <c r="CB219" i="7" s="1"/>
  <c r="BZ191" i="7"/>
  <c r="BZ212" i="7"/>
  <c r="BZ216" i="7"/>
  <c r="CB216" i="7" s="1"/>
  <c r="BZ218" i="7"/>
  <c r="CB218" i="7" s="1"/>
  <c r="BZ211" i="7"/>
  <c r="BZ208" i="7"/>
  <c r="BZ213" i="7"/>
  <c r="CB213" i="7" s="1"/>
  <c r="BZ182" i="7"/>
  <c r="CA192" i="7"/>
  <c r="CC192" i="7" s="1"/>
  <c r="CA169" i="7"/>
  <c r="BZ185" i="7"/>
  <c r="CA138" i="7"/>
  <c r="CC138" i="7" s="1"/>
  <c r="CA196" i="7"/>
  <c r="CC196" i="7" s="1"/>
  <c r="BZ175" i="7"/>
  <c r="BZ186" i="7"/>
  <c r="BS160" i="7"/>
  <c r="AU170" i="7"/>
  <c r="BS150" i="7"/>
  <c r="BZ180" i="7"/>
  <c r="BZ161" i="7"/>
  <c r="BS154" i="7"/>
  <c r="BZ170" i="7"/>
  <c r="BZ173" i="7"/>
  <c r="AU156" i="7"/>
  <c r="AP137" i="7"/>
  <c r="AP214" i="7"/>
  <c r="AP205" i="7"/>
  <c r="AP164" i="7"/>
  <c r="AP215" i="7"/>
  <c r="AP204" i="7"/>
  <c r="AP170" i="7"/>
  <c r="AP171" i="7"/>
  <c r="AP202" i="7"/>
  <c r="AP178" i="7"/>
  <c r="AP203" i="7"/>
  <c r="AP179" i="7"/>
  <c r="AP165" i="7"/>
  <c r="AP186" i="7"/>
  <c r="AP161" i="7"/>
  <c r="AP151" i="7"/>
  <c r="AP174" i="7"/>
  <c r="AP184" i="7"/>
  <c r="AP159" i="7"/>
  <c r="AS171" i="7"/>
  <c r="AS206" i="7"/>
  <c r="AS219" i="7"/>
  <c r="AS215" i="7"/>
  <c r="AS136" i="7"/>
  <c r="AS194" i="7"/>
  <c r="AS216" i="7"/>
  <c r="AS201" i="7"/>
  <c r="AS161" i="7"/>
  <c r="AS166" i="7"/>
  <c r="AS165" i="7"/>
  <c r="AS197" i="7"/>
  <c r="AS211" i="7"/>
  <c r="AS210" i="7"/>
  <c r="AS183" i="7"/>
  <c r="AS131" i="7"/>
  <c r="AR159" i="7"/>
  <c r="AQ145" i="7"/>
  <c r="AS175" i="7"/>
  <c r="AP134" i="7"/>
  <c r="AP147" i="7"/>
  <c r="AS157" i="7"/>
  <c r="AS147" i="7"/>
  <c r="AR156" i="7"/>
  <c r="AR174" i="7"/>
  <c r="AR136" i="7"/>
  <c r="AR214" i="7"/>
  <c r="AR218" i="7"/>
  <c r="AR150" i="7"/>
  <c r="AR170" i="7"/>
  <c r="AR189" i="7"/>
  <c r="AR158" i="7"/>
  <c r="AR178" i="7"/>
  <c r="AR149" i="7"/>
  <c r="AR204" i="7"/>
  <c r="AR201" i="7"/>
  <c r="AR173" i="7"/>
  <c r="AR138" i="7"/>
  <c r="AR194" i="7"/>
  <c r="AR177" i="7"/>
  <c r="AR135" i="7"/>
  <c r="AS158" i="7"/>
  <c r="AR163" i="7"/>
  <c r="AP139" i="7"/>
  <c r="AQ160" i="7"/>
  <c r="AS169" i="7"/>
  <c r="K28" i="10"/>
  <c r="CC208" i="7"/>
  <c r="CC206" i="7"/>
  <c r="CC207" i="7"/>
  <c r="CB212" i="7"/>
  <c r="CB203" i="7"/>
  <c r="CC135" i="7"/>
  <c r="CC158" i="7"/>
  <c r="CC160" i="7"/>
  <c r="CC189" i="7"/>
  <c r="CC131" i="7"/>
  <c r="CC183" i="7"/>
  <c r="CC201" i="7"/>
  <c r="CC143" i="7"/>
  <c r="CC199" i="7"/>
  <c r="CC152" i="7"/>
  <c r="CC169" i="7"/>
  <c r="CC174" i="7"/>
  <c r="CC179" i="7"/>
  <c r="CC141" i="7"/>
  <c r="CC145" i="7"/>
  <c r="CC161" i="7"/>
  <c r="CC194" i="7"/>
  <c r="CB146" i="7"/>
  <c r="CB188" i="7"/>
  <c r="CB170" i="7"/>
  <c r="CC148" i="7"/>
  <c r="CB140" i="7"/>
  <c r="CB168" i="7"/>
  <c r="CB165" i="7"/>
  <c r="AN252" i="6"/>
  <c r="AM252" i="6"/>
  <c r="E28" i="10" s="1"/>
  <c r="AF252" i="6"/>
  <c r="AE252" i="6"/>
  <c r="F28" i="10" l="1"/>
  <c r="N21" i="8"/>
  <c r="M13" i="8"/>
  <c r="M8" i="8"/>
  <c r="N11" i="8"/>
  <c r="M16" i="8"/>
  <c r="N15" i="8"/>
  <c r="N9" i="8"/>
  <c r="N7" i="8"/>
  <c r="N13" i="8"/>
  <c r="M24" i="8"/>
  <c r="N14" i="8"/>
  <c r="N8" i="8"/>
  <c r="M11" i="8"/>
  <c r="N18" i="8"/>
  <c r="N27" i="8"/>
  <c r="N16" i="8"/>
  <c r="M26" i="8"/>
  <c r="N10" i="8"/>
  <c r="M9" i="8"/>
  <c r="N25" i="8"/>
  <c r="N23" i="8"/>
  <c r="M7" i="8"/>
  <c r="N24" i="8"/>
  <c r="N19" i="8"/>
  <c r="M12" i="8"/>
  <c r="N12" i="8"/>
  <c r="M22" i="8"/>
  <c r="N20" i="8"/>
  <c r="M14" i="8"/>
  <c r="N26" i="8"/>
  <c r="M10" i="8"/>
  <c r="N22" i="8"/>
  <c r="M20" i="8"/>
  <c r="M18" i="8"/>
  <c r="M27" i="8"/>
  <c r="M15" i="8"/>
  <c r="M25" i="8"/>
  <c r="M23" i="8"/>
  <c r="M19" i="8"/>
  <c r="M21" i="8"/>
  <c r="CC134" i="7"/>
  <c r="CB184" i="7"/>
  <c r="CB131" i="7"/>
  <c r="CB150" i="7"/>
  <c r="CB145" i="7"/>
  <c r="CB179" i="7"/>
  <c r="CC178" i="7"/>
  <c r="CB199" i="7"/>
  <c r="CB183" i="7"/>
  <c r="CB156" i="7"/>
  <c r="CB149" i="7"/>
  <c r="CB185" i="7"/>
  <c r="CC163" i="7"/>
  <c r="CC176" i="7"/>
  <c r="CC159" i="7"/>
  <c r="CC150" i="7"/>
  <c r="CC133" i="7"/>
  <c r="CC191" i="7"/>
  <c r="CC156" i="7"/>
  <c r="H28" i="10"/>
  <c r="CC182" i="7"/>
  <c r="I28" i="10"/>
  <c r="N28" i="10" s="1"/>
  <c r="CC165" i="7"/>
  <c r="CC157" i="7"/>
  <c r="CC188" i="7"/>
  <c r="CC200" i="7"/>
  <c r="CC185" i="7"/>
  <c r="CC167" i="7"/>
  <c r="CC151" i="7"/>
  <c r="CC177" i="7"/>
  <c r="CB211" i="7"/>
  <c r="CC210" i="7"/>
  <c r="CC147" i="7"/>
  <c r="CC146" i="7"/>
  <c r="CC139" i="7"/>
  <c r="CC202" i="7"/>
  <c r="CC144" i="7"/>
  <c r="CC204" i="7"/>
  <c r="CC187" i="7"/>
  <c r="CC168" i="7"/>
  <c r="CC137" i="7"/>
  <c r="CC172" i="7"/>
  <c r="CC180" i="7"/>
  <c r="CC149" i="7"/>
  <c r="CC209" i="7"/>
  <c r="CC154" i="7"/>
  <c r="CC164" i="7"/>
  <c r="CC184" i="7"/>
  <c r="CC171" i="7"/>
  <c r="CC193" i="7"/>
  <c r="CC190" i="7"/>
  <c r="CB209" i="7"/>
  <c r="CB208" i="7"/>
  <c r="CC212" i="7"/>
  <c r="CC173" i="7"/>
  <c r="CC140" i="7"/>
  <c r="CC186" i="7"/>
  <c r="CC153" i="7"/>
  <c r="CB132" i="7"/>
  <c r="CB141" i="7"/>
  <c r="CB174" i="7"/>
  <c r="CB194" i="7"/>
  <c r="CB182" i="7"/>
  <c r="CB187" i="7"/>
  <c r="CB162" i="7"/>
  <c r="CB163" i="7"/>
  <c r="CB201" i="7"/>
  <c r="CB178" i="7"/>
  <c r="CB189" i="7"/>
  <c r="CB147" i="7"/>
  <c r="CB195" i="7"/>
  <c r="CB135" i="7"/>
  <c r="CB198" i="7"/>
  <c r="CB153" i="7"/>
  <c r="CB167" i="7"/>
  <c r="CB157" i="7"/>
  <c r="CB155" i="7"/>
  <c r="O28" i="10"/>
  <c r="P28" i="10"/>
  <c r="CB143" i="7"/>
  <c r="CB159" i="7"/>
  <c r="CB180" i="7"/>
  <c r="CB176" i="7"/>
  <c r="CB200" i="7"/>
  <c r="CB148" i="7"/>
  <c r="CB154" i="7"/>
  <c r="CB171" i="7"/>
  <c r="CB164" i="7"/>
  <c r="CB152" i="7"/>
  <c r="CB190" i="7"/>
  <c r="CB196" i="7"/>
  <c r="CB169" i="7"/>
  <c r="CB142" i="7"/>
  <c r="CB172" i="7"/>
  <c r="CB193" i="7"/>
  <c r="CB177" i="7"/>
  <c r="CB186" i="7"/>
  <c r="CB175" i="7"/>
  <c r="CB133" i="7"/>
  <c r="CB161" i="7"/>
  <c r="CB173" i="7"/>
  <c r="CB191" i="7"/>
  <c r="CB134" i="7"/>
  <c r="CB192" i="7"/>
  <c r="CB197" i="7"/>
  <c r="CB166" i="7"/>
  <c r="CB137" i="7"/>
  <c r="CB181" i="7"/>
  <c r="CB151" i="7"/>
  <c r="CB138" i="7"/>
  <c r="CB160" i="7"/>
  <c r="CB158" i="7"/>
  <c r="CB144" i="7"/>
  <c r="CB136" i="7"/>
  <c r="D27" i="10" l="1"/>
  <c r="I27" i="10" s="1"/>
  <c r="D23" i="10"/>
  <c r="I23" i="10" s="1"/>
  <c r="D26" i="10"/>
  <c r="H26" i="10" s="1"/>
  <c r="D14" i="10"/>
  <c r="D10" i="10"/>
  <c r="D13" i="10"/>
  <c r="J13" i="10" s="1"/>
  <c r="D12" i="10"/>
  <c r="D15" i="10"/>
  <c r="D11" i="10"/>
  <c r="D7" i="10"/>
  <c r="D9" i="10"/>
  <c r="D16" i="10"/>
  <c r="D8" i="10"/>
  <c r="D18" i="10"/>
  <c r="O18" i="10" s="1"/>
  <c r="D24" i="10"/>
  <c r="P24" i="10" s="1"/>
  <c r="D21" i="10"/>
  <c r="I21" i="10" s="1"/>
  <c r="D19" i="10"/>
  <c r="I19" i="10" s="1"/>
  <c r="D22" i="10"/>
  <c r="P22" i="10" s="1"/>
  <c r="D25" i="10"/>
  <c r="O25" i="10" s="1"/>
  <c r="D20" i="10"/>
  <c r="I20" i="10" s="1"/>
  <c r="M28" i="10"/>
  <c r="E18" i="10" l="1"/>
  <c r="J21" i="10"/>
  <c r="F18" i="10"/>
  <c r="H18" i="10"/>
  <c r="F19" i="10"/>
  <c r="J18" i="10"/>
  <c r="I18" i="10"/>
  <c r="P18" i="10"/>
  <c r="K25" i="10"/>
  <c r="P25" i="10"/>
  <c r="H23" i="10"/>
  <c r="P23" i="10"/>
  <c r="J23" i="10"/>
  <c r="F23" i="10"/>
  <c r="K18" i="10"/>
  <c r="K23" i="10"/>
  <c r="O23" i="10"/>
  <c r="E23" i="10"/>
  <c r="F26" i="10"/>
  <c r="F20" i="10"/>
  <c r="F25" i="10"/>
  <c r="I25" i="10"/>
  <c r="J25" i="10"/>
  <c r="H25" i="10"/>
  <c r="P27" i="10"/>
  <c r="E25" i="10"/>
  <c r="P20" i="10"/>
  <c r="K27" i="10"/>
  <c r="H24" i="10"/>
  <c r="H21" i="10"/>
  <c r="P19" i="10"/>
  <c r="I26" i="10"/>
  <c r="O24" i="10"/>
  <c r="H19" i="10"/>
  <c r="J19" i="10"/>
  <c r="F21" i="10"/>
  <c r="P21" i="10"/>
  <c r="J26" i="10"/>
  <c r="O26" i="10"/>
  <c r="K21" i="10"/>
  <c r="O21" i="10"/>
  <c r="K26" i="10"/>
  <c r="P26" i="10"/>
  <c r="E21" i="10"/>
  <c r="E26" i="10"/>
  <c r="K19" i="10"/>
  <c r="O19" i="10"/>
  <c r="J24" i="10"/>
  <c r="J22" i="10"/>
  <c r="E19" i="10"/>
  <c r="K24" i="10"/>
  <c r="K20" i="10"/>
  <c r="N20" i="10" s="1"/>
  <c r="O20" i="10"/>
  <c r="E27" i="10"/>
  <c r="O27" i="10"/>
  <c r="H22" i="10"/>
  <c r="J20" i="10"/>
  <c r="H20" i="10"/>
  <c r="J27" i="10"/>
  <c r="H27" i="10"/>
  <c r="E20" i="10"/>
  <c r="F27" i="10"/>
  <c r="E22" i="10"/>
  <c r="I22" i="10"/>
  <c r="E24" i="10"/>
  <c r="I24" i="10"/>
  <c r="K22" i="10"/>
  <c r="O22" i="10"/>
  <c r="F22" i="10"/>
  <c r="F24" i="10"/>
  <c r="P8" i="10"/>
  <c r="I8" i="10"/>
  <c r="O8" i="10"/>
  <c r="H8" i="10"/>
  <c r="F8" i="10"/>
  <c r="E8" i="10"/>
  <c r="K8" i="10"/>
  <c r="J8" i="10"/>
  <c r="P10" i="10"/>
  <c r="I10" i="10"/>
  <c r="O10" i="10"/>
  <c r="H10" i="10"/>
  <c r="F10" i="10"/>
  <c r="E10" i="10"/>
  <c r="K10" i="10"/>
  <c r="J10" i="10"/>
  <c r="P16" i="10"/>
  <c r="I16" i="10"/>
  <c r="O16" i="10"/>
  <c r="H16" i="10"/>
  <c r="F16" i="10"/>
  <c r="E16" i="10"/>
  <c r="K16" i="10"/>
  <c r="J16" i="10"/>
  <c r="P14" i="10"/>
  <c r="I14" i="10"/>
  <c r="O14" i="10"/>
  <c r="H14" i="10"/>
  <c r="F14" i="10"/>
  <c r="E14" i="10"/>
  <c r="K14" i="10"/>
  <c r="J14" i="10"/>
  <c r="P15" i="10"/>
  <c r="I15" i="10"/>
  <c r="O15" i="10"/>
  <c r="H15" i="10"/>
  <c r="F15" i="10"/>
  <c r="E15" i="10"/>
  <c r="K15" i="10"/>
  <c r="J15" i="10"/>
  <c r="P9" i="10"/>
  <c r="I9" i="10"/>
  <c r="O9" i="10"/>
  <c r="H9" i="10"/>
  <c r="F9" i="10"/>
  <c r="E9" i="10"/>
  <c r="K9" i="10"/>
  <c r="J9" i="10"/>
  <c r="P7" i="10"/>
  <c r="I7" i="10"/>
  <c r="O7" i="10"/>
  <c r="H7" i="10"/>
  <c r="F7" i="10"/>
  <c r="E7" i="10"/>
  <c r="K7" i="10"/>
  <c r="J7" i="10"/>
  <c r="P12" i="10"/>
  <c r="I12" i="10"/>
  <c r="O12" i="10"/>
  <c r="H12" i="10"/>
  <c r="F12" i="10"/>
  <c r="E12" i="10"/>
  <c r="K12" i="10"/>
  <c r="J12" i="10"/>
  <c r="P11" i="10"/>
  <c r="I11" i="10"/>
  <c r="O11" i="10"/>
  <c r="H11" i="10"/>
  <c r="F11" i="10"/>
  <c r="E11" i="10"/>
  <c r="K11" i="10"/>
  <c r="J11" i="10"/>
  <c r="P13" i="10"/>
  <c r="I13" i="10"/>
  <c r="O13" i="10"/>
  <c r="H13" i="10"/>
  <c r="F13" i="10"/>
  <c r="E13" i="10"/>
  <c r="K13" i="10"/>
  <c r="N18" i="10" l="1"/>
  <c r="M18" i="10"/>
  <c r="N19" i="10"/>
  <c r="M23" i="10"/>
  <c r="N23" i="10"/>
  <c r="N27" i="10"/>
  <c r="N21" i="10"/>
  <c r="M20" i="10"/>
  <c r="M21" i="10"/>
  <c r="M25" i="10"/>
  <c r="M24" i="10"/>
  <c r="N25" i="10"/>
  <c r="N22" i="10"/>
  <c r="N26" i="10"/>
  <c r="M26" i="10"/>
  <c r="M19" i="10"/>
  <c r="M27" i="10"/>
  <c r="M22" i="10"/>
  <c r="N24" i="10"/>
  <c r="N13" i="10"/>
  <c r="N11" i="10"/>
  <c r="N15" i="10"/>
  <c r="M15" i="10"/>
  <c r="M9" i="10"/>
  <c r="M13" i="10"/>
  <c r="M11" i="10"/>
  <c r="N7" i="10"/>
  <c r="M8" i="10"/>
  <c r="N8" i="10"/>
  <c r="M12" i="10"/>
  <c r="N12" i="10"/>
  <c r="M7" i="10"/>
  <c r="N9" i="10"/>
  <c r="M14" i="10"/>
  <c r="N14" i="10"/>
  <c r="M16" i="10"/>
  <c r="N16" i="10"/>
  <c r="M10" i="10"/>
  <c r="N10" i="10"/>
</calcChain>
</file>

<file path=xl/sharedStrings.xml><?xml version="1.0" encoding="utf-8"?>
<sst xmlns="http://schemas.openxmlformats.org/spreadsheetml/2006/main" count="4706" uniqueCount="150">
  <si>
    <t>Comitente</t>
  </si>
  <si>
    <t>In / Out</t>
  </si>
  <si>
    <t>IN</t>
  </si>
  <si>
    <t>OUT</t>
  </si>
  <si>
    <t>Broker</t>
  </si>
  <si>
    <t>Allaria Ledesma y Cía. S.A. (6)</t>
  </si>
  <si>
    <t>Balanz Capital (238)</t>
  </si>
  <si>
    <t>Banco Credicoop (1127)</t>
  </si>
  <si>
    <t>Banco de la Nacion Argentina (1128)</t>
  </si>
  <si>
    <t>Banco Frances Custodia (1647)</t>
  </si>
  <si>
    <t>Banco Galicia (552)</t>
  </si>
  <si>
    <t>Banco Mariva S.A. (429)</t>
  </si>
  <si>
    <t>Banco Nación (1128)</t>
  </si>
  <si>
    <t>BBVA Banco Frances (1103)</t>
  </si>
  <si>
    <t>Clearstream (0000)</t>
  </si>
  <si>
    <t>Cohen S.A. (46)</t>
  </si>
  <si>
    <t>Global Agro (1734)</t>
  </si>
  <si>
    <t>HSBC (Retail) (1748)</t>
  </si>
  <si>
    <t>TORO VALORES (880)</t>
  </si>
  <si>
    <t>Aeromar (144)</t>
  </si>
  <si>
    <t>Bagnardi (19)</t>
  </si>
  <si>
    <t>Bull Market Brokers S.A (200)</t>
  </si>
  <si>
    <t>Caja de Valores S.A. (0000)</t>
  </si>
  <si>
    <t>Citi Euroclear (1305)</t>
  </si>
  <si>
    <t>Cucchiara y Cia S.A (18)</t>
  </si>
  <si>
    <t>EcoBolsar (689)</t>
  </si>
  <si>
    <t>Estructuras y mandatos S.A (1758)</t>
  </si>
  <si>
    <t>Guardati Torti S.A (1736)</t>
  </si>
  <si>
    <t>Nasini SA (630)</t>
  </si>
  <si>
    <t>PP Inversiones S.A (262)</t>
  </si>
  <si>
    <t>Puente Hnos. (40)</t>
  </si>
  <si>
    <t>Banco Ciudad (1190)</t>
  </si>
  <si>
    <t>Banco de la Provincia de Bs. As. (1126)</t>
  </si>
  <si>
    <t>Banco Provincia de Buenos Aires (1126)</t>
  </si>
  <si>
    <t>Becerra Bursatil S.A. (26)</t>
  </si>
  <si>
    <t>Capital Markets SBSA (38)</t>
  </si>
  <si>
    <t>INTL CIBSA SA (240)</t>
  </si>
  <si>
    <t>Navarro Viola y Cía. S.A. (128)</t>
  </si>
  <si>
    <t>Versatil Inversiones y Transacciones S.A. (772)</t>
  </si>
  <si>
    <t>Bell Investments (88)</t>
  </si>
  <si>
    <t>Consultatio Investments S.A (1787)</t>
  </si>
  <si>
    <t>CRITERIA AN S.A. (1763)</t>
  </si>
  <si>
    <t>ICBC (522)</t>
  </si>
  <si>
    <t>Integrar S.A (1460)</t>
  </si>
  <si>
    <t>Invertir en Bolsa (203)</t>
  </si>
  <si>
    <t>MORTILLA S.A. (1767)</t>
  </si>
  <si>
    <t>Rig Valores S.A. Sociedad de Bolsa (91)</t>
  </si>
  <si>
    <t>Stockbroker (694)</t>
  </si>
  <si>
    <t>Tutelar Bursátil (165)</t>
  </si>
  <si>
    <t>Valfinsa Bursátil Soc. de Bolsa S.A (98)</t>
  </si>
  <si>
    <t>Alycbur (207)</t>
  </si>
  <si>
    <t>Banco de Córdoba (489)</t>
  </si>
  <si>
    <t>Banco Provincia (1126)</t>
  </si>
  <si>
    <t>Caja de Valores S.A. boleta de depósito (0000)</t>
  </si>
  <si>
    <t>Intervalores (206)</t>
  </si>
  <si>
    <t>Rosario Valores (114)</t>
  </si>
  <si>
    <t>San Juan Bursatil (851)</t>
  </si>
  <si>
    <t>Aurum Valores (31)</t>
  </si>
  <si>
    <t>BLD S.A (1743)</t>
  </si>
  <si>
    <t>Burplaza S.A. (53)</t>
  </si>
  <si>
    <t>Centaurus (897)</t>
  </si>
  <si>
    <t>Futuro Bursátil (209)</t>
  </si>
  <si>
    <t>LBO Sociedad de Bolsa SA. (676)</t>
  </si>
  <si>
    <t>Mills Capital Markets (864)</t>
  </si>
  <si>
    <t>Ranallo Valores S.A. (1433)</t>
  </si>
  <si>
    <t>Rava Soc. de Bolsa (180)</t>
  </si>
  <si>
    <t>Rosental (658)</t>
  </si>
  <si>
    <t>UNIGRAIN (1738)</t>
  </si>
  <si>
    <t>Fecha</t>
  </si>
  <si>
    <t>Monto</t>
  </si>
  <si>
    <t>Cotización</t>
  </si>
  <si>
    <t>Cantidad</t>
  </si>
  <si>
    <t>Mes</t>
  </si>
  <si>
    <t>Agente</t>
  </si>
  <si>
    <t>Rank</t>
  </si>
  <si>
    <t>-</t>
  </si>
  <si>
    <t>Concateno info para cruces</t>
  </si>
  <si>
    <t>Broker,mes,IN</t>
  </si>
  <si>
    <t>Cuento casos unicos para no repetir</t>
  </si>
  <si>
    <t>ClientesXbroker,IN</t>
  </si>
  <si>
    <t>ClientesXbroker,OUT</t>
  </si>
  <si>
    <t>Broker Unico,IN</t>
  </si>
  <si>
    <t>Broker Unico,OUT</t>
  </si>
  <si>
    <t>mes,Broker,CC,IN/OUT</t>
  </si>
  <si>
    <t>TOTALES</t>
  </si>
  <si>
    <t>1Q2019</t>
  </si>
  <si>
    <t>2Q2019</t>
  </si>
  <si>
    <t>3Q2019</t>
  </si>
  <si>
    <t>4Q2019</t>
  </si>
  <si>
    <t>YTD</t>
  </si>
  <si>
    <t xml:space="preserve">C   L   I   E   N   T   E   S                                                                                                  C   L   I   E   N   T   E   S                                                                                                  C   L   I   E   N   T   E   S                                                                                                  C   L   I   E   N   T   E   S                                                                                                  C   L   I   E   N   T   E   S                                                                                                  C   L   I   E   N   T   E   S                                                                                                  </t>
  </si>
  <si>
    <t xml:space="preserve">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</t>
  </si>
  <si>
    <t>#</t>
  </si>
  <si>
    <t>Mes-1</t>
  </si>
  <si>
    <t>Mes-2</t>
  </si>
  <si>
    <t>INs</t>
  </si>
  <si>
    <t>RANK</t>
  </si>
  <si>
    <t>CANTIDAD DE CLIENTES</t>
  </si>
  <si>
    <t>INFO</t>
  </si>
  <si>
    <t>Mes-2 IN</t>
  </si>
  <si>
    <t>Mes-2 OUT</t>
  </si>
  <si>
    <t>Mes-1 IN</t>
  </si>
  <si>
    <t>Mes-1 OUT</t>
  </si>
  <si>
    <t>Mes IN</t>
  </si>
  <si>
    <t>Mes OUT</t>
  </si>
  <si>
    <t>YTD IN</t>
  </si>
  <si>
    <t>YTD OUT</t>
  </si>
  <si>
    <t>OUTs</t>
  </si>
  <si>
    <t>Dracma Sociedad de Bolsa (763)</t>
  </si>
  <si>
    <t>CONSULTATIO INVESTMENTS S.A. (259) (259)</t>
  </si>
  <si>
    <t>Five Corporation S.A. (66)</t>
  </si>
  <si>
    <t>Besfamille S.A Soc. Bolsa (27)</t>
  </si>
  <si>
    <t xml:space="preserve">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S    A     L     D     O     S                                                          </t>
  </si>
  <si>
    <t>⬇ Rankea por aca ⬇</t>
  </si>
  <si>
    <t>Santander Rio Banco (1119)</t>
  </si>
  <si>
    <t>MONTO POR BROKER</t>
  </si>
  <si>
    <t>&lt;&lt;&lt;---- ESTIRAR FORMULAS DE COLUMNAS OCULTAS</t>
  </si>
  <si>
    <t>Detectar Broker Unico</t>
  </si>
  <si>
    <t>Es unico?</t>
  </si>
  <si>
    <t>Contar unicos</t>
  </si>
  <si>
    <t>Interactive Brokers (0534)</t>
  </si>
  <si>
    <t>Santander Rio Soc. de Bolsa (152)</t>
  </si>
  <si>
    <t>Tomar Inversiones S.A (Viejo) (1750)</t>
  </si>
  <si>
    <t>Tomar Inversiones S.A. (81)</t>
  </si>
  <si>
    <t>Banco Macro (1396)</t>
  </si>
  <si>
    <t>Banco Itau (1204)</t>
  </si>
  <si>
    <t>Banco Supervielle S.A. (430)</t>
  </si>
  <si>
    <t>Becerra Bursátil (764)</t>
  </si>
  <si>
    <t>Sailing Inversiones S.A. (1761)</t>
  </si>
  <si>
    <t>Bolsa de Comercio de Buenos Aires (463)</t>
  </si>
  <si>
    <t>Industrial Valores (122)</t>
  </si>
  <si>
    <t>Sociedad Militar (1740)</t>
  </si>
  <si>
    <t>Bolsa de Comercio de La Plata (125)</t>
  </si>
  <si>
    <t>Provincia Bursatil (23)</t>
  </si>
  <si>
    <t>Mar del Plata Bursátil (137)</t>
  </si>
  <si>
    <t>Nacion Bursatil (7)</t>
  </si>
  <si>
    <t>ALyC Cordoba (1741)</t>
  </si>
  <si>
    <t>Euroclear (0000)</t>
  </si>
  <si>
    <t>Soluciones Financieras S.A. (94)</t>
  </si>
  <si>
    <t>Santader Rio Banco (1119)</t>
  </si>
  <si>
    <t>Servente y Cia. (186)</t>
  </si>
  <si>
    <t>Patente de Valores Soc. Bsa. (184)</t>
  </si>
  <si>
    <t>Integrar S.A. (183)</t>
  </si>
  <si>
    <t>Banco Hipotecario (1270)</t>
  </si>
  <si>
    <t>Maestro y Huerres S.A. Soc de Bolsa (127)</t>
  </si>
  <si>
    <t>Transatlantica (612)</t>
  </si>
  <si>
    <t>CONSULTATIO INVESTMENTS S.A. (259)</t>
  </si>
  <si>
    <t>Santander RIO (Banca Privada) (583)</t>
  </si>
  <si>
    <t>Luis D.Trucco Soc de Bolsa S.A. (211)</t>
  </si>
  <si>
    <t>ConoSur Inversiones (227)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</si>
</sst>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 * #,##0_ ;_ * \-#,##0_ ;_ * &quot;-&quot;_ ;_ @_ "/>
    <numFmt numFmtId="165" formatCode="_ * #,##0.00_ ;_ * \-#,##0.00_ ;_ * &quot;-&quot;??_ ;_ @_ "/>
    <numFmt numFmtId="166" formatCode="_(&quot;$&quot;* #,##0.00_);_(&quot;$&quot;* \(#,##0.00\);_(&quot;$&quot;* &quot;-&quot;??_);_(@_)"/>
    <numFmt numFmtId="167" formatCode="_ * #,##0_ ;_ * \-#,##0_ ;_ * &quot;-&quot;??_ ;_ @_ "/>
    <numFmt numFmtId="168" formatCode="_(&quot;$&quot;* #,##0_);_(&quot;$&quot;* \(#,##0\);_(&quot;$&quot;* &quot;-&quot;??_);_(@_)"/>
    <numFmt numFmtId="169" formatCode="0;\ \-0;\ \-;\ 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8B"/>
        <bgColor indexed="64"/>
      </patternFill>
    </fill>
    <fill>
      <patternFill patternType="solid">
        <fgColor theme="7" tint="0.79998168889431442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62">
    <xf numFmtId="0" fontId="0" fillId="0" borderId="0" xfId="0"/>
    <xf numFmtId="0" fontId="2" fillId="0" borderId="0" xfId="0" applyFont="1"/>
    <xf numFmtId="166" fontId="2" fillId="9" borderId="0" xfId="1" applyFont="1" applyFill="1"/>
    <xf numFmtId="0" fontId="2" fillId="5" borderId="0" xfId="0" applyFont="1" applyFill="1"/>
    <xf numFmtId="0" fontId="2" fillId="6" borderId="0" xfId="0" applyFont="1" applyFill="1"/>
    <xf numFmtId="0" fontId="2" fillId="0" borderId="0" xfId="0" applyFont="1" applyProtection="1">
      <protection locked="0"/>
    </xf>
    <xf numFmtId="14" fontId="2" fillId="0" borderId="0" xfId="0" applyNumberFormat="1" applyFont="1" applyProtection="1">
      <protection locked="0"/>
    </xf>
    <xf numFmtId="166" fontId="2" fillId="0" borderId="0" xfId="1" applyFont="1" applyProtection="1">
      <protection locked="0"/>
    </xf>
    <xf numFmtId="4" fontId="2" fillId="0" borderId="0" xfId="0" applyNumberFormat="1" applyFont="1" applyProtection="1">
      <protection locked="0"/>
    </xf>
    <xf numFmtId="0" fontId="3" fillId="0" borderId="0" xfId="0" applyFont="1" applyProtection="1">
      <protection locked="0"/>
    </xf>
    <xf numFmtId="0" fontId="3" fillId="8" borderId="20" xfId="0" applyFont="1" applyFill="1" applyBorder="1" applyAlignment="1">
      <alignment horizontal="center" vertical="center"/>
    </xf>
    <xf numFmtId="0" fontId="2" fillId="0" borderId="0" xfId="0" applyFont="1" applyFill="1" applyAlignment="1" applyProtection="1">
      <alignment horizontal="center" vertical="center"/>
      <protection locked="0"/>
    </xf>
    <xf numFmtId="0" fontId="3" fillId="0" borderId="0" xfId="0" applyFont="1"/>
    <xf numFmtId="0" fontId="4" fillId="14" borderId="0" xfId="0" applyFont="1" applyFill="1" applyAlignment="1"/>
    <xf numFmtId="0" fontId="4" fillId="0" borderId="0" xfId="0" applyFont="1"/>
    <xf numFmtId="17" fontId="3" fillId="3" borderId="32" xfId="0" applyNumberFormat="1" applyFont="1" applyFill="1" applyBorder="1" applyAlignment="1">
      <alignment horizontal="center" vertical="center"/>
    </xf>
    <xf numFmtId="17" fontId="3" fillId="13" borderId="23" xfId="0" applyNumberFormat="1" applyFont="1" applyFill="1" applyBorder="1" applyAlignment="1">
      <alignment horizontal="center" vertical="center"/>
    </xf>
    <xf numFmtId="17" fontId="3" fillId="2" borderId="5" xfId="0" applyNumberFormat="1" applyFont="1" applyFill="1" applyBorder="1" applyAlignment="1">
      <alignment horizontal="center" vertical="center"/>
    </xf>
    <xf numFmtId="17" fontId="3" fillId="2" borderId="29" xfId="0" applyNumberFormat="1" applyFont="1" applyFill="1" applyBorder="1" applyAlignment="1">
      <alignment horizontal="center" vertical="center"/>
    </xf>
    <xf numFmtId="17" fontId="3" fillId="2" borderId="8" xfId="0" applyNumberFormat="1" applyFont="1" applyFill="1" applyBorder="1" applyAlignment="1">
      <alignment horizontal="center" vertical="center"/>
    </xf>
    <xf numFmtId="17" fontId="3" fillId="2" borderId="13" xfId="0" applyNumberFormat="1" applyFont="1" applyFill="1" applyBorder="1" applyAlignment="1">
      <alignment horizontal="center" vertical="center"/>
    </xf>
    <xf numFmtId="17" fontId="3" fillId="13" borderId="25" xfId="0" applyNumberFormat="1" applyFont="1" applyFill="1" applyBorder="1" applyAlignment="1">
      <alignment horizontal="center" vertical="center"/>
    </xf>
    <xf numFmtId="17" fontId="3" fillId="2" borderId="6" xfId="0" applyNumberFormat="1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/>
    </xf>
    <xf numFmtId="0" fontId="3" fillId="6" borderId="25" xfId="0" applyFont="1" applyFill="1" applyBorder="1"/>
    <xf numFmtId="168" fontId="3" fillId="17" borderId="0" xfId="1" applyNumberFormat="1" applyFont="1" applyFill="1" applyBorder="1" applyAlignment="1">
      <alignment horizontal="center"/>
    </xf>
    <xf numFmtId="168" fontId="3" fillId="17" borderId="34" xfId="1" applyNumberFormat="1" applyFont="1" applyFill="1" applyBorder="1" applyAlignment="1">
      <alignment horizontal="center"/>
    </xf>
    <xf numFmtId="169" fontId="2" fillId="17" borderId="9" xfId="2" applyNumberFormat="1" applyFont="1" applyFill="1" applyBorder="1" applyAlignment="1">
      <alignment horizontal="center" vertical="center"/>
    </xf>
    <xf numFmtId="168" fontId="2" fillId="6" borderId="0" xfId="1" applyNumberFormat="1" applyFont="1" applyFill="1" applyBorder="1" applyAlignment="1">
      <alignment horizontal="center"/>
    </xf>
    <xf numFmtId="168" fontId="2" fillId="6" borderId="14" xfId="1" applyNumberFormat="1" applyFont="1" applyFill="1" applyBorder="1" applyAlignment="1">
      <alignment horizontal="center"/>
    </xf>
    <xf numFmtId="164" fontId="2" fillId="13" borderId="25" xfId="2" applyNumberFormat="1" applyFont="1" applyFill="1" applyBorder="1" applyAlignment="1">
      <alignment horizontal="center" vertical="center"/>
    </xf>
    <xf numFmtId="168" fontId="2" fillId="6" borderId="0" xfId="1" applyNumberFormat="1" applyFont="1" applyFill="1" applyBorder="1" applyAlignment="1">
      <alignment horizontal="center" vertical="center"/>
    </xf>
    <xf numFmtId="168" fontId="2" fillId="6" borderId="14" xfId="1" applyNumberFormat="1" applyFont="1" applyFill="1" applyBorder="1" applyAlignment="1">
      <alignment horizontal="center" vertical="center"/>
    </xf>
    <xf numFmtId="168" fontId="2" fillId="6" borderId="3" xfId="1" applyNumberFormat="1" applyFont="1" applyFill="1" applyBorder="1" applyAlignment="1">
      <alignment horizontal="center" vertical="center"/>
    </xf>
    <xf numFmtId="0" fontId="3" fillId="13" borderId="26" xfId="0" applyFont="1" applyFill="1" applyBorder="1" applyAlignment="1">
      <alignment horizontal="center"/>
    </xf>
    <xf numFmtId="0" fontId="3" fillId="13" borderId="29" xfId="0" applyFont="1" applyFill="1" applyBorder="1" applyAlignment="1">
      <alignment horizontal="center"/>
    </xf>
    <xf numFmtId="0" fontId="3" fillId="13" borderId="29" xfId="0" applyFont="1" applyFill="1" applyBorder="1"/>
    <xf numFmtId="168" fontId="2" fillId="13" borderId="29" xfId="1" applyNumberFormat="1" applyFont="1" applyFill="1" applyBorder="1" applyAlignment="1">
      <alignment horizontal="center"/>
    </xf>
    <xf numFmtId="169" fontId="2" fillId="13" borderId="29" xfId="2" applyNumberFormat="1" applyFont="1" applyFill="1" applyBorder="1" applyAlignment="1">
      <alignment horizontal="center" vertical="center"/>
    </xf>
    <xf numFmtId="168" fontId="2" fillId="13" borderId="31" xfId="1" applyNumberFormat="1" applyFont="1" applyFill="1" applyBorder="1" applyAlignment="1">
      <alignment horizontal="center"/>
    </xf>
    <xf numFmtId="164" fontId="2" fillId="13" borderId="0" xfId="2" applyNumberFormat="1" applyFont="1" applyFill="1" applyBorder="1" applyAlignment="1">
      <alignment horizontal="center" vertical="center"/>
    </xf>
    <xf numFmtId="168" fontId="2" fillId="13" borderId="30" xfId="1" applyNumberFormat="1" applyFont="1" applyFill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5" borderId="25" xfId="0" applyFont="1" applyFill="1" applyBorder="1"/>
    <xf numFmtId="168" fontId="3" fillId="18" borderId="0" xfId="1" applyNumberFormat="1" applyFont="1" applyFill="1" applyBorder="1" applyAlignment="1">
      <alignment horizontal="center" vertical="center"/>
    </xf>
    <xf numFmtId="169" fontId="2" fillId="18" borderId="9" xfId="2" applyNumberFormat="1" applyFont="1" applyFill="1" applyBorder="1" applyAlignment="1">
      <alignment horizontal="center" vertical="center"/>
    </xf>
    <xf numFmtId="168" fontId="2" fillId="5" borderId="0" xfId="1" applyNumberFormat="1" applyFont="1" applyFill="1" applyBorder="1" applyAlignment="1">
      <alignment horizontal="center" vertical="center"/>
    </xf>
    <xf numFmtId="168" fontId="2" fillId="5" borderId="14" xfId="1" applyNumberFormat="1" applyFont="1" applyFill="1" applyBorder="1" applyAlignment="1">
      <alignment horizontal="center" vertical="center"/>
    </xf>
    <xf numFmtId="168" fontId="2" fillId="5" borderId="3" xfId="1" applyNumberFormat="1" applyFont="1" applyFill="1" applyBorder="1" applyAlignment="1">
      <alignment horizontal="center" vertical="center"/>
    </xf>
    <xf numFmtId="0" fontId="3" fillId="5" borderId="24" xfId="0" applyFont="1" applyFill="1" applyBorder="1"/>
    <xf numFmtId="168" fontId="3" fillId="4" borderId="17" xfId="1" applyNumberFormat="1" applyFont="1" applyFill="1" applyBorder="1" applyAlignment="1">
      <alignment horizontal="center" vertical="center"/>
    </xf>
    <xf numFmtId="169" fontId="3" fillId="4" borderId="16" xfId="2" applyNumberFormat="1" applyFont="1" applyFill="1" applyBorder="1" applyAlignment="1">
      <alignment horizontal="center" vertical="center"/>
    </xf>
    <xf numFmtId="168" fontId="3" fillId="4" borderId="18" xfId="1" applyNumberFormat="1" applyFont="1" applyFill="1" applyBorder="1" applyAlignment="1">
      <alignment horizontal="center" vertical="center"/>
    </xf>
    <xf numFmtId="164" fontId="3" fillId="13" borderId="33" xfId="2" applyNumberFormat="1" applyFont="1" applyFill="1" applyBorder="1" applyAlignment="1">
      <alignment horizontal="center" vertical="center"/>
    </xf>
    <xf numFmtId="168" fontId="3" fillId="4" borderId="19" xfId="1" applyNumberFormat="1" applyFont="1" applyFill="1" applyBorder="1" applyAlignment="1">
      <alignment horizontal="center" vertical="center"/>
    </xf>
    <xf numFmtId="0" fontId="2" fillId="0" borderId="0" xfId="0" applyFont="1" applyBorder="1"/>
    <xf numFmtId="0" fontId="2" fillId="0" borderId="0" xfId="0" applyFont="1" applyFill="1" applyProtection="1">
      <protection locked="0"/>
    </xf>
    <xf numFmtId="0" fontId="4" fillId="0" borderId="0" xfId="0" applyFont="1" applyFill="1" applyAlignment="1" applyProtection="1">
      <alignment horizontal="center" vertical="center"/>
      <protection locked="0"/>
    </xf>
    <xf numFmtId="0" fontId="4" fillId="14" borderId="0" xfId="0" applyFont="1" applyFill="1"/>
    <xf numFmtId="169" fontId="3" fillId="17" borderId="0" xfId="2" applyNumberFormat="1" applyFont="1" applyFill="1" applyBorder="1" applyAlignment="1">
      <alignment horizontal="center" vertical="center"/>
    </xf>
    <xf numFmtId="169" fontId="3" fillId="17" borderId="34" xfId="2" applyNumberFormat="1" applyFont="1" applyFill="1" applyBorder="1" applyAlignment="1">
      <alignment horizontal="center" vertical="center"/>
    </xf>
    <xf numFmtId="169" fontId="2" fillId="6" borderId="0" xfId="2" applyNumberFormat="1" applyFont="1" applyFill="1" applyBorder="1" applyAlignment="1">
      <alignment horizontal="center" vertical="center"/>
    </xf>
    <xf numFmtId="169" fontId="2" fillId="6" borderId="14" xfId="2" applyNumberFormat="1" applyFont="1" applyFill="1" applyBorder="1" applyAlignment="1">
      <alignment horizontal="center" vertical="center"/>
    </xf>
    <xf numFmtId="169" fontId="2" fillId="13" borderId="25" xfId="2" applyNumberFormat="1" applyFont="1" applyFill="1" applyBorder="1" applyAlignment="1">
      <alignment horizontal="center" vertical="center"/>
    </xf>
    <xf numFmtId="169" fontId="2" fillId="6" borderId="3" xfId="2" applyNumberFormat="1" applyFont="1" applyFill="1" applyBorder="1" applyAlignment="1">
      <alignment horizontal="center" vertical="center"/>
    </xf>
    <xf numFmtId="169" fontId="3" fillId="17" borderId="5" xfId="2" applyNumberFormat="1" applyFont="1" applyFill="1" applyBorder="1" applyAlignment="1">
      <alignment horizontal="center" vertical="center"/>
    </xf>
    <xf numFmtId="0" fontId="2" fillId="13" borderId="26" xfId="0" applyFont="1" applyFill="1" applyBorder="1" applyAlignment="1">
      <alignment horizontal="center"/>
    </xf>
    <xf numFmtId="169" fontId="2" fillId="13" borderId="31" xfId="2" applyNumberFormat="1" applyFont="1" applyFill="1" applyBorder="1" applyAlignment="1">
      <alignment horizontal="center" vertical="center"/>
    </xf>
    <xf numFmtId="169" fontId="2" fillId="13" borderId="0" xfId="2" applyNumberFormat="1" applyFont="1" applyFill="1" applyBorder="1" applyAlignment="1">
      <alignment horizontal="center" vertical="center"/>
    </xf>
    <xf numFmtId="169" fontId="2" fillId="13" borderId="30" xfId="2" applyNumberFormat="1" applyFont="1" applyFill="1" applyBorder="1" applyAlignment="1">
      <alignment horizontal="center" vertical="center"/>
    </xf>
    <xf numFmtId="169" fontId="3" fillId="18" borderId="0" xfId="2" applyNumberFormat="1" applyFont="1" applyFill="1" applyBorder="1" applyAlignment="1">
      <alignment horizontal="center" vertical="center"/>
    </xf>
    <xf numFmtId="169" fontId="3" fillId="18" borderId="34" xfId="2" applyNumberFormat="1" applyFont="1" applyFill="1" applyBorder="1" applyAlignment="1">
      <alignment horizontal="center" vertical="center"/>
    </xf>
    <xf numFmtId="169" fontId="2" fillId="5" borderId="0" xfId="2" applyNumberFormat="1" applyFont="1" applyFill="1" applyBorder="1" applyAlignment="1">
      <alignment horizontal="center" vertical="center"/>
    </xf>
    <xf numFmtId="169" fontId="2" fillId="5" borderId="14" xfId="2" applyNumberFormat="1" applyFont="1" applyFill="1" applyBorder="1" applyAlignment="1">
      <alignment horizontal="center" vertical="center"/>
    </xf>
    <xf numFmtId="169" fontId="2" fillId="5" borderId="3" xfId="2" applyNumberFormat="1" applyFont="1" applyFill="1" applyBorder="1" applyAlignment="1">
      <alignment horizontal="center" vertical="center"/>
    </xf>
    <xf numFmtId="169" fontId="3" fillId="18" borderId="5" xfId="2" applyNumberFormat="1" applyFont="1" applyFill="1" applyBorder="1" applyAlignment="1">
      <alignment horizontal="center" vertical="center"/>
    </xf>
    <xf numFmtId="169" fontId="3" fillId="4" borderId="17" xfId="2" applyNumberFormat="1" applyFont="1" applyFill="1" applyBorder="1" applyAlignment="1">
      <alignment horizontal="center" vertical="center"/>
    </xf>
    <xf numFmtId="169" fontId="3" fillId="4" borderId="18" xfId="2" applyNumberFormat="1" applyFont="1" applyFill="1" applyBorder="1" applyAlignment="1">
      <alignment horizontal="center" vertical="center"/>
    </xf>
    <xf numFmtId="169" fontId="3" fillId="13" borderId="33" xfId="2" applyNumberFormat="1" applyFont="1" applyFill="1" applyBorder="1" applyAlignment="1">
      <alignment horizontal="center" vertical="center"/>
    </xf>
    <xf numFmtId="169" fontId="3" fillId="4" borderId="19" xfId="2" applyNumberFormat="1" applyFont="1" applyFill="1" applyBorder="1" applyAlignment="1">
      <alignment horizontal="center" vertical="center"/>
    </xf>
    <xf numFmtId="0" fontId="5" fillId="0" borderId="0" xfId="0" applyFont="1"/>
    <xf numFmtId="17" fontId="5" fillId="0" borderId="0" xfId="0" applyNumberFormat="1" applyFont="1"/>
    <xf numFmtId="0" fontId="5" fillId="0" borderId="0" xfId="0" applyFont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5" fillId="2" borderId="0" xfId="0" applyFont="1" applyFill="1"/>
    <xf numFmtId="0" fontId="5" fillId="13" borderId="0" xfId="0" applyFont="1" applyFill="1"/>
    <xf numFmtId="17" fontId="8" fillId="13" borderId="0" xfId="0" applyNumberFormat="1" applyFont="1" applyFill="1"/>
    <xf numFmtId="166" fontId="5" fillId="0" borderId="0" xfId="1" applyFont="1"/>
    <xf numFmtId="166" fontId="5" fillId="2" borderId="0" xfId="1" applyFont="1" applyFill="1"/>
    <xf numFmtId="0" fontId="5" fillId="11" borderId="0" xfId="0" applyFont="1" applyFill="1"/>
    <xf numFmtId="0" fontId="5" fillId="20" borderId="24" xfId="0" applyFont="1" applyFill="1" applyBorder="1" applyAlignment="1">
      <alignment horizontal="center"/>
    </xf>
    <xf numFmtId="0" fontId="5" fillId="20" borderId="8" xfId="0" applyFont="1" applyFill="1" applyBorder="1" applyAlignment="1">
      <alignment horizontal="center"/>
    </xf>
    <xf numFmtId="0" fontId="5" fillId="20" borderId="28" xfId="0" applyFont="1" applyFill="1" applyBorder="1"/>
    <xf numFmtId="0" fontId="5" fillId="20" borderId="27" xfId="0" applyFont="1" applyFill="1" applyBorder="1"/>
    <xf numFmtId="0" fontId="5" fillId="20" borderId="6" xfId="0" applyFont="1" applyFill="1" applyBorder="1"/>
    <xf numFmtId="17" fontId="5" fillId="0" borderId="36" xfId="0" applyNumberFormat="1" applyFont="1" applyBorder="1"/>
    <xf numFmtId="17" fontId="5" fillId="0" borderId="25" xfId="0" applyNumberFormat="1" applyFont="1" applyBorder="1"/>
    <xf numFmtId="167" fontId="5" fillId="0" borderId="25" xfId="2" applyNumberFormat="1" applyFont="1" applyBorder="1" applyAlignment="1">
      <alignment horizontal="center"/>
    </xf>
    <xf numFmtId="167" fontId="5" fillId="0" borderId="9" xfId="2" applyNumberFormat="1" applyFont="1" applyBorder="1" applyAlignment="1">
      <alignment horizontal="center"/>
    </xf>
    <xf numFmtId="0" fontId="5" fillId="0" borderId="25" xfId="0" quotePrefix="1" applyFont="1" applyBorder="1" applyAlignment="1">
      <alignment horizontal="center"/>
    </xf>
    <xf numFmtId="0" fontId="5" fillId="0" borderId="9" xfId="0" quotePrefix="1" applyFont="1" applyBorder="1" applyAlignment="1">
      <alignment horizontal="center"/>
    </xf>
    <xf numFmtId="0" fontId="5" fillId="0" borderId="3" xfId="0" quotePrefix="1" applyFont="1" applyBorder="1" applyAlignment="1">
      <alignment horizontal="center"/>
    </xf>
    <xf numFmtId="167" fontId="5" fillId="0" borderId="3" xfId="2" applyNumberFormat="1" applyFont="1" applyBorder="1" applyAlignment="1">
      <alignment horizontal="center"/>
    </xf>
    <xf numFmtId="17" fontId="5" fillId="0" borderId="37" xfId="0" applyNumberFormat="1" applyFont="1" applyFill="1" applyBorder="1" applyAlignment="1">
      <alignment horizontal="center"/>
    </xf>
    <xf numFmtId="17" fontId="5" fillId="0" borderId="33" xfId="0" applyNumberFormat="1" applyFont="1" applyFill="1" applyBorder="1"/>
    <xf numFmtId="0" fontId="5" fillId="0" borderId="33" xfId="0" applyFont="1" applyFill="1" applyBorder="1"/>
    <xf numFmtId="167" fontId="5" fillId="0" borderId="33" xfId="2" applyNumberFormat="1" applyFont="1" applyFill="1" applyBorder="1" applyAlignment="1">
      <alignment horizontal="center"/>
    </xf>
    <xf numFmtId="167" fontId="5" fillId="0" borderId="39" xfId="2" applyNumberFormat="1" applyFont="1" applyFill="1" applyBorder="1" applyAlignment="1">
      <alignment horizontal="center"/>
    </xf>
    <xf numFmtId="167" fontId="5" fillId="0" borderId="33" xfId="2" applyNumberFormat="1" applyFont="1" applyBorder="1" applyAlignment="1">
      <alignment horizontal="center"/>
    </xf>
    <xf numFmtId="167" fontId="5" fillId="0" borderId="39" xfId="2" applyNumberFormat="1" applyFont="1" applyBorder="1" applyAlignment="1">
      <alignment horizontal="center"/>
    </xf>
    <xf numFmtId="167" fontId="5" fillId="0" borderId="35" xfId="2" applyNumberFormat="1" applyFont="1" applyBorder="1" applyAlignment="1">
      <alignment horizontal="center"/>
    </xf>
    <xf numFmtId="0" fontId="5" fillId="0" borderId="0" xfId="0" quotePrefix="1" applyFont="1" applyAlignment="1">
      <alignment horizontal="center"/>
    </xf>
    <xf numFmtId="0" fontId="5" fillId="0" borderId="41" xfId="0" applyFont="1" applyBorder="1" applyAlignment="1">
      <alignment horizontal="center"/>
    </xf>
    <xf numFmtId="17" fontId="5" fillId="0" borderId="42" xfId="0" applyNumberFormat="1" applyFont="1" applyBorder="1" applyAlignment="1">
      <alignment horizontal="center"/>
    </xf>
    <xf numFmtId="167" fontId="5" fillId="0" borderId="0" xfId="2" applyNumberFormat="1" applyFont="1" applyAlignment="1">
      <alignment horizontal="center"/>
    </xf>
    <xf numFmtId="17" fontId="5" fillId="0" borderId="43" xfId="0" applyNumberFormat="1" applyFont="1" applyBorder="1" applyAlignment="1">
      <alignment horizontal="center"/>
    </xf>
    <xf numFmtId="0" fontId="7" fillId="14" borderId="0" xfId="0" applyFont="1" applyFill="1" applyAlignment="1">
      <alignment horizontal="center" vertical="center" wrapText="1"/>
    </xf>
    <xf numFmtId="0" fontId="7" fillId="14" borderId="0" xfId="0" applyFont="1" applyFill="1" applyAlignment="1">
      <alignment horizontal="center" vertical="center"/>
    </xf>
    <xf numFmtId="0" fontId="5" fillId="14" borderId="0" xfId="0" applyFont="1" applyFill="1" applyAlignment="1">
      <alignment horizontal="center"/>
    </xf>
    <xf numFmtId="0" fontId="5" fillId="14" borderId="0" xfId="0" applyFont="1" applyFill="1"/>
    <xf numFmtId="17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10" borderId="0" xfId="0" applyFont="1" applyFill="1" applyAlignment="1">
      <alignment horizontal="center"/>
    </xf>
    <xf numFmtId="0" fontId="7" fillId="14" borderId="0" xfId="0" applyFont="1" applyFill="1" applyAlignment="1">
      <alignment horizontal="center" vertical="center"/>
    </xf>
    <xf numFmtId="0" fontId="3" fillId="0" borderId="0" xfId="0" applyFont="1" applyFill="1" applyAlignment="1" applyProtection="1">
      <alignment horizontal="center" vertical="center"/>
      <protection locked="0"/>
    </xf>
    <xf numFmtId="0" fontId="4" fillId="16" borderId="0" xfId="0" applyFont="1" applyFill="1" applyAlignment="1" applyProtection="1">
      <alignment horizontal="center" vertical="center"/>
      <protection locked="0"/>
    </xf>
    <xf numFmtId="0" fontId="3" fillId="19" borderId="0" xfId="0" applyFont="1" applyFill="1" applyAlignment="1">
      <alignment horizontal="center" vertical="center"/>
    </xf>
    <xf numFmtId="0" fontId="3" fillId="14" borderId="0" xfId="0" applyFont="1" applyFill="1" applyBorder="1" applyAlignment="1">
      <alignment horizontal="center"/>
    </xf>
    <xf numFmtId="17" fontId="3" fillId="15" borderId="44" xfId="0" applyNumberFormat="1" applyFont="1" applyFill="1" applyBorder="1" applyAlignment="1" applyProtection="1">
      <alignment horizontal="center" vertical="center"/>
      <protection locked="0"/>
    </xf>
    <xf numFmtId="17" fontId="3" fillId="15" borderId="21" xfId="0" applyNumberFormat="1" applyFont="1" applyFill="1" applyBorder="1" applyAlignment="1" applyProtection="1">
      <alignment horizontal="center" vertical="center"/>
      <protection locked="0"/>
    </xf>
    <xf numFmtId="17" fontId="3" fillId="3" borderId="10" xfId="0" applyNumberFormat="1" applyFont="1" applyFill="1" applyBorder="1" applyAlignment="1">
      <alignment horizontal="center" vertical="center"/>
    </xf>
    <xf numFmtId="17" fontId="3" fillId="3" borderId="12" xfId="0" applyNumberFormat="1" applyFont="1" applyFill="1" applyBorder="1" applyAlignment="1">
      <alignment horizontal="center" vertical="center"/>
    </xf>
    <xf numFmtId="17" fontId="3" fillId="3" borderId="11" xfId="0" applyNumberFormat="1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 textRotation="90"/>
    </xf>
    <xf numFmtId="0" fontId="3" fillId="7" borderId="2" xfId="0" applyFont="1" applyFill="1" applyBorder="1" applyAlignment="1">
      <alignment horizontal="center" vertical="center" textRotation="90"/>
    </xf>
    <xf numFmtId="0" fontId="3" fillId="4" borderId="15" xfId="0" applyFont="1" applyFill="1" applyBorder="1" applyAlignment="1">
      <alignment horizontal="center"/>
    </xf>
    <xf numFmtId="0" fontId="3" fillId="4" borderId="17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 vertical="center"/>
    </xf>
    <xf numFmtId="17" fontId="3" fillId="3" borderId="22" xfId="0" applyNumberFormat="1" applyFont="1" applyFill="1" applyBorder="1" applyAlignment="1">
      <alignment horizontal="center" vertical="center"/>
    </xf>
    <xf numFmtId="0" fontId="2" fillId="0" borderId="0" xfId="0" applyFont="1" applyFill="1" applyAlignment="1" applyProtection="1">
      <alignment horizontal="center" vertical="center"/>
      <protection locked="0"/>
    </xf>
    <xf numFmtId="0" fontId="4" fillId="0" borderId="0" xfId="0" applyFont="1" applyFill="1" applyAlignment="1" applyProtection="1">
      <alignment horizontal="center" vertical="center"/>
      <protection locked="0"/>
    </xf>
    <xf numFmtId="0" fontId="3" fillId="2" borderId="0" xfId="0" applyFont="1" applyFill="1" applyAlignment="1" applyProtection="1">
      <alignment horizontal="center" vertical="center"/>
      <protection locked="0"/>
    </xf>
    <xf numFmtId="166" fontId="3" fillId="2" borderId="0" xfId="1" applyFont="1" applyFill="1" applyAlignment="1" applyProtection="1">
      <alignment horizontal="center" vertical="center"/>
      <protection locked="0"/>
    </xf>
    <xf numFmtId="0" fontId="2" fillId="8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14" fontId="3" fillId="2" borderId="0" xfId="0" applyNumberFormat="1" applyFont="1" applyFill="1" applyAlignment="1" applyProtection="1">
      <alignment horizontal="center" vertical="center"/>
      <protection locked="0"/>
    </xf>
    <xf numFmtId="0" fontId="2" fillId="12" borderId="0" xfId="0" applyFont="1" applyFill="1" applyAlignment="1">
      <alignment horizontal="center"/>
    </xf>
    <xf numFmtId="0" fontId="5" fillId="2" borderId="22" xfId="0" applyFont="1" applyFill="1" applyBorder="1" applyAlignment="1">
      <alignment horizontal="center"/>
    </xf>
    <xf numFmtId="0" fontId="5" fillId="2" borderId="32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</cellXfs>
  <cellStyles count="3">
    <cellStyle name="Millares" xfId="2" builtinId="3"/>
    <cellStyle name="Moneda" xfId="1" builtinId="4"/>
    <cellStyle name="Normal" xfId="0" builtinId="0"/>
  </cellStyles>
  <dxfs count="22">
    <dxf>
      <fill>
        <patternFill>
          <bgColor theme="0" tint="-0.499984740745262"/>
        </patternFill>
      </fill>
      <border>
        <left/>
        <right/>
        <top/>
        <bottom/>
        <vertical/>
        <horizontal/>
      </border>
    </dxf>
    <dxf>
      <fill>
        <patternFill>
          <bgColor theme="0" tint="-0.499984740745262"/>
        </patternFill>
      </fill>
      <border>
        <left style="thin">
          <color auto="1"/>
        </left>
        <right style="thin">
          <color auto="1"/>
        </right>
        <top/>
      </border>
    </dxf>
    <dxf>
      <fill>
        <patternFill>
          <bgColor theme="0" tint="-0.499984740745262"/>
        </patternFill>
      </fill>
      <border>
        <left style="thin">
          <color auto="1"/>
        </left>
        <right style="thin">
          <color auto="1"/>
        </right>
        <bottom/>
      </border>
    </dxf>
    <dxf>
      <fill>
        <patternFill>
          <bgColor theme="0" tint="-0.499984740745262"/>
        </patternFill>
      </fill>
      <border>
        <left style="thin">
          <color auto="1"/>
        </left>
        <right style="thin">
          <color auto="1"/>
        </right>
        <bottom/>
      </border>
    </dxf>
    <dxf>
      <border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14996795556505021"/>
        </patternFill>
      </fill>
      <border>
        <top style="thin">
          <color auto="1"/>
        </top>
      </border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59996337778862885"/>
        </patternFill>
      </fill>
      <border>
        <bottom style="thin">
          <color auto="1"/>
        </bottom>
      </border>
    </dxf>
    <dxf>
      <fill>
        <patternFill>
          <bgColor theme="7" tint="0.39994506668294322"/>
        </patternFill>
      </fill>
      <border>
        <bottom style="thin">
          <color auto="1"/>
        </bottom>
      </border>
    </dxf>
    <dxf>
      <border>
        <left style="hair">
          <color auto="1"/>
        </left>
        <right/>
        <vertical/>
        <horizontal/>
      </border>
    </dxf>
    <dxf>
      <fill>
        <patternFill>
          <bgColor theme="0" tint="-0.499984740745262"/>
        </patternFill>
      </fill>
      <border>
        <left/>
        <right/>
        <top/>
        <bottom/>
        <vertical/>
        <horizontal/>
      </border>
    </dxf>
    <dxf>
      <fill>
        <patternFill>
          <bgColor theme="0" tint="-0.499984740745262"/>
        </patternFill>
      </fill>
      <border>
        <left style="thin">
          <color auto="1"/>
        </left>
        <right style="thin">
          <color auto="1"/>
        </right>
        <top/>
      </border>
    </dxf>
    <dxf>
      <fill>
        <patternFill>
          <bgColor theme="0" tint="-0.499984740745262"/>
        </patternFill>
      </fill>
      <border>
        <left style="thin">
          <color auto="1"/>
        </left>
        <right style="thin">
          <color auto="1"/>
        </right>
        <bottom/>
      </border>
    </dxf>
    <dxf>
      <fill>
        <patternFill>
          <bgColor theme="0" tint="-0.499984740745262"/>
        </patternFill>
      </fill>
      <border>
        <left style="thin">
          <color auto="1"/>
        </left>
        <right style="thin">
          <color auto="1"/>
        </right>
        <bottom/>
      </border>
    </dxf>
    <dxf>
      <border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14996795556505021"/>
        </patternFill>
      </fill>
      <border>
        <top style="thin">
          <color auto="1"/>
        </top>
      </border>
    </dxf>
    <dxf>
      <fill>
        <patternFill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59996337778862885"/>
        </patternFill>
      </fill>
      <border>
        <bottom style="thin">
          <color auto="1"/>
        </bottom>
      </border>
    </dxf>
    <dxf>
      <fill>
        <patternFill>
          <bgColor theme="7" tint="0.39994506668294322"/>
        </patternFill>
      </fill>
      <border>
        <bottom style="thin">
          <color auto="1"/>
        </bottom>
      </border>
    </dxf>
    <dxf>
      <border>
        <left style="hair">
          <color auto="1"/>
        </left>
        <right/>
        <vertical/>
        <horizontal/>
      </border>
    </dxf>
  </dxfs>
  <tableStyles count="0" defaultTableStyle="TableStyleMedium2" defaultPivotStyle="PivotStyleLight16"/>
  <colors>
    <mruColors>
      <color rgb="FFFFFF8B"/>
      <color rgb="FFFFFF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0</xdr:row>
      <xdr:rowOff>28575</xdr:rowOff>
    </xdr:from>
    <xdr:to>
      <xdr:col>8</xdr:col>
      <xdr:colOff>800100</xdr:colOff>
      <xdr:row>2</xdr:row>
      <xdr:rowOff>19050</xdr:rowOff>
    </xdr:to>
    <xdr:sp macro="" textlink="">
      <xdr:nvSpPr>
        <xdr:cNvPr id="2" name="1 Llamada con línea 1 (borde y barra de énfasis)"/>
        <xdr:cNvSpPr/>
      </xdr:nvSpPr>
      <xdr:spPr>
        <a:xfrm>
          <a:off x="5457825" y="28575"/>
          <a:ext cx="1466850" cy="228600"/>
        </a:xfrm>
        <a:prstGeom prst="accentBorderCallout1">
          <a:avLst>
            <a:gd name="adj1" fmla="val 33035"/>
            <a:gd name="adj2" fmla="val -1139"/>
            <a:gd name="adj3" fmla="val 31548"/>
            <a:gd name="adj4" fmla="val -19399"/>
          </a:avLst>
        </a:prstGeom>
        <a:solidFill>
          <a:schemeClr val="accent4">
            <a:lumMod val="75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50" b="1"/>
            <a:t>Seleccione un período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0</xdr:row>
      <xdr:rowOff>28575</xdr:rowOff>
    </xdr:from>
    <xdr:to>
      <xdr:col>9</xdr:col>
      <xdr:colOff>266700</xdr:colOff>
      <xdr:row>2</xdr:row>
      <xdr:rowOff>19050</xdr:rowOff>
    </xdr:to>
    <xdr:sp macro="" textlink="">
      <xdr:nvSpPr>
        <xdr:cNvPr id="2" name="1 Llamada con línea 1 (borde y barra de énfasis)"/>
        <xdr:cNvSpPr/>
      </xdr:nvSpPr>
      <xdr:spPr>
        <a:xfrm>
          <a:off x="5124450" y="28575"/>
          <a:ext cx="1466850" cy="228600"/>
        </a:xfrm>
        <a:prstGeom prst="accentBorderCallout1">
          <a:avLst>
            <a:gd name="adj1" fmla="val 33035"/>
            <a:gd name="adj2" fmla="val -1139"/>
            <a:gd name="adj3" fmla="val 31548"/>
            <a:gd name="adj4" fmla="val -19399"/>
          </a:avLst>
        </a:prstGeom>
        <a:solidFill>
          <a:schemeClr val="accent4">
            <a:lumMod val="75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50" b="1"/>
            <a:t>Seleccione un período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1:CE1048512"/>
  <sheetViews>
    <sheetView workbookViewId="0">
      <pane xSplit="3" ySplit="3" topLeftCell="M122" activePane="bottomRight" state="frozen"/>
      <selection pane="topRight" activeCell="D1" sqref="D1"/>
      <selection pane="bottomLeft" activeCell="A4" sqref="A4"/>
      <selection pane="bottomRight" activeCell="B135" sqref="B135"/>
    </sheetView>
  </sheetViews>
  <sheetFormatPr baseColWidth="10" defaultRowHeight="11.25" outlineLevelRow="1" outlineLevelCol="1" x14ac:dyDescent="0.2"/>
  <cols>
    <col min="1" max="1" width="0.7109375" style="80" customWidth="1"/>
    <col min="2" max="2" width="5.28515625" style="80" bestFit="1" customWidth="1"/>
    <col min="3" max="3" width="32.42578125" style="80" bestFit="1" customWidth="1"/>
    <col min="4" max="4" width="11.7109375" style="80" bestFit="1" customWidth="1" outlineLevel="1"/>
    <col min="5" max="5" width="13" style="80" bestFit="1" customWidth="1" outlineLevel="1"/>
    <col min="6" max="6" width="12.5703125" style="80" bestFit="1" customWidth="1" outlineLevel="1"/>
    <col min="7" max="7" width="12.140625" style="80" bestFit="1" customWidth="1" outlineLevel="1"/>
    <col min="8" max="8" width="11.7109375" style="80" bestFit="1" customWidth="1" outlineLevel="1"/>
    <col min="9" max="9" width="13" style="80" bestFit="1" customWidth="1" outlineLevel="1"/>
    <col min="10" max="10" width="11.7109375" style="80" bestFit="1" customWidth="1" outlineLevel="1"/>
    <col min="11" max="11" width="12.140625" style="80" bestFit="1" customWidth="1" outlineLevel="1"/>
    <col min="12" max="12" width="11.7109375" style="80" bestFit="1" customWidth="1" outlineLevel="1"/>
    <col min="13" max="13" width="12.140625" style="80" bestFit="1" customWidth="1" outlineLevel="1"/>
    <col min="14" max="14" width="11.7109375" style="80" bestFit="1" customWidth="1" outlineLevel="1"/>
    <col min="15" max="15" width="12.140625" style="80" bestFit="1" customWidth="1" outlineLevel="1"/>
    <col min="16" max="16" width="12.5703125" style="80" bestFit="1" customWidth="1" outlineLevel="1"/>
    <col min="17" max="17" width="12.140625" style="80" bestFit="1" customWidth="1" outlineLevel="1"/>
    <col min="18" max="31" width="5.7109375" style="80" bestFit="1" customWidth="1" outlineLevel="1"/>
    <col min="32" max="32" width="12.5703125" style="80" bestFit="1" customWidth="1" outlineLevel="1"/>
    <col min="33" max="33" width="13" style="80" bestFit="1" customWidth="1" outlineLevel="1"/>
    <col min="34" max="34" width="12.5703125" style="80" bestFit="1" customWidth="1" outlineLevel="1"/>
    <col min="35" max="35" width="13" style="80" bestFit="1" customWidth="1" outlineLevel="1"/>
    <col min="36" max="39" width="5.7109375" style="80" bestFit="1" customWidth="1" outlineLevel="1"/>
    <col min="40" max="40" width="12.5703125" style="80" bestFit="1" customWidth="1" outlineLevel="1"/>
    <col min="41" max="41" width="13" style="80" bestFit="1" customWidth="1" outlineLevel="1"/>
    <col min="42" max="42" width="7.140625" style="80" bestFit="1" customWidth="1"/>
    <col min="43" max="43" width="8.42578125" style="80" bestFit="1" customWidth="1"/>
    <col min="44" max="44" width="7.140625" style="80" bestFit="1" customWidth="1"/>
    <col min="45" max="45" width="8.42578125" style="80" bestFit="1" customWidth="1"/>
    <col min="46" max="46" width="7.140625" style="80" bestFit="1" customWidth="1"/>
    <col min="47" max="47" width="8.42578125" style="80" bestFit="1" customWidth="1"/>
    <col min="48" max="48" width="7.140625" style="80" bestFit="1" customWidth="1"/>
    <col min="49" max="49" width="8.42578125" style="80" bestFit="1" customWidth="1"/>
    <col min="50" max="50" width="7.140625" style="80" bestFit="1" customWidth="1"/>
    <col min="51" max="51" width="8.42578125" style="80" bestFit="1" customWidth="1"/>
    <col min="52" max="52" width="7.140625" style="80" bestFit="1" customWidth="1"/>
    <col min="53" max="53" width="8.42578125" style="80" bestFit="1" customWidth="1"/>
    <col min="54" max="54" width="7.140625" style="80" bestFit="1" customWidth="1"/>
    <col min="55" max="55" width="8.42578125" style="80" bestFit="1" customWidth="1"/>
    <col min="56" max="56" width="7.140625" style="80" bestFit="1" customWidth="1"/>
    <col min="57" max="57" width="8.42578125" style="80" bestFit="1" customWidth="1"/>
    <col min="58" max="58" width="7.140625" style="80" bestFit="1" customWidth="1"/>
    <col min="59" max="59" width="8.42578125" style="80" bestFit="1" customWidth="1"/>
    <col min="60" max="60" width="7.140625" style="80" bestFit="1" customWidth="1"/>
    <col min="61" max="61" width="8.42578125" style="80" bestFit="1" customWidth="1"/>
    <col min="62" max="62" width="7.140625" style="80" bestFit="1" customWidth="1"/>
    <col min="63" max="63" width="8.42578125" style="80" bestFit="1" customWidth="1"/>
    <col min="64" max="64" width="7.140625" style="80" bestFit="1" customWidth="1"/>
    <col min="65" max="65" width="8.42578125" style="80" bestFit="1" customWidth="1"/>
    <col min="66" max="66" width="7.140625" style="80" bestFit="1" customWidth="1"/>
    <col min="67" max="67" width="8.42578125" style="80" bestFit="1" customWidth="1"/>
    <col min="68" max="68" width="7.140625" style="80" bestFit="1" customWidth="1"/>
    <col min="69" max="69" width="8.42578125" style="80" bestFit="1" customWidth="1"/>
    <col min="70" max="70" width="8.140625" style="80" bestFit="1" customWidth="1"/>
    <col min="71" max="71" width="9.42578125" style="80" bestFit="1" customWidth="1"/>
    <col min="72" max="72" width="8.140625" style="80" bestFit="1" customWidth="1"/>
    <col min="73" max="73" width="9.42578125" style="80" bestFit="1" customWidth="1"/>
    <col min="74" max="74" width="8.140625" style="80" bestFit="1" customWidth="1"/>
    <col min="75" max="75" width="9.42578125" style="80" bestFit="1" customWidth="1"/>
    <col min="76" max="76" width="8.140625" style="80" bestFit="1" customWidth="1"/>
    <col min="77" max="77" width="9.42578125" style="80" bestFit="1" customWidth="1"/>
    <col min="78" max="81" width="7.140625" style="80" bestFit="1" customWidth="1"/>
    <col min="82" max="82" width="32.42578125" style="80" bestFit="1" customWidth="1"/>
    <col min="83" max="16384" width="11.42578125" style="80"/>
  </cols>
  <sheetData>
    <row r="1" spans="2:83" ht="17.25" customHeight="1" x14ac:dyDescent="0.2"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 t="str">
        <f>+AP3&amp;"-"&amp;AP4</f>
        <v>43313-IN</v>
      </c>
      <c r="AQ1" s="81" t="str">
        <f>+AP3&amp;"-"&amp;AQ4</f>
        <v>43313-OUT</v>
      </c>
      <c r="AR1" s="81" t="str">
        <f>+AR3&amp;"-"&amp;AR4</f>
        <v>43344-IN</v>
      </c>
      <c r="AS1" s="81" t="str">
        <f>+AR3&amp;"-"&amp;AS4</f>
        <v>43344-OUT</v>
      </c>
      <c r="AT1" s="81" t="str">
        <f>+AT3&amp;"-"&amp;AT4</f>
        <v>43374-IN</v>
      </c>
      <c r="AU1" s="81" t="str">
        <f>+AT3&amp;"-"&amp;AU4</f>
        <v>43374-OUT</v>
      </c>
      <c r="AV1" s="81" t="str">
        <f>+AV3&amp;"-"&amp;AV4</f>
        <v>43405-IN</v>
      </c>
      <c r="AW1" s="81" t="str">
        <f>+AV3&amp;"-"&amp;AW4</f>
        <v>43405-OUT</v>
      </c>
      <c r="AX1" s="81" t="str">
        <f>+AX3&amp;"-"&amp;AX4</f>
        <v>43435-IN</v>
      </c>
      <c r="AY1" s="81" t="str">
        <f>+AX3&amp;"-"&amp;AY4</f>
        <v>43435-OUT</v>
      </c>
      <c r="AZ1" s="81" t="str">
        <f>+AZ3&amp;"-"&amp;AZ4</f>
        <v>43466-IN</v>
      </c>
      <c r="BA1" s="81" t="str">
        <f>+AZ3&amp;"-"&amp;BA4</f>
        <v>43466-OUT</v>
      </c>
      <c r="BB1" s="81" t="str">
        <f>+BB3&amp;"-"&amp;BB4</f>
        <v>43497-IN</v>
      </c>
      <c r="BC1" s="81" t="str">
        <f>+BB3&amp;"-"&amp;BC4</f>
        <v>43497-OUT</v>
      </c>
      <c r="BD1" s="81" t="str">
        <f>+BD3&amp;"-"&amp;BD4</f>
        <v>43525-IN</v>
      </c>
      <c r="BE1" s="81" t="str">
        <f>+BD3&amp;"-"&amp;BE4</f>
        <v>43525-OUT</v>
      </c>
      <c r="BF1" s="81" t="str">
        <f>+BF3&amp;"-"&amp;BF4</f>
        <v>43556-IN</v>
      </c>
      <c r="BG1" s="81" t="str">
        <f>+BF3&amp;"-"&amp;BG4</f>
        <v>43556-OUT</v>
      </c>
      <c r="BH1" s="81" t="str">
        <f>+BH3&amp;"-"&amp;BH4</f>
        <v>43586-IN</v>
      </c>
      <c r="BI1" s="81" t="str">
        <f>+BH3&amp;"-"&amp;BI4</f>
        <v>43586-OUT</v>
      </c>
      <c r="BJ1" s="81" t="str">
        <f>+BJ3&amp;"-"&amp;BJ4</f>
        <v>43617-IN</v>
      </c>
      <c r="BK1" s="81" t="str">
        <f>+BJ3&amp;"-"&amp;BK4</f>
        <v>43617-OUT</v>
      </c>
      <c r="BL1" s="81" t="str">
        <f>+BL3&amp;"-"&amp;BL4</f>
        <v>43647-IN</v>
      </c>
      <c r="BM1" s="81" t="str">
        <f>+BL3&amp;"-"&amp;BM4</f>
        <v>43647-OUT</v>
      </c>
      <c r="BN1" s="81" t="str">
        <f>+BN3&amp;"-"&amp;BN4</f>
        <v>43678-IN</v>
      </c>
      <c r="BO1" s="81" t="str">
        <f>+BN3&amp;"-"&amp;BO4</f>
        <v>43678-OUT</v>
      </c>
      <c r="BP1" s="81" t="str">
        <f>+BP3&amp;"-"&amp;BP4</f>
        <v>43709-IN</v>
      </c>
      <c r="BQ1" s="81" t="str">
        <f>+BP3&amp;"-"&amp;BQ4</f>
        <v>43709-OUT</v>
      </c>
      <c r="BR1" s="81" t="str">
        <f>+BR3&amp;"-"&amp;BR4</f>
        <v>1Q2019-IN</v>
      </c>
      <c r="BS1" s="81" t="str">
        <f>+BR3&amp;"-"&amp;BS4</f>
        <v>1Q2019-OUT</v>
      </c>
      <c r="BT1" s="81" t="str">
        <f>+BT3&amp;"-"&amp;BT4</f>
        <v>2Q2019-IN</v>
      </c>
      <c r="BU1" s="81" t="str">
        <f>+BT3&amp;"-"&amp;BU4</f>
        <v>2Q2019-OUT</v>
      </c>
      <c r="BV1" s="81" t="str">
        <f>+BV3&amp;"-"&amp;BV4</f>
        <v>3Q2019-IN</v>
      </c>
      <c r="BW1" s="81" t="str">
        <f>+BV3&amp;"-"&amp;BW4</f>
        <v>3Q2019-OUT</v>
      </c>
      <c r="BX1" s="81" t="str">
        <f>+BX3&amp;"-"&amp;BX4</f>
        <v>4Q2019-IN</v>
      </c>
      <c r="BY1" s="81" t="str">
        <f>+BX3&amp;"-"&amp;BY4</f>
        <v>4Q2019-OUT</v>
      </c>
      <c r="BZ1" s="81" t="str">
        <f>+BZ3&amp;"-"&amp;BZ4</f>
        <v>YTD-IN</v>
      </c>
      <c r="CA1" s="81" t="str">
        <f>+BZ3&amp;"-"&amp;CA4</f>
        <v>YTD-OUT</v>
      </c>
      <c r="CB1" s="81"/>
      <c r="CC1" s="81"/>
      <c r="CD1" s="81"/>
      <c r="CE1" s="81"/>
    </row>
    <row r="2" spans="2:83" ht="15" customHeight="1" x14ac:dyDescent="0.2">
      <c r="B2" s="123" t="s">
        <v>90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 t="s">
        <v>90</v>
      </c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</row>
    <row r="3" spans="2:83" ht="15" customHeight="1" x14ac:dyDescent="0.2">
      <c r="B3" s="121" t="s">
        <v>92</v>
      </c>
      <c r="C3" s="121" t="s">
        <v>4</v>
      </c>
      <c r="D3" s="120">
        <v>43313</v>
      </c>
      <c r="E3" s="120"/>
      <c r="F3" s="120">
        <v>43344</v>
      </c>
      <c r="G3" s="122"/>
      <c r="H3" s="120">
        <v>43374</v>
      </c>
      <c r="I3" s="122"/>
      <c r="J3" s="120">
        <v>43405</v>
      </c>
      <c r="K3" s="120"/>
      <c r="L3" s="120">
        <v>43435</v>
      </c>
      <c r="M3" s="122"/>
      <c r="N3" s="120">
        <v>43466</v>
      </c>
      <c r="O3" s="122"/>
      <c r="P3" s="120">
        <v>43497</v>
      </c>
      <c r="Q3" s="120"/>
      <c r="R3" s="120">
        <v>43525</v>
      </c>
      <c r="S3" s="122"/>
      <c r="T3" s="120">
        <v>43556</v>
      </c>
      <c r="U3" s="122"/>
      <c r="V3" s="120">
        <v>43586</v>
      </c>
      <c r="W3" s="120"/>
      <c r="X3" s="120">
        <v>43617</v>
      </c>
      <c r="Y3" s="122"/>
      <c r="Z3" s="120">
        <v>43647</v>
      </c>
      <c r="AA3" s="120"/>
      <c r="AB3" s="120">
        <v>43678</v>
      </c>
      <c r="AC3" s="122"/>
      <c r="AD3" s="120">
        <v>43709</v>
      </c>
      <c r="AE3" s="120"/>
      <c r="AF3" s="122" t="s">
        <v>85</v>
      </c>
      <c r="AG3" s="122"/>
      <c r="AH3" s="122" t="s">
        <v>86</v>
      </c>
      <c r="AI3" s="122"/>
      <c r="AJ3" s="122" t="s">
        <v>87</v>
      </c>
      <c r="AK3" s="122"/>
      <c r="AL3" s="122" t="s">
        <v>88</v>
      </c>
      <c r="AM3" s="122"/>
      <c r="AN3" s="122" t="s">
        <v>89</v>
      </c>
      <c r="AO3" s="122"/>
      <c r="AP3" s="120">
        <v>43313</v>
      </c>
      <c r="AQ3" s="120"/>
      <c r="AR3" s="120">
        <v>43344</v>
      </c>
      <c r="AS3" s="122"/>
      <c r="AT3" s="120">
        <v>43374</v>
      </c>
      <c r="AU3" s="122"/>
      <c r="AV3" s="120">
        <v>43405</v>
      </c>
      <c r="AW3" s="120"/>
      <c r="AX3" s="120">
        <v>43435</v>
      </c>
      <c r="AY3" s="122"/>
      <c r="AZ3" s="120">
        <v>43466</v>
      </c>
      <c r="BA3" s="122"/>
      <c r="BB3" s="120">
        <v>43497</v>
      </c>
      <c r="BC3" s="120"/>
      <c r="BD3" s="120">
        <v>43525</v>
      </c>
      <c r="BE3" s="122"/>
      <c r="BF3" s="120">
        <v>43556</v>
      </c>
      <c r="BG3" s="122"/>
      <c r="BH3" s="120">
        <v>43586</v>
      </c>
      <c r="BI3" s="120"/>
      <c r="BJ3" s="120">
        <v>43617</v>
      </c>
      <c r="BK3" s="122"/>
      <c r="BL3" s="120">
        <v>43647</v>
      </c>
      <c r="BM3" s="120"/>
      <c r="BN3" s="120">
        <v>43678</v>
      </c>
      <c r="BO3" s="122"/>
      <c r="BP3" s="120">
        <v>43709</v>
      </c>
      <c r="BQ3" s="120"/>
      <c r="BR3" s="122" t="s">
        <v>85</v>
      </c>
      <c r="BS3" s="122"/>
      <c r="BT3" s="122" t="s">
        <v>86</v>
      </c>
      <c r="BU3" s="122"/>
      <c r="BV3" s="122" t="s">
        <v>87</v>
      </c>
      <c r="BW3" s="122"/>
      <c r="BX3" s="122" t="s">
        <v>88</v>
      </c>
      <c r="BY3" s="122"/>
      <c r="BZ3" s="122" t="s">
        <v>89</v>
      </c>
      <c r="CA3" s="122"/>
      <c r="CB3" s="116" t="s">
        <v>96</v>
      </c>
      <c r="CC3" s="116" t="s">
        <v>96</v>
      </c>
      <c r="CD3" s="124" t="s">
        <v>4</v>
      </c>
    </row>
    <row r="4" spans="2:83" ht="15" customHeight="1" x14ac:dyDescent="0.2">
      <c r="B4" s="121"/>
      <c r="C4" s="121"/>
      <c r="D4" s="82" t="s">
        <v>2</v>
      </c>
      <c r="E4" s="82" t="s">
        <v>3</v>
      </c>
      <c r="F4" s="82" t="s">
        <v>2</v>
      </c>
      <c r="G4" s="82" t="s">
        <v>3</v>
      </c>
      <c r="H4" s="82" t="s">
        <v>2</v>
      </c>
      <c r="I4" s="82" t="s">
        <v>3</v>
      </c>
      <c r="J4" s="82" t="s">
        <v>2</v>
      </c>
      <c r="K4" s="82" t="s">
        <v>3</v>
      </c>
      <c r="L4" s="82" t="s">
        <v>2</v>
      </c>
      <c r="M4" s="82" t="s">
        <v>3</v>
      </c>
      <c r="N4" s="82" t="s">
        <v>2</v>
      </c>
      <c r="O4" s="82" t="s">
        <v>3</v>
      </c>
      <c r="P4" s="82" t="s">
        <v>2</v>
      </c>
      <c r="Q4" s="82" t="s">
        <v>3</v>
      </c>
      <c r="R4" s="82" t="s">
        <v>2</v>
      </c>
      <c r="S4" s="82" t="s">
        <v>3</v>
      </c>
      <c r="T4" s="82" t="s">
        <v>2</v>
      </c>
      <c r="U4" s="82" t="s">
        <v>3</v>
      </c>
      <c r="V4" s="82" t="s">
        <v>2</v>
      </c>
      <c r="W4" s="82" t="s">
        <v>3</v>
      </c>
      <c r="X4" s="82" t="s">
        <v>2</v>
      </c>
      <c r="Y4" s="82" t="s">
        <v>3</v>
      </c>
      <c r="Z4" s="82" t="s">
        <v>2</v>
      </c>
      <c r="AA4" s="82" t="s">
        <v>3</v>
      </c>
      <c r="AB4" s="82" t="s">
        <v>2</v>
      </c>
      <c r="AC4" s="82" t="s">
        <v>3</v>
      </c>
      <c r="AD4" s="82" t="s">
        <v>2</v>
      </c>
      <c r="AE4" s="82" t="s">
        <v>3</v>
      </c>
      <c r="AF4" s="82" t="s">
        <v>2</v>
      </c>
      <c r="AG4" s="82" t="s">
        <v>3</v>
      </c>
      <c r="AH4" s="82" t="s">
        <v>2</v>
      </c>
      <c r="AI4" s="82" t="s">
        <v>3</v>
      </c>
      <c r="AJ4" s="82" t="s">
        <v>2</v>
      </c>
      <c r="AK4" s="82" t="s">
        <v>3</v>
      </c>
      <c r="AL4" s="82" t="s">
        <v>2</v>
      </c>
      <c r="AM4" s="82" t="s">
        <v>3</v>
      </c>
      <c r="AN4" s="82" t="s">
        <v>2</v>
      </c>
      <c r="AO4" s="82" t="s">
        <v>3</v>
      </c>
      <c r="AP4" s="82" t="s">
        <v>2</v>
      </c>
      <c r="AQ4" s="82" t="s">
        <v>3</v>
      </c>
      <c r="AR4" s="82" t="s">
        <v>2</v>
      </c>
      <c r="AS4" s="82" t="s">
        <v>3</v>
      </c>
      <c r="AT4" s="82" t="s">
        <v>2</v>
      </c>
      <c r="AU4" s="82" t="s">
        <v>3</v>
      </c>
      <c r="AV4" s="82" t="s">
        <v>2</v>
      </c>
      <c r="AW4" s="82" t="s">
        <v>3</v>
      </c>
      <c r="AX4" s="82" t="s">
        <v>2</v>
      </c>
      <c r="AY4" s="82" t="s">
        <v>3</v>
      </c>
      <c r="AZ4" s="82" t="s">
        <v>2</v>
      </c>
      <c r="BA4" s="82" t="s">
        <v>3</v>
      </c>
      <c r="BB4" s="82" t="s">
        <v>2</v>
      </c>
      <c r="BC4" s="82" t="s">
        <v>3</v>
      </c>
      <c r="BD4" s="82" t="s">
        <v>2</v>
      </c>
      <c r="BE4" s="82" t="s">
        <v>3</v>
      </c>
      <c r="BF4" s="82" t="s">
        <v>2</v>
      </c>
      <c r="BG4" s="82" t="s">
        <v>3</v>
      </c>
      <c r="BH4" s="82" t="s">
        <v>2</v>
      </c>
      <c r="BI4" s="82" t="s">
        <v>3</v>
      </c>
      <c r="BJ4" s="82" t="s">
        <v>2</v>
      </c>
      <c r="BK4" s="82" t="s">
        <v>3</v>
      </c>
      <c r="BL4" s="82" t="s">
        <v>2</v>
      </c>
      <c r="BM4" s="82" t="s">
        <v>3</v>
      </c>
      <c r="BN4" s="82" t="s">
        <v>2</v>
      </c>
      <c r="BO4" s="82" t="s">
        <v>3</v>
      </c>
      <c r="BP4" s="82" t="s">
        <v>2</v>
      </c>
      <c r="BQ4" s="82" t="s">
        <v>3</v>
      </c>
      <c r="BR4" s="82" t="s">
        <v>2</v>
      </c>
      <c r="BS4" s="82" t="s">
        <v>3</v>
      </c>
      <c r="BT4" s="82" t="s">
        <v>2</v>
      </c>
      <c r="BU4" s="82" t="s">
        <v>3</v>
      </c>
      <c r="BV4" s="82" t="s">
        <v>2</v>
      </c>
      <c r="BW4" s="82" t="s">
        <v>3</v>
      </c>
      <c r="BX4" s="82" t="s">
        <v>2</v>
      </c>
      <c r="BY4" s="82" t="s">
        <v>3</v>
      </c>
      <c r="BZ4" s="82" t="s">
        <v>2</v>
      </c>
      <c r="CA4" s="82" t="s">
        <v>3</v>
      </c>
      <c r="CB4" s="117" t="s">
        <v>2</v>
      </c>
      <c r="CC4" s="117" t="s">
        <v>3</v>
      </c>
      <c r="CD4" s="124"/>
    </row>
    <row r="5" spans="2:83" x14ac:dyDescent="0.2">
      <c r="B5" s="80">
        <v>1E-3</v>
      </c>
      <c r="C5" s="80" t="str">
        <f>IF(Tabla!B5=0,"",Tabla!B5)</f>
        <v>Banco Mariva S.A. (429)</v>
      </c>
      <c r="D5" s="80">
        <f>IF($C5="","",Tabla!C5+$B5)</f>
        <v>1.0009999999999999</v>
      </c>
      <c r="E5" s="80">
        <f>IF($C5="","",Tabla!D5+$B5)</f>
        <v>1E-3</v>
      </c>
      <c r="F5" s="80">
        <f>IF($C5="","",Tabla!E5+$B5)</f>
        <v>1E-3</v>
      </c>
      <c r="G5" s="80">
        <f>IF($C5="","",Tabla!F5+$B5)</f>
        <v>1E-3</v>
      </c>
      <c r="H5" s="80">
        <f>IF($C5="","",Tabla!G5+$B5)</f>
        <v>1E-3</v>
      </c>
      <c r="I5" s="80">
        <f>IF($C5="","",Tabla!H5+$B5)</f>
        <v>1.0009999999999999</v>
      </c>
      <c r="J5" s="80">
        <f>IF($C5="","",Tabla!I5+$B5)</f>
        <v>1E-3</v>
      </c>
      <c r="K5" s="80">
        <f>IF($C5="","",Tabla!J5+$B5)</f>
        <v>1E-3</v>
      </c>
      <c r="L5" s="80">
        <f>IF($C5="","",Tabla!K5+$B5)</f>
        <v>1E-3</v>
      </c>
      <c r="M5" s="80">
        <f>IF($C5="","",Tabla!L5+$B5)</f>
        <v>1E-3</v>
      </c>
      <c r="N5" s="80">
        <f>IF($C5="","",Tabla!M5+$B5)</f>
        <v>1E-3</v>
      </c>
      <c r="O5" s="80">
        <f>IF($C5="","",Tabla!N5+$B5)</f>
        <v>1E-3</v>
      </c>
      <c r="P5" s="80">
        <f>IF($C5="","",Tabla!O5+$B5)</f>
        <v>1E-3</v>
      </c>
      <c r="Q5" s="80">
        <f>IF($C5="","",Tabla!P5+$B5)</f>
        <v>1E-3</v>
      </c>
      <c r="R5" s="80">
        <f>IF($C5="","",Tabla!Q5+$B5)</f>
        <v>1E-3</v>
      </c>
      <c r="S5" s="80">
        <f>IF($C5="","",Tabla!R5+$B5)</f>
        <v>1E-3</v>
      </c>
      <c r="T5" s="80">
        <f>IF($C5="","",Tabla!S5+$B5)</f>
        <v>1E-3</v>
      </c>
      <c r="U5" s="80">
        <f>IF($C5="","",Tabla!T5+$B5)</f>
        <v>1E-3</v>
      </c>
      <c r="V5" s="80">
        <f>IF($C5="","",Tabla!U5+$B5)</f>
        <v>1E-3</v>
      </c>
      <c r="W5" s="80">
        <f>IF($C5="","",Tabla!V5+$B5)</f>
        <v>1E-3</v>
      </c>
      <c r="X5" s="80">
        <f>IF($C5="","",Tabla!W5+$B5)</f>
        <v>1E-3</v>
      </c>
      <c r="Y5" s="80">
        <f>IF($C5="","",Tabla!X5+$B5)</f>
        <v>1E-3</v>
      </c>
      <c r="Z5" s="80">
        <f>IF($C5="","",Tabla!Y5+$B5)</f>
        <v>1E-3</v>
      </c>
      <c r="AA5" s="80">
        <f>IF($C5="","",Tabla!Z5+$B5)</f>
        <v>1E-3</v>
      </c>
      <c r="AB5" s="80">
        <f>IF($C5="","",Tabla!AA5+$B5)</f>
        <v>1E-3</v>
      </c>
      <c r="AC5" s="80">
        <f>IF($C5="","",Tabla!AB5+$B5)</f>
        <v>1E-3</v>
      </c>
      <c r="AD5" s="80">
        <f>IF($C5="","",Tabla!AC5+$B5)</f>
        <v>1E-3</v>
      </c>
      <c r="AE5" s="80">
        <f>IF($C5="","",Tabla!AD5+$B5)</f>
        <v>1E-3</v>
      </c>
      <c r="AF5" s="80">
        <f>IF($C5="","",Tabla!AE5+$B5)</f>
        <v>1E-3</v>
      </c>
      <c r="AG5" s="80">
        <f>IF($C5="","",Tabla!AF5+$B5)</f>
        <v>1.0009999999999999</v>
      </c>
      <c r="AH5" s="80">
        <f>IF($C5="","",Tabla!AG5+$B5)</f>
        <v>1E-3</v>
      </c>
      <c r="AI5" s="80">
        <f>IF($C5="","",Tabla!AH5+$B5)</f>
        <v>1E-3</v>
      </c>
      <c r="AJ5" s="80">
        <f>IF($C5="","",Tabla!AI5+$B5)</f>
        <v>1E-3</v>
      </c>
      <c r="AK5" s="80">
        <f>IF($C5="","",Tabla!AJ5+$B5)</f>
        <v>1E-3</v>
      </c>
      <c r="AL5" s="80">
        <f>IF($C5="","",Tabla!AK5+$B5)</f>
        <v>1E-3</v>
      </c>
      <c r="AM5" s="80">
        <f>IF($C5="","",Tabla!AL5+$B5)</f>
        <v>1E-3</v>
      </c>
      <c r="AN5" s="80">
        <f>IF($C5="","",Tabla!AM5+$B5)</f>
        <v>1E-3</v>
      </c>
      <c r="AO5" s="80">
        <f>IF($C5="","",Tabla!AN5+$B5)</f>
        <v>1.0009999999999999</v>
      </c>
      <c r="AP5" s="80">
        <f t="shared" ref="AP5:AP68" si="0">+RANK(D5,D$5:D$125)</f>
        <v>16</v>
      </c>
      <c r="AQ5" s="80">
        <f t="shared" ref="AQ5:AQ68" si="1">+RANK(E5,E$5:E$125,1)</f>
        <v>1</v>
      </c>
      <c r="AR5" s="80">
        <f t="shared" ref="AR5:AR68" si="2">+RANK(F5,F$5:F$125)</f>
        <v>98</v>
      </c>
      <c r="AS5" s="80">
        <f t="shared" ref="AS5:AS68" si="3">+RANK(G5,G$5:G$125,1)</f>
        <v>1</v>
      </c>
      <c r="AT5" s="80">
        <f t="shared" ref="AT5:AT68" si="4">+RANK(H5,H$5:H$125)</f>
        <v>98</v>
      </c>
      <c r="AU5" s="80">
        <f t="shared" ref="AU5:AU68" si="5">+RANK(I5,I$5:I$125,1)</f>
        <v>74</v>
      </c>
      <c r="AV5" s="80">
        <f t="shared" ref="AV5:AV68" si="6">+RANK(J5,J$5:J$125)</f>
        <v>98</v>
      </c>
      <c r="AW5" s="80">
        <f t="shared" ref="AW5:AW68" si="7">+RANK(K5,K$5:K$125,1)</f>
        <v>1</v>
      </c>
      <c r="AX5" s="80">
        <f t="shared" ref="AX5:AX68" si="8">+RANK(L5,L$5:L$125)</f>
        <v>98</v>
      </c>
      <c r="AY5" s="80">
        <f t="shared" ref="AY5:AY68" si="9">+RANK(M5,M$5:M$125,1)</f>
        <v>1</v>
      </c>
      <c r="AZ5" s="80">
        <f t="shared" ref="AZ5:AZ68" si="10">+RANK(N5,N$5:N$125)</f>
        <v>98</v>
      </c>
      <c r="BA5" s="80">
        <f t="shared" ref="BA5:BA68" si="11">+RANK(O5,O$5:O$125,1)</f>
        <v>1</v>
      </c>
      <c r="BB5" s="80">
        <f t="shared" ref="BB5:BB68" si="12">+RANK(P5,P$5:P$125)</f>
        <v>98</v>
      </c>
      <c r="BC5" s="80">
        <f t="shared" ref="BC5:BC68" si="13">+RANK(Q5,Q$5:Q$125,1)</f>
        <v>1</v>
      </c>
      <c r="BD5" s="80">
        <f t="shared" ref="BD5:BD68" si="14">+RANK(R5,R$5:R$125)</f>
        <v>98</v>
      </c>
      <c r="BE5" s="80">
        <f t="shared" ref="BE5:BE68" si="15">+RANK(S5,S$5:S$125,1)</f>
        <v>1</v>
      </c>
      <c r="BF5" s="80">
        <f t="shared" ref="BF5:BF68" si="16">+RANK(T5,T$5:T$125)</f>
        <v>98</v>
      </c>
      <c r="BG5" s="80">
        <f t="shared" ref="BG5:BG68" si="17">+RANK(U5,U$5:U$125,1)</f>
        <v>1</v>
      </c>
      <c r="BH5" s="80">
        <f t="shared" ref="BH5:BH68" si="18">+RANK(V5,V$5:V$125)</f>
        <v>98</v>
      </c>
      <c r="BI5" s="80">
        <f t="shared" ref="BI5:BI68" si="19">+RANK(W5,W$5:W$125,1)</f>
        <v>1</v>
      </c>
      <c r="BJ5" s="80">
        <f t="shared" ref="BJ5:BJ68" si="20">+RANK(X5,X$5:X$125)</f>
        <v>98</v>
      </c>
      <c r="BK5" s="80">
        <f t="shared" ref="BK5:BK68" si="21">+RANK(Y5,Y$5:Y$125,1)</f>
        <v>1</v>
      </c>
      <c r="BL5" s="80">
        <f t="shared" ref="BL5:BL68" si="22">+RANK(Z5,Z$5:Z$125)</f>
        <v>98</v>
      </c>
      <c r="BM5" s="80">
        <f t="shared" ref="BM5:BM68" si="23">+RANK(AA5,AA$5:AA$125,1)</f>
        <v>1</v>
      </c>
      <c r="BN5" s="80">
        <f t="shared" ref="BN5:BN68" si="24">+RANK(AB5,AB$5:AB$125)</f>
        <v>98</v>
      </c>
      <c r="BO5" s="80">
        <f t="shared" ref="BO5:BO68" si="25">+RANK(AC5,AC$5:AC$125,1)</f>
        <v>1</v>
      </c>
      <c r="BP5" s="80">
        <f t="shared" ref="BP5:BP68" si="26">+RANK(AD5,AD$5:AD$125)</f>
        <v>98</v>
      </c>
      <c r="BQ5" s="80">
        <f t="shared" ref="BQ5:BQ68" si="27">+RANK(AE5,AE$5:AE$125,1)</f>
        <v>1</v>
      </c>
      <c r="BR5" s="80">
        <f t="shared" ref="BR5:BR68" si="28">+RANK(AF5,AF$5:AF$125)</f>
        <v>98</v>
      </c>
      <c r="BS5" s="80">
        <f t="shared" ref="BS5:BS68" si="29">+RANK(AG5,AG$5:AG$125,1)</f>
        <v>61</v>
      </c>
      <c r="BT5" s="80">
        <f t="shared" ref="BT5:BT68" si="30">+RANK(AH5,AH$5:AH$125)</f>
        <v>98</v>
      </c>
      <c r="BU5" s="80">
        <f t="shared" ref="BU5:BU68" si="31">+RANK(AI5,AI$5:AI$125,1)</f>
        <v>1</v>
      </c>
      <c r="BV5" s="80">
        <f t="shared" ref="BV5:BV68" si="32">+RANK(AJ5,AJ$5:AJ$125)</f>
        <v>98</v>
      </c>
      <c r="BW5" s="80">
        <f t="shared" ref="BW5:BW68" si="33">+RANK(AK5,AK$5:AK$125,1)</f>
        <v>1</v>
      </c>
      <c r="BX5" s="80">
        <f t="shared" ref="BX5:BX68" si="34">+RANK(AL5,AL$5:AL$125)</f>
        <v>98</v>
      </c>
      <c r="BY5" s="80">
        <f t="shared" ref="BY5:BY68" si="35">+RANK(AM5,AM$5:AM$125,1)</f>
        <v>1</v>
      </c>
      <c r="BZ5" s="80">
        <f t="shared" ref="BZ5" si="36">+RANK(AN5,AN$5:AN$125)</f>
        <v>98</v>
      </c>
      <c r="CA5" s="80">
        <f>+RANK(AO5,AO$5:AO$125,1)</f>
        <v>46</v>
      </c>
      <c r="CB5" s="118">
        <f>+HLOOKUP(CANTIDAD!$F$2&amp;"-"&amp;Rank!$CB$4,Rank!$B$1:$CD$125,ROW(Rank!$CD5),0)</f>
        <v>98</v>
      </c>
      <c r="CC5" s="118">
        <f>+HLOOKUP(CANTIDAD!$F$2&amp;"-"&amp;Rank!$CC$4,Rank!$B$1:$CD$125,ROW(Rank!$CD5),0)</f>
        <v>1</v>
      </c>
      <c r="CD5" s="119" t="str">
        <f>+C5</f>
        <v>Banco Mariva S.A. (429)</v>
      </c>
    </row>
    <row r="6" spans="2:83" x14ac:dyDescent="0.2">
      <c r="B6" s="80">
        <v>2E-3</v>
      </c>
      <c r="C6" s="80" t="str">
        <f>IF(Tabla!B6=0,"",Tabla!B6)</f>
        <v>Banco Galicia (552)</v>
      </c>
      <c r="D6" s="80">
        <f>IF($C6="","",Tabla!C6+$B6)</f>
        <v>8.0020000000000007</v>
      </c>
      <c r="E6" s="80">
        <f>IF($C6="","",Tabla!D6+$B6)</f>
        <v>2E-3</v>
      </c>
      <c r="F6" s="80">
        <f>IF($C6="","",Tabla!E6+$B6)</f>
        <v>9.0020000000000007</v>
      </c>
      <c r="G6" s="80">
        <f>IF($C6="","",Tabla!F6+$B6)</f>
        <v>2E-3</v>
      </c>
      <c r="H6" s="80">
        <f>IF($C6="","",Tabla!G6+$B6)</f>
        <v>3.0019999999999998</v>
      </c>
      <c r="I6" s="80">
        <f>IF($C6="","",Tabla!H6+$B6)</f>
        <v>1.002</v>
      </c>
      <c r="J6" s="80">
        <f>IF($C6="","",Tabla!I6+$B6)</f>
        <v>6.0019999999999998</v>
      </c>
      <c r="K6" s="80">
        <f>IF($C6="","",Tabla!J6+$B6)</f>
        <v>5.0019999999999998</v>
      </c>
      <c r="L6" s="80">
        <f>IF($C6="","",Tabla!K6+$B6)</f>
        <v>4.0019999999999998</v>
      </c>
      <c r="M6" s="80">
        <f>IF($C6="","",Tabla!L6+$B6)</f>
        <v>1.002</v>
      </c>
      <c r="N6" s="80">
        <f>IF($C6="","",Tabla!M6+$B6)</f>
        <v>6.0019999999999998</v>
      </c>
      <c r="O6" s="80">
        <f>IF($C6="","",Tabla!N6+$B6)</f>
        <v>2E-3</v>
      </c>
      <c r="P6" s="80">
        <f>IF($C6="","",Tabla!O6+$B6)</f>
        <v>4.0019999999999998</v>
      </c>
      <c r="Q6" s="80">
        <f>IF($C6="","",Tabla!P6+$B6)</f>
        <v>1.002</v>
      </c>
      <c r="R6" s="80">
        <f>IF($C6="","",Tabla!Q6+$B6)</f>
        <v>3.0019999999999998</v>
      </c>
      <c r="S6" s="80">
        <f>IF($C6="","",Tabla!R6+$B6)</f>
        <v>1.002</v>
      </c>
      <c r="T6" s="80">
        <f>IF($C6="","",Tabla!S6+$B6)</f>
        <v>3.0019999999999998</v>
      </c>
      <c r="U6" s="80">
        <f>IF($C6="","",Tabla!T6+$B6)</f>
        <v>2E-3</v>
      </c>
      <c r="V6" s="80">
        <f>IF($C6="","",Tabla!U6+$B6)</f>
        <v>2E-3</v>
      </c>
      <c r="W6" s="80">
        <f>IF($C6="","",Tabla!V6+$B6)</f>
        <v>2E-3</v>
      </c>
      <c r="X6" s="80">
        <f>IF($C6="","",Tabla!W6+$B6)</f>
        <v>2E-3</v>
      </c>
      <c r="Y6" s="80">
        <f>IF($C6="","",Tabla!X6+$B6)</f>
        <v>2E-3</v>
      </c>
      <c r="Z6" s="80">
        <f>IF($C6="","",Tabla!Y6+$B6)</f>
        <v>2E-3</v>
      </c>
      <c r="AA6" s="80">
        <f>IF($C6="","",Tabla!Z6+$B6)</f>
        <v>2E-3</v>
      </c>
      <c r="AB6" s="80">
        <f>IF($C6="","",Tabla!AA6+$B6)</f>
        <v>2E-3</v>
      </c>
      <c r="AC6" s="80">
        <f>IF($C6="","",Tabla!AB6+$B6)</f>
        <v>2E-3</v>
      </c>
      <c r="AD6" s="80">
        <f>IF($C6="","",Tabla!AC6+$B6)</f>
        <v>2E-3</v>
      </c>
      <c r="AE6" s="80">
        <f>IF($C6="","",Tabla!AD6+$B6)</f>
        <v>2E-3</v>
      </c>
      <c r="AF6" s="80">
        <f>IF($C6="","",Tabla!AE6+$B6)</f>
        <v>13.002000000000001</v>
      </c>
      <c r="AG6" s="80">
        <f>IF($C6="","",Tabla!AF6+$B6)</f>
        <v>7.0019999999999998</v>
      </c>
      <c r="AH6" s="80">
        <f>IF($C6="","",Tabla!AG6+$B6)</f>
        <v>13.002000000000001</v>
      </c>
      <c r="AI6" s="80">
        <f>IF($C6="","",Tabla!AH6+$B6)</f>
        <v>2.0019999999999998</v>
      </c>
      <c r="AJ6" s="80">
        <f>IF($C6="","",Tabla!AI6+$B6)</f>
        <v>3.0019999999999998</v>
      </c>
      <c r="AK6" s="80">
        <f>IF($C6="","",Tabla!AJ6+$B6)</f>
        <v>2E-3</v>
      </c>
      <c r="AL6" s="80">
        <f>IF($C6="","",Tabla!AK6+$B6)</f>
        <v>2E-3</v>
      </c>
      <c r="AM6" s="80">
        <f>IF($C6="","",Tabla!AL6+$B6)</f>
        <v>2E-3</v>
      </c>
      <c r="AN6" s="80">
        <f>IF($C6="","",Tabla!AM6+$B6)</f>
        <v>29.001999999999999</v>
      </c>
      <c r="AO6" s="80">
        <f>IF($C6="","",Tabla!AN6+$B6)</f>
        <v>9.0020000000000007</v>
      </c>
      <c r="AP6" s="80">
        <f t="shared" si="0"/>
        <v>2</v>
      </c>
      <c r="AQ6" s="80">
        <f t="shared" si="1"/>
        <v>2</v>
      </c>
      <c r="AR6" s="80">
        <f t="shared" si="2"/>
        <v>2</v>
      </c>
      <c r="AS6" s="80">
        <f t="shared" si="3"/>
        <v>2</v>
      </c>
      <c r="AT6" s="80">
        <f t="shared" si="4"/>
        <v>4</v>
      </c>
      <c r="AU6" s="80">
        <f t="shared" si="5"/>
        <v>75</v>
      </c>
      <c r="AV6" s="80">
        <f t="shared" si="6"/>
        <v>2</v>
      </c>
      <c r="AW6" s="80">
        <f t="shared" si="7"/>
        <v>95</v>
      </c>
      <c r="AX6" s="80">
        <f t="shared" si="8"/>
        <v>2</v>
      </c>
      <c r="AY6" s="80">
        <f t="shared" si="9"/>
        <v>79</v>
      </c>
      <c r="AZ6" s="80">
        <f t="shared" si="10"/>
        <v>2</v>
      </c>
      <c r="BA6" s="80">
        <f t="shared" si="11"/>
        <v>2</v>
      </c>
      <c r="BB6" s="80">
        <f t="shared" si="12"/>
        <v>2</v>
      </c>
      <c r="BC6" s="80">
        <f t="shared" si="13"/>
        <v>84</v>
      </c>
      <c r="BD6" s="80">
        <f t="shared" si="14"/>
        <v>3</v>
      </c>
      <c r="BE6" s="80">
        <f t="shared" si="15"/>
        <v>85</v>
      </c>
      <c r="BF6" s="80">
        <f t="shared" si="16"/>
        <v>5</v>
      </c>
      <c r="BG6" s="80">
        <f t="shared" si="17"/>
        <v>2</v>
      </c>
      <c r="BH6" s="80">
        <f t="shared" si="18"/>
        <v>97</v>
      </c>
      <c r="BI6" s="80">
        <f t="shared" si="19"/>
        <v>2</v>
      </c>
      <c r="BJ6" s="80">
        <f t="shared" si="20"/>
        <v>97</v>
      </c>
      <c r="BK6" s="80">
        <f t="shared" si="21"/>
        <v>2</v>
      </c>
      <c r="BL6" s="80">
        <f t="shared" si="22"/>
        <v>97</v>
      </c>
      <c r="BM6" s="80">
        <f t="shared" si="23"/>
        <v>2</v>
      </c>
      <c r="BN6" s="80">
        <f t="shared" si="24"/>
        <v>97</v>
      </c>
      <c r="BO6" s="80">
        <f t="shared" si="25"/>
        <v>2</v>
      </c>
      <c r="BP6" s="80">
        <f t="shared" si="26"/>
        <v>97</v>
      </c>
      <c r="BQ6" s="80">
        <f t="shared" si="27"/>
        <v>2</v>
      </c>
      <c r="BR6" s="80">
        <f t="shared" si="28"/>
        <v>2</v>
      </c>
      <c r="BS6" s="80">
        <f t="shared" si="29"/>
        <v>93</v>
      </c>
      <c r="BT6" s="80">
        <f t="shared" si="30"/>
        <v>2</v>
      </c>
      <c r="BU6" s="80">
        <f t="shared" si="31"/>
        <v>86</v>
      </c>
      <c r="BV6" s="80">
        <f t="shared" si="32"/>
        <v>5</v>
      </c>
      <c r="BW6" s="80">
        <f t="shared" si="33"/>
        <v>2</v>
      </c>
      <c r="BX6" s="80">
        <f t="shared" si="34"/>
        <v>97</v>
      </c>
      <c r="BY6" s="80">
        <f t="shared" si="35"/>
        <v>2</v>
      </c>
      <c r="BZ6" s="80">
        <f t="shared" ref="BZ6:BZ69" si="37">+RANK(AN6,AN$5:AN$125)</f>
        <v>2</v>
      </c>
      <c r="CA6" s="80">
        <f t="shared" ref="CA6:CA69" si="38">+RANK(AO6,AO$5:AO$125,1)</f>
        <v>89</v>
      </c>
      <c r="CB6" s="118">
        <f>+HLOOKUP(CANTIDAD!$F$2&amp;"-"&amp;Rank!$CB$4,Rank!$B$1:$CD$125,ROW(Rank!$CD6),0)</f>
        <v>5</v>
      </c>
      <c r="CC6" s="118">
        <f>+HLOOKUP(CANTIDAD!$F$2&amp;"-"&amp;Rank!$CC$4,Rank!$B$1:$CD$125,ROW(Rank!$CD6),0)</f>
        <v>2</v>
      </c>
      <c r="CD6" s="119" t="str">
        <f t="shared" ref="CD6:CD69" si="39">+C6</f>
        <v>Banco Galicia (552)</v>
      </c>
    </row>
    <row r="7" spans="2:83" x14ac:dyDescent="0.2">
      <c r="B7" s="80">
        <v>3.0000000000000001E-3</v>
      </c>
      <c r="C7" s="80" t="str">
        <f>IF(Tabla!B7=0,"",Tabla!B7)</f>
        <v>HSBC (Retail) (1748)</v>
      </c>
      <c r="D7" s="80">
        <f>IF($C7="","",Tabla!C7+$B7)</f>
        <v>2.0030000000000001</v>
      </c>
      <c r="E7" s="80">
        <f>IF($C7="","",Tabla!D7+$B7)</f>
        <v>1.0029999999999999</v>
      </c>
      <c r="F7" s="80">
        <f>IF($C7="","",Tabla!E7+$B7)</f>
        <v>1.0029999999999999</v>
      </c>
      <c r="G7" s="80">
        <f>IF($C7="","",Tabla!F7+$B7)</f>
        <v>1.0029999999999999</v>
      </c>
      <c r="H7" s="80">
        <f>IF($C7="","",Tabla!G7+$B7)</f>
        <v>3.0000000000000001E-3</v>
      </c>
      <c r="I7" s="80">
        <f>IF($C7="","",Tabla!H7+$B7)</f>
        <v>3.0000000000000001E-3</v>
      </c>
      <c r="J7" s="80">
        <f>IF($C7="","",Tabla!I7+$B7)</f>
        <v>1.0029999999999999</v>
      </c>
      <c r="K7" s="80">
        <f>IF($C7="","",Tabla!J7+$B7)</f>
        <v>3.0000000000000001E-3</v>
      </c>
      <c r="L7" s="80">
        <f>IF($C7="","",Tabla!K7+$B7)</f>
        <v>3.0000000000000001E-3</v>
      </c>
      <c r="M7" s="80">
        <f>IF($C7="","",Tabla!L7+$B7)</f>
        <v>1.0029999999999999</v>
      </c>
      <c r="N7" s="80">
        <f>IF($C7="","",Tabla!M7+$B7)</f>
        <v>3.0000000000000001E-3</v>
      </c>
      <c r="O7" s="80">
        <f>IF($C7="","",Tabla!N7+$B7)</f>
        <v>3.0000000000000001E-3</v>
      </c>
      <c r="P7" s="80">
        <f>IF($C7="","",Tabla!O7+$B7)</f>
        <v>3.0000000000000001E-3</v>
      </c>
      <c r="Q7" s="80">
        <f>IF($C7="","",Tabla!P7+$B7)</f>
        <v>3.0000000000000001E-3</v>
      </c>
      <c r="R7" s="80">
        <f>IF($C7="","",Tabla!Q7+$B7)</f>
        <v>3.0000000000000001E-3</v>
      </c>
      <c r="S7" s="80">
        <f>IF($C7="","",Tabla!R7+$B7)</f>
        <v>3.0000000000000001E-3</v>
      </c>
      <c r="T7" s="80">
        <f>IF($C7="","",Tabla!S7+$B7)</f>
        <v>3.0000000000000001E-3</v>
      </c>
      <c r="U7" s="80">
        <f>IF($C7="","",Tabla!T7+$B7)</f>
        <v>3.0000000000000001E-3</v>
      </c>
      <c r="V7" s="80">
        <f>IF($C7="","",Tabla!U7+$B7)</f>
        <v>3.0000000000000001E-3</v>
      </c>
      <c r="W7" s="80">
        <f>IF($C7="","",Tabla!V7+$B7)</f>
        <v>3.0000000000000001E-3</v>
      </c>
      <c r="X7" s="80">
        <f>IF($C7="","",Tabla!W7+$B7)</f>
        <v>3.0000000000000001E-3</v>
      </c>
      <c r="Y7" s="80">
        <f>IF($C7="","",Tabla!X7+$B7)</f>
        <v>3.0000000000000001E-3</v>
      </c>
      <c r="Z7" s="80">
        <f>IF($C7="","",Tabla!Y7+$B7)</f>
        <v>3.0000000000000001E-3</v>
      </c>
      <c r="AA7" s="80">
        <f>IF($C7="","",Tabla!Z7+$B7)</f>
        <v>3.0000000000000001E-3</v>
      </c>
      <c r="AB7" s="80">
        <f>IF($C7="","",Tabla!AA7+$B7)</f>
        <v>3.0000000000000001E-3</v>
      </c>
      <c r="AC7" s="80">
        <f>IF($C7="","",Tabla!AB7+$B7)</f>
        <v>3.0000000000000001E-3</v>
      </c>
      <c r="AD7" s="80">
        <f>IF($C7="","",Tabla!AC7+$B7)</f>
        <v>3.0000000000000001E-3</v>
      </c>
      <c r="AE7" s="80">
        <f>IF($C7="","",Tabla!AD7+$B7)</f>
        <v>3.0000000000000001E-3</v>
      </c>
      <c r="AF7" s="80">
        <f>IF($C7="","",Tabla!AE7+$B7)</f>
        <v>1.0029999999999999</v>
      </c>
      <c r="AG7" s="80">
        <f>IF($C7="","",Tabla!AF7+$B7)</f>
        <v>1.0029999999999999</v>
      </c>
      <c r="AH7" s="80">
        <f>IF($C7="","",Tabla!AG7+$B7)</f>
        <v>3.0000000000000001E-3</v>
      </c>
      <c r="AI7" s="80">
        <f>IF($C7="","",Tabla!AH7+$B7)</f>
        <v>3.0000000000000001E-3</v>
      </c>
      <c r="AJ7" s="80">
        <f>IF($C7="","",Tabla!AI7+$B7)</f>
        <v>3.0000000000000001E-3</v>
      </c>
      <c r="AK7" s="80">
        <f>IF($C7="","",Tabla!AJ7+$B7)</f>
        <v>3.0000000000000001E-3</v>
      </c>
      <c r="AL7" s="80">
        <f>IF($C7="","",Tabla!AK7+$B7)</f>
        <v>3.0000000000000001E-3</v>
      </c>
      <c r="AM7" s="80">
        <f>IF($C7="","",Tabla!AL7+$B7)</f>
        <v>3.0000000000000001E-3</v>
      </c>
      <c r="AN7" s="80">
        <f>IF($C7="","",Tabla!AM7+$B7)</f>
        <v>1.0029999999999999</v>
      </c>
      <c r="AO7" s="80">
        <f>IF($C7="","",Tabla!AN7+$B7)</f>
        <v>1.0029999999999999</v>
      </c>
      <c r="AP7" s="80">
        <f t="shared" si="0"/>
        <v>7</v>
      </c>
      <c r="AQ7" s="80">
        <f t="shared" si="1"/>
        <v>81</v>
      </c>
      <c r="AR7" s="80">
        <f t="shared" si="2"/>
        <v>15</v>
      </c>
      <c r="AS7" s="80">
        <f t="shared" si="3"/>
        <v>73</v>
      </c>
      <c r="AT7" s="80">
        <f t="shared" si="4"/>
        <v>97</v>
      </c>
      <c r="AU7" s="80">
        <f t="shared" si="5"/>
        <v>1</v>
      </c>
      <c r="AV7" s="80">
        <f t="shared" si="6"/>
        <v>13</v>
      </c>
      <c r="AW7" s="80">
        <f t="shared" si="7"/>
        <v>2</v>
      </c>
      <c r="AX7" s="80">
        <f t="shared" si="8"/>
        <v>97</v>
      </c>
      <c r="AY7" s="80">
        <f t="shared" si="9"/>
        <v>80</v>
      </c>
      <c r="AZ7" s="80">
        <f t="shared" si="10"/>
        <v>97</v>
      </c>
      <c r="BA7" s="80">
        <f t="shared" si="11"/>
        <v>3</v>
      </c>
      <c r="BB7" s="80">
        <f t="shared" si="12"/>
        <v>97</v>
      </c>
      <c r="BC7" s="80">
        <f t="shared" si="13"/>
        <v>2</v>
      </c>
      <c r="BD7" s="80">
        <f t="shared" si="14"/>
        <v>97</v>
      </c>
      <c r="BE7" s="80">
        <f t="shared" si="15"/>
        <v>2</v>
      </c>
      <c r="BF7" s="80">
        <f t="shared" si="16"/>
        <v>97</v>
      </c>
      <c r="BG7" s="80">
        <f t="shared" si="17"/>
        <v>3</v>
      </c>
      <c r="BH7" s="80">
        <f t="shared" si="18"/>
        <v>96</v>
      </c>
      <c r="BI7" s="80">
        <f t="shared" si="19"/>
        <v>3</v>
      </c>
      <c r="BJ7" s="80">
        <f t="shared" si="20"/>
        <v>96</v>
      </c>
      <c r="BK7" s="80">
        <f t="shared" si="21"/>
        <v>3</v>
      </c>
      <c r="BL7" s="80">
        <f t="shared" si="22"/>
        <v>96</v>
      </c>
      <c r="BM7" s="80">
        <f t="shared" si="23"/>
        <v>3</v>
      </c>
      <c r="BN7" s="80">
        <f t="shared" si="24"/>
        <v>96</v>
      </c>
      <c r="BO7" s="80">
        <f t="shared" si="25"/>
        <v>3</v>
      </c>
      <c r="BP7" s="80">
        <f t="shared" si="26"/>
        <v>96</v>
      </c>
      <c r="BQ7" s="80">
        <f t="shared" si="27"/>
        <v>3</v>
      </c>
      <c r="BR7" s="80">
        <f t="shared" si="28"/>
        <v>35</v>
      </c>
      <c r="BS7" s="80">
        <f t="shared" si="29"/>
        <v>62</v>
      </c>
      <c r="BT7" s="80">
        <f t="shared" si="30"/>
        <v>97</v>
      </c>
      <c r="BU7" s="80">
        <f t="shared" si="31"/>
        <v>2</v>
      </c>
      <c r="BV7" s="80">
        <f t="shared" si="32"/>
        <v>97</v>
      </c>
      <c r="BW7" s="80">
        <f t="shared" si="33"/>
        <v>3</v>
      </c>
      <c r="BX7" s="80">
        <f t="shared" si="34"/>
        <v>96</v>
      </c>
      <c r="BY7" s="80">
        <f t="shared" si="35"/>
        <v>3</v>
      </c>
      <c r="BZ7" s="80">
        <f t="shared" si="37"/>
        <v>56</v>
      </c>
      <c r="CA7" s="80">
        <f t="shared" si="38"/>
        <v>47</v>
      </c>
      <c r="CB7" s="118">
        <f>+HLOOKUP(CANTIDAD!$F$2&amp;"-"&amp;Rank!$CB$4,Rank!$B$1:$CD$125,ROW(Rank!$CD7),0)</f>
        <v>97</v>
      </c>
      <c r="CC7" s="118">
        <f>+HLOOKUP(CANTIDAD!$F$2&amp;"-"&amp;Rank!$CC$4,Rank!$B$1:$CD$125,ROW(Rank!$CD7),0)</f>
        <v>3</v>
      </c>
      <c r="CD7" s="119" t="str">
        <f t="shared" si="39"/>
        <v>HSBC (Retail) (1748)</v>
      </c>
    </row>
    <row r="8" spans="2:83" x14ac:dyDescent="0.2">
      <c r="B8" s="80">
        <v>4.0000000000000001E-3</v>
      </c>
      <c r="C8" s="80" t="str">
        <f>IF(Tabla!B8=0,"",Tabla!B8)</f>
        <v>Banco Frances Custodia (1647)</v>
      </c>
      <c r="D8" s="80">
        <f>IF($C8="","",Tabla!C8+$B8)</f>
        <v>7.0039999999999996</v>
      </c>
      <c r="E8" s="80">
        <f>IF($C8="","",Tabla!D8+$B8)</f>
        <v>4.0000000000000001E-3</v>
      </c>
      <c r="F8" s="80">
        <f>IF($C8="","",Tabla!E8+$B8)</f>
        <v>4.0000000000000001E-3</v>
      </c>
      <c r="G8" s="80">
        <f>IF($C8="","",Tabla!F8+$B8)</f>
        <v>4.0000000000000001E-3</v>
      </c>
      <c r="H8" s="80">
        <f>IF($C8="","",Tabla!G8+$B8)</f>
        <v>4.0000000000000001E-3</v>
      </c>
      <c r="I8" s="80">
        <f>IF($C8="","",Tabla!H8+$B8)</f>
        <v>4.0000000000000001E-3</v>
      </c>
      <c r="J8" s="80">
        <f>IF($C8="","",Tabla!I8+$B8)</f>
        <v>4.0000000000000001E-3</v>
      </c>
      <c r="K8" s="80">
        <f>IF($C8="","",Tabla!J8+$B8)</f>
        <v>4.0000000000000001E-3</v>
      </c>
      <c r="L8" s="80">
        <f>IF($C8="","",Tabla!K8+$B8)</f>
        <v>4.0000000000000001E-3</v>
      </c>
      <c r="M8" s="80">
        <f>IF($C8="","",Tabla!L8+$B8)</f>
        <v>4.0000000000000001E-3</v>
      </c>
      <c r="N8" s="80">
        <f>IF($C8="","",Tabla!M8+$B8)</f>
        <v>4.0000000000000001E-3</v>
      </c>
      <c r="O8" s="80">
        <f>IF($C8="","",Tabla!N8+$B8)</f>
        <v>4.0000000000000001E-3</v>
      </c>
      <c r="P8" s="80">
        <f>IF($C8="","",Tabla!O8+$B8)</f>
        <v>4.0000000000000001E-3</v>
      </c>
      <c r="Q8" s="80">
        <f>IF($C8="","",Tabla!P8+$B8)</f>
        <v>7.0039999999999996</v>
      </c>
      <c r="R8" s="80">
        <f>IF($C8="","",Tabla!Q8+$B8)</f>
        <v>4.0000000000000001E-3</v>
      </c>
      <c r="S8" s="80">
        <f>IF($C8="","",Tabla!R8+$B8)</f>
        <v>4.0039999999999996</v>
      </c>
      <c r="T8" s="80">
        <f>IF($C8="","",Tabla!S8+$B8)</f>
        <v>4.0000000000000001E-3</v>
      </c>
      <c r="U8" s="80">
        <f>IF($C8="","",Tabla!T8+$B8)</f>
        <v>4.0000000000000001E-3</v>
      </c>
      <c r="V8" s="80">
        <f>IF($C8="","",Tabla!U8+$B8)</f>
        <v>4.0000000000000001E-3</v>
      </c>
      <c r="W8" s="80">
        <f>IF($C8="","",Tabla!V8+$B8)</f>
        <v>4.0000000000000001E-3</v>
      </c>
      <c r="X8" s="80">
        <f>IF($C8="","",Tabla!W8+$B8)</f>
        <v>4.0000000000000001E-3</v>
      </c>
      <c r="Y8" s="80">
        <f>IF($C8="","",Tabla!X8+$B8)</f>
        <v>4.0000000000000001E-3</v>
      </c>
      <c r="Z8" s="80">
        <f>IF($C8="","",Tabla!Y8+$B8)</f>
        <v>4.0000000000000001E-3</v>
      </c>
      <c r="AA8" s="80">
        <f>IF($C8="","",Tabla!Z8+$B8)</f>
        <v>4.0000000000000001E-3</v>
      </c>
      <c r="AB8" s="80">
        <f>IF($C8="","",Tabla!AA8+$B8)</f>
        <v>4.0000000000000001E-3</v>
      </c>
      <c r="AC8" s="80">
        <f>IF($C8="","",Tabla!AB8+$B8)</f>
        <v>4.0000000000000001E-3</v>
      </c>
      <c r="AD8" s="80">
        <f>IF($C8="","",Tabla!AC8+$B8)</f>
        <v>4.0000000000000001E-3</v>
      </c>
      <c r="AE8" s="80">
        <f>IF($C8="","",Tabla!AD8+$B8)</f>
        <v>4.0000000000000001E-3</v>
      </c>
      <c r="AF8" s="80">
        <f>IF($C8="","",Tabla!AE8+$B8)</f>
        <v>4.0000000000000001E-3</v>
      </c>
      <c r="AG8" s="80">
        <f>IF($C8="","",Tabla!AF8+$B8)</f>
        <v>4.0000000000000001E-3</v>
      </c>
      <c r="AH8" s="80">
        <f>IF($C8="","",Tabla!AG8+$B8)</f>
        <v>4.0000000000000001E-3</v>
      </c>
      <c r="AI8" s="80">
        <f>IF($C8="","",Tabla!AH8+$B8)</f>
        <v>11.004</v>
      </c>
      <c r="AJ8" s="80">
        <f>IF($C8="","",Tabla!AI8+$B8)</f>
        <v>4.0000000000000001E-3</v>
      </c>
      <c r="AK8" s="80">
        <f>IF($C8="","",Tabla!AJ8+$B8)</f>
        <v>4.0000000000000001E-3</v>
      </c>
      <c r="AL8" s="80">
        <f>IF($C8="","",Tabla!AK8+$B8)</f>
        <v>4.0000000000000001E-3</v>
      </c>
      <c r="AM8" s="80">
        <f>IF($C8="","",Tabla!AL8+$B8)</f>
        <v>4.0000000000000001E-3</v>
      </c>
      <c r="AN8" s="80">
        <f>IF($C8="","",Tabla!AM8+$B8)</f>
        <v>4.0000000000000001E-3</v>
      </c>
      <c r="AO8" s="80">
        <f>IF($C8="","",Tabla!AN8+$B8)</f>
        <v>11.004</v>
      </c>
      <c r="AP8" s="80">
        <f t="shared" si="0"/>
        <v>3</v>
      </c>
      <c r="AQ8" s="80">
        <f t="shared" si="1"/>
        <v>3</v>
      </c>
      <c r="AR8" s="80">
        <f t="shared" si="2"/>
        <v>97</v>
      </c>
      <c r="AS8" s="80">
        <f t="shared" si="3"/>
        <v>3</v>
      </c>
      <c r="AT8" s="80">
        <f t="shared" si="4"/>
        <v>96</v>
      </c>
      <c r="AU8" s="80">
        <f t="shared" si="5"/>
        <v>2</v>
      </c>
      <c r="AV8" s="80">
        <f t="shared" si="6"/>
        <v>97</v>
      </c>
      <c r="AW8" s="80">
        <f t="shared" si="7"/>
        <v>3</v>
      </c>
      <c r="AX8" s="80">
        <f t="shared" si="8"/>
        <v>96</v>
      </c>
      <c r="AY8" s="80">
        <f t="shared" si="9"/>
        <v>2</v>
      </c>
      <c r="AZ8" s="80">
        <f t="shared" si="10"/>
        <v>96</v>
      </c>
      <c r="BA8" s="80">
        <f t="shared" si="11"/>
        <v>4</v>
      </c>
      <c r="BB8" s="80">
        <f t="shared" si="12"/>
        <v>96</v>
      </c>
      <c r="BC8" s="80">
        <f t="shared" si="13"/>
        <v>96</v>
      </c>
      <c r="BD8" s="80">
        <f t="shared" si="14"/>
        <v>96</v>
      </c>
      <c r="BE8" s="80">
        <f t="shared" si="15"/>
        <v>97</v>
      </c>
      <c r="BF8" s="80">
        <f t="shared" si="16"/>
        <v>96</v>
      </c>
      <c r="BG8" s="80">
        <f t="shared" si="17"/>
        <v>4</v>
      </c>
      <c r="BH8" s="80">
        <f t="shared" si="18"/>
        <v>95</v>
      </c>
      <c r="BI8" s="80">
        <f t="shared" si="19"/>
        <v>4</v>
      </c>
      <c r="BJ8" s="80">
        <f t="shared" si="20"/>
        <v>95</v>
      </c>
      <c r="BK8" s="80">
        <f t="shared" si="21"/>
        <v>4</v>
      </c>
      <c r="BL8" s="80">
        <f t="shared" si="22"/>
        <v>95</v>
      </c>
      <c r="BM8" s="80">
        <f t="shared" si="23"/>
        <v>4</v>
      </c>
      <c r="BN8" s="80">
        <f t="shared" si="24"/>
        <v>95</v>
      </c>
      <c r="BO8" s="80">
        <f t="shared" si="25"/>
        <v>4</v>
      </c>
      <c r="BP8" s="80">
        <f t="shared" si="26"/>
        <v>95</v>
      </c>
      <c r="BQ8" s="80">
        <f t="shared" si="27"/>
        <v>4</v>
      </c>
      <c r="BR8" s="80">
        <f t="shared" si="28"/>
        <v>97</v>
      </c>
      <c r="BS8" s="80">
        <f t="shared" si="29"/>
        <v>1</v>
      </c>
      <c r="BT8" s="80">
        <f t="shared" si="30"/>
        <v>96</v>
      </c>
      <c r="BU8" s="80">
        <f t="shared" si="31"/>
        <v>96</v>
      </c>
      <c r="BV8" s="80">
        <f t="shared" si="32"/>
        <v>96</v>
      </c>
      <c r="BW8" s="80">
        <f t="shared" si="33"/>
        <v>4</v>
      </c>
      <c r="BX8" s="80">
        <f t="shared" si="34"/>
        <v>95</v>
      </c>
      <c r="BY8" s="80">
        <f t="shared" si="35"/>
        <v>4</v>
      </c>
      <c r="BZ8" s="80">
        <f t="shared" si="37"/>
        <v>97</v>
      </c>
      <c r="CA8" s="80">
        <f t="shared" si="38"/>
        <v>91</v>
      </c>
      <c r="CB8" s="118">
        <f>+HLOOKUP(CANTIDAD!$F$2&amp;"-"&amp;Rank!$CB$4,Rank!$B$1:$CD$125,ROW(Rank!$CD8),0)</f>
        <v>96</v>
      </c>
      <c r="CC8" s="118">
        <f>+HLOOKUP(CANTIDAD!$F$2&amp;"-"&amp;Rank!$CC$4,Rank!$B$1:$CD$125,ROW(Rank!$CD8),0)</f>
        <v>4</v>
      </c>
      <c r="CD8" s="119" t="str">
        <f t="shared" si="39"/>
        <v>Banco Frances Custodia (1647)</v>
      </c>
    </row>
    <row r="9" spans="2:83" x14ac:dyDescent="0.2">
      <c r="B9" s="80">
        <v>5.0000000000000001E-3</v>
      </c>
      <c r="C9" s="80" t="str">
        <f>IF(Tabla!B9=0,"",Tabla!B9)</f>
        <v>Allaria Ledesma y Cía. S.A. (6)</v>
      </c>
      <c r="D9" s="80">
        <f>IF($C9="","",Tabla!C9+$B9)</f>
        <v>2.0049999999999999</v>
      </c>
      <c r="E9" s="80">
        <f>IF($C9="","",Tabla!D9+$B9)</f>
        <v>5.0000000000000001E-3</v>
      </c>
      <c r="F9" s="80">
        <f>IF($C9="","",Tabla!E9+$B9)</f>
        <v>5.0000000000000001E-3</v>
      </c>
      <c r="G9" s="80">
        <f>IF($C9="","",Tabla!F9+$B9)</f>
        <v>1.0049999999999999</v>
      </c>
      <c r="H9" s="80">
        <f>IF($C9="","",Tabla!G9+$B9)</f>
        <v>1.0049999999999999</v>
      </c>
      <c r="I9" s="80">
        <f>IF($C9="","",Tabla!H9+$B9)</f>
        <v>5.0000000000000001E-3</v>
      </c>
      <c r="J9" s="80">
        <f>IF($C9="","",Tabla!I9+$B9)</f>
        <v>5.0000000000000001E-3</v>
      </c>
      <c r="K9" s="80">
        <f>IF($C9="","",Tabla!J9+$B9)</f>
        <v>1.0049999999999999</v>
      </c>
      <c r="L9" s="80">
        <f>IF($C9="","",Tabla!K9+$B9)</f>
        <v>5.0000000000000001E-3</v>
      </c>
      <c r="M9" s="80">
        <f>IF($C9="","",Tabla!L9+$B9)</f>
        <v>5.0000000000000001E-3</v>
      </c>
      <c r="N9" s="80">
        <f>IF($C9="","",Tabla!M9+$B9)</f>
        <v>5.0000000000000001E-3</v>
      </c>
      <c r="O9" s="80">
        <f>IF($C9="","",Tabla!N9+$B9)</f>
        <v>1.0049999999999999</v>
      </c>
      <c r="P9" s="80">
        <f>IF($C9="","",Tabla!O9+$B9)</f>
        <v>5.0000000000000001E-3</v>
      </c>
      <c r="Q9" s="80">
        <f>IF($C9="","",Tabla!P9+$B9)</f>
        <v>5.0000000000000001E-3</v>
      </c>
      <c r="R9" s="80">
        <f>IF($C9="","",Tabla!Q9+$B9)</f>
        <v>2.0049999999999999</v>
      </c>
      <c r="S9" s="80">
        <f>IF($C9="","",Tabla!R9+$B9)</f>
        <v>5.0000000000000001E-3</v>
      </c>
      <c r="T9" s="80">
        <f>IF($C9="","",Tabla!S9+$B9)</f>
        <v>5.0000000000000001E-3</v>
      </c>
      <c r="U9" s="80">
        <f>IF($C9="","",Tabla!T9+$B9)</f>
        <v>5.0000000000000001E-3</v>
      </c>
      <c r="V9" s="80">
        <f>IF($C9="","",Tabla!U9+$B9)</f>
        <v>5.0000000000000001E-3</v>
      </c>
      <c r="W9" s="80">
        <f>IF($C9="","",Tabla!V9+$B9)</f>
        <v>5.0000000000000001E-3</v>
      </c>
      <c r="X9" s="80">
        <f>IF($C9="","",Tabla!W9+$B9)</f>
        <v>5.0000000000000001E-3</v>
      </c>
      <c r="Y9" s="80">
        <f>IF($C9="","",Tabla!X9+$B9)</f>
        <v>5.0000000000000001E-3</v>
      </c>
      <c r="Z9" s="80">
        <f>IF($C9="","",Tabla!Y9+$B9)</f>
        <v>5.0000000000000001E-3</v>
      </c>
      <c r="AA9" s="80">
        <f>IF($C9="","",Tabla!Z9+$B9)</f>
        <v>5.0000000000000001E-3</v>
      </c>
      <c r="AB9" s="80">
        <f>IF($C9="","",Tabla!AA9+$B9)</f>
        <v>5.0000000000000001E-3</v>
      </c>
      <c r="AC9" s="80">
        <f>IF($C9="","",Tabla!AB9+$B9)</f>
        <v>5.0000000000000001E-3</v>
      </c>
      <c r="AD9" s="80">
        <f>IF($C9="","",Tabla!AC9+$B9)</f>
        <v>5.0000000000000001E-3</v>
      </c>
      <c r="AE9" s="80">
        <f>IF($C9="","",Tabla!AD9+$B9)</f>
        <v>5.0000000000000001E-3</v>
      </c>
      <c r="AF9" s="80">
        <f>IF($C9="","",Tabla!AE9+$B9)</f>
        <v>1.0049999999999999</v>
      </c>
      <c r="AG9" s="80">
        <f>IF($C9="","",Tabla!AF9+$B9)</f>
        <v>1.0049999999999999</v>
      </c>
      <c r="AH9" s="80">
        <f>IF($C9="","",Tabla!AG9+$B9)</f>
        <v>2.0049999999999999</v>
      </c>
      <c r="AI9" s="80">
        <f>IF($C9="","",Tabla!AH9+$B9)</f>
        <v>1.0049999999999999</v>
      </c>
      <c r="AJ9" s="80">
        <f>IF($C9="","",Tabla!AI9+$B9)</f>
        <v>5.0000000000000001E-3</v>
      </c>
      <c r="AK9" s="80">
        <f>IF($C9="","",Tabla!AJ9+$B9)</f>
        <v>5.0000000000000001E-3</v>
      </c>
      <c r="AL9" s="80">
        <f>IF($C9="","",Tabla!AK9+$B9)</f>
        <v>5.0000000000000001E-3</v>
      </c>
      <c r="AM9" s="80">
        <f>IF($C9="","",Tabla!AL9+$B9)</f>
        <v>5.0000000000000001E-3</v>
      </c>
      <c r="AN9" s="80">
        <f>IF($C9="","",Tabla!AM9+$B9)</f>
        <v>3.0049999999999999</v>
      </c>
      <c r="AO9" s="80">
        <f>IF($C9="","",Tabla!AN9+$B9)</f>
        <v>2.0049999999999999</v>
      </c>
      <c r="AP9" s="80">
        <f t="shared" si="0"/>
        <v>6</v>
      </c>
      <c r="AQ9" s="80">
        <f t="shared" si="1"/>
        <v>4</v>
      </c>
      <c r="AR9" s="80">
        <f t="shared" si="2"/>
        <v>96</v>
      </c>
      <c r="AS9" s="80">
        <f t="shared" si="3"/>
        <v>74</v>
      </c>
      <c r="AT9" s="80">
        <f t="shared" si="4"/>
        <v>21</v>
      </c>
      <c r="AU9" s="80">
        <f t="shared" si="5"/>
        <v>3</v>
      </c>
      <c r="AV9" s="80">
        <f t="shared" si="6"/>
        <v>96</v>
      </c>
      <c r="AW9" s="80">
        <f t="shared" si="7"/>
        <v>80</v>
      </c>
      <c r="AX9" s="80">
        <f t="shared" si="8"/>
        <v>95</v>
      </c>
      <c r="AY9" s="80">
        <f t="shared" si="9"/>
        <v>3</v>
      </c>
      <c r="AZ9" s="80">
        <f t="shared" si="10"/>
        <v>95</v>
      </c>
      <c r="BA9" s="80">
        <f t="shared" si="11"/>
        <v>87</v>
      </c>
      <c r="BB9" s="80">
        <f t="shared" si="12"/>
        <v>95</v>
      </c>
      <c r="BC9" s="80">
        <f t="shared" si="13"/>
        <v>3</v>
      </c>
      <c r="BD9" s="80">
        <f t="shared" si="14"/>
        <v>4</v>
      </c>
      <c r="BE9" s="80">
        <f t="shared" si="15"/>
        <v>3</v>
      </c>
      <c r="BF9" s="80">
        <f t="shared" si="16"/>
        <v>95</v>
      </c>
      <c r="BG9" s="80">
        <f t="shared" si="17"/>
        <v>5</v>
      </c>
      <c r="BH9" s="80">
        <f t="shared" si="18"/>
        <v>94</v>
      </c>
      <c r="BI9" s="80">
        <f t="shared" si="19"/>
        <v>5</v>
      </c>
      <c r="BJ9" s="80">
        <f t="shared" si="20"/>
        <v>94</v>
      </c>
      <c r="BK9" s="80">
        <f t="shared" si="21"/>
        <v>5</v>
      </c>
      <c r="BL9" s="80">
        <f t="shared" si="22"/>
        <v>94</v>
      </c>
      <c r="BM9" s="80">
        <f t="shared" si="23"/>
        <v>5</v>
      </c>
      <c r="BN9" s="80">
        <f t="shared" si="24"/>
        <v>94</v>
      </c>
      <c r="BO9" s="80">
        <f t="shared" si="25"/>
        <v>5</v>
      </c>
      <c r="BP9" s="80">
        <f t="shared" si="26"/>
        <v>94</v>
      </c>
      <c r="BQ9" s="80">
        <f t="shared" si="27"/>
        <v>5</v>
      </c>
      <c r="BR9" s="80">
        <f t="shared" si="28"/>
        <v>34</v>
      </c>
      <c r="BS9" s="80">
        <f t="shared" si="29"/>
        <v>63</v>
      </c>
      <c r="BT9" s="80">
        <f t="shared" si="30"/>
        <v>17</v>
      </c>
      <c r="BU9" s="80">
        <f t="shared" si="31"/>
        <v>72</v>
      </c>
      <c r="BV9" s="80">
        <f t="shared" si="32"/>
        <v>95</v>
      </c>
      <c r="BW9" s="80">
        <f t="shared" si="33"/>
        <v>5</v>
      </c>
      <c r="BX9" s="80">
        <f t="shared" si="34"/>
        <v>94</v>
      </c>
      <c r="BY9" s="80">
        <f t="shared" si="35"/>
        <v>5</v>
      </c>
      <c r="BZ9" s="80">
        <f t="shared" si="37"/>
        <v>21</v>
      </c>
      <c r="CA9" s="80">
        <f t="shared" si="38"/>
        <v>70</v>
      </c>
      <c r="CB9" s="118">
        <f>+HLOOKUP(CANTIDAD!$F$2&amp;"-"&amp;Rank!$CB$4,Rank!$B$1:$CD$125,ROW(Rank!$CD9),0)</f>
        <v>95</v>
      </c>
      <c r="CC9" s="118">
        <f>+HLOOKUP(CANTIDAD!$F$2&amp;"-"&amp;Rank!$CC$4,Rank!$B$1:$CD$125,ROW(Rank!$CD9),0)</f>
        <v>5</v>
      </c>
      <c r="CD9" s="119" t="str">
        <f t="shared" si="39"/>
        <v>Allaria Ledesma y Cía. S.A. (6)</v>
      </c>
    </row>
    <row r="10" spans="2:83" x14ac:dyDescent="0.2">
      <c r="B10" s="80">
        <v>6.0000000000000001E-3</v>
      </c>
      <c r="C10" s="80" t="str">
        <f>IF(Tabla!B10=0,"",Tabla!B10)</f>
        <v>Global Agro (1734)</v>
      </c>
      <c r="D10" s="80">
        <f>IF($C10="","",Tabla!C10+$B10)</f>
        <v>1.006</v>
      </c>
      <c r="E10" s="80">
        <f>IF($C10="","",Tabla!D10+$B10)</f>
        <v>1.006</v>
      </c>
      <c r="F10" s="80">
        <f>IF($C10="","",Tabla!E10+$B10)</f>
        <v>6.0000000000000001E-3</v>
      </c>
      <c r="G10" s="80">
        <f>IF($C10="","",Tabla!F10+$B10)</f>
        <v>6.0000000000000001E-3</v>
      </c>
      <c r="H10" s="80">
        <f>IF($C10="","",Tabla!G10+$B10)</f>
        <v>6.0000000000000001E-3</v>
      </c>
      <c r="I10" s="80">
        <f>IF($C10="","",Tabla!H10+$B10)</f>
        <v>6.0000000000000001E-3</v>
      </c>
      <c r="J10" s="80">
        <f>IF($C10="","",Tabla!I10+$B10)</f>
        <v>6.0000000000000001E-3</v>
      </c>
      <c r="K10" s="80">
        <f>IF($C10="","",Tabla!J10+$B10)</f>
        <v>6.0000000000000001E-3</v>
      </c>
      <c r="L10" s="80">
        <f>IF($C10="","",Tabla!K10+$B10)</f>
        <v>6.0000000000000001E-3</v>
      </c>
      <c r="M10" s="80">
        <f>IF($C10="","",Tabla!L10+$B10)</f>
        <v>6.0000000000000001E-3</v>
      </c>
      <c r="N10" s="80">
        <f>IF($C10="","",Tabla!M10+$B10)</f>
        <v>6.0000000000000001E-3</v>
      </c>
      <c r="O10" s="80">
        <f>IF($C10="","",Tabla!N10+$B10)</f>
        <v>6.0000000000000001E-3</v>
      </c>
      <c r="P10" s="80">
        <f>IF($C10="","",Tabla!O10+$B10)</f>
        <v>6.0000000000000001E-3</v>
      </c>
      <c r="Q10" s="80">
        <f>IF($C10="","",Tabla!P10+$B10)</f>
        <v>6.0000000000000001E-3</v>
      </c>
      <c r="R10" s="80">
        <f>IF($C10="","",Tabla!Q10+$B10)</f>
        <v>6.0000000000000001E-3</v>
      </c>
      <c r="S10" s="80">
        <f>IF($C10="","",Tabla!R10+$B10)</f>
        <v>6.0000000000000001E-3</v>
      </c>
      <c r="T10" s="80">
        <f>IF($C10="","",Tabla!S10+$B10)</f>
        <v>6.0000000000000001E-3</v>
      </c>
      <c r="U10" s="80">
        <f>IF($C10="","",Tabla!T10+$B10)</f>
        <v>6.0000000000000001E-3</v>
      </c>
      <c r="V10" s="80">
        <f>IF($C10="","",Tabla!U10+$B10)</f>
        <v>6.0000000000000001E-3</v>
      </c>
      <c r="W10" s="80">
        <f>IF($C10="","",Tabla!V10+$B10)</f>
        <v>6.0000000000000001E-3</v>
      </c>
      <c r="X10" s="80">
        <f>IF($C10="","",Tabla!W10+$B10)</f>
        <v>6.0000000000000001E-3</v>
      </c>
      <c r="Y10" s="80">
        <f>IF($C10="","",Tabla!X10+$B10)</f>
        <v>6.0000000000000001E-3</v>
      </c>
      <c r="Z10" s="80">
        <f>IF($C10="","",Tabla!Y10+$B10)</f>
        <v>6.0000000000000001E-3</v>
      </c>
      <c r="AA10" s="80">
        <f>IF($C10="","",Tabla!Z10+$B10)</f>
        <v>6.0000000000000001E-3</v>
      </c>
      <c r="AB10" s="80">
        <f>IF($C10="","",Tabla!AA10+$B10)</f>
        <v>6.0000000000000001E-3</v>
      </c>
      <c r="AC10" s="80">
        <f>IF($C10="","",Tabla!AB10+$B10)</f>
        <v>6.0000000000000001E-3</v>
      </c>
      <c r="AD10" s="80">
        <f>IF($C10="","",Tabla!AC10+$B10)</f>
        <v>6.0000000000000001E-3</v>
      </c>
      <c r="AE10" s="80">
        <f>IF($C10="","",Tabla!AD10+$B10)</f>
        <v>6.0000000000000001E-3</v>
      </c>
      <c r="AF10" s="80">
        <f>IF($C10="","",Tabla!AE10+$B10)</f>
        <v>6.0000000000000001E-3</v>
      </c>
      <c r="AG10" s="80">
        <f>IF($C10="","",Tabla!AF10+$B10)</f>
        <v>6.0000000000000001E-3</v>
      </c>
      <c r="AH10" s="80">
        <f>IF($C10="","",Tabla!AG10+$B10)</f>
        <v>6.0000000000000001E-3</v>
      </c>
      <c r="AI10" s="80">
        <f>IF($C10="","",Tabla!AH10+$B10)</f>
        <v>6.0000000000000001E-3</v>
      </c>
      <c r="AJ10" s="80">
        <f>IF($C10="","",Tabla!AI10+$B10)</f>
        <v>6.0000000000000001E-3</v>
      </c>
      <c r="AK10" s="80">
        <f>IF($C10="","",Tabla!AJ10+$B10)</f>
        <v>6.0000000000000001E-3</v>
      </c>
      <c r="AL10" s="80">
        <f>IF($C10="","",Tabla!AK10+$B10)</f>
        <v>6.0000000000000001E-3</v>
      </c>
      <c r="AM10" s="80">
        <f>IF($C10="","",Tabla!AL10+$B10)</f>
        <v>6.0000000000000001E-3</v>
      </c>
      <c r="AN10" s="80">
        <f>IF($C10="","",Tabla!AM10+$B10)</f>
        <v>6.0000000000000001E-3</v>
      </c>
      <c r="AO10" s="80">
        <f>IF($C10="","",Tabla!AN10+$B10)</f>
        <v>6.0000000000000001E-3</v>
      </c>
      <c r="AP10" s="80">
        <f t="shared" si="0"/>
        <v>15</v>
      </c>
      <c r="AQ10" s="80">
        <f t="shared" si="1"/>
        <v>82</v>
      </c>
      <c r="AR10" s="80">
        <f t="shared" si="2"/>
        <v>95</v>
      </c>
      <c r="AS10" s="80">
        <f t="shared" si="3"/>
        <v>4</v>
      </c>
      <c r="AT10" s="80">
        <f t="shared" si="4"/>
        <v>95</v>
      </c>
      <c r="AU10" s="80">
        <f t="shared" si="5"/>
        <v>4</v>
      </c>
      <c r="AV10" s="80">
        <f t="shared" si="6"/>
        <v>95</v>
      </c>
      <c r="AW10" s="80">
        <f t="shared" si="7"/>
        <v>4</v>
      </c>
      <c r="AX10" s="80">
        <f t="shared" si="8"/>
        <v>94</v>
      </c>
      <c r="AY10" s="80">
        <f t="shared" si="9"/>
        <v>4</v>
      </c>
      <c r="AZ10" s="80">
        <f t="shared" si="10"/>
        <v>94</v>
      </c>
      <c r="BA10" s="80">
        <f t="shared" si="11"/>
        <v>5</v>
      </c>
      <c r="BB10" s="80">
        <f t="shared" si="12"/>
        <v>94</v>
      </c>
      <c r="BC10" s="80">
        <f t="shared" si="13"/>
        <v>4</v>
      </c>
      <c r="BD10" s="80">
        <f t="shared" si="14"/>
        <v>95</v>
      </c>
      <c r="BE10" s="80">
        <f t="shared" si="15"/>
        <v>4</v>
      </c>
      <c r="BF10" s="80">
        <f t="shared" si="16"/>
        <v>94</v>
      </c>
      <c r="BG10" s="80">
        <f t="shared" si="17"/>
        <v>6</v>
      </c>
      <c r="BH10" s="80">
        <f t="shared" si="18"/>
        <v>93</v>
      </c>
      <c r="BI10" s="80">
        <f t="shared" si="19"/>
        <v>6</v>
      </c>
      <c r="BJ10" s="80">
        <f t="shared" si="20"/>
        <v>93</v>
      </c>
      <c r="BK10" s="80">
        <f t="shared" si="21"/>
        <v>6</v>
      </c>
      <c r="BL10" s="80">
        <f t="shared" si="22"/>
        <v>93</v>
      </c>
      <c r="BM10" s="80">
        <f t="shared" si="23"/>
        <v>6</v>
      </c>
      <c r="BN10" s="80">
        <f t="shared" si="24"/>
        <v>93</v>
      </c>
      <c r="BO10" s="80">
        <f t="shared" si="25"/>
        <v>6</v>
      </c>
      <c r="BP10" s="80">
        <f t="shared" si="26"/>
        <v>93</v>
      </c>
      <c r="BQ10" s="80">
        <f t="shared" si="27"/>
        <v>6</v>
      </c>
      <c r="BR10" s="80">
        <f t="shared" si="28"/>
        <v>96</v>
      </c>
      <c r="BS10" s="80">
        <f t="shared" si="29"/>
        <v>2</v>
      </c>
      <c r="BT10" s="80">
        <f t="shared" si="30"/>
        <v>95</v>
      </c>
      <c r="BU10" s="80">
        <f t="shared" si="31"/>
        <v>3</v>
      </c>
      <c r="BV10" s="80">
        <f t="shared" si="32"/>
        <v>94</v>
      </c>
      <c r="BW10" s="80">
        <f t="shared" si="33"/>
        <v>6</v>
      </c>
      <c r="BX10" s="80">
        <f t="shared" si="34"/>
        <v>93</v>
      </c>
      <c r="BY10" s="80">
        <f t="shared" si="35"/>
        <v>6</v>
      </c>
      <c r="BZ10" s="80">
        <f t="shared" si="37"/>
        <v>96</v>
      </c>
      <c r="CA10" s="80">
        <f t="shared" si="38"/>
        <v>1</v>
      </c>
      <c r="CB10" s="118">
        <f>+HLOOKUP(CANTIDAD!$F$2&amp;"-"&amp;Rank!$CB$4,Rank!$B$1:$CD$125,ROW(Rank!$CD10),0)</f>
        <v>94</v>
      </c>
      <c r="CC10" s="118">
        <f>+HLOOKUP(CANTIDAD!$F$2&amp;"-"&amp;Rank!$CC$4,Rank!$B$1:$CD$125,ROW(Rank!$CD10),0)</f>
        <v>6</v>
      </c>
      <c r="CD10" s="119" t="str">
        <f t="shared" si="39"/>
        <v>Global Agro (1734)</v>
      </c>
    </row>
    <row r="11" spans="2:83" x14ac:dyDescent="0.2">
      <c r="B11" s="80">
        <v>7.0000000000000001E-3</v>
      </c>
      <c r="C11" s="80" t="str">
        <f>IF(Tabla!B11=0,"",Tabla!B11)</f>
        <v>Clearstream (0000)</v>
      </c>
      <c r="D11" s="80">
        <f>IF($C11="","",Tabla!C11+$B11)</f>
        <v>1.0069999999999999</v>
      </c>
      <c r="E11" s="80">
        <f>IF($C11="","",Tabla!D11+$B11)</f>
        <v>7.0000000000000001E-3</v>
      </c>
      <c r="F11" s="80">
        <f>IF($C11="","",Tabla!E11+$B11)</f>
        <v>1.0069999999999999</v>
      </c>
      <c r="G11" s="80">
        <f>IF($C11="","",Tabla!F11+$B11)</f>
        <v>7.0000000000000001E-3</v>
      </c>
      <c r="H11" s="80">
        <f>IF($C11="","",Tabla!G11+$B11)</f>
        <v>1.0069999999999999</v>
      </c>
      <c r="I11" s="80">
        <f>IF($C11="","",Tabla!H11+$B11)</f>
        <v>7.0000000000000001E-3</v>
      </c>
      <c r="J11" s="80">
        <f>IF($C11="","",Tabla!I11+$B11)</f>
        <v>7.0000000000000001E-3</v>
      </c>
      <c r="K11" s="80">
        <f>IF($C11="","",Tabla!J11+$B11)</f>
        <v>7.0000000000000001E-3</v>
      </c>
      <c r="L11" s="80">
        <f>IF($C11="","",Tabla!K11+$B11)</f>
        <v>7.0000000000000001E-3</v>
      </c>
      <c r="M11" s="80">
        <f>IF($C11="","",Tabla!L11+$B11)</f>
        <v>7.0000000000000001E-3</v>
      </c>
      <c r="N11" s="80">
        <f>IF($C11="","",Tabla!M11+$B11)</f>
        <v>1.0069999999999999</v>
      </c>
      <c r="O11" s="80">
        <f>IF($C11="","",Tabla!N11+$B11)</f>
        <v>7.0000000000000001E-3</v>
      </c>
      <c r="P11" s="80">
        <f>IF($C11="","",Tabla!O11+$B11)</f>
        <v>1.0069999999999999</v>
      </c>
      <c r="Q11" s="80">
        <f>IF($C11="","",Tabla!P11+$B11)</f>
        <v>7.0000000000000001E-3</v>
      </c>
      <c r="R11" s="80">
        <f>IF($C11="","",Tabla!Q11+$B11)</f>
        <v>1.0069999999999999</v>
      </c>
      <c r="S11" s="80">
        <f>IF($C11="","",Tabla!R11+$B11)</f>
        <v>7.0000000000000001E-3</v>
      </c>
      <c r="T11" s="80">
        <f>IF($C11="","",Tabla!S11+$B11)</f>
        <v>1.0069999999999999</v>
      </c>
      <c r="U11" s="80">
        <f>IF($C11="","",Tabla!T11+$B11)</f>
        <v>7.0000000000000001E-3</v>
      </c>
      <c r="V11" s="80">
        <f>IF($C11="","",Tabla!U11+$B11)</f>
        <v>7.0000000000000001E-3</v>
      </c>
      <c r="W11" s="80">
        <f>IF($C11="","",Tabla!V11+$B11)</f>
        <v>7.0000000000000001E-3</v>
      </c>
      <c r="X11" s="80">
        <f>IF($C11="","",Tabla!W11+$B11)</f>
        <v>7.0000000000000001E-3</v>
      </c>
      <c r="Y11" s="80">
        <f>IF($C11="","",Tabla!X11+$B11)</f>
        <v>7.0000000000000001E-3</v>
      </c>
      <c r="Z11" s="80">
        <f>IF($C11="","",Tabla!Y11+$B11)</f>
        <v>7.0000000000000001E-3</v>
      </c>
      <c r="AA11" s="80">
        <f>IF($C11="","",Tabla!Z11+$B11)</f>
        <v>7.0000000000000001E-3</v>
      </c>
      <c r="AB11" s="80">
        <f>IF($C11="","",Tabla!AA11+$B11)</f>
        <v>7.0000000000000001E-3</v>
      </c>
      <c r="AC11" s="80">
        <f>IF($C11="","",Tabla!AB11+$B11)</f>
        <v>7.0000000000000001E-3</v>
      </c>
      <c r="AD11" s="80">
        <f>IF($C11="","",Tabla!AC11+$B11)</f>
        <v>7.0000000000000001E-3</v>
      </c>
      <c r="AE11" s="80">
        <f>IF($C11="","",Tabla!AD11+$B11)</f>
        <v>7.0000000000000001E-3</v>
      </c>
      <c r="AF11" s="80">
        <f>IF($C11="","",Tabla!AE11+$B11)</f>
        <v>1.0069999999999999</v>
      </c>
      <c r="AG11" s="80">
        <f>IF($C11="","",Tabla!AF11+$B11)</f>
        <v>7.0000000000000001E-3</v>
      </c>
      <c r="AH11" s="80">
        <f>IF($C11="","",Tabla!AG11+$B11)</f>
        <v>3.0070000000000001</v>
      </c>
      <c r="AI11" s="80">
        <f>IF($C11="","",Tabla!AH11+$B11)</f>
        <v>7.0000000000000001E-3</v>
      </c>
      <c r="AJ11" s="80">
        <f>IF($C11="","",Tabla!AI11+$B11)</f>
        <v>1.0069999999999999</v>
      </c>
      <c r="AK11" s="80">
        <f>IF($C11="","",Tabla!AJ11+$B11)</f>
        <v>7.0000000000000001E-3</v>
      </c>
      <c r="AL11" s="80">
        <f>IF($C11="","",Tabla!AK11+$B11)</f>
        <v>7.0000000000000001E-3</v>
      </c>
      <c r="AM11" s="80">
        <f>IF($C11="","",Tabla!AL11+$B11)</f>
        <v>7.0000000000000001E-3</v>
      </c>
      <c r="AN11" s="80">
        <f>IF($C11="","",Tabla!AM11+$B11)</f>
        <v>5.0069999999999997</v>
      </c>
      <c r="AO11" s="80">
        <f>IF($C11="","",Tabla!AN11+$B11)</f>
        <v>7.0000000000000001E-3</v>
      </c>
      <c r="AP11" s="80">
        <f t="shared" si="0"/>
        <v>14</v>
      </c>
      <c r="AQ11" s="80">
        <f t="shared" si="1"/>
        <v>5</v>
      </c>
      <c r="AR11" s="80">
        <f t="shared" si="2"/>
        <v>14</v>
      </c>
      <c r="AS11" s="80">
        <f t="shared" si="3"/>
        <v>5</v>
      </c>
      <c r="AT11" s="80">
        <f t="shared" si="4"/>
        <v>20</v>
      </c>
      <c r="AU11" s="80">
        <f t="shared" si="5"/>
        <v>5</v>
      </c>
      <c r="AV11" s="80">
        <f t="shared" si="6"/>
        <v>94</v>
      </c>
      <c r="AW11" s="80">
        <f t="shared" si="7"/>
        <v>5</v>
      </c>
      <c r="AX11" s="80">
        <f t="shared" si="8"/>
        <v>93</v>
      </c>
      <c r="AY11" s="80">
        <f t="shared" si="9"/>
        <v>5</v>
      </c>
      <c r="AZ11" s="80">
        <f t="shared" si="10"/>
        <v>15</v>
      </c>
      <c r="BA11" s="80">
        <f t="shared" si="11"/>
        <v>6</v>
      </c>
      <c r="BB11" s="80">
        <f t="shared" si="12"/>
        <v>20</v>
      </c>
      <c r="BC11" s="80">
        <f t="shared" si="13"/>
        <v>5</v>
      </c>
      <c r="BD11" s="80">
        <f t="shared" si="14"/>
        <v>14</v>
      </c>
      <c r="BE11" s="80">
        <f t="shared" si="15"/>
        <v>5</v>
      </c>
      <c r="BF11" s="80">
        <f t="shared" si="16"/>
        <v>12</v>
      </c>
      <c r="BG11" s="80">
        <f t="shared" si="17"/>
        <v>7</v>
      </c>
      <c r="BH11" s="80">
        <f t="shared" si="18"/>
        <v>92</v>
      </c>
      <c r="BI11" s="80">
        <f t="shared" si="19"/>
        <v>7</v>
      </c>
      <c r="BJ11" s="80">
        <f t="shared" si="20"/>
        <v>92</v>
      </c>
      <c r="BK11" s="80">
        <f t="shared" si="21"/>
        <v>7</v>
      </c>
      <c r="BL11" s="80">
        <f t="shared" si="22"/>
        <v>92</v>
      </c>
      <c r="BM11" s="80">
        <f t="shared" si="23"/>
        <v>7</v>
      </c>
      <c r="BN11" s="80">
        <f t="shared" si="24"/>
        <v>92</v>
      </c>
      <c r="BO11" s="80">
        <f t="shared" si="25"/>
        <v>7</v>
      </c>
      <c r="BP11" s="80">
        <f t="shared" si="26"/>
        <v>92</v>
      </c>
      <c r="BQ11" s="80">
        <f t="shared" si="27"/>
        <v>7</v>
      </c>
      <c r="BR11" s="80">
        <f t="shared" si="28"/>
        <v>33</v>
      </c>
      <c r="BS11" s="80">
        <f t="shared" si="29"/>
        <v>3</v>
      </c>
      <c r="BT11" s="80">
        <f t="shared" si="30"/>
        <v>7</v>
      </c>
      <c r="BU11" s="80">
        <f t="shared" si="31"/>
        <v>4</v>
      </c>
      <c r="BV11" s="80">
        <f t="shared" si="32"/>
        <v>12</v>
      </c>
      <c r="BW11" s="80">
        <f t="shared" si="33"/>
        <v>7</v>
      </c>
      <c r="BX11" s="80">
        <f t="shared" si="34"/>
        <v>92</v>
      </c>
      <c r="BY11" s="80">
        <f t="shared" si="35"/>
        <v>7</v>
      </c>
      <c r="BZ11" s="80">
        <f t="shared" si="37"/>
        <v>11</v>
      </c>
      <c r="CA11" s="80">
        <f t="shared" si="38"/>
        <v>2</v>
      </c>
      <c r="CB11" s="118">
        <f>+HLOOKUP(CANTIDAD!$F$2&amp;"-"&amp;Rank!$CB$4,Rank!$B$1:$CD$125,ROW(Rank!$CD11),0)</f>
        <v>12</v>
      </c>
      <c r="CC11" s="118">
        <f>+HLOOKUP(CANTIDAD!$F$2&amp;"-"&amp;Rank!$CC$4,Rank!$B$1:$CD$125,ROW(Rank!$CD11),0)</f>
        <v>7</v>
      </c>
      <c r="CD11" s="119" t="str">
        <f t="shared" si="39"/>
        <v>Clearstream (0000)</v>
      </c>
    </row>
    <row r="12" spans="2:83" x14ac:dyDescent="0.2">
      <c r="B12" s="80">
        <v>8.0000000000000002E-3</v>
      </c>
      <c r="C12" s="80" t="str">
        <f>IF(Tabla!B12=0,"",Tabla!B12)</f>
        <v>Santander Rio Banco (1119)</v>
      </c>
      <c r="D12" s="80">
        <f>IF($C12="","",Tabla!C12+$B12)</f>
        <v>9.0079999999999991</v>
      </c>
      <c r="E12" s="80">
        <f>IF($C12="","",Tabla!D12+$B12)</f>
        <v>1.008</v>
      </c>
      <c r="F12" s="80">
        <f>IF($C12="","",Tabla!E12+$B12)</f>
        <v>10.007999999999999</v>
      </c>
      <c r="G12" s="80">
        <f>IF($C12="","",Tabla!F12+$B12)</f>
        <v>1.008</v>
      </c>
      <c r="H12" s="80">
        <f>IF($C12="","",Tabla!G12+$B12)</f>
        <v>8.0079999999999991</v>
      </c>
      <c r="I12" s="80">
        <f>IF($C12="","",Tabla!H12+$B12)</f>
        <v>8.0000000000000002E-3</v>
      </c>
      <c r="J12" s="80">
        <f>IF($C12="","",Tabla!I12+$B12)</f>
        <v>7.008</v>
      </c>
      <c r="K12" s="80">
        <f>IF($C12="","",Tabla!J12+$B12)</f>
        <v>1.008</v>
      </c>
      <c r="L12" s="80">
        <f>IF($C12="","",Tabla!K12+$B12)</f>
        <v>3.008</v>
      </c>
      <c r="M12" s="80">
        <f>IF($C12="","",Tabla!L12+$B12)</f>
        <v>1.008</v>
      </c>
      <c r="N12" s="80">
        <f>IF($C12="","",Tabla!M12+$B12)</f>
        <v>8.0079999999999991</v>
      </c>
      <c r="O12" s="80">
        <f>IF($C12="","",Tabla!N12+$B12)</f>
        <v>8.0000000000000002E-3</v>
      </c>
      <c r="P12" s="80">
        <f>IF($C12="","",Tabla!O12+$B12)</f>
        <v>7.008</v>
      </c>
      <c r="Q12" s="80">
        <f>IF($C12="","",Tabla!P12+$B12)</f>
        <v>1.008</v>
      </c>
      <c r="R12" s="80">
        <f>IF($C12="","",Tabla!Q12+$B12)</f>
        <v>8.0000000000000002E-3</v>
      </c>
      <c r="S12" s="80">
        <f>IF($C12="","",Tabla!R12+$B12)</f>
        <v>8.0000000000000002E-3</v>
      </c>
      <c r="T12" s="80">
        <f>IF($C12="","",Tabla!S12+$B12)</f>
        <v>8.0000000000000002E-3</v>
      </c>
      <c r="U12" s="80">
        <f>IF($C12="","",Tabla!T12+$B12)</f>
        <v>8.0000000000000002E-3</v>
      </c>
      <c r="V12" s="80">
        <f>IF($C12="","",Tabla!U12+$B12)</f>
        <v>8.0000000000000002E-3</v>
      </c>
      <c r="W12" s="80">
        <f>IF($C12="","",Tabla!V12+$B12)</f>
        <v>8.0000000000000002E-3</v>
      </c>
      <c r="X12" s="80">
        <f>IF($C12="","",Tabla!W12+$B12)</f>
        <v>8.0000000000000002E-3</v>
      </c>
      <c r="Y12" s="80">
        <f>IF($C12="","",Tabla!X12+$B12)</f>
        <v>8.0000000000000002E-3</v>
      </c>
      <c r="Z12" s="80">
        <f>IF($C12="","",Tabla!Y12+$B12)</f>
        <v>8.0000000000000002E-3</v>
      </c>
      <c r="AA12" s="80">
        <f>IF($C12="","",Tabla!Z12+$B12)</f>
        <v>8.0000000000000002E-3</v>
      </c>
      <c r="AB12" s="80">
        <f>IF($C12="","",Tabla!AA12+$B12)</f>
        <v>8.0000000000000002E-3</v>
      </c>
      <c r="AC12" s="80">
        <f>IF($C12="","",Tabla!AB12+$B12)</f>
        <v>8.0000000000000002E-3</v>
      </c>
      <c r="AD12" s="80">
        <f>IF($C12="","",Tabla!AC12+$B12)</f>
        <v>8.0000000000000002E-3</v>
      </c>
      <c r="AE12" s="80">
        <f>IF($C12="","",Tabla!AD12+$B12)</f>
        <v>8.0000000000000002E-3</v>
      </c>
      <c r="AF12" s="80">
        <f>IF($C12="","",Tabla!AE12+$B12)</f>
        <v>18.007999999999999</v>
      </c>
      <c r="AG12" s="80">
        <f>IF($C12="","",Tabla!AF12+$B12)</f>
        <v>2.008</v>
      </c>
      <c r="AH12" s="80">
        <f>IF($C12="","",Tabla!AG12+$B12)</f>
        <v>15.007999999999999</v>
      </c>
      <c r="AI12" s="80">
        <f>IF($C12="","",Tabla!AH12+$B12)</f>
        <v>1.008</v>
      </c>
      <c r="AJ12" s="80">
        <f>IF($C12="","",Tabla!AI12+$B12)</f>
        <v>8.0000000000000002E-3</v>
      </c>
      <c r="AK12" s="80">
        <f>IF($C12="","",Tabla!AJ12+$B12)</f>
        <v>8.0000000000000002E-3</v>
      </c>
      <c r="AL12" s="80">
        <f>IF($C12="","",Tabla!AK12+$B12)</f>
        <v>8.0000000000000002E-3</v>
      </c>
      <c r="AM12" s="80">
        <f>IF($C12="","",Tabla!AL12+$B12)</f>
        <v>8.0000000000000002E-3</v>
      </c>
      <c r="AN12" s="80">
        <f>IF($C12="","",Tabla!AM12+$B12)</f>
        <v>33.008000000000003</v>
      </c>
      <c r="AO12" s="80">
        <f>IF($C12="","",Tabla!AN12+$B12)</f>
        <v>3.008</v>
      </c>
      <c r="AP12" s="80">
        <f t="shared" si="0"/>
        <v>1</v>
      </c>
      <c r="AQ12" s="80">
        <f t="shared" si="1"/>
        <v>83</v>
      </c>
      <c r="AR12" s="80">
        <f t="shared" si="2"/>
        <v>1</v>
      </c>
      <c r="AS12" s="80">
        <f t="shared" si="3"/>
        <v>75</v>
      </c>
      <c r="AT12" s="80">
        <f t="shared" si="4"/>
        <v>1</v>
      </c>
      <c r="AU12" s="80">
        <f t="shared" si="5"/>
        <v>6</v>
      </c>
      <c r="AV12" s="80">
        <f t="shared" si="6"/>
        <v>1</v>
      </c>
      <c r="AW12" s="80">
        <f t="shared" si="7"/>
        <v>81</v>
      </c>
      <c r="AX12" s="80">
        <f t="shared" si="8"/>
        <v>3</v>
      </c>
      <c r="AY12" s="80">
        <f t="shared" si="9"/>
        <v>81</v>
      </c>
      <c r="AZ12" s="80">
        <f t="shared" si="10"/>
        <v>1</v>
      </c>
      <c r="BA12" s="80">
        <f t="shared" si="11"/>
        <v>7</v>
      </c>
      <c r="BB12" s="80">
        <f t="shared" si="12"/>
        <v>1</v>
      </c>
      <c r="BC12" s="80">
        <f t="shared" si="13"/>
        <v>85</v>
      </c>
      <c r="BD12" s="80">
        <f t="shared" si="14"/>
        <v>94</v>
      </c>
      <c r="BE12" s="80">
        <f t="shared" si="15"/>
        <v>6</v>
      </c>
      <c r="BF12" s="80">
        <f t="shared" si="16"/>
        <v>93</v>
      </c>
      <c r="BG12" s="80">
        <f t="shared" si="17"/>
        <v>8</v>
      </c>
      <c r="BH12" s="80">
        <f t="shared" si="18"/>
        <v>91</v>
      </c>
      <c r="BI12" s="80">
        <f t="shared" si="19"/>
        <v>8</v>
      </c>
      <c r="BJ12" s="80">
        <f t="shared" si="20"/>
        <v>91</v>
      </c>
      <c r="BK12" s="80">
        <f t="shared" si="21"/>
        <v>8</v>
      </c>
      <c r="BL12" s="80">
        <f t="shared" si="22"/>
        <v>91</v>
      </c>
      <c r="BM12" s="80">
        <f t="shared" si="23"/>
        <v>8</v>
      </c>
      <c r="BN12" s="80">
        <f t="shared" si="24"/>
        <v>91</v>
      </c>
      <c r="BO12" s="80">
        <f t="shared" si="25"/>
        <v>8</v>
      </c>
      <c r="BP12" s="80">
        <f t="shared" si="26"/>
        <v>91</v>
      </c>
      <c r="BQ12" s="80">
        <f t="shared" si="27"/>
        <v>8</v>
      </c>
      <c r="BR12" s="80">
        <f t="shared" si="28"/>
        <v>1</v>
      </c>
      <c r="BS12" s="80">
        <f t="shared" si="29"/>
        <v>80</v>
      </c>
      <c r="BT12" s="80">
        <f t="shared" si="30"/>
        <v>1</v>
      </c>
      <c r="BU12" s="80">
        <f t="shared" si="31"/>
        <v>73</v>
      </c>
      <c r="BV12" s="80">
        <f t="shared" si="32"/>
        <v>93</v>
      </c>
      <c r="BW12" s="80">
        <f t="shared" si="33"/>
        <v>8</v>
      </c>
      <c r="BX12" s="80">
        <f t="shared" si="34"/>
        <v>91</v>
      </c>
      <c r="BY12" s="80">
        <f t="shared" si="35"/>
        <v>8</v>
      </c>
      <c r="BZ12" s="80">
        <f t="shared" si="37"/>
        <v>1</v>
      </c>
      <c r="CA12" s="80">
        <f t="shared" si="38"/>
        <v>78</v>
      </c>
      <c r="CB12" s="118">
        <f>+HLOOKUP(CANTIDAD!$F$2&amp;"-"&amp;Rank!$CB$4,Rank!$B$1:$CD$125,ROW(Rank!$CD12),0)</f>
        <v>93</v>
      </c>
      <c r="CC12" s="118">
        <f>+HLOOKUP(CANTIDAD!$F$2&amp;"-"&amp;Rank!$CC$4,Rank!$B$1:$CD$125,ROW(Rank!$CD12),0)</f>
        <v>8</v>
      </c>
      <c r="CD12" s="119" t="str">
        <f t="shared" si="39"/>
        <v>Santander Rio Banco (1119)</v>
      </c>
    </row>
    <row r="13" spans="2:83" x14ac:dyDescent="0.2">
      <c r="B13" s="80">
        <v>8.9999999999999993E-3</v>
      </c>
      <c r="C13" s="80" t="str">
        <f>IF(Tabla!B13=0,"",Tabla!B13)</f>
        <v>Banco Credicoop (1127)</v>
      </c>
      <c r="D13" s="80">
        <f>IF($C13="","",Tabla!C13+$B13)</f>
        <v>1.0089999999999999</v>
      </c>
      <c r="E13" s="80">
        <f>IF($C13="","",Tabla!D13+$B13)</f>
        <v>8.9999999999999993E-3</v>
      </c>
      <c r="F13" s="80">
        <f>IF($C13="","",Tabla!E13+$B13)</f>
        <v>8.9999999999999993E-3</v>
      </c>
      <c r="G13" s="80">
        <f>IF($C13="","",Tabla!F13+$B13)</f>
        <v>1.0089999999999999</v>
      </c>
      <c r="H13" s="80">
        <f>IF($C13="","",Tabla!G13+$B13)</f>
        <v>3.0089999999999999</v>
      </c>
      <c r="I13" s="80">
        <f>IF($C13="","",Tabla!H13+$B13)</f>
        <v>8.9999999999999993E-3</v>
      </c>
      <c r="J13" s="80">
        <f>IF($C13="","",Tabla!I13+$B13)</f>
        <v>1.0089999999999999</v>
      </c>
      <c r="K13" s="80">
        <f>IF($C13="","",Tabla!J13+$B13)</f>
        <v>8.9999999999999993E-3</v>
      </c>
      <c r="L13" s="80">
        <f>IF($C13="","",Tabla!K13+$B13)</f>
        <v>8.9999999999999993E-3</v>
      </c>
      <c r="M13" s="80">
        <f>IF($C13="","",Tabla!L13+$B13)</f>
        <v>8.9999999999999993E-3</v>
      </c>
      <c r="N13" s="80">
        <f>IF($C13="","",Tabla!M13+$B13)</f>
        <v>2.0089999999999999</v>
      </c>
      <c r="O13" s="80">
        <f>IF($C13="","",Tabla!N13+$B13)</f>
        <v>8.9999999999999993E-3</v>
      </c>
      <c r="P13" s="80">
        <f>IF($C13="","",Tabla!O13+$B13)</f>
        <v>8.9999999999999993E-3</v>
      </c>
      <c r="Q13" s="80">
        <f>IF($C13="","",Tabla!P13+$B13)</f>
        <v>8.9999999999999993E-3</v>
      </c>
      <c r="R13" s="80">
        <f>IF($C13="","",Tabla!Q13+$B13)</f>
        <v>8.9999999999999993E-3</v>
      </c>
      <c r="S13" s="80">
        <f>IF($C13="","",Tabla!R13+$B13)</f>
        <v>8.9999999999999993E-3</v>
      </c>
      <c r="T13" s="80">
        <f>IF($C13="","",Tabla!S13+$B13)</f>
        <v>8.9999999999999993E-3</v>
      </c>
      <c r="U13" s="80">
        <f>IF($C13="","",Tabla!T13+$B13)</f>
        <v>8.9999999999999993E-3</v>
      </c>
      <c r="V13" s="80">
        <f>IF($C13="","",Tabla!U13+$B13)</f>
        <v>8.9999999999999993E-3</v>
      </c>
      <c r="W13" s="80">
        <f>IF($C13="","",Tabla!V13+$B13)</f>
        <v>8.9999999999999993E-3</v>
      </c>
      <c r="X13" s="80">
        <f>IF($C13="","",Tabla!W13+$B13)</f>
        <v>8.9999999999999993E-3</v>
      </c>
      <c r="Y13" s="80">
        <f>IF($C13="","",Tabla!X13+$B13)</f>
        <v>8.9999999999999993E-3</v>
      </c>
      <c r="Z13" s="80">
        <f>IF($C13="","",Tabla!Y13+$B13)</f>
        <v>8.9999999999999993E-3</v>
      </c>
      <c r="AA13" s="80">
        <f>IF($C13="","",Tabla!Z13+$B13)</f>
        <v>8.9999999999999993E-3</v>
      </c>
      <c r="AB13" s="80">
        <f>IF($C13="","",Tabla!AA13+$B13)</f>
        <v>8.9999999999999993E-3</v>
      </c>
      <c r="AC13" s="80">
        <f>IF($C13="","",Tabla!AB13+$B13)</f>
        <v>8.9999999999999993E-3</v>
      </c>
      <c r="AD13" s="80">
        <f>IF($C13="","",Tabla!AC13+$B13)</f>
        <v>8.9999999999999993E-3</v>
      </c>
      <c r="AE13" s="80">
        <f>IF($C13="","",Tabla!AD13+$B13)</f>
        <v>8.9999999999999993E-3</v>
      </c>
      <c r="AF13" s="80">
        <f>IF($C13="","",Tabla!AE13+$B13)</f>
        <v>4.0090000000000003</v>
      </c>
      <c r="AG13" s="80">
        <f>IF($C13="","",Tabla!AF13+$B13)</f>
        <v>8.9999999999999993E-3</v>
      </c>
      <c r="AH13" s="80">
        <f>IF($C13="","",Tabla!AG13+$B13)</f>
        <v>2.0089999999999999</v>
      </c>
      <c r="AI13" s="80">
        <f>IF($C13="","",Tabla!AH13+$B13)</f>
        <v>8.9999999999999993E-3</v>
      </c>
      <c r="AJ13" s="80">
        <f>IF($C13="","",Tabla!AI13+$B13)</f>
        <v>8.9999999999999993E-3</v>
      </c>
      <c r="AK13" s="80">
        <f>IF($C13="","",Tabla!AJ13+$B13)</f>
        <v>8.9999999999999993E-3</v>
      </c>
      <c r="AL13" s="80">
        <f>IF($C13="","",Tabla!AK13+$B13)</f>
        <v>8.9999999999999993E-3</v>
      </c>
      <c r="AM13" s="80">
        <f>IF($C13="","",Tabla!AL13+$B13)</f>
        <v>8.9999999999999993E-3</v>
      </c>
      <c r="AN13" s="80">
        <f>IF($C13="","",Tabla!AM13+$B13)</f>
        <v>6.0090000000000003</v>
      </c>
      <c r="AO13" s="80">
        <f>IF($C13="","",Tabla!AN13+$B13)</f>
        <v>8.9999999999999993E-3</v>
      </c>
      <c r="AP13" s="80">
        <f t="shared" si="0"/>
        <v>13</v>
      </c>
      <c r="AQ13" s="80">
        <f t="shared" si="1"/>
        <v>6</v>
      </c>
      <c r="AR13" s="80">
        <f t="shared" si="2"/>
        <v>94</v>
      </c>
      <c r="AS13" s="80">
        <f t="shared" si="3"/>
        <v>76</v>
      </c>
      <c r="AT13" s="80">
        <f t="shared" si="4"/>
        <v>3</v>
      </c>
      <c r="AU13" s="80">
        <f t="shared" si="5"/>
        <v>7</v>
      </c>
      <c r="AV13" s="80">
        <f t="shared" si="6"/>
        <v>12</v>
      </c>
      <c r="AW13" s="80">
        <f t="shared" si="7"/>
        <v>6</v>
      </c>
      <c r="AX13" s="80">
        <f t="shared" si="8"/>
        <v>92</v>
      </c>
      <c r="AY13" s="80">
        <f t="shared" si="9"/>
        <v>6</v>
      </c>
      <c r="AZ13" s="80">
        <f t="shared" si="10"/>
        <v>4</v>
      </c>
      <c r="BA13" s="80">
        <f t="shared" si="11"/>
        <v>8</v>
      </c>
      <c r="BB13" s="80">
        <f t="shared" si="12"/>
        <v>93</v>
      </c>
      <c r="BC13" s="80">
        <f t="shared" si="13"/>
        <v>6</v>
      </c>
      <c r="BD13" s="80">
        <f t="shared" si="14"/>
        <v>93</v>
      </c>
      <c r="BE13" s="80">
        <f t="shared" si="15"/>
        <v>7</v>
      </c>
      <c r="BF13" s="80">
        <f t="shared" si="16"/>
        <v>92</v>
      </c>
      <c r="BG13" s="80">
        <f t="shared" si="17"/>
        <v>9</v>
      </c>
      <c r="BH13" s="80">
        <f t="shared" si="18"/>
        <v>90</v>
      </c>
      <c r="BI13" s="80">
        <f t="shared" si="19"/>
        <v>9</v>
      </c>
      <c r="BJ13" s="80">
        <f t="shared" si="20"/>
        <v>90</v>
      </c>
      <c r="BK13" s="80">
        <f t="shared" si="21"/>
        <v>9</v>
      </c>
      <c r="BL13" s="80">
        <f t="shared" si="22"/>
        <v>90</v>
      </c>
      <c r="BM13" s="80">
        <f t="shared" si="23"/>
        <v>9</v>
      </c>
      <c r="BN13" s="80">
        <f t="shared" si="24"/>
        <v>90</v>
      </c>
      <c r="BO13" s="80">
        <f t="shared" si="25"/>
        <v>9</v>
      </c>
      <c r="BP13" s="80">
        <f t="shared" si="26"/>
        <v>90</v>
      </c>
      <c r="BQ13" s="80">
        <f t="shared" si="27"/>
        <v>9</v>
      </c>
      <c r="BR13" s="80">
        <f t="shared" si="28"/>
        <v>6</v>
      </c>
      <c r="BS13" s="80">
        <f t="shared" si="29"/>
        <v>4</v>
      </c>
      <c r="BT13" s="80">
        <f t="shared" si="30"/>
        <v>16</v>
      </c>
      <c r="BU13" s="80">
        <f t="shared" si="31"/>
        <v>5</v>
      </c>
      <c r="BV13" s="80">
        <f t="shared" si="32"/>
        <v>92</v>
      </c>
      <c r="BW13" s="80">
        <f t="shared" si="33"/>
        <v>9</v>
      </c>
      <c r="BX13" s="80">
        <f t="shared" si="34"/>
        <v>90</v>
      </c>
      <c r="BY13" s="80">
        <f t="shared" si="35"/>
        <v>9</v>
      </c>
      <c r="BZ13" s="80">
        <f t="shared" si="37"/>
        <v>9</v>
      </c>
      <c r="CA13" s="80">
        <f t="shared" si="38"/>
        <v>3</v>
      </c>
      <c r="CB13" s="118">
        <f>+HLOOKUP(CANTIDAD!$F$2&amp;"-"&amp;Rank!$CB$4,Rank!$B$1:$CD$125,ROW(Rank!$CD13),0)</f>
        <v>92</v>
      </c>
      <c r="CC13" s="118">
        <f>+HLOOKUP(CANTIDAD!$F$2&amp;"-"&amp;Rank!$CC$4,Rank!$B$1:$CD$125,ROW(Rank!$CD13),0)</f>
        <v>9</v>
      </c>
      <c r="CD13" s="119" t="str">
        <f t="shared" si="39"/>
        <v>Banco Credicoop (1127)</v>
      </c>
    </row>
    <row r="14" spans="2:83" x14ac:dyDescent="0.2">
      <c r="B14" s="80">
        <v>0.01</v>
      </c>
      <c r="C14" s="80" t="str">
        <f>IF(Tabla!B14=0,"",Tabla!B14)</f>
        <v>TORO VALORES (880)</v>
      </c>
      <c r="D14" s="80">
        <f>IF($C14="","",Tabla!C14+$B14)</f>
        <v>1.01</v>
      </c>
      <c r="E14" s="80">
        <f>IF($C14="","",Tabla!D14+$B14)</f>
        <v>0.01</v>
      </c>
      <c r="F14" s="80">
        <f>IF($C14="","",Tabla!E14+$B14)</f>
        <v>0.01</v>
      </c>
      <c r="G14" s="80">
        <f>IF($C14="","",Tabla!F14+$B14)</f>
        <v>0.01</v>
      </c>
      <c r="H14" s="80">
        <f>IF($C14="","",Tabla!G14+$B14)</f>
        <v>0.01</v>
      </c>
      <c r="I14" s="80">
        <f>IF($C14="","",Tabla!H14+$B14)</f>
        <v>0.01</v>
      </c>
      <c r="J14" s="80">
        <f>IF($C14="","",Tabla!I14+$B14)</f>
        <v>0.01</v>
      </c>
      <c r="K14" s="80">
        <f>IF($C14="","",Tabla!J14+$B14)</f>
        <v>0.01</v>
      </c>
      <c r="L14" s="80">
        <f>IF($C14="","",Tabla!K14+$B14)</f>
        <v>0.01</v>
      </c>
      <c r="M14" s="80">
        <f>IF($C14="","",Tabla!L14+$B14)</f>
        <v>0.01</v>
      </c>
      <c r="N14" s="80">
        <f>IF($C14="","",Tabla!M14+$B14)</f>
        <v>0.01</v>
      </c>
      <c r="O14" s="80">
        <f>IF($C14="","",Tabla!N14+$B14)</f>
        <v>0.01</v>
      </c>
      <c r="P14" s="80">
        <f>IF($C14="","",Tabla!O14+$B14)</f>
        <v>0.01</v>
      </c>
      <c r="Q14" s="80">
        <f>IF($C14="","",Tabla!P14+$B14)</f>
        <v>0.01</v>
      </c>
      <c r="R14" s="80">
        <f>IF($C14="","",Tabla!Q14+$B14)</f>
        <v>0.01</v>
      </c>
      <c r="S14" s="80">
        <f>IF($C14="","",Tabla!R14+$B14)</f>
        <v>0.01</v>
      </c>
      <c r="T14" s="80">
        <f>IF($C14="","",Tabla!S14+$B14)</f>
        <v>0.01</v>
      </c>
      <c r="U14" s="80">
        <f>IF($C14="","",Tabla!T14+$B14)</f>
        <v>0.01</v>
      </c>
      <c r="V14" s="80">
        <f>IF($C14="","",Tabla!U14+$B14)</f>
        <v>0.01</v>
      </c>
      <c r="W14" s="80">
        <f>IF($C14="","",Tabla!V14+$B14)</f>
        <v>0.01</v>
      </c>
      <c r="X14" s="80">
        <f>IF($C14="","",Tabla!W14+$B14)</f>
        <v>0.01</v>
      </c>
      <c r="Y14" s="80">
        <f>IF($C14="","",Tabla!X14+$B14)</f>
        <v>0.01</v>
      </c>
      <c r="Z14" s="80">
        <f>IF($C14="","",Tabla!Y14+$B14)</f>
        <v>0.01</v>
      </c>
      <c r="AA14" s="80">
        <f>IF($C14="","",Tabla!Z14+$B14)</f>
        <v>0.01</v>
      </c>
      <c r="AB14" s="80">
        <f>IF($C14="","",Tabla!AA14+$B14)</f>
        <v>0.01</v>
      </c>
      <c r="AC14" s="80">
        <f>IF($C14="","",Tabla!AB14+$B14)</f>
        <v>0.01</v>
      </c>
      <c r="AD14" s="80">
        <f>IF($C14="","",Tabla!AC14+$B14)</f>
        <v>0.01</v>
      </c>
      <c r="AE14" s="80">
        <f>IF($C14="","",Tabla!AD14+$B14)</f>
        <v>0.01</v>
      </c>
      <c r="AF14" s="80">
        <f>IF($C14="","",Tabla!AE14+$B14)</f>
        <v>0.01</v>
      </c>
      <c r="AG14" s="80">
        <f>IF($C14="","",Tabla!AF14+$B14)</f>
        <v>0.01</v>
      </c>
      <c r="AH14" s="80">
        <f>IF($C14="","",Tabla!AG14+$B14)</f>
        <v>0.01</v>
      </c>
      <c r="AI14" s="80">
        <f>IF($C14="","",Tabla!AH14+$B14)</f>
        <v>0.01</v>
      </c>
      <c r="AJ14" s="80">
        <f>IF($C14="","",Tabla!AI14+$B14)</f>
        <v>0.01</v>
      </c>
      <c r="AK14" s="80">
        <f>IF($C14="","",Tabla!AJ14+$B14)</f>
        <v>0.01</v>
      </c>
      <c r="AL14" s="80">
        <f>IF($C14="","",Tabla!AK14+$B14)</f>
        <v>0.01</v>
      </c>
      <c r="AM14" s="80">
        <f>IF($C14="","",Tabla!AL14+$B14)</f>
        <v>0.01</v>
      </c>
      <c r="AN14" s="80">
        <f>IF($C14="","",Tabla!AM14+$B14)</f>
        <v>0.01</v>
      </c>
      <c r="AO14" s="80">
        <f>IF($C14="","",Tabla!AN14+$B14)</f>
        <v>0.01</v>
      </c>
      <c r="AP14" s="80">
        <f t="shared" si="0"/>
        <v>12</v>
      </c>
      <c r="AQ14" s="80">
        <f t="shared" si="1"/>
        <v>7</v>
      </c>
      <c r="AR14" s="80">
        <f t="shared" si="2"/>
        <v>93</v>
      </c>
      <c r="AS14" s="80">
        <f t="shared" si="3"/>
        <v>6</v>
      </c>
      <c r="AT14" s="80">
        <f t="shared" si="4"/>
        <v>94</v>
      </c>
      <c r="AU14" s="80">
        <f t="shared" si="5"/>
        <v>8</v>
      </c>
      <c r="AV14" s="80">
        <f t="shared" si="6"/>
        <v>93</v>
      </c>
      <c r="AW14" s="80">
        <f t="shared" si="7"/>
        <v>7</v>
      </c>
      <c r="AX14" s="80">
        <f t="shared" si="8"/>
        <v>91</v>
      </c>
      <c r="AY14" s="80">
        <f t="shared" si="9"/>
        <v>7</v>
      </c>
      <c r="AZ14" s="80">
        <f t="shared" si="10"/>
        <v>93</v>
      </c>
      <c r="BA14" s="80">
        <f t="shared" si="11"/>
        <v>9</v>
      </c>
      <c r="BB14" s="80">
        <f t="shared" si="12"/>
        <v>92</v>
      </c>
      <c r="BC14" s="80">
        <f t="shared" si="13"/>
        <v>7</v>
      </c>
      <c r="BD14" s="80">
        <f t="shared" si="14"/>
        <v>92</v>
      </c>
      <c r="BE14" s="80">
        <f t="shared" si="15"/>
        <v>8</v>
      </c>
      <c r="BF14" s="80">
        <f t="shared" si="16"/>
        <v>91</v>
      </c>
      <c r="BG14" s="80">
        <f t="shared" si="17"/>
        <v>10</v>
      </c>
      <c r="BH14" s="80">
        <f t="shared" si="18"/>
        <v>89</v>
      </c>
      <c r="BI14" s="80">
        <f t="shared" si="19"/>
        <v>10</v>
      </c>
      <c r="BJ14" s="80">
        <f t="shared" si="20"/>
        <v>89</v>
      </c>
      <c r="BK14" s="80">
        <f t="shared" si="21"/>
        <v>10</v>
      </c>
      <c r="BL14" s="80">
        <f t="shared" si="22"/>
        <v>89</v>
      </c>
      <c r="BM14" s="80">
        <f t="shared" si="23"/>
        <v>10</v>
      </c>
      <c r="BN14" s="80">
        <f t="shared" si="24"/>
        <v>89</v>
      </c>
      <c r="BO14" s="80">
        <f t="shared" si="25"/>
        <v>10</v>
      </c>
      <c r="BP14" s="80">
        <f t="shared" si="26"/>
        <v>89</v>
      </c>
      <c r="BQ14" s="80">
        <f t="shared" si="27"/>
        <v>10</v>
      </c>
      <c r="BR14" s="80">
        <f t="shared" si="28"/>
        <v>95</v>
      </c>
      <c r="BS14" s="80">
        <f t="shared" si="29"/>
        <v>5</v>
      </c>
      <c r="BT14" s="80">
        <f t="shared" si="30"/>
        <v>94</v>
      </c>
      <c r="BU14" s="80">
        <f t="shared" si="31"/>
        <v>6</v>
      </c>
      <c r="BV14" s="80">
        <f t="shared" si="32"/>
        <v>91</v>
      </c>
      <c r="BW14" s="80">
        <f t="shared" si="33"/>
        <v>10</v>
      </c>
      <c r="BX14" s="80">
        <f t="shared" si="34"/>
        <v>89</v>
      </c>
      <c r="BY14" s="80">
        <f t="shared" si="35"/>
        <v>10</v>
      </c>
      <c r="BZ14" s="80">
        <f t="shared" si="37"/>
        <v>95</v>
      </c>
      <c r="CA14" s="80">
        <f t="shared" si="38"/>
        <v>4</v>
      </c>
      <c r="CB14" s="118">
        <f>+HLOOKUP(CANTIDAD!$F$2&amp;"-"&amp;Rank!$CB$4,Rank!$B$1:$CD$125,ROW(Rank!$CD14),0)</f>
        <v>91</v>
      </c>
      <c r="CC14" s="118">
        <f>+HLOOKUP(CANTIDAD!$F$2&amp;"-"&amp;Rank!$CC$4,Rank!$B$1:$CD$125,ROW(Rank!$CD14),0)</f>
        <v>10</v>
      </c>
      <c r="CD14" s="119" t="str">
        <f t="shared" si="39"/>
        <v>TORO VALORES (880)</v>
      </c>
    </row>
    <row r="15" spans="2:83" x14ac:dyDescent="0.2">
      <c r="B15" s="80">
        <v>1.0999999999999999E-2</v>
      </c>
      <c r="C15" s="80" t="str">
        <f>IF(Tabla!B15=0,"",Tabla!B15)</f>
        <v>Cohen S.A. (46)</v>
      </c>
      <c r="D15" s="80">
        <f>IF($C15="","",Tabla!C15+$B15)</f>
        <v>1.0109999999999999</v>
      </c>
      <c r="E15" s="80">
        <f>IF($C15="","",Tabla!D15+$B15)</f>
        <v>1.0999999999999999E-2</v>
      </c>
      <c r="F15" s="80">
        <f>IF($C15="","",Tabla!E15+$B15)</f>
        <v>1.0999999999999999E-2</v>
      </c>
      <c r="G15" s="80">
        <f>IF($C15="","",Tabla!F15+$B15)</f>
        <v>1.0999999999999999E-2</v>
      </c>
      <c r="H15" s="80">
        <f>IF($C15="","",Tabla!G15+$B15)</f>
        <v>1.0999999999999999E-2</v>
      </c>
      <c r="I15" s="80">
        <f>IF($C15="","",Tabla!H15+$B15)</f>
        <v>1.0999999999999999E-2</v>
      </c>
      <c r="J15" s="80">
        <f>IF($C15="","",Tabla!I15+$B15)</f>
        <v>1.0999999999999999E-2</v>
      </c>
      <c r="K15" s="80">
        <f>IF($C15="","",Tabla!J15+$B15)</f>
        <v>1.0999999999999999E-2</v>
      </c>
      <c r="L15" s="80">
        <f>IF($C15="","",Tabla!K15+$B15)</f>
        <v>1.0999999999999999E-2</v>
      </c>
      <c r="M15" s="80">
        <f>IF($C15="","",Tabla!L15+$B15)</f>
        <v>1.0999999999999999E-2</v>
      </c>
      <c r="N15" s="80">
        <f>IF($C15="","",Tabla!M15+$B15)</f>
        <v>1.0999999999999999E-2</v>
      </c>
      <c r="O15" s="80">
        <f>IF($C15="","",Tabla!N15+$B15)</f>
        <v>1.0999999999999999E-2</v>
      </c>
      <c r="P15" s="80">
        <f>IF($C15="","",Tabla!O15+$B15)</f>
        <v>1.0109999999999999</v>
      </c>
      <c r="Q15" s="80">
        <f>IF($C15="","",Tabla!P15+$B15)</f>
        <v>1.0999999999999999E-2</v>
      </c>
      <c r="R15" s="80">
        <f>IF($C15="","",Tabla!Q15+$B15)</f>
        <v>1.0999999999999999E-2</v>
      </c>
      <c r="S15" s="80">
        <f>IF($C15="","",Tabla!R15+$B15)</f>
        <v>1.0999999999999999E-2</v>
      </c>
      <c r="T15" s="80">
        <f>IF($C15="","",Tabla!S15+$B15)</f>
        <v>1.0999999999999999E-2</v>
      </c>
      <c r="U15" s="80">
        <f>IF($C15="","",Tabla!T15+$B15)</f>
        <v>1.0999999999999999E-2</v>
      </c>
      <c r="V15" s="80">
        <f>IF($C15="","",Tabla!U15+$B15)</f>
        <v>1.0999999999999999E-2</v>
      </c>
      <c r="W15" s="80">
        <f>IF($C15="","",Tabla!V15+$B15)</f>
        <v>1.0999999999999999E-2</v>
      </c>
      <c r="X15" s="80">
        <f>IF($C15="","",Tabla!W15+$B15)</f>
        <v>1.0999999999999999E-2</v>
      </c>
      <c r="Y15" s="80">
        <f>IF($C15="","",Tabla!X15+$B15)</f>
        <v>1.0999999999999999E-2</v>
      </c>
      <c r="Z15" s="80">
        <f>IF($C15="","",Tabla!Y15+$B15)</f>
        <v>1.0999999999999999E-2</v>
      </c>
      <c r="AA15" s="80">
        <f>IF($C15="","",Tabla!Z15+$B15)</f>
        <v>1.0999999999999999E-2</v>
      </c>
      <c r="AB15" s="80">
        <f>IF($C15="","",Tabla!AA15+$B15)</f>
        <v>1.0999999999999999E-2</v>
      </c>
      <c r="AC15" s="80">
        <f>IF($C15="","",Tabla!AB15+$B15)</f>
        <v>1.0999999999999999E-2</v>
      </c>
      <c r="AD15" s="80">
        <f>IF($C15="","",Tabla!AC15+$B15)</f>
        <v>1.0999999999999999E-2</v>
      </c>
      <c r="AE15" s="80">
        <f>IF($C15="","",Tabla!AD15+$B15)</f>
        <v>1.0999999999999999E-2</v>
      </c>
      <c r="AF15" s="80">
        <f>IF($C15="","",Tabla!AE15+$B15)</f>
        <v>1.0999999999999999E-2</v>
      </c>
      <c r="AG15" s="80">
        <f>IF($C15="","",Tabla!AF15+$B15)</f>
        <v>1.0999999999999999E-2</v>
      </c>
      <c r="AH15" s="80">
        <f>IF($C15="","",Tabla!AG15+$B15)</f>
        <v>1.0109999999999999</v>
      </c>
      <c r="AI15" s="80">
        <f>IF($C15="","",Tabla!AH15+$B15)</f>
        <v>1.0999999999999999E-2</v>
      </c>
      <c r="AJ15" s="80">
        <f>IF($C15="","",Tabla!AI15+$B15)</f>
        <v>1.0999999999999999E-2</v>
      </c>
      <c r="AK15" s="80">
        <f>IF($C15="","",Tabla!AJ15+$B15)</f>
        <v>1.0999999999999999E-2</v>
      </c>
      <c r="AL15" s="80">
        <f>IF($C15="","",Tabla!AK15+$B15)</f>
        <v>1.0999999999999999E-2</v>
      </c>
      <c r="AM15" s="80">
        <f>IF($C15="","",Tabla!AL15+$B15)</f>
        <v>1.0999999999999999E-2</v>
      </c>
      <c r="AN15" s="80">
        <f>IF($C15="","",Tabla!AM15+$B15)</f>
        <v>1.0109999999999999</v>
      </c>
      <c r="AO15" s="80">
        <f>IF($C15="","",Tabla!AN15+$B15)</f>
        <v>1.0999999999999999E-2</v>
      </c>
      <c r="AP15" s="80">
        <f t="shared" si="0"/>
        <v>11</v>
      </c>
      <c r="AQ15" s="80">
        <f t="shared" si="1"/>
        <v>8</v>
      </c>
      <c r="AR15" s="80">
        <f t="shared" si="2"/>
        <v>92</v>
      </c>
      <c r="AS15" s="80">
        <f t="shared" si="3"/>
        <v>7</v>
      </c>
      <c r="AT15" s="80">
        <f t="shared" si="4"/>
        <v>93</v>
      </c>
      <c r="AU15" s="80">
        <f t="shared" si="5"/>
        <v>9</v>
      </c>
      <c r="AV15" s="80">
        <f t="shared" si="6"/>
        <v>92</v>
      </c>
      <c r="AW15" s="80">
        <f t="shared" si="7"/>
        <v>8</v>
      </c>
      <c r="AX15" s="80">
        <f t="shared" si="8"/>
        <v>90</v>
      </c>
      <c r="AY15" s="80">
        <f t="shared" si="9"/>
        <v>8</v>
      </c>
      <c r="AZ15" s="80">
        <f t="shared" si="10"/>
        <v>92</v>
      </c>
      <c r="BA15" s="80">
        <f t="shared" si="11"/>
        <v>10</v>
      </c>
      <c r="BB15" s="80">
        <f t="shared" si="12"/>
        <v>19</v>
      </c>
      <c r="BC15" s="80">
        <f t="shared" si="13"/>
        <v>8</v>
      </c>
      <c r="BD15" s="80">
        <f t="shared" si="14"/>
        <v>91</v>
      </c>
      <c r="BE15" s="80">
        <f t="shared" si="15"/>
        <v>9</v>
      </c>
      <c r="BF15" s="80">
        <f t="shared" si="16"/>
        <v>90</v>
      </c>
      <c r="BG15" s="80">
        <f t="shared" si="17"/>
        <v>11</v>
      </c>
      <c r="BH15" s="80">
        <f t="shared" si="18"/>
        <v>88</v>
      </c>
      <c r="BI15" s="80">
        <f t="shared" si="19"/>
        <v>11</v>
      </c>
      <c r="BJ15" s="80">
        <f t="shared" si="20"/>
        <v>88</v>
      </c>
      <c r="BK15" s="80">
        <f t="shared" si="21"/>
        <v>11</v>
      </c>
      <c r="BL15" s="80">
        <f t="shared" si="22"/>
        <v>88</v>
      </c>
      <c r="BM15" s="80">
        <f t="shared" si="23"/>
        <v>11</v>
      </c>
      <c r="BN15" s="80">
        <f t="shared" si="24"/>
        <v>88</v>
      </c>
      <c r="BO15" s="80">
        <f t="shared" si="25"/>
        <v>11</v>
      </c>
      <c r="BP15" s="80">
        <f t="shared" si="26"/>
        <v>88</v>
      </c>
      <c r="BQ15" s="80">
        <f t="shared" si="27"/>
        <v>11</v>
      </c>
      <c r="BR15" s="80">
        <f t="shared" si="28"/>
        <v>94</v>
      </c>
      <c r="BS15" s="80">
        <f t="shared" si="29"/>
        <v>6</v>
      </c>
      <c r="BT15" s="80">
        <f t="shared" si="30"/>
        <v>34</v>
      </c>
      <c r="BU15" s="80">
        <f t="shared" si="31"/>
        <v>7</v>
      </c>
      <c r="BV15" s="80">
        <f t="shared" si="32"/>
        <v>90</v>
      </c>
      <c r="BW15" s="80">
        <f t="shared" si="33"/>
        <v>11</v>
      </c>
      <c r="BX15" s="80">
        <f t="shared" si="34"/>
        <v>88</v>
      </c>
      <c r="BY15" s="80">
        <f t="shared" si="35"/>
        <v>11</v>
      </c>
      <c r="BZ15" s="80">
        <f t="shared" si="37"/>
        <v>55</v>
      </c>
      <c r="CA15" s="80">
        <f t="shared" si="38"/>
        <v>5</v>
      </c>
      <c r="CB15" s="118">
        <f>+HLOOKUP(CANTIDAD!$F$2&amp;"-"&amp;Rank!$CB$4,Rank!$B$1:$CD$125,ROW(Rank!$CD15),0)</f>
        <v>90</v>
      </c>
      <c r="CC15" s="118">
        <f>+HLOOKUP(CANTIDAD!$F$2&amp;"-"&amp;Rank!$CC$4,Rank!$B$1:$CD$125,ROW(Rank!$CD15),0)</f>
        <v>11</v>
      </c>
      <c r="CD15" s="119" t="str">
        <f t="shared" si="39"/>
        <v>Cohen S.A. (46)</v>
      </c>
    </row>
    <row r="16" spans="2:83" x14ac:dyDescent="0.2">
      <c r="B16" s="80">
        <v>1.2E-2</v>
      </c>
      <c r="C16" s="80" t="str">
        <f>IF(Tabla!B16=0,"",Tabla!B16)</f>
        <v>BBVA Banco Frances (1103)</v>
      </c>
      <c r="D16" s="80">
        <f>IF($C16="","",Tabla!C16+$B16)</f>
        <v>4.0119999999999996</v>
      </c>
      <c r="E16" s="80">
        <f>IF($C16="","",Tabla!D16+$B16)</f>
        <v>3.012</v>
      </c>
      <c r="F16" s="80">
        <f>IF($C16="","",Tabla!E16+$B16)</f>
        <v>4.0119999999999996</v>
      </c>
      <c r="G16" s="80">
        <f>IF($C16="","",Tabla!F16+$B16)</f>
        <v>1.012</v>
      </c>
      <c r="H16" s="80">
        <f>IF($C16="","",Tabla!G16+$B16)</f>
        <v>3.012</v>
      </c>
      <c r="I16" s="80">
        <f>IF($C16="","",Tabla!H16+$B16)</f>
        <v>1.012</v>
      </c>
      <c r="J16" s="80">
        <f>IF($C16="","",Tabla!I16+$B16)</f>
        <v>2.012</v>
      </c>
      <c r="K16" s="80">
        <f>IF($C16="","",Tabla!J16+$B16)</f>
        <v>1.012</v>
      </c>
      <c r="L16" s="80">
        <f>IF($C16="","",Tabla!K16+$B16)</f>
        <v>2.012</v>
      </c>
      <c r="M16" s="80">
        <f>IF($C16="","",Tabla!L16+$B16)</f>
        <v>1.2E-2</v>
      </c>
      <c r="N16" s="80">
        <f>IF($C16="","",Tabla!M16+$B16)</f>
        <v>2.012</v>
      </c>
      <c r="O16" s="80">
        <f>IF($C16="","",Tabla!N16+$B16)</f>
        <v>1.2E-2</v>
      </c>
      <c r="P16" s="80">
        <f>IF($C16="","",Tabla!O16+$B16)</f>
        <v>3.012</v>
      </c>
      <c r="Q16" s="80">
        <f>IF($C16="","",Tabla!P16+$B16)</f>
        <v>3.012</v>
      </c>
      <c r="R16" s="80">
        <f>IF($C16="","",Tabla!Q16+$B16)</f>
        <v>3.012</v>
      </c>
      <c r="S16" s="80">
        <f>IF($C16="","",Tabla!R16+$B16)</f>
        <v>1.2E-2</v>
      </c>
      <c r="T16" s="80">
        <f>IF($C16="","",Tabla!S16+$B16)</f>
        <v>1.2E-2</v>
      </c>
      <c r="U16" s="80">
        <f>IF($C16="","",Tabla!T16+$B16)</f>
        <v>1.2E-2</v>
      </c>
      <c r="V16" s="80">
        <f>IF($C16="","",Tabla!U16+$B16)</f>
        <v>1.2E-2</v>
      </c>
      <c r="W16" s="80">
        <f>IF($C16="","",Tabla!V16+$B16)</f>
        <v>1.2E-2</v>
      </c>
      <c r="X16" s="80">
        <f>IF($C16="","",Tabla!W16+$B16)</f>
        <v>1.2E-2</v>
      </c>
      <c r="Y16" s="80">
        <f>IF($C16="","",Tabla!X16+$B16)</f>
        <v>1.2E-2</v>
      </c>
      <c r="Z16" s="80">
        <f>IF($C16="","",Tabla!Y16+$B16)</f>
        <v>1.2E-2</v>
      </c>
      <c r="AA16" s="80">
        <f>IF($C16="","",Tabla!Z16+$B16)</f>
        <v>1.2E-2</v>
      </c>
      <c r="AB16" s="80">
        <f>IF($C16="","",Tabla!AA16+$B16)</f>
        <v>1.2E-2</v>
      </c>
      <c r="AC16" s="80">
        <f>IF($C16="","",Tabla!AB16+$B16)</f>
        <v>1.2E-2</v>
      </c>
      <c r="AD16" s="80">
        <f>IF($C16="","",Tabla!AC16+$B16)</f>
        <v>1.2E-2</v>
      </c>
      <c r="AE16" s="80">
        <f>IF($C16="","",Tabla!AD16+$B16)</f>
        <v>1.2E-2</v>
      </c>
      <c r="AF16" s="80">
        <f>IF($C16="","",Tabla!AE16+$B16)</f>
        <v>7.0119999999999996</v>
      </c>
      <c r="AG16" s="80">
        <f>IF($C16="","",Tabla!AF16+$B16)</f>
        <v>2.012</v>
      </c>
      <c r="AH16" s="80">
        <f>IF($C16="","",Tabla!AG16+$B16)</f>
        <v>8.0120000000000005</v>
      </c>
      <c r="AI16" s="80">
        <f>IF($C16="","",Tabla!AH16+$B16)</f>
        <v>3.012</v>
      </c>
      <c r="AJ16" s="80">
        <f>IF($C16="","",Tabla!AI16+$B16)</f>
        <v>1.2E-2</v>
      </c>
      <c r="AK16" s="80">
        <f>IF($C16="","",Tabla!AJ16+$B16)</f>
        <v>1.2E-2</v>
      </c>
      <c r="AL16" s="80">
        <f>IF($C16="","",Tabla!AK16+$B16)</f>
        <v>1.2E-2</v>
      </c>
      <c r="AM16" s="80">
        <f>IF($C16="","",Tabla!AL16+$B16)</f>
        <v>1.2E-2</v>
      </c>
      <c r="AN16" s="80">
        <f>IF($C16="","",Tabla!AM16+$B16)</f>
        <v>15.012</v>
      </c>
      <c r="AO16" s="80">
        <f>IF($C16="","",Tabla!AN16+$B16)</f>
        <v>5.0119999999999996</v>
      </c>
      <c r="AP16" s="80">
        <f t="shared" si="0"/>
        <v>4</v>
      </c>
      <c r="AQ16" s="80">
        <f t="shared" si="1"/>
        <v>94</v>
      </c>
      <c r="AR16" s="80">
        <f t="shared" si="2"/>
        <v>3</v>
      </c>
      <c r="AS16" s="80">
        <f t="shared" si="3"/>
        <v>77</v>
      </c>
      <c r="AT16" s="80">
        <f t="shared" si="4"/>
        <v>2</v>
      </c>
      <c r="AU16" s="80">
        <f t="shared" si="5"/>
        <v>76</v>
      </c>
      <c r="AV16" s="80">
        <f t="shared" si="6"/>
        <v>5</v>
      </c>
      <c r="AW16" s="80">
        <f t="shared" si="7"/>
        <v>82</v>
      </c>
      <c r="AX16" s="80">
        <f t="shared" si="8"/>
        <v>5</v>
      </c>
      <c r="AY16" s="80">
        <f t="shared" si="9"/>
        <v>9</v>
      </c>
      <c r="AZ16" s="80">
        <f t="shared" si="10"/>
        <v>3</v>
      </c>
      <c r="BA16" s="80">
        <f t="shared" si="11"/>
        <v>11</v>
      </c>
      <c r="BB16" s="80">
        <f t="shared" si="12"/>
        <v>4</v>
      </c>
      <c r="BC16" s="80">
        <f t="shared" si="13"/>
        <v>92</v>
      </c>
      <c r="BD16" s="80">
        <f t="shared" si="14"/>
        <v>2</v>
      </c>
      <c r="BE16" s="80">
        <f t="shared" si="15"/>
        <v>10</v>
      </c>
      <c r="BF16" s="80">
        <f t="shared" si="16"/>
        <v>89</v>
      </c>
      <c r="BG16" s="80">
        <f t="shared" si="17"/>
        <v>12</v>
      </c>
      <c r="BH16" s="80">
        <f t="shared" si="18"/>
        <v>87</v>
      </c>
      <c r="BI16" s="80">
        <f t="shared" si="19"/>
        <v>12</v>
      </c>
      <c r="BJ16" s="80">
        <f t="shared" si="20"/>
        <v>87</v>
      </c>
      <c r="BK16" s="80">
        <f t="shared" si="21"/>
        <v>12</v>
      </c>
      <c r="BL16" s="80">
        <f t="shared" si="22"/>
        <v>87</v>
      </c>
      <c r="BM16" s="80">
        <f t="shared" si="23"/>
        <v>12</v>
      </c>
      <c r="BN16" s="80">
        <f t="shared" si="24"/>
        <v>87</v>
      </c>
      <c r="BO16" s="80">
        <f t="shared" si="25"/>
        <v>12</v>
      </c>
      <c r="BP16" s="80">
        <f t="shared" si="26"/>
        <v>87</v>
      </c>
      <c r="BQ16" s="80">
        <f t="shared" si="27"/>
        <v>12</v>
      </c>
      <c r="BR16" s="80">
        <f t="shared" si="28"/>
        <v>3</v>
      </c>
      <c r="BS16" s="80">
        <f t="shared" si="29"/>
        <v>81</v>
      </c>
      <c r="BT16" s="80">
        <f t="shared" si="30"/>
        <v>3</v>
      </c>
      <c r="BU16" s="80">
        <f t="shared" si="31"/>
        <v>88</v>
      </c>
      <c r="BV16" s="80">
        <f t="shared" si="32"/>
        <v>89</v>
      </c>
      <c r="BW16" s="80">
        <f t="shared" si="33"/>
        <v>12</v>
      </c>
      <c r="BX16" s="80">
        <f t="shared" si="34"/>
        <v>87</v>
      </c>
      <c r="BY16" s="80">
        <f t="shared" si="35"/>
        <v>12</v>
      </c>
      <c r="BZ16" s="80">
        <f t="shared" si="37"/>
        <v>4</v>
      </c>
      <c r="CA16" s="80">
        <f t="shared" si="38"/>
        <v>85</v>
      </c>
      <c r="CB16" s="118">
        <f>+HLOOKUP(CANTIDAD!$F$2&amp;"-"&amp;Rank!$CB$4,Rank!$B$1:$CD$125,ROW(Rank!$CD16),0)</f>
        <v>89</v>
      </c>
      <c r="CC16" s="118">
        <f>+HLOOKUP(CANTIDAD!$F$2&amp;"-"&amp;Rank!$CC$4,Rank!$B$1:$CD$125,ROW(Rank!$CD16),0)</f>
        <v>12</v>
      </c>
      <c r="CD16" s="119" t="str">
        <f t="shared" si="39"/>
        <v>BBVA Banco Frances (1103)</v>
      </c>
    </row>
    <row r="17" spans="2:82" x14ac:dyDescent="0.2">
      <c r="B17" s="80">
        <v>1.2999999999999999E-2</v>
      </c>
      <c r="C17" s="80" t="str">
        <f>IF(Tabla!B17=0,"",Tabla!B17)</f>
        <v>Balanz Capital (238)</v>
      </c>
      <c r="D17" s="80">
        <f>IF($C17="","",Tabla!C17+$B17)</f>
        <v>1.0129999999999999</v>
      </c>
      <c r="E17" s="80">
        <f>IF($C17="","",Tabla!D17+$B17)</f>
        <v>3.0129999999999999</v>
      </c>
      <c r="F17" s="80">
        <f>IF($C17="","",Tabla!E17+$B17)</f>
        <v>1.2999999999999999E-2</v>
      </c>
      <c r="G17" s="80">
        <f>IF($C17="","",Tabla!F17+$B17)</f>
        <v>6.0129999999999999</v>
      </c>
      <c r="H17" s="80">
        <f>IF($C17="","",Tabla!G17+$B17)</f>
        <v>1.2999999999999999E-2</v>
      </c>
      <c r="I17" s="80">
        <f>IF($C17="","",Tabla!H17+$B17)</f>
        <v>5.0129999999999999</v>
      </c>
      <c r="J17" s="80">
        <f>IF($C17="","",Tabla!I17+$B17)</f>
        <v>1.2999999999999999E-2</v>
      </c>
      <c r="K17" s="80">
        <f>IF($C17="","",Tabla!J17+$B17)</f>
        <v>4.0129999999999999</v>
      </c>
      <c r="L17" s="80">
        <f>IF($C17="","",Tabla!K17+$B17)</f>
        <v>1.2999999999999999E-2</v>
      </c>
      <c r="M17" s="80">
        <f>IF($C17="","",Tabla!L17+$B17)</f>
        <v>3.0129999999999999</v>
      </c>
      <c r="N17" s="80">
        <f>IF($C17="","",Tabla!M17+$B17)</f>
        <v>1.2999999999999999E-2</v>
      </c>
      <c r="O17" s="80">
        <f>IF($C17="","",Tabla!N17+$B17)</f>
        <v>2.0129999999999999</v>
      </c>
      <c r="P17" s="80">
        <f>IF($C17="","",Tabla!O17+$B17)</f>
        <v>1.2999999999999999E-2</v>
      </c>
      <c r="Q17" s="80">
        <f>IF($C17="","",Tabla!P17+$B17)</f>
        <v>5.0129999999999999</v>
      </c>
      <c r="R17" s="80">
        <f>IF($C17="","",Tabla!Q17+$B17)</f>
        <v>1.2999999999999999E-2</v>
      </c>
      <c r="S17" s="80">
        <f>IF($C17="","",Tabla!R17+$B17)</f>
        <v>1.0129999999999999</v>
      </c>
      <c r="T17" s="80">
        <f>IF($C17="","",Tabla!S17+$B17)</f>
        <v>1.2999999999999999E-2</v>
      </c>
      <c r="U17" s="80">
        <f>IF($C17="","",Tabla!T17+$B17)</f>
        <v>20.013000000000002</v>
      </c>
      <c r="V17" s="80">
        <f>IF($C17="","",Tabla!U17+$B17)</f>
        <v>1.2999999999999999E-2</v>
      </c>
      <c r="W17" s="80">
        <f>IF($C17="","",Tabla!V17+$B17)</f>
        <v>1.2999999999999999E-2</v>
      </c>
      <c r="X17" s="80">
        <f>IF($C17="","",Tabla!W17+$B17)</f>
        <v>1.2999999999999999E-2</v>
      </c>
      <c r="Y17" s="80">
        <f>IF($C17="","",Tabla!X17+$B17)</f>
        <v>1.2999999999999999E-2</v>
      </c>
      <c r="Z17" s="80">
        <f>IF($C17="","",Tabla!Y17+$B17)</f>
        <v>1.2999999999999999E-2</v>
      </c>
      <c r="AA17" s="80">
        <f>IF($C17="","",Tabla!Z17+$B17)</f>
        <v>1.2999999999999999E-2</v>
      </c>
      <c r="AB17" s="80">
        <f>IF($C17="","",Tabla!AA17+$B17)</f>
        <v>1.2999999999999999E-2</v>
      </c>
      <c r="AC17" s="80">
        <f>IF($C17="","",Tabla!AB17+$B17)</f>
        <v>1.2999999999999999E-2</v>
      </c>
      <c r="AD17" s="80">
        <f>IF($C17="","",Tabla!AC17+$B17)</f>
        <v>1.2999999999999999E-2</v>
      </c>
      <c r="AE17" s="80">
        <f>IF($C17="","",Tabla!AD17+$B17)</f>
        <v>1.2999999999999999E-2</v>
      </c>
      <c r="AF17" s="80">
        <f>IF($C17="","",Tabla!AE17+$B17)</f>
        <v>1.2999999999999999E-2</v>
      </c>
      <c r="AG17" s="80">
        <f>IF($C17="","",Tabla!AF17+$B17)</f>
        <v>12.013</v>
      </c>
      <c r="AH17" s="80">
        <f>IF($C17="","",Tabla!AG17+$B17)</f>
        <v>1.2999999999999999E-2</v>
      </c>
      <c r="AI17" s="80">
        <f>IF($C17="","",Tabla!AH17+$B17)</f>
        <v>8.0129999999999999</v>
      </c>
      <c r="AJ17" s="80">
        <f>IF($C17="","",Tabla!AI17+$B17)</f>
        <v>1.2999999999999999E-2</v>
      </c>
      <c r="AK17" s="80">
        <f>IF($C17="","",Tabla!AJ17+$B17)</f>
        <v>20.013000000000002</v>
      </c>
      <c r="AL17" s="80">
        <f>IF($C17="","",Tabla!AK17+$B17)</f>
        <v>1.2999999999999999E-2</v>
      </c>
      <c r="AM17" s="80">
        <f>IF($C17="","",Tabla!AL17+$B17)</f>
        <v>1.2999999999999999E-2</v>
      </c>
      <c r="AN17" s="80">
        <f>IF($C17="","",Tabla!AM17+$B17)</f>
        <v>1.2999999999999999E-2</v>
      </c>
      <c r="AO17" s="80">
        <f>IF($C17="","",Tabla!AN17+$B17)</f>
        <v>40.012999999999998</v>
      </c>
      <c r="AP17" s="80">
        <f t="shared" si="0"/>
        <v>10</v>
      </c>
      <c r="AQ17" s="80">
        <f t="shared" si="1"/>
        <v>95</v>
      </c>
      <c r="AR17" s="80">
        <f t="shared" si="2"/>
        <v>91</v>
      </c>
      <c r="AS17" s="80">
        <f t="shared" si="3"/>
        <v>97</v>
      </c>
      <c r="AT17" s="80">
        <f t="shared" si="4"/>
        <v>92</v>
      </c>
      <c r="AU17" s="80">
        <f t="shared" si="5"/>
        <v>94</v>
      </c>
      <c r="AV17" s="80">
        <f t="shared" si="6"/>
        <v>91</v>
      </c>
      <c r="AW17" s="80">
        <f t="shared" si="7"/>
        <v>94</v>
      </c>
      <c r="AX17" s="80">
        <f t="shared" si="8"/>
        <v>89</v>
      </c>
      <c r="AY17" s="80">
        <f t="shared" si="9"/>
        <v>96</v>
      </c>
      <c r="AZ17" s="80">
        <f t="shared" si="10"/>
        <v>91</v>
      </c>
      <c r="BA17" s="80">
        <f t="shared" si="11"/>
        <v>93</v>
      </c>
      <c r="BB17" s="80">
        <f t="shared" si="12"/>
        <v>91</v>
      </c>
      <c r="BC17" s="80">
        <f t="shared" si="13"/>
        <v>95</v>
      </c>
      <c r="BD17" s="80">
        <f t="shared" si="14"/>
        <v>90</v>
      </c>
      <c r="BE17" s="80">
        <f t="shared" si="15"/>
        <v>86</v>
      </c>
      <c r="BF17" s="80">
        <f t="shared" si="16"/>
        <v>88</v>
      </c>
      <c r="BG17" s="80">
        <f t="shared" si="17"/>
        <v>98</v>
      </c>
      <c r="BH17" s="80">
        <f t="shared" si="18"/>
        <v>86</v>
      </c>
      <c r="BI17" s="80">
        <f t="shared" si="19"/>
        <v>13</v>
      </c>
      <c r="BJ17" s="80">
        <f t="shared" si="20"/>
        <v>86</v>
      </c>
      <c r="BK17" s="80">
        <f t="shared" si="21"/>
        <v>13</v>
      </c>
      <c r="BL17" s="80">
        <f t="shared" si="22"/>
        <v>86</v>
      </c>
      <c r="BM17" s="80">
        <f t="shared" si="23"/>
        <v>13</v>
      </c>
      <c r="BN17" s="80">
        <f t="shared" si="24"/>
        <v>86</v>
      </c>
      <c r="BO17" s="80">
        <f t="shared" si="25"/>
        <v>13</v>
      </c>
      <c r="BP17" s="80">
        <f t="shared" si="26"/>
        <v>86</v>
      </c>
      <c r="BQ17" s="80">
        <f t="shared" si="27"/>
        <v>13</v>
      </c>
      <c r="BR17" s="80">
        <f t="shared" si="28"/>
        <v>93</v>
      </c>
      <c r="BS17" s="80">
        <f t="shared" si="29"/>
        <v>95</v>
      </c>
      <c r="BT17" s="80">
        <f t="shared" si="30"/>
        <v>93</v>
      </c>
      <c r="BU17" s="80">
        <f t="shared" si="31"/>
        <v>95</v>
      </c>
      <c r="BV17" s="80">
        <f t="shared" si="32"/>
        <v>88</v>
      </c>
      <c r="BW17" s="80">
        <f t="shared" si="33"/>
        <v>98</v>
      </c>
      <c r="BX17" s="80">
        <f t="shared" si="34"/>
        <v>86</v>
      </c>
      <c r="BY17" s="80">
        <f t="shared" si="35"/>
        <v>13</v>
      </c>
      <c r="BZ17" s="80">
        <f t="shared" si="37"/>
        <v>94</v>
      </c>
      <c r="CA17" s="80">
        <f t="shared" si="38"/>
        <v>97</v>
      </c>
      <c r="CB17" s="118">
        <f>+HLOOKUP(CANTIDAD!$F$2&amp;"-"&amp;Rank!$CB$4,Rank!$B$1:$CD$125,ROW(Rank!$CD17),0)</f>
        <v>88</v>
      </c>
      <c r="CC17" s="118">
        <f>+HLOOKUP(CANTIDAD!$F$2&amp;"-"&amp;Rank!$CC$4,Rank!$B$1:$CD$125,ROW(Rank!$CD17),0)</f>
        <v>98</v>
      </c>
      <c r="CD17" s="119" t="str">
        <f t="shared" si="39"/>
        <v>Balanz Capital (238)</v>
      </c>
    </row>
    <row r="18" spans="2:82" x14ac:dyDescent="0.2">
      <c r="B18" s="80">
        <v>1.4E-2</v>
      </c>
      <c r="C18" s="80" t="str">
        <f>IF(Tabla!B18=0,"",Tabla!B18)</f>
        <v>ICBC (522)</v>
      </c>
      <c r="D18" s="80">
        <f>IF($C18="","",Tabla!C18+$B18)</f>
        <v>1.014</v>
      </c>
      <c r="E18" s="80">
        <f>IF($C18="","",Tabla!D18+$B18)</f>
        <v>1.4E-2</v>
      </c>
      <c r="F18" s="80">
        <f>IF($C18="","",Tabla!E18+$B18)</f>
        <v>1.4E-2</v>
      </c>
      <c r="G18" s="80">
        <f>IF($C18="","",Tabla!F18+$B18)</f>
        <v>1.014</v>
      </c>
      <c r="H18" s="80">
        <f>IF($C18="","",Tabla!G18+$B18)</f>
        <v>1.4E-2</v>
      </c>
      <c r="I18" s="80">
        <f>IF($C18="","",Tabla!H18+$B18)</f>
        <v>1.4E-2</v>
      </c>
      <c r="J18" s="80">
        <f>IF($C18="","",Tabla!I18+$B18)</f>
        <v>2.0139999999999998</v>
      </c>
      <c r="K18" s="80">
        <f>IF($C18="","",Tabla!J18+$B18)</f>
        <v>1.4E-2</v>
      </c>
      <c r="L18" s="80">
        <f>IF($C18="","",Tabla!K18+$B18)</f>
        <v>1.4E-2</v>
      </c>
      <c r="M18" s="80">
        <f>IF($C18="","",Tabla!L18+$B18)</f>
        <v>1.4E-2</v>
      </c>
      <c r="N18" s="80">
        <f>IF($C18="","",Tabla!M18+$B18)</f>
        <v>1.4E-2</v>
      </c>
      <c r="O18" s="80">
        <f>IF($C18="","",Tabla!N18+$B18)</f>
        <v>1.4E-2</v>
      </c>
      <c r="P18" s="80">
        <f>IF($C18="","",Tabla!O18+$B18)</f>
        <v>1.4E-2</v>
      </c>
      <c r="Q18" s="80">
        <f>IF($C18="","",Tabla!P18+$B18)</f>
        <v>1.4E-2</v>
      </c>
      <c r="R18" s="80">
        <f>IF($C18="","",Tabla!Q18+$B18)</f>
        <v>1.4E-2</v>
      </c>
      <c r="S18" s="80">
        <f>IF($C18="","",Tabla!R18+$B18)</f>
        <v>1.4E-2</v>
      </c>
      <c r="T18" s="80">
        <f>IF($C18="","",Tabla!S18+$B18)</f>
        <v>1.4E-2</v>
      </c>
      <c r="U18" s="80">
        <f>IF($C18="","",Tabla!T18+$B18)</f>
        <v>1.4E-2</v>
      </c>
      <c r="V18" s="80">
        <f>IF($C18="","",Tabla!U18+$B18)</f>
        <v>1.4E-2</v>
      </c>
      <c r="W18" s="80">
        <f>IF($C18="","",Tabla!V18+$B18)</f>
        <v>1.4E-2</v>
      </c>
      <c r="X18" s="80">
        <f>IF($C18="","",Tabla!W18+$B18)</f>
        <v>1.4E-2</v>
      </c>
      <c r="Y18" s="80">
        <f>IF($C18="","",Tabla!X18+$B18)</f>
        <v>1.4E-2</v>
      </c>
      <c r="Z18" s="80">
        <f>IF($C18="","",Tabla!Y18+$B18)</f>
        <v>1.4E-2</v>
      </c>
      <c r="AA18" s="80">
        <f>IF($C18="","",Tabla!Z18+$B18)</f>
        <v>1.4E-2</v>
      </c>
      <c r="AB18" s="80">
        <f>IF($C18="","",Tabla!AA18+$B18)</f>
        <v>1.4E-2</v>
      </c>
      <c r="AC18" s="80">
        <f>IF($C18="","",Tabla!AB18+$B18)</f>
        <v>1.4E-2</v>
      </c>
      <c r="AD18" s="80">
        <f>IF($C18="","",Tabla!AC18+$B18)</f>
        <v>1.4E-2</v>
      </c>
      <c r="AE18" s="80">
        <f>IF($C18="","",Tabla!AD18+$B18)</f>
        <v>1.4E-2</v>
      </c>
      <c r="AF18" s="80">
        <f>IF($C18="","",Tabla!AE18+$B18)</f>
        <v>2.0139999999999998</v>
      </c>
      <c r="AG18" s="80">
        <f>IF($C18="","",Tabla!AF18+$B18)</f>
        <v>1.4E-2</v>
      </c>
      <c r="AH18" s="80">
        <f>IF($C18="","",Tabla!AG18+$B18)</f>
        <v>1.4E-2</v>
      </c>
      <c r="AI18" s="80">
        <f>IF($C18="","",Tabla!AH18+$B18)</f>
        <v>1.4E-2</v>
      </c>
      <c r="AJ18" s="80">
        <f>IF($C18="","",Tabla!AI18+$B18)</f>
        <v>1.4E-2</v>
      </c>
      <c r="AK18" s="80">
        <f>IF($C18="","",Tabla!AJ18+$B18)</f>
        <v>1.4E-2</v>
      </c>
      <c r="AL18" s="80">
        <f>IF($C18="","",Tabla!AK18+$B18)</f>
        <v>1.4E-2</v>
      </c>
      <c r="AM18" s="80">
        <f>IF($C18="","",Tabla!AL18+$B18)</f>
        <v>1.4E-2</v>
      </c>
      <c r="AN18" s="80">
        <f>IF($C18="","",Tabla!AM18+$B18)</f>
        <v>2.0139999999999998</v>
      </c>
      <c r="AO18" s="80">
        <f>IF($C18="","",Tabla!AN18+$B18)</f>
        <v>1.4E-2</v>
      </c>
      <c r="AP18" s="80">
        <f t="shared" si="0"/>
        <v>9</v>
      </c>
      <c r="AQ18" s="80">
        <f t="shared" si="1"/>
        <v>9</v>
      </c>
      <c r="AR18" s="80">
        <f t="shared" si="2"/>
        <v>90</v>
      </c>
      <c r="AS18" s="80">
        <f t="shared" si="3"/>
        <v>78</v>
      </c>
      <c r="AT18" s="80">
        <f t="shared" si="4"/>
        <v>91</v>
      </c>
      <c r="AU18" s="80">
        <f t="shared" si="5"/>
        <v>10</v>
      </c>
      <c r="AV18" s="80">
        <f t="shared" si="6"/>
        <v>4</v>
      </c>
      <c r="AW18" s="80">
        <f t="shared" si="7"/>
        <v>9</v>
      </c>
      <c r="AX18" s="80">
        <f t="shared" si="8"/>
        <v>88</v>
      </c>
      <c r="AY18" s="80">
        <f t="shared" si="9"/>
        <v>10</v>
      </c>
      <c r="AZ18" s="80">
        <f t="shared" si="10"/>
        <v>90</v>
      </c>
      <c r="BA18" s="80">
        <f t="shared" si="11"/>
        <v>12</v>
      </c>
      <c r="BB18" s="80">
        <f t="shared" si="12"/>
        <v>90</v>
      </c>
      <c r="BC18" s="80">
        <f t="shared" si="13"/>
        <v>9</v>
      </c>
      <c r="BD18" s="80">
        <f t="shared" si="14"/>
        <v>89</v>
      </c>
      <c r="BE18" s="80">
        <f t="shared" si="15"/>
        <v>11</v>
      </c>
      <c r="BF18" s="80">
        <f t="shared" si="16"/>
        <v>87</v>
      </c>
      <c r="BG18" s="80">
        <f t="shared" si="17"/>
        <v>13</v>
      </c>
      <c r="BH18" s="80">
        <f t="shared" si="18"/>
        <v>85</v>
      </c>
      <c r="BI18" s="80">
        <f t="shared" si="19"/>
        <v>14</v>
      </c>
      <c r="BJ18" s="80">
        <f t="shared" si="20"/>
        <v>85</v>
      </c>
      <c r="BK18" s="80">
        <f t="shared" si="21"/>
        <v>14</v>
      </c>
      <c r="BL18" s="80">
        <f t="shared" si="22"/>
        <v>85</v>
      </c>
      <c r="BM18" s="80">
        <f t="shared" si="23"/>
        <v>14</v>
      </c>
      <c r="BN18" s="80">
        <f t="shared" si="24"/>
        <v>85</v>
      </c>
      <c r="BO18" s="80">
        <f t="shared" si="25"/>
        <v>14</v>
      </c>
      <c r="BP18" s="80">
        <f t="shared" si="26"/>
        <v>85</v>
      </c>
      <c r="BQ18" s="80">
        <f t="shared" si="27"/>
        <v>14</v>
      </c>
      <c r="BR18" s="80">
        <f t="shared" si="28"/>
        <v>12</v>
      </c>
      <c r="BS18" s="80">
        <f t="shared" si="29"/>
        <v>7</v>
      </c>
      <c r="BT18" s="80">
        <f t="shared" si="30"/>
        <v>92</v>
      </c>
      <c r="BU18" s="80">
        <f t="shared" si="31"/>
        <v>8</v>
      </c>
      <c r="BV18" s="80">
        <f t="shared" si="32"/>
        <v>87</v>
      </c>
      <c r="BW18" s="80">
        <f t="shared" si="33"/>
        <v>13</v>
      </c>
      <c r="BX18" s="80">
        <f t="shared" si="34"/>
        <v>85</v>
      </c>
      <c r="BY18" s="80">
        <f t="shared" si="35"/>
        <v>14</v>
      </c>
      <c r="BZ18" s="80">
        <f t="shared" si="37"/>
        <v>31</v>
      </c>
      <c r="CA18" s="80">
        <f t="shared" si="38"/>
        <v>6</v>
      </c>
      <c r="CB18" s="118">
        <f>+HLOOKUP(CANTIDAD!$F$2&amp;"-"&amp;Rank!$CB$4,Rank!$B$1:$CD$125,ROW(Rank!$CD18),0)</f>
        <v>87</v>
      </c>
      <c r="CC18" s="118">
        <f>+HLOOKUP(CANTIDAD!$F$2&amp;"-"&amp;Rank!$CC$4,Rank!$B$1:$CD$125,ROW(Rank!$CD18),0)</f>
        <v>13</v>
      </c>
      <c r="CD18" s="119" t="str">
        <f t="shared" si="39"/>
        <v>ICBC (522)</v>
      </c>
    </row>
    <row r="19" spans="2:82" x14ac:dyDescent="0.2">
      <c r="B19" s="80">
        <v>1.4999999999999999E-2</v>
      </c>
      <c r="C19" s="80" t="str">
        <f>IF(Tabla!B19=0,"",Tabla!B19)</f>
        <v>Banco Nación (1128)</v>
      </c>
      <c r="D19" s="80">
        <f>IF($C19="","",Tabla!C19+$B19)</f>
        <v>2.0150000000000001</v>
      </c>
      <c r="E19" s="80">
        <f>IF($C19="","",Tabla!D19+$B19)</f>
        <v>1.4999999999999999E-2</v>
      </c>
      <c r="F19" s="80">
        <f>IF($C19="","",Tabla!E19+$B19)</f>
        <v>1.0149999999999999</v>
      </c>
      <c r="G19" s="80">
        <f>IF($C19="","",Tabla!F19+$B19)</f>
        <v>1.4999999999999999E-2</v>
      </c>
      <c r="H19" s="80">
        <f>IF($C19="","",Tabla!G19+$B19)</f>
        <v>1.4999999999999999E-2</v>
      </c>
      <c r="I19" s="80">
        <f>IF($C19="","",Tabla!H19+$B19)</f>
        <v>1.4999999999999999E-2</v>
      </c>
      <c r="J19" s="80">
        <f>IF($C19="","",Tabla!I19+$B19)</f>
        <v>1.4999999999999999E-2</v>
      </c>
      <c r="K19" s="80">
        <f>IF($C19="","",Tabla!J19+$B19)</f>
        <v>1.4999999999999999E-2</v>
      </c>
      <c r="L19" s="80">
        <f>IF($C19="","",Tabla!K19+$B19)</f>
        <v>1.4999999999999999E-2</v>
      </c>
      <c r="M19" s="80">
        <f>IF($C19="","",Tabla!L19+$B19)</f>
        <v>1.4999999999999999E-2</v>
      </c>
      <c r="N19" s="80">
        <f>IF($C19="","",Tabla!M19+$B19)</f>
        <v>1.4999999999999999E-2</v>
      </c>
      <c r="O19" s="80">
        <f>IF($C19="","",Tabla!N19+$B19)</f>
        <v>1.4999999999999999E-2</v>
      </c>
      <c r="P19" s="80">
        <f>IF($C19="","",Tabla!O19+$B19)</f>
        <v>1.4999999999999999E-2</v>
      </c>
      <c r="Q19" s="80">
        <f>IF($C19="","",Tabla!P19+$B19)</f>
        <v>1.4999999999999999E-2</v>
      </c>
      <c r="R19" s="80">
        <f>IF($C19="","",Tabla!Q19+$B19)</f>
        <v>1.0149999999999999</v>
      </c>
      <c r="S19" s="80">
        <f>IF($C19="","",Tabla!R19+$B19)</f>
        <v>1.4999999999999999E-2</v>
      </c>
      <c r="T19" s="80">
        <f>IF($C19="","",Tabla!S19+$B19)</f>
        <v>1.4999999999999999E-2</v>
      </c>
      <c r="U19" s="80">
        <f>IF($C19="","",Tabla!T19+$B19)</f>
        <v>1.4999999999999999E-2</v>
      </c>
      <c r="V19" s="80">
        <f>IF($C19="","",Tabla!U19+$B19)</f>
        <v>1.4999999999999999E-2</v>
      </c>
      <c r="W19" s="80">
        <f>IF($C19="","",Tabla!V19+$B19)</f>
        <v>1.4999999999999999E-2</v>
      </c>
      <c r="X19" s="80">
        <f>IF($C19="","",Tabla!W19+$B19)</f>
        <v>1.4999999999999999E-2</v>
      </c>
      <c r="Y19" s="80">
        <f>IF($C19="","",Tabla!X19+$B19)</f>
        <v>1.4999999999999999E-2</v>
      </c>
      <c r="Z19" s="80">
        <f>IF($C19="","",Tabla!Y19+$B19)</f>
        <v>1.4999999999999999E-2</v>
      </c>
      <c r="AA19" s="80">
        <f>IF($C19="","",Tabla!Z19+$B19)</f>
        <v>1.4999999999999999E-2</v>
      </c>
      <c r="AB19" s="80">
        <f>IF($C19="","",Tabla!AA19+$B19)</f>
        <v>1.4999999999999999E-2</v>
      </c>
      <c r="AC19" s="80">
        <f>IF($C19="","",Tabla!AB19+$B19)</f>
        <v>1.4999999999999999E-2</v>
      </c>
      <c r="AD19" s="80">
        <f>IF($C19="","",Tabla!AC19+$B19)</f>
        <v>1.4999999999999999E-2</v>
      </c>
      <c r="AE19" s="80">
        <f>IF($C19="","",Tabla!AD19+$B19)</f>
        <v>1.4999999999999999E-2</v>
      </c>
      <c r="AF19" s="80">
        <f>IF($C19="","",Tabla!AE19+$B19)</f>
        <v>1.4999999999999999E-2</v>
      </c>
      <c r="AG19" s="80">
        <f>IF($C19="","",Tabla!AF19+$B19)</f>
        <v>1.4999999999999999E-2</v>
      </c>
      <c r="AH19" s="80">
        <f>IF($C19="","",Tabla!AG19+$B19)</f>
        <v>1.0149999999999999</v>
      </c>
      <c r="AI19" s="80">
        <f>IF($C19="","",Tabla!AH19+$B19)</f>
        <v>1.4999999999999999E-2</v>
      </c>
      <c r="AJ19" s="80">
        <f>IF($C19="","",Tabla!AI19+$B19)</f>
        <v>1.4999999999999999E-2</v>
      </c>
      <c r="AK19" s="80">
        <f>IF($C19="","",Tabla!AJ19+$B19)</f>
        <v>1.4999999999999999E-2</v>
      </c>
      <c r="AL19" s="80">
        <f>IF($C19="","",Tabla!AK19+$B19)</f>
        <v>1.4999999999999999E-2</v>
      </c>
      <c r="AM19" s="80">
        <f>IF($C19="","",Tabla!AL19+$B19)</f>
        <v>1.4999999999999999E-2</v>
      </c>
      <c r="AN19" s="80">
        <f>IF($C19="","",Tabla!AM19+$B19)</f>
        <v>1.0149999999999999</v>
      </c>
      <c r="AO19" s="80">
        <f>IF($C19="","",Tabla!AN19+$B19)</f>
        <v>1.4999999999999999E-2</v>
      </c>
      <c r="AP19" s="80">
        <f t="shared" si="0"/>
        <v>5</v>
      </c>
      <c r="AQ19" s="80">
        <f t="shared" si="1"/>
        <v>10</v>
      </c>
      <c r="AR19" s="80">
        <f t="shared" si="2"/>
        <v>13</v>
      </c>
      <c r="AS19" s="80">
        <f t="shared" si="3"/>
        <v>8</v>
      </c>
      <c r="AT19" s="80">
        <f t="shared" si="4"/>
        <v>90</v>
      </c>
      <c r="AU19" s="80">
        <f t="shared" si="5"/>
        <v>11</v>
      </c>
      <c r="AV19" s="80">
        <f t="shared" si="6"/>
        <v>90</v>
      </c>
      <c r="AW19" s="80">
        <f t="shared" si="7"/>
        <v>10</v>
      </c>
      <c r="AX19" s="80">
        <f t="shared" si="8"/>
        <v>87</v>
      </c>
      <c r="AY19" s="80">
        <f t="shared" si="9"/>
        <v>11</v>
      </c>
      <c r="AZ19" s="80">
        <f t="shared" si="10"/>
        <v>89</v>
      </c>
      <c r="BA19" s="80">
        <f t="shared" si="11"/>
        <v>13</v>
      </c>
      <c r="BB19" s="80">
        <f t="shared" si="12"/>
        <v>89</v>
      </c>
      <c r="BC19" s="80">
        <f t="shared" si="13"/>
        <v>10</v>
      </c>
      <c r="BD19" s="80">
        <f t="shared" si="14"/>
        <v>13</v>
      </c>
      <c r="BE19" s="80">
        <f t="shared" si="15"/>
        <v>12</v>
      </c>
      <c r="BF19" s="80">
        <f t="shared" si="16"/>
        <v>86</v>
      </c>
      <c r="BG19" s="80">
        <f t="shared" si="17"/>
        <v>14</v>
      </c>
      <c r="BH19" s="80">
        <f t="shared" si="18"/>
        <v>84</v>
      </c>
      <c r="BI19" s="80">
        <f t="shared" si="19"/>
        <v>15</v>
      </c>
      <c r="BJ19" s="80">
        <f t="shared" si="20"/>
        <v>84</v>
      </c>
      <c r="BK19" s="80">
        <f t="shared" si="21"/>
        <v>15</v>
      </c>
      <c r="BL19" s="80">
        <f t="shared" si="22"/>
        <v>84</v>
      </c>
      <c r="BM19" s="80">
        <f t="shared" si="23"/>
        <v>15</v>
      </c>
      <c r="BN19" s="80">
        <f t="shared" si="24"/>
        <v>84</v>
      </c>
      <c r="BO19" s="80">
        <f t="shared" si="25"/>
        <v>15</v>
      </c>
      <c r="BP19" s="80">
        <f t="shared" si="26"/>
        <v>84</v>
      </c>
      <c r="BQ19" s="80">
        <f t="shared" si="27"/>
        <v>15</v>
      </c>
      <c r="BR19" s="80">
        <f t="shared" si="28"/>
        <v>92</v>
      </c>
      <c r="BS19" s="80">
        <f t="shared" si="29"/>
        <v>8</v>
      </c>
      <c r="BT19" s="80">
        <f t="shared" si="30"/>
        <v>33</v>
      </c>
      <c r="BU19" s="80">
        <f t="shared" si="31"/>
        <v>9</v>
      </c>
      <c r="BV19" s="80">
        <f t="shared" si="32"/>
        <v>86</v>
      </c>
      <c r="BW19" s="80">
        <f t="shared" si="33"/>
        <v>14</v>
      </c>
      <c r="BX19" s="80">
        <f t="shared" si="34"/>
        <v>84</v>
      </c>
      <c r="BY19" s="80">
        <f t="shared" si="35"/>
        <v>15</v>
      </c>
      <c r="BZ19" s="80">
        <f t="shared" si="37"/>
        <v>54</v>
      </c>
      <c r="CA19" s="80">
        <f t="shared" si="38"/>
        <v>7</v>
      </c>
      <c r="CB19" s="118">
        <f>+HLOOKUP(CANTIDAD!$F$2&amp;"-"&amp;Rank!$CB$4,Rank!$B$1:$CD$125,ROW(Rank!$CD19),0)</f>
        <v>86</v>
      </c>
      <c r="CC19" s="118">
        <f>+HLOOKUP(CANTIDAD!$F$2&amp;"-"&amp;Rank!$CC$4,Rank!$B$1:$CD$125,ROW(Rank!$CD19),0)</f>
        <v>14</v>
      </c>
      <c r="CD19" s="119" t="str">
        <f t="shared" si="39"/>
        <v>Banco Nación (1128)</v>
      </c>
    </row>
    <row r="20" spans="2:82" x14ac:dyDescent="0.2">
      <c r="B20" s="80">
        <v>1.6E-2</v>
      </c>
      <c r="C20" s="80" t="str">
        <f>IF(Tabla!B20=0,"",Tabla!B20)</f>
        <v>Banco de la Nacion Argentina (1128)</v>
      </c>
      <c r="D20" s="80">
        <f>IF($C20="","",Tabla!C20+$B20)</f>
        <v>1.016</v>
      </c>
      <c r="E20" s="80">
        <f>IF($C20="","",Tabla!D20+$B20)</f>
        <v>1.6E-2</v>
      </c>
      <c r="F20" s="80">
        <f>IF($C20="","",Tabla!E20+$B20)</f>
        <v>1.6E-2</v>
      </c>
      <c r="G20" s="80">
        <f>IF($C20="","",Tabla!F20+$B20)</f>
        <v>1.6E-2</v>
      </c>
      <c r="H20" s="80">
        <f>IF($C20="","",Tabla!G20+$B20)</f>
        <v>1.016</v>
      </c>
      <c r="I20" s="80">
        <f>IF($C20="","",Tabla!H20+$B20)</f>
        <v>1.6E-2</v>
      </c>
      <c r="J20" s="80">
        <f>IF($C20="","",Tabla!I20+$B20)</f>
        <v>1.6E-2</v>
      </c>
      <c r="K20" s="80">
        <f>IF($C20="","",Tabla!J20+$B20)</f>
        <v>1.016</v>
      </c>
      <c r="L20" s="80">
        <f>IF($C20="","",Tabla!K20+$B20)</f>
        <v>1.6E-2</v>
      </c>
      <c r="M20" s="80">
        <f>IF($C20="","",Tabla!L20+$B20)</f>
        <v>1.6E-2</v>
      </c>
      <c r="N20" s="80">
        <f>IF($C20="","",Tabla!M20+$B20)</f>
        <v>1.016</v>
      </c>
      <c r="O20" s="80">
        <f>IF($C20="","",Tabla!N20+$B20)</f>
        <v>1.6E-2</v>
      </c>
      <c r="P20" s="80">
        <f>IF($C20="","",Tabla!O20+$B20)</f>
        <v>1.016</v>
      </c>
      <c r="Q20" s="80">
        <f>IF($C20="","",Tabla!P20+$B20)</f>
        <v>1.6E-2</v>
      </c>
      <c r="R20" s="80">
        <f>IF($C20="","",Tabla!Q20+$B20)</f>
        <v>1.6E-2</v>
      </c>
      <c r="S20" s="80">
        <f>IF($C20="","",Tabla!R20+$B20)</f>
        <v>1.6E-2</v>
      </c>
      <c r="T20" s="80">
        <f>IF($C20="","",Tabla!S20+$B20)</f>
        <v>1.016</v>
      </c>
      <c r="U20" s="80">
        <f>IF($C20="","",Tabla!T20+$B20)</f>
        <v>1.6E-2</v>
      </c>
      <c r="V20" s="80">
        <f>IF($C20="","",Tabla!U20+$B20)</f>
        <v>1.6E-2</v>
      </c>
      <c r="W20" s="80">
        <f>IF($C20="","",Tabla!V20+$B20)</f>
        <v>1.6E-2</v>
      </c>
      <c r="X20" s="80">
        <f>IF($C20="","",Tabla!W20+$B20)</f>
        <v>1.6E-2</v>
      </c>
      <c r="Y20" s="80">
        <f>IF($C20="","",Tabla!X20+$B20)</f>
        <v>1.6E-2</v>
      </c>
      <c r="Z20" s="80">
        <f>IF($C20="","",Tabla!Y20+$B20)</f>
        <v>1.6E-2</v>
      </c>
      <c r="AA20" s="80">
        <f>IF($C20="","",Tabla!Z20+$B20)</f>
        <v>1.6E-2</v>
      </c>
      <c r="AB20" s="80">
        <f>IF($C20="","",Tabla!AA20+$B20)</f>
        <v>1.6E-2</v>
      </c>
      <c r="AC20" s="80">
        <f>IF($C20="","",Tabla!AB20+$B20)</f>
        <v>1.6E-2</v>
      </c>
      <c r="AD20" s="80">
        <f>IF($C20="","",Tabla!AC20+$B20)</f>
        <v>1.6E-2</v>
      </c>
      <c r="AE20" s="80">
        <f>IF($C20="","",Tabla!AD20+$B20)</f>
        <v>1.6E-2</v>
      </c>
      <c r="AF20" s="80">
        <f>IF($C20="","",Tabla!AE20+$B20)</f>
        <v>1.016</v>
      </c>
      <c r="AG20" s="80">
        <f>IF($C20="","",Tabla!AF20+$B20)</f>
        <v>1.016</v>
      </c>
      <c r="AH20" s="80">
        <f>IF($C20="","",Tabla!AG20+$B20)</f>
        <v>2.016</v>
      </c>
      <c r="AI20" s="80">
        <f>IF($C20="","",Tabla!AH20+$B20)</f>
        <v>1.6E-2</v>
      </c>
      <c r="AJ20" s="80">
        <f>IF($C20="","",Tabla!AI20+$B20)</f>
        <v>1.016</v>
      </c>
      <c r="AK20" s="80">
        <f>IF($C20="","",Tabla!AJ20+$B20)</f>
        <v>1.6E-2</v>
      </c>
      <c r="AL20" s="80">
        <f>IF($C20="","",Tabla!AK20+$B20)</f>
        <v>1.6E-2</v>
      </c>
      <c r="AM20" s="80">
        <f>IF($C20="","",Tabla!AL20+$B20)</f>
        <v>1.6E-2</v>
      </c>
      <c r="AN20" s="80">
        <f>IF($C20="","",Tabla!AM20+$B20)</f>
        <v>4.016</v>
      </c>
      <c r="AO20" s="80">
        <f>IF($C20="","",Tabla!AN20+$B20)</f>
        <v>1.016</v>
      </c>
      <c r="AP20" s="80">
        <f t="shared" si="0"/>
        <v>8</v>
      </c>
      <c r="AQ20" s="80">
        <f t="shared" si="1"/>
        <v>11</v>
      </c>
      <c r="AR20" s="80">
        <f t="shared" si="2"/>
        <v>89</v>
      </c>
      <c r="AS20" s="80">
        <f t="shared" si="3"/>
        <v>9</v>
      </c>
      <c r="AT20" s="80">
        <f t="shared" si="4"/>
        <v>19</v>
      </c>
      <c r="AU20" s="80">
        <f t="shared" si="5"/>
        <v>12</v>
      </c>
      <c r="AV20" s="80">
        <f t="shared" si="6"/>
        <v>89</v>
      </c>
      <c r="AW20" s="80">
        <f t="shared" si="7"/>
        <v>83</v>
      </c>
      <c r="AX20" s="80">
        <f t="shared" si="8"/>
        <v>86</v>
      </c>
      <c r="AY20" s="80">
        <f t="shared" si="9"/>
        <v>12</v>
      </c>
      <c r="AZ20" s="80">
        <f t="shared" si="10"/>
        <v>14</v>
      </c>
      <c r="BA20" s="80">
        <f t="shared" si="11"/>
        <v>14</v>
      </c>
      <c r="BB20" s="80">
        <f t="shared" si="12"/>
        <v>18</v>
      </c>
      <c r="BC20" s="80">
        <f t="shared" si="13"/>
        <v>11</v>
      </c>
      <c r="BD20" s="80">
        <f t="shared" si="14"/>
        <v>88</v>
      </c>
      <c r="BE20" s="80">
        <f t="shared" si="15"/>
        <v>13</v>
      </c>
      <c r="BF20" s="80">
        <f t="shared" si="16"/>
        <v>11</v>
      </c>
      <c r="BG20" s="80">
        <f t="shared" si="17"/>
        <v>15</v>
      </c>
      <c r="BH20" s="80">
        <f t="shared" si="18"/>
        <v>83</v>
      </c>
      <c r="BI20" s="80">
        <f t="shared" si="19"/>
        <v>16</v>
      </c>
      <c r="BJ20" s="80">
        <f t="shared" si="20"/>
        <v>83</v>
      </c>
      <c r="BK20" s="80">
        <f t="shared" si="21"/>
        <v>16</v>
      </c>
      <c r="BL20" s="80">
        <f t="shared" si="22"/>
        <v>83</v>
      </c>
      <c r="BM20" s="80">
        <f t="shared" si="23"/>
        <v>16</v>
      </c>
      <c r="BN20" s="80">
        <f t="shared" si="24"/>
        <v>83</v>
      </c>
      <c r="BO20" s="80">
        <f t="shared" si="25"/>
        <v>16</v>
      </c>
      <c r="BP20" s="80">
        <f t="shared" si="26"/>
        <v>83</v>
      </c>
      <c r="BQ20" s="80">
        <f t="shared" si="27"/>
        <v>16</v>
      </c>
      <c r="BR20" s="80">
        <f t="shared" si="28"/>
        <v>32</v>
      </c>
      <c r="BS20" s="80">
        <f t="shared" si="29"/>
        <v>64</v>
      </c>
      <c r="BT20" s="80">
        <f t="shared" si="30"/>
        <v>15</v>
      </c>
      <c r="BU20" s="80">
        <f t="shared" si="31"/>
        <v>10</v>
      </c>
      <c r="BV20" s="80">
        <f t="shared" si="32"/>
        <v>11</v>
      </c>
      <c r="BW20" s="80">
        <f t="shared" si="33"/>
        <v>15</v>
      </c>
      <c r="BX20" s="80">
        <f t="shared" si="34"/>
        <v>83</v>
      </c>
      <c r="BY20" s="80">
        <f t="shared" si="35"/>
        <v>16</v>
      </c>
      <c r="BZ20" s="80">
        <f t="shared" si="37"/>
        <v>14</v>
      </c>
      <c r="CA20" s="80">
        <f t="shared" si="38"/>
        <v>48</v>
      </c>
      <c r="CB20" s="118">
        <f>+HLOOKUP(CANTIDAD!$F$2&amp;"-"&amp;Rank!$CB$4,Rank!$B$1:$CD$125,ROW(Rank!$CD20),0)</f>
        <v>11</v>
      </c>
      <c r="CC20" s="118">
        <f>+HLOOKUP(CANTIDAD!$F$2&amp;"-"&amp;Rank!$CC$4,Rank!$B$1:$CD$125,ROW(Rank!$CD20),0)</f>
        <v>15</v>
      </c>
      <c r="CD20" s="119" t="str">
        <f t="shared" si="39"/>
        <v>Banco de la Nacion Argentina (1128)</v>
      </c>
    </row>
    <row r="21" spans="2:82" x14ac:dyDescent="0.2">
      <c r="B21" s="80">
        <v>1.7000000000000001E-2</v>
      </c>
      <c r="C21" s="80" t="str">
        <f>IF(Tabla!B21=0,"",Tabla!B21)</f>
        <v>Caja de Valores S.A. (0000)</v>
      </c>
      <c r="D21" s="80">
        <f>IF($C21="","",Tabla!C21+$B21)</f>
        <v>1.7000000000000001E-2</v>
      </c>
      <c r="E21" s="80">
        <f>IF($C21="","",Tabla!D21+$B21)</f>
        <v>4.0170000000000003</v>
      </c>
      <c r="F21" s="80">
        <f>IF($C21="","",Tabla!E21+$B21)</f>
        <v>1.7000000000000001E-2</v>
      </c>
      <c r="G21" s="80">
        <f>IF($C21="","",Tabla!F21+$B21)</f>
        <v>1.0169999999999999</v>
      </c>
      <c r="H21" s="80">
        <f>IF($C21="","",Tabla!G21+$B21)</f>
        <v>1.7000000000000001E-2</v>
      </c>
      <c r="I21" s="80">
        <f>IF($C21="","",Tabla!H21+$B21)</f>
        <v>2.0169999999999999</v>
      </c>
      <c r="J21" s="80">
        <f>IF($C21="","",Tabla!I21+$B21)</f>
        <v>1.7000000000000001E-2</v>
      </c>
      <c r="K21" s="80">
        <f>IF($C21="","",Tabla!J21+$B21)</f>
        <v>2.0169999999999999</v>
      </c>
      <c r="L21" s="80">
        <f>IF($C21="","",Tabla!K21+$B21)</f>
        <v>1.0169999999999999</v>
      </c>
      <c r="M21" s="80">
        <f>IF($C21="","",Tabla!L21+$B21)</f>
        <v>1.0169999999999999</v>
      </c>
      <c r="N21" s="80">
        <f>IF($C21="","",Tabla!M21+$B21)</f>
        <v>1.7000000000000001E-2</v>
      </c>
      <c r="O21" s="80">
        <f>IF($C21="","",Tabla!N21+$B21)</f>
        <v>1.0169999999999999</v>
      </c>
      <c r="P21" s="80">
        <f>IF($C21="","",Tabla!O21+$B21)</f>
        <v>1.7000000000000001E-2</v>
      </c>
      <c r="Q21" s="80">
        <f>IF($C21="","",Tabla!P21+$B21)</f>
        <v>1.7000000000000001E-2</v>
      </c>
      <c r="R21" s="80">
        <f>IF($C21="","",Tabla!Q21+$B21)</f>
        <v>1.0169999999999999</v>
      </c>
      <c r="S21" s="80">
        <f>IF($C21="","",Tabla!R21+$B21)</f>
        <v>4.0170000000000003</v>
      </c>
      <c r="T21" s="80">
        <f>IF($C21="","",Tabla!S21+$B21)</f>
        <v>2.0169999999999999</v>
      </c>
      <c r="U21" s="80">
        <f>IF($C21="","",Tabla!T21+$B21)</f>
        <v>2.0169999999999999</v>
      </c>
      <c r="V21" s="80">
        <f>IF($C21="","",Tabla!U21+$B21)</f>
        <v>1.7000000000000001E-2</v>
      </c>
      <c r="W21" s="80">
        <f>IF($C21="","",Tabla!V21+$B21)</f>
        <v>1.7000000000000001E-2</v>
      </c>
      <c r="X21" s="80">
        <f>IF($C21="","",Tabla!W21+$B21)</f>
        <v>1.7000000000000001E-2</v>
      </c>
      <c r="Y21" s="80">
        <f>IF($C21="","",Tabla!X21+$B21)</f>
        <v>1.7000000000000001E-2</v>
      </c>
      <c r="Z21" s="80">
        <f>IF($C21="","",Tabla!Y21+$B21)</f>
        <v>1.7000000000000001E-2</v>
      </c>
      <c r="AA21" s="80">
        <f>IF($C21="","",Tabla!Z21+$B21)</f>
        <v>1.7000000000000001E-2</v>
      </c>
      <c r="AB21" s="80">
        <f>IF($C21="","",Tabla!AA21+$B21)</f>
        <v>1.7000000000000001E-2</v>
      </c>
      <c r="AC21" s="80">
        <f>IF($C21="","",Tabla!AB21+$B21)</f>
        <v>1.7000000000000001E-2</v>
      </c>
      <c r="AD21" s="80">
        <f>IF($C21="","",Tabla!AC21+$B21)</f>
        <v>1.7000000000000001E-2</v>
      </c>
      <c r="AE21" s="80">
        <f>IF($C21="","",Tabla!AD21+$B21)</f>
        <v>1.7000000000000001E-2</v>
      </c>
      <c r="AF21" s="80">
        <f>IF($C21="","",Tabla!AE21+$B21)</f>
        <v>1.0169999999999999</v>
      </c>
      <c r="AG21" s="80">
        <f>IF($C21="","",Tabla!AF21+$B21)</f>
        <v>5.0170000000000003</v>
      </c>
      <c r="AH21" s="80">
        <f>IF($C21="","",Tabla!AG21+$B21)</f>
        <v>1.0169999999999999</v>
      </c>
      <c r="AI21" s="80">
        <f>IF($C21="","",Tabla!AH21+$B21)</f>
        <v>5.0170000000000003</v>
      </c>
      <c r="AJ21" s="80">
        <f>IF($C21="","",Tabla!AI21+$B21)</f>
        <v>2.0169999999999999</v>
      </c>
      <c r="AK21" s="80">
        <f>IF($C21="","",Tabla!AJ21+$B21)</f>
        <v>2.0169999999999999</v>
      </c>
      <c r="AL21" s="80">
        <f>IF($C21="","",Tabla!AK21+$B21)</f>
        <v>1.7000000000000001E-2</v>
      </c>
      <c r="AM21" s="80">
        <f>IF($C21="","",Tabla!AL21+$B21)</f>
        <v>1.7000000000000001E-2</v>
      </c>
      <c r="AN21" s="80">
        <f>IF($C21="","",Tabla!AM21+$B21)</f>
        <v>4.0170000000000003</v>
      </c>
      <c r="AO21" s="80">
        <f>IF($C21="","",Tabla!AN21+$B21)</f>
        <v>12.016999999999999</v>
      </c>
      <c r="AP21" s="80">
        <f t="shared" si="0"/>
        <v>98</v>
      </c>
      <c r="AQ21" s="80">
        <f t="shared" si="1"/>
        <v>96</v>
      </c>
      <c r="AR21" s="80">
        <f t="shared" si="2"/>
        <v>88</v>
      </c>
      <c r="AS21" s="80">
        <f t="shared" si="3"/>
        <v>79</v>
      </c>
      <c r="AT21" s="80">
        <f t="shared" si="4"/>
        <v>89</v>
      </c>
      <c r="AU21" s="80">
        <f t="shared" si="5"/>
        <v>90</v>
      </c>
      <c r="AV21" s="80">
        <f t="shared" si="6"/>
        <v>88</v>
      </c>
      <c r="AW21" s="80">
        <f t="shared" si="7"/>
        <v>89</v>
      </c>
      <c r="AX21" s="80">
        <f t="shared" si="8"/>
        <v>12</v>
      </c>
      <c r="AY21" s="80">
        <f t="shared" si="9"/>
        <v>82</v>
      </c>
      <c r="AZ21" s="80">
        <f t="shared" si="10"/>
        <v>88</v>
      </c>
      <c r="BA21" s="80">
        <f t="shared" si="11"/>
        <v>88</v>
      </c>
      <c r="BB21" s="80">
        <f t="shared" si="12"/>
        <v>88</v>
      </c>
      <c r="BC21" s="80">
        <f t="shared" si="13"/>
        <v>12</v>
      </c>
      <c r="BD21" s="80">
        <f t="shared" si="14"/>
        <v>12</v>
      </c>
      <c r="BE21" s="80">
        <f t="shared" si="15"/>
        <v>98</v>
      </c>
      <c r="BF21" s="80">
        <f t="shared" si="16"/>
        <v>8</v>
      </c>
      <c r="BG21" s="80">
        <f t="shared" si="17"/>
        <v>90</v>
      </c>
      <c r="BH21" s="80">
        <f t="shared" si="18"/>
        <v>82</v>
      </c>
      <c r="BI21" s="80">
        <f t="shared" si="19"/>
        <v>17</v>
      </c>
      <c r="BJ21" s="80">
        <f t="shared" si="20"/>
        <v>82</v>
      </c>
      <c r="BK21" s="80">
        <f t="shared" si="21"/>
        <v>17</v>
      </c>
      <c r="BL21" s="80">
        <f t="shared" si="22"/>
        <v>82</v>
      </c>
      <c r="BM21" s="80">
        <f t="shared" si="23"/>
        <v>17</v>
      </c>
      <c r="BN21" s="80">
        <f t="shared" si="24"/>
        <v>82</v>
      </c>
      <c r="BO21" s="80">
        <f t="shared" si="25"/>
        <v>17</v>
      </c>
      <c r="BP21" s="80">
        <f t="shared" si="26"/>
        <v>82</v>
      </c>
      <c r="BQ21" s="80">
        <f t="shared" si="27"/>
        <v>17</v>
      </c>
      <c r="BR21" s="80">
        <f t="shared" si="28"/>
        <v>31</v>
      </c>
      <c r="BS21" s="80">
        <f t="shared" si="29"/>
        <v>89</v>
      </c>
      <c r="BT21" s="80">
        <f t="shared" si="30"/>
        <v>32</v>
      </c>
      <c r="BU21" s="80">
        <f t="shared" si="31"/>
        <v>92</v>
      </c>
      <c r="BV21" s="80">
        <f t="shared" si="32"/>
        <v>8</v>
      </c>
      <c r="BW21" s="80">
        <f t="shared" si="33"/>
        <v>90</v>
      </c>
      <c r="BX21" s="80">
        <f t="shared" si="34"/>
        <v>82</v>
      </c>
      <c r="BY21" s="80">
        <f t="shared" si="35"/>
        <v>17</v>
      </c>
      <c r="BZ21" s="80">
        <f t="shared" si="37"/>
        <v>13</v>
      </c>
      <c r="CA21" s="80">
        <f t="shared" si="38"/>
        <v>92</v>
      </c>
      <c r="CB21" s="118">
        <f>+HLOOKUP(CANTIDAD!$F$2&amp;"-"&amp;Rank!$CB$4,Rank!$B$1:$CD$125,ROW(Rank!$CD21),0)</f>
        <v>8</v>
      </c>
      <c r="CC21" s="118">
        <f>+HLOOKUP(CANTIDAD!$F$2&amp;"-"&amp;Rank!$CC$4,Rank!$B$1:$CD$125,ROW(Rank!$CD21),0)</f>
        <v>90</v>
      </c>
      <c r="CD21" s="119" t="str">
        <f t="shared" si="39"/>
        <v>Caja de Valores S.A. (0000)</v>
      </c>
    </row>
    <row r="22" spans="2:82" x14ac:dyDescent="0.2">
      <c r="B22" s="80">
        <v>1.7999999999999999E-2</v>
      </c>
      <c r="C22" s="80" t="str">
        <f>IF(Tabla!B22=0,"",Tabla!B22)</f>
        <v>EcoBolsar (689)</v>
      </c>
      <c r="D22" s="80">
        <f>IF($C22="","",Tabla!C22+$B22)</f>
        <v>1.7999999999999999E-2</v>
      </c>
      <c r="E22" s="80">
        <f>IF($C22="","",Tabla!D22+$B22)</f>
        <v>7.0179999999999998</v>
      </c>
      <c r="F22" s="80">
        <f>IF($C22="","",Tabla!E22+$B22)</f>
        <v>1.7999999999999999E-2</v>
      </c>
      <c r="G22" s="80">
        <f>IF($C22="","",Tabla!F22+$B22)</f>
        <v>7.0179999999999998</v>
      </c>
      <c r="H22" s="80">
        <f>IF($C22="","",Tabla!G22+$B22)</f>
        <v>1.7999999999999999E-2</v>
      </c>
      <c r="I22" s="80">
        <f>IF($C22="","",Tabla!H22+$B22)</f>
        <v>14.018000000000001</v>
      </c>
      <c r="J22" s="80">
        <f>IF($C22="","",Tabla!I22+$B22)</f>
        <v>1.7999999999999999E-2</v>
      </c>
      <c r="K22" s="80">
        <f>IF($C22="","",Tabla!J22+$B22)</f>
        <v>11.018000000000001</v>
      </c>
      <c r="L22" s="80">
        <f>IF($C22="","",Tabla!K22+$B22)</f>
        <v>1.7999999999999999E-2</v>
      </c>
      <c r="M22" s="80">
        <f>IF($C22="","",Tabla!L22+$B22)</f>
        <v>4.0179999999999998</v>
      </c>
      <c r="N22" s="80">
        <f>IF($C22="","",Tabla!M22+$B22)</f>
        <v>1.018</v>
      </c>
      <c r="O22" s="80">
        <f>IF($C22="","",Tabla!N22+$B22)</f>
        <v>5.0179999999999998</v>
      </c>
      <c r="P22" s="80">
        <f>IF($C22="","",Tabla!O22+$B22)</f>
        <v>1.7999999999999999E-2</v>
      </c>
      <c r="Q22" s="80">
        <f>IF($C22="","",Tabla!P22+$B22)</f>
        <v>3.0179999999999998</v>
      </c>
      <c r="R22" s="80">
        <f>IF($C22="","",Tabla!Q22+$B22)</f>
        <v>1.7999999999999999E-2</v>
      </c>
      <c r="S22" s="80">
        <f>IF($C22="","",Tabla!R22+$B22)</f>
        <v>3.0179999999999998</v>
      </c>
      <c r="T22" s="80">
        <f>IF($C22="","",Tabla!S22+$B22)</f>
        <v>1.7999999999999999E-2</v>
      </c>
      <c r="U22" s="80">
        <f>IF($C22="","",Tabla!T22+$B22)</f>
        <v>5.0179999999999998</v>
      </c>
      <c r="V22" s="80">
        <f>IF($C22="","",Tabla!U22+$B22)</f>
        <v>1.7999999999999999E-2</v>
      </c>
      <c r="W22" s="80">
        <f>IF($C22="","",Tabla!V22+$B22)</f>
        <v>1.7999999999999999E-2</v>
      </c>
      <c r="X22" s="80">
        <f>IF($C22="","",Tabla!W22+$B22)</f>
        <v>1.7999999999999999E-2</v>
      </c>
      <c r="Y22" s="80">
        <f>IF($C22="","",Tabla!X22+$B22)</f>
        <v>1.7999999999999999E-2</v>
      </c>
      <c r="Z22" s="80">
        <f>IF($C22="","",Tabla!Y22+$B22)</f>
        <v>1.7999999999999999E-2</v>
      </c>
      <c r="AA22" s="80">
        <f>IF($C22="","",Tabla!Z22+$B22)</f>
        <v>1.7999999999999999E-2</v>
      </c>
      <c r="AB22" s="80">
        <f>IF($C22="","",Tabla!AA22+$B22)</f>
        <v>1.7999999999999999E-2</v>
      </c>
      <c r="AC22" s="80">
        <f>IF($C22="","",Tabla!AB22+$B22)</f>
        <v>1.7999999999999999E-2</v>
      </c>
      <c r="AD22" s="80">
        <f>IF($C22="","",Tabla!AC22+$B22)</f>
        <v>1.7999999999999999E-2</v>
      </c>
      <c r="AE22" s="80">
        <f>IF($C22="","",Tabla!AD22+$B22)</f>
        <v>1.7999999999999999E-2</v>
      </c>
      <c r="AF22" s="80">
        <f>IF($C22="","",Tabla!AE22+$B22)</f>
        <v>1.7999999999999999E-2</v>
      </c>
      <c r="AG22" s="80">
        <f>IF($C22="","",Tabla!AF22+$B22)</f>
        <v>29.018000000000001</v>
      </c>
      <c r="AH22" s="80">
        <f>IF($C22="","",Tabla!AG22+$B22)</f>
        <v>1.018</v>
      </c>
      <c r="AI22" s="80">
        <f>IF($C22="","",Tabla!AH22+$B22)</f>
        <v>11.018000000000001</v>
      </c>
      <c r="AJ22" s="80">
        <f>IF($C22="","",Tabla!AI22+$B22)</f>
        <v>1.7999999999999999E-2</v>
      </c>
      <c r="AK22" s="80">
        <f>IF($C22="","",Tabla!AJ22+$B22)</f>
        <v>5.0179999999999998</v>
      </c>
      <c r="AL22" s="80">
        <f>IF($C22="","",Tabla!AK22+$B22)</f>
        <v>1.7999999999999999E-2</v>
      </c>
      <c r="AM22" s="80">
        <f>IF($C22="","",Tabla!AL22+$B22)</f>
        <v>1.7999999999999999E-2</v>
      </c>
      <c r="AN22" s="80">
        <f>IF($C22="","",Tabla!AM22+$B22)</f>
        <v>1.018</v>
      </c>
      <c r="AO22" s="80">
        <f>IF($C22="","",Tabla!AN22+$B22)</f>
        <v>45.018000000000001</v>
      </c>
      <c r="AP22" s="80">
        <f t="shared" si="0"/>
        <v>97</v>
      </c>
      <c r="AQ22" s="80">
        <f t="shared" si="1"/>
        <v>98</v>
      </c>
      <c r="AR22" s="80">
        <f t="shared" si="2"/>
        <v>87</v>
      </c>
      <c r="AS22" s="80">
        <f t="shared" si="3"/>
        <v>98</v>
      </c>
      <c r="AT22" s="80">
        <f t="shared" si="4"/>
        <v>88</v>
      </c>
      <c r="AU22" s="80">
        <f t="shared" si="5"/>
        <v>98</v>
      </c>
      <c r="AV22" s="80">
        <f t="shared" si="6"/>
        <v>87</v>
      </c>
      <c r="AW22" s="80">
        <f t="shared" si="7"/>
        <v>98</v>
      </c>
      <c r="AX22" s="80">
        <f t="shared" si="8"/>
        <v>85</v>
      </c>
      <c r="AY22" s="80">
        <f t="shared" si="9"/>
        <v>98</v>
      </c>
      <c r="AZ22" s="80">
        <f t="shared" si="10"/>
        <v>13</v>
      </c>
      <c r="BA22" s="80">
        <f t="shared" si="11"/>
        <v>98</v>
      </c>
      <c r="BB22" s="80">
        <f t="shared" si="12"/>
        <v>87</v>
      </c>
      <c r="BC22" s="80">
        <f t="shared" si="13"/>
        <v>93</v>
      </c>
      <c r="BD22" s="80">
        <f t="shared" si="14"/>
        <v>87</v>
      </c>
      <c r="BE22" s="80">
        <f t="shared" si="15"/>
        <v>96</v>
      </c>
      <c r="BF22" s="80">
        <f t="shared" si="16"/>
        <v>85</v>
      </c>
      <c r="BG22" s="80">
        <f t="shared" si="17"/>
        <v>95</v>
      </c>
      <c r="BH22" s="80">
        <f t="shared" si="18"/>
        <v>81</v>
      </c>
      <c r="BI22" s="80">
        <f t="shared" si="19"/>
        <v>18</v>
      </c>
      <c r="BJ22" s="80">
        <f t="shared" si="20"/>
        <v>81</v>
      </c>
      <c r="BK22" s="80">
        <f t="shared" si="21"/>
        <v>18</v>
      </c>
      <c r="BL22" s="80">
        <f t="shared" si="22"/>
        <v>81</v>
      </c>
      <c r="BM22" s="80">
        <f t="shared" si="23"/>
        <v>18</v>
      </c>
      <c r="BN22" s="80">
        <f t="shared" si="24"/>
        <v>81</v>
      </c>
      <c r="BO22" s="80">
        <f t="shared" si="25"/>
        <v>18</v>
      </c>
      <c r="BP22" s="80">
        <f t="shared" si="26"/>
        <v>81</v>
      </c>
      <c r="BQ22" s="80">
        <f t="shared" si="27"/>
        <v>18</v>
      </c>
      <c r="BR22" s="80">
        <f t="shared" si="28"/>
        <v>91</v>
      </c>
      <c r="BS22" s="80">
        <f t="shared" si="29"/>
        <v>98</v>
      </c>
      <c r="BT22" s="80">
        <f t="shared" si="30"/>
        <v>31</v>
      </c>
      <c r="BU22" s="80">
        <f t="shared" si="31"/>
        <v>97</v>
      </c>
      <c r="BV22" s="80">
        <f t="shared" si="32"/>
        <v>85</v>
      </c>
      <c r="BW22" s="80">
        <f t="shared" si="33"/>
        <v>95</v>
      </c>
      <c r="BX22" s="80">
        <f t="shared" si="34"/>
        <v>81</v>
      </c>
      <c r="BY22" s="80">
        <f t="shared" si="35"/>
        <v>18</v>
      </c>
      <c r="BZ22" s="80">
        <f t="shared" si="37"/>
        <v>53</v>
      </c>
      <c r="CA22" s="80">
        <f t="shared" si="38"/>
        <v>98</v>
      </c>
      <c r="CB22" s="118">
        <f>+HLOOKUP(CANTIDAD!$F$2&amp;"-"&amp;Rank!$CB$4,Rank!$B$1:$CD$125,ROW(Rank!$CD22),0)</f>
        <v>85</v>
      </c>
      <c r="CC22" s="118">
        <f>+HLOOKUP(CANTIDAD!$F$2&amp;"-"&amp;Rank!$CC$4,Rank!$B$1:$CD$125,ROW(Rank!$CD22),0)</f>
        <v>95</v>
      </c>
      <c r="CD22" s="119" t="str">
        <f t="shared" si="39"/>
        <v>EcoBolsar (689)</v>
      </c>
    </row>
    <row r="23" spans="2:82" x14ac:dyDescent="0.2">
      <c r="B23" s="80">
        <v>1.9E-2</v>
      </c>
      <c r="C23" s="80" t="str">
        <f>IF(Tabla!B23=0,"",Tabla!B23)</f>
        <v>Bagnardi (19)</v>
      </c>
      <c r="D23" s="80">
        <f>IF($C23="","",Tabla!C23+$B23)</f>
        <v>1.9E-2</v>
      </c>
      <c r="E23" s="80">
        <f>IF($C23="","",Tabla!D23+$B23)</f>
        <v>1.0189999999999999</v>
      </c>
      <c r="F23" s="80">
        <f>IF($C23="","",Tabla!E23+$B23)</f>
        <v>1.9E-2</v>
      </c>
      <c r="G23" s="80">
        <f>IF($C23="","",Tabla!F23+$B23)</f>
        <v>1.9E-2</v>
      </c>
      <c r="H23" s="80">
        <f>IF($C23="","",Tabla!G23+$B23)</f>
        <v>1.9E-2</v>
      </c>
      <c r="I23" s="80">
        <f>IF($C23="","",Tabla!H23+$B23)</f>
        <v>1.9E-2</v>
      </c>
      <c r="J23" s="80">
        <f>IF($C23="","",Tabla!I23+$B23)</f>
        <v>1.9E-2</v>
      </c>
      <c r="K23" s="80">
        <f>IF($C23="","",Tabla!J23+$B23)</f>
        <v>1.9E-2</v>
      </c>
      <c r="L23" s="80">
        <f>IF($C23="","",Tabla!K23+$B23)</f>
        <v>1.9E-2</v>
      </c>
      <c r="M23" s="80">
        <f>IF($C23="","",Tabla!L23+$B23)</f>
        <v>1.9E-2</v>
      </c>
      <c r="N23" s="80">
        <f>IF($C23="","",Tabla!M23+$B23)</f>
        <v>1.9E-2</v>
      </c>
      <c r="O23" s="80">
        <f>IF($C23="","",Tabla!N23+$B23)</f>
        <v>1.9E-2</v>
      </c>
      <c r="P23" s="80">
        <f>IF($C23="","",Tabla!O23+$B23)</f>
        <v>1.9E-2</v>
      </c>
      <c r="Q23" s="80">
        <f>IF($C23="","",Tabla!P23+$B23)</f>
        <v>1.9E-2</v>
      </c>
      <c r="R23" s="80">
        <f>IF($C23="","",Tabla!Q23+$B23)</f>
        <v>1.9E-2</v>
      </c>
      <c r="S23" s="80">
        <f>IF($C23="","",Tabla!R23+$B23)</f>
        <v>1.9E-2</v>
      </c>
      <c r="T23" s="80">
        <f>IF($C23="","",Tabla!S23+$B23)</f>
        <v>1.9E-2</v>
      </c>
      <c r="U23" s="80">
        <f>IF($C23="","",Tabla!T23+$B23)</f>
        <v>1.9E-2</v>
      </c>
      <c r="V23" s="80">
        <f>IF($C23="","",Tabla!U23+$B23)</f>
        <v>1.9E-2</v>
      </c>
      <c r="W23" s="80">
        <f>IF($C23="","",Tabla!V23+$B23)</f>
        <v>1.9E-2</v>
      </c>
      <c r="X23" s="80">
        <f>IF($C23="","",Tabla!W23+$B23)</f>
        <v>1.9E-2</v>
      </c>
      <c r="Y23" s="80">
        <f>IF($C23="","",Tabla!X23+$B23)</f>
        <v>1.9E-2</v>
      </c>
      <c r="Z23" s="80">
        <f>IF($C23="","",Tabla!Y23+$B23)</f>
        <v>1.9E-2</v>
      </c>
      <c r="AA23" s="80">
        <f>IF($C23="","",Tabla!Z23+$B23)</f>
        <v>1.9E-2</v>
      </c>
      <c r="AB23" s="80">
        <f>IF($C23="","",Tabla!AA23+$B23)</f>
        <v>1.9E-2</v>
      </c>
      <c r="AC23" s="80">
        <f>IF($C23="","",Tabla!AB23+$B23)</f>
        <v>1.9E-2</v>
      </c>
      <c r="AD23" s="80">
        <f>IF($C23="","",Tabla!AC23+$B23)</f>
        <v>1.9E-2</v>
      </c>
      <c r="AE23" s="80">
        <f>IF($C23="","",Tabla!AD23+$B23)</f>
        <v>1.9E-2</v>
      </c>
      <c r="AF23" s="80">
        <f>IF($C23="","",Tabla!AE23+$B23)</f>
        <v>1.9E-2</v>
      </c>
      <c r="AG23" s="80">
        <f>IF($C23="","",Tabla!AF23+$B23)</f>
        <v>1.9E-2</v>
      </c>
      <c r="AH23" s="80">
        <f>IF($C23="","",Tabla!AG23+$B23)</f>
        <v>1.9E-2</v>
      </c>
      <c r="AI23" s="80">
        <f>IF($C23="","",Tabla!AH23+$B23)</f>
        <v>1.9E-2</v>
      </c>
      <c r="AJ23" s="80">
        <f>IF($C23="","",Tabla!AI23+$B23)</f>
        <v>1.9E-2</v>
      </c>
      <c r="AK23" s="80">
        <f>IF($C23="","",Tabla!AJ23+$B23)</f>
        <v>1.9E-2</v>
      </c>
      <c r="AL23" s="80">
        <f>IF($C23="","",Tabla!AK23+$B23)</f>
        <v>1.9E-2</v>
      </c>
      <c r="AM23" s="80">
        <f>IF($C23="","",Tabla!AL23+$B23)</f>
        <v>1.9E-2</v>
      </c>
      <c r="AN23" s="80">
        <f>IF($C23="","",Tabla!AM23+$B23)</f>
        <v>1.9E-2</v>
      </c>
      <c r="AO23" s="80">
        <f>IF($C23="","",Tabla!AN23+$B23)</f>
        <v>1.9E-2</v>
      </c>
      <c r="AP23" s="80">
        <f t="shared" si="0"/>
        <v>96</v>
      </c>
      <c r="AQ23" s="80">
        <f t="shared" si="1"/>
        <v>84</v>
      </c>
      <c r="AR23" s="80">
        <f t="shared" si="2"/>
        <v>86</v>
      </c>
      <c r="AS23" s="80">
        <f t="shared" si="3"/>
        <v>10</v>
      </c>
      <c r="AT23" s="80">
        <f t="shared" si="4"/>
        <v>87</v>
      </c>
      <c r="AU23" s="80">
        <f t="shared" si="5"/>
        <v>13</v>
      </c>
      <c r="AV23" s="80">
        <f t="shared" si="6"/>
        <v>86</v>
      </c>
      <c r="AW23" s="80">
        <f t="shared" si="7"/>
        <v>11</v>
      </c>
      <c r="AX23" s="80">
        <f t="shared" si="8"/>
        <v>84</v>
      </c>
      <c r="AY23" s="80">
        <f t="shared" si="9"/>
        <v>13</v>
      </c>
      <c r="AZ23" s="80">
        <f t="shared" si="10"/>
        <v>87</v>
      </c>
      <c r="BA23" s="80">
        <f t="shared" si="11"/>
        <v>15</v>
      </c>
      <c r="BB23" s="80">
        <f t="shared" si="12"/>
        <v>86</v>
      </c>
      <c r="BC23" s="80">
        <f t="shared" si="13"/>
        <v>13</v>
      </c>
      <c r="BD23" s="80">
        <f t="shared" si="14"/>
        <v>86</v>
      </c>
      <c r="BE23" s="80">
        <f t="shared" si="15"/>
        <v>14</v>
      </c>
      <c r="BF23" s="80">
        <f t="shared" si="16"/>
        <v>84</v>
      </c>
      <c r="BG23" s="80">
        <f t="shared" si="17"/>
        <v>16</v>
      </c>
      <c r="BH23" s="80">
        <f t="shared" si="18"/>
        <v>80</v>
      </c>
      <c r="BI23" s="80">
        <f t="shared" si="19"/>
        <v>19</v>
      </c>
      <c r="BJ23" s="80">
        <f t="shared" si="20"/>
        <v>80</v>
      </c>
      <c r="BK23" s="80">
        <f t="shared" si="21"/>
        <v>19</v>
      </c>
      <c r="BL23" s="80">
        <f t="shared" si="22"/>
        <v>80</v>
      </c>
      <c r="BM23" s="80">
        <f t="shared" si="23"/>
        <v>19</v>
      </c>
      <c r="BN23" s="80">
        <f t="shared" si="24"/>
        <v>80</v>
      </c>
      <c r="BO23" s="80">
        <f t="shared" si="25"/>
        <v>19</v>
      </c>
      <c r="BP23" s="80">
        <f t="shared" si="26"/>
        <v>80</v>
      </c>
      <c r="BQ23" s="80">
        <f t="shared" si="27"/>
        <v>19</v>
      </c>
      <c r="BR23" s="80">
        <f t="shared" si="28"/>
        <v>90</v>
      </c>
      <c r="BS23" s="80">
        <f t="shared" si="29"/>
        <v>9</v>
      </c>
      <c r="BT23" s="80">
        <f t="shared" si="30"/>
        <v>91</v>
      </c>
      <c r="BU23" s="80">
        <f t="shared" si="31"/>
        <v>11</v>
      </c>
      <c r="BV23" s="80">
        <f t="shared" si="32"/>
        <v>84</v>
      </c>
      <c r="BW23" s="80">
        <f t="shared" si="33"/>
        <v>16</v>
      </c>
      <c r="BX23" s="80">
        <f t="shared" si="34"/>
        <v>80</v>
      </c>
      <c r="BY23" s="80">
        <f t="shared" si="35"/>
        <v>19</v>
      </c>
      <c r="BZ23" s="80">
        <f t="shared" si="37"/>
        <v>93</v>
      </c>
      <c r="CA23" s="80">
        <f t="shared" si="38"/>
        <v>8</v>
      </c>
      <c r="CB23" s="118">
        <f>+HLOOKUP(CANTIDAD!$F$2&amp;"-"&amp;Rank!$CB$4,Rank!$B$1:$CD$125,ROW(Rank!$CD23),0)</f>
        <v>84</v>
      </c>
      <c r="CC23" s="118">
        <f>+HLOOKUP(CANTIDAD!$F$2&amp;"-"&amp;Rank!$CC$4,Rank!$B$1:$CD$125,ROW(Rank!$CD23),0)</f>
        <v>16</v>
      </c>
      <c r="CD23" s="119" t="str">
        <f t="shared" si="39"/>
        <v>Bagnardi (19)</v>
      </c>
    </row>
    <row r="24" spans="2:82" x14ac:dyDescent="0.2">
      <c r="B24" s="80">
        <v>0.02</v>
      </c>
      <c r="C24" s="80" t="str">
        <f>IF(Tabla!B24=0,"",Tabla!B24)</f>
        <v>Citi Euroclear (1305)</v>
      </c>
      <c r="D24" s="80">
        <f>IF($C24="","",Tabla!C24+$B24)</f>
        <v>0.02</v>
      </c>
      <c r="E24" s="80">
        <f>IF($C24="","",Tabla!D24+$B24)</f>
        <v>1.02</v>
      </c>
      <c r="F24" s="80">
        <f>IF($C24="","",Tabla!E24+$B24)</f>
        <v>0.02</v>
      </c>
      <c r="G24" s="80">
        <f>IF($C24="","",Tabla!F24+$B24)</f>
        <v>1.02</v>
      </c>
      <c r="H24" s="80">
        <f>IF($C24="","",Tabla!G24+$B24)</f>
        <v>0.02</v>
      </c>
      <c r="I24" s="80">
        <f>IF($C24="","",Tabla!H24+$B24)</f>
        <v>0.02</v>
      </c>
      <c r="J24" s="80">
        <f>IF($C24="","",Tabla!I24+$B24)</f>
        <v>0.02</v>
      </c>
      <c r="K24" s="80">
        <f>IF($C24="","",Tabla!J24+$B24)</f>
        <v>1.02</v>
      </c>
      <c r="L24" s="80">
        <f>IF($C24="","",Tabla!K24+$B24)</f>
        <v>0.02</v>
      </c>
      <c r="M24" s="80">
        <f>IF($C24="","",Tabla!L24+$B24)</f>
        <v>0.02</v>
      </c>
      <c r="N24" s="80">
        <f>IF($C24="","",Tabla!M24+$B24)</f>
        <v>0.02</v>
      </c>
      <c r="O24" s="80">
        <f>IF($C24="","",Tabla!N24+$B24)</f>
        <v>0.02</v>
      </c>
      <c r="P24" s="80">
        <f>IF($C24="","",Tabla!O24+$B24)</f>
        <v>0.02</v>
      </c>
      <c r="Q24" s="80">
        <f>IF($C24="","",Tabla!P24+$B24)</f>
        <v>0.02</v>
      </c>
      <c r="R24" s="80">
        <f>IF($C24="","",Tabla!Q24+$B24)</f>
        <v>0.02</v>
      </c>
      <c r="S24" s="80">
        <f>IF($C24="","",Tabla!R24+$B24)</f>
        <v>0.02</v>
      </c>
      <c r="T24" s="80">
        <f>IF($C24="","",Tabla!S24+$B24)</f>
        <v>0.02</v>
      </c>
      <c r="U24" s="80">
        <f>IF($C24="","",Tabla!T24+$B24)</f>
        <v>0.02</v>
      </c>
      <c r="V24" s="80">
        <f>IF($C24="","",Tabla!U24+$B24)</f>
        <v>0.02</v>
      </c>
      <c r="W24" s="80">
        <f>IF($C24="","",Tabla!V24+$B24)</f>
        <v>0.02</v>
      </c>
      <c r="X24" s="80">
        <f>IF($C24="","",Tabla!W24+$B24)</f>
        <v>0.02</v>
      </c>
      <c r="Y24" s="80">
        <f>IF($C24="","",Tabla!X24+$B24)</f>
        <v>0.02</v>
      </c>
      <c r="Z24" s="80">
        <f>IF($C24="","",Tabla!Y24+$B24)</f>
        <v>0.02</v>
      </c>
      <c r="AA24" s="80">
        <f>IF($C24="","",Tabla!Z24+$B24)</f>
        <v>0.02</v>
      </c>
      <c r="AB24" s="80">
        <f>IF($C24="","",Tabla!AA24+$B24)</f>
        <v>0.02</v>
      </c>
      <c r="AC24" s="80">
        <f>IF($C24="","",Tabla!AB24+$B24)</f>
        <v>0.02</v>
      </c>
      <c r="AD24" s="80">
        <f>IF($C24="","",Tabla!AC24+$B24)</f>
        <v>0.02</v>
      </c>
      <c r="AE24" s="80">
        <f>IF($C24="","",Tabla!AD24+$B24)</f>
        <v>0.02</v>
      </c>
      <c r="AF24" s="80">
        <f>IF($C24="","",Tabla!AE24+$B24)</f>
        <v>0.02</v>
      </c>
      <c r="AG24" s="80">
        <f>IF($C24="","",Tabla!AF24+$B24)</f>
        <v>1.02</v>
      </c>
      <c r="AH24" s="80">
        <f>IF($C24="","",Tabla!AG24+$B24)</f>
        <v>0.02</v>
      </c>
      <c r="AI24" s="80">
        <f>IF($C24="","",Tabla!AH24+$B24)</f>
        <v>0.02</v>
      </c>
      <c r="AJ24" s="80">
        <f>IF($C24="","",Tabla!AI24+$B24)</f>
        <v>0.02</v>
      </c>
      <c r="AK24" s="80">
        <f>IF($C24="","",Tabla!AJ24+$B24)</f>
        <v>0.02</v>
      </c>
      <c r="AL24" s="80">
        <f>IF($C24="","",Tabla!AK24+$B24)</f>
        <v>0.02</v>
      </c>
      <c r="AM24" s="80">
        <f>IF($C24="","",Tabla!AL24+$B24)</f>
        <v>0.02</v>
      </c>
      <c r="AN24" s="80">
        <f>IF($C24="","",Tabla!AM24+$B24)</f>
        <v>0.02</v>
      </c>
      <c r="AO24" s="80">
        <f>IF($C24="","",Tabla!AN24+$B24)</f>
        <v>1.02</v>
      </c>
      <c r="AP24" s="80">
        <f t="shared" si="0"/>
        <v>95</v>
      </c>
      <c r="AQ24" s="80">
        <f t="shared" si="1"/>
        <v>85</v>
      </c>
      <c r="AR24" s="80">
        <f t="shared" si="2"/>
        <v>85</v>
      </c>
      <c r="AS24" s="80">
        <f t="shared" si="3"/>
        <v>80</v>
      </c>
      <c r="AT24" s="80">
        <f t="shared" si="4"/>
        <v>86</v>
      </c>
      <c r="AU24" s="80">
        <f t="shared" si="5"/>
        <v>14</v>
      </c>
      <c r="AV24" s="80">
        <f t="shared" si="6"/>
        <v>85</v>
      </c>
      <c r="AW24" s="80">
        <f t="shared" si="7"/>
        <v>84</v>
      </c>
      <c r="AX24" s="80">
        <f t="shared" si="8"/>
        <v>83</v>
      </c>
      <c r="AY24" s="80">
        <f t="shared" si="9"/>
        <v>14</v>
      </c>
      <c r="AZ24" s="80">
        <f t="shared" si="10"/>
        <v>86</v>
      </c>
      <c r="BA24" s="80">
        <f t="shared" si="11"/>
        <v>16</v>
      </c>
      <c r="BB24" s="80">
        <f t="shared" si="12"/>
        <v>85</v>
      </c>
      <c r="BC24" s="80">
        <f t="shared" si="13"/>
        <v>14</v>
      </c>
      <c r="BD24" s="80">
        <f t="shared" si="14"/>
        <v>85</v>
      </c>
      <c r="BE24" s="80">
        <f t="shared" si="15"/>
        <v>15</v>
      </c>
      <c r="BF24" s="80">
        <f t="shared" si="16"/>
        <v>83</v>
      </c>
      <c r="BG24" s="80">
        <f t="shared" si="17"/>
        <v>17</v>
      </c>
      <c r="BH24" s="80">
        <f t="shared" si="18"/>
        <v>79</v>
      </c>
      <c r="BI24" s="80">
        <f t="shared" si="19"/>
        <v>20</v>
      </c>
      <c r="BJ24" s="80">
        <f t="shared" si="20"/>
        <v>79</v>
      </c>
      <c r="BK24" s="80">
        <f t="shared" si="21"/>
        <v>20</v>
      </c>
      <c r="BL24" s="80">
        <f t="shared" si="22"/>
        <v>79</v>
      </c>
      <c r="BM24" s="80">
        <f t="shared" si="23"/>
        <v>20</v>
      </c>
      <c r="BN24" s="80">
        <f t="shared" si="24"/>
        <v>79</v>
      </c>
      <c r="BO24" s="80">
        <f t="shared" si="25"/>
        <v>20</v>
      </c>
      <c r="BP24" s="80">
        <f t="shared" si="26"/>
        <v>79</v>
      </c>
      <c r="BQ24" s="80">
        <f t="shared" si="27"/>
        <v>20</v>
      </c>
      <c r="BR24" s="80">
        <f t="shared" si="28"/>
        <v>89</v>
      </c>
      <c r="BS24" s="80">
        <f t="shared" si="29"/>
        <v>65</v>
      </c>
      <c r="BT24" s="80">
        <f t="shared" si="30"/>
        <v>90</v>
      </c>
      <c r="BU24" s="80">
        <f t="shared" si="31"/>
        <v>12</v>
      </c>
      <c r="BV24" s="80">
        <f t="shared" si="32"/>
        <v>83</v>
      </c>
      <c r="BW24" s="80">
        <f t="shared" si="33"/>
        <v>17</v>
      </c>
      <c r="BX24" s="80">
        <f t="shared" si="34"/>
        <v>79</v>
      </c>
      <c r="BY24" s="80">
        <f t="shared" si="35"/>
        <v>20</v>
      </c>
      <c r="BZ24" s="80">
        <f t="shared" si="37"/>
        <v>92</v>
      </c>
      <c r="CA24" s="80">
        <f t="shared" si="38"/>
        <v>49</v>
      </c>
      <c r="CB24" s="118">
        <f>+HLOOKUP(CANTIDAD!$F$2&amp;"-"&amp;Rank!$CB$4,Rank!$B$1:$CD$125,ROW(Rank!$CD24),0)</f>
        <v>83</v>
      </c>
      <c r="CC24" s="118">
        <f>+HLOOKUP(CANTIDAD!$F$2&amp;"-"&amp;Rank!$CC$4,Rank!$B$1:$CD$125,ROW(Rank!$CD24),0)</f>
        <v>17</v>
      </c>
      <c r="CD24" s="119" t="str">
        <f t="shared" si="39"/>
        <v>Citi Euroclear (1305)</v>
      </c>
    </row>
    <row r="25" spans="2:82" x14ac:dyDescent="0.2">
      <c r="B25" s="80">
        <v>2.1000000000000001E-2</v>
      </c>
      <c r="C25" s="80" t="str">
        <f>IF(Tabla!B25=0,"",Tabla!B25)</f>
        <v>Puente Hnos. (40)</v>
      </c>
      <c r="D25" s="80">
        <f>IF($C25="","",Tabla!C25+$B25)</f>
        <v>2.1000000000000001E-2</v>
      </c>
      <c r="E25" s="80">
        <f>IF($C25="","",Tabla!D25+$B25)</f>
        <v>2.0209999999999999</v>
      </c>
      <c r="F25" s="80">
        <f>IF($C25="","",Tabla!E25+$B25)</f>
        <v>1.0209999999999999</v>
      </c>
      <c r="G25" s="80">
        <f>IF($C25="","",Tabla!F25+$B25)</f>
        <v>1.0209999999999999</v>
      </c>
      <c r="H25" s="80">
        <f>IF($C25="","",Tabla!G25+$B25)</f>
        <v>2.1000000000000001E-2</v>
      </c>
      <c r="I25" s="80">
        <f>IF($C25="","",Tabla!H25+$B25)</f>
        <v>2.1000000000000001E-2</v>
      </c>
      <c r="J25" s="80">
        <f>IF($C25="","",Tabla!I25+$B25)</f>
        <v>2.1000000000000001E-2</v>
      </c>
      <c r="K25" s="80">
        <f>IF($C25="","",Tabla!J25+$B25)</f>
        <v>2.1000000000000001E-2</v>
      </c>
      <c r="L25" s="80">
        <f>IF($C25="","",Tabla!K25+$B25)</f>
        <v>2.1000000000000001E-2</v>
      </c>
      <c r="M25" s="80">
        <f>IF($C25="","",Tabla!L25+$B25)</f>
        <v>2.1000000000000001E-2</v>
      </c>
      <c r="N25" s="80">
        <f>IF($C25="","",Tabla!M25+$B25)</f>
        <v>1.0209999999999999</v>
      </c>
      <c r="O25" s="80">
        <f>IF($C25="","",Tabla!N25+$B25)</f>
        <v>1.0209999999999999</v>
      </c>
      <c r="P25" s="80">
        <f>IF($C25="","",Tabla!O25+$B25)</f>
        <v>2.0209999999999999</v>
      </c>
      <c r="Q25" s="80">
        <f>IF($C25="","",Tabla!P25+$B25)</f>
        <v>2.1000000000000001E-2</v>
      </c>
      <c r="R25" s="80">
        <f>IF($C25="","",Tabla!Q25+$B25)</f>
        <v>1.0209999999999999</v>
      </c>
      <c r="S25" s="80">
        <f>IF($C25="","",Tabla!R25+$B25)</f>
        <v>2.1000000000000001E-2</v>
      </c>
      <c r="T25" s="80">
        <f>IF($C25="","",Tabla!S25+$B25)</f>
        <v>2.1000000000000001E-2</v>
      </c>
      <c r="U25" s="80">
        <f>IF($C25="","",Tabla!T25+$B25)</f>
        <v>2.1000000000000001E-2</v>
      </c>
      <c r="V25" s="80">
        <f>IF($C25="","",Tabla!U25+$B25)</f>
        <v>2.1000000000000001E-2</v>
      </c>
      <c r="W25" s="80">
        <f>IF($C25="","",Tabla!V25+$B25)</f>
        <v>2.1000000000000001E-2</v>
      </c>
      <c r="X25" s="80">
        <f>IF($C25="","",Tabla!W25+$B25)</f>
        <v>2.1000000000000001E-2</v>
      </c>
      <c r="Y25" s="80">
        <f>IF($C25="","",Tabla!X25+$B25)</f>
        <v>2.1000000000000001E-2</v>
      </c>
      <c r="Z25" s="80">
        <f>IF($C25="","",Tabla!Y25+$B25)</f>
        <v>2.1000000000000001E-2</v>
      </c>
      <c r="AA25" s="80">
        <f>IF($C25="","",Tabla!Z25+$B25)</f>
        <v>2.1000000000000001E-2</v>
      </c>
      <c r="AB25" s="80">
        <f>IF($C25="","",Tabla!AA25+$B25)</f>
        <v>2.1000000000000001E-2</v>
      </c>
      <c r="AC25" s="80">
        <f>IF($C25="","",Tabla!AB25+$B25)</f>
        <v>2.1000000000000001E-2</v>
      </c>
      <c r="AD25" s="80">
        <f>IF($C25="","",Tabla!AC25+$B25)</f>
        <v>2.1000000000000001E-2</v>
      </c>
      <c r="AE25" s="80">
        <f>IF($C25="","",Tabla!AD25+$B25)</f>
        <v>2.1000000000000001E-2</v>
      </c>
      <c r="AF25" s="80">
        <f>IF($C25="","",Tabla!AE25+$B25)</f>
        <v>2.1000000000000001E-2</v>
      </c>
      <c r="AG25" s="80">
        <f>IF($C25="","",Tabla!AF25+$B25)</f>
        <v>2.1000000000000001E-2</v>
      </c>
      <c r="AH25" s="80">
        <f>IF($C25="","",Tabla!AG25+$B25)</f>
        <v>4.0209999999999999</v>
      </c>
      <c r="AI25" s="80">
        <f>IF($C25="","",Tabla!AH25+$B25)</f>
        <v>1.0209999999999999</v>
      </c>
      <c r="AJ25" s="80">
        <f>IF($C25="","",Tabla!AI25+$B25)</f>
        <v>2.1000000000000001E-2</v>
      </c>
      <c r="AK25" s="80">
        <f>IF($C25="","",Tabla!AJ25+$B25)</f>
        <v>2.1000000000000001E-2</v>
      </c>
      <c r="AL25" s="80">
        <f>IF($C25="","",Tabla!AK25+$B25)</f>
        <v>2.1000000000000001E-2</v>
      </c>
      <c r="AM25" s="80">
        <f>IF($C25="","",Tabla!AL25+$B25)</f>
        <v>2.1000000000000001E-2</v>
      </c>
      <c r="AN25" s="80">
        <f>IF($C25="","",Tabla!AM25+$B25)</f>
        <v>4.0209999999999999</v>
      </c>
      <c r="AO25" s="80">
        <f>IF($C25="","",Tabla!AN25+$B25)</f>
        <v>1.0209999999999999</v>
      </c>
      <c r="AP25" s="80">
        <f t="shared" si="0"/>
        <v>94</v>
      </c>
      <c r="AQ25" s="80">
        <f t="shared" si="1"/>
        <v>91</v>
      </c>
      <c r="AR25" s="80">
        <f t="shared" si="2"/>
        <v>12</v>
      </c>
      <c r="AS25" s="80">
        <f t="shared" si="3"/>
        <v>81</v>
      </c>
      <c r="AT25" s="80">
        <f t="shared" si="4"/>
        <v>85</v>
      </c>
      <c r="AU25" s="80">
        <f t="shared" si="5"/>
        <v>15</v>
      </c>
      <c r="AV25" s="80">
        <f t="shared" si="6"/>
        <v>84</v>
      </c>
      <c r="AW25" s="80">
        <f t="shared" si="7"/>
        <v>12</v>
      </c>
      <c r="AX25" s="80">
        <f t="shared" si="8"/>
        <v>82</v>
      </c>
      <c r="AY25" s="80">
        <f t="shared" si="9"/>
        <v>15</v>
      </c>
      <c r="AZ25" s="80">
        <f t="shared" si="10"/>
        <v>12</v>
      </c>
      <c r="BA25" s="80">
        <f t="shared" si="11"/>
        <v>89</v>
      </c>
      <c r="BB25" s="80">
        <f t="shared" si="12"/>
        <v>7</v>
      </c>
      <c r="BC25" s="80">
        <f t="shared" si="13"/>
        <v>15</v>
      </c>
      <c r="BD25" s="80">
        <f t="shared" si="14"/>
        <v>11</v>
      </c>
      <c r="BE25" s="80">
        <f t="shared" si="15"/>
        <v>16</v>
      </c>
      <c r="BF25" s="80">
        <f t="shared" si="16"/>
        <v>82</v>
      </c>
      <c r="BG25" s="80">
        <f t="shared" si="17"/>
        <v>18</v>
      </c>
      <c r="BH25" s="80">
        <f t="shared" si="18"/>
        <v>78</v>
      </c>
      <c r="BI25" s="80">
        <f t="shared" si="19"/>
        <v>21</v>
      </c>
      <c r="BJ25" s="80">
        <f t="shared" si="20"/>
        <v>78</v>
      </c>
      <c r="BK25" s="80">
        <f t="shared" si="21"/>
        <v>21</v>
      </c>
      <c r="BL25" s="80">
        <f t="shared" si="22"/>
        <v>78</v>
      </c>
      <c r="BM25" s="80">
        <f t="shared" si="23"/>
        <v>21</v>
      </c>
      <c r="BN25" s="80">
        <f t="shared" si="24"/>
        <v>78</v>
      </c>
      <c r="BO25" s="80">
        <f t="shared" si="25"/>
        <v>21</v>
      </c>
      <c r="BP25" s="80">
        <f t="shared" si="26"/>
        <v>78</v>
      </c>
      <c r="BQ25" s="80">
        <f t="shared" si="27"/>
        <v>21</v>
      </c>
      <c r="BR25" s="80">
        <f t="shared" si="28"/>
        <v>88</v>
      </c>
      <c r="BS25" s="80">
        <f t="shared" si="29"/>
        <v>10</v>
      </c>
      <c r="BT25" s="80">
        <f t="shared" si="30"/>
        <v>5</v>
      </c>
      <c r="BU25" s="80">
        <f t="shared" si="31"/>
        <v>74</v>
      </c>
      <c r="BV25" s="80">
        <f t="shared" si="32"/>
        <v>82</v>
      </c>
      <c r="BW25" s="80">
        <f t="shared" si="33"/>
        <v>18</v>
      </c>
      <c r="BX25" s="80">
        <f t="shared" si="34"/>
        <v>78</v>
      </c>
      <c r="BY25" s="80">
        <f t="shared" si="35"/>
        <v>21</v>
      </c>
      <c r="BZ25" s="80">
        <f t="shared" si="37"/>
        <v>12</v>
      </c>
      <c r="CA25" s="80">
        <f t="shared" si="38"/>
        <v>50</v>
      </c>
      <c r="CB25" s="118">
        <f>+HLOOKUP(CANTIDAD!$F$2&amp;"-"&amp;Rank!$CB$4,Rank!$B$1:$CD$125,ROW(Rank!$CD25),0)</f>
        <v>82</v>
      </c>
      <c r="CC25" s="118">
        <f>+HLOOKUP(CANTIDAD!$F$2&amp;"-"&amp;Rank!$CC$4,Rank!$B$1:$CD$125,ROW(Rank!$CD25),0)</f>
        <v>18</v>
      </c>
      <c r="CD25" s="119" t="str">
        <f t="shared" si="39"/>
        <v>Puente Hnos. (40)</v>
      </c>
    </row>
    <row r="26" spans="2:82" x14ac:dyDescent="0.2">
      <c r="B26" s="80">
        <v>2.1999999999999999E-2</v>
      </c>
      <c r="C26" s="80" t="str">
        <f>IF(Tabla!B26=0,"",Tabla!B26)</f>
        <v>Aeromar (144)</v>
      </c>
      <c r="D26" s="80">
        <f>IF($C26="","",Tabla!C26+$B26)</f>
        <v>2.1999999999999999E-2</v>
      </c>
      <c r="E26" s="80">
        <f>IF($C26="","",Tabla!D26+$B26)</f>
        <v>1.022</v>
      </c>
      <c r="F26" s="80">
        <f>IF($C26="","",Tabla!E26+$B26)</f>
        <v>2.1999999999999999E-2</v>
      </c>
      <c r="G26" s="80">
        <f>IF($C26="","",Tabla!F26+$B26)</f>
        <v>2.1999999999999999E-2</v>
      </c>
      <c r="H26" s="80">
        <f>IF($C26="","",Tabla!G26+$B26)</f>
        <v>2.1999999999999999E-2</v>
      </c>
      <c r="I26" s="80">
        <f>IF($C26="","",Tabla!H26+$B26)</f>
        <v>2.1999999999999999E-2</v>
      </c>
      <c r="J26" s="80">
        <f>IF($C26="","",Tabla!I26+$B26)</f>
        <v>2.1999999999999999E-2</v>
      </c>
      <c r="K26" s="80">
        <f>IF($C26="","",Tabla!J26+$B26)</f>
        <v>2.1999999999999999E-2</v>
      </c>
      <c r="L26" s="80">
        <f>IF($C26="","",Tabla!K26+$B26)</f>
        <v>2.1999999999999999E-2</v>
      </c>
      <c r="M26" s="80">
        <f>IF($C26="","",Tabla!L26+$B26)</f>
        <v>2.1999999999999999E-2</v>
      </c>
      <c r="N26" s="80">
        <f>IF($C26="","",Tabla!M26+$B26)</f>
        <v>2.1999999999999999E-2</v>
      </c>
      <c r="O26" s="80">
        <f>IF($C26="","",Tabla!N26+$B26)</f>
        <v>2.1999999999999999E-2</v>
      </c>
      <c r="P26" s="80">
        <f>IF($C26="","",Tabla!O26+$B26)</f>
        <v>2.1999999999999999E-2</v>
      </c>
      <c r="Q26" s="80">
        <f>IF($C26="","",Tabla!P26+$B26)</f>
        <v>2.1999999999999999E-2</v>
      </c>
      <c r="R26" s="80">
        <f>IF($C26="","",Tabla!Q26+$B26)</f>
        <v>2.1999999999999999E-2</v>
      </c>
      <c r="S26" s="80">
        <f>IF($C26="","",Tabla!R26+$B26)</f>
        <v>2.1999999999999999E-2</v>
      </c>
      <c r="T26" s="80">
        <f>IF($C26="","",Tabla!S26+$B26)</f>
        <v>2.1999999999999999E-2</v>
      </c>
      <c r="U26" s="80">
        <f>IF($C26="","",Tabla!T26+$B26)</f>
        <v>2.1999999999999999E-2</v>
      </c>
      <c r="V26" s="80">
        <f>IF($C26="","",Tabla!U26+$B26)</f>
        <v>2.1999999999999999E-2</v>
      </c>
      <c r="W26" s="80">
        <f>IF($C26="","",Tabla!V26+$B26)</f>
        <v>2.1999999999999999E-2</v>
      </c>
      <c r="X26" s="80">
        <f>IF($C26="","",Tabla!W26+$B26)</f>
        <v>2.1999999999999999E-2</v>
      </c>
      <c r="Y26" s="80">
        <f>IF($C26="","",Tabla!X26+$B26)</f>
        <v>2.1999999999999999E-2</v>
      </c>
      <c r="Z26" s="80">
        <f>IF($C26="","",Tabla!Y26+$B26)</f>
        <v>2.1999999999999999E-2</v>
      </c>
      <c r="AA26" s="80">
        <f>IF($C26="","",Tabla!Z26+$B26)</f>
        <v>2.1999999999999999E-2</v>
      </c>
      <c r="AB26" s="80">
        <f>IF($C26="","",Tabla!AA26+$B26)</f>
        <v>2.1999999999999999E-2</v>
      </c>
      <c r="AC26" s="80">
        <f>IF($C26="","",Tabla!AB26+$B26)</f>
        <v>2.1999999999999999E-2</v>
      </c>
      <c r="AD26" s="80">
        <f>IF($C26="","",Tabla!AC26+$B26)</f>
        <v>2.1999999999999999E-2</v>
      </c>
      <c r="AE26" s="80">
        <f>IF($C26="","",Tabla!AD26+$B26)</f>
        <v>2.1999999999999999E-2</v>
      </c>
      <c r="AF26" s="80">
        <f>IF($C26="","",Tabla!AE26+$B26)</f>
        <v>2.1999999999999999E-2</v>
      </c>
      <c r="AG26" s="80">
        <f>IF($C26="","",Tabla!AF26+$B26)</f>
        <v>2.1999999999999999E-2</v>
      </c>
      <c r="AH26" s="80">
        <f>IF($C26="","",Tabla!AG26+$B26)</f>
        <v>2.1999999999999999E-2</v>
      </c>
      <c r="AI26" s="80">
        <f>IF($C26="","",Tabla!AH26+$B26)</f>
        <v>2.1999999999999999E-2</v>
      </c>
      <c r="AJ26" s="80">
        <f>IF($C26="","",Tabla!AI26+$B26)</f>
        <v>2.1999999999999999E-2</v>
      </c>
      <c r="AK26" s="80">
        <f>IF($C26="","",Tabla!AJ26+$B26)</f>
        <v>2.1999999999999999E-2</v>
      </c>
      <c r="AL26" s="80">
        <f>IF($C26="","",Tabla!AK26+$B26)</f>
        <v>2.1999999999999999E-2</v>
      </c>
      <c r="AM26" s="80">
        <f>IF($C26="","",Tabla!AL26+$B26)</f>
        <v>2.1999999999999999E-2</v>
      </c>
      <c r="AN26" s="80">
        <f>IF($C26="","",Tabla!AM26+$B26)</f>
        <v>2.1999999999999999E-2</v>
      </c>
      <c r="AO26" s="80">
        <f>IF($C26="","",Tabla!AN26+$B26)</f>
        <v>2.1999999999999999E-2</v>
      </c>
      <c r="AP26" s="80">
        <f t="shared" si="0"/>
        <v>93</v>
      </c>
      <c r="AQ26" s="80">
        <f t="shared" si="1"/>
        <v>86</v>
      </c>
      <c r="AR26" s="80">
        <f t="shared" si="2"/>
        <v>84</v>
      </c>
      <c r="AS26" s="80">
        <f t="shared" si="3"/>
        <v>11</v>
      </c>
      <c r="AT26" s="80">
        <f t="shared" si="4"/>
        <v>84</v>
      </c>
      <c r="AU26" s="80">
        <f t="shared" si="5"/>
        <v>16</v>
      </c>
      <c r="AV26" s="80">
        <f t="shared" si="6"/>
        <v>83</v>
      </c>
      <c r="AW26" s="80">
        <f t="shared" si="7"/>
        <v>13</v>
      </c>
      <c r="AX26" s="80">
        <f t="shared" si="8"/>
        <v>81</v>
      </c>
      <c r="AY26" s="80">
        <f t="shared" si="9"/>
        <v>16</v>
      </c>
      <c r="AZ26" s="80">
        <f t="shared" si="10"/>
        <v>85</v>
      </c>
      <c r="BA26" s="80">
        <f t="shared" si="11"/>
        <v>17</v>
      </c>
      <c r="BB26" s="80">
        <f t="shared" si="12"/>
        <v>84</v>
      </c>
      <c r="BC26" s="80">
        <f t="shared" si="13"/>
        <v>16</v>
      </c>
      <c r="BD26" s="80">
        <f t="shared" si="14"/>
        <v>84</v>
      </c>
      <c r="BE26" s="80">
        <f t="shared" si="15"/>
        <v>17</v>
      </c>
      <c r="BF26" s="80">
        <f t="shared" si="16"/>
        <v>81</v>
      </c>
      <c r="BG26" s="80">
        <f t="shared" si="17"/>
        <v>19</v>
      </c>
      <c r="BH26" s="80">
        <f t="shared" si="18"/>
        <v>77</v>
      </c>
      <c r="BI26" s="80">
        <f t="shared" si="19"/>
        <v>22</v>
      </c>
      <c r="BJ26" s="80">
        <f t="shared" si="20"/>
        <v>77</v>
      </c>
      <c r="BK26" s="80">
        <f t="shared" si="21"/>
        <v>22</v>
      </c>
      <c r="BL26" s="80">
        <f t="shared" si="22"/>
        <v>77</v>
      </c>
      <c r="BM26" s="80">
        <f t="shared" si="23"/>
        <v>22</v>
      </c>
      <c r="BN26" s="80">
        <f t="shared" si="24"/>
        <v>77</v>
      </c>
      <c r="BO26" s="80">
        <f t="shared" si="25"/>
        <v>22</v>
      </c>
      <c r="BP26" s="80">
        <f t="shared" si="26"/>
        <v>77</v>
      </c>
      <c r="BQ26" s="80">
        <f t="shared" si="27"/>
        <v>22</v>
      </c>
      <c r="BR26" s="80">
        <f t="shared" si="28"/>
        <v>87</v>
      </c>
      <c r="BS26" s="80">
        <f t="shared" si="29"/>
        <v>11</v>
      </c>
      <c r="BT26" s="80">
        <f t="shared" si="30"/>
        <v>89</v>
      </c>
      <c r="BU26" s="80">
        <f t="shared" si="31"/>
        <v>13</v>
      </c>
      <c r="BV26" s="80">
        <f t="shared" si="32"/>
        <v>81</v>
      </c>
      <c r="BW26" s="80">
        <f t="shared" si="33"/>
        <v>19</v>
      </c>
      <c r="BX26" s="80">
        <f t="shared" si="34"/>
        <v>77</v>
      </c>
      <c r="BY26" s="80">
        <f t="shared" si="35"/>
        <v>22</v>
      </c>
      <c r="BZ26" s="80">
        <f t="shared" si="37"/>
        <v>91</v>
      </c>
      <c r="CA26" s="80">
        <f t="shared" si="38"/>
        <v>9</v>
      </c>
      <c r="CB26" s="118">
        <f>+HLOOKUP(CANTIDAD!$F$2&amp;"-"&amp;Rank!$CB$4,Rank!$B$1:$CD$125,ROW(Rank!$CD26),0)</f>
        <v>81</v>
      </c>
      <c r="CC26" s="118">
        <f>+HLOOKUP(CANTIDAD!$F$2&amp;"-"&amp;Rank!$CC$4,Rank!$B$1:$CD$125,ROW(Rank!$CD26),0)</f>
        <v>19</v>
      </c>
      <c r="CD26" s="119" t="str">
        <f t="shared" si="39"/>
        <v>Aeromar (144)</v>
      </c>
    </row>
    <row r="27" spans="2:82" x14ac:dyDescent="0.2">
      <c r="B27" s="80">
        <v>2.3E-2</v>
      </c>
      <c r="C27" s="80" t="str">
        <f>IF(Tabla!B27=0,"",Tabla!B27)</f>
        <v>Guardati Torti S.A (1736)</v>
      </c>
      <c r="D27" s="80">
        <f>IF($C27="","",Tabla!C27+$B27)</f>
        <v>2.3E-2</v>
      </c>
      <c r="E27" s="80">
        <f>IF($C27="","",Tabla!D27+$B27)</f>
        <v>1.0229999999999999</v>
      </c>
      <c r="F27" s="80">
        <f>IF($C27="","",Tabla!E27+$B27)</f>
        <v>2.3E-2</v>
      </c>
      <c r="G27" s="80">
        <f>IF($C27="","",Tabla!F27+$B27)</f>
        <v>2.0230000000000001</v>
      </c>
      <c r="H27" s="80">
        <f>IF($C27="","",Tabla!G27+$B27)</f>
        <v>2.3E-2</v>
      </c>
      <c r="I27" s="80">
        <f>IF($C27="","",Tabla!H27+$B27)</f>
        <v>5.0229999999999997</v>
      </c>
      <c r="J27" s="80">
        <f>IF($C27="","",Tabla!I27+$B27)</f>
        <v>2.3E-2</v>
      </c>
      <c r="K27" s="80">
        <f>IF($C27="","",Tabla!J27+$B27)</f>
        <v>5.0229999999999997</v>
      </c>
      <c r="L27" s="80">
        <f>IF($C27="","",Tabla!K27+$B27)</f>
        <v>2.3E-2</v>
      </c>
      <c r="M27" s="80">
        <f>IF($C27="","",Tabla!L27+$B27)</f>
        <v>2.0230000000000001</v>
      </c>
      <c r="N27" s="80">
        <f>IF($C27="","",Tabla!M27+$B27)</f>
        <v>2.3E-2</v>
      </c>
      <c r="O27" s="80">
        <f>IF($C27="","",Tabla!N27+$B27)</f>
        <v>3.0230000000000001</v>
      </c>
      <c r="P27" s="80">
        <f>IF($C27="","",Tabla!O27+$B27)</f>
        <v>2.3E-2</v>
      </c>
      <c r="Q27" s="80">
        <f>IF($C27="","",Tabla!P27+$B27)</f>
        <v>1.0229999999999999</v>
      </c>
      <c r="R27" s="80">
        <f>IF($C27="","",Tabla!Q27+$B27)</f>
        <v>2.3E-2</v>
      </c>
      <c r="S27" s="80">
        <f>IF($C27="","",Tabla!R27+$B27)</f>
        <v>1.0229999999999999</v>
      </c>
      <c r="T27" s="80">
        <f>IF($C27="","",Tabla!S27+$B27)</f>
        <v>2.3E-2</v>
      </c>
      <c r="U27" s="80">
        <f>IF($C27="","",Tabla!T27+$B27)</f>
        <v>3.0230000000000001</v>
      </c>
      <c r="V27" s="80">
        <f>IF($C27="","",Tabla!U27+$B27)</f>
        <v>2.3E-2</v>
      </c>
      <c r="W27" s="80">
        <f>IF($C27="","",Tabla!V27+$B27)</f>
        <v>2.3E-2</v>
      </c>
      <c r="X27" s="80">
        <f>IF($C27="","",Tabla!W27+$B27)</f>
        <v>2.3E-2</v>
      </c>
      <c r="Y27" s="80">
        <f>IF($C27="","",Tabla!X27+$B27)</f>
        <v>2.3E-2</v>
      </c>
      <c r="Z27" s="80">
        <f>IF($C27="","",Tabla!Y27+$B27)</f>
        <v>2.3E-2</v>
      </c>
      <c r="AA27" s="80">
        <f>IF($C27="","",Tabla!Z27+$B27)</f>
        <v>2.3E-2</v>
      </c>
      <c r="AB27" s="80">
        <f>IF($C27="","",Tabla!AA27+$B27)</f>
        <v>2.3E-2</v>
      </c>
      <c r="AC27" s="80">
        <f>IF($C27="","",Tabla!AB27+$B27)</f>
        <v>2.3E-2</v>
      </c>
      <c r="AD27" s="80">
        <f>IF($C27="","",Tabla!AC27+$B27)</f>
        <v>2.3E-2</v>
      </c>
      <c r="AE27" s="80">
        <f>IF($C27="","",Tabla!AD27+$B27)</f>
        <v>2.3E-2</v>
      </c>
      <c r="AF27" s="80">
        <f>IF($C27="","",Tabla!AE27+$B27)</f>
        <v>2.3E-2</v>
      </c>
      <c r="AG27" s="80">
        <f>IF($C27="","",Tabla!AF27+$B27)</f>
        <v>12.023</v>
      </c>
      <c r="AH27" s="80">
        <f>IF($C27="","",Tabla!AG27+$B27)</f>
        <v>2.3E-2</v>
      </c>
      <c r="AI27" s="80">
        <f>IF($C27="","",Tabla!AH27+$B27)</f>
        <v>5.0229999999999997</v>
      </c>
      <c r="AJ27" s="80">
        <f>IF($C27="","",Tabla!AI27+$B27)</f>
        <v>2.3E-2</v>
      </c>
      <c r="AK27" s="80">
        <f>IF($C27="","",Tabla!AJ27+$B27)</f>
        <v>3.0230000000000001</v>
      </c>
      <c r="AL27" s="80">
        <f>IF($C27="","",Tabla!AK27+$B27)</f>
        <v>2.3E-2</v>
      </c>
      <c r="AM27" s="80">
        <f>IF($C27="","",Tabla!AL27+$B27)</f>
        <v>2.3E-2</v>
      </c>
      <c r="AN27" s="80">
        <f>IF($C27="","",Tabla!AM27+$B27)</f>
        <v>2.3E-2</v>
      </c>
      <c r="AO27" s="80">
        <f>IF($C27="","",Tabla!AN27+$B27)</f>
        <v>20.023</v>
      </c>
      <c r="AP27" s="80">
        <f t="shared" si="0"/>
        <v>92</v>
      </c>
      <c r="AQ27" s="80">
        <f t="shared" si="1"/>
        <v>87</v>
      </c>
      <c r="AR27" s="80">
        <f t="shared" si="2"/>
        <v>83</v>
      </c>
      <c r="AS27" s="80">
        <f t="shared" si="3"/>
        <v>89</v>
      </c>
      <c r="AT27" s="80">
        <f t="shared" si="4"/>
        <v>83</v>
      </c>
      <c r="AU27" s="80">
        <f t="shared" si="5"/>
        <v>95</v>
      </c>
      <c r="AV27" s="80">
        <f t="shared" si="6"/>
        <v>82</v>
      </c>
      <c r="AW27" s="80">
        <f t="shared" si="7"/>
        <v>96</v>
      </c>
      <c r="AX27" s="80">
        <f t="shared" si="8"/>
        <v>80</v>
      </c>
      <c r="AY27" s="80">
        <f t="shared" si="9"/>
        <v>93</v>
      </c>
      <c r="AZ27" s="80">
        <f t="shared" si="10"/>
        <v>84</v>
      </c>
      <c r="BA27" s="80">
        <f t="shared" si="11"/>
        <v>97</v>
      </c>
      <c r="BB27" s="80">
        <f t="shared" si="12"/>
        <v>83</v>
      </c>
      <c r="BC27" s="80">
        <f t="shared" si="13"/>
        <v>86</v>
      </c>
      <c r="BD27" s="80">
        <f t="shared" si="14"/>
        <v>83</v>
      </c>
      <c r="BE27" s="80">
        <f t="shared" si="15"/>
        <v>87</v>
      </c>
      <c r="BF27" s="80">
        <f t="shared" si="16"/>
        <v>80</v>
      </c>
      <c r="BG27" s="80">
        <f t="shared" si="17"/>
        <v>92</v>
      </c>
      <c r="BH27" s="80">
        <f t="shared" si="18"/>
        <v>76</v>
      </c>
      <c r="BI27" s="80">
        <f t="shared" si="19"/>
        <v>23</v>
      </c>
      <c r="BJ27" s="80">
        <f t="shared" si="20"/>
        <v>76</v>
      </c>
      <c r="BK27" s="80">
        <f t="shared" si="21"/>
        <v>23</v>
      </c>
      <c r="BL27" s="80">
        <f t="shared" si="22"/>
        <v>76</v>
      </c>
      <c r="BM27" s="80">
        <f t="shared" si="23"/>
        <v>23</v>
      </c>
      <c r="BN27" s="80">
        <f t="shared" si="24"/>
        <v>76</v>
      </c>
      <c r="BO27" s="80">
        <f t="shared" si="25"/>
        <v>23</v>
      </c>
      <c r="BP27" s="80">
        <f t="shared" si="26"/>
        <v>76</v>
      </c>
      <c r="BQ27" s="80">
        <f t="shared" si="27"/>
        <v>23</v>
      </c>
      <c r="BR27" s="80">
        <f t="shared" si="28"/>
        <v>86</v>
      </c>
      <c r="BS27" s="80">
        <f t="shared" si="29"/>
        <v>96</v>
      </c>
      <c r="BT27" s="80">
        <f t="shared" si="30"/>
        <v>88</v>
      </c>
      <c r="BU27" s="80">
        <f t="shared" si="31"/>
        <v>93</v>
      </c>
      <c r="BV27" s="80">
        <f t="shared" si="32"/>
        <v>80</v>
      </c>
      <c r="BW27" s="80">
        <f t="shared" si="33"/>
        <v>92</v>
      </c>
      <c r="BX27" s="80">
        <f t="shared" si="34"/>
        <v>76</v>
      </c>
      <c r="BY27" s="80">
        <f t="shared" si="35"/>
        <v>23</v>
      </c>
      <c r="BZ27" s="80">
        <f t="shared" si="37"/>
        <v>90</v>
      </c>
      <c r="CA27" s="80">
        <f t="shared" si="38"/>
        <v>95</v>
      </c>
      <c r="CB27" s="118">
        <f>+HLOOKUP(CANTIDAD!$F$2&amp;"-"&amp;Rank!$CB$4,Rank!$B$1:$CD$125,ROW(Rank!$CD27),0)</f>
        <v>80</v>
      </c>
      <c r="CC27" s="118">
        <f>+HLOOKUP(CANTIDAD!$F$2&amp;"-"&amp;Rank!$CC$4,Rank!$B$1:$CD$125,ROW(Rank!$CD27),0)</f>
        <v>92</v>
      </c>
      <c r="CD27" s="119" t="str">
        <f t="shared" si="39"/>
        <v>Guardati Torti S.A (1736)</v>
      </c>
    </row>
    <row r="28" spans="2:82" x14ac:dyDescent="0.2">
      <c r="B28" s="80">
        <v>2.4E-2</v>
      </c>
      <c r="C28" s="80" t="str">
        <f>IF(Tabla!B28=0,"",Tabla!B28)</f>
        <v>Cucchiara y Cia S.A (18)</v>
      </c>
      <c r="D28" s="80">
        <f>IF($C28="","",Tabla!C28+$B28)</f>
        <v>2.4E-2</v>
      </c>
      <c r="E28" s="80">
        <f>IF($C28="","",Tabla!D28+$B28)</f>
        <v>1.024</v>
      </c>
      <c r="F28" s="80">
        <f>IF($C28="","",Tabla!E28+$B28)</f>
        <v>2.4E-2</v>
      </c>
      <c r="G28" s="80">
        <f>IF($C28="","",Tabla!F28+$B28)</f>
        <v>1.024</v>
      </c>
      <c r="H28" s="80">
        <f>IF($C28="","",Tabla!G28+$B28)</f>
        <v>2.4E-2</v>
      </c>
      <c r="I28" s="80">
        <f>IF($C28="","",Tabla!H28+$B28)</f>
        <v>2.4E-2</v>
      </c>
      <c r="J28" s="80">
        <f>IF($C28="","",Tabla!I28+$B28)</f>
        <v>1.024</v>
      </c>
      <c r="K28" s="80">
        <f>IF($C28="","",Tabla!J28+$B28)</f>
        <v>1.024</v>
      </c>
      <c r="L28" s="80">
        <f>IF($C28="","",Tabla!K28+$B28)</f>
        <v>2.4E-2</v>
      </c>
      <c r="M28" s="80">
        <f>IF($C28="","",Tabla!L28+$B28)</f>
        <v>1.024</v>
      </c>
      <c r="N28" s="80">
        <f>IF($C28="","",Tabla!M28+$B28)</f>
        <v>2.4E-2</v>
      </c>
      <c r="O28" s="80">
        <f>IF($C28="","",Tabla!N28+$B28)</f>
        <v>1.024</v>
      </c>
      <c r="P28" s="80">
        <f>IF($C28="","",Tabla!O28+$B28)</f>
        <v>2.4E-2</v>
      </c>
      <c r="Q28" s="80">
        <f>IF($C28="","",Tabla!P28+$B28)</f>
        <v>2.4E-2</v>
      </c>
      <c r="R28" s="80">
        <f>IF($C28="","",Tabla!Q28+$B28)</f>
        <v>2.4E-2</v>
      </c>
      <c r="S28" s="80">
        <f>IF($C28="","",Tabla!R28+$B28)</f>
        <v>2.4E-2</v>
      </c>
      <c r="T28" s="80">
        <f>IF($C28="","",Tabla!S28+$B28)</f>
        <v>2.024</v>
      </c>
      <c r="U28" s="80">
        <f>IF($C28="","",Tabla!T28+$B28)</f>
        <v>2.4E-2</v>
      </c>
      <c r="V28" s="80">
        <f>IF($C28="","",Tabla!U28+$B28)</f>
        <v>2.4E-2</v>
      </c>
      <c r="W28" s="80">
        <f>IF($C28="","",Tabla!V28+$B28)</f>
        <v>2.4E-2</v>
      </c>
      <c r="X28" s="80">
        <f>IF($C28="","",Tabla!W28+$B28)</f>
        <v>2.4E-2</v>
      </c>
      <c r="Y28" s="80">
        <f>IF($C28="","",Tabla!X28+$B28)</f>
        <v>2.4E-2</v>
      </c>
      <c r="Z28" s="80">
        <f>IF($C28="","",Tabla!Y28+$B28)</f>
        <v>2.4E-2</v>
      </c>
      <c r="AA28" s="80">
        <f>IF($C28="","",Tabla!Z28+$B28)</f>
        <v>2.4E-2</v>
      </c>
      <c r="AB28" s="80">
        <f>IF($C28="","",Tabla!AA28+$B28)</f>
        <v>2.4E-2</v>
      </c>
      <c r="AC28" s="80">
        <f>IF($C28="","",Tabla!AB28+$B28)</f>
        <v>2.4E-2</v>
      </c>
      <c r="AD28" s="80">
        <f>IF($C28="","",Tabla!AC28+$B28)</f>
        <v>2.4E-2</v>
      </c>
      <c r="AE28" s="80">
        <f>IF($C28="","",Tabla!AD28+$B28)</f>
        <v>2.4E-2</v>
      </c>
      <c r="AF28" s="80">
        <f>IF($C28="","",Tabla!AE28+$B28)</f>
        <v>1.024</v>
      </c>
      <c r="AG28" s="80">
        <f>IF($C28="","",Tabla!AF28+$B28)</f>
        <v>2.024</v>
      </c>
      <c r="AH28" s="80">
        <f>IF($C28="","",Tabla!AG28+$B28)</f>
        <v>2.4E-2</v>
      </c>
      <c r="AI28" s="80">
        <f>IF($C28="","",Tabla!AH28+$B28)</f>
        <v>1.024</v>
      </c>
      <c r="AJ28" s="80">
        <f>IF($C28="","",Tabla!AI28+$B28)</f>
        <v>2.024</v>
      </c>
      <c r="AK28" s="80">
        <f>IF($C28="","",Tabla!AJ28+$B28)</f>
        <v>2.4E-2</v>
      </c>
      <c r="AL28" s="80">
        <f>IF($C28="","",Tabla!AK28+$B28)</f>
        <v>2.4E-2</v>
      </c>
      <c r="AM28" s="80">
        <f>IF($C28="","",Tabla!AL28+$B28)</f>
        <v>2.4E-2</v>
      </c>
      <c r="AN28" s="80">
        <f>IF($C28="","",Tabla!AM28+$B28)</f>
        <v>3.024</v>
      </c>
      <c r="AO28" s="80">
        <f>IF($C28="","",Tabla!AN28+$B28)</f>
        <v>3.024</v>
      </c>
      <c r="AP28" s="80">
        <f t="shared" si="0"/>
        <v>91</v>
      </c>
      <c r="AQ28" s="80">
        <f t="shared" si="1"/>
        <v>88</v>
      </c>
      <c r="AR28" s="80">
        <f t="shared" si="2"/>
        <v>82</v>
      </c>
      <c r="AS28" s="80">
        <f t="shared" si="3"/>
        <v>82</v>
      </c>
      <c r="AT28" s="80">
        <f t="shared" si="4"/>
        <v>82</v>
      </c>
      <c r="AU28" s="80">
        <f t="shared" si="5"/>
        <v>17</v>
      </c>
      <c r="AV28" s="80">
        <f t="shared" si="6"/>
        <v>11</v>
      </c>
      <c r="AW28" s="80">
        <f t="shared" si="7"/>
        <v>85</v>
      </c>
      <c r="AX28" s="80">
        <f t="shared" si="8"/>
        <v>79</v>
      </c>
      <c r="AY28" s="80">
        <f t="shared" si="9"/>
        <v>83</v>
      </c>
      <c r="AZ28" s="80">
        <f t="shared" si="10"/>
        <v>83</v>
      </c>
      <c r="BA28" s="80">
        <f t="shared" si="11"/>
        <v>90</v>
      </c>
      <c r="BB28" s="80">
        <f t="shared" si="12"/>
        <v>82</v>
      </c>
      <c r="BC28" s="80">
        <f t="shared" si="13"/>
        <v>17</v>
      </c>
      <c r="BD28" s="80">
        <f t="shared" si="14"/>
        <v>82</v>
      </c>
      <c r="BE28" s="80">
        <f t="shared" si="15"/>
        <v>18</v>
      </c>
      <c r="BF28" s="80">
        <f t="shared" si="16"/>
        <v>7</v>
      </c>
      <c r="BG28" s="80">
        <f t="shared" si="17"/>
        <v>20</v>
      </c>
      <c r="BH28" s="80">
        <f t="shared" si="18"/>
        <v>75</v>
      </c>
      <c r="BI28" s="80">
        <f t="shared" si="19"/>
        <v>24</v>
      </c>
      <c r="BJ28" s="80">
        <f t="shared" si="20"/>
        <v>75</v>
      </c>
      <c r="BK28" s="80">
        <f t="shared" si="21"/>
        <v>24</v>
      </c>
      <c r="BL28" s="80">
        <f t="shared" si="22"/>
        <v>75</v>
      </c>
      <c r="BM28" s="80">
        <f t="shared" si="23"/>
        <v>24</v>
      </c>
      <c r="BN28" s="80">
        <f t="shared" si="24"/>
        <v>75</v>
      </c>
      <c r="BO28" s="80">
        <f t="shared" si="25"/>
        <v>24</v>
      </c>
      <c r="BP28" s="80">
        <f t="shared" si="26"/>
        <v>75</v>
      </c>
      <c r="BQ28" s="80">
        <f t="shared" si="27"/>
        <v>24</v>
      </c>
      <c r="BR28" s="80">
        <f t="shared" si="28"/>
        <v>30</v>
      </c>
      <c r="BS28" s="80">
        <f t="shared" si="29"/>
        <v>82</v>
      </c>
      <c r="BT28" s="80">
        <f t="shared" si="30"/>
        <v>87</v>
      </c>
      <c r="BU28" s="80">
        <f t="shared" si="31"/>
        <v>75</v>
      </c>
      <c r="BV28" s="80">
        <f t="shared" si="32"/>
        <v>7</v>
      </c>
      <c r="BW28" s="80">
        <f t="shared" si="33"/>
        <v>20</v>
      </c>
      <c r="BX28" s="80">
        <f t="shared" si="34"/>
        <v>75</v>
      </c>
      <c r="BY28" s="80">
        <f t="shared" si="35"/>
        <v>24</v>
      </c>
      <c r="BZ28" s="80">
        <f t="shared" si="37"/>
        <v>20</v>
      </c>
      <c r="CA28" s="80">
        <f t="shared" si="38"/>
        <v>79</v>
      </c>
      <c r="CB28" s="118">
        <f>+HLOOKUP(CANTIDAD!$F$2&amp;"-"&amp;Rank!$CB$4,Rank!$B$1:$CD$125,ROW(Rank!$CD28),0)</f>
        <v>7</v>
      </c>
      <c r="CC28" s="118">
        <f>+HLOOKUP(CANTIDAD!$F$2&amp;"-"&amp;Rank!$CC$4,Rank!$B$1:$CD$125,ROW(Rank!$CD28),0)</f>
        <v>20</v>
      </c>
      <c r="CD28" s="119" t="str">
        <f t="shared" si="39"/>
        <v>Cucchiara y Cia S.A (18)</v>
      </c>
    </row>
    <row r="29" spans="2:82" x14ac:dyDescent="0.2">
      <c r="B29" s="80">
        <v>2.5000000000000001E-2</v>
      </c>
      <c r="C29" s="80" t="str">
        <f>IF(Tabla!B29=0,"",Tabla!B29)</f>
        <v>Nasini SA (630)</v>
      </c>
      <c r="D29" s="80">
        <f>IF($C29="","",Tabla!C29+$B29)</f>
        <v>2.5000000000000001E-2</v>
      </c>
      <c r="E29" s="80">
        <f>IF($C29="","",Tabla!D29+$B29)</f>
        <v>2.0249999999999999</v>
      </c>
      <c r="F29" s="80">
        <f>IF($C29="","",Tabla!E29+$B29)</f>
        <v>2.5000000000000001E-2</v>
      </c>
      <c r="G29" s="80">
        <f>IF($C29="","",Tabla!F29+$B29)</f>
        <v>2.0249999999999999</v>
      </c>
      <c r="H29" s="80">
        <f>IF($C29="","",Tabla!G29+$B29)</f>
        <v>2.5000000000000001E-2</v>
      </c>
      <c r="I29" s="80">
        <f>IF($C29="","",Tabla!H29+$B29)</f>
        <v>1.0249999999999999</v>
      </c>
      <c r="J29" s="80">
        <f>IF($C29="","",Tabla!I29+$B29)</f>
        <v>2.5000000000000001E-2</v>
      </c>
      <c r="K29" s="80">
        <f>IF($C29="","",Tabla!J29+$B29)</f>
        <v>1.0249999999999999</v>
      </c>
      <c r="L29" s="80">
        <f>IF($C29="","",Tabla!K29+$B29)</f>
        <v>2.5000000000000001E-2</v>
      </c>
      <c r="M29" s="80">
        <f>IF($C29="","",Tabla!L29+$B29)</f>
        <v>1.0249999999999999</v>
      </c>
      <c r="N29" s="80">
        <f>IF($C29="","",Tabla!M29+$B29)</f>
        <v>2.5000000000000001E-2</v>
      </c>
      <c r="O29" s="80">
        <f>IF($C29="","",Tabla!N29+$B29)</f>
        <v>2.5000000000000001E-2</v>
      </c>
      <c r="P29" s="80">
        <f>IF($C29="","",Tabla!O29+$B29)</f>
        <v>2.5000000000000001E-2</v>
      </c>
      <c r="Q29" s="80">
        <f>IF($C29="","",Tabla!P29+$B29)</f>
        <v>2.5000000000000001E-2</v>
      </c>
      <c r="R29" s="80">
        <f>IF($C29="","",Tabla!Q29+$B29)</f>
        <v>2.5000000000000001E-2</v>
      </c>
      <c r="S29" s="80">
        <f>IF($C29="","",Tabla!R29+$B29)</f>
        <v>2.5000000000000001E-2</v>
      </c>
      <c r="T29" s="80">
        <f>IF($C29="","",Tabla!S29+$B29)</f>
        <v>2.5000000000000001E-2</v>
      </c>
      <c r="U29" s="80">
        <f>IF($C29="","",Tabla!T29+$B29)</f>
        <v>2.5000000000000001E-2</v>
      </c>
      <c r="V29" s="80">
        <f>IF($C29="","",Tabla!U29+$B29)</f>
        <v>2.5000000000000001E-2</v>
      </c>
      <c r="W29" s="80">
        <f>IF($C29="","",Tabla!V29+$B29)</f>
        <v>2.5000000000000001E-2</v>
      </c>
      <c r="X29" s="80">
        <f>IF($C29="","",Tabla!W29+$B29)</f>
        <v>2.5000000000000001E-2</v>
      </c>
      <c r="Y29" s="80">
        <f>IF($C29="","",Tabla!X29+$B29)</f>
        <v>2.5000000000000001E-2</v>
      </c>
      <c r="Z29" s="80">
        <f>IF($C29="","",Tabla!Y29+$B29)</f>
        <v>2.5000000000000001E-2</v>
      </c>
      <c r="AA29" s="80">
        <f>IF($C29="","",Tabla!Z29+$B29)</f>
        <v>2.5000000000000001E-2</v>
      </c>
      <c r="AB29" s="80">
        <f>IF($C29="","",Tabla!AA29+$B29)</f>
        <v>2.5000000000000001E-2</v>
      </c>
      <c r="AC29" s="80">
        <f>IF($C29="","",Tabla!AB29+$B29)</f>
        <v>2.5000000000000001E-2</v>
      </c>
      <c r="AD29" s="80">
        <f>IF($C29="","",Tabla!AC29+$B29)</f>
        <v>2.5000000000000001E-2</v>
      </c>
      <c r="AE29" s="80">
        <f>IF($C29="","",Tabla!AD29+$B29)</f>
        <v>2.5000000000000001E-2</v>
      </c>
      <c r="AF29" s="80">
        <f>IF($C29="","",Tabla!AE29+$B29)</f>
        <v>2.5000000000000001E-2</v>
      </c>
      <c r="AG29" s="80">
        <f>IF($C29="","",Tabla!AF29+$B29)</f>
        <v>3.0249999999999999</v>
      </c>
      <c r="AH29" s="80">
        <f>IF($C29="","",Tabla!AG29+$B29)</f>
        <v>2.5000000000000001E-2</v>
      </c>
      <c r="AI29" s="80">
        <f>IF($C29="","",Tabla!AH29+$B29)</f>
        <v>2.5000000000000001E-2</v>
      </c>
      <c r="AJ29" s="80">
        <f>IF($C29="","",Tabla!AI29+$B29)</f>
        <v>2.5000000000000001E-2</v>
      </c>
      <c r="AK29" s="80">
        <f>IF($C29="","",Tabla!AJ29+$B29)</f>
        <v>2.5000000000000001E-2</v>
      </c>
      <c r="AL29" s="80">
        <f>IF($C29="","",Tabla!AK29+$B29)</f>
        <v>2.5000000000000001E-2</v>
      </c>
      <c r="AM29" s="80">
        <f>IF($C29="","",Tabla!AL29+$B29)</f>
        <v>2.5000000000000001E-2</v>
      </c>
      <c r="AN29" s="80">
        <f>IF($C29="","",Tabla!AM29+$B29)</f>
        <v>2.5000000000000001E-2</v>
      </c>
      <c r="AO29" s="80">
        <f>IF($C29="","",Tabla!AN29+$B29)</f>
        <v>3.0249999999999999</v>
      </c>
      <c r="AP29" s="80">
        <f t="shared" si="0"/>
        <v>90</v>
      </c>
      <c r="AQ29" s="80">
        <f t="shared" si="1"/>
        <v>92</v>
      </c>
      <c r="AR29" s="80">
        <f t="shared" si="2"/>
        <v>81</v>
      </c>
      <c r="AS29" s="80">
        <f t="shared" si="3"/>
        <v>90</v>
      </c>
      <c r="AT29" s="80">
        <f t="shared" si="4"/>
        <v>81</v>
      </c>
      <c r="AU29" s="80">
        <f t="shared" si="5"/>
        <v>77</v>
      </c>
      <c r="AV29" s="80">
        <f t="shared" si="6"/>
        <v>81</v>
      </c>
      <c r="AW29" s="80">
        <f t="shared" si="7"/>
        <v>86</v>
      </c>
      <c r="AX29" s="80">
        <f t="shared" si="8"/>
        <v>78</v>
      </c>
      <c r="AY29" s="80">
        <f t="shared" si="9"/>
        <v>84</v>
      </c>
      <c r="AZ29" s="80">
        <f t="shared" si="10"/>
        <v>82</v>
      </c>
      <c r="BA29" s="80">
        <f t="shared" si="11"/>
        <v>18</v>
      </c>
      <c r="BB29" s="80">
        <f t="shared" si="12"/>
        <v>81</v>
      </c>
      <c r="BC29" s="80">
        <f t="shared" si="13"/>
        <v>18</v>
      </c>
      <c r="BD29" s="80">
        <f t="shared" si="14"/>
        <v>81</v>
      </c>
      <c r="BE29" s="80">
        <f t="shared" si="15"/>
        <v>19</v>
      </c>
      <c r="BF29" s="80">
        <f t="shared" si="16"/>
        <v>79</v>
      </c>
      <c r="BG29" s="80">
        <f t="shared" si="17"/>
        <v>21</v>
      </c>
      <c r="BH29" s="80">
        <f t="shared" si="18"/>
        <v>74</v>
      </c>
      <c r="BI29" s="80">
        <f t="shared" si="19"/>
        <v>25</v>
      </c>
      <c r="BJ29" s="80">
        <f t="shared" si="20"/>
        <v>74</v>
      </c>
      <c r="BK29" s="80">
        <f t="shared" si="21"/>
        <v>25</v>
      </c>
      <c r="BL29" s="80">
        <f t="shared" si="22"/>
        <v>74</v>
      </c>
      <c r="BM29" s="80">
        <f t="shared" si="23"/>
        <v>25</v>
      </c>
      <c r="BN29" s="80">
        <f t="shared" si="24"/>
        <v>74</v>
      </c>
      <c r="BO29" s="80">
        <f t="shared" si="25"/>
        <v>25</v>
      </c>
      <c r="BP29" s="80">
        <f t="shared" si="26"/>
        <v>74</v>
      </c>
      <c r="BQ29" s="80">
        <f t="shared" si="27"/>
        <v>25</v>
      </c>
      <c r="BR29" s="80">
        <f t="shared" si="28"/>
        <v>85</v>
      </c>
      <c r="BS29" s="80">
        <f t="shared" si="29"/>
        <v>85</v>
      </c>
      <c r="BT29" s="80">
        <f t="shared" si="30"/>
        <v>86</v>
      </c>
      <c r="BU29" s="80">
        <f t="shared" si="31"/>
        <v>14</v>
      </c>
      <c r="BV29" s="80">
        <f t="shared" si="32"/>
        <v>79</v>
      </c>
      <c r="BW29" s="80">
        <f t="shared" si="33"/>
        <v>21</v>
      </c>
      <c r="BX29" s="80">
        <f t="shared" si="34"/>
        <v>74</v>
      </c>
      <c r="BY29" s="80">
        <f t="shared" si="35"/>
        <v>25</v>
      </c>
      <c r="BZ29" s="80">
        <f t="shared" si="37"/>
        <v>89</v>
      </c>
      <c r="CA29" s="80">
        <f t="shared" si="38"/>
        <v>80</v>
      </c>
      <c r="CB29" s="118">
        <f>+HLOOKUP(CANTIDAD!$F$2&amp;"-"&amp;Rank!$CB$4,Rank!$B$1:$CD$125,ROW(Rank!$CD29),0)</f>
        <v>79</v>
      </c>
      <c r="CC29" s="118">
        <f>+HLOOKUP(CANTIDAD!$F$2&amp;"-"&amp;Rank!$CC$4,Rank!$B$1:$CD$125,ROW(Rank!$CD29),0)</f>
        <v>21</v>
      </c>
      <c r="CD29" s="119" t="str">
        <f t="shared" si="39"/>
        <v>Nasini SA (630)</v>
      </c>
    </row>
    <row r="30" spans="2:82" x14ac:dyDescent="0.2">
      <c r="B30" s="80">
        <v>2.5999999999999999E-2</v>
      </c>
      <c r="C30" s="80" t="str">
        <f>IF(Tabla!B30=0,"",Tabla!B30)</f>
        <v>Tomar Inversiones S.A (Viejo) (1750)</v>
      </c>
      <c r="D30" s="80">
        <f>IF($C30="","",Tabla!C30+$B30)</f>
        <v>2.5999999999999999E-2</v>
      </c>
      <c r="E30" s="80">
        <f>IF($C30="","",Tabla!D30+$B30)</f>
        <v>2.0259999999999998</v>
      </c>
      <c r="F30" s="80">
        <f>IF($C30="","",Tabla!E30+$B30)</f>
        <v>2.5999999999999999E-2</v>
      </c>
      <c r="G30" s="80">
        <f>IF($C30="","",Tabla!F30+$B30)</f>
        <v>2.5999999999999999E-2</v>
      </c>
      <c r="H30" s="80">
        <f>IF($C30="","",Tabla!G30+$B30)</f>
        <v>2.5999999999999999E-2</v>
      </c>
      <c r="I30" s="80">
        <f>IF($C30="","",Tabla!H30+$B30)</f>
        <v>2.0259999999999998</v>
      </c>
      <c r="J30" s="80">
        <f>IF($C30="","",Tabla!I30+$B30)</f>
        <v>2.5999999999999999E-2</v>
      </c>
      <c r="K30" s="80">
        <f>IF($C30="","",Tabla!J30+$B30)</f>
        <v>2.0259999999999998</v>
      </c>
      <c r="L30" s="80">
        <f>IF($C30="","",Tabla!K30+$B30)</f>
        <v>2.5999999999999999E-2</v>
      </c>
      <c r="M30" s="80">
        <f>IF($C30="","",Tabla!L30+$B30)</f>
        <v>1.026</v>
      </c>
      <c r="N30" s="80">
        <f>IF($C30="","",Tabla!M30+$B30)</f>
        <v>2.5999999999999999E-2</v>
      </c>
      <c r="O30" s="80">
        <f>IF($C30="","",Tabla!N30+$B30)</f>
        <v>2.5999999999999999E-2</v>
      </c>
      <c r="P30" s="80">
        <f>IF($C30="","",Tabla!O30+$B30)</f>
        <v>2.5999999999999999E-2</v>
      </c>
      <c r="Q30" s="80">
        <f>IF($C30="","",Tabla!P30+$B30)</f>
        <v>1.026</v>
      </c>
      <c r="R30" s="80">
        <f>IF($C30="","",Tabla!Q30+$B30)</f>
        <v>2.5999999999999999E-2</v>
      </c>
      <c r="S30" s="80">
        <f>IF($C30="","",Tabla!R30+$B30)</f>
        <v>2.5999999999999999E-2</v>
      </c>
      <c r="T30" s="80">
        <f>IF($C30="","",Tabla!S30+$B30)</f>
        <v>2.5999999999999999E-2</v>
      </c>
      <c r="U30" s="80">
        <f>IF($C30="","",Tabla!T30+$B30)</f>
        <v>2.5999999999999999E-2</v>
      </c>
      <c r="V30" s="80">
        <f>IF($C30="","",Tabla!U30+$B30)</f>
        <v>2.5999999999999999E-2</v>
      </c>
      <c r="W30" s="80">
        <f>IF($C30="","",Tabla!V30+$B30)</f>
        <v>2.5999999999999999E-2</v>
      </c>
      <c r="X30" s="80">
        <f>IF($C30="","",Tabla!W30+$B30)</f>
        <v>2.5999999999999999E-2</v>
      </c>
      <c r="Y30" s="80">
        <f>IF($C30="","",Tabla!X30+$B30)</f>
        <v>2.5999999999999999E-2</v>
      </c>
      <c r="Z30" s="80">
        <f>IF($C30="","",Tabla!Y30+$B30)</f>
        <v>2.5999999999999999E-2</v>
      </c>
      <c r="AA30" s="80">
        <f>IF($C30="","",Tabla!Z30+$B30)</f>
        <v>2.5999999999999999E-2</v>
      </c>
      <c r="AB30" s="80">
        <f>IF($C30="","",Tabla!AA30+$B30)</f>
        <v>2.5999999999999999E-2</v>
      </c>
      <c r="AC30" s="80">
        <f>IF($C30="","",Tabla!AB30+$B30)</f>
        <v>2.5999999999999999E-2</v>
      </c>
      <c r="AD30" s="80">
        <f>IF($C30="","",Tabla!AC30+$B30)</f>
        <v>2.5999999999999999E-2</v>
      </c>
      <c r="AE30" s="80">
        <f>IF($C30="","",Tabla!AD30+$B30)</f>
        <v>2.5999999999999999E-2</v>
      </c>
      <c r="AF30" s="80">
        <f>IF($C30="","",Tabla!AE30+$B30)</f>
        <v>2.5999999999999999E-2</v>
      </c>
      <c r="AG30" s="80">
        <f>IF($C30="","",Tabla!AF30+$B30)</f>
        <v>5.0259999999999998</v>
      </c>
      <c r="AH30" s="80">
        <f>IF($C30="","",Tabla!AG30+$B30)</f>
        <v>2.5999999999999999E-2</v>
      </c>
      <c r="AI30" s="80">
        <f>IF($C30="","",Tabla!AH30+$B30)</f>
        <v>1.026</v>
      </c>
      <c r="AJ30" s="80">
        <f>IF($C30="","",Tabla!AI30+$B30)</f>
        <v>2.5999999999999999E-2</v>
      </c>
      <c r="AK30" s="80">
        <f>IF($C30="","",Tabla!AJ30+$B30)</f>
        <v>2.5999999999999999E-2</v>
      </c>
      <c r="AL30" s="80">
        <f>IF($C30="","",Tabla!AK30+$B30)</f>
        <v>2.5999999999999999E-2</v>
      </c>
      <c r="AM30" s="80">
        <f>IF($C30="","",Tabla!AL30+$B30)</f>
        <v>2.5999999999999999E-2</v>
      </c>
      <c r="AN30" s="80">
        <f>IF($C30="","",Tabla!AM30+$B30)</f>
        <v>2.5999999999999999E-2</v>
      </c>
      <c r="AO30" s="80">
        <f>IF($C30="","",Tabla!AN30+$B30)</f>
        <v>6.0259999999999998</v>
      </c>
      <c r="AP30" s="80">
        <f t="shared" si="0"/>
        <v>89</v>
      </c>
      <c r="AQ30" s="80">
        <f t="shared" si="1"/>
        <v>93</v>
      </c>
      <c r="AR30" s="80">
        <f t="shared" si="2"/>
        <v>80</v>
      </c>
      <c r="AS30" s="80">
        <f t="shared" si="3"/>
        <v>12</v>
      </c>
      <c r="AT30" s="80">
        <f t="shared" si="4"/>
        <v>80</v>
      </c>
      <c r="AU30" s="80">
        <f t="shared" si="5"/>
        <v>91</v>
      </c>
      <c r="AV30" s="80">
        <f t="shared" si="6"/>
        <v>80</v>
      </c>
      <c r="AW30" s="80">
        <f t="shared" si="7"/>
        <v>90</v>
      </c>
      <c r="AX30" s="80">
        <f t="shared" si="8"/>
        <v>77</v>
      </c>
      <c r="AY30" s="80">
        <f t="shared" si="9"/>
        <v>85</v>
      </c>
      <c r="AZ30" s="80">
        <f t="shared" si="10"/>
        <v>81</v>
      </c>
      <c r="BA30" s="80">
        <f t="shared" si="11"/>
        <v>19</v>
      </c>
      <c r="BB30" s="80">
        <f t="shared" si="12"/>
        <v>80</v>
      </c>
      <c r="BC30" s="80">
        <f t="shared" si="13"/>
        <v>87</v>
      </c>
      <c r="BD30" s="80">
        <f t="shared" si="14"/>
        <v>80</v>
      </c>
      <c r="BE30" s="80">
        <f t="shared" si="15"/>
        <v>20</v>
      </c>
      <c r="BF30" s="80">
        <f t="shared" si="16"/>
        <v>78</v>
      </c>
      <c r="BG30" s="80">
        <f t="shared" si="17"/>
        <v>22</v>
      </c>
      <c r="BH30" s="80">
        <f t="shared" si="18"/>
        <v>73</v>
      </c>
      <c r="BI30" s="80">
        <f t="shared" si="19"/>
        <v>26</v>
      </c>
      <c r="BJ30" s="80">
        <f t="shared" si="20"/>
        <v>73</v>
      </c>
      <c r="BK30" s="80">
        <f t="shared" si="21"/>
        <v>26</v>
      </c>
      <c r="BL30" s="80">
        <f t="shared" si="22"/>
        <v>73</v>
      </c>
      <c r="BM30" s="80">
        <f t="shared" si="23"/>
        <v>26</v>
      </c>
      <c r="BN30" s="80">
        <f t="shared" si="24"/>
        <v>73</v>
      </c>
      <c r="BO30" s="80">
        <f t="shared" si="25"/>
        <v>26</v>
      </c>
      <c r="BP30" s="80">
        <f t="shared" si="26"/>
        <v>73</v>
      </c>
      <c r="BQ30" s="80">
        <f t="shared" si="27"/>
        <v>26</v>
      </c>
      <c r="BR30" s="80">
        <f t="shared" si="28"/>
        <v>84</v>
      </c>
      <c r="BS30" s="80">
        <f t="shared" si="29"/>
        <v>90</v>
      </c>
      <c r="BT30" s="80">
        <f t="shared" si="30"/>
        <v>85</v>
      </c>
      <c r="BU30" s="80">
        <f t="shared" si="31"/>
        <v>76</v>
      </c>
      <c r="BV30" s="80">
        <f t="shared" si="32"/>
        <v>78</v>
      </c>
      <c r="BW30" s="80">
        <f t="shared" si="33"/>
        <v>22</v>
      </c>
      <c r="BX30" s="80">
        <f t="shared" si="34"/>
        <v>73</v>
      </c>
      <c r="BY30" s="80">
        <f t="shared" si="35"/>
        <v>26</v>
      </c>
      <c r="BZ30" s="80">
        <f t="shared" si="37"/>
        <v>88</v>
      </c>
      <c r="CA30" s="80">
        <f t="shared" si="38"/>
        <v>86</v>
      </c>
      <c r="CB30" s="118">
        <f>+HLOOKUP(CANTIDAD!$F$2&amp;"-"&amp;Rank!$CB$4,Rank!$B$1:$CD$125,ROW(Rank!$CD30),0)</f>
        <v>78</v>
      </c>
      <c r="CC30" s="118">
        <f>+HLOOKUP(CANTIDAD!$F$2&amp;"-"&amp;Rank!$CC$4,Rank!$B$1:$CD$125,ROW(Rank!$CD30),0)</f>
        <v>22</v>
      </c>
      <c r="CD30" s="119" t="str">
        <f t="shared" si="39"/>
        <v>Tomar Inversiones S.A (Viejo) (1750)</v>
      </c>
    </row>
    <row r="31" spans="2:82" x14ac:dyDescent="0.2">
      <c r="B31" s="80">
        <v>2.7E-2</v>
      </c>
      <c r="C31" s="80" t="str">
        <f>IF(Tabla!B31=0,"",Tabla!B31)</f>
        <v>Bull Market Brokers S.A (200)</v>
      </c>
      <c r="D31" s="80">
        <f>IF($C31="","",Tabla!C31+$B31)</f>
        <v>2.7E-2</v>
      </c>
      <c r="E31" s="80">
        <f>IF($C31="","",Tabla!D31+$B31)</f>
        <v>4.0270000000000001</v>
      </c>
      <c r="F31" s="80">
        <f>IF($C31="","",Tabla!E31+$B31)</f>
        <v>2.7E-2</v>
      </c>
      <c r="G31" s="80">
        <f>IF($C31="","",Tabla!F31+$B31)</f>
        <v>5.0270000000000001</v>
      </c>
      <c r="H31" s="80">
        <f>IF($C31="","",Tabla!G31+$B31)</f>
        <v>2.7E-2</v>
      </c>
      <c r="I31" s="80">
        <f>IF($C31="","",Tabla!H31+$B31)</f>
        <v>6.0270000000000001</v>
      </c>
      <c r="J31" s="80">
        <f>IF($C31="","",Tabla!I31+$B31)</f>
        <v>2.7E-2</v>
      </c>
      <c r="K31" s="80">
        <f>IF($C31="","",Tabla!J31+$B31)</f>
        <v>5.0270000000000001</v>
      </c>
      <c r="L31" s="80">
        <f>IF($C31="","",Tabla!K31+$B31)</f>
        <v>2.0270000000000001</v>
      </c>
      <c r="M31" s="80">
        <f>IF($C31="","",Tabla!L31+$B31)</f>
        <v>3.0270000000000001</v>
      </c>
      <c r="N31" s="80">
        <f>IF($C31="","",Tabla!M31+$B31)</f>
        <v>2.7E-2</v>
      </c>
      <c r="O31" s="80">
        <f>IF($C31="","",Tabla!N31+$B31)</f>
        <v>2.0270000000000001</v>
      </c>
      <c r="P31" s="80">
        <f>IF($C31="","",Tabla!O31+$B31)</f>
        <v>1.0269999999999999</v>
      </c>
      <c r="Q31" s="80">
        <f>IF($C31="","",Tabla!P31+$B31)</f>
        <v>9.0269999999999992</v>
      </c>
      <c r="R31" s="80">
        <f>IF($C31="","",Tabla!Q31+$B31)</f>
        <v>2.7E-2</v>
      </c>
      <c r="S31" s="80">
        <f>IF($C31="","",Tabla!R31+$B31)</f>
        <v>2.7E-2</v>
      </c>
      <c r="T31" s="80">
        <f>IF($C31="","",Tabla!S31+$B31)</f>
        <v>4.0270000000000001</v>
      </c>
      <c r="U31" s="80">
        <f>IF($C31="","",Tabla!T31+$B31)</f>
        <v>8.0269999999999992</v>
      </c>
      <c r="V31" s="80">
        <f>IF($C31="","",Tabla!U31+$B31)</f>
        <v>2.7E-2</v>
      </c>
      <c r="W31" s="80">
        <f>IF($C31="","",Tabla!V31+$B31)</f>
        <v>2.7E-2</v>
      </c>
      <c r="X31" s="80">
        <f>IF($C31="","",Tabla!W31+$B31)</f>
        <v>2.7E-2</v>
      </c>
      <c r="Y31" s="80">
        <f>IF($C31="","",Tabla!X31+$B31)</f>
        <v>2.7E-2</v>
      </c>
      <c r="Z31" s="80">
        <f>IF($C31="","",Tabla!Y31+$B31)</f>
        <v>2.7E-2</v>
      </c>
      <c r="AA31" s="80">
        <f>IF($C31="","",Tabla!Z31+$B31)</f>
        <v>2.7E-2</v>
      </c>
      <c r="AB31" s="80">
        <f>IF($C31="","",Tabla!AA31+$B31)</f>
        <v>2.7E-2</v>
      </c>
      <c r="AC31" s="80">
        <f>IF($C31="","",Tabla!AB31+$B31)</f>
        <v>2.7E-2</v>
      </c>
      <c r="AD31" s="80">
        <f>IF($C31="","",Tabla!AC31+$B31)</f>
        <v>2.7E-2</v>
      </c>
      <c r="AE31" s="80">
        <f>IF($C31="","",Tabla!AD31+$B31)</f>
        <v>2.7E-2</v>
      </c>
      <c r="AF31" s="80">
        <f>IF($C31="","",Tabla!AE31+$B31)</f>
        <v>2.0270000000000001</v>
      </c>
      <c r="AG31" s="80">
        <f>IF($C31="","",Tabla!AF31+$B31)</f>
        <v>14.026999999999999</v>
      </c>
      <c r="AH31" s="80">
        <f>IF($C31="","",Tabla!AG31+$B31)</f>
        <v>1.0269999999999999</v>
      </c>
      <c r="AI31" s="80">
        <f>IF($C31="","",Tabla!AH31+$B31)</f>
        <v>11.026999999999999</v>
      </c>
      <c r="AJ31" s="80">
        <f>IF($C31="","",Tabla!AI31+$B31)</f>
        <v>4.0270000000000001</v>
      </c>
      <c r="AK31" s="80">
        <f>IF($C31="","",Tabla!AJ31+$B31)</f>
        <v>8.0269999999999992</v>
      </c>
      <c r="AL31" s="80">
        <f>IF($C31="","",Tabla!AK31+$B31)</f>
        <v>2.7E-2</v>
      </c>
      <c r="AM31" s="80">
        <f>IF($C31="","",Tabla!AL31+$B31)</f>
        <v>2.7E-2</v>
      </c>
      <c r="AN31" s="80">
        <f>IF($C31="","",Tabla!AM31+$B31)</f>
        <v>7.0270000000000001</v>
      </c>
      <c r="AO31" s="80">
        <f>IF($C31="","",Tabla!AN31+$B31)</f>
        <v>33.027000000000001</v>
      </c>
      <c r="AP31" s="80">
        <f t="shared" si="0"/>
        <v>88</v>
      </c>
      <c r="AQ31" s="80">
        <f t="shared" si="1"/>
        <v>97</v>
      </c>
      <c r="AR31" s="80">
        <f t="shared" si="2"/>
        <v>79</v>
      </c>
      <c r="AS31" s="80">
        <f t="shared" si="3"/>
        <v>96</v>
      </c>
      <c r="AT31" s="80">
        <f t="shared" si="4"/>
        <v>79</v>
      </c>
      <c r="AU31" s="80">
        <f t="shared" si="5"/>
        <v>96</v>
      </c>
      <c r="AV31" s="80">
        <f t="shared" si="6"/>
        <v>79</v>
      </c>
      <c r="AW31" s="80">
        <f t="shared" si="7"/>
        <v>97</v>
      </c>
      <c r="AX31" s="80">
        <f t="shared" si="8"/>
        <v>4</v>
      </c>
      <c r="AY31" s="80">
        <f t="shared" si="9"/>
        <v>97</v>
      </c>
      <c r="AZ31" s="80">
        <f t="shared" si="10"/>
        <v>80</v>
      </c>
      <c r="BA31" s="80">
        <f t="shared" si="11"/>
        <v>94</v>
      </c>
      <c r="BB31" s="80">
        <f t="shared" si="12"/>
        <v>17</v>
      </c>
      <c r="BC31" s="80">
        <f t="shared" si="13"/>
        <v>98</v>
      </c>
      <c r="BD31" s="80">
        <f t="shared" si="14"/>
        <v>79</v>
      </c>
      <c r="BE31" s="80">
        <f t="shared" si="15"/>
        <v>21</v>
      </c>
      <c r="BF31" s="80">
        <f t="shared" si="16"/>
        <v>4</v>
      </c>
      <c r="BG31" s="80">
        <f t="shared" si="17"/>
        <v>97</v>
      </c>
      <c r="BH31" s="80">
        <f t="shared" si="18"/>
        <v>72</v>
      </c>
      <c r="BI31" s="80">
        <f t="shared" si="19"/>
        <v>27</v>
      </c>
      <c r="BJ31" s="80">
        <f t="shared" si="20"/>
        <v>72</v>
      </c>
      <c r="BK31" s="80">
        <f t="shared" si="21"/>
        <v>27</v>
      </c>
      <c r="BL31" s="80">
        <f t="shared" si="22"/>
        <v>72</v>
      </c>
      <c r="BM31" s="80">
        <f t="shared" si="23"/>
        <v>27</v>
      </c>
      <c r="BN31" s="80">
        <f t="shared" si="24"/>
        <v>72</v>
      </c>
      <c r="BO31" s="80">
        <f t="shared" si="25"/>
        <v>27</v>
      </c>
      <c r="BP31" s="80">
        <f t="shared" si="26"/>
        <v>72</v>
      </c>
      <c r="BQ31" s="80">
        <f t="shared" si="27"/>
        <v>27</v>
      </c>
      <c r="BR31" s="80">
        <f t="shared" si="28"/>
        <v>11</v>
      </c>
      <c r="BS31" s="80">
        <f t="shared" si="29"/>
        <v>97</v>
      </c>
      <c r="BT31" s="80">
        <f t="shared" si="30"/>
        <v>30</v>
      </c>
      <c r="BU31" s="80">
        <f t="shared" si="31"/>
        <v>98</v>
      </c>
      <c r="BV31" s="80">
        <f t="shared" si="32"/>
        <v>4</v>
      </c>
      <c r="BW31" s="80">
        <f t="shared" si="33"/>
        <v>97</v>
      </c>
      <c r="BX31" s="80">
        <f t="shared" si="34"/>
        <v>72</v>
      </c>
      <c r="BY31" s="80">
        <f t="shared" si="35"/>
        <v>27</v>
      </c>
      <c r="BZ31" s="80">
        <f t="shared" si="37"/>
        <v>8</v>
      </c>
      <c r="CA31" s="80">
        <f t="shared" si="38"/>
        <v>96</v>
      </c>
      <c r="CB31" s="118">
        <f>+HLOOKUP(CANTIDAD!$F$2&amp;"-"&amp;Rank!$CB$4,Rank!$B$1:$CD$125,ROW(Rank!$CD31),0)</f>
        <v>4</v>
      </c>
      <c r="CC31" s="118">
        <f>+HLOOKUP(CANTIDAD!$F$2&amp;"-"&amp;Rank!$CC$4,Rank!$B$1:$CD$125,ROW(Rank!$CD31),0)</f>
        <v>97</v>
      </c>
      <c r="CD31" s="119" t="str">
        <f t="shared" si="39"/>
        <v>Bull Market Brokers S.A (200)</v>
      </c>
    </row>
    <row r="32" spans="2:82" x14ac:dyDescent="0.2">
      <c r="B32" s="80">
        <v>2.8000000000000001E-2</v>
      </c>
      <c r="C32" s="80" t="str">
        <f>IF(Tabla!B32=0,"",Tabla!B32)</f>
        <v>PP Inversiones S.A (262)</v>
      </c>
      <c r="D32" s="80">
        <f>IF($C32="","",Tabla!C32+$B32)</f>
        <v>2.8000000000000001E-2</v>
      </c>
      <c r="E32" s="80">
        <f>IF($C32="","",Tabla!D32+$B32)</f>
        <v>1.028</v>
      </c>
      <c r="F32" s="80">
        <f>IF($C32="","",Tabla!E32+$B32)</f>
        <v>2.8000000000000001E-2</v>
      </c>
      <c r="G32" s="80">
        <f>IF($C32="","",Tabla!F32+$B32)</f>
        <v>3.028</v>
      </c>
      <c r="H32" s="80">
        <f>IF($C32="","",Tabla!G32+$B32)</f>
        <v>2.8000000000000001E-2</v>
      </c>
      <c r="I32" s="80">
        <f>IF($C32="","",Tabla!H32+$B32)</f>
        <v>2.028</v>
      </c>
      <c r="J32" s="80">
        <f>IF($C32="","",Tabla!I32+$B32)</f>
        <v>2.8000000000000001E-2</v>
      </c>
      <c r="K32" s="80">
        <f>IF($C32="","",Tabla!J32+$B32)</f>
        <v>3.028</v>
      </c>
      <c r="L32" s="80">
        <f>IF($C32="","",Tabla!K32+$B32)</f>
        <v>2.8000000000000001E-2</v>
      </c>
      <c r="M32" s="80">
        <f>IF($C32="","",Tabla!L32+$B32)</f>
        <v>1.028</v>
      </c>
      <c r="N32" s="80">
        <f>IF($C32="","",Tabla!M32+$B32)</f>
        <v>2.8000000000000001E-2</v>
      </c>
      <c r="O32" s="80">
        <f>IF($C32="","",Tabla!N32+$B32)</f>
        <v>2.028</v>
      </c>
      <c r="P32" s="80">
        <f>IF($C32="","",Tabla!O32+$B32)</f>
        <v>1.028</v>
      </c>
      <c r="Q32" s="80">
        <f>IF($C32="","",Tabla!P32+$B32)</f>
        <v>2.028</v>
      </c>
      <c r="R32" s="80">
        <f>IF($C32="","",Tabla!Q32+$B32)</f>
        <v>1.028</v>
      </c>
      <c r="S32" s="80">
        <f>IF($C32="","",Tabla!R32+$B32)</f>
        <v>2.8000000000000001E-2</v>
      </c>
      <c r="T32" s="80">
        <f>IF($C32="","",Tabla!S32+$B32)</f>
        <v>2.8000000000000001E-2</v>
      </c>
      <c r="U32" s="80">
        <f>IF($C32="","",Tabla!T32+$B32)</f>
        <v>4.0279999999999996</v>
      </c>
      <c r="V32" s="80">
        <f>IF($C32="","",Tabla!U32+$B32)</f>
        <v>2.8000000000000001E-2</v>
      </c>
      <c r="W32" s="80">
        <f>IF($C32="","",Tabla!V32+$B32)</f>
        <v>2.8000000000000001E-2</v>
      </c>
      <c r="X32" s="80">
        <f>IF($C32="","",Tabla!W32+$B32)</f>
        <v>2.8000000000000001E-2</v>
      </c>
      <c r="Y32" s="80">
        <f>IF($C32="","",Tabla!X32+$B32)</f>
        <v>2.8000000000000001E-2</v>
      </c>
      <c r="Z32" s="80">
        <f>IF($C32="","",Tabla!Y32+$B32)</f>
        <v>2.8000000000000001E-2</v>
      </c>
      <c r="AA32" s="80">
        <f>IF($C32="","",Tabla!Z32+$B32)</f>
        <v>2.8000000000000001E-2</v>
      </c>
      <c r="AB32" s="80">
        <f>IF($C32="","",Tabla!AA32+$B32)</f>
        <v>2.8000000000000001E-2</v>
      </c>
      <c r="AC32" s="80">
        <f>IF($C32="","",Tabla!AB32+$B32)</f>
        <v>2.8000000000000001E-2</v>
      </c>
      <c r="AD32" s="80">
        <f>IF($C32="","",Tabla!AC32+$B32)</f>
        <v>2.8000000000000001E-2</v>
      </c>
      <c r="AE32" s="80">
        <f>IF($C32="","",Tabla!AD32+$B32)</f>
        <v>2.8000000000000001E-2</v>
      </c>
      <c r="AF32" s="80">
        <f>IF($C32="","",Tabla!AE32+$B32)</f>
        <v>2.8000000000000001E-2</v>
      </c>
      <c r="AG32" s="80">
        <f>IF($C32="","",Tabla!AF32+$B32)</f>
        <v>6.0279999999999996</v>
      </c>
      <c r="AH32" s="80">
        <f>IF($C32="","",Tabla!AG32+$B32)</f>
        <v>2.028</v>
      </c>
      <c r="AI32" s="80">
        <f>IF($C32="","",Tabla!AH32+$B32)</f>
        <v>4.0279999999999996</v>
      </c>
      <c r="AJ32" s="80">
        <f>IF($C32="","",Tabla!AI32+$B32)</f>
        <v>2.8000000000000001E-2</v>
      </c>
      <c r="AK32" s="80">
        <f>IF($C32="","",Tabla!AJ32+$B32)</f>
        <v>4.0279999999999996</v>
      </c>
      <c r="AL32" s="80">
        <f>IF($C32="","",Tabla!AK32+$B32)</f>
        <v>2.8000000000000001E-2</v>
      </c>
      <c r="AM32" s="80">
        <f>IF($C32="","",Tabla!AL32+$B32)</f>
        <v>2.8000000000000001E-2</v>
      </c>
      <c r="AN32" s="80">
        <f>IF($C32="","",Tabla!AM32+$B32)</f>
        <v>2.028</v>
      </c>
      <c r="AO32" s="80">
        <f>IF($C32="","",Tabla!AN32+$B32)</f>
        <v>14.028</v>
      </c>
      <c r="AP32" s="80">
        <f t="shared" si="0"/>
        <v>87</v>
      </c>
      <c r="AQ32" s="80">
        <f t="shared" si="1"/>
        <v>89</v>
      </c>
      <c r="AR32" s="80">
        <f t="shared" si="2"/>
        <v>78</v>
      </c>
      <c r="AS32" s="80">
        <f t="shared" si="3"/>
        <v>93</v>
      </c>
      <c r="AT32" s="80">
        <f t="shared" si="4"/>
        <v>78</v>
      </c>
      <c r="AU32" s="80">
        <f t="shared" si="5"/>
        <v>92</v>
      </c>
      <c r="AV32" s="80">
        <f t="shared" si="6"/>
        <v>78</v>
      </c>
      <c r="AW32" s="80">
        <f t="shared" si="7"/>
        <v>92</v>
      </c>
      <c r="AX32" s="80">
        <f t="shared" si="8"/>
        <v>76</v>
      </c>
      <c r="AY32" s="80">
        <f t="shared" si="9"/>
        <v>86</v>
      </c>
      <c r="AZ32" s="80">
        <f t="shared" si="10"/>
        <v>79</v>
      </c>
      <c r="BA32" s="80">
        <f t="shared" si="11"/>
        <v>95</v>
      </c>
      <c r="BB32" s="80">
        <f t="shared" si="12"/>
        <v>16</v>
      </c>
      <c r="BC32" s="80">
        <f t="shared" si="13"/>
        <v>90</v>
      </c>
      <c r="BD32" s="80">
        <f t="shared" si="14"/>
        <v>10</v>
      </c>
      <c r="BE32" s="80">
        <f t="shared" si="15"/>
        <v>22</v>
      </c>
      <c r="BF32" s="80">
        <f t="shared" si="16"/>
        <v>77</v>
      </c>
      <c r="BG32" s="80">
        <f t="shared" si="17"/>
        <v>94</v>
      </c>
      <c r="BH32" s="80">
        <f t="shared" si="18"/>
        <v>71</v>
      </c>
      <c r="BI32" s="80">
        <f t="shared" si="19"/>
        <v>28</v>
      </c>
      <c r="BJ32" s="80">
        <f t="shared" si="20"/>
        <v>71</v>
      </c>
      <c r="BK32" s="80">
        <f t="shared" si="21"/>
        <v>28</v>
      </c>
      <c r="BL32" s="80">
        <f t="shared" si="22"/>
        <v>71</v>
      </c>
      <c r="BM32" s="80">
        <f t="shared" si="23"/>
        <v>28</v>
      </c>
      <c r="BN32" s="80">
        <f t="shared" si="24"/>
        <v>71</v>
      </c>
      <c r="BO32" s="80">
        <f t="shared" si="25"/>
        <v>28</v>
      </c>
      <c r="BP32" s="80">
        <f t="shared" si="26"/>
        <v>71</v>
      </c>
      <c r="BQ32" s="80">
        <f t="shared" si="27"/>
        <v>28</v>
      </c>
      <c r="BR32" s="80">
        <f t="shared" si="28"/>
        <v>83</v>
      </c>
      <c r="BS32" s="80">
        <f t="shared" si="29"/>
        <v>92</v>
      </c>
      <c r="BT32" s="80">
        <f t="shared" si="30"/>
        <v>14</v>
      </c>
      <c r="BU32" s="80">
        <f t="shared" si="31"/>
        <v>89</v>
      </c>
      <c r="BV32" s="80">
        <f t="shared" si="32"/>
        <v>77</v>
      </c>
      <c r="BW32" s="80">
        <f t="shared" si="33"/>
        <v>94</v>
      </c>
      <c r="BX32" s="80">
        <f t="shared" si="34"/>
        <v>71</v>
      </c>
      <c r="BY32" s="80">
        <f t="shared" si="35"/>
        <v>28</v>
      </c>
      <c r="BZ32" s="80">
        <f t="shared" si="37"/>
        <v>30</v>
      </c>
      <c r="CA32" s="80">
        <f t="shared" si="38"/>
        <v>93</v>
      </c>
      <c r="CB32" s="118">
        <f>+HLOOKUP(CANTIDAD!$F$2&amp;"-"&amp;Rank!$CB$4,Rank!$B$1:$CD$125,ROW(Rank!$CD32),0)</f>
        <v>77</v>
      </c>
      <c r="CC32" s="118">
        <f>+HLOOKUP(CANTIDAD!$F$2&amp;"-"&amp;Rank!$CC$4,Rank!$B$1:$CD$125,ROW(Rank!$CD32),0)</f>
        <v>94</v>
      </c>
      <c r="CD32" s="119" t="str">
        <f t="shared" si="39"/>
        <v>PP Inversiones S.A (262)</v>
      </c>
    </row>
    <row r="33" spans="2:82" x14ac:dyDescent="0.2">
      <c r="B33" s="80">
        <v>2.9000000000000001E-2</v>
      </c>
      <c r="C33" s="80" t="str">
        <f>IF(Tabla!B33=0,"",Tabla!B33)</f>
        <v>Estructuras y mandatos S.A (1758)</v>
      </c>
      <c r="D33" s="80">
        <f>IF($C33="","",Tabla!C33+$B33)</f>
        <v>2.9000000000000001E-2</v>
      </c>
      <c r="E33" s="80">
        <f>IF($C33="","",Tabla!D33+$B33)</f>
        <v>1.0289999999999999</v>
      </c>
      <c r="F33" s="80">
        <f>IF($C33="","",Tabla!E33+$B33)</f>
        <v>2.9000000000000001E-2</v>
      </c>
      <c r="G33" s="80">
        <f>IF($C33="","",Tabla!F33+$B33)</f>
        <v>2.9000000000000001E-2</v>
      </c>
      <c r="H33" s="80">
        <f>IF($C33="","",Tabla!G33+$B33)</f>
        <v>2.9000000000000001E-2</v>
      </c>
      <c r="I33" s="80">
        <f>IF($C33="","",Tabla!H33+$B33)</f>
        <v>2.9000000000000001E-2</v>
      </c>
      <c r="J33" s="80">
        <f>IF($C33="","",Tabla!I33+$B33)</f>
        <v>2.9000000000000001E-2</v>
      </c>
      <c r="K33" s="80">
        <f>IF($C33="","",Tabla!J33+$B33)</f>
        <v>2.9000000000000001E-2</v>
      </c>
      <c r="L33" s="80">
        <f>IF($C33="","",Tabla!K33+$B33)</f>
        <v>2.9000000000000001E-2</v>
      </c>
      <c r="M33" s="80">
        <f>IF($C33="","",Tabla!L33+$B33)</f>
        <v>2.9000000000000001E-2</v>
      </c>
      <c r="N33" s="80">
        <f>IF($C33="","",Tabla!M33+$B33)</f>
        <v>2.9000000000000001E-2</v>
      </c>
      <c r="O33" s="80">
        <f>IF($C33="","",Tabla!N33+$B33)</f>
        <v>2.9000000000000001E-2</v>
      </c>
      <c r="P33" s="80">
        <f>IF($C33="","",Tabla!O33+$B33)</f>
        <v>2.9000000000000001E-2</v>
      </c>
      <c r="Q33" s="80">
        <f>IF($C33="","",Tabla!P33+$B33)</f>
        <v>2.9000000000000001E-2</v>
      </c>
      <c r="R33" s="80">
        <f>IF($C33="","",Tabla!Q33+$B33)</f>
        <v>2.9000000000000001E-2</v>
      </c>
      <c r="S33" s="80">
        <f>IF($C33="","",Tabla!R33+$B33)</f>
        <v>2.9000000000000001E-2</v>
      </c>
      <c r="T33" s="80">
        <f>IF($C33="","",Tabla!S33+$B33)</f>
        <v>2.9000000000000001E-2</v>
      </c>
      <c r="U33" s="80">
        <f>IF($C33="","",Tabla!T33+$B33)</f>
        <v>2.9000000000000001E-2</v>
      </c>
      <c r="V33" s="80">
        <f>IF($C33="","",Tabla!U33+$B33)</f>
        <v>2.9000000000000001E-2</v>
      </c>
      <c r="W33" s="80">
        <f>IF($C33="","",Tabla!V33+$B33)</f>
        <v>2.9000000000000001E-2</v>
      </c>
      <c r="X33" s="80">
        <f>IF($C33="","",Tabla!W33+$B33)</f>
        <v>2.9000000000000001E-2</v>
      </c>
      <c r="Y33" s="80">
        <f>IF($C33="","",Tabla!X33+$B33)</f>
        <v>2.9000000000000001E-2</v>
      </c>
      <c r="Z33" s="80">
        <f>IF($C33="","",Tabla!Y33+$B33)</f>
        <v>2.9000000000000001E-2</v>
      </c>
      <c r="AA33" s="80">
        <f>IF($C33="","",Tabla!Z33+$B33)</f>
        <v>2.9000000000000001E-2</v>
      </c>
      <c r="AB33" s="80">
        <f>IF($C33="","",Tabla!AA33+$B33)</f>
        <v>2.9000000000000001E-2</v>
      </c>
      <c r="AC33" s="80">
        <f>IF($C33="","",Tabla!AB33+$B33)</f>
        <v>2.9000000000000001E-2</v>
      </c>
      <c r="AD33" s="80">
        <f>IF($C33="","",Tabla!AC33+$B33)</f>
        <v>2.9000000000000001E-2</v>
      </c>
      <c r="AE33" s="80">
        <f>IF($C33="","",Tabla!AD33+$B33)</f>
        <v>2.9000000000000001E-2</v>
      </c>
      <c r="AF33" s="80">
        <f>IF($C33="","",Tabla!AE33+$B33)</f>
        <v>2.9000000000000001E-2</v>
      </c>
      <c r="AG33" s="80">
        <f>IF($C33="","",Tabla!AF33+$B33)</f>
        <v>2.9000000000000001E-2</v>
      </c>
      <c r="AH33" s="80">
        <f>IF($C33="","",Tabla!AG33+$B33)</f>
        <v>2.9000000000000001E-2</v>
      </c>
      <c r="AI33" s="80">
        <f>IF($C33="","",Tabla!AH33+$B33)</f>
        <v>2.9000000000000001E-2</v>
      </c>
      <c r="AJ33" s="80">
        <f>IF($C33="","",Tabla!AI33+$B33)</f>
        <v>2.9000000000000001E-2</v>
      </c>
      <c r="AK33" s="80">
        <f>IF($C33="","",Tabla!AJ33+$B33)</f>
        <v>2.9000000000000001E-2</v>
      </c>
      <c r="AL33" s="80">
        <f>IF($C33="","",Tabla!AK33+$B33)</f>
        <v>2.9000000000000001E-2</v>
      </c>
      <c r="AM33" s="80">
        <f>IF($C33="","",Tabla!AL33+$B33)</f>
        <v>2.9000000000000001E-2</v>
      </c>
      <c r="AN33" s="80">
        <f>IF($C33="","",Tabla!AM33+$B33)</f>
        <v>2.9000000000000001E-2</v>
      </c>
      <c r="AO33" s="80">
        <f>IF($C33="","",Tabla!AN33+$B33)</f>
        <v>2.9000000000000001E-2</v>
      </c>
      <c r="AP33" s="80">
        <f t="shared" si="0"/>
        <v>86</v>
      </c>
      <c r="AQ33" s="80">
        <f t="shared" si="1"/>
        <v>90</v>
      </c>
      <c r="AR33" s="80">
        <f t="shared" si="2"/>
        <v>77</v>
      </c>
      <c r="AS33" s="80">
        <f t="shared" si="3"/>
        <v>13</v>
      </c>
      <c r="AT33" s="80">
        <f t="shared" si="4"/>
        <v>77</v>
      </c>
      <c r="AU33" s="80">
        <f t="shared" si="5"/>
        <v>18</v>
      </c>
      <c r="AV33" s="80">
        <f t="shared" si="6"/>
        <v>77</v>
      </c>
      <c r="AW33" s="80">
        <f t="shared" si="7"/>
        <v>14</v>
      </c>
      <c r="AX33" s="80">
        <f t="shared" si="8"/>
        <v>75</v>
      </c>
      <c r="AY33" s="80">
        <f t="shared" si="9"/>
        <v>17</v>
      </c>
      <c r="AZ33" s="80">
        <f t="shared" si="10"/>
        <v>78</v>
      </c>
      <c r="BA33" s="80">
        <f t="shared" si="11"/>
        <v>20</v>
      </c>
      <c r="BB33" s="80">
        <f t="shared" si="12"/>
        <v>79</v>
      </c>
      <c r="BC33" s="80">
        <f t="shared" si="13"/>
        <v>19</v>
      </c>
      <c r="BD33" s="80">
        <f t="shared" si="14"/>
        <v>78</v>
      </c>
      <c r="BE33" s="80">
        <f t="shared" si="15"/>
        <v>23</v>
      </c>
      <c r="BF33" s="80">
        <f t="shared" si="16"/>
        <v>76</v>
      </c>
      <c r="BG33" s="80">
        <f t="shared" si="17"/>
        <v>23</v>
      </c>
      <c r="BH33" s="80">
        <f t="shared" si="18"/>
        <v>70</v>
      </c>
      <c r="BI33" s="80">
        <f t="shared" si="19"/>
        <v>29</v>
      </c>
      <c r="BJ33" s="80">
        <f t="shared" si="20"/>
        <v>70</v>
      </c>
      <c r="BK33" s="80">
        <f t="shared" si="21"/>
        <v>29</v>
      </c>
      <c r="BL33" s="80">
        <f t="shared" si="22"/>
        <v>70</v>
      </c>
      <c r="BM33" s="80">
        <f t="shared" si="23"/>
        <v>29</v>
      </c>
      <c r="BN33" s="80">
        <f t="shared" si="24"/>
        <v>70</v>
      </c>
      <c r="BO33" s="80">
        <f t="shared" si="25"/>
        <v>29</v>
      </c>
      <c r="BP33" s="80">
        <f t="shared" si="26"/>
        <v>70</v>
      </c>
      <c r="BQ33" s="80">
        <f t="shared" si="27"/>
        <v>29</v>
      </c>
      <c r="BR33" s="80">
        <f t="shared" si="28"/>
        <v>82</v>
      </c>
      <c r="BS33" s="80">
        <f t="shared" si="29"/>
        <v>12</v>
      </c>
      <c r="BT33" s="80">
        <f t="shared" si="30"/>
        <v>84</v>
      </c>
      <c r="BU33" s="80">
        <f t="shared" si="31"/>
        <v>15</v>
      </c>
      <c r="BV33" s="80">
        <f t="shared" si="32"/>
        <v>76</v>
      </c>
      <c r="BW33" s="80">
        <f t="shared" si="33"/>
        <v>23</v>
      </c>
      <c r="BX33" s="80">
        <f t="shared" si="34"/>
        <v>70</v>
      </c>
      <c r="BY33" s="80">
        <f t="shared" si="35"/>
        <v>29</v>
      </c>
      <c r="BZ33" s="80">
        <f t="shared" si="37"/>
        <v>87</v>
      </c>
      <c r="CA33" s="80">
        <f t="shared" si="38"/>
        <v>10</v>
      </c>
      <c r="CB33" s="118">
        <f>+HLOOKUP(CANTIDAD!$F$2&amp;"-"&amp;Rank!$CB$4,Rank!$B$1:$CD$125,ROW(Rank!$CD33),0)</f>
        <v>76</v>
      </c>
      <c r="CC33" s="118">
        <f>+HLOOKUP(CANTIDAD!$F$2&amp;"-"&amp;Rank!$CC$4,Rank!$B$1:$CD$125,ROW(Rank!$CD33),0)</f>
        <v>23</v>
      </c>
      <c r="CD33" s="119" t="str">
        <f t="shared" si="39"/>
        <v>Estructuras y mandatos S.A (1758)</v>
      </c>
    </row>
    <row r="34" spans="2:82" x14ac:dyDescent="0.2">
      <c r="B34" s="80">
        <v>0.03</v>
      </c>
      <c r="C34" s="80" t="str">
        <f>IF(Tabla!B34=0,"",Tabla!B34)</f>
        <v>Capital Markets SBSA (38)</v>
      </c>
      <c r="D34" s="80">
        <f>IF($C34="","",Tabla!C34+$B34)</f>
        <v>0.03</v>
      </c>
      <c r="E34" s="80">
        <f>IF($C34="","",Tabla!D34+$B34)</f>
        <v>0.03</v>
      </c>
      <c r="F34" s="80">
        <f>IF($C34="","",Tabla!E34+$B34)</f>
        <v>1.03</v>
      </c>
      <c r="G34" s="80">
        <f>IF($C34="","",Tabla!F34+$B34)</f>
        <v>0.03</v>
      </c>
      <c r="H34" s="80">
        <f>IF($C34="","",Tabla!G34+$B34)</f>
        <v>0.03</v>
      </c>
      <c r="I34" s="80">
        <f>IF($C34="","",Tabla!H34+$B34)</f>
        <v>0.03</v>
      </c>
      <c r="J34" s="80">
        <f>IF($C34="","",Tabla!I34+$B34)</f>
        <v>0.03</v>
      </c>
      <c r="K34" s="80">
        <f>IF($C34="","",Tabla!J34+$B34)</f>
        <v>0.03</v>
      </c>
      <c r="L34" s="80">
        <f>IF($C34="","",Tabla!K34+$B34)</f>
        <v>1.03</v>
      </c>
      <c r="M34" s="80">
        <f>IF($C34="","",Tabla!L34+$B34)</f>
        <v>0.03</v>
      </c>
      <c r="N34" s="80">
        <f>IF($C34="","",Tabla!M34+$B34)</f>
        <v>0.03</v>
      </c>
      <c r="O34" s="80">
        <f>IF($C34="","",Tabla!N34+$B34)</f>
        <v>0.03</v>
      </c>
      <c r="P34" s="80">
        <f>IF($C34="","",Tabla!O34+$B34)</f>
        <v>0.03</v>
      </c>
      <c r="Q34" s="80">
        <f>IF($C34="","",Tabla!P34+$B34)</f>
        <v>0.03</v>
      </c>
      <c r="R34" s="80">
        <f>IF($C34="","",Tabla!Q34+$B34)</f>
        <v>0.03</v>
      </c>
      <c r="S34" s="80">
        <f>IF($C34="","",Tabla!R34+$B34)</f>
        <v>0.03</v>
      </c>
      <c r="T34" s="80">
        <f>IF($C34="","",Tabla!S34+$B34)</f>
        <v>0.03</v>
      </c>
      <c r="U34" s="80">
        <f>IF($C34="","",Tabla!T34+$B34)</f>
        <v>0.03</v>
      </c>
      <c r="V34" s="80">
        <f>IF($C34="","",Tabla!U34+$B34)</f>
        <v>0.03</v>
      </c>
      <c r="W34" s="80">
        <f>IF($C34="","",Tabla!V34+$B34)</f>
        <v>0.03</v>
      </c>
      <c r="X34" s="80">
        <f>IF($C34="","",Tabla!W34+$B34)</f>
        <v>0.03</v>
      </c>
      <c r="Y34" s="80">
        <f>IF($C34="","",Tabla!X34+$B34)</f>
        <v>0.03</v>
      </c>
      <c r="Z34" s="80">
        <f>IF($C34="","",Tabla!Y34+$B34)</f>
        <v>0.03</v>
      </c>
      <c r="AA34" s="80">
        <f>IF($C34="","",Tabla!Z34+$B34)</f>
        <v>0.03</v>
      </c>
      <c r="AB34" s="80">
        <f>IF($C34="","",Tabla!AA34+$B34)</f>
        <v>0.03</v>
      </c>
      <c r="AC34" s="80">
        <f>IF($C34="","",Tabla!AB34+$B34)</f>
        <v>0.03</v>
      </c>
      <c r="AD34" s="80">
        <f>IF($C34="","",Tabla!AC34+$B34)</f>
        <v>0.03</v>
      </c>
      <c r="AE34" s="80">
        <f>IF($C34="","",Tabla!AD34+$B34)</f>
        <v>0.03</v>
      </c>
      <c r="AF34" s="80">
        <f>IF($C34="","",Tabla!AE34+$B34)</f>
        <v>1.03</v>
      </c>
      <c r="AG34" s="80">
        <f>IF($C34="","",Tabla!AF34+$B34)</f>
        <v>0.03</v>
      </c>
      <c r="AH34" s="80">
        <f>IF($C34="","",Tabla!AG34+$B34)</f>
        <v>0.03</v>
      </c>
      <c r="AI34" s="80">
        <f>IF($C34="","",Tabla!AH34+$B34)</f>
        <v>0.03</v>
      </c>
      <c r="AJ34" s="80">
        <f>IF($C34="","",Tabla!AI34+$B34)</f>
        <v>0.03</v>
      </c>
      <c r="AK34" s="80">
        <f>IF($C34="","",Tabla!AJ34+$B34)</f>
        <v>0.03</v>
      </c>
      <c r="AL34" s="80">
        <f>IF($C34="","",Tabla!AK34+$B34)</f>
        <v>0.03</v>
      </c>
      <c r="AM34" s="80">
        <f>IF($C34="","",Tabla!AL34+$B34)</f>
        <v>0.03</v>
      </c>
      <c r="AN34" s="80">
        <f>IF($C34="","",Tabla!AM34+$B34)</f>
        <v>1.03</v>
      </c>
      <c r="AO34" s="80">
        <f>IF($C34="","",Tabla!AN34+$B34)</f>
        <v>0.03</v>
      </c>
      <c r="AP34" s="80">
        <f t="shared" si="0"/>
        <v>85</v>
      </c>
      <c r="AQ34" s="80">
        <f t="shared" si="1"/>
        <v>12</v>
      </c>
      <c r="AR34" s="80">
        <f t="shared" si="2"/>
        <v>11</v>
      </c>
      <c r="AS34" s="80">
        <f t="shared" si="3"/>
        <v>14</v>
      </c>
      <c r="AT34" s="80">
        <f t="shared" si="4"/>
        <v>76</v>
      </c>
      <c r="AU34" s="80">
        <f t="shared" si="5"/>
        <v>19</v>
      </c>
      <c r="AV34" s="80">
        <f t="shared" si="6"/>
        <v>76</v>
      </c>
      <c r="AW34" s="80">
        <f t="shared" si="7"/>
        <v>15</v>
      </c>
      <c r="AX34" s="80">
        <f t="shared" si="8"/>
        <v>11</v>
      </c>
      <c r="AY34" s="80">
        <f t="shared" si="9"/>
        <v>18</v>
      </c>
      <c r="AZ34" s="80">
        <f t="shared" si="10"/>
        <v>77</v>
      </c>
      <c r="BA34" s="80">
        <f t="shared" si="11"/>
        <v>21</v>
      </c>
      <c r="BB34" s="80">
        <f t="shared" si="12"/>
        <v>78</v>
      </c>
      <c r="BC34" s="80">
        <f t="shared" si="13"/>
        <v>20</v>
      </c>
      <c r="BD34" s="80">
        <f t="shared" si="14"/>
        <v>77</v>
      </c>
      <c r="BE34" s="80">
        <f t="shared" si="15"/>
        <v>24</v>
      </c>
      <c r="BF34" s="80">
        <f t="shared" si="16"/>
        <v>75</v>
      </c>
      <c r="BG34" s="80">
        <f t="shared" si="17"/>
        <v>24</v>
      </c>
      <c r="BH34" s="80">
        <f t="shared" si="18"/>
        <v>69</v>
      </c>
      <c r="BI34" s="80">
        <f t="shared" si="19"/>
        <v>30</v>
      </c>
      <c r="BJ34" s="80">
        <f t="shared" si="20"/>
        <v>69</v>
      </c>
      <c r="BK34" s="80">
        <f t="shared" si="21"/>
        <v>30</v>
      </c>
      <c r="BL34" s="80">
        <f t="shared" si="22"/>
        <v>69</v>
      </c>
      <c r="BM34" s="80">
        <f t="shared" si="23"/>
        <v>30</v>
      </c>
      <c r="BN34" s="80">
        <f t="shared" si="24"/>
        <v>69</v>
      </c>
      <c r="BO34" s="80">
        <f t="shared" si="25"/>
        <v>30</v>
      </c>
      <c r="BP34" s="80">
        <f t="shared" si="26"/>
        <v>69</v>
      </c>
      <c r="BQ34" s="80">
        <f t="shared" si="27"/>
        <v>30</v>
      </c>
      <c r="BR34" s="80">
        <f t="shared" si="28"/>
        <v>29</v>
      </c>
      <c r="BS34" s="80">
        <f t="shared" si="29"/>
        <v>13</v>
      </c>
      <c r="BT34" s="80">
        <f t="shared" si="30"/>
        <v>83</v>
      </c>
      <c r="BU34" s="80">
        <f t="shared" si="31"/>
        <v>16</v>
      </c>
      <c r="BV34" s="80">
        <f t="shared" si="32"/>
        <v>75</v>
      </c>
      <c r="BW34" s="80">
        <f t="shared" si="33"/>
        <v>24</v>
      </c>
      <c r="BX34" s="80">
        <f t="shared" si="34"/>
        <v>69</v>
      </c>
      <c r="BY34" s="80">
        <f t="shared" si="35"/>
        <v>30</v>
      </c>
      <c r="BZ34" s="80">
        <f t="shared" si="37"/>
        <v>52</v>
      </c>
      <c r="CA34" s="80">
        <f t="shared" si="38"/>
        <v>11</v>
      </c>
      <c r="CB34" s="118">
        <f>+HLOOKUP(CANTIDAD!$F$2&amp;"-"&amp;Rank!$CB$4,Rank!$B$1:$CD$125,ROW(Rank!$CD34),0)</f>
        <v>75</v>
      </c>
      <c r="CC34" s="118">
        <f>+HLOOKUP(CANTIDAD!$F$2&amp;"-"&amp;Rank!$CC$4,Rank!$B$1:$CD$125,ROW(Rank!$CD34),0)</f>
        <v>24</v>
      </c>
      <c r="CD34" s="119" t="str">
        <f t="shared" si="39"/>
        <v>Capital Markets SBSA (38)</v>
      </c>
    </row>
    <row r="35" spans="2:82" x14ac:dyDescent="0.2">
      <c r="B35" s="80">
        <v>3.1E-2</v>
      </c>
      <c r="C35" s="80" t="str">
        <f>IF(Tabla!B35=0,"",Tabla!B35)</f>
        <v>INTL CIBSA SA (240)</v>
      </c>
      <c r="D35" s="80">
        <f>IF($C35="","",Tabla!C35+$B35)</f>
        <v>3.1E-2</v>
      </c>
      <c r="E35" s="80">
        <f>IF($C35="","",Tabla!D35+$B35)</f>
        <v>3.1E-2</v>
      </c>
      <c r="F35" s="80">
        <f>IF($C35="","",Tabla!E35+$B35)</f>
        <v>1.0309999999999999</v>
      </c>
      <c r="G35" s="80">
        <f>IF($C35="","",Tabla!F35+$B35)</f>
        <v>3.1E-2</v>
      </c>
      <c r="H35" s="80">
        <f>IF($C35="","",Tabla!G35+$B35)</f>
        <v>1.0309999999999999</v>
      </c>
      <c r="I35" s="80">
        <f>IF($C35="","",Tabla!H35+$B35)</f>
        <v>3.1E-2</v>
      </c>
      <c r="J35" s="80">
        <f>IF($C35="","",Tabla!I35+$B35)</f>
        <v>1.0309999999999999</v>
      </c>
      <c r="K35" s="80">
        <f>IF($C35="","",Tabla!J35+$B35)</f>
        <v>3.1E-2</v>
      </c>
      <c r="L35" s="80">
        <f>IF($C35="","",Tabla!K35+$B35)</f>
        <v>3.1E-2</v>
      </c>
      <c r="M35" s="80">
        <f>IF($C35="","",Tabla!L35+$B35)</f>
        <v>3.1E-2</v>
      </c>
      <c r="N35" s="80">
        <f>IF($C35="","",Tabla!M35+$B35)</f>
        <v>3.1E-2</v>
      </c>
      <c r="O35" s="80">
        <f>IF($C35="","",Tabla!N35+$B35)</f>
        <v>3.1E-2</v>
      </c>
      <c r="P35" s="80">
        <f>IF($C35="","",Tabla!O35+$B35)</f>
        <v>3.1E-2</v>
      </c>
      <c r="Q35" s="80">
        <f>IF($C35="","",Tabla!P35+$B35)</f>
        <v>3.1E-2</v>
      </c>
      <c r="R35" s="80">
        <f>IF($C35="","",Tabla!Q35+$B35)</f>
        <v>1.0309999999999999</v>
      </c>
      <c r="S35" s="80">
        <f>IF($C35="","",Tabla!R35+$B35)</f>
        <v>3.1E-2</v>
      </c>
      <c r="T35" s="80">
        <f>IF($C35="","",Tabla!S35+$B35)</f>
        <v>3.1E-2</v>
      </c>
      <c r="U35" s="80">
        <f>IF($C35="","",Tabla!T35+$B35)</f>
        <v>3.1E-2</v>
      </c>
      <c r="V35" s="80">
        <f>IF($C35="","",Tabla!U35+$B35)</f>
        <v>3.1E-2</v>
      </c>
      <c r="W35" s="80">
        <f>IF($C35="","",Tabla!V35+$B35)</f>
        <v>3.1E-2</v>
      </c>
      <c r="X35" s="80">
        <f>IF($C35="","",Tabla!W35+$B35)</f>
        <v>3.1E-2</v>
      </c>
      <c r="Y35" s="80">
        <f>IF($C35="","",Tabla!X35+$B35)</f>
        <v>3.1E-2</v>
      </c>
      <c r="Z35" s="80">
        <f>IF($C35="","",Tabla!Y35+$B35)</f>
        <v>3.1E-2</v>
      </c>
      <c r="AA35" s="80">
        <f>IF($C35="","",Tabla!Z35+$B35)</f>
        <v>3.1E-2</v>
      </c>
      <c r="AB35" s="80">
        <f>IF($C35="","",Tabla!AA35+$B35)</f>
        <v>3.1E-2</v>
      </c>
      <c r="AC35" s="80">
        <f>IF($C35="","",Tabla!AB35+$B35)</f>
        <v>3.1E-2</v>
      </c>
      <c r="AD35" s="80">
        <f>IF($C35="","",Tabla!AC35+$B35)</f>
        <v>3.1E-2</v>
      </c>
      <c r="AE35" s="80">
        <f>IF($C35="","",Tabla!AD35+$B35)</f>
        <v>3.1E-2</v>
      </c>
      <c r="AF35" s="80">
        <f>IF($C35="","",Tabla!AE35+$B35)</f>
        <v>2.0310000000000001</v>
      </c>
      <c r="AG35" s="80">
        <f>IF($C35="","",Tabla!AF35+$B35)</f>
        <v>3.1E-2</v>
      </c>
      <c r="AH35" s="80">
        <f>IF($C35="","",Tabla!AG35+$B35)</f>
        <v>1.0309999999999999</v>
      </c>
      <c r="AI35" s="80">
        <f>IF($C35="","",Tabla!AH35+$B35)</f>
        <v>3.1E-2</v>
      </c>
      <c r="AJ35" s="80">
        <f>IF($C35="","",Tabla!AI35+$B35)</f>
        <v>3.1E-2</v>
      </c>
      <c r="AK35" s="80">
        <f>IF($C35="","",Tabla!AJ35+$B35)</f>
        <v>3.1E-2</v>
      </c>
      <c r="AL35" s="80">
        <f>IF($C35="","",Tabla!AK35+$B35)</f>
        <v>3.1E-2</v>
      </c>
      <c r="AM35" s="80">
        <f>IF($C35="","",Tabla!AL35+$B35)</f>
        <v>3.1E-2</v>
      </c>
      <c r="AN35" s="80">
        <f>IF($C35="","",Tabla!AM35+$B35)</f>
        <v>3.0310000000000001</v>
      </c>
      <c r="AO35" s="80">
        <f>IF($C35="","",Tabla!AN35+$B35)</f>
        <v>3.1E-2</v>
      </c>
      <c r="AP35" s="80">
        <f t="shared" si="0"/>
        <v>84</v>
      </c>
      <c r="AQ35" s="80">
        <f t="shared" si="1"/>
        <v>13</v>
      </c>
      <c r="AR35" s="80">
        <f t="shared" si="2"/>
        <v>10</v>
      </c>
      <c r="AS35" s="80">
        <f t="shared" si="3"/>
        <v>15</v>
      </c>
      <c r="AT35" s="80">
        <f t="shared" si="4"/>
        <v>18</v>
      </c>
      <c r="AU35" s="80">
        <f t="shared" si="5"/>
        <v>20</v>
      </c>
      <c r="AV35" s="80">
        <f t="shared" si="6"/>
        <v>10</v>
      </c>
      <c r="AW35" s="80">
        <f t="shared" si="7"/>
        <v>16</v>
      </c>
      <c r="AX35" s="80">
        <f t="shared" si="8"/>
        <v>74</v>
      </c>
      <c r="AY35" s="80">
        <f t="shared" si="9"/>
        <v>19</v>
      </c>
      <c r="AZ35" s="80">
        <f t="shared" si="10"/>
        <v>76</v>
      </c>
      <c r="BA35" s="80">
        <f t="shared" si="11"/>
        <v>22</v>
      </c>
      <c r="BB35" s="80">
        <f t="shared" si="12"/>
        <v>77</v>
      </c>
      <c r="BC35" s="80">
        <f t="shared" si="13"/>
        <v>21</v>
      </c>
      <c r="BD35" s="80">
        <f t="shared" si="14"/>
        <v>9</v>
      </c>
      <c r="BE35" s="80">
        <f t="shared" si="15"/>
        <v>25</v>
      </c>
      <c r="BF35" s="80">
        <f t="shared" si="16"/>
        <v>74</v>
      </c>
      <c r="BG35" s="80">
        <f t="shared" si="17"/>
        <v>25</v>
      </c>
      <c r="BH35" s="80">
        <f t="shared" si="18"/>
        <v>68</v>
      </c>
      <c r="BI35" s="80">
        <f t="shared" si="19"/>
        <v>31</v>
      </c>
      <c r="BJ35" s="80">
        <f t="shared" si="20"/>
        <v>68</v>
      </c>
      <c r="BK35" s="80">
        <f t="shared" si="21"/>
        <v>31</v>
      </c>
      <c r="BL35" s="80">
        <f t="shared" si="22"/>
        <v>68</v>
      </c>
      <c r="BM35" s="80">
        <f t="shared" si="23"/>
        <v>31</v>
      </c>
      <c r="BN35" s="80">
        <f t="shared" si="24"/>
        <v>68</v>
      </c>
      <c r="BO35" s="80">
        <f t="shared" si="25"/>
        <v>31</v>
      </c>
      <c r="BP35" s="80">
        <f t="shared" si="26"/>
        <v>68</v>
      </c>
      <c r="BQ35" s="80">
        <f t="shared" si="27"/>
        <v>31</v>
      </c>
      <c r="BR35" s="80">
        <f t="shared" si="28"/>
        <v>10</v>
      </c>
      <c r="BS35" s="80">
        <f t="shared" si="29"/>
        <v>14</v>
      </c>
      <c r="BT35" s="80">
        <f t="shared" si="30"/>
        <v>29</v>
      </c>
      <c r="BU35" s="80">
        <f t="shared" si="31"/>
        <v>17</v>
      </c>
      <c r="BV35" s="80">
        <f t="shared" si="32"/>
        <v>74</v>
      </c>
      <c r="BW35" s="80">
        <f t="shared" si="33"/>
        <v>25</v>
      </c>
      <c r="BX35" s="80">
        <f t="shared" si="34"/>
        <v>68</v>
      </c>
      <c r="BY35" s="80">
        <f t="shared" si="35"/>
        <v>31</v>
      </c>
      <c r="BZ35" s="80">
        <f t="shared" si="37"/>
        <v>19</v>
      </c>
      <c r="CA35" s="80">
        <f t="shared" si="38"/>
        <v>12</v>
      </c>
      <c r="CB35" s="118">
        <f>+HLOOKUP(CANTIDAD!$F$2&amp;"-"&amp;Rank!$CB$4,Rank!$B$1:$CD$125,ROW(Rank!$CD35),0)</f>
        <v>74</v>
      </c>
      <c r="CC35" s="118">
        <f>+HLOOKUP(CANTIDAD!$F$2&amp;"-"&amp;Rank!$CC$4,Rank!$B$1:$CD$125,ROW(Rank!$CD35),0)</f>
        <v>25</v>
      </c>
      <c r="CD35" s="119" t="str">
        <f t="shared" si="39"/>
        <v>INTL CIBSA SA (240)</v>
      </c>
    </row>
    <row r="36" spans="2:82" x14ac:dyDescent="0.2">
      <c r="B36" s="80">
        <v>3.2000000000000001E-2</v>
      </c>
      <c r="C36" s="80" t="str">
        <f>IF(Tabla!B36=0,"",Tabla!B36)</f>
        <v>Navarro Viola y Cía. S.A. (128)</v>
      </c>
      <c r="D36" s="80">
        <f>IF($C36="","",Tabla!C36+$B36)</f>
        <v>3.2000000000000001E-2</v>
      </c>
      <c r="E36" s="80">
        <f>IF($C36="","",Tabla!D36+$B36)</f>
        <v>3.2000000000000001E-2</v>
      </c>
      <c r="F36" s="80">
        <f>IF($C36="","",Tabla!E36+$B36)</f>
        <v>1.032</v>
      </c>
      <c r="G36" s="80">
        <f>IF($C36="","",Tabla!F36+$B36)</f>
        <v>3.2000000000000001E-2</v>
      </c>
      <c r="H36" s="80">
        <f>IF($C36="","",Tabla!G36+$B36)</f>
        <v>3.2000000000000001E-2</v>
      </c>
      <c r="I36" s="80">
        <f>IF($C36="","",Tabla!H36+$B36)</f>
        <v>3.2000000000000001E-2</v>
      </c>
      <c r="J36" s="80">
        <f>IF($C36="","",Tabla!I36+$B36)</f>
        <v>3.2000000000000001E-2</v>
      </c>
      <c r="K36" s="80">
        <f>IF($C36="","",Tabla!J36+$B36)</f>
        <v>3.2000000000000001E-2</v>
      </c>
      <c r="L36" s="80">
        <f>IF($C36="","",Tabla!K36+$B36)</f>
        <v>3.2000000000000001E-2</v>
      </c>
      <c r="M36" s="80">
        <f>IF($C36="","",Tabla!L36+$B36)</f>
        <v>3.2000000000000001E-2</v>
      </c>
      <c r="N36" s="80">
        <f>IF($C36="","",Tabla!M36+$B36)</f>
        <v>3.2000000000000001E-2</v>
      </c>
      <c r="O36" s="80">
        <f>IF($C36="","",Tabla!N36+$B36)</f>
        <v>3.2000000000000001E-2</v>
      </c>
      <c r="P36" s="80">
        <f>IF($C36="","",Tabla!O36+$B36)</f>
        <v>3.2000000000000001E-2</v>
      </c>
      <c r="Q36" s="80">
        <f>IF($C36="","",Tabla!P36+$B36)</f>
        <v>3.2000000000000001E-2</v>
      </c>
      <c r="R36" s="80">
        <f>IF($C36="","",Tabla!Q36+$B36)</f>
        <v>3.2000000000000001E-2</v>
      </c>
      <c r="S36" s="80">
        <f>IF($C36="","",Tabla!R36+$B36)</f>
        <v>3.2000000000000001E-2</v>
      </c>
      <c r="T36" s="80">
        <f>IF($C36="","",Tabla!S36+$B36)</f>
        <v>3.2000000000000001E-2</v>
      </c>
      <c r="U36" s="80">
        <f>IF($C36="","",Tabla!T36+$B36)</f>
        <v>3.2000000000000001E-2</v>
      </c>
      <c r="V36" s="80">
        <f>IF($C36="","",Tabla!U36+$B36)</f>
        <v>3.2000000000000001E-2</v>
      </c>
      <c r="W36" s="80">
        <f>IF($C36="","",Tabla!V36+$B36)</f>
        <v>3.2000000000000001E-2</v>
      </c>
      <c r="X36" s="80">
        <f>IF($C36="","",Tabla!W36+$B36)</f>
        <v>3.2000000000000001E-2</v>
      </c>
      <c r="Y36" s="80">
        <f>IF($C36="","",Tabla!X36+$B36)</f>
        <v>3.2000000000000001E-2</v>
      </c>
      <c r="Z36" s="80">
        <f>IF($C36="","",Tabla!Y36+$B36)</f>
        <v>3.2000000000000001E-2</v>
      </c>
      <c r="AA36" s="80">
        <f>IF($C36="","",Tabla!Z36+$B36)</f>
        <v>3.2000000000000001E-2</v>
      </c>
      <c r="AB36" s="80">
        <f>IF($C36="","",Tabla!AA36+$B36)</f>
        <v>3.2000000000000001E-2</v>
      </c>
      <c r="AC36" s="80">
        <f>IF($C36="","",Tabla!AB36+$B36)</f>
        <v>3.2000000000000001E-2</v>
      </c>
      <c r="AD36" s="80">
        <f>IF($C36="","",Tabla!AC36+$B36)</f>
        <v>3.2000000000000001E-2</v>
      </c>
      <c r="AE36" s="80">
        <f>IF($C36="","",Tabla!AD36+$B36)</f>
        <v>3.2000000000000001E-2</v>
      </c>
      <c r="AF36" s="80">
        <f>IF($C36="","",Tabla!AE36+$B36)</f>
        <v>3.2000000000000001E-2</v>
      </c>
      <c r="AG36" s="80">
        <f>IF($C36="","",Tabla!AF36+$B36)</f>
        <v>3.2000000000000001E-2</v>
      </c>
      <c r="AH36" s="80">
        <f>IF($C36="","",Tabla!AG36+$B36)</f>
        <v>3.2000000000000001E-2</v>
      </c>
      <c r="AI36" s="80">
        <f>IF($C36="","",Tabla!AH36+$B36)</f>
        <v>3.2000000000000001E-2</v>
      </c>
      <c r="AJ36" s="80">
        <f>IF($C36="","",Tabla!AI36+$B36)</f>
        <v>3.2000000000000001E-2</v>
      </c>
      <c r="AK36" s="80">
        <f>IF($C36="","",Tabla!AJ36+$B36)</f>
        <v>3.2000000000000001E-2</v>
      </c>
      <c r="AL36" s="80">
        <f>IF($C36="","",Tabla!AK36+$B36)</f>
        <v>3.2000000000000001E-2</v>
      </c>
      <c r="AM36" s="80">
        <f>IF($C36="","",Tabla!AL36+$B36)</f>
        <v>3.2000000000000001E-2</v>
      </c>
      <c r="AN36" s="80">
        <f>IF($C36="","",Tabla!AM36+$B36)</f>
        <v>3.2000000000000001E-2</v>
      </c>
      <c r="AO36" s="80">
        <f>IF($C36="","",Tabla!AN36+$B36)</f>
        <v>3.2000000000000001E-2</v>
      </c>
      <c r="AP36" s="80">
        <f t="shared" si="0"/>
        <v>83</v>
      </c>
      <c r="AQ36" s="80">
        <f t="shared" si="1"/>
        <v>14</v>
      </c>
      <c r="AR36" s="80">
        <f t="shared" si="2"/>
        <v>9</v>
      </c>
      <c r="AS36" s="80">
        <f t="shared" si="3"/>
        <v>16</v>
      </c>
      <c r="AT36" s="80">
        <f t="shared" si="4"/>
        <v>75</v>
      </c>
      <c r="AU36" s="80">
        <f t="shared" si="5"/>
        <v>21</v>
      </c>
      <c r="AV36" s="80">
        <f t="shared" si="6"/>
        <v>75</v>
      </c>
      <c r="AW36" s="80">
        <f t="shared" si="7"/>
        <v>17</v>
      </c>
      <c r="AX36" s="80">
        <f t="shared" si="8"/>
        <v>73</v>
      </c>
      <c r="AY36" s="80">
        <f t="shared" si="9"/>
        <v>20</v>
      </c>
      <c r="AZ36" s="80">
        <f t="shared" si="10"/>
        <v>75</v>
      </c>
      <c r="BA36" s="80">
        <f t="shared" si="11"/>
        <v>23</v>
      </c>
      <c r="BB36" s="80">
        <f t="shared" si="12"/>
        <v>76</v>
      </c>
      <c r="BC36" s="80">
        <f t="shared" si="13"/>
        <v>22</v>
      </c>
      <c r="BD36" s="80">
        <f t="shared" si="14"/>
        <v>76</v>
      </c>
      <c r="BE36" s="80">
        <f t="shared" si="15"/>
        <v>26</v>
      </c>
      <c r="BF36" s="80">
        <f t="shared" si="16"/>
        <v>73</v>
      </c>
      <c r="BG36" s="80">
        <f t="shared" si="17"/>
        <v>26</v>
      </c>
      <c r="BH36" s="80">
        <f t="shared" si="18"/>
        <v>67</v>
      </c>
      <c r="BI36" s="80">
        <f t="shared" si="19"/>
        <v>32</v>
      </c>
      <c r="BJ36" s="80">
        <f t="shared" si="20"/>
        <v>67</v>
      </c>
      <c r="BK36" s="80">
        <f t="shared" si="21"/>
        <v>32</v>
      </c>
      <c r="BL36" s="80">
        <f t="shared" si="22"/>
        <v>67</v>
      </c>
      <c r="BM36" s="80">
        <f t="shared" si="23"/>
        <v>32</v>
      </c>
      <c r="BN36" s="80">
        <f t="shared" si="24"/>
        <v>67</v>
      </c>
      <c r="BO36" s="80">
        <f t="shared" si="25"/>
        <v>32</v>
      </c>
      <c r="BP36" s="80">
        <f t="shared" si="26"/>
        <v>67</v>
      </c>
      <c r="BQ36" s="80">
        <f t="shared" si="27"/>
        <v>32</v>
      </c>
      <c r="BR36" s="80">
        <f t="shared" si="28"/>
        <v>81</v>
      </c>
      <c r="BS36" s="80">
        <f t="shared" si="29"/>
        <v>15</v>
      </c>
      <c r="BT36" s="80">
        <f t="shared" si="30"/>
        <v>82</v>
      </c>
      <c r="BU36" s="80">
        <f t="shared" si="31"/>
        <v>18</v>
      </c>
      <c r="BV36" s="80">
        <f t="shared" si="32"/>
        <v>73</v>
      </c>
      <c r="BW36" s="80">
        <f t="shared" si="33"/>
        <v>26</v>
      </c>
      <c r="BX36" s="80">
        <f t="shared" si="34"/>
        <v>67</v>
      </c>
      <c r="BY36" s="80">
        <f t="shared" si="35"/>
        <v>32</v>
      </c>
      <c r="BZ36" s="80">
        <f t="shared" si="37"/>
        <v>86</v>
      </c>
      <c r="CA36" s="80">
        <f t="shared" si="38"/>
        <v>13</v>
      </c>
      <c r="CB36" s="118">
        <f>+HLOOKUP(CANTIDAD!$F$2&amp;"-"&amp;Rank!$CB$4,Rank!$B$1:$CD$125,ROW(Rank!$CD36),0)</f>
        <v>73</v>
      </c>
      <c r="CC36" s="118">
        <f>+HLOOKUP(CANTIDAD!$F$2&amp;"-"&amp;Rank!$CC$4,Rank!$B$1:$CD$125,ROW(Rank!$CD36),0)</f>
        <v>26</v>
      </c>
      <c r="CD36" s="119" t="str">
        <f t="shared" si="39"/>
        <v>Navarro Viola y Cía. S.A. (128)</v>
      </c>
    </row>
    <row r="37" spans="2:82" x14ac:dyDescent="0.2">
      <c r="B37" s="80">
        <v>3.3000000000000002E-2</v>
      </c>
      <c r="C37" s="80" t="str">
        <f>IF(Tabla!B37=0,"",Tabla!B37)</f>
        <v>Banco Ciudad (1190)</v>
      </c>
      <c r="D37" s="80">
        <f>IF($C37="","",Tabla!C37+$B37)</f>
        <v>3.3000000000000002E-2</v>
      </c>
      <c r="E37" s="80">
        <f>IF($C37="","",Tabla!D37+$B37)</f>
        <v>3.3000000000000002E-2</v>
      </c>
      <c r="F37" s="80">
        <f>IF($C37="","",Tabla!E37+$B37)</f>
        <v>3.0329999999999999</v>
      </c>
      <c r="G37" s="80">
        <f>IF($C37="","",Tabla!F37+$B37)</f>
        <v>3.3000000000000002E-2</v>
      </c>
      <c r="H37" s="80">
        <f>IF($C37="","",Tabla!G37+$B37)</f>
        <v>1.0329999999999999</v>
      </c>
      <c r="I37" s="80">
        <f>IF($C37="","",Tabla!H37+$B37)</f>
        <v>3.3000000000000002E-2</v>
      </c>
      <c r="J37" s="80">
        <f>IF($C37="","",Tabla!I37+$B37)</f>
        <v>2.0329999999999999</v>
      </c>
      <c r="K37" s="80">
        <f>IF($C37="","",Tabla!J37+$B37)</f>
        <v>3.3000000000000002E-2</v>
      </c>
      <c r="L37" s="80">
        <f>IF($C37="","",Tabla!K37+$B37)</f>
        <v>1.0329999999999999</v>
      </c>
      <c r="M37" s="80">
        <f>IF($C37="","",Tabla!L37+$B37)</f>
        <v>3.3000000000000002E-2</v>
      </c>
      <c r="N37" s="80">
        <f>IF($C37="","",Tabla!M37+$B37)</f>
        <v>3.3000000000000002E-2</v>
      </c>
      <c r="O37" s="80">
        <f>IF($C37="","",Tabla!N37+$B37)</f>
        <v>3.3000000000000002E-2</v>
      </c>
      <c r="P37" s="80">
        <f>IF($C37="","",Tabla!O37+$B37)</f>
        <v>1.0329999999999999</v>
      </c>
      <c r="Q37" s="80">
        <f>IF($C37="","",Tabla!P37+$B37)</f>
        <v>3.3000000000000002E-2</v>
      </c>
      <c r="R37" s="80">
        <f>IF($C37="","",Tabla!Q37+$B37)</f>
        <v>3.3000000000000002E-2</v>
      </c>
      <c r="S37" s="80">
        <f>IF($C37="","",Tabla!R37+$B37)</f>
        <v>3.3000000000000002E-2</v>
      </c>
      <c r="T37" s="80">
        <f>IF($C37="","",Tabla!S37+$B37)</f>
        <v>3.3000000000000002E-2</v>
      </c>
      <c r="U37" s="80">
        <f>IF($C37="","",Tabla!T37+$B37)</f>
        <v>3.3000000000000002E-2</v>
      </c>
      <c r="V37" s="80">
        <f>IF($C37="","",Tabla!U37+$B37)</f>
        <v>3.3000000000000002E-2</v>
      </c>
      <c r="W37" s="80">
        <f>IF($C37="","",Tabla!V37+$B37)</f>
        <v>3.3000000000000002E-2</v>
      </c>
      <c r="X37" s="80">
        <f>IF($C37="","",Tabla!W37+$B37)</f>
        <v>3.3000000000000002E-2</v>
      </c>
      <c r="Y37" s="80">
        <f>IF($C37="","",Tabla!X37+$B37)</f>
        <v>3.3000000000000002E-2</v>
      </c>
      <c r="Z37" s="80">
        <f>IF($C37="","",Tabla!Y37+$B37)</f>
        <v>3.3000000000000002E-2</v>
      </c>
      <c r="AA37" s="80">
        <f>IF($C37="","",Tabla!Z37+$B37)</f>
        <v>3.3000000000000002E-2</v>
      </c>
      <c r="AB37" s="80">
        <f>IF($C37="","",Tabla!AA37+$B37)</f>
        <v>3.3000000000000002E-2</v>
      </c>
      <c r="AC37" s="80">
        <f>IF($C37="","",Tabla!AB37+$B37)</f>
        <v>3.3000000000000002E-2</v>
      </c>
      <c r="AD37" s="80">
        <f>IF($C37="","",Tabla!AC37+$B37)</f>
        <v>3.3000000000000002E-2</v>
      </c>
      <c r="AE37" s="80">
        <f>IF($C37="","",Tabla!AD37+$B37)</f>
        <v>3.3000000000000002E-2</v>
      </c>
      <c r="AF37" s="80">
        <f>IF($C37="","",Tabla!AE37+$B37)</f>
        <v>4.0330000000000004</v>
      </c>
      <c r="AG37" s="80">
        <f>IF($C37="","",Tabla!AF37+$B37)</f>
        <v>3.3000000000000002E-2</v>
      </c>
      <c r="AH37" s="80">
        <f>IF($C37="","",Tabla!AG37+$B37)</f>
        <v>1.0329999999999999</v>
      </c>
      <c r="AI37" s="80">
        <f>IF($C37="","",Tabla!AH37+$B37)</f>
        <v>3.3000000000000002E-2</v>
      </c>
      <c r="AJ37" s="80">
        <f>IF($C37="","",Tabla!AI37+$B37)</f>
        <v>3.3000000000000002E-2</v>
      </c>
      <c r="AK37" s="80">
        <f>IF($C37="","",Tabla!AJ37+$B37)</f>
        <v>3.3000000000000002E-2</v>
      </c>
      <c r="AL37" s="80">
        <f>IF($C37="","",Tabla!AK37+$B37)</f>
        <v>3.3000000000000002E-2</v>
      </c>
      <c r="AM37" s="80">
        <f>IF($C37="","",Tabla!AL37+$B37)</f>
        <v>3.3000000000000002E-2</v>
      </c>
      <c r="AN37" s="80">
        <f>IF($C37="","",Tabla!AM37+$B37)</f>
        <v>5.0330000000000004</v>
      </c>
      <c r="AO37" s="80">
        <f>IF($C37="","",Tabla!AN37+$B37)</f>
        <v>3.3000000000000002E-2</v>
      </c>
      <c r="AP37" s="80">
        <f t="shared" si="0"/>
        <v>82</v>
      </c>
      <c r="AQ37" s="80">
        <f t="shared" si="1"/>
        <v>15</v>
      </c>
      <c r="AR37" s="80">
        <f t="shared" si="2"/>
        <v>4</v>
      </c>
      <c r="AS37" s="80">
        <f t="shared" si="3"/>
        <v>17</v>
      </c>
      <c r="AT37" s="80">
        <f t="shared" si="4"/>
        <v>17</v>
      </c>
      <c r="AU37" s="80">
        <f t="shared" si="5"/>
        <v>22</v>
      </c>
      <c r="AV37" s="80">
        <f t="shared" si="6"/>
        <v>3</v>
      </c>
      <c r="AW37" s="80">
        <f t="shared" si="7"/>
        <v>18</v>
      </c>
      <c r="AX37" s="80">
        <f t="shared" si="8"/>
        <v>10</v>
      </c>
      <c r="AY37" s="80">
        <f t="shared" si="9"/>
        <v>21</v>
      </c>
      <c r="AZ37" s="80">
        <f t="shared" si="10"/>
        <v>74</v>
      </c>
      <c r="BA37" s="80">
        <f t="shared" si="11"/>
        <v>24</v>
      </c>
      <c r="BB37" s="80">
        <f t="shared" si="12"/>
        <v>15</v>
      </c>
      <c r="BC37" s="80">
        <f t="shared" si="13"/>
        <v>23</v>
      </c>
      <c r="BD37" s="80">
        <f t="shared" si="14"/>
        <v>75</v>
      </c>
      <c r="BE37" s="80">
        <f t="shared" si="15"/>
        <v>27</v>
      </c>
      <c r="BF37" s="80">
        <f t="shared" si="16"/>
        <v>72</v>
      </c>
      <c r="BG37" s="80">
        <f t="shared" si="17"/>
        <v>27</v>
      </c>
      <c r="BH37" s="80">
        <f t="shared" si="18"/>
        <v>66</v>
      </c>
      <c r="BI37" s="80">
        <f t="shared" si="19"/>
        <v>33</v>
      </c>
      <c r="BJ37" s="80">
        <f t="shared" si="20"/>
        <v>66</v>
      </c>
      <c r="BK37" s="80">
        <f t="shared" si="21"/>
        <v>33</v>
      </c>
      <c r="BL37" s="80">
        <f t="shared" si="22"/>
        <v>66</v>
      </c>
      <c r="BM37" s="80">
        <f t="shared" si="23"/>
        <v>33</v>
      </c>
      <c r="BN37" s="80">
        <f t="shared" si="24"/>
        <v>66</v>
      </c>
      <c r="BO37" s="80">
        <f t="shared" si="25"/>
        <v>33</v>
      </c>
      <c r="BP37" s="80">
        <f t="shared" si="26"/>
        <v>66</v>
      </c>
      <c r="BQ37" s="80">
        <f t="shared" si="27"/>
        <v>33</v>
      </c>
      <c r="BR37" s="80">
        <f t="shared" si="28"/>
        <v>5</v>
      </c>
      <c r="BS37" s="80">
        <f t="shared" si="29"/>
        <v>16</v>
      </c>
      <c r="BT37" s="80">
        <f t="shared" si="30"/>
        <v>28</v>
      </c>
      <c r="BU37" s="80">
        <f t="shared" si="31"/>
        <v>19</v>
      </c>
      <c r="BV37" s="80">
        <f t="shared" si="32"/>
        <v>72</v>
      </c>
      <c r="BW37" s="80">
        <f t="shared" si="33"/>
        <v>27</v>
      </c>
      <c r="BX37" s="80">
        <f t="shared" si="34"/>
        <v>66</v>
      </c>
      <c r="BY37" s="80">
        <f t="shared" si="35"/>
        <v>33</v>
      </c>
      <c r="BZ37" s="80">
        <f t="shared" si="37"/>
        <v>10</v>
      </c>
      <c r="CA37" s="80">
        <f t="shared" si="38"/>
        <v>14</v>
      </c>
      <c r="CB37" s="118">
        <f>+HLOOKUP(CANTIDAD!$F$2&amp;"-"&amp;Rank!$CB$4,Rank!$B$1:$CD$125,ROW(Rank!$CD37),0)</f>
        <v>72</v>
      </c>
      <c r="CC37" s="118">
        <f>+HLOOKUP(CANTIDAD!$F$2&amp;"-"&amp;Rank!$CC$4,Rank!$B$1:$CD$125,ROW(Rank!$CD37),0)</f>
        <v>27</v>
      </c>
      <c r="CD37" s="119" t="str">
        <f t="shared" si="39"/>
        <v>Banco Ciudad (1190)</v>
      </c>
    </row>
    <row r="38" spans="2:82" x14ac:dyDescent="0.2">
      <c r="B38" s="80">
        <v>3.4000000000000002E-2</v>
      </c>
      <c r="C38" s="80" t="str">
        <f>IF(Tabla!B38=0,"",Tabla!B38)</f>
        <v>Versatil Inversiones y Transacciones S.A. (772)</v>
      </c>
      <c r="D38" s="80">
        <f>IF($C38="","",Tabla!C38+$B38)</f>
        <v>3.4000000000000002E-2</v>
      </c>
      <c r="E38" s="80">
        <f>IF($C38="","",Tabla!D38+$B38)</f>
        <v>3.4000000000000002E-2</v>
      </c>
      <c r="F38" s="80">
        <f>IF($C38="","",Tabla!E38+$B38)</f>
        <v>1.034</v>
      </c>
      <c r="G38" s="80">
        <f>IF($C38="","",Tabla!F38+$B38)</f>
        <v>3.4000000000000002E-2</v>
      </c>
      <c r="H38" s="80">
        <f>IF($C38="","",Tabla!G38+$B38)</f>
        <v>1.034</v>
      </c>
      <c r="I38" s="80">
        <f>IF($C38="","",Tabla!H38+$B38)</f>
        <v>1.034</v>
      </c>
      <c r="J38" s="80">
        <f>IF($C38="","",Tabla!I38+$B38)</f>
        <v>1.034</v>
      </c>
      <c r="K38" s="80">
        <f>IF($C38="","",Tabla!J38+$B38)</f>
        <v>3.4000000000000002E-2</v>
      </c>
      <c r="L38" s="80">
        <f>IF($C38="","",Tabla!K38+$B38)</f>
        <v>3.4000000000000002E-2</v>
      </c>
      <c r="M38" s="80">
        <f>IF($C38="","",Tabla!L38+$B38)</f>
        <v>3.4000000000000002E-2</v>
      </c>
      <c r="N38" s="80">
        <f>IF($C38="","",Tabla!M38+$B38)</f>
        <v>3.4000000000000002E-2</v>
      </c>
      <c r="O38" s="80">
        <f>IF($C38="","",Tabla!N38+$B38)</f>
        <v>3.4000000000000002E-2</v>
      </c>
      <c r="P38" s="80">
        <f>IF($C38="","",Tabla!O38+$B38)</f>
        <v>3.4000000000000002E-2</v>
      </c>
      <c r="Q38" s="80">
        <f>IF($C38="","",Tabla!P38+$B38)</f>
        <v>3.4000000000000002E-2</v>
      </c>
      <c r="R38" s="80">
        <f>IF($C38="","",Tabla!Q38+$B38)</f>
        <v>3.4000000000000002E-2</v>
      </c>
      <c r="S38" s="80">
        <f>IF($C38="","",Tabla!R38+$B38)</f>
        <v>3.4000000000000002E-2</v>
      </c>
      <c r="T38" s="80">
        <f>IF($C38="","",Tabla!S38+$B38)</f>
        <v>3.4000000000000002E-2</v>
      </c>
      <c r="U38" s="80">
        <f>IF($C38="","",Tabla!T38+$B38)</f>
        <v>3.4000000000000002E-2</v>
      </c>
      <c r="V38" s="80">
        <f>IF($C38="","",Tabla!U38+$B38)</f>
        <v>3.4000000000000002E-2</v>
      </c>
      <c r="W38" s="80">
        <f>IF($C38="","",Tabla!V38+$B38)</f>
        <v>3.4000000000000002E-2</v>
      </c>
      <c r="X38" s="80">
        <f>IF($C38="","",Tabla!W38+$B38)</f>
        <v>3.4000000000000002E-2</v>
      </c>
      <c r="Y38" s="80">
        <f>IF($C38="","",Tabla!X38+$B38)</f>
        <v>3.4000000000000002E-2</v>
      </c>
      <c r="Z38" s="80">
        <f>IF($C38="","",Tabla!Y38+$B38)</f>
        <v>3.4000000000000002E-2</v>
      </c>
      <c r="AA38" s="80">
        <f>IF($C38="","",Tabla!Z38+$B38)</f>
        <v>3.4000000000000002E-2</v>
      </c>
      <c r="AB38" s="80">
        <f>IF($C38="","",Tabla!AA38+$B38)</f>
        <v>3.4000000000000002E-2</v>
      </c>
      <c r="AC38" s="80">
        <f>IF($C38="","",Tabla!AB38+$B38)</f>
        <v>3.4000000000000002E-2</v>
      </c>
      <c r="AD38" s="80">
        <f>IF($C38="","",Tabla!AC38+$B38)</f>
        <v>3.4000000000000002E-2</v>
      </c>
      <c r="AE38" s="80">
        <f>IF($C38="","",Tabla!AD38+$B38)</f>
        <v>3.4000000000000002E-2</v>
      </c>
      <c r="AF38" s="80">
        <f>IF($C38="","",Tabla!AE38+$B38)</f>
        <v>2.0339999999999998</v>
      </c>
      <c r="AG38" s="80">
        <f>IF($C38="","",Tabla!AF38+$B38)</f>
        <v>1.034</v>
      </c>
      <c r="AH38" s="80">
        <f>IF($C38="","",Tabla!AG38+$B38)</f>
        <v>3.4000000000000002E-2</v>
      </c>
      <c r="AI38" s="80">
        <f>IF($C38="","",Tabla!AH38+$B38)</f>
        <v>3.4000000000000002E-2</v>
      </c>
      <c r="AJ38" s="80">
        <f>IF($C38="","",Tabla!AI38+$B38)</f>
        <v>3.4000000000000002E-2</v>
      </c>
      <c r="AK38" s="80">
        <f>IF($C38="","",Tabla!AJ38+$B38)</f>
        <v>3.4000000000000002E-2</v>
      </c>
      <c r="AL38" s="80">
        <f>IF($C38="","",Tabla!AK38+$B38)</f>
        <v>3.4000000000000002E-2</v>
      </c>
      <c r="AM38" s="80">
        <f>IF($C38="","",Tabla!AL38+$B38)</f>
        <v>3.4000000000000002E-2</v>
      </c>
      <c r="AN38" s="80">
        <f>IF($C38="","",Tabla!AM38+$B38)</f>
        <v>2.0339999999999998</v>
      </c>
      <c r="AO38" s="80">
        <f>IF($C38="","",Tabla!AN38+$B38)</f>
        <v>1.034</v>
      </c>
      <c r="AP38" s="80">
        <f t="shared" si="0"/>
        <v>81</v>
      </c>
      <c r="AQ38" s="80">
        <f t="shared" si="1"/>
        <v>16</v>
      </c>
      <c r="AR38" s="80">
        <f t="shared" si="2"/>
        <v>8</v>
      </c>
      <c r="AS38" s="80">
        <f t="shared" si="3"/>
        <v>18</v>
      </c>
      <c r="AT38" s="80">
        <f t="shared" si="4"/>
        <v>16</v>
      </c>
      <c r="AU38" s="80">
        <f t="shared" si="5"/>
        <v>78</v>
      </c>
      <c r="AV38" s="80">
        <f t="shared" si="6"/>
        <v>9</v>
      </c>
      <c r="AW38" s="80">
        <f t="shared" si="7"/>
        <v>19</v>
      </c>
      <c r="AX38" s="80">
        <f t="shared" si="8"/>
        <v>72</v>
      </c>
      <c r="AY38" s="80">
        <f t="shared" si="9"/>
        <v>22</v>
      </c>
      <c r="AZ38" s="80">
        <f t="shared" si="10"/>
        <v>73</v>
      </c>
      <c r="BA38" s="80">
        <f t="shared" si="11"/>
        <v>25</v>
      </c>
      <c r="BB38" s="80">
        <f t="shared" si="12"/>
        <v>75</v>
      </c>
      <c r="BC38" s="80">
        <f t="shared" si="13"/>
        <v>24</v>
      </c>
      <c r="BD38" s="80">
        <f t="shared" si="14"/>
        <v>74</v>
      </c>
      <c r="BE38" s="80">
        <f t="shared" si="15"/>
        <v>28</v>
      </c>
      <c r="BF38" s="80">
        <f t="shared" si="16"/>
        <v>71</v>
      </c>
      <c r="BG38" s="80">
        <f t="shared" si="17"/>
        <v>28</v>
      </c>
      <c r="BH38" s="80">
        <f t="shared" si="18"/>
        <v>65</v>
      </c>
      <c r="BI38" s="80">
        <f t="shared" si="19"/>
        <v>34</v>
      </c>
      <c r="BJ38" s="80">
        <f t="shared" si="20"/>
        <v>65</v>
      </c>
      <c r="BK38" s="80">
        <f t="shared" si="21"/>
        <v>34</v>
      </c>
      <c r="BL38" s="80">
        <f t="shared" si="22"/>
        <v>65</v>
      </c>
      <c r="BM38" s="80">
        <f t="shared" si="23"/>
        <v>34</v>
      </c>
      <c r="BN38" s="80">
        <f t="shared" si="24"/>
        <v>65</v>
      </c>
      <c r="BO38" s="80">
        <f t="shared" si="25"/>
        <v>34</v>
      </c>
      <c r="BP38" s="80">
        <f t="shared" si="26"/>
        <v>65</v>
      </c>
      <c r="BQ38" s="80">
        <f t="shared" si="27"/>
        <v>34</v>
      </c>
      <c r="BR38" s="80">
        <f t="shared" si="28"/>
        <v>9</v>
      </c>
      <c r="BS38" s="80">
        <f t="shared" si="29"/>
        <v>66</v>
      </c>
      <c r="BT38" s="80">
        <f t="shared" si="30"/>
        <v>81</v>
      </c>
      <c r="BU38" s="80">
        <f t="shared" si="31"/>
        <v>20</v>
      </c>
      <c r="BV38" s="80">
        <f t="shared" si="32"/>
        <v>71</v>
      </c>
      <c r="BW38" s="80">
        <f t="shared" si="33"/>
        <v>28</v>
      </c>
      <c r="BX38" s="80">
        <f t="shared" si="34"/>
        <v>65</v>
      </c>
      <c r="BY38" s="80">
        <f t="shared" si="35"/>
        <v>34</v>
      </c>
      <c r="BZ38" s="80">
        <f t="shared" si="37"/>
        <v>29</v>
      </c>
      <c r="CA38" s="80">
        <f t="shared" si="38"/>
        <v>51</v>
      </c>
      <c r="CB38" s="118">
        <f>+HLOOKUP(CANTIDAD!$F$2&amp;"-"&amp;Rank!$CB$4,Rank!$B$1:$CD$125,ROW(Rank!$CD38),0)</f>
        <v>71</v>
      </c>
      <c r="CC38" s="118">
        <f>+HLOOKUP(CANTIDAD!$F$2&amp;"-"&amp;Rank!$CC$4,Rank!$B$1:$CD$125,ROW(Rank!$CD38),0)</f>
        <v>28</v>
      </c>
      <c r="CD38" s="119" t="str">
        <f t="shared" si="39"/>
        <v>Versatil Inversiones y Transacciones S.A. (772)</v>
      </c>
    </row>
    <row r="39" spans="2:82" x14ac:dyDescent="0.2">
      <c r="B39" s="80">
        <v>3.5000000000000003E-2</v>
      </c>
      <c r="C39" s="80" t="str">
        <f>IF(Tabla!B39=0,"",Tabla!B39)</f>
        <v>Banco Provincia de Buenos Aires (1126)</v>
      </c>
      <c r="D39" s="80">
        <f>IF($C39="","",Tabla!C39+$B39)</f>
        <v>3.5000000000000003E-2</v>
      </c>
      <c r="E39" s="80">
        <f>IF($C39="","",Tabla!D39+$B39)</f>
        <v>3.5000000000000003E-2</v>
      </c>
      <c r="F39" s="80">
        <f>IF($C39="","",Tabla!E39+$B39)</f>
        <v>2.0350000000000001</v>
      </c>
      <c r="G39" s="80">
        <f>IF($C39="","",Tabla!F39+$B39)</f>
        <v>3.5000000000000003E-2</v>
      </c>
      <c r="H39" s="80">
        <f>IF($C39="","",Tabla!G39+$B39)</f>
        <v>3.5000000000000003E-2</v>
      </c>
      <c r="I39" s="80">
        <f>IF($C39="","",Tabla!H39+$B39)</f>
        <v>3.5000000000000003E-2</v>
      </c>
      <c r="J39" s="80">
        <f>IF($C39="","",Tabla!I39+$B39)</f>
        <v>3.5000000000000003E-2</v>
      </c>
      <c r="K39" s="80">
        <f>IF($C39="","",Tabla!J39+$B39)</f>
        <v>3.5000000000000003E-2</v>
      </c>
      <c r="L39" s="80">
        <f>IF($C39="","",Tabla!K39+$B39)</f>
        <v>1.0349999999999999</v>
      </c>
      <c r="M39" s="80">
        <f>IF($C39="","",Tabla!L39+$B39)</f>
        <v>3.5000000000000003E-2</v>
      </c>
      <c r="N39" s="80">
        <f>IF($C39="","",Tabla!M39+$B39)</f>
        <v>3.5000000000000003E-2</v>
      </c>
      <c r="O39" s="80">
        <f>IF($C39="","",Tabla!N39+$B39)</f>
        <v>3.5000000000000003E-2</v>
      </c>
      <c r="P39" s="80">
        <f>IF($C39="","",Tabla!O39+$B39)</f>
        <v>3.5000000000000003E-2</v>
      </c>
      <c r="Q39" s="80">
        <f>IF($C39="","",Tabla!P39+$B39)</f>
        <v>3.5000000000000003E-2</v>
      </c>
      <c r="R39" s="80">
        <f>IF($C39="","",Tabla!Q39+$B39)</f>
        <v>3.5000000000000003E-2</v>
      </c>
      <c r="S39" s="80">
        <f>IF($C39="","",Tabla!R39+$B39)</f>
        <v>3.5000000000000003E-2</v>
      </c>
      <c r="T39" s="80">
        <f>IF($C39="","",Tabla!S39+$B39)</f>
        <v>3.5000000000000003E-2</v>
      </c>
      <c r="U39" s="80">
        <f>IF($C39="","",Tabla!T39+$B39)</f>
        <v>3.5000000000000003E-2</v>
      </c>
      <c r="V39" s="80">
        <f>IF($C39="","",Tabla!U39+$B39)</f>
        <v>3.5000000000000003E-2</v>
      </c>
      <c r="W39" s="80">
        <f>IF($C39="","",Tabla!V39+$B39)</f>
        <v>3.5000000000000003E-2</v>
      </c>
      <c r="X39" s="80">
        <f>IF($C39="","",Tabla!W39+$B39)</f>
        <v>3.5000000000000003E-2</v>
      </c>
      <c r="Y39" s="80">
        <f>IF($C39="","",Tabla!X39+$B39)</f>
        <v>3.5000000000000003E-2</v>
      </c>
      <c r="Z39" s="80">
        <f>IF($C39="","",Tabla!Y39+$B39)</f>
        <v>3.5000000000000003E-2</v>
      </c>
      <c r="AA39" s="80">
        <f>IF($C39="","",Tabla!Z39+$B39)</f>
        <v>3.5000000000000003E-2</v>
      </c>
      <c r="AB39" s="80">
        <f>IF($C39="","",Tabla!AA39+$B39)</f>
        <v>3.5000000000000003E-2</v>
      </c>
      <c r="AC39" s="80">
        <f>IF($C39="","",Tabla!AB39+$B39)</f>
        <v>3.5000000000000003E-2</v>
      </c>
      <c r="AD39" s="80">
        <f>IF($C39="","",Tabla!AC39+$B39)</f>
        <v>3.5000000000000003E-2</v>
      </c>
      <c r="AE39" s="80">
        <f>IF($C39="","",Tabla!AD39+$B39)</f>
        <v>3.5000000000000003E-2</v>
      </c>
      <c r="AF39" s="80">
        <f>IF($C39="","",Tabla!AE39+$B39)</f>
        <v>1.0349999999999999</v>
      </c>
      <c r="AG39" s="80">
        <f>IF($C39="","",Tabla!AF39+$B39)</f>
        <v>3.5000000000000003E-2</v>
      </c>
      <c r="AH39" s="80">
        <f>IF($C39="","",Tabla!AG39+$B39)</f>
        <v>3.5000000000000003E-2</v>
      </c>
      <c r="AI39" s="80">
        <f>IF($C39="","",Tabla!AH39+$B39)</f>
        <v>3.5000000000000003E-2</v>
      </c>
      <c r="AJ39" s="80">
        <f>IF($C39="","",Tabla!AI39+$B39)</f>
        <v>3.5000000000000003E-2</v>
      </c>
      <c r="AK39" s="80">
        <f>IF($C39="","",Tabla!AJ39+$B39)</f>
        <v>3.5000000000000003E-2</v>
      </c>
      <c r="AL39" s="80">
        <f>IF($C39="","",Tabla!AK39+$B39)</f>
        <v>3.5000000000000003E-2</v>
      </c>
      <c r="AM39" s="80">
        <f>IF($C39="","",Tabla!AL39+$B39)</f>
        <v>3.5000000000000003E-2</v>
      </c>
      <c r="AN39" s="80">
        <f>IF($C39="","",Tabla!AM39+$B39)</f>
        <v>1.0349999999999999</v>
      </c>
      <c r="AO39" s="80">
        <f>IF($C39="","",Tabla!AN39+$B39)</f>
        <v>3.5000000000000003E-2</v>
      </c>
      <c r="AP39" s="80">
        <f t="shared" si="0"/>
        <v>80</v>
      </c>
      <c r="AQ39" s="80">
        <f t="shared" si="1"/>
        <v>17</v>
      </c>
      <c r="AR39" s="80">
        <f t="shared" si="2"/>
        <v>5</v>
      </c>
      <c r="AS39" s="80">
        <f t="shared" si="3"/>
        <v>19</v>
      </c>
      <c r="AT39" s="80">
        <f t="shared" si="4"/>
        <v>74</v>
      </c>
      <c r="AU39" s="80">
        <f t="shared" si="5"/>
        <v>23</v>
      </c>
      <c r="AV39" s="80">
        <f t="shared" si="6"/>
        <v>74</v>
      </c>
      <c r="AW39" s="80">
        <f t="shared" si="7"/>
        <v>20</v>
      </c>
      <c r="AX39" s="80">
        <f t="shared" si="8"/>
        <v>9</v>
      </c>
      <c r="AY39" s="80">
        <f t="shared" si="9"/>
        <v>23</v>
      </c>
      <c r="AZ39" s="80">
        <f t="shared" si="10"/>
        <v>72</v>
      </c>
      <c r="BA39" s="80">
        <f t="shared" si="11"/>
        <v>26</v>
      </c>
      <c r="BB39" s="80">
        <f t="shared" si="12"/>
        <v>74</v>
      </c>
      <c r="BC39" s="80">
        <f t="shared" si="13"/>
        <v>25</v>
      </c>
      <c r="BD39" s="80">
        <f t="shared" si="14"/>
        <v>73</v>
      </c>
      <c r="BE39" s="80">
        <f t="shared" si="15"/>
        <v>29</v>
      </c>
      <c r="BF39" s="80">
        <f t="shared" si="16"/>
        <v>70</v>
      </c>
      <c r="BG39" s="80">
        <f t="shared" si="17"/>
        <v>29</v>
      </c>
      <c r="BH39" s="80">
        <f t="shared" si="18"/>
        <v>64</v>
      </c>
      <c r="BI39" s="80">
        <f t="shared" si="19"/>
        <v>35</v>
      </c>
      <c r="BJ39" s="80">
        <f t="shared" si="20"/>
        <v>64</v>
      </c>
      <c r="BK39" s="80">
        <f t="shared" si="21"/>
        <v>35</v>
      </c>
      <c r="BL39" s="80">
        <f t="shared" si="22"/>
        <v>64</v>
      </c>
      <c r="BM39" s="80">
        <f t="shared" si="23"/>
        <v>35</v>
      </c>
      <c r="BN39" s="80">
        <f t="shared" si="24"/>
        <v>64</v>
      </c>
      <c r="BO39" s="80">
        <f t="shared" si="25"/>
        <v>35</v>
      </c>
      <c r="BP39" s="80">
        <f t="shared" si="26"/>
        <v>64</v>
      </c>
      <c r="BQ39" s="80">
        <f t="shared" si="27"/>
        <v>35</v>
      </c>
      <c r="BR39" s="80">
        <f t="shared" si="28"/>
        <v>28</v>
      </c>
      <c r="BS39" s="80">
        <f t="shared" si="29"/>
        <v>17</v>
      </c>
      <c r="BT39" s="80">
        <f t="shared" si="30"/>
        <v>80</v>
      </c>
      <c r="BU39" s="80">
        <f t="shared" si="31"/>
        <v>21</v>
      </c>
      <c r="BV39" s="80">
        <f t="shared" si="32"/>
        <v>70</v>
      </c>
      <c r="BW39" s="80">
        <f t="shared" si="33"/>
        <v>29</v>
      </c>
      <c r="BX39" s="80">
        <f t="shared" si="34"/>
        <v>64</v>
      </c>
      <c r="BY39" s="80">
        <f t="shared" si="35"/>
        <v>35</v>
      </c>
      <c r="BZ39" s="80">
        <f t="shared" si="37"/>
        <v>51</v>
      </c>
      <c r="CA39" s="80">
        <f t="shared" si="38"/>
        <v>15</v>
      </c>
      <c r="CB39" s="118">
        <f>+HLOOKUP(CANTIDAD!$F$2&amp;"-"&amp;Rank!$CB$4,Rank!$B$1:$CD$125,ROW(Rank!$CD39),0)</f>
        <v>70</v>
      </c>
      <c r="CC39" s="118">
        <f>+HLOOKUP(CANTIDAD!$F$2&amp;"-"&amp;Rank!$CC$4,Rank!$B$1:$CD$125,ROW(Rank!$CD39),0)</f>
        <v>29</v>
      </c>
      <c r="CD39" s="119" t="str">
        <f t="shared" si="39"/>
        <v>Banco Provincia de Buenos Aires (1126)</v>
      </c>
    </row>
    <row r="40" spans="2:82" x14ac:dyDescent="0.2">
      <c r="B40" s="80">
        <v>3.5999999999999997E-2</v>
      </c>
      <c r="C40" s="80" t="str">
        <f>IF(Tabla!B40=0,"",Tabla!B40)</f>
        <v>Becerra Bursatil S.A. (26)</v>
      </c>
      <c r="D40" s="80">
        <f>IF($C40="","",Tabla!C40+$B40)</f>
        <v>3.5999999999999997E-2</v>
      </c>
      <c r="E40" s="80">
        <f>IF($C40="","",Tabla!D40+$B40)</f>
        <v>3.5999999999999997E-2</v>
      </c>
      <c r="F40" s="80">
        <f>IF($C40="","",Tabla!E40+$B40)</f>
        <v>1.036</v>
      </c>
      <c r="G40" s="80">
        <f>IF($C40="","",Tabla!F40+$B40)</f>
        <v>3.5999999999999997E-2</v>
      </c>
      <c r="H40" s="80">
        <f>IF($C40="","",Tabla!G40+$B40)</f>
        <v>3.5999999999999997E-2</v>
      </c>
      <c r="I40" s="80">
        <f>IF($C40="","",Tabla!H40+$B40)</f>
        <v>3.5999999999999997E-2</v>
      </c>
      <c r="J40" s="80">
        <f>IF($C40="","",Tabla!I40+$B40)</f>
        <v>3.5999999999999997E-2</v>
      </c>
      <c r="K40" s="80">
        <f>IF($C40="","",Tabla!J40+$B40)</f>
        <v>3.5999999999999997E-2</v>
      </c>
      <c r="L40" s="80">
        <f>IF($C40="","",Tabla!K40+$B40)</f>
        <v>3.5999999999999997E-2</v>
      </c>
      <c r="M40" s="80">
        <f>IF($C40="","",Tabla!L40+$B40)</f>
        <v>3.5999999999999997E-2</v>
      </c>
      <c r="N40" s="80">
        <f>IF($C40="","",Tabla!M40+$B40)</f>
        <v>3.5999999999999997E-2</v>
      </c>
      <c r="O40" s="80">
        <f>IF($C40="","",Tabla!N40+$B40)</f>
        <v>3.5999999999999997E-2</v>
      </c>
      <c r="P40" s="80">
        <f>IF($C40="","",Tabla!O40+$B40)</f>
        <v>3.5999999999999997E-2</v>
      </c>
      <c r="Q40" s="80">
        <f>IF($C40="","",Tabla!P40+$B40)</f>
        <v>1.036</v>
      </c>
      <c r="R40" s="80">
        <f>IF($C40="","",Tabla!Q40+$B40)</f>
        <v>3.5999999999999997E-2</v>
      </c>
      <c r="S40" s="80">
        <f>IF($C40="","",Tabla!R40+$B40)</f>
        <v>3.5999999999999997E-2</v>
      </c>
      <c r="T40" s="80">
        <f>IF($C40="","",Tabla!S40+$B40)</f>
        <v>3.5999999999999997E-2</v>
      </c>
      <c r="U40" s="80">
        <f>IF($C40="","",Tabla!T40+$B40)</f>
        <v>3.5999999999999997E-2</v>
      </c>
      <c r="V40" s="80">
        <f>IF($C40="","",Tabla!U40+$B40)</f>
        <v>3.5999999999999997E-2</v>
      </c>
      <c r="W40" s="80">
        <f>IF($C40="","",Tabla!V40+$B40)</f>
        <v>3.5999999999999997E-2</v>
      </c>
      <c r="X40" s="80">
        <f>IF($C40="","",Tabla!W40+$B40)</f>
        <v>3.5999999999999997E-2</v>
      </c>
      <c r="Y40" s="80">
        <f>IF($C40="","",Tabla!X40+$B40)</f>
        <v>3.5999999999999997E-2</v>
      </c>
      <c r="Z40" s="80">
        <f>IF($C40="","",Tabla!Y40+$B40)</f>
        <v>3.5999999999999997E-2</v>
      </c>
      <c r="AA40" s="80">
        <f>IF($C40="","",Tabla!Z40+$B40)</f>
        <v>3.5999999999999997E-2</v>
      </c>
      <c r="AB40" s="80">
        <f>IF($C40="","",Tabla!AA40+$B40)</f>
        <v>3.5999999999999997E-2</v>
      </c>
      <c r="AC40" s="80">
        <f>IF($C40="","",Tabla!AB40+$B40)</f>
        <v>3.5999999999999997E-2</v>
      </c>
      <c r="AD40" s="80">
        <f>IF($C40="","",Tabla!AC40+$B40)</f>
        <v>3.5999999999999997E-2</v>
      </c>
      <c r="AE40" s="80">
        <f>IF($C40="","",Tabla!AD40+$B40)</f>
        <v>3.5999999999999997E-2</v>
      </c>
      <c r="AF40" s="80">
        <f>IF($C40="","",Tabla!AE40+$B40)</f>
        <v>3.5999999999999997E-2</v>
      </c>
      <c r="AG40" s="80">
        <f>IF($C40="","",Tabla!AF40+$B40)</f>
        <v>3.5999999999999997E-2</v>
      </c>
      <c r="AH40" s="80">
        <f>IF($C40="","",Tabla!AG40+$B40)</f>
        <v>3.5999999999999997E-2</v>
      </c>
      <c r="AI40" s="80">
        <f>IF($C40="","",Tabla!AH40+$B40)</f>
        <v>1.036</v>
      </c>
      <c r="AJ40" s="80">
        <f>IF($C40="","",Tabla!AI40+$B40)</f>
        <v>3.5999999999999997E-2</v>
      </c>
      <c r="AK40" s="80">
        <f>IF($C40="","",Tabla!AJ40+$B40)</f>
        <v>3.5999999999999997E-2</v>
      </c>
      <c r="AL40" s="80">
        <f>IF($C40="","",Tabla!AK40+$B40)</f>
        <v>3.5999999999999997E-2</v>
      </c>
      <c r="AM40" s="80">
        <f>IF($C40="","",Tabla!AL40+$B40)</f>
        <v>3.5999999999999997E-2</v>
      </c>
      <c r="AN40" s="80">
        <f>IF($C40="","",Tabla!AM40+$B40)</f>
        <v>3.5999999999999997E-2</v>
      </c>
      <c r="AO40" s="80">
        <f>IF($C40="","",Tabla!AN40+$B40)</f>
        <v>1.036</v>
      </c>
      <c r="AP40" s="80">
        <f t="shared" si="0"/>
        <v>79</v>
      </c>
      <c r="AQ40" s="80">
        <f t="shared" si="1"/>
        <v>18</v>
      </c>
      <c r="AR40" s="80">
        <f t="shared" si="2"/>
        <v>7</v>
      </c>
      <c r="AS40" s="80">
        <f t="shared" si="3"/>
        <v>20</v>
      </c>
      <c r="AT40" s="80">
        <f t="shared" si="4"/>
        <v>73</v>
      </c>
      <c r="AU40" s="80">
        <f t="shared" si="5"/>
        <v>24</v>
      </c>
      <c r="AV40" s="80">
        <f t="shared" si="6"/>
        <v>73</v>
      </c>
      <c r="AW40" s="80">
        <f t="shared" si="7"/>
        <v>21</v>
      </c>
      <c r="AX40" s="80">
        <f t="shared" si="8"/>
        <v>71</v>
      </c>
      <c r="AY40" s="80">
        <f t="shared" si="9"/>
        <v>24</v>
      </c>
      <c r="AZ40" s="80">
        <f t="shared" si="10"/>
        <v>71</v>
      </c>
      <c r="BA40" s="80">
        <f t="shared" si="11"/>
        <v>27</v>
      </c>
      <c r="BB40" s="80">
        <f t="shared" si="12"/>
        <v>73</v>
      </c>
      <c r="BC40" s="80">
        <f t="shared" si="13"/>
        <v>88</v>
      </c>
      <c r="BD40" s="80">
        <f t="shared" si="14"/>
        <v>72</v>
      </c>
      <c r="BE40" s="80">
        <f t="shared" si="15"/>
        <v>30</v>
      </c>
      <c r="BF40" s="80">
        <f t="shared" si="16"/>
        <v>69</v>
      </c>
      <c r="BG40" s="80">
        <f t="shared" si="17"/>
        <v>30</v>
      </c>
      <c r="BH40" s="80">
        <f t="shared" si="18"/>
        <v>63</v>
      </c>
      <c r="BI40" s="80">
        <f t="shared" si="19"/>
        <v>36</v>
      </c>
      <c r="BJ40" s="80">
        <f t="shared" si="20"/>
        <v>63</v>
      </c>
      <c r="BK40" s="80">
        <f t="shared" si="21"/>
        <v>36</v>
      </c>
      <c r="BL40" s="80">
        <f t="shared" si="22"/>
        <v>63</v>
      </c>
      <c r="BM40" s="80">
        <f t="shared" si="23"/>
        <v>36</v>
      </c>
      <c r="BN40" s="80">
        <f t="shared" si="24"/>
        <v>63</v>
      </c>
      <c r="BO40" s="80">
        <f t="shared" si="25"/>
        <v>36</v>
      </c>
      <c r="BP40" s="80">
        <f t="shared" si="26"/>
        <v>63</v>
      </c>
      <c r="BQ40" s="80">
        <f t="shared" si="27"/>
        <v>36</v>
      </c>
      <c r="BR40" s="80">
        <f t="shared" si="28"/>
        <v>80</v>
      </c>
      <c r="BS40" s="80">
        <f t="shared" si="29"/>
        <v>18</v>
      </c>
      <c r="BT40" s="80">
        <f t="shared" si="30"/>
        <v>79</v>
      </c>
      <c r="BU40" s="80">
        <f t="shared" si="31"/>
        <v>77</v>
      </c>
      <c r="BV40" s="80">
        <f t="shared" si="32"/>
        <v>69</v>
      </c>
      <c r="BW40" s="80">
        <f t="shared" si="33"/>
        <v>30</v>
      </c>
      <c r="BX40" s="80">
        <f t="shared" si="34"/>
        <v>63</v>
      </c>
      <c r="BY40" s="80">
        <f t="shared" si="35"/>
        <v>36</v>
      </c>
      <c r="BZ40" s="80">
        <f t="shared" si="37"/>
        <v>85</v>
      </c>
      <c r="CA40" s="80">
        <f t="shared" si="38"/>
        <v>52</v>
      </c>
      <c r="CB40" s="118">
        <f>+HLOOKUP(CANTIDAD!$F$2&amp;"-"&amp;Rank!$CB$4,Rank!$B$1:$CD$125,ROW(Rank!$CD40),0)</f>
        <v>69</v>
      </c>
      <c r="CC40" s="118">
        <f>+HLOOKUP(CANTIDAD!$F$2&amp;"-"&amp;Rank!$CC$4,Rank!$B$1:$CD$125,ROW(Rank!$CD40),0)</f>
        <v>30</v>
      </c>
      <c r="CD40" s="119" t="str">
        <f t="shared" si="39"/>
        <v>Becerra Bursatil S.A. (26)</v>
      </c>
    </row>
    <row r="41" spans="2:82" x14ac:dyDescent="0.2">
      <c r="B41" s="80">
        <v>3.6999999999999998E-2</v>
      </c>
      <c r="C41" s="80" t="str">
        <f>IF(Tabla!B41=0,"",Tabla!B41)</f>
        <v>Banco de la Provincia de Bs. As. (1126)</v>
      </c>
      <c r="D41" s="80">
        <f>IF($C41="","",Tabla!C41+$B41)</f>
        <v>3.6999999999999998E-2</v>
      </c>
      <c r="E41" s="80">
        <f>IF($C41="","",Tabla!D41+$B41)</f>
        <v>3.6999999999999998E-2</v>
      </c>
      <c r="F41" s="80">
        <f>IF($C41="","",Tabla!E41+$B41)</f>
        <v>1.0369999999999999</v>
      </c>
      <c r="G41" s="80">
        <f>IF($C41="","",Tabla!F41+$B41)</f>
        <v>3.6999999999999998E-2</v>
      </c>
      <c r="H41" s="80">
        <f>IF($C41="","",Tabla!G41+$B41)</f>
        <v>1.0369999999999999</v>
      </c>
      <c r="I41" s="80">
        <f>IF($C41="","",Tabla!H41+$B41)</f>
        <v>3.6999999999999998E-2</v>
      </c>
      <c r="J41" s="80">
        <f>IF($C41="","",Tabla!I41+$B41)</f>
        <v>3.6999999999999998E-2</v>
      </c>
      <c r="K41" s="80">
        <f>IF($C41="","",Tabla!J41+$B41)</f>
        <v>3.6999999999999998E-2</v>
      </c>
      <c r="L41" s="80">
        <f>IF($C41="","",Tabla!K41+$B41)</f>
        <v>3.6999999999999998E-2</v>
      </c>
      <c r="M41" s="80">
        <f>IF($C41="","",Tabla!L41+$B41)</f>
        <v>3.6999999999999998E-2</v>
      </c>
      <c r="N41" s="80">
        <f>IF($C41="","",Tabla!M41+$B41)</f>
        <v>1.0369999999999999</v>
      </c>
      <c r="O41" s="80">
        <f>IF($C41="","",Tabla!N41+$B41)</f>
        <v>3.6999999999999998E-2</v>
      </c>
      <c r="P41" s="80">
        <f>IF($C41="","",Tabla!O41+$B41)</f>
        <v>1.0369999999999999</v>
      </c>
      <c r="Q41" s="80">
        <f>IF($C41="","",Tabla!P41+$B41)</f>
        <v>3.6999999999999998E-2</v>
      </c>
      <c r="R41" s="80">
        <f>IF($C41="","",Tabla!Q41+$B41)</f>
        <v>3.6999999999999998E-2</v>
      </c>
      <c r="S41" s="80">
        <f>IF($C41="","",Tabla!R41+$B41)</f>
        <v>3.6999999999999998E-2</v>
      </c>
      <c r="T41" s="80">
        <f>IF($C41="","",Tabla!S41+$B41)</f>
        <v>3.6999999999999998E-2</v>
      </c>
      <c r="U41" s="80">
        <f>IF($C41="","",Tabla!T41+$B41)</f>
        <v>3.6999999999999998E-2</v>
      </c>
      <c r="V41" s="80">
        <f>IF($C41="","",Tabla!U41+$B41)</f>
        <v>3.6999999999999998E-2</v>
      </c>
      <c r="W41" s="80">
        <f>IF($C41="","",Tabla!V41+$B41)</f>
        <v>3.6999999999999998E-2</v>
      </c>
      <c r="X41" s="80">
        <f>IF($C41="","",Tabla!W41+$B41)</f>
        <v>3.6999999999999998E-2</v>
      </c>
      <c r="Y41" s="80">
        <f>IF($C41="","",Tabla!X41+$B41)</f>
        <v>3.6999999999999998E-2</v>
      </c>
      <c r="Z41" s="80">
        <f>IF($C41="","",Tabla!Y41+$B41)</f>
        <v>3.6999999999999998E-2</v>
      </c>
      <c r="AA41" s="80">
        <f>IF($C41="","",Tabla!Z41+$B41)</f>
        <v>3.6999999999999998E-2</v>
      </c>
      <c r="AB41" s="80">
        <f>IF($C41="","",Tabla!AA41+$B41)</f>
        <v>3.6999999999999998E-2</v>
      </c>
      <c r="AC41" s="80">
        <f>IF($C41="","",Tabla!AB41+$B41)</f>
        <v>3.6999999999999998E-2</v>
      </c>
      <c r="AD41" s="80">
        <f>IF($C41="","",Tabla!AC41+$B41)</f>
        <v>3.6999999999999998E-2</v>
      </c>
      <c r="AE41" s="80">
        <f>IF($C41="","",Tabla!AD41+$B41)</f>
        <v>3.6999999999999998E-2</v>
      </c>
      <c r="AF41" s="80">
        <f>IF($C41="","",Tabla!AE41+$B41)</f>
        <v>1.0369999999999999</v>
      </c>
      <c r="AG41" s="80">
        <f>IF($C41="","",Tabla!AF41+$B41)</f>
        <v>3.6999999999999998E-2</v>
      </c>
      <c r="AH41" s="80">
        <f>IF($C41="","",Tabla!AG41+$B41)</f>
        <v>2.0369999999999999</v>
      </c>
      <c r="AI41" s="80">
        <f>IF($C41="","",Tabla!AH41+$B41)</f>
        <v>3.6999999999999998E-2</v>
      </c>
      <c r="AJ41" s="80">
        <f>IF($C41="","",Tabla!AI41+$B41)</f>
        <v>3.6999999999999998E-2</v>
      </c>
      <c r="AK41" s="80">
        <f>IF($C41="","",Tabla!AJ41+$B41)</f>
        <v>3.6999999999999998E-2</v>
      </c>
      <c r="AL41" s="80">
        <f>IF($C41="","",Tabla!AK41+$B41)</f>
        <v>3.6999999999999998E-2</v>
      </c>
      <c r="AM41" s="80">
        <f>IF($C41="","",Tabla!AL41+$B41)</f>
        <v>3.6999999999999998E-2</v>
      </c>
      <c r="AN41" s="80">
        <f>IF($C41="","",Tabla!AM41+$B41)</f>
        <v>3.0369999999999999</v>
      </c>
      <c r="AO41" s="80">
        <f>IF($C41="","",Tabla!AN41+$B41)</f>
        <v>3.6999999999999998E-2</v>
      </c>
      <c r="AP41" s="80">
        <f t="shared" si="0"/>
        <v>78</v>
      </c>
      <c r="AQ41" s="80">
        <f t="shared" si="1"/>
        <v>19</v>
      </c>
      <c r="AR41" s="80">
        <f t="shared" si="2"/>
        <v>6</v>
      </c>
      <c r="AS41" s="80">
        <f t="shared" si="3"/>
        <v>21</v>
      </c>
      <c r="AT41" s="80">
        <f t="shared" si="4"/>
        <v>15</v>
      </c>
      <c r="AU41" s="80">
        <f t="shared" si="5"/>
        <v>25</v>
      </c>
      <c r="AV41" s="80">
        <f t="shared" si="6"/>
        <v>72</v>
      </c>
      <c r="AW41" s="80">
        <f t="shared" si="7"/>
        <v>22</v>
      </c>
      <c r="AX41" s="80">
        <f t="shared" si="8"/>
        <v>70</v>
      </c>
      <c r="AY41" s="80">
        <f t="shared" si="9"/>
        <v>25</v>
      </c>
      <c r="AZ41" s="80">
        <f t="shared" si="10"/>
        <v>11</v>
      </c>
      <c r="BA41" s="80">
        <f t="shared" si="11"/>
        <v>28</v>
      </c>
      <c r="BB41" s="80">
        <f t="shared" si="12"/>
        <v>14</v>
      </c>
      <c r="BC41" s="80">
        <f t="shared" si="13"/>
        <v>26</v>
      </c>
      <c r="BD41" s="80">
        <f t="shared" si="14"/>
        <v>71</v>
      </c>
      <c r="BE41" s="80">
        <f t="shared" si="15"/>
        <v>31</v>
      </c>
      <c r="BF41" s="80">
        <f t="shared" si="16"/>
        <v>68</v>
      </c>
      <c r="BG41" s="80">
        <f t="shared" si="17"/>
        <v>31</v>
      </c>
      <c r="BH41" s="80">
        <f t="shared" si="18"/>
        <v>62</v>
      </c>
      <c r="BI41" s="80">
        <f t="shared" si="19"/>
        <v>37</v>
      </c>
      <c r="BJ41" s="80">
        <f t="shared" si="20"/>
        <v>62</v>
      </c>
      <c r="BK41" s="80">
        <f t="shared" si="21"/>
        <v>37</v>
      </c>
      <c r="BL41" s="80">
        <f t="shared" si="22"/>
        <v>62</v>
      </c>
      <c r="BM41" s="80">
        <f t="shared" si="23"/>
        <v>37</v>
      </c>
      <c r="BN41" s="80">
        <f t="shared" si="24"/>
        <v>62</v>
      </c>
      <c r="BO41" s="80">
        <f t="shared" si="25"/>
        <v>37</v>
      </c>
      <c r="BP41" s="80">
        <f t="shared" si="26"/>
        <v>62</v>
      </c>
      <c r="BQ41" s="80">
        <f t="shared" si="27"/>
        <v>37</v>
      </c>
      <c r="BR41" s="80">
        <f t="shared" si="28"/>
        <v>27</v>
      </c>
      <c r="BS41" s="80">
        <f t="shared" si="29"/>
        <v>19</v>
      </c>
      <c r="BT41" s="80">
        <f t="shared" si="30"/>
        <v>13</v>
      </c>
      <c r="BU41" s="80">
        <f t="shared" si="31"/>
        <v>22</v>
      </c>
      <c r="BV41" s="80">
        <f t="shared" si="32"/>
        <v>68</v>
      </c>
      <c r="BW41" s="80">
        <f t="shared" si="33"/>
        <v>31</v>
      </c>
      <c r="BX41" s="80">
        <f t="shared" si="34"/>
        <v>62</v>
      </c>
      <c r="BY41" s="80">
        <f t="shared" si="35"/>
        <v>37</v>
      </c>
      <c r="BZ41" s="80">
        <f t="shared" si="37"/>
        <v>18</v>
      </c>
      <c r="CA41" s="80">
        <f t="shared" si="38"/>
        <v>16</v>
      </c>
      <c r="CB41" s="118">
        <f>+HLOOKUP(CANTIDAD!$F$2&amp;"-"&amp;Rank!$CB$4,Rank!$B$1:$CD$125,ROW(Rank!$CD41),0)</f>
        <v>68</v>
      </c>
      <c r="CC41" s="118">
        <f>+HLOOKUP(CANTIDAD!$F$2&amp;"-"&amp;Rank!$CC$4,Rank!$B$1:$CD$125,ROW(Rank!$CD41),0)</f>
        <v>31</v>
      </c>
      <c r="CD41" s="119" t="str">
        <f t="shared" si="39"/>
        <v>Banco de la Provincia de Bs. As. (1126)</v>
      </c>
    </row>
    <row r="42" spans="2:82" x14ac:dyDescent="0.2">
      <c r="B42" s="80">
        <v>3.7999999999999999E-2</v>
      </c>
      <c r="C42" s="80" t="str">
        <f>IF(Tabla!B42=0,"",Tabla!B42)</f>
        <v>Tutelar Bursátil (165)</v>
      </c>
      <c r="D42" s="80">
        <f>IF($C42="","",Tabla!C42+$B42)</f>
        <v>3.7999999999999999E-2</v>
      </c>
      <c r="E42" s="80">
        <f>IF($C42="","",Tabla!D42+$B42)</f>
        <v>3.7999999999999999E-2</v>
      </c>
      <c r="F42" s="80">
        <f>IF($C42="","",Tabla!E42+$B42)</f>
        <v>3.7999999999999999E-2</v>
      </c>
      <c r="G42" s="80">
        <f>IF($C42="","",Tabla!F42+$B42)</f>
        <v>1.038</v>
      </c>
      <c r="H42" s="80">
        <f>IF($C42="","",Tabla!G42+$B42)</f>
        <v>3.7999999999999999E-2</v>
      </c>
      <c r="I42" s="80">
        <f>IF($C42="","",Tabla!H42+$B42)</f>
        <v>3.7999999999999999E-2</v>
      </c>
      <c r="J42" s="80">
        <f>IF($C42="","",Tabla!I42+$B42)</f>
        <v>3.7999999999999999E-2</v>
      </c>
      <c r="K42" s="80">
        <f>IF($C42="","",Tabla!J42+$B42)</f>
        <v>3.7999999999999999E-2</v>
      </c>
      <c r="L42" s="80">
        <f>IF($C42="","",Tabla!K42+$B42)</f>
        <v>3.7999999999999999E-2</v>
      </c>
      <c r="M42" s="80">
        <f>IF($C42="","",Tabla!L42+$B42)</f>
        <v>3.7999999999999999E-2</v>
      </c>
      <c r="N42" s="80">
        <f>IF($C42="","",Tabla!M42+$B42)</f>
        <v>3.7999999999999999E-2</v>
      </c>
      <c r="O42" s="80">
        <f>IF($C42="","",Tabla!N42+$B42)</f>
        <v>3.7999999999999999E-2</v>
      </c>
      <c r="P42" s="80">
        <f>IF($C42="","",Tabla!O42+$B42)</f>
        <v>3.7999999999999999E-2</v>
      </c>
      <c r="Q42" s="80">
        <f>IF($C42="","",Tabla!P42+$B42)</f>
        <v>3.7999999999999999E-2</v>
      </c>
      <c r="R42" s="80">
        <f>IF($C42="","",Tabla!Q42+$B42)</f>
        <v>3.7999999999999999E-2</v>
      </c>
      <c r="S42" s="80">
        <f>IF($C42="","",Tabla!R42+$B42)</f>
        <v>3.7999999999999999E-2</v>
      </c>
      <c r="T42" s="80">
        <f>IF($C42="","",Tabla!S42+$B42)</f>
        <v>3.7999999999999999E-2</v>
      </c>
      <c r="U42" s="80">
        <f>IF($C42="","",Tabla!T42+$B42)</f>
        <v>3.7999999999999999E-2</v>
      </c>
      <c r="V42" s="80">
        <f>IF($C42="","",Tabla!U42+$B42)</f>
        <v>3.7999999999999999E-2</v>
      </c>
      <c r="W42" s="80">
        <f>IF($C42="","",Tabla!V42+$B42)</f>
        <v>3.7999999999999999E-2</v>
      </c>
      <c r="X42" s="80">
        <f>IF($C42="","",Tabla!W42+$B42)</f>
        <v>3.7999999999999999E-2</v>
      </c>
      <c r="Y42" s="80">
        <f>IF($C42="","",Tabla!X42+$B42)</f>
        <v>3.7999999999999999E-2</v>
      </c>
      <c r="Z42" s="80">
        <f>IF($C42="","",Tabla!Y42+$B42)</f>
        <v>3.7999999999999999E-2</v>
      </c>
      <c r="AA42" s="80">
        <f>IF($C42="","",Tabla!Z42+$B42)</f>
        <v>3.7999999999999999E-2</v>
      </c>
      <c r="AB42" s="80">
        <f>IF($C42="","",Tabla!AA42+$B42)</f>
        <v>3.7999999999999999E-2</v>
      </c>
      <c r="AC42" s="80">
        <f>IF($C42="","",Tabla!AB42+$B42)</f>
        <v>3.7999999999999999E-2</v>
      </c>
      <c r="AD42" s="80">
        <f>IF($C42="","",Tabla!AC42+$B42)</f>
        <v>3.7999999999999999E-2</v>
      </c>
      <c r="AE42" s="80">
        <f>IF($C42="","",Tabla!AD42+$B42)</f>
        <v>3.7999999999999999E-2</v>
      </c>
      <c r="AF42" s="80">
        <f>IF($C42="","",Tabla!AE42+$B42)</f>
        <v>3.7999999999999999E-2</v>
      </c>
      <c r="AG42" s="80">
        <f>IF($C42="","",Tabla!AF42+$B42)</f>
        <v>3.7999999999999999E-2</v>
      </c>
      <c r="AH42" s="80">
        <f>IF($C42="","",Tabla!AG42+$B42)</f>
        <v>3.7999999999999999E-2</v>
      </c>
      <c r="AI42" s="80">
        <f>IF($C42="","",Tabla!AH42+$B42)</f>
        <v>3.7999999999999999E-2</v>
      </c>
      <c r="AJ42" s="80">
        <f>IF($C42="","",Tabla!AI42+$B42)</f>
        <v>3.7999999999999999E-2</v>
      </c>
      <c r="AK42" s="80">
        <f>IF($C42="","",Tabla!AJ42+$B42)</f>
        <v>3.7999999999999999E-2</v>
      </c>
      <c r="AL42" s="80">
        <f>IF($C42="","",Tabla!AK42+$B42)</f>
        <v>3.7999999999999999E-2</v>
      </c>
      <c r="AM42" s="80">
        <f>IF($C42="","",Tabla!AL42+$B42)</f>
        <v>3.7999999999999999E-2</v>
      </c>
      <c r="AN42" s="80">
        <f>IF($C42="","",Tabla!AM42+$B42)</f>
        <v>3.7999999999999999E-2</v>
      </c>
      <c r="AO42" s="80">
        <f>IF($C42="","",Tabla!AN42+$B42)</f>
        <v>3.7999999999999999E-2</v>
      </c>
      <c r="AP42" s="80">
        <f t="shared" si="0"/>
        <v>77</v>
      </c>
      <c r="AQ42" s="80">
        <f t="shared" si="1"/>
        <v>20</v>
      </c>
      <c r="AR42" s="80">
        <f t="shared" si="2"/>
        <v>76</v>
      </c>
      <c r="AS42" s="80">
        <f t="shared" si="3"/>
        <v>83</v>
      </c>
      <c r="AT42" s="80">
        <f t="shared" si="4"/>
        <v>72</v>
      </c>
      <c r="AU42" s="80">
        <f t="shared" si="5"/>
        <v>26</v>
      </c>
      <c r="AV42" s="80">
        <f t="shared" si="6"/>
        <v>71</v>
      </c>
      <c r="AW42" s="80">
        <f t="shared" si="7"/>
        <v>23</v>
      </c>
      <c r="AX42" s="80">
        <f t="shared" si="8"/>
        <v>69</v>
      </c>
      <c r="AY42" s="80">
        <f t="shared" si="9"/>
        <v>26</v>
      </c>
      <c r="AZ42" s="80">
        <f t="shared" si="10"/>
        <v>70</v>
      </c>
      <c r="BA42" s="80">
        <f t="shared" si="11"/>
        <v>29</v>
      </c>
      <c r="BB42" s="80">
        <f t="shared" si="12"/>
        <v>72</v>
      </c>
      <c r="BC42" s="80">
        <f t="shared" si="13"/>
        <v>27</v>
      </c>
      <c r="BD42" s="80">
        <f t="shared" si="14"/>
        <v>70</v>
      </c>
      <c r="BE42" s="80">
        <f t="shared" si="15"/>
        <v>32</v>
      </c>
      <c r="BF42" s="80">
        <f t="shared" si="16"/>
        <v>67</v>
      </c>
      <c r="BG42" s="80">
        <f t="shared" si="17"/>
        <v>32</v>
      </c>
      <c r="BH42" s="80">
        <f t="shared" si="18"/>
        <v>61</v>
      </c>
      <c r="BI42" s="80">
        <f t="shared" si="19"/>
        <v>38</v>
      </c>
      <c r="BJ42" s="80">
        <f t="shared" si="20"/>
        <v>61</v>
      </c>
      <c r="BK42" s="80">
        <f t="shared" si="21"/>
        <v>38</v>
      </c>
      <c r="BL42" s="80">
        <f t="shared" si="22"/>
        <v>61</v>
      </c>
      <c r="BM42" s="80">
        <f t="shared" si="23"/>
        <v>38</v>
      </c>
      <c r="BN42" s="80">
        <f t="shared" si="24"/>
        <v>61</v>
      </c>
      <c r="BO42" s="80">
        <f t="shared" si="25"/>
        <v>38</v>
      </c>
      <c r="BP42" s="80">
        <f t="shared" si="26"/>
        <v>61</v>
      </c>
      <c r="BQ42" s="80">
        <f t="shared" si="27"/>
        <v>38</v>
      </c>
      <c r="BR42" s="80">
        <f t="shared" si="28"/>
        <v>79</v>
      </c>
      <c r="BS42" s="80">
        <f t="shared" si="29"/>
        <v>20</v>
      </c>
      <c r="BT42" s="80">
        <f t="shared" si="30"/>
        <v>78</v>
      </c>
      <c r="BU42" s="80">
        <f t="shared" si="31"/>
        <v>23</v>
      </c>
      <c r="BV42" s="80">
        <f t="shared" si="32"/>
        <v>67</v>
      </c>
      <c r="BW42" s="80">
        <f t="shared" si="33"/>
        <v>32</v>
      </c>
      <c r="BX42" s="80">
        <f t="shared" si="34"/>
        <v>61</v>
      </c>
      <c r="BY42" s="80">
        <f t="shared" si="35"/>
        <v>38</v>
      </c>
      <c r="BZ42" s="80">
        <f t="shared" si="37"/>
        <v>84</v>
      </c>
      <c r="CA42" s="80">
        <f t="shared" si="38"/>
        <v>17</v>
      </c>
      <c r="CB42" s="118">
        <f>+HLOOKUP(CANTIDAD!$F$2&amp;"-"&amp;Rank!$CB$4,Rank!$B$1:$CD$125,ROW(Rank!$CD42),0)</f>
        <v>67</v>
      </c>
      <c r="CC42" s="118">
        <f>+HLOOKUP(CANTIDAD!$F$2&amp;"-"&amp;Rank!$CC$4,Rank!$B$1:$CD$125,ROW(Rank!$CD42),0)</f>
        <v>32</v>
      </c>
      <c r="CD42" s="119" t="str">
        <f t="shared" si="39"/>
        <v>Tutelar Bursátil (165)</v>
      </c>
    </row>
    <row r="43" spans="2:82" x14ac:dyDescent="0.2">
      <c r="B43" s="80">
        <v>3.9E-2</v>
      </c>
      <c r="C43" s="80" t="str">
        <f>IF(Tabla!B43=0,"",Tabla!B43)</f>
        <v>CRITERIA AN S.A. (1763)</v>
      </c>
      <c r="D43" s="80">
        <f>IF($C43="","",Tabla!C43+$B43)</f>
        <v>3.9E-2</v>
      </c>
      <c r="E43" s="80">
        <f>IF($C43="","",Tabla!D43+$B43)</f>
        <v>3.9E-2</v>
      </c>
      <c r="F43" s="80">
        <f>IF($C43="","",Tabla!E43+$B43)</f>
        <v>3.9E-2</v>
      </c>
      <c r="G43" s="80">
        <f>IF($C43="","",Tabla!F43+$B43)</f>
        <v>3.0390000000000001</v>
      </c>
      <c r="H43" s="80">
        <f>IF($C43="","",Tabla!G43+$B43)</f>
        <v>3.9E-2</v>
      </c>
      <c r="I43" s="80">
        <f>IF($C43="","",Tabla!H43+$B43)</f>
        <v>3.9E-2</v>
      </c>
      <c r="J43" s="80">
        <f>IF($C43="","",Tabla!I43+$B43)</f>
        <v>3.9E-2</v>
      </c>
      <c r="K43" s="80">
        <f>IF($C43="","",Tabla!J43+$B43)</f>
        <v>3.9E-2</v>
      </c>
      <c r="L43" s="80">
        <f>IF($C43="","",Tabla!K43+$B43)</f>
        <v>3.9E-2</v>
      </c>
      <c r="M43" s="80">
        <f>IF($C43="","",Tabla!L43+$B43)</f>
        <v>3.9E-2</v>
      </c>
      <c r="N43" s="80">
        <f>IF($C43="","",Tabla!M43+$B43)</f>
        <v>3.9E-2</v>
      </c>
      <c r="O43" s="80">
        <f>IF($C43="","",Tabla!N43+$B43)</f>
        <v>3.9E-2</v>
      </c>
      <c r="P43" s="80">
        <f>IF($C43="","",Tabla!O43+$B43)</f>
        <v>3.9E-2</v>
      </c>
      <c r="Q43" s="80">
        <f>IF($C43="","",Tabla!P43+$B43)</f>
        <v>3.9E-2</v>
      </c>
      <c r="R43" s="80">
        <f>IF($C43="","",Tabla!Q43+$B43)</f>
        <v>3.9E-2</v>
      </c>
      <c r="S43" s="80">
        <f>IF($C43="","",Tabla!R43+$B43)</f>
        <v>1.0389999999999999</v>
      </c>
      <c r="T43" s="80">
        <f>IF($C43="","",Tabla!S43+$B43)</f>
        <v>3.9E-2</v>
      </c>
      <c r="U43" s="80">
        <f>IF($C43="","",Tabla!T43+$B43)</f>
        <v>1.0389999999999999</v>
      </c>
      <c r="V43" s="80">
        <f>IF($C43="","",Tabla!U43+$B43)</f>
        <v>3.9E-2</v>
      </c>
      <c r="W43" s="80">
        <f>IF($C43="","",Tabla!V43+$B43)</f>
        <v>3.9E-2</v>
      </c>
      <c r="X43" s="80">
        <f>IF($C43="","",Tabla!W43+$B43)</f>
        <v>3.9E-2</v>
      </c>
      <c r="Y43" s="80">
        <f>IF($C43="","",Tabla!X43+$B43)</f>
        <v>3.9E-2</v>
      </c>
      <c r="Z43" s="80">
        <f>IF($C43="","",Tabla!Y43+$B43)</f>
        <v>3.9E-2</v>
      </c>
      <c r="AA43" s="80">
        <f>IF($C43="","",Tabla!Z43+$B43)</f>
        <v>3.9E-2</v>
      </c>
      <c r="AB43" s="80">
        <f>IF($C43="","",Tabla!AA43+$B43)</f>
        <v>3.9E-2</v>
      </c>
      <c r="AC43" s="80">
        <f>IF($C43="","",Tabla!AB43+$B43)</f>
        <v>3.9E-2</v>
      </c>
      <c r="AD43" s="80">
        <f>IF($C43="","",Tabla!AC43+$B43)</f>
        <v>3.9E-2</v>
      </c>
      <c r="AE43" s="80">
        <f>IF($C43="","",Tabla!AD43+$B43)</f>
        <v>3.9E-2</v>
      </c>
      <c r="AF43" s="80">
        <f>IF($C43="","",Tabla!AE43+$B43)</f>
        <v>3.9E-2</v>
      </c>
      <c r="AG43" s="80">
        <f>IF($C43="","",Tabla!AF43+$B43)</f>
        <v>3.9E-2</v>
      </c>
      <c r="AH43" s="80">
        <f>IF($C43="","",Tabla!AG43+$B43)</f>
        <v>3.9E-2</v>
      </c>
      <c r="AI43" s="80">
        <f>IF($C43="","",Tabla!AH43+$B43)</f>
        <v>1.0389999999999999</v>
      </c>
      <c r="AJ43" s="80">
        <f>IF($C43="","",Tabla!AI43+$B43)</f>
        <v>3.9E-2</v>
      </c>
      <c r="AK43" s="80">
        <f>IF($C43="","",Tabla!AJ43+$B43)</f>
        <v>1.0389999999999999</v>
      </c>
      <c r="AL43" s="80">
        <f>IF($C43="","",Tabla!AK43+$B43)</f>
        <v>3.9E-2</v>
      </c>
      <c r="AM43" s="80">
        <f>IF($C43="","",Tabla!AL43+$B43)</f>
        <v>3.9E-2</v>
      </c>
      <c r="AN43" s="80">
        <f>IF($C43="","",Tabla!AM43+$B43)</f>
        <v>3.9E-2</v>
      </c>
      <c r="AO43" s="80">
        <f>IF($C43="","",Tabla!AN43+$B43)</f>
        <v>2.0390000000000001</v>
      </c>
      <c r="AP43" s="80">
        <f t="shared" si="0"/>
        <v>76</v>
      </c>
      <c r="AQ43" s="80">
        <f t="shared" si="1"/>
        <v>21</v>
      </c>
      <c r="AR43" s="80">
        <f t="shared" si="2"/>
        <v>75</v>
      </c>
      <c r="AS43" s="80">
        <f t="shared" si="3"/>
        <v>94</v>
      </c>
      <c r="AT43" s="80">
        <f t="shared" si="4"/>
        <v>71</v>
      </c>
      <c r="AU43" s="80">
        <f t="shared" si="5"/>
        <v>27</v>
      </c>
      <c r="AV43" s="80">
        <f t="shared" si="6"/>
        <v>70</v>
      </c>
      <c r="AW43" s="80">
        <f t="shared" si="7"/>
        <v>24</v>
      </c>
      <c r="AX43" s="80">
        <f t="shared" si="8"/>
        <v>68</v>
      </c>
      <c r="AY43" s="80">
        <f t="shared" si="9"/>
        <v>27</v>
      </c>
      <c r="AZ43" s="80">
        <f t="shared" si="10"/>
        <v>69</v>
      </c>
      <c r="BA43" s="80">
        <f t="shared" si="11"/>
        <v>30</v>
      </c>
      <c r="BB43" s="80">
        <f t="shared" si="12"/>
        <v>71</v>
      </c>
      <c r="BC43" s="80">
        <f t="shared" si="13"/>
        <v>28</v>
      </c>
      <c r="BD43" s="80">
        <f t="shared" si="14"/>
        <v>69</v>
      </c>
      <c r="BE43" s="80">
        <f t="shared" si="15"/>
        <v>88</v>
      </c>
      <c r="BF43" s="80">
        <f t="shared" si="16"/>
        <v>66</v>
      </c>
      <c r="BG43" s="80">
        <f t="shared" si="17"/>
        <v>85</v>
      </c>
      <c r="BH43" s="80">
        <f t="shared" si="18"/>
        <v>60</v>
      </c>
      <c r="BI43" s="80">
        <f t="shared" si="19"/>
        <v>39</v>
      </c>
      <c r="BJ43" s="80">
        <f t="shared" si="20"/>
        <v>60</v>
      </c>
      <c r="BK43" s="80">
        <f t="shared" si="21"/>
        <v>39</v>
      </c>
      <c r="BL43" s="80">
        <f t="shared" si="22"/>
        <v>60</v>
      </c>
      <c r="BM43" s="80">
        <f t="shared" si="23"/>
        <v>39</v>
      </c>
      <c r="BN43" s="80">
        <f t="shared" si="24"/>
        <v>60</v>
      </c>
      <c r="BO43" s="80">
        <f t="shared" si="25"/>
        <v>39</v>
      </c>
      <c r="BP43" s="80">
        <f t="shared" si="26"/>
        <v>60</v>
      </c>
      <c r="BQ43" s="80">
        <f t="shared" si="27"/>
        <v>39</v>
      </c>
      <c r="BR43" s="80">
        <f t="shared" si="28"/>
        <v>78</v>
      </c>
      <c r="BS43" s="80">
        <f t="shared" si="29"/>
        <v>21</v>
      </c>
      <c r="BT43" s="80">
        <f t="shared" si="30"/>
        <v>77</v>
      </c>
      <c r="BU43" s="80">
        <f t="shared" si="31"/>
        <v>78</v>
      </c>
      <c r="BV43" s="80">
        <f t="shared" si="32"/>
        <v>66</v>
      </c>
      <c r="BW43" s="80">
        <f t="shared" si="33"/>
        <v>85</v>
      </c>
      <c r="BX43" s="80">
        <f t="shared" si="34"/>
        <v>60</v>
      </c>
      <c r="BY43" s="80">
        <f t="shared" si="35"/>
        <v>39</v>
      </c>
      <c r="BZ43" s="80">
        <f t="shared" si="37"/>
        <v>83</v>
      </c>
      <c r="CA43" s="80">
        <f t="shared" si="38"/>
        <v>71</v>
      </c>
      <c r="CB43" s="118">
        <f>+HLOOKUP(CANTIDAD!$F$2&amp;"-"&amp;Rank!$CB$4,Rank!$B$1:$CD$125,ROW(Rank!$CD43),0)</f>
        <v>66</v>
      </c>
      <c r="CC43" s="118">
        <f>+HLOOKUP(CANTIDAD!$F$2&amp;"-"&amp;Rank!$CC$4,Rank!$B$1:$CD$125,ROW(Rank!$CD43),0)</f>
        <v>85</v>
      </c>
      <c r="CD43" s="119" t="str">
        <f t="shared" si="39"/>
        <v>CRITERIA AN S.A. (1763)</v>
      </c>
    </row>
    <row r="44" spans="2:82" x14ac:dyDescent="0.2">
      <c r="B44" s="80">
        <v>0.04</v>
      </c>
      <c r="C44" s="80" t="str">
        <f>IF(Tabla!B44=0,"",Tabla!B44)</f>
        <v>Rig Valores S.A. Sociedad de Bolsa (91)</v>
      </c>
      <c r="D44" s="80">
        <f>IF($C44="","",Tabla!C44+$B44)</f>
        <v>0.04</v>
      </c>
      <c r="E44" s="80">
        <f>IF($C44="","",Tabla!D44+$B44)</f>
        <v>0.04</v>
      </c>
      <c r="F44" s="80">
        <f>IF($C44="","",Tabla!E44+$B44)</f>
        <v>0.04</v>
      </c>
      <c r="G44" s="80">
        <f>IF($C44="","",Tabla!F44+$B44)</f>
        <v>1.04</v>
      </c>
      <c r="H44" s="80">
        <f>IF($C44="","",Tabla!G44+$B44)</f>
        <v>0.04</v>
      </c>
      <c r="I44" s="80">
        <f>IF($C44="","",Tabla!H44+$B44)</f>
        <v>0.04</v>
      </c>
      <c r="J44" s="80">
        <f>IF($C44="","",Tabla!I44+$B44)</f>
        <v>0.04</v>
      </c>
      <c r="K44" s="80">
        <f>IF($C44="","",Tabla!J44+$B44)</f>
        <v>0.04</v>
      </c>
      <c r="L44" s="80">
        <f>IF($C44="","",Tabla!K44+$B44)</f>
        <v>0.04</v>
      </c>
      <c r="M44" s="80">
        <f>IF($C44="","",Tabla!L44+$B44)</f>
        <v>0.04</v>
      </c>
      <c r="N44" s="80">
        <f>IF($C44="","",Tabla!M44+$B44)</f>
        <v>0.04</v>
      </c>
      <c r="O44" s="80">
        <f>IF($C44="","",Tabla!N44+$B44)</f>
        <v>0.04</v>
      </c>
      <c r="P44" s="80">
        <f>IF($C44="","",Tabla!O44+$B44)</f>
        <v>0.04</v>
      </c>
      <c r="Q44" s="80">
        <f>IF($C44="","",Tabla!P44+$B44)</f>
        <v>0.04</v>
      </c>
      <c r="R44" s="80">
        <f>IF($C44="","",Tabla!Q44+$B44)</f>
        <v>0.04</v>
      </c>
      <c r="S44" s="80">
        <f>IF($C44="","",Tabla!R44+$B44)</f>
        <v>0.04</v>
      </c>
      <c r="T44" s="80">
        <f>IF($C44="","",Tabla!S44+$B44)</f>
        <v>0.04</v>
      </c>
      <c r="U44" s="80">
        <f>IF($C44="","",Tabla!T44+$B44)</f>
        <v>0.04</v>
      </c>
      <c r="V44" s="80">
        <f>IF($C44="","",Tabla!U44+$B44)</f>
        <v>0.04</v>
      </c>
      <c r="W44" s="80">
        <f>IF($C44="","",Tabla!V44+$B44)</f>
        <v>0.04</v>
      </c>
      <c r="X44" s="80">
        <f>IF($C44="","",Tabla!W44+$B44)</f>
        <v>0.04</v>
      </c>
      <c r="Y44" s="80">
        <f>IF($C44="","",Tabla!X44+$B44)</f>
        <v>0.04</v>
      </c>
      <c r="Z44" s="80">
        <f>IF($C44="","",Tabla!Y44+$B44)</f>
        <v>0.04</v>
      </c>
      <c r="AA44" s="80">
        <f>IF($C44="","",Tabla!Z44+$B44)</f>
        <v>0.04</v>
      </c>
      <c r="AB44" s="80">
        <f>IF($C44="","",Tabla!AA44+$B44)</f>
        <v>0.04</v>
      </c>
      <c r="AC44" s="80">
        <f>IF($C44="","",Tabla!AB44+$B44)</f>
        <v>0.04</v>
      </c>
      <c r="AD44" s="80">
        <f>IF($C44="","",Tabla!AC44+$B44)</f>
        <v>0.04</v>
      </c>
      <c r="AE44" s="80">
        <f>IF($C44="","",Tabla!AD44+$B44)</f>
        <v>0.04</v>
      </c>
      <c r="AF44" s="80">
        <f>IF($C44="","",Tabla!AE44+$B44)</f>
        <v>0.04</v>
      </c>
      <c r="AG44" s="80">
        <f>IF($C44="","",Tabla!AF44+$B44)</f>
        <v>0.04</v>
      </c>
      <c r="AH44" s="80">
        <f>IF($C44="","",Tabla!AG44+$B44)</f>
        <v>0.04</v>
      </c>
      <c r="AI44" s="80">
        <f>IF($C44="","",Tabla!AH44+$B44)</f>
        <v>0.04</v>
      </c>
      <c r="AJ44" s="80">
        <f>IF($C44="","",Tabla!AI44+$B44)</f>
        <v>0.04</v>
      </c>
      <c r="AK44" s="80">
        <f>IF($C44="","",Tabla!AJ44+$B44)</f>
        <v>0.04</v>
      </c>
      <c r="AL44" s="80">
        <f>IF($C44="","",Tabla!AK44+$B44)</f>
        <v>0.04</v>
      </c>
      <c r="AM44" s="80">
        <f>IF($C44="","",Tabla!AL44+$B44)</f>
        <v>0.04</v>
      </c>
      <c r="AN44" s="80">
        <f>IF($C44="","",Tabla!AM44+$B44)</f>
        <v>0.04</v>
      </c>
      <c r="AO44" s="80">
        <f>IF($C44="","",Tabla!AN44+$B44)</f>
        <v>0.04</v>
      </c>
      <c r="AP44" s="80">
        <f t="shared" si="0"/>
        <v>75</v>
      </c>
      <c r="AQ44" s="80">
        <f t="shared" si="1"/>
        <v>22</v>
      </c>
      <c r="AR44" s="80">
        <f t="shared" si="2"/>
        <v>74</v>
      </c>
      <c r="AS44" s="80">
        <f t="shared" si="3"/>
        <v>84</v>
      </c>
      <c r="AT44" s="80">
        <f t="shared" si="4"/>
        <v>70</v>
      </c>
      <c r="AU44" s="80">
        <f t="shared" si="5"/>
        <v>28</v>
      </c>
      <c r="AV44" s="80">
        <f t="shared" si="6"/>
        <v>69</v>
      </c>
      <c r="AW44" s="80">
        <f t="shared" si="7"/>
        <v>25</v>
      </c>
      <c r="AX44" s="80">
        <f t="shared" si="8"/>
        <v>67</v>
      </c>
      <c r="AY44" s="80">
        <f t="shared" si="9"/>
        <v>28</v>
      </c>
      <c r="AZ44" s="80">
        <f t="shared" si="10"/>
        <v>68</v>
      </c>
      <c r="BA44" s="80">
        <f t="shared" si="11"/>
        <v>31</v>
      </c>
      <c r="BB44" s="80">
        <f t="shared" si="12"/>
        <v>70</v>
      </c>
      <c r="BC44" s="80">
        <f t="shared" si="13"/>
        <v>29</v>
      </c>
      <c r="BD44" s="80">
        <f t="shared" si="14"/>
        <v>68</v>
      </c>
      <c r="BE44" s="80">
        <f t="shared" si="15"/>
        <v>33</v>
      </c>
      <c r="BF44" s="80">
        <f t="shared" si="16"/>
        <v>65</v>
      </c>
      <c r="BG44" s="80">
        <f t="shared" si="17"/>
        <v>33</v>
      </c>
      <c r="BH44" s="80">
        <f t="shared" si="18"/>
        <v>59</v>
      </c>
      <c r="BI44" s="80">
        <f t="shared" si="19"/>
        <v>40</v>
      </c>
      <c r="BJ44" s="80">
        <f t="shared" si="20"/>
        <v>59</v>
      </c>
      <c r="BK44" s="80">
        <f t="shared" si="21"/>
        <v>40</v>
      </c>
      <c r="BL44" s="80">
        <f t="shared" si="22"/>
        <v>59</v>
      </c>
      <c r="BM44" s="80">
        <f t="shared" si="23"/>
        <v>40</v>
      </c>
      <c r="BN44" s="80">
        <f t="shared" si="24"/>
        <v>59</v>
      </c>
      <c r="BO44" s="80">
        <f t="shared" si="25"/>
        <v>40</v>
      </c>
      <c r="BP44" s="80">
        <f t="shared" si="26"/>
        <v>59</v>
      </c>
      <c r="BQ44" s="80">
        <f t="shared" si="27"/>
        <v>40</v>
      </c>
      <c r="BR44" s="80">
        <f t="shared" si="28"/>
        <v>77</v>
      </c>
      <c r="BS44" s="80">
        <f t="shared" si="29"/>
        <v>22</v>
      </c>
      <c r="BT44" s="80">
        <f t="shared" si="30"/>
        <v>76</v>
      </c>
      <c r="BU44" s="80">
        <f t="shared" si="31"/>
        <v>24</v>
      </c>
      <c r="BV44" s="80">
        <f t="shared" si="32"/>
        <v>65</v>
      </c>
      <c r="BW44" s="80">
        <f t="shared" si="33"/>
        <v>33</v>
      </c>
      <c r="BX44" s="80">
        <f t="shared" si="34"/>
        <v>59</v>
      </c>
      <c r="BY44" s="80">
        <f t="shared" si="35"/>
        <v>40</v>
      </c>
      <c r="BZ44" s="80">
        <f t="shared" si="37"/>
        <v>82</v>
      </c>
      <c r="CA44" s="80">
        <f t="shared" si="38"/>
        <v>18</v>
      </c>
      <c r="CB44" s="118">
        <f>+HLOOKUP(CANTIDAD!$F$2&amp;"-"&amp;Rank!$CB$4,Rank!$B$1:$CD$125,ROW(Rank!$CD44),0)</f>
        <v>65</v>
      </c>
      <c r="CC44" s="118">
        <f>+HLOOKUP(CANTIDAD!$F$2&amp;"-"&amp;Rank!$CC$4,Rank!$B$1:$CD$125,ROW(Rank!$CD44),0)</f>
        <v>33</v>
      </c>
      <c r="CD44" s="119" t="str">
        <f t="shared" si="39"/>
        <v>Rig Valores S.A. Sociedad de Bolsa (91)</v>
      </c>
    </row>
    <row r="45" spans="2:82" x14ac:dyDescent="0.2">
      <c r="B45" s="80">
        <v>4.1000000000000002E-2</v>
      </c>
      <c r="C45" s="80" t="str">
        <f>IF(Tabla!B45=0,"",Tabla!B45)</f>
        <v>MORTILLA S.A. (1767)</v>
      </c>
      <c r="D45" s="80">
        <f>IF($C45="","",Tabla!C45+$B45)</f>
        <v>4.1000000000000002E-2</v>
      </c>
      <c r="E45" s="80">
        <f>IF($C45="","",Tabla!D45+$B45)</f>
        <v>4.1000000000000002E-2</v>
      </c>
      <c r="F45" s="80">
        <f>IF($C45="","",Tabla!E45+$B45)</f>
        <v>4.1000000000000002E-2</v>
      </c>
      <c r="G45" s="80">
        <f>IF($C45="","",Tabla!F45+$B45)</f>
        <v>1.0409999999999999</v>
      </c>
      <c r="H45" s="80">
        <f>IF($C45="","",Tabla!G45+$B45)</f>
        <v>4.1000000000000002E-2</v>
      </c>
      <c r="I45" s="80">
        <f>IF($C45="","",Tabla!H45+$B45)</f>
        <v>4.1000000000000002E-2</v>
      </c>
      <c r="J45" s="80">
        <f>IF($C45="","",Tabla!I45+$B45)</f>
        <v>4.1000000000000002E-2</v>
      </c>
      <c r="K45" s="80">
        <f>IF($C45="","",Tabla!J45+$B45)</f>
        <v>4.1000000000000002E-2</v>
      </c>
      <c r="L45" s="80">
        <f>IF($C45="","",Tabla!K45+$B45)</f>
        <v>4.1000000000000002E-2</v>
      </c>
      <c r="M45" s="80">
        <f>IF($C45="","",Tabla!L45+$B45)</f>
        <v>4.1000000000000002E-2</v>
      </c>
      <c r="N45" s="80">
        <f>IF($C45="","",Tabla!M45+$B45)</f>
        <v>4.1000000000000002E-2</v>
      </c>
      <c r="O45" s="80">
        <f>IF($C45="","",Tabla!N45+$B45)</f>
        <v>4.1000000000000002E-2</v>
      </c>
      <c r="P45" s="80">
        <f>IF($C45="","",Tabla!O45+$B45)</f>
        <v>4.1000000000000002E-2</v>
      </c>
      <c r="Q45" s="80">
        <f>IF($C45="","",Tabla!P45+$B45)</f>
        <v>4.1000000000000002E-2</v>
      </c>
      <c r="R45" s="80">
        <f>IF($C45="","",Tabla!Q45+$B45)</f>
        <v>4.1000000000000002E-2</v>
      </c>
      <c r="S45" s="80">
        <f>IF($C45="","",Tabla!R45+$B45)</f>
        <v>4.1000000000000002E-2</v>
      </c>
      <c r="T45" s="80">
        <f>IF($C45="","",Tabla!S45+$B45)</f>
        <v>4.1000000000000002E-2</v>
      </c>
      <c r="U45" s="80">
        <f>IF($C45="","",Tabla!T45+$B45)</f>
        <v>4.1000000000000002E-2</v>
      </c>
      <c r="V45" s="80">
        <f>IF($C45="","",Tabla!U45+$B45)</f>
        <v>4.1000000000000002E-2</v>
      </c>
      <c r="W45" s="80">
        <f>IF($C45="","",Tabla!V45+$B45)</f>
        <v>4.1000000000000002E-2</v>
      </c>
      <c r="X45" s="80">
        <f>IF($C45="","",Tabla!W45+$B45)</f>
        <v>4.1000000000000002E-2</v>
      </c>
      <c r="Y45" s="80">
        <f>IF($C45="","",Tabla!X45+$B45)</f>
        <v>4.1000000000000002E-2</v>
      </c>
      <c r="Z45" s="80">
        <f>IF($C45="","",Tabla!Y45+$B45)</f>
        <v>4.1000000000000002E-2</v>
      </c>
      <c r="AA45" s="80">
        <f>IF($C45="","",Tabla!Z45+$B45)</f>
        <v>4.1000000000000002E-2</v>
      </c>
      <c r="AB45" s="80">
        <f>IF($C45="","",Tabla!AA45+$B45)</f>
        <v>4.1000000000000002E-2</v>
      </c>
      <c r="AC45" s="80">
        <f>IF($C45="","",Tabla!AB45+$B45)</f>
        <v>4.1000000000000002E-2</v>
      </c>
      <c r="AD45" s="80">
        <f>IF($C45="","",Tabla!AC45+$B45)</f>
        <v>4.1000000000000002E-2</v>
      </c>
      <c r="AE45" s="80">
        <f>IF($C45="","",Tabla!AD45+$B45)</f>
        <v>4.1000000000000002E-2</v>
      </c>
      <c r="AF45" s="80">
        <f>IF($C45="","",Tabla!AE45+$B45)</f>
        <v>4.1000000000000002E-2</v>
      </c>
      <c r="AG45" s="80">
        <f>IF($C45="","",Tabla!AF45+$B45)</f>
        <v>4.1000000000000002E-2</v>
      </c>
      <c r="AH45" s="80">
        <f>IF($C45="","",Tabla!AG45+$B45)</f>
        <v>4.1000000000000002E-2</v>
      </c>
      <c r="AI45" s="80">
        <f>IF($C45="","",Tabla!AH45+$B45)</f>
        <v>4.1000000000000002E-2</v>
      </c>
      <c r="AJ45" s="80">
        <f>IF($C45="","",Tabla!AI45+$B45)</f>
        <v>4.1000000000000002E-2</v>
      </c>
      <c r="AK45" s="80">
        <f>IF($C45="","",Tabla!AJ45+$B45)</f>
        <v>4.1000000000000002E-2</v>
      </c>
      <c r="AL45" s="80">
        <f>IF($C45="","",Tabla!AK45+$B45)</f>
        <v>4.1000000000000002E-2</v>
      </c>
      <c r="AM45" s="80">
        <f>IF($C45="","",Tabla!AL45+$B45)</f>
        <v>4.1000000000000002E-2</v>
      </c>
      <c r="AN45" s="80">
        <f>IF($C45="","",Tabla!AM45+$B45)</f>
        <v>4.1000000000000002E-2</v>
      </c>
      <c r="AO45" s="80">
        <f>IF($C45="","",Tabla!AN45+$B45)</f>
        <v>4.1000000000000002E-2</v>
      </c>
      <c r="AP45" s="80">
        <f t="shared" si="0"/>
        <v>74</v>
      </c>
      <c r="AQ45" s="80">
        <f t="shared" si="1"/>
        <v>23</v>
      </c>
      <c r="AR45" s="80">
        <f t="shared" si="2"/>
        <v>73</v>
      </c>
      <c r="AS45" s="80">
        <f t="shared" si="3"/>
        <v>85</v>
      </c>
      <c r="AT45" s="80">
        <f t="shared" si="4"/>
        <v>69</v>
      </c>
      <c r="AU45" s="80">
        <f t="shared" si="5"/>
        <v>29</v>
      </c>
      <c r="AV45" s="80">
        <f t="shared" si="6"/>
        <v>68</v>
      </c>
      <c r="AW45" s="80">
        <f t="shared" si="7"/>
        <v>26</v>
      </c>
      <c r="AX45" s="80">
        <f t="shared" si="8"/>
        <v>66</v>
      </c>
      <c r="AY45" s="80">
        <f t="shared" si="9"/>
        <v>29</v>
      </c>
      <c r="AZ45" s="80">
        <f t="shared" si="10"/>
        <v>67</v>
      </c>
      <c r="BA45" s="80">
        <f t="shared" si="11"/>
        <v>32</v>
      </c>
      <c r="BB45" s="80">
        <f t="shared" si="12"/>
        <v>69</v>
      </c>
      <c r="BC45" s="80">
        <f t="shared" si="13"/>
        <v>30</v>
      </c>
      <c r="BD45" s="80">
        <f t="shared" si="14"/>
        <v>67</v>
      </c>
      <c r="BE45" s="80">
        <f t="shared" si="15"/>
        <v>34</v>
      </c>
      <c r="BF45" s="80">
        <f t="shared" si="16"/>
        <v>64</v>
      </c>
      <c r="BG45" s="80">
        <f t="shared" si="17"/>
        <v>34</v>
      </c>
      <c r="BH45" s="80">
        <f t="shared" si="18"/>
        <v>58</v>
      </c>
      <c r="BI45" s="80">
        <f t="shared" si="19"/>
        <v>41</v>
      </c>
      <c r="BJ45" s="80">
        <f t="shared" si="20"/>
        <v>58</v>
      </c>
      <c r="BK45" s="80">
        <f t="shared" si="21"/>
        <v>41</v>
      </c>
      <c r="BL45" s="80">
        <f t="shared" si="22"/>
        <v>58</v>
      </c>
      <c r="BM45" s="80">
        <f t="shared" si="23"/>
        <v>41</v>
      </c>
      <c r="BN45" s="80">
        <f t="shared" si="24"/>
        <v>58</v>
      </c>
      <c r="BO45" s="80">
        <f t="shared" si="25"/>
        <v>41</v>
      </c>
      <c r="BP45" s="80">
        <f t="shared" si="26"/>
        <v>58</v>
      </c>
      <c r="BQ45" s="80">
        <f t="shared" si="27"/>
        <v>41</v>
      </c>
      <c r="BR45" s="80">
        <f t="shared" si="28"/>
        <v>76</v>
      </c>
      <c r="BS45" s="80">
        <f t="shared" si="29"/>
        <v>23</v>
      </c>
      <c r="BT45" s="80">
        <f t="shared" si="30"/>
        <v>75</v>
      </c>
      <c r="BU45" s="80">
        <f t="shared" si="31"/>
        <v>25</v>
      </c>
      <c r="BV45" s="80">
        <f t="shared" si="32"/>
        <v>64</v>
      </c>
      <c r="BW45" s="80">
        <f t="shared" si="33"/>
        <v>34</v>
      </c>
      <c r="BX45" s="80">
        <f t="shared" si="34"/>
        <v>58</v>
      </c>
      <c r="BY45" s="80">
        <f t="shared" si="35"/>
        <v>41</v>
      </c>
      <c r="BZ45" s="80">
        <f t="shared" si="37"/>
        <v>81</v>
      </c>
      <c r="CA45" s="80">
        <f t="shared" si="38"/>
        <v>19</v>
      </c>
      <c r="CB45" s="118">
        <f>+HLOOKUP(CANTIDAD!$F$2&amp;"-"&amp;Rank!$CB$4,Rank!$B$1:$CD$125,ROW(Rank!$CD45),0)</f>
        <v>64</v>
      </c>
      <c r="CC45" s="118">
        <f>+HLOOKUP(CANTIDAD!$F$2&amp;"-"&amp;Rank!$CC$4,Rank!$B$1:$CD$125,ROW(Rank!$CD45),0)</f>
        <v>34</v>
      </c>
      <c r="CD45" s="119" t="str">
        <f t="shared" si="39"/>
        <v>MORTILLA S.A. (1767)</v>
      </c>
    </row>
    <row r="46" spans="2:82" x14ac:dyDescent="0.2">
      <c r="B46" s="80">
        <v>4.2000000000000003E-2</v>
      </c>
      <c r="C46" s="80" t="str">
        <f>IF(Tabla!B46=0,"",Tabla!B46)</f>
        <v>Stockbroker (694)</v>
      </c>
      <c r="D46" s="80">
        <f>IF($C46="","",Tabla!C46+$B46)</f>
        <v>4.2000000000000003E-2</v>
      </c>
      <c r="E46" s="80">
        <f>IF($C46="","",Tabla!D46+$B46)</f>
        <v>4.2000000000000003E-2</v>
      </c>
      <c r="F46" s="80">
        <f>IF($C46="","",Tabla!E46+$B46)</f>
        <v>4.2000000000000003E-2</v>
      </c>
      <c r="G46" s="80">
        <f>IF($C46="","",Tabla!F46+$B46)</f>
        <v>1.042</v>
      </c>
      <c r="H46" s="80">
        <f>IF($C46="","",Tabla!G46+$B46)</f>
        <v>4.2000000000000003E-2</v>
      </c>
      <c r="I46" s="80">
        <f>IF($C46="","",Tabla!H46+$B46)</f>
        <v>4.2000000000000003E-2</v>
      </c>
      <c r="J46" s="80">
        <f>IF($C46="","",Tabla!I46+$B46)</f>
        <v>4.2000000000000003E-2</v>
      </c>
      <c r="K46" s="80">
        <f>IF($C46="","",Tabla!J46+$B46)</f>
        <v>4.2000000000000003E-2</v>
      </c>
      <c r="L46" s="80">
        <f>IF($C46="","",Tabla!K46+$B46)</f>
        <v>4.2000000000000003E-2</v>
      </c>
      <c r="M46" s="80">
        <f>IF($C46="","",Tabla!L46+$B46)</f>
        <v>4.2000000000000003E-2</v>
      </c>
      <c r="N46" s="80">
        <f>IF($C46="","",Tabla!M46+$B46)</f>
        <v>4.2000000000000003E-2</v>
      </c>
      <c r="O46" s="80">
        <f>IF($C46="","",Tabla!N46+$B46)</f>
        <v>4.2000000000000003E-2</v>
      </c>
      <c r="P46" s="80">
        <f>IF($C46="","",Tabla!O46+$B46)</f>
        <v>4.2000000000000003E-2</v>
      </c>
      <c r="Q46" s="80">
        <f>IF($C46="","",Tabla!P46+$B46)</f>
        <v>4.2000000000000003E-2</v>
      </c>
      <c r="R46" s="80">
        <f>IF($C46="","",Tabla!Q46+$B46)</f>
        <v>4.2000000000000003E-2</v>
      </c>
      <c r="S46" s="80">
        <f>IF($C46="","",Tabla!R46+$B46)</f>
        <v>4.2000000000000003E-2</v>
      </c>
      <c r="T46" s="80">
        <f>IF($C46="","",Tabla!S46+$B46)</f>
        <v>4.2000000000000003E-2</v>
      </c>
      <c r="U46" s="80">
        <f>IF($C46="","",Tabla!T46+$B46)</f>
        <v>4.2000000000000003E-2</v>
      </c>
      <c r="V46" s="80">
        <f>IF($C46="","",Tabla!U46+$B46)</f>
        <v>4.2000000000000003E-2</v>
      </c>
      <c r="W46" s="80">
        <f>IF($C46="","",Tabla!V46+$B46)</f>
        <v>4.2000000000000003E-2</v>
      </c>
      <c r="X46" s="80">
        <f>IF($C46="","",Tabla!W46+$B46)</f>
        <v>4.2000000000000003E-2</v>
      </c>
      <c r="Y46" s="80">
        <f>IF($C46="","",Tabla!X46+$B46)</f>
        <v>4.2000000000000003E-2</v>
      </c>
      <c r="Z46" s="80">
        <f>IF($C46="","",Tabla!Y46+$B46)</f>
        <v>4.2000000000000003E-2</v>
      </c>
      <c r="AA46" s="80">
        <f>IF($C46="","",Tabla!Z46+$B46)</f>
        <v>4.2000000000000003E-2</v>
      </c>
      <c r="AB46" s="80">
        <f>IF($C46="","",Tabla!AA46+$B46)</f>
        <v>4.2000000000000003E-2</v>
      </c>
      <c r="AC46" s="80">
        <f>IF($C46="","",Tabla!AB46+$B46)</f>
        <v>4.2000000000000003E-2</v>
      </c>
      <c r="AD46" s="80">
        <f>IF($C46="","",Tabla!AC46+$B46)</f>
        <v>4.2000000000000003E-2</v>
      </c>
      <c r="AE46" s="80">
        <f>IF($C46="","",Tabla!AD46+$B46)</f>
        <v>4.2000000000000003E-2</v>
      </c>
      <c r="AF46" s="80">
        <f>IF($C46="","",Tabla!AE46+$B46)</f>
        <v>4.2000000000000003E-2</v>
      </c>
      <c r="AG46" s="80">
        <f>IF($C46="","",Tabla!AF46+$B46)</f>
        <v>4.2000000000000003E-2</v>
      </c>
      <c r="AH46" s="80">
        <f>IF($C46="","",Tabla!AG46+$B46)</f>
        <v>4.2000000000000003E-2</v>
      </c>
      <c r="AI46" s="80">
        <f>IF($C46="","",Tabla!AH46+$B46)</f>
        <v>4.2000000000000003E-2</v>
      </c>
      <c r="AJ46" s="80">
        <f>IF($C46="","",Tabla!AI46+$B46)</f>
        <v>4.2000000000000003E-2</v>
      </c>
      <c r="AK46" s="80">
        <f>IF($C46="","",Tabla!AJ46+$B46)</f>
        <v>4.2000000000000003E-2</v>
      </c>
      <c r="AL46" s="80">
        <f>IF($C46="","",Tabla!AK46+$B46)</f>
        <v>4.2000000000000003E-2</v>
      </c>
      <c r="AM46" s="80">
        <f>IF($C46="","",Tabla!AL46+$B46)</f>
        <v>4.2000000000000003E-2</v>
      </c>
      <c r="AN46" s="80">
        <f>IF($C46="","",Tabla!AM46+$B46)</f>
        <v>4.2000000000000003E-2</v>
      </c>
      <c r="AO46" s="80">
        <f>IF($C46="","",Tabla!AN46+$B46)</f>
        <v>4.2000000000000003E-2</v>
      </c>
      <c r="AP46" s="80">
        <f t="shared" si="0"/>
        <v>73</v>
      </c>
      <c r="AQ46" s="80">
        <f t="shared" si="1"/>
        <v>24</v>
      </c>
      <c r="AR46" s="80">
        <f t="shared" si="2"/>
        <v>72</v>
      </c>
      <c r="AS46" s="80">
        <f t="shared" si="3"/>
        <v>86</v>
      </c>
      <c r="AT46" s="80">
        <f t="shared" si="4"/>
        <v>68</v>
      </c>
      <c r="AU46" s="80">
        <f t="shared" si="5"/>
        <v>30</v>
      </c>
      <c r="AV46" s="80">
        <f t="shared" si="6"/>
        <v>67</v>
      </c>
      <c r="AW46" s="80">
        <f t="shared" si="7"/>
        <v>27</v>
      </c>
      <c r="AX46" s="80">
        <f t="shared" si="8"/>
        <v>65</v>
      </c>
      <c r="AY46" s="80">
        <f t="shared" si="9"/>
        <v>30</v>
      </c>
      <c r="AZ46" s="80">
        <f t="shared" si="10"/>
        <v>66</v>
      </c>
      <c r="BA46" s="80">
        <f t="shared" si="11"/>
        <v>33</v>
      </c>
      <c r="BB46" s="80">
        <f t="shared" si="12"/>
        <v>68</v>
      </c>
      <c r="BC46" s="80">
        <f t="shared" si="13"/>
        <v>31</v>
      </c>
      <c r="BD46" s="80">
        <f t="shared" si="14"/>
        <v>66</v>
      </c>
      <c r="BE46" s="80">
        <f t="shared" si="15"/>
        <v>35</v>
      </c>
      <c r="BF46" s="80">
        <f t="shared" si="16"/>
        <v>63</v>
      </c>
      <c r="BG46" s="80">
        <f t="shared" si="17"/>
        <v>35</v>
      </c>
      <c r="BH46" s="80">
        <f t="shared" si="18"/>
        <v>57</v>
      </c>
      <c r="BI46" s="80">
        <f t="shared" si="19"/>
        <v>42</v>
      </c>
      <c r="BJ46" s="80">
        <f t="shared" si="20"/>
        <v>57</v>
      </c>
      <c r="BK46" s="80">
        <f t="shared" si="21"/>
        <v>42</v>
      </c>
      <c r="BL46" s="80">
        <f t="shared" si="22"/>
        <v>57</v>
      </c>
      <c r="BM46" s="80">
        <f t="shared" si="23"/>
        <v>42</v>
      </c>
      <c r="BN46" s="80">
        <f t="shared" si="24"/>
        <v>57</v>
      </c>
      <c r="BO46" s="80">
        <f t="shared" si="25"/>
        <v>42</v>
      </c>
      <c r="BP46" s="80">
        <f t="shared" si="26"/>
        <v>57</v>
      </c>
      <c r="BQ46" s="80">
        <f t="shared" si="27"/>
        <v>42</v>
      </c>
      <c r="BR46" s="80">
        <f t="shared" si="28"/>
        <v>75</v>
      </c>
      <c r="BS46" s="80">
        <f t="shared" si="29"/>
        <v>24</v>
      </c>
      <c r="BT46" s="80">
        <f t="shared" si="30"/>
        <v>74</v>
      </c>
      <c r="BU46" s="80">
        <f t="shared" si="31"/>
        <v>26</v>
      </c>
      <c r="BV46" s="80">
        <f t="shared" si="32"/>
        <v>63</v>
      </c>
      <c r="BW46" s="80">
        <f t="shared" si="33"/>
        <v>35</v>
      </c>
      <c r="BX46" s="80">
        <f t="shared" si="34"/>
        <v>57</v>
      </c>
      <c r="BY46" s="80">
        <f t="shared" si="35"/>
        <v>42</v>
      </c>
      <c r="BZ46" s="80">
        <f t="shared" si="37"/>
        <v>80</v>
      </c>
      <c r="CA46" s="80">
        <f t="shared" si="38"/>
        <v>20</v>
      </c>
      <c r="CB46" s="118">
        <f>+HLOOKUP(CANTIDAD!$F$2&amp;"-"&amp;Rank!$CB$4,Rank!$B$1:$CD$125,ROW(Rank!$CD46),0)</f>
        <v>63</v>
      </c>
      <c r="CC46" s="118">
        <f>+HLOOKUP(CANTIDAD!$F$2&amp;"-"&amp;Rank!$CC$4,Rank!$B$1:$CD$125,ROW(Rank!$CD46),0)</f>
        <v>35</v>
      </c>
      <c r="CD46" s="119" t="str">
        <f t="shared" si="39"/>
        <v>Stockbroker (694)</v>
      </c>
    </row>
    <row r="47" spans="2:82" x14ac:dyDescent="0.2">
      <c r="B47" s="80">
        <v>4.2999999999999997E-2</v>
      </c>
      <c r="C47" s="80" t="str">
        <f>IF(Tabla!B47=0,"",Tabla!B47)</f>
        <v>Consultatio Investments S.A (1787)</v>
      </c>
      <c r="D47" s="80">
        <f>IF($C47="","",Tabla!C47+$B47)</f>
        <v>4.2999999999999997E-2</v>
      </c>
      <c r="E47" s="80">
        <f>IF($C47="","",Tabla!D47+$B47)</f>
        <v>4.2999999999999997E-2</v>
      </c>
      <c r="F47" s="80">
        <f>IF($C47="","",Tabla!E47+$B47)</f>
        <v>4.2999999999999997E-2</v>
      </c>
      <c r="G47" s="80">
        <f>IF($C47="","",Tabla!F47+$B47)</f>
        <v>1.0429999999999999</v>
      </c>
      <c r="H47" s="80">
        <f>IF($C47="","",Tabla!G47+$B47)</f>
        <v>1.0429999999999999</v>
      </c>
      <c r="I47" s="80">
        <f>IF($C47="","",Tabla!H47+$B47)</f>
        <v>9.0429999999999993</v>
      </c>
      <c r="J47" s="80">
        <f>IF($C47="","",Tabla!I47+$B47)</f>
        <v>4.2999999999999997E-2</v>
      </c>
      <c r="K47" s="80">
        <f>IF($C47="","",Tabla!J47+$B47)</f>
        <v>4.2999999999999997E-2</v>
      </c>
      <c r="L47" s="80">
        <f>IF($C47="","",Tabla!K47+$B47)</f>
        <v>4.2999999999999997E-2</v>
      </c>
      <c r="M47" s="80">
        <f>IF($C47="","",Tabla!L47+$B47)</f>
        <v>4.2999999999999997E-2</v>
      </c>
      <c r="N47" s="80">
        <f>IF($C47="","",Tabla!M47+$B47)</f>
        <v>4.2999999999999997E-2</v>
      </c>
      <c r="O47" s="80">
        <f>IF($C47="","",Tabla!N47+$B47)</f>
        <v>4.2999999999999997E-2</v>
      </c>
      <c r="P47" s="80">
        <f>IF($C47="","",Tabla!O47+$B47)</f>
        <v>4.2999999999999997E-2</v>
      </c>
      <c r="Q47" s="80">
        <f>IF($C47="","",Tabla!P47+$B47)</f>
        <v>4.2999999999999997E-2</v>
      </c>
      <c r="R47" s="80">
        <f>IF($C47="","",Tabla!Q47+$B47)</f>
        <v>4.2999999999999997E-2</v>
      </c>
      <c r="S47" s="80">
        <f>IF($C47="","",Tabla!R47+$B47)</f>
        <v>4.2999999999999997E-2</v>
      </c>
      <c r="T47" s="80">
        <f>IF($C47="","",Tabla!S47+$B47)</f>
        <v>4.2999999999999997E-2</v>
      </c>
      <c r="U47" s="80">
        <f>IF($C47="","",Tabla!T47+$B47)</f>
        <v>4.2999999999999997E-2</v>
      </c>
      <c r="V47" s="80">
        <f>IF($C47="","",Tabla!U47+$B47)</f>
        <v>4.2999999999999997E-2</v>
      </c>
      <c r="W47" s="80">
        <f>IF($C47="","",Tabla!V47+$B47)</f>
        <v>4.2999999999999997E-2</v>
      </c>
      <c r="X47" s="80">
        <f>IF($C47="","",Tabla!W47+$B47)</f>
        <v>4.2999999999999997E-2</v>
      </c>
      <c r="Y47" s="80">
        <f>IF($C47="","",Tabla!X47+$B47)</f>
        <v>4.2999999999999997E-2</v>
      </c>
      <c r="Z47" s="80">
        <f>IF($C47="","",Tabla!Y47+$B47)</f>
        <v>4.2999999999999997E-2</v>
      </c>
      <c r="AA47" s="80">
        <f>IF($C47="","",Tabla!Z47+$B47)</f>
        <v>4.2999999999999997E-2</v>
      </c>
      <c r="AB47" s="80">
        <f>IF($C47="","",Tabla!AA47+$B47)</f>
        <v>4.2999999999999997E-2</v>
      </c>
      <c r="AC47" s="80">
        <f>IF($C47="","",Tabla!AB47+$B47)</f>
        <v>4.2999999999999997E-2</v>
      </c>
      <c r="AD47" s="80">
        <f>IF($C47="","",Tabla!AC47+$B47)</f>
        <v>4.2999999999999997E-2</v>
      </c>
      <c r="AE47" s="80">
        <f>IF($C47="","",Tabla!AD47+$B47)</f>
        <v>4.2999999999999997E-2</v>
      </c>
      <c r="AF47" s="80">
        <f>IF($C47="","",Tabla!AE47+$B47)</f>
        <v>1.0429999999999999</v>
      </c>
      <c r="AG47" s="80">
        <f>IF($C47="","",Tabla!AF47+$B47)</f>
        <v>9.0429999999999993</v>
      </c>
      <c r="AH47" s="80">
        <f>IF($C47="","",Tabla!AG47+$B47)</f>
        <v>4.2999999999999997E-2</v>
      </c>
      <c r="AI47" s="80">
        <f>IF($C47="","",Tabla!AH47+$B47)</f>
        <v>4.2999999999999997E-2</v>
      </c>
      <c r="AJ47" s="80">
        <f>IF($C47="","",Tabla!AI47+$B47)</f>
        <v>4.2999999999999997E-2</v>
      </c>
      <c r="AK47" s="80">
        <f>IF($C47="","",Tabla!AJ47+$B47)</f>
        <v>4.2999999999999997E-2</v>
      </c>
      <c r="AL47" s="80">
        <f>IF($C47="","",Tabla!AK47+$B47)</f>
        <v>4.2999999999999997E-2</v>
      </c>
      <c r="AM47" s="80">
        <f>IF($C47="","",Tabla!AL47+$B47)</f>
        <v>4.2999999999999997E-2</v>
      </c>
      <c r="AN47" s="80">
        <f>IF($C47="","",Tabla!AM47+$B47)</f>
        <v>1.0429999999999999</v>
      </c>
      <c r="AO47" s="80">
        <f>IF($C47="","",Tabla!AN47+$B47)</f>
        <v>9.0429999999999993</v>
      </c>
      <c r="AP47" s="80">
        <f t="shared" si="0"/>
        <v>72</v>
      </c>
      <c r="AQ47" s="80">
        <f t="shared" si="1"/>
        <v>25</v>
      </c>
      <c r="AR47" s="80">
        <f t="shared" si="2"/>
        <v>71</v>
      </c>
      <c r="AS47" s="80">
        <f t="shared" si="3"/>
        <v>87</v>
      </c>
      <c r="AT47" s="80">
        <f t="shared" si="4"/>
        <v>14</v>
      </c>
      <c r="AU47" s="80">
        <f t="shared" si="5"/>
        <v>97</v>
      </c>
      <c r="AV47" s="80">
        <f t="shared" si="6"/>
        <v>66</v>
      </c>
      <c r="AW47" s="80">
        <f t="shared" si="7"/>
        <v>28</v>
      </c>
      <c r="AX47" s="80">
        <f t="shared" si="8"/>
        <v>64</v>
      </c>
      <c r="AY47" s="80">
        <f t="shared" si="9"/>
        <v>31</v>
      </c>
      <c r="AZ47" s="80">
        <f t="shared" si="10"/>
        <v>65</v>
      </c>
      <c r="BA47" s="80">
        <f t="shared" si="11"/>
        <v>34</v>
      </c>
      <c r="BB47" s="80">
        <f t="shared" si="12"/>
        <v>67</v>
      </c>
      <c r="BC47" s="80">
        <f t="shared" si="13"/>
        <v>32</v>
      </c>
      <c r="BD47" s="80">
        <f t="shared" si="14"/>
        <v>65</v>
      </c>
      <c r="BE47" s="80">
        <f t="shared" si="15"/>
        <v>36</v>
      </c>
      <c r="BF47" s="80">
        <f t="shared" si="16"/>
        <v>62</v>
      </c>
      <c r="BG47" s="80">
        <f t="shared" si="17"/>
        <v>36</v>
      </c>
      <c r="BH47" s="80">
        <f t="shared" si="18"/>
        <v>56</v>
      </c>
      <c r="BI47" s="80">
        <f t="shared" si="19"/>
        <v>43</v>
      </c>
      <c r="BJ47" s="80">
        <f t="shared" si="20"/>
        <v>56</v>
      </c>
      <c r="BK47" s="80">
        <f t="shared" si="21"/>
        <v>43</v>
      </c>
      <c r="BL47" s="80">
        <f t="shared" si="22"/>
        <v>56</v>
      </c>
      <c r="BM47" s="80">
        <f t="shared" si="23"/>
        <v>43</v>
      </c>
      <c r="BN47" s="80">
        <f t="shared" si="24"/>
        <v>56</v>
      </c>
      <c r="BO47" s="80">
        <f t="shared" si="25"/>
        <v>43</v>
      </c>
      <c r="BP47" s="80">
        <f t="shared" si="26"/>
        <v>56</v>
      </c>
      <c r="BQ47" s="80">
        <f t="shared" si="27"/>
        <v>43</v>
      </c>
      <c r="BR47" s="80">
        <f t="shared" si="28"/>
        <v>26</v>
      </c>
      <c r="BS47" s="80">
        <f t="shared" si="29"/>
        <v>94</v>
      </c>
      <c r="BT47" s="80">
        <f t="shared" si="30"/>
        <v>73</v>
      </c>
      <c r="BU47" s="80">
        <f t="shared" si="31"/>
        <v>27</v>
      </c>
      <c r="BV47" s="80">
        <f t="shared" si="32"/>
        <v>62</v>
      </c>
      <c r="BW47" s="80">
        <f t="shared" si="33"/>
        <v>36</v>
      </c>
      <c r="BX47" s="80">
        <f t="shared" si="34"/>
        <v>56</v>
      </c>
      <c r="BY47" s="80">
        <f t="shared" si="35"/>
        <v>43</v>
      </c>
      <c r="BZ47" s="80">
        <f t="shared" si="37"/>
        <v>50</v>
      </c>
      <c r="CA47" s="80">
        <f t="shared" si="38"/>
        <v>90</v>
      </c>
      <c r="CB47" s="118">
        <f>+HLOOKUP(CANTIDAD!$F$2&amp;"-"&amp;Rank!$CB$4,Rank!$B$1:$CD$125,ROW(Rank!$CD47),0)</f>
        <v>62</v>
      </c>
      <c r="CC47" s="118">
        <f>+HLOOKUP(CANTIDAD!$F$2&amp;"-"&amp;Rank!$CC$4,Rank!$B$1:$CD$125,ROW(Rank!$CD47),0)</f>
        <v>36</v>
      </c>
      <c r="CD47" s="119" t="str">
        <f t="shared" si="39"/>
        <v>Consultatio Investments S.A (1787)</v>
      </c>
    </row>
    <row r="48" spans="2:82" x14ac:dyDescent="0.2">
      <c r="B48" s="80">
        <v>4.3999999999999997E-2</v>
      </c>
      <c r="C48" s="80" t="str">
        <f>IF(Tabla!B48=0,"",Tabla!B48)</f>
        <v>Invertir en Bolsa (203)</v>
      </c>
      <c r="D48" s="80">
        <f>IF($C48="","",Tabla!C48+$B48)</f>
        <v>4.3999999999999997E-2</v>
      </c>
      <c r="E48" s="80">
        <f>IF($C48="","",Tabla!D48+$B48)</f>
        <v>4.3999999999999997E-2</v>
      </c>
      <c r="F48" s="80">
        <f>IF($C48="","",Tabla!E48+$B48)</f>
        <v>4.3999999999999997E-2</v>
      </c>
      <c r="G48" s="80">
        <f>IF($C48="","",Tabla!F48+$B48)</f>
        <v>3.044</v>
      </c>
      <c r="H48" s="80">
        <f>IF($C48="","",Tabla!G48+$B48)</f>
        <v>2.044</v>
      </c>
      <c r="I48" s="80">
        <f>IF($C48="","",Tabla!H48+$B48)</f>
        <v>4.0439999999999996</v>
      </c>
      <c r="J48" s="80">
        <f>IF($C48="","",Tabla!I48+$B48)</f>
        <v>4.3999999999999997E-2</v>
      </c>
      <c r="K48" s="80">
        <f>IF($C48="","",Tabla!J48+$B48)</f>
        <v>4.3999999999999997E-2</v>
      </c>
      <c r="L48" s="80">
        <f>IF($C48="","",Tabla!K48+$B48)</f>
        <v>4.3999999999999997E-2</v>
      </c>
      <c r="M48" s="80">
        <f>IF($C48="","",Tabla!L48+$B48)</f>
        <v>1.044</v>
      </c>
      <c r="N48" s="80">
        <f>IF($C48="","",Tabla!M48+$B48)</f>
        <v>4.3999999999999997E-2</v>
      </c>
      <c r="O48" s="80">
        <f>IF($C48="","",Tabla!N48+$B48)</f>
        <v>1.044</v>
      </c>
      <c r="P48" s="80">
        <f>IF($C48="","",Tabla!O48+$B48)</f>
        <v>4.3999999999999997E-2</v>
      </c>
      <c r="Q48" s="80">
        <f>IF($C48="","",Tabla!P48+$B48)</f>
        <v>2.044</v>
      </c>
      <c r="R48" s="80">
        <f>IF($C48="","",Tabla!Q48+$B48)</f>
        <v>4.3999999999999997E-2</v>
      </c>
      <c r="S48" s="80">
        <f>IF($C48="","",Tabla!R48+$B48)</f>
        <v>1.044</v>
      </c>
      <c r="T48" s="80">
        <f>IF($C48="","",Tabla!S48+$B48)</f>
        <v>4.3999999999999997E-2</v>
      </c>
      <c r="U48" s="80">
        <f>IF($C48="","",Tabla!T48+$B48)</f>
        <v>5.0439999999999996</v>
      </c>
      <c r="V48" s="80">
        <f>IF($C48="","",Tabla!U48+$B48)</f>
        <v>4.3999999999999997E-2</v>
      </c>
      <c r="W48" s="80">
        <f>IF($C48="","",Tabla!V48+$B48)</f>
        <v>4.3999999999999997E-2</v>
      </c>
      <c r="X48" s="80">
        <f>IF($C48="","",Tabla!W48+$B48)</f>
        <v>4.3999999999999997E-2</v>
      </c>
      <c r="Y48" s="80">
        <f>IF($C48="","",Tabla!X48+$B48)</f>
        <v>4.3999999999999997E-2</v>
      </c>
      <c r="Z48" s="80">
        <f>IF($C48="","",Tabla!Y48+$B48)</f>
        <v>4.3999999999999997E-2</v>
      </c>
      <c r="AA48" s="80">
        <f>IF($C48="","",Tabla!Z48+$B48)</f>
        <v>4.3999999999999997E-2</v>
      </c>
      <c r="AB48" s="80">
        <f>IF($C48="","",Tabla!AA48+$B48)</f>
        <v>4.3999999999999997E-2</v>
      </c>
      <c r="AC48" s="80">
        <f>IF($C48="","",Tabla!AB48+$B48)</f>
        <v>4.3999999999999997E-2</v>
      </c>
      <c r="AD48" s="80">
        <f>IF($C48="","",Tabla!AC48+$B48)</f>
        <v>4.3999999999999997E-2</v>
      </c>
      <c r="AE48" s="80">
        <f>IF($C48="","",Tabla!AD48+$B48)</f>
        <v>4.3999999999999997E-2</v>
      </c>
      <c r="AF48" s="80">
        <f>IF($C48="","",Tabla!AE48+$B48)</f>
        <v>2.044</v>
      </c>
      <c r="AG48" s="80">
        <f>IF($C48="","",Tabla!AF48+$B48)</f>
        <v>5.0439999999999996</v>
      </c>
      <c r="AH48" s="80">
        <f>IF($C48="","",Tabla!AG48+$B48)</f>
        <v>4.3999999999999997E-2</v>
      </c>
      <c r="AI48" s="80">
        <f>IF($C48="","",Tabla!AH48+$B48)</f>
        <v>4.0439999999999996</v>
      </c>
      <c r="AJ48" s="80">
        <f>IF($C48="","",Tabla!AI48+$B48)</f>
        <v>4.3999999999999997E-2</v>
      </c>
      <c r="AK48" s="80">
        <f>IF($C48="","",Tabla!AJ48+$B48)</f>
        <v>5.0439999999999996</v>
      </c>
      <c r="AL48" s="80">
        <f>IF($C48="","",Tabla!AK48+$B48)</f>
        <v>4.3999999999999997E-2</v>
      </c>
      <c r="AM48" s="80">
        <f>IF($C48="","",Tabla!AL48+$B48)</f>
        <v>4.3999999999999997E-2</v>
      </c>
      <c r="AN48" s="80">
        <f>IF($C48="","",Tabla!AM48+$B48)</f>
        <v>2.044</v>
      </c>
      <c r="AO48" s="80">
        <f>IF($C48="","",Tabla!AN48+$B48)</f>
        <v>14.044</v>
      </c>
      <c r="AP48" s="80">
        <f t="shared" si="0"/>
        <v>71</v>
      </c>
      <c r="AQ48" s="80">
        <f t="shared" si="1"/>
        <v>26</v>
      </c>
      <c r="AR48" s="80">
        <f t="shared" si="2"/>
        <v>70</v>
      </c>
      <c r="AS48" s="80">
        <f t="shared" si="3"/>
        <v>95</v>
      </c>
      <c r="AT48" s="80">
        <f t="shared" si="4"/>
        <v>6</v>
      </c>
      <c r="AU48" s="80">
        <f t="shared" si="5"/>
        <v>93</v>
      </c>
      <c r="AV48" s="80">
        <f t="shared" si="6"/>
        <v>65</v>
      </c>
      <c r="AW48" s="80">
        <f t="shared" si="7"/>
        <v>29</v>
      </c>
      <c r="AX48" s="80">
        <f t="shared" si="8"/>
        <v>63</v>
      </c>
      <c r="AY48" s="80">
        <f t="shared" si="9"/>
        <v>87</v>
      </c>
      <c r="AZ48" s="80">
        <f t="shared" si="10"/>
        <v>64</v>
      </c>
      <c r="BA48" s="80">
        <f t="shared" si="11"/>
        <v>91</v>
      </c>
      <c r="BB48" s="80">
        <f t="shared" si="12"/>
        <v>66</v>
      </c>
      <c r="BC48" s="80">
        <f t="shared" si="13"/>
        <v>91</v>
      </c>
      <c r="BD48" s="80">
        <f t="shared" si="14"/>
        <v>64</v>
      </c>
      <c r="BE48" s="80">
        <f t="shared" si="15"/>
        <v>89</v>
      </c>
      <c r="BF48" s="80">
        <f t="shared" si="16"/>
        <v>61</v>
      </c>
      <c r="BG48" s="80">
        <f t="shared" si="17"/>
        <v>96</v>
      </c>
      <c r="BH48" s="80">
        <f t="shared" si="18"/>
        <v>55</v>
      </c>
      <c r="BI48" s="80">
        <f t="shared" si="19"/>
        <v>44</v>
      </c>
      <c r="BJ48" s="80">
        <f t="shared" si="20"/>
        <v>55</v>
      </c>
      <c r="BK48" s="80">
        <f t="shared" si="21"/>
        <v>44</v>
      </c>
      <c r="BL48" s="80">
        <f t="shared" si="22"/>
        <v>55</v>
      </c>
      <c r="BM48" s="80">
        <f t="shared" si="23"/>
        <v>44</v>
      </c>
      <c r="BN48" s="80">
        <f t="shared" si="24"/>
        <v>55</v>
      </c>
      <c r="BO48" s="80">
        <f t="shared" si="25"/>
        <v>44</v>
      </c>
      <c r="BP48" s="80">
        <f t="shared" si="26"/>
        <v>55</v>
      </c>
      <c r="BQ48" s="80">
        <f t="shared" si="27"/>
        <v>44</v>
      </c>
      <c r="BR48" s="80">
        <f t="shared" si="28"/>
        <v>8</v>
      </c>
      <c r="BS48" s="80">
        <f t="shared" si="29"/>
        <v>91</v>
      </c>
      <c r="BT48" s="80">
        <f t="shared" si="30"/>
        <v>72</v>
      </c>
      <c r="BU48" s="80">
        <f t="shared" si="31"/>
        <v>90</v>
      </c>
      <c r="BV48" s="80">
        <f t="shared" si="32"/>
        <v>61</v>
      </c>
      <c r="BW48" s="80">
        <f t="shared" si="33"/>
        <v>96</v>
      </c>
      <c r="BX48" s="80">
        <f t="shared" si="34"/>
        <v>55</v>
      </c>
      <c r="BY48" s="80">
        <f t="shared" si="35"/>
        <v>44</v>
      </c>
      <c r="BZ48" s="80">
        <f t="shared" si="37"/>
        <v>28</v>
      </c>
      <c r="CA48" s="80">
        <f t="shared" si="38"/>
        <v>94</v>
      </c>
      <c r="CB48" s="118">
        <f>+HLOOKUP(CANTIDAD!$F$2&amp;"-"&amp;Rank!$CB$4,Rank!$B$1:$CD$125,ROW(Rank!$CD48),0)</f>
        <v>61</v>
      </c>
      <c r="CC48" s="118">
        <f>+HLOOKUP(CANTIDAD!$F$2&amp;"-"&amp;Rank!$CC$4,Rank!$B$1:$CD$125,ROW(Rank!$CD48),0)</f>
        <v>96</v>
      </c>
      <c r="CD48" s="119" t="str">
        <f t="shared" si="39"/>
        <v>Invertir en Bolsa (203)</v>
      </c>
    </row>
    <row r="49" spans="2:82" x14ac:dyDescent="0.2">
      <c r="B49" s="80">
        <v>4.4999999999999998E-2</v>
      </c>
      <c r="C49" s="80" t="str">
        <f>IF(Tabla!B49=0,"",Tabla!B49)</f>
        <v>Valfinsa Bursátil Soc. de Bolsa S.A (98)</v>
      </c>
      <c r="D49" s="80">
        <f>IF($C49="","",Tabla!C49+$B49)</f>
        <v>4.4999999999999998E-2</v>
      </c>
      <c r="E49" s="80">
        <f>IF($C49="","",Tabla!D49+$B49)</f>
        <v>4.4999999999999998E-2</v>
      </c>
      <c r="F49" s="80">
        <f>IF($C49="","",Tabla!E49+$B49)</f>
        <v>4.4999999999999998E-2</v>
      </c>
      <c r="G49" s="80">
        <f>IF($C49="","",Tabla!F49+$B49)</f>
        <v>2.0449999999999999</v>
      </c>
      <c r="H49" s="80">
        <f>IF($C49="","",Tabla!G49+$B49)</f>
        <v>4.4999999999999998E-2</v>
      </c>
      <c r="I49" s="80">
        <f>IF($C49="","",Tabla!H49+$B49)</f>
        <v>4.4999999999999998E-2</v>
      </c>
      <c r="J49" s="80">
        <f>IF($C49="","",Tabla!I49+$B49)</f>
        <v>4.4999999999999998E-2</v>
      </c>
      <c r="K49" s="80">
        <f>IF($C49="","",Tabla!J49+$B49)</f>
        <v>1.0449999999999999</v>
      </c>
      <c r="L49" s="80">
        <f>IF($C49="","",Tabla!K49+$B49)</f>
        <v>4.4999999999999998E-2</v>
      </c>
      <c r="M49" s="80">
        <f>IF($C49="","",Tabla!L49+$B49)</f>
        <v>1.0449999999999999</v>
      </c>
      <c r="N49" s="80">
        <f>IF($C49="","",Tabla!M49+$B49)</f>
        <v>4.4999999999999998E-2</v>
      </c>
      <c r="O49" s="80">
        <f>IF($C49="","",Tabla!N49+$B49)</f>
        <v>4.4999999999999998E-2</v>
      </c>
      <c r="P49" s="80">
        <f>IF($C49="","",Tabla!O49+$B49)</f>
        <v>4.4999999999999998E-2</v>
      </c>
      <c r="Q49" s="80">
        <f>IF($C49="","",Tabla!P49+$B49)</f>
        <v>4.4999999999999998E-2</v>
      </c>
      <c r="R49" s="80">
        <f>IF($C49="","",Tabla!Q49+$B49)</f>
        <v>4.4999999999999998E-2</v>
      </c>
      <c r="S49" s="80">
        <f>IF($C49="","",Tabla!R49+$B49)</f>
        <v>4.4999999999999998E-2</v>
      </c>
      <c r="T49" s="80">
        <f>IF($C49="","",Tabla!S49+$B49)</f>
        <v>4.4999999999999998E-2</v>
      </c>
      <c r="U49" s="80">
        <f>IF($C49="","",Tabla!T49+$B49)</f>
        <v>4.4999999999999998E-2</v>
      </c>
      <c r="V49" s="80">
        <f>IF($C49="","",Tabla!U49+$B49)</f>
        <v>4.4999999999999998E-2</v>
      </c>
      <c r="W49" s="80">
        <f>IF($C49="","",Tabla!V49+$B49)</f>
        <v>4.4999999999999998E-2</v>
      </c>
      <c r="X49" s="80">
        <f>IF($C49="","",Tabla!W49+$B49)</f>
        <v>4.4999999999999998E-2</v>
      </c>
      <c r="Y49" s="80">
        <f>IF($C49="","",Tabla!X49+$B49)</f>
        <v>4.4999999999999998E-2</v>
      </c>
      <c r="Z49" s="80">
        <f>IF($C49="","",Tabla!Y49+$B49)</f>
        <v>4.4999999999999998E-2</v>
      </c>
      <c r="AA49" s="80">
        <f>IF($C49="","",Tabla!Z49+$B49)</f>
        <v>4.4999999999999998E-2</v>
      </c>
      <c r="AB49" s="80">
        <f>IF($C49="","",Tabla!AA49+$B49)</f>
        <v>4.4999999999999998E-2</v>
      </c>
      <c r="AC49" s="80">
        <f>IF($C49="","",Tabla!AB49+$B49)</f>
        <v>4.4999999999999998E-2</v>
      </c>
      <c r="AD49" s="80">
        <f>IF($C49="","",Tabla!AC49+$B49)</f>
        <v>4.4999999999999998E-2</v>
      </c>
      <c r="AE49" s="80">
        <f>IF($C49="","",Tabla!AD49+$B49)</f>
        <v>4.4999999999999998E-2</v>
      </c>
      <c r="AF49" s="80">
        <f>IF($C49="","",Tabla!AE49+$B49)</f>
        <v>4.4999999999999998E-2</v>
      </c>
      <c r="AG49" s="80">
        <f>IF($C49="","",Tabla!AF49+$B49)</f>
        <v>2.0449999999999999</v>
      </c>
      <c r="AH49" s="80">
        <f>IF($C49="","",Tabla!AG49+$B49)</f>
        <v>4.4999999999999998E-2</v>
      </c>
      <c r="AI49" s="80">
        <f>IF($C49="","",Tabla!AH49+$B49)</f>
        <v>4.4999999999999998E-2</v>
      </c>
      <c r="AJ49" s="80">
        <f>IF($C49="","",Tabla!AI49+$B49)</f>
        <v>4.4999999999999998E-2</v>
      </c>
      <c r="AK49" s="80">
        <f>IF($C49="","",Tabla!AJ49+$B49)</f>
        <v>4.4999999999999998E-2</v>
      </c>
      <c r="AL49" s="80">
        <f>IF($C49="","",Tabla!AK49+$B49)</f>
        <v>4.4999999999999998E-2</v>
      </c>
      <c r="AM49" s="80">
        <f>IF($C49="","",Tabla!AL49+$B49)</f>
        <v>4.4999999999999998E-2</v>
      </c>
      <c r="AN49" s="80">
        <f>IF($C49="","",Tabla!AM49+$B49)</f>
        <v>4.4999999999999998E-2</v>
      </c>
      <c r="AO49" s="80">
        <f>IF($C49="","",Tabla!AN49+$B49)</f>
        <v>2.0449999999999999</v>
      </c>
      <c r="AP49" s="80">
        <f t="shared" si="0"/>
        <v>70</v>
      </c>
      <c r="AQ49" s="80">
        <f t="shared" si="1"/>
        <v>27</v>
      </c>
      <c r="AR49" s="80">
        <f t="shared" si="2"/>
        <v>69</v>
      </c>
      <c r="AS49" s="80">
        <f t="shared" si="3"/>
        <v>91</v>
      </c>
      <c r="AT49" s="80">
        <f t="shared" si="4"/>
        <v>67</v>
      </c>
      <c r="AU49" s="80">
        <f t="shared" si="5"/>
        <v>31</v>
      </c>
      <c r="AV49" s="80">
        <f t="shared" si="6"/>
        <v>64</v>
      </c>
      <c r="AW49" s="80">
        <f t="shared" si="7"/>
        <v>87</v>
      </c>
      <c r="AX49" s="80">
        <f t="shared" si="8"/>
        <v>62</v>
      </c>
      <c r="AY49" s="80">
        <f t="shared" si="9"/>
        <v>88</v>
      </c>
      <c r="AZ49" s="80">
        <f t="shared" si="10"/>
        <v>63</v>
      </c>
      <c r="BA49" s="80">
        <f t="shared" si="11"/>
        <v>35</v>
      </c>
      <c r="BB49" s="80">
        <f t="shared" si="12"/>
        <v>65</v>
      </c>
      <c r="BC49" s="80">
        <f t="shared" si="13"/>
        <v>33</v>
      </c>
      <c r="BD49" s="80">
        <f t="shared" si="14"/>
        <v>63</v>
      </c>
      <c r="BE49" s="80">
        <f t="shared" si="15"/>
        <v>37</v>
      </c>
      <c r="BF49" s="80">
        <f t="shared" si="16"/>
        <v>60</v>
      </c>
      <c r="BG49" s="80">
        <f t="shared" si="17"/>
        <v>37</v>
      </c>
      <c r="BH49" s="80">
        <f t="shared" si="18"/>
        <v>54</v>
      </c>
      <c r="BI49" s="80">
        <f t="shared" si="19"/>
        <v>45</v>
      </c>
      <c r="BJ49" s="80">
        <f t="shared" si="20"/>
        <v>54</v>
      </c>
      <c r="BK49" s="80">
        <f t="shared" si="21"/>
        <v>45</v>
      </c>
      <c r="BL49" s="80">
        <f t="shared" si="22"/>
        <v>54</v>
      </c>
      <c r="BM49" s="80">
        <f t="shared" si="23"/>
        <v>45</v>
      </c>
      <c r="BN49" s="80">
        <f t="shared" si="24"/>
        <v>54</v>
      </c>
      <c r="BO49" s="80">
        <f t="shared" si="25"/>
        <v>45</v>
      </c>
      <c r="BP49" s="80">
        <f t="shared" si="26"/>
        <v>54</v>
      </c>
      <c r="BQ49" s="80">
        <f t="shared" si="27"/>
        <v>45</v>
      </c>
      <c r="BR49" s="80">
        <f t="shared" si="28"/>
        <v>74</v>
      </c>
      <c r="BS49" s="80">
        <f t="shared" si="29"/>
        <v>83</v>
      </c>
      <c r="BT49" s="80">
        <f t="shared" si="30"/>
        <v>71</v>
      </c>
      <c r="BU49" s="80">
        <f t="shared" si="31"/>
        <v>28</v>
      </c>
      <c r="BV49" s="80">
        <f t="shared" si="32"/>
        <v>60</v>
      </c>
      <c r="BW49" s="80">
        <f t="shared" si="33"/>
        <v>37</v>
      </c>
      <c r="BX49" s="80">
        <f t="shared" si="34"/>
        <v>54</v>
      </c>
      <c r="BY49" s="80">
        <f t="shared" si="35"/>
        <v>45</v>
      </c>
      <c r="BZ49" s="80">
        <f t="shared" si="37"/>
        <v>79</v>
      </c>
      <c r="CA49" s="80">
        <f t="shared" si="38"/>
        <v>72</v>
      </c>
      <c r="CB49" s="118">
        <f>+HLOOKUP(CANTIDAD!$F$2&amp;"-"&amp;Rank!$CB$4,Rank!$B$1:$CD$125,ROW(Rank!$CD49),0)</f>
        <v>60</v>
      </c>
      <c r="CC49" s="118">
        <f>+HLOOKUP(CANTIDAD!$F$2&amp;"-"&amp;Rank!$CC$4,Rank!$B$1:$CD$125,ROW(Rank!$CD49),0)</f>
        <v>37</v>
      </c>
      <c r="CD49" s="119" t="str">
        <f t="shared" si="39"/>
        <v>Valfinsa Bursátil Soc. de Bolsa S.A (98)</v>
      </c>
    </row>
    <row r="50" spans="2:82" x14ac:dyDescent="0.2">
      <c r="B50" s="80">
        <v>4.5999999999999999E-2</v>
      </c>
      <c r="C50" s="80" t="str">
        <f>IF(Tabla!B50=0,"",Tabla!B50)</f>
        <v>Bell Investments (88)</v>
      </c>
      <c r="D50" s="80">
        <f>IF($C50="","",Tabla!C50+$B50)</f>
        <v>4.5999999999999999E-2</v>
      </c>
      <c r="E50" s="80">
        <f>IF($C50="","",Tabla!D50+$B50)</f>
        <v>4.5999999999999999E-2</v>
      </c>
      <c r="F50" s="80">
        <f>IF($C50="","",Tabla!E50+$B50)</f>
        <v>4.5999999999999999E-2</v>
      </c>
      <c r="G50" s="80">
        <f>IF($C50="","",Tabla!F50+$B50)</f>
        <v>2.0459999999999998</v>
      </c>
      <c r="H50" s="80">
        <f>IF($C50="","",Tabla!G50+$B50)</f>
        <v>4.5999999999999999E-2</v>
      </c>
      <c r="I50" s="80">
        <f>IF($C50="","",Tabla!H50+$B50)</f>
        <v>4.5999999999999999E-2</v>
      </c>
      <c r="J50" s="80">
        <f>IF($C50="","",Tabla!I50+$B50)</f>
        <v>4.5999999999999999E-2</v>
      </c>
      <c r="K50" s="80">
        <f>IF($C50="","",Tabla!J50+$B50)</f>
        <v>2.0459999999999998</v>
      </c>
      <c r="L50" s="80">
        <f>IF($C50="","",Tabla!K50+$B50)</f>
        <v>4.5999999999999999E-2</v>
      </c>
      <c r="M50" s="80">
        <f>IF($C50="","",Tabla!L50+$B50)</f>
        <v>1.046</v>
      </c>
      <c r="N50" s="80">
        <f>IF($C50="","",Tabla!M50+$B50)</f>
        <v>4.5999999999999999E-2</v>
      </c>
      <c r="O50" s="80">
        <f>IF($C50="","",Tabla!N50+$B50)</f>
        <v>4.5999999999999999E-2</v>
      </c>
      <c r="P50" s="80">
        <f>IF($C50="","",Tabla!O50+$B50)</f>
        <v>4.5999999999999999E-2</v>
      </c>
      <c r="Q50" s="80">
        <f>IF($C50="","",Tabla!P50+$B50)</f>
        <v>4.5999999999999999E-2</v>
      </c>
      <c r="R50" s="80">
        <f>IF($C50="","",Tabla!Q50+$B50)</f>
        <v>4.5999999999999999E-2</v>
      </c>
      <c r="S50" s="80">
        <f>IF($C50="","",Tabla!R50+$B50)</f>
        <v>4.5999999999999999E-2</v>
      </c>
      <c r="T50" s="80">
        <f>IF($C50="","",Tabla!S50+$B50)</f>
        <v>4.5999999999999999E-2</v>
      </c>
      <c r="U50" s="80">
        <f>IF($C50="","",Tabla!T50+$B50)</f>
        <v>4.5999999999999999E-2</v>
      </c>
      <c r="V50" s="80">
        <f>IF($C50="","",Tabla!U50+$B50)</f>
        <v>4.5999999999999999E-2</v>
      </c>
      <c r="W50" s="80">
        <f>IF($C50="","",Tabla!V50+$B50)</f>
        <v>4.5999999999999999E-2</v>
      </c>
      <c r="X50" s="80">
        <f>IF($C50="","",Tabla!W50+$B50)</f>
        <v>4.5999999999999999E-2</v>
      </c>
      <c r="Y50" s="80">
        <f>IF($C50="","",Tabla!X50+$B50)</f>
        <v>4.5999999999999999E-2</v>
      </c>
      <c r="Z50" s="80">
        <f>IF($C50="","",Tabla!Y50+$B50)</f>
        <v>4.5999999999999999E-2</v>
      </c>
      <c r="AA50" s="80">
        <f>IF($C50="","",Tabla!Z50+$B50)</f>
        <v>4.5999999999999999E-2</v>
      </c>
      <c r="AB50" s="80">
        <f>IF($C50="","",Tabla!AA50+$B50)</f>
        <v>4.5999999999999999E-2</v>
      </c>
      <c r="AC50" s="80">
        <f>IF($C50="","",Tabla!AB50+$B50)</f>
        <v>4.5999999999999999E-2</v>
      </c>
      <c r="AD50" s="80">
        <f>IF($C50="","",Tabla!AC50+$B50)</f>
        <v>4.5999999999999999E-2</v>
      </c>
      <c r="AE50" s="80">
        <f>IF($C50="","",Tabla!AD50+$B50)</f>
        <v>4.5999999999999999E-2</v>
      </c>
      <c r="AF50" s="80">
        <f>IF($C50="","",Tabla!AE50+$B50)</f>
        <v>4.5999999999999999E-2</v>
      </c>
      <c r="AG50" s="80">
        <f>IF($C50="","",Tabla!AF50+$B50)</f>
        <v>3.0459999999999998</v>
      </c>
      <c r="AH50" s="80">
        <f>IF($C50="","",Tabla!AG50+$B50)</f>
        <v>4.5999999999999999E-2</v>
      </c>
      <c r="AI50" s="80">
        <f>IF($C50="","",Tabla!AH50+$B50)</f>
        <v>4.5999999999999999E-2</v>
      </c>
      <c r="AJ50" s="80">
        <f>IF($C50="","",Tabla!AI50+$B50)</f>
        <v>4.5999999999999999E-2</v>
      </c>
      <c r="AK50" s="80">
        <f>IF($C50="","",Tabla!AJ50+$B50)</f>
        <v>4.5999999999999999E-2</v>
      </c>
      <c r="AL50" s="80">
        <f>IF($C50="","",Tabla!AK50+$B50)</f>
        <v>4.5999999999999999E-2</v>
      </c>
      <c r="AM50" s="80">
        <f>IF($C50="","",Tabla!AL50+$B50)</f>
        <v>4.5999999999999999E-2</v>
      </c>
      <c r="AN50" s="80">
        <f>IF($C50="","",Tabla!AM50+$B50)</f>
        <v>4.5999999999999999E-2</v>
      </c>
      <c r="AO50" s="80">
        <f>IF($C50="","",Tabla!AN50+$B50)</f>
        <v>3.0459999999999998</v>
      </c>
      <c r="AP50" s="80">
        <f t="shared" si="0"/>
        <v>69</v>
      </c>
      <c r="AQ50" s="80">
        <f t="shared" si="1"/>
        <v>28</v>
      </c>
      <c r="AR50" s="80">
        <f t="shared" si="2"/>
        <v>68</v>
      </c>
      <c r="AS50" s="80">
        <f t="shared" si="3"/>
        <v>92</v>
      </c>
      <c r="AT50" s="80">
        <f t="shared" si="4"/>
        <v>66</v>
      </c>
      <c r="AU50" s="80">
        <f t="shared" si="5"/>
        <v>32</v>
      </c>
      <c r="AV50" s="80">
        <f t="shared" si="6"/>
        <v>63</v>
      </c>
      <c r="AW50" s="80">
        <f t="shared" si="7"/>
        <v>91</v>
      </c>
      <c r="AX50" s="80">
        <f t="shared" si="8"/>
        <v>61</v>
      </c>
      <c r="AY50" s="80">
        <f t="shared" si="9"/>
        <v>89</v>
      </c>
      <c r="AZ50" s="80">
        <f t="shared" si="10"/>
        <v>62</v>
      </c>
      <c r="BA50" s="80">
        <f t="shared" si="11"/>
        <v>36</v>
      </c>
      <c r="BB50" s="80">
        <f t="shared" si="12"/>
        <v>64</v>
      </c>
      <c r="BC50" s="80">
        <f t="shared" si="13"/>
        <v>34</v>
      </c>
      <c r="BD50" s="80">
        <f t="shared" si="14"/>
        <v>62</v>
      </c>
      <c r="BE50" s="80">
        <f t="shared" si="15"/>
        <v>38</v>
      </c>
      <c r="BF50" s="80">
        <f t="shared" si="16"/>
        <v>59</v>
      </c>
      <c r="BG50" s="80">
        <f t="shared" si="17"/>
        <v>38</v>
      </c>
      <c r="BH50" s="80">
        <f t="shared" si="18"/>
        <v>53</v>
      </c>
      <c r="BI50" s="80">
        <f t="shared" si="19"/>
        <v>46</v>
      </c>
      <c r="BJ50" s="80">
        <f t="shared" si="20"/>
        <v>53</v>
      </c>
      <c r="BK50" s="80">
        <f t="shared" si="21"/>
        <v>46</v>
      </c>
      <c r="BL50" s="80">
        <f t="shared" si="22"/>
        <v>53</v>
      </c>
      <c r="BM50" s="80">
        <f t="shared" si="23"/>
        <v>46</v>
      </c>
      <c r="BN50" s="80">
        <f t="shared" si="24"/>
        <v>53</v>
      </c>
      <c r="BO50" s="80">
        <f t="shared" si="25"/>
        <v>46</v>
      </c>
      <c r="BP50" s="80">
        <f t="shared" si="26"/>
        <v>53</v>
      </c>
      <c r="BQ50" s="80">
        <f t="shared" si="27"/>
        <v>46</v>
      </c>
      <c r="BR50" s="80">
        <f t="shared" si="28"/>
        <v>73</v>
      </c>
      <c r="BS50" s="80">
        <f t="shared" si="29"/>
        <v>86</v>
      </c>
      <c r="BT50" s="80">
        <f t="shared" si="30"/>
        <v>70</v>
      </c>
      <c r="BU50" s="80">
        <f t="shared" si="31"/>
        <v>29</v>
      </c>
      <c r="BV50" s="80">
        <f t="shared" si="32"/>
        <v>59</v>
      </c>
      <c r="BW50" s="80">
        <f t="shared" si="33"/>
        <v>38</v>
      </c>
      <c r="BX50" s="80">
        <f t="shared" si="34"/>
        <v>53</v>
      </c>
      <c r="BY50" s="80">
        <f t="shared" si="35"/>
        <v>46</v>
      </c>
      <c r="BZ50" s="80">
        <f t="shared" si="37"/>
        <v>78</v>
      </c>
      <c r="CA50" s="80">
        <f t="shared" si="38"/>
        <v>81</v>
      </c>
      <c r="CB50" s="118">
        <f>+HLOOKUP(CANTIDAD!$F$2&amp;"-"&amp;Rank!$CB$4,Rank!$B$1:$CD$125,ROW(Rank!$CD50),0)</f>
        <v>59</v>
      </c>
      <c r="CC50" s="118">
        <f>+HLOOKUP(CANTIDAD!$F$2&amp;"-"&amp;Rank!$CC$4,Rank!$B$1:$CD$125,ROW(Rank!$CD50),0)</f>
        <v>38</v>
      </c>
      <c r="CD50" s="119" t="str">
        <f t="shared" si="39"/>
        <v>Bell Investments (88)</v>
      </c>
    </row>
    <row r="51" spans="2:82" x14ac:dyDescent="0.2">
      <c r="B51" s="80">
        <v>4.7E-2</v>
      </c>
      <c r="C51" s="80" t="str">
        <f>IF(Tabla!B51=0,"",Tabla!B51)</f>
        <v>Integrar S.A (1460)</v>
      </c>
      <c r="D51" s="80">
        <f>IF($C51="","",Tabla!C51+$B51)</f>
        <v>4.7E-2</v>
      </c>
      <c r="E51" s="80">
        <f>IF($C51="","",Tabla!D51+$B51)</f>
        <v>4.7E-2</v>
      </c>
      <c r="F51" s="80">
        <f>IF($C51="","",Tabla!E51+$B51)</f>
        <v>4.7E-2</v>
      </c>
      <c r="G51" s="80">
        <f>IF($C51="","",Tabla!F51+$B51)</f>
        <v>1.0469999999999999</v>
      </c>
      <c r="H51" s="80">
        <f>IF($C51="","",Tabla!G51+$B51)</f>
        <v>1.0469999999999999</v>
      </c>
      <c r="I51" s="80">
        <f>IF($C51="","",Tabla!H51+$B51)</f>
        <v>4.7E-2</v>
      </c>
      <c r="J51" s="80">
        <f>IF($C51="","",Tabla!I51+$B51)</f>
        <v>4.7E-2</v>
      </c>
      <c r="K51" s="80">
        <f>IF($C51="","",Tabla!J51+$B51)</f>
        <v>4.7E-2</v>
      </c>
      <c r="L51" s="80">
        <f>IF($C51="","",Tabla!K51+$B51)</f>
        <v>4.7E-2</v>
      </c>
      <c r="M51" s="80">
        <f>IF($C51="","",Tabla!L51+$B51)</f>
        <v>4.7E-2</v>
      </c>
      <c r="N51" s="80">
        <f>IF($C51="","",Tabla!M51+$B51)</f>
        <v>4.7E-2</v>
      </c>
      <c r="O51" s="80">
        <f>IF($C51="","",Tabla!N51+$B51)</f>
        <v>4.7E-2</v>
      </c>
      <c r="P51" s="80">
        <f>IF($C51="","",Tabla!O51+$B51)</f>
        <v>4.7E-2</v>
      </c>
      <c r="Q51" s="80">
        <f>IF($C51="","",Tabla!P51+$B51)</f>
        <v>4.7E-2</v>
      </c>
      <c r="R51" s="80">
        <f>IF($C51="","",Tabla!Q51+$B51)</f>
        <v>4.7E-2</v>
      </c>
      <c r="S51" s="80">
        <f>IF($C51="","",Tabla!R51+$B51)</f>
        <v>4.7E-2</v>
      </c>
      <c r="T51" s="80">
        <f>IF($C51="","",Tabla!S51+$B51)</f>
        <v>4.7E-2</v>
      </c>
      <c r="U51" s="80">
        <f>IF($C51="","",Tabla!T51+$B51)</f>
        <v>4.7E-2</v>
      </c>
      <c r="V51" s="80">
        <f>IF($C51="","",Tabla!U51+$B51)</f>
        <v>4.7E-2</v>
      </c>
      <c r="W51" s="80">
        <f>IF($C51="","",Tabla!V51+$B51)</f>
        <v>4.7E-2</v>
      </c>
      <c r="X51" s="80">
        <f>IF($C51="","",Tabla!W51+$B51)</f>
        <v>4.7E-2</v>
      </c>
      <c r="Y51" s="80">
        <f>IF($C51="","",Tabla!X51+$B51)</f>
        <v>4.7E-2</v>
      </c>
      <c r="Z51" s="80">
        <f>IF($C51="","",Tabla!Y51+$B51)</f>
        <v>4.7E-2</v>
      </c>
      <c r="AA51" s="80">
        <f>IF($C51="","",Tabla!Z51+$B51)</f>
        <v>4.7E-2</v>
      </c>
      <c r="AB51" s="80">
        <f>IF($C51="","",Tabla!AA51+$B51)</f>
        <v>4.7E-2</v>
      </c>
      <c r="AC51" s="80">
        <f>IF($C51="","",Tabla!AB51+$B51)</f>
        <v>4.7E-2</v>
      </c>
      <c r="AD51" s="80">
        <f>IF($C51="","",Tabla!AC51+$B51)</f>
        <v>4.7E-2</v>
      </c>
      <c r="AE51" s="80">
        <f>IF($C51="","",Tabla!AD51+$B51)</f>
        <v>4.7E-2</v>
      </c>
      <c r="AF51" s="80">
        <f>IF($C51="","",Tabla!AE51+$B51)</f>
        <v>1.0469999999999999</v>
      </c>
      <c r="AG51" s="80">
        <f>IF($C51="","",Tabla!AF51+$B51)</f>
        <v>4.7E-2</v>
      </c>
      <c r="AH51" s="80">
        <f>IF($C51="","",Tabla!AG51+$B51)</f>
        <v>4.7E-2</v>
      </c>
      <c r="AI51" s="80">
        <f>IF($C51="","",Tabla!AH51+$B51)</f>
        <v>4.7E-2</v>
      </c>
      <c r="AJ51" s="80">
        <f>IF($C51="","",Tabla!AI51+$B51)</f>
        <v>4.7E-2</v>
      </c>
      <c r="AK51" s="80">
        <f>IF($C51="","",Tabla!AJ51+$B51)</f>
        <v>4.7E-2</v>
      </c>
      <c r="AL51" s="80">
        <f>IF($C51="","",Tabla!AK51+$B51)</f>
        <v>4.7E-2</v>
      </c>
      <c r="AM51" s="80">
        <f>IF($C51="","",Tabla!AL51+$B51)</f>
        <v>4.7E-2</v>
      </c>
      <c r="AN51" s="80">
        <f>IF($C51="","",Tabla!AM51+$B51)</f>
        <v>1.0469999999999999</v>
      </c>
      <c r="AO51" s="80">
        <f>IF($C51="","",Tabla!AN51+$B51)</f>
        <v>4.7E-2</v>
      </c>
      <c r="AP51" s="80">
        <f t="shared" si="0"/>
        <v>68</v>
      </c>
      <c r="AQ51" s="80">
        <f t="shared" si="1"/>
        <v>29</v>
      </c>
      <c r="AR51" s="80">
        <f t="shared" si="2"/>
        <v>67</v>
      </c>
      <c r="AS51" s="80">
        <f t="shared" si="3"/>
        <v>88</v>
      </c>
      <c r="AT51" s="80">
        <f t="shared" si="4"/>
        <v>13</v>
      </c>
      <c r="AU51" s="80">
        <f t="shared" si="5"/>
        <v>33</v>
      </c>
      <c r="AV51" s="80">
        <f t="shared" si="6"/>
        <v>62</v>
      </c>
      <c r="AW51" s="80">
        <f t="shared" si="7"/>
        <v>30</v>
      </c>
      <c r="AX51" s="80">
        <f t="shared" si="8"/>
        <v>60</v>
      </c>
      <c r="AY51" s="80">
        <f t="shared" si="9"/>
        <v>32</v>
      </c>
      <c r="AZ51" s="80">
        <f t="shared" si="10"/>
        <v>61</v>
      </c>
      <c r="BA51" s="80">
        <f t="shared" si="11"/>
        <v>37</v>
      </c>
      <c r="BB51" s="80">
        <f t="shared" si="12"/>
        <v>63</v>
      </c>
      <c r="BC51" s="80">
        <f t="shared" si="13"/>
        <v>35</v>
      </c>
      <c r="BD51" s="80">
        <f t="shared" si="14"/>
        <v>61</v>
      </c>
      <c r="BE51" s="80">
        <f t="shared" si="15"/>
        <v>39</v>
      </c>
      <c r="BF51" s="80">
        <f t="shared" si="16"/>
        <v>58</v>
      </c>
      <c r="BG51" s="80">
        <f t="shared" si="17"/>
        <v>39</v>
      </c>
      <c r="BH51" s="80">
        <f t="shared" si="18"/>
        <v>52</v>
      </c>
      <c r="BI51" s="80">
        <f t="shared" si="19"/>
        <v>47</v>
      </c>
      <c r="BJ51" s="80">
        <f t="shared" si="20"/>
        <v>52</v>
      </c>
      <c r="BK51" s="80">
        <f t="shared" si="21"/>
        <v>47</v>
      </c>
      <c r="BL51" s="80">
        <f t="shared" si="22"/>
        <v>52</v>
      </c>
      <c r="BM51" s="80">
        <f t="shared" si="23"/>
        <v>47</v>
      </c>
      <c r="BN51" s="80">
        <f t="shared" si="24"/>
        <v>52</v>
      </c>
      <c r="BO51" s="80">
        <f t="shared" si="25"/>
        <v>47</v>
      </c>
      <c r="BP51" s="80">
        <f t="shared" si="26"/>
        <v>52</v>
      </c>
      <c r="BQ51" s="80">
        <f t="shared" si="27"/>
        <v>47</v>
      </c>
      <c r="BR51" s="80">
        <f t="shared" si="28"/>
        <v>25</v>
      </c>
      <c r="BS51" s="80">
        <f t="shared" si="29"/>
        <v>25</v>
      </c>
      <c r="BT51" s="80">
        <f t="shared" si="30"/>
        <v>69</v>
      </c>
      <c r="BU51" s="80">
        <f t="shared" si="31"/>
        <v>30</v>
      </c>
      <c r="BV51" s="80">
        <f t="shared" si="32"/>
        <v>58</v>
      </c>
      <c r="BW51" s="80">
        <f t="shared" si="33"/>
        <v>39</v>
      </c>
      <c r="BX51" s="80">
        <f t="shared" si="34"/>
        <v>52</v>
      </c>
      <c r="BY51" s="80">
        <f t="shared" si="35"/>
        <v>47</v>
      </c>
      <c r="BZ51" s="80">
        <f t="shared" si="37"/>
        <v>49</v>
      </c>
      <c r="CA51" s="80">
        <f t="shared" si="38"/>
        <v>21</v>
      </c>
      <c r="CB51" s="118">
        <f>+HLOOKUP(CANTIDAD!$F$2&amp;"-"&amp;Rank!$CB$4,Rank!$B$1:$CD$125,ROW(Rank!$CD51),0)</f>
        <v>58</v>
      </c>
      <c r="CC51" s="118">
        <f>+HLOOKUP(CANTIDAD!$F$2&amp;"-"&amp;Rank!$CC$4,Rank!$B$1:$CD$125,ROW(Rank!$CD51),0)</f>
        <v>39</v>
      </c>
      <c r="CD51" s="119" t="str">
        <f t="shared" si="39"/>
        <v>Integrar S.A (1460)</v>
      </c>
    </row>
    <row r="52" spans="2:82" x14ac:dyDescent="0.2">
      <c r="B52" s="80">
        <v>4.8000000000000001E-2</v>
      </c>
      <c r="C52" s="80" t="str">
        <f>IF(Tabla!B52=0,"",Tabla!B52)</f>
        <v>Rosario Valores (114)</v>
      </c>
      <c r="D52" s="80">
        <f>IF($C52="","",Tabla!C52+$B52)</f>
        <v>4.8000000000000001E-2</v>
      </c>
      <c r="E52" s="80">
        <f>IF($C52="","",Tabla!D52+$B52)</f>
        <v>4.8000000000000001E-2</v>
      </c>
      <c r="F52" s="80">
        <f>IF($C52="","",Tabla!E52+$B52)</f>
        <v>4.8000000000000001E-2</v>
      </c>
      <c r="G52" s="80">
        <f>IF($C52="","",Tabla!F52+$B52)</f>
        <v>4.8000000000000001E-2</v>
      </c>
      <c r="H52" s="80">
        <f>IF($C52="","",Tabla!G52+$B52)</f>
        <v>1.048</v>
      </c>
      <c r="I52" s="80">
        <f>IF($C52="","",Tabla!H52+$B52)</f>
        <v>4.8000000000000001E-2</v>
      </c>
      <c r="J52" s="80">
        <f>IF($C52="","",Tabla!I52+$B52)</f>
        <v>4.8000000000000001E-2</v>
      </c>
      <c r="K52" s="80">
        <f>IF($C52="","",Tabla!J52+$B52)</f>
        <v>4.8000000000000001E-2</v>
      </c>
      <c r="L52" s="80">
        <f>IF($C52="","",Tabla!K52+$B52)</f>
        <v>4.8000000000000001E-2</v>
      </c>
      <c r="M52" s="80">
        <f>IF($C52="","",Tabla!L52+$B52)</f>
        <v>4.8000000000000001E-2</v>
      </c>
      <c r="N52" s="80">
        <f>IF($C52="","",Tabla!M52+$B52)</f>
        <v>4.8000000000000001E-2</v>
      </c>
      <c r="O52" s="80">
        <f>IF($C52="","",Tabla!N52+$B52)</f>
        <v>4.8000000000000001E-2</v>
      </c>
      <c r="P52" s="80">
        <f>IF($C52="","",Tabla!O52+$B52)</f>
        <v>1.048</v>
      </c>
      <c r="Q52" s="80">
        <f>IF($C52="","",Tabla!P52+$B52)</f>
        <v>4.8000000000000001E-2</v>
      </c>
      <c r="R52" s="80">
        <f>IF($C52="","",Tabla!Q52+$B52)</f>
        <v>4.8000000000000001E-2</v>
      </c>
      <c r="S52" s="80">
        <f>IF($C52="","",Tabla!R52+$B52)</f>
        <v>4.8000000000000001E-2</v>
      </c>
      <c r="T52" s="80">
        <f>IF($C52="","",Tabla!S52+$B52)</f>
        <v>4.8000000000000001E-2</v>
      </c>
      <c r="U52" s="80">
        <f>IF($C52="","",Tabla!T52+$B52)</f>
        <v>4.8000000000000001E-2</v>
      </c>
      <c r="V52" s="80">
        <f>IF($C52="","",Tabla!U52+$B52)</f>
        <v>4.8000000000000001E-2</v>
      </c>
      <c r="W52" s="80">
        <f>IF($C52="","",Tabla!V52+$B52)</f>
        <v>4.8000000000000001E-2</v>
      </c>
      <c r="X52" s="80">
        <f>IF($C52="","",Tabla!W52+$B52)</f>
        <v>4.8000000000000001E-2</v>
      </c>
      <c r="Y52" s="80">
        <f>IF($C52="","",Tabla!X52+$B52)</f>
        <v>4.8000000000000001E-2</v>
      </c>
      <c r="Z52" s="80">
        <f>IF($C52="","",Tabla!Y52+$B52)</f>
        <v>4.8000000000000001E-2</v>
      </c>
      <c r="AA52" s="80">
        <f>IF($C52="","",Tabla!Z52+$B52)</f>
        <v>4.8000000000000001E-2</v>
      </c>
      <c r="AB52" s="80">
        <f>IF($C52="","",Tabla!AA52+$B52)</f>
        <v>4.8000000000000001E-2</v>
      </c>
      <c r="AC52" s="80">
        <f>IF($C52="","",Tabla!AB52+$B52)</f>
        <v>4.8000000000000001E-2</v>
      </c>
      <c r="AD52" s="80">
        <f>IF($C52="","",Tabla!AC52+$B52)</f>
        <v>4.8000000000000001E-2</v>
      </c>
      <c r="AE52" s="80">
        <f>IF($C52="","",Tabla!AD52+$B52)</f>
        <v>4.8000000000000001E-2</v>
      </c>
      <c r="AF52" s="80">
        <f>IF($C52="","",Tabla!AE52+$B52)</f>
        <v>1.048</v>
      </c>
      <c r="AG52" s="80">
        <f>IF($C52="","",Tabla!AF52+$B52)</f>
        <v>4.8000000000000001E-2</v>
      </c>
      <c r="AH52" s="80">
        <f>IF($C52="","",Tabla!AG52+$B52)</f>
        <v>1.048</v>
      </c>
      <c r="AI52" s="80">
        <f>IF($C52="","",Tabla!AH52+$B52)</f>
        <v>4.8000000000000001E-2</v>
      </c>
      <c r="AJ52" s="80">
        <f>IF($C52="","",Tabla!AI52+$B52)</f>
        <v>4.8000000000000001E-2</v>
      </c>
      <c r="AK52" s="80">
        <f>IF($C52="","",Tabla!AJ52+$B52)</f>
        <v>4.8000000000000001E-2</v>
      </c>
      <c r="AL52" s="80">
        <f>IF($C52="","",Tabla!AK52+$B52)</f>
        <v>4.8000000000000001E-2</v>
      </c>
      <c r="AM52" s="80">
        <f>IF($C52="","",Tabla!AL52+$B52)</f>
        <v>4.8000000000000001E-2</v>
      </c>
      <c r="AN52" s="80">
        <f>IF($C52="","",Tabla!AM52+$B52)</f>
        <v>2.048</v>
      </c>
      <c r="AO52" s="80">
        <f>IF($C52="","",Tabla!AN52+$B52)</f>
        <v>4.8000000000000001E-2</v>
      </c>
      <c r="AP52" s="80">
        <f t="shared" si="0"/>
        <v>67</v>
      </c>
      <c r="AQ52" s="80">
        <f t="shared" si="1"/>
        <v>30</v>
      </c>
      <c r="AR52" s="80">
        <f t="shared" si="2"/>
        <v>66</v>
      </c>
      <c r="AS52" s="80">
        <f t="shared" si="3"/>
        <v>22</v>
      </c>
      <c r="AT52" s="80">
        <f t="shared" si="4"/>
        <v>12</v>
      </c>
      <c r="AU52" s="80">
        <f t="shared" si="5"/>
        <v>34</v>
      </c>
      <c r="AV52" s="80">
        <f t="shared" si="6"/>
        <v>61</v>
      </c>
      <c r="AW52" s="80">
        <f t="shared" si="7"/>
        <v>31</v>
      </c>
      <c r="AX52" s="80">
        <f t="shared" si="8"/>
        <v>59</v>
      </c>
      <c r="AY52" s="80">
        <f t="shared" si="9"/>
        <v>33</v>
      </c>
      <c r="AZ52" s="80">
        <f t="shared" si="10"/>
        <v>60</v>
      </c>
      <c r="BA52" s="80">
        <f t="shared" si="11"/>
        <v>38</v>
      </c>
      <c r="BB52" s="80">
        <f t="shared" si="12"/>
        <v>13</v>
      </c>
      <c r="BC52" s="80">
        <f t="shared" si="13"/>
        <v>36</v>
      </c>
      <c r="BD52" s="80">
        <f t="shared" si="14"/>
        <v>60</v>
      </c>
      <c r="BE52" s="80">
        <f t="shared" si="15"/>
        <v>40</v>
      </c>
      <c r="BF52" s="80">
        <f t="shared" si="16"/>
        <v>57</v>
      </c>
      <c r="BG52" s="80">
        <f t="shared" si="17"/>
        <v>40</v>
      </c>
      <c r="BH52" s="80">
        <f t="shared" si="18"/>
        <v>51</v>
      </c>
      <c r="BI52" s="80">
        <f t="shared" si="19"/>
        <v>48</v>
      </c>
      <c r="BJ52" s="80">
        <f t="shared" si="20"/>
        <v>51</v>
      </c>
      <c r="BK52" s="80">
        <f t="shared" si="21"/>
        <v>48</v>
      </c>
      <c r="BL52" s="80">
        <f t="shared" si="22"/>
        <v>51</v>
      </c>
      <c r="BM52" s="80">
        <f t="shared" si="23"/>
        <v>48</v>
      </c>
      <c r="BN52" s="80">
        <f t="shared" si="24"/>
        <v>51</v>
      </c>
      <c r="BO52" s="80">
        <f t="shared" si="25"/>
        <v>48</v>
      </c>
      <c r="BP52" s="80">
        <f t="shared" si="26"/>
        <v>51</v>
      </c>
      <c r="BQ52" s="80">
        <f t="shared" si="27"/>
        <v>48</v>
      </c>
      <c r="BR52" s="80">
        <f t="shared" si="28"/>
        <v>24</v>
      </c>
      <c r="BS52" s="80">
        <f t="shared" si="29"/>
        <v>26</v>
      </c>
      <c r="BT52" s="80">
        <f t="shared" si="30"/>
        <v>27</v>
      </c>
      <c r="BU52" s="80">
        <f t="shared" si="31"/>
        <v>31</v>
      </c>
      <c r="BV52" s="80">
        <f t="shared" si="32"/>
        <v>57</v>
      </c>
      <c r="BW52" s="80">
        <f t="shared" si="33"/>
        <v>40</v>
      </c>
      <c r="BX52" s="80">
        <f t="shared" si="34"/>
        <v>51</v>
      </c>
      <c r="BY52" s="80">
        <f t="shared" si="35"/>
        <v>48</v>
      </c>
      <c r="BZ52" s="80">
        <f t="shared" si="37"/>
        <v>27</v>
      </c>
      <c r="CA52" s="80">
        <f t="shared" si="38"/>
        <v>22</v>
      </c>
      <c r="CB52" s="118">
        <f>+HLOOKUP(CANTIDAD!$F$2&amp;"-"&amp;Rank!$CB$4,Rank!$B$1:$CD$125,ROW(Rank!$CD52),0)</f>
        <v>57</v>
      </c>
      <c r="CC52" s="118">
        <f>+HLOOKUP(CANTIDAD!$F$2&amp;"-"&amp;Rank!$CC$4,Rank!$B$1:$CD$125,ROW(Rank!$CD52),0)</f>
        <v>40</v>
      </c>
      <c r="CD52" s="119" t="str">
        <f t="shared" si="39"/>
        <v>Rosario Valores (114)</v>
      </c>
    </row>
    <row r="53" spans="2:82" x14ac:dyDescent="0.2">
      <c r="B53" s="80">
        <v>4.9000000000000002E-2</v>
      </c>
      <c r="C53" s="80" t="str">
        <f>IF(Tabla!B53=0,"",Tabla!B53)</f>
        <v>Alycbur (207)</v>
      </c>
      <c r="D53" s="80">
        <f>IF($C53="","",Tabla!C53+$B53)</f>
        <v>4.9000000000000002E-2</v>
      </c>
      <c r="E53" s="80">
        <f>IF($C53="","",Tabla!D53+$B53)</f>
        <v>4.9000000000000002E-2</v>
      </c>
      <c r="F53" s="80">
        <f>IF($C53="","",Tabla!E53+$B53)</f>
        <v>4.9000000000000002E-2</v>
      </c>
      <c r="G53" s="80">
        <f>IF($C53="","",Tabla!F53+$B53)</f>
        <v>4.9000000000000002E-2</v>
      </c>
      <c r="H53" s="80">
        <f>IF($C53="","",Tabla!G53+$B53)</f>
        <v>1.0489999999999999</v>
      </c>
      <c r="I53" s="80">
        <f>IF($C53="","",Tabla!H53+$B53)</f>
        <v>4.9000000000000002E-2</v>
      </c>
      <c r="J53" s="80">
        <f>IF($C53="","",Tabla!I53+$B53)</f>
        <v>4.9000000000000002E-2</v>
      </c>
      <c r="K53" s="80">
        <f>IF($C53="","",Tabla!J53+$B53)</f>
        <v>4.9000000000000002E-2</v>
      </c>
      <c r="L53" s="80">
        <f>IF($C53="","",Tabla!K53+$B53)</f>
        <v>4.9000000000000002E-2</v>
      </c>
      <c r="M53" s="80">
        <f>IF($C53="","",Tabla!L53+$B53)</f>
        <v>4.9000000000000002E-2</v>
      </c>
      <c r="N53" s="80">
        <f>IF($C53="","",Tabla!M53+$B53)</f>
        <v>4.9000000000000002E-2</v>
      </c>
      <c r="O53" s="80">
        <f>IF($C53="","",Tabla!N53+$B53)</f>
        <v>4.9000000000000002E-2</v>
      </c>
      <c r="P53" s="80">
        <f>IF($C53="","",Tabla!O53+$B53)</f>
        <v>4.9000000000000002E-2</v>
      </c>
      <c r="Q53" s="80">
        <f>IF($C53="","",Tabla!P53+$B53)</f>
        <v>4.9000000000000002E-2</v>
      </c>
      <c r="R53" s="80">
        <f>IF($C53="","",Tabla!Q53+$B53)</f>
        <v>4.9000000000000002E-2</v>
      </c>
      <c r="S53" s="80">
        <f>IF($C53="","",Tabla!R53+$B53)</f>
        <v>4.9000000000000002E-2</v>
      </c>
      <c r="T53" s="80">
        <f>IF($C53="","",Tabla!S53+$B53)</f>
        <v>4.9000000000000002E-2</v>
      </c>
      <c r="U53" s="80">
        <f>IF($C53="","",Tabla!T53+$B53)</f>
        <v>4.9000000000000002E-2</v>
      </c>
      <c r="V53" s="80">
        <f>IF($C53="","",Tabla!U53+$B53)</f>
        <v>4.9000000000000002E-2</v>
      </c>
      <c r="W53" s="80">
        <f>IF($C53="","",Tabla!V53+$B53)</f>
        <v>4.9000000000000002E-2</v>
      </c>
      <c r="X53" s="80">
        <f>IF($C53="","",Tabla!W53+$B53)</f>
        <v>4.9000000000000002E-2</v>
      </c>
      <c r="Y53" s="80">
        <f>IF($C53="","",Tabla!X53+$B53)</f>
        <v>4.9000000000000002E-2</v>
      </c>
      <c r="Z53" s="80">
        <f>IF($C53="","",Tabla!Y53+$B53)</f>
        <v>4.9000000000000002E-2</v>
      </c>
      <c r="AA53" s="80">
        <f>IF($C53="","",Tabla!Z53+$B53)</f>
        <v>4.9000000000000002E-2</v>
      </c>
      <c r="AB53" s="80">
        <f>IF($C53="","",Tabla!AA53+$B53)</f>
        <v>4.9000000000000002E-2</v>
      </c>
      <c r="AC53" s="80">
        <f>IF($C53="","",Tabla!AB53+$B53)</f>
        <v>4.9000000000000002E-2</v>
      </c>
      <c r="AD53" s="80">
        <f>IF($C53="","",Tabla!AC53+$B53)</f>
        <v>4.9000000000000002E-2</v>
      </c>
      <c r="AE53" s="80">
        <f>IF($C53="","",Tabla!AD53+$B53)</f>
        <v>4.9000000000000002E-2</v>
      </c>
      <c r="AF53" s="80">
        <f>IF($C53="","",Tabla!AE53+$B53)</f>
        <v>1.0489999999999999</v>
      </c>
      <c r="AG53" s="80">
        <f>IF($C53="","",Tabla!AF53+$B53)</f>
        <v>4.9000000000000002E-2</v>
      </c>
      <c r="AH53" s="80">
        <f>IF($C53="","",Tabla!AG53+$B53)</f>
        <v>4.9000000000000002E-2</v>
      </c>
      <c r="AI53" s="80">
        <f>IF($C53="","",Tabla!AH53+$B53)</f>
        <v>4.9000000000000002E-2</v>
      </c>
      <c r="AJ53" s="80">
        <f>IF($C53="","",Tabla!AI53+$B53)</f>
        <v>4.9000000000000002E-2</v>
      </c>
      <c r="AK53" s="80">
        <f>IF($C53="","",Tabla!AJ53+$B53)</f>
        <v>4.9000000000000002E-2</v>
      </c>
      <c r="AL53" s="80">
        <f>IF($C53="","",Tabla!AK53+$B53)</f>
        <v>4.9000000000000002E-2</v>
      </c>
      <c r="AM53" s="80">
        <f>IF($C53="","",Tabla!AL53+$B53)</f>
        <v>4.9000000000000002E-2</v>
      </c>
      <c r="AN53" s="80">
        <f>IF($C53="","",Tabla!AM53+$B53)</f>
        <v>1.0489999999999999</v>
      </c>
      <c r="AO53" s="80">
        <f>IF($C53="","",Tabla!AN53+$B53)</f>
        <v>4.9000000000000002E-2</v>
      </c>
      <c r="AP53" s="80">
        <f t="shared" si="0"/>
        <v>66</v>
      </c>
      <c r="AQ53" s="80">
        <f t="shared" si="1"/>
        <v>31</v>
      </c>
      <c r="AR53" s="80">
        <f t="shared" si="2"/>
        <v>65</v>
      </c>
      <c r="AS53" s="80">
        <f t="shared" si="3"/>
        <v>23</v>
      </c>
      <c r="AT53" s="80">
        <f t="shared" si="4"/>
        <v>11</v>
      </c>
      <c r="AU53" s="80">
        <f t="shared" si="5"/>
        <v>35</v>
      </c>
      <c r="AV53" s="80">
        <f t="shared" si="6"/>
        <v>60</v>
      </c>
      <c r="AW53" s="80">
        <f t="shared" si="7"/>
        <v>32</v>
      </c>
      <c r="AX53" s="80">
        <f t="shared" si="8"/>
        <v>58</v>
      </c>
      <c r="AY53" s="80">
        <f t="shared" si="9"/>
        <v>34</v>
      </c>
      <c r="AZ53" s="80">
        <f t="shared" si="10"/>
        <v>59</v>
      </c>
      <c r="BA53" s="80">
        <f t="shared" si="11"/>
        <v>39</v>
      </c>
      <c r="BB53" s="80">
        <f t="shared" si="12"/>
        <v>62</v>
      </c>
      <c r="BC53" s="80">
        <f t="shared" si="13"/>
        <v>37</v>
      </c>
      <c r="BD53" s="80">
        <f t="shared" si="14"/>
        <v>59</v>
      </c>
      <c r="BE53" s="80">
        <f t="shared" si="15"/>
        <v>41</v>
      </c>
      <c r="BF53" s="80">
        <f t="shared" si="16"/>
        <v>56</v>
      </c>
      <c r="BG53" s="80">
        <f t="shared" si="17"/>
        <v>41</v>
      </c>
      <c r="BH53" s="80">
        <f t="shared" si="18"/>
        <v>50</v>
      </c>
      <c r="BI53" s="80">
        <f t="shared" si="19"/>
        <v>49</v>
      </c>
      <c r="BJ53" s="80">
        <f t="shared" si="20"/>
        <v>50</v>
      </c>
      <c r="BK53" s="80">
        <f t="shared" si="21"/>
        <v>49</v>
      </c>
      <c r="BL53" s="80">
        <f t="shared" si="22"/>
        <v>50</v>
      </c>
      <c r="BM53" s="80">
        <f t="shared" si="23"/>
        <v>49</v>
      </c>
      <c r="BN53" s="80">
        <f t="shared" si="24"/>
        <v>50</v>
      </c>
      <c r="BO53" s="80">
        <f t="shared" si="25"/>
        <v>49</v>
      </c>
      <c r="BP53" s="80">
        <f t="shared" si="26"/>
        <v>50</v>
      </c>
      <c r="BQ53" s="80">
        <f t="shared" si="27"/>
        <v>49</v>
      </c>
      <c r="BR53" s="80">
        <f t="shared" si="28"/>
        <v>23</v>
      </c>
      <c r="BS53" s="80">
        <f t="shared" si="29"/>
        <v>27</v>
      </c>
      <c r="BT53" s="80">
        <f t="shared" si="30"/>
        <v>68</v>
      </c>
      <c r="BU53" s="80">
        <f t="shared" si="31"/>
        <v>32</v>
      </c>
      <c r="BV53" s="80">
        <f t="shared" si="32"/>
        <v>56</v>
      </c>
      <c r="BW53" s="80">
        <f t="shared" si="33"/>
        <v>41</v>
      </c>
      <c r="BX53" s="80">
        <f t="shared" si="34"/>
        <v>50</v>
      </c>
      <c r="BY53" s="80">
        <f t="shared" si="35"/>
        <v>49</v>
      </c>
      <c r="BZ53" s="80">
        <f t="shared" si="37"/>
        <v>48</v>
      </c>
      <c r="CA53" s="80">
        <f t="shared" si="38"/>
        <v>23</v>
      </c>
      <c r="CB53" s="118">
        <f>+HLOOKUP(CANTIDAD!$F$2&amp;"-"&amp;Rank!$CB$4,Rank!$B$1:$CD$125,ROW(Rank!$CD53),0)</f>
        <v>56</v>
      </c>
      <c r="CC53" s="118">
        <f>+HLOOKUP(CANTIDAD!$F$2&amp;"-"&amp;Rank!$CC$4,Rank!$B$1:$CD$125,ROW(Rank!$CD53),0)</f>
        <v>41</v>
      </c>
      <c r="CD53" s="119" t="str">
        <f t="shared" si="39"/>
        <v>Alycbur (207)</v>
      </c>
    </row>
    <row r="54" spans="2:82" x14ac:dyDescent="0.2">
      <c r="B54" s="80">
        <v>0.05</v>
      </c>
      <c r="C54" s="80" t="str">
        <f>IF(Tabla!B54=0,"",Tabla!B54)</f>
        <v>Banco Provincia (1126)</v>
      </c>
      <c r="D54" s="80">
        <f>IF($C54="","",Tabla!C54+$B54)</f>
        <v>0.05</v>
      </c>
      <c r="E54" s="80">
        <f>IF($C54="","",Tabla!D54+$B54)</f>
        <v>0.05</v>
      </c>
      <c r="F54" s="80">
        <f>IF($C54="","",Tabla!E54+$B54)</f>
        <v>0.05</v>
      </c>
      <c r="G54" s="80">
        <f>IF($C54="","",Tabla!F54+$B54)</f>
        <v>0.05</v>
      </c>
      <c r="H54" s="80">
        <f>IF($C54="","",Tabla!G54+$B54)</f>
        <v>1.05</v>
      </c>
      <c r="I54" s="80">
        <f>IF($C54="","",Tabla!H54+$B54)</f>
        <v>0.05</v>
      </c>
      <c r="J54" s="80">
        <f>IF($C54="","",Tabla!I54+$B54)</f>
        <v>0.05</v>
      </c>
      <c r="K54" s="80">
        <f>IF($C54="","",Tabla!J54+$B54)</f>
        <v>0.05</v>
      </c>
      <c r="L54" s="80">
        <f>IF($C54="","",Tabla!K54+$B54)</f>
        <v>0.05</v>
      </c>
      <c r="M54" s="80">
        <f>IF($C54="","",Tabla!L54+$B54)</f>
        <v>0.05</v>
      </c>
      <c r="N54" s="80">
        <f>IF($C54="","",Tabla!M54+$B54)</f>
        <v>0.05</v>
      </c>
      <c r="O54" s="80">
        <f>IF($C54="","",Tabla!N54+$B54)</f>
        <v>0.05</v>
      </c>
      <c r="P54" s="80">
        <f>IF($C54="","",Tabla!O54+$B54)</f>
        <v>1.05</v>
      </c>
      <c r="Q54" s="80">
        <f>IF($C54="","",Tabla!P54+$B54)</f>
        <v>0.05</v>
      </c>
      <c r="R54" s="80">
        <f>IF($C54="","",Tabla!Q54+$B54)</f>
        <v>1.05</v>
      </c>
      <c r="S54" s="80">
        <f>IF($C54="","",Tabla!R54+$B54)</f>
        <v>0.05</v>
      </c>
      <c r="T54" s="80">
        <f>IF($C54="","",Tabla!S54+$B54)</f>
        <v>0.05</v>
      </c>
      <c r="U54" s="80">
        <f>IF($C54="","",Tabla!T54+$B54)</f>
        <v>0.05</v>
      </c>
      <c r="V54" s="80">
        <f>IF($C54="","",Tabla!U54+$B54)</f>
        <v>0.05</v>
      </c>
      <c r="W54" s="80">
        <f>IF($C54="","",Tabla!V54+$B54)</f>
        <v>0.05</v>
      </c>
      <c r="X54" s="80">
        <f>IF($C54="","",Tabla!W54+$B54)</f>
        <v>0.05</v>
      </c>
      <c r="Y54" s="80">
        <f>IF($C54="","",Tabla!X54+$B54)</f>
        <v>0.05</v>
      </c>
      <c r="Z54" s="80">
        <f>IF($C54="","",Tabla!Y54+$B54)</f>
        <v>0.05</v>
      </c>
      <c r="AA54" s="80">
        <f>IF($C54="","",Tabla!Z54+$B54)</f>
        <v>0.05</v>
      </c>
      <c r="AB54" s="80">
        <f>IF($C54="","",Tabla!AA54+$B54)</f>
        <v>0.05</v>
      </c>
      <c r="AC54" s="80">
        <f>IF($C54="","",Tabla!AB54+$B54)</f>
        <v>0.05</v>
      </c>
      <c r="AD54" s="80">
        <f>IF($C54="","",Tabla!AC54+$B54)</f>
        <v>0.05</v>
      </c>
      <c r="AE54" s="80">
        <f>IF($C54="","",Tabla!AD54+$B54)</f>
        <v>0.05</v>
      </c>
      <c r="AF54" s="80">
        <f>IF($C54="","",Tabla!AE54+$B54)</f>
        <v>1.05</v>
      </c>
      <c r="AG54" s="80">
        <f>IF($C54="","",Tabla!AF54+$B54)</f>
        <v>0.05</v>
      </c>
      <c r="AH54" s="80">
        <f>IF($C54="","",Tabla!AG54+$B54)</f>
        <v>2.0499999999999998</v>
      </c>
      <c r="AI54" s="80">
        <f>IF($C54="","",Tabla!AH54+$B54)</f>
        <v>0.05</v>
      </c>
      <c r="AJ54" s="80">
        <f>IF($C54="","",Tabla!AI54+$B54)</f>
        <v>0.05</v>
      </c>
      <c r="AK54" s="80">
        <f>IF($C54="","",Tabla!AJ54+$B54)</f>
        <v>0.05</v>
      </c>
      <c r="AL54" s="80">
        <f>IF($C54="","",Tabla!AK54+$B54)</f>
        <v>0.05</v>
      </c>
      <c r="AM54" s="80">
        <f>IF($C54="","",Tabla!AL54+$B54)</f>
        <v>0.05</v>
      </c>
      <c r="AN54" s="80">
        <f>IF($C54="","",Tabla!AM54+$B54)</f>
        <v>3.05</v>
      </c>
      <c r="AO54" s="80">
        <f>IF($C54="","",Tabla!AN54+$B54)</f>
        <v>0.05</v>
      </c>
      <c r="AP54" s="80">
        <f t="shared" si="0"/>
        <v>65</v>
      </c>
      <c r="AQ54" s="80">
        <f t="shared" si="1"/>
        <v>32</v>
      </c>
      <c r="AR54" s="80">
        <f t="shared" si="2"/>
        <v>64</v>
      </c>
      <c r="AS54" s="80">
        <f t="shared" si="3"/>
        <v>24</v>
      </c>
      <c r="AT54" s="80">
        <f t="shared" si="4"/>
        <v>10</v>
      </c>
      <c r="AU54" s="80">
        <f t="shared" si="5"/>
        <v>36</v>
      </c>
      <c r="AV54" s="80">
        <f t="shared" si="6"/>
        <v>59</v>
      </c>
      <c r="AW54" s="80">
        <f t="shared" si="7"/>
        <v>33</v>
      </c>
      <c r="AX54" s="80">
        <f t="shared" si="8"/>
        <v>57</v>
      </c>
      <c r="AY54" s="80">
        <f t="shared" si="9"/>
        <v>35</v>
      </c>
      <c r="AZ54" s="80">
        <f t="shared" si="10"/>
        <v>58</v>
      </c>
      <c r="BA54" s="80">
        <f t="shared" si="11"/>
        <v>40</v>
      </c>
      <c r="BB54" s="80">
        <f t="shared" si="12"/>
        <v>12</v>
      </c>
      <c r="BC54" s="80">
        <f t="shared" si="13"/>
        <v>38</v>
      </c>
      <c r="BD54" s="80">
        <f t="shared" si="14"/>
        <v>8</v>
      </c>
      <c r="BE54" s="80">
        <f t="shared" si="15"/>
        <v>42</v>
      </c>
      <c r="BF54" s="80">
        <f t="shared" si="16"/>
        <v>55</v>
      </c>
      <c r="BG54" s="80">
        <f t="shared" si="17"/>
        <v>42</v>
      </c>
      <c r="BH54" s="80">
        <f t="shared" si="18"/>
        <v>49</v>
      </c>
      <c r="BI54" s="80">
        <f t="shared" si="19"/>
        <v>50</v>
      </c>
      <c r="BJ54" s="80">
        <f t="shared" si="20"/>
        <v>49</v>
      </c>
      <c r="BK54" s="80">
        <f t="shared" si="21"/>
        <v>50</v>
      </c>
      <c r="BL54" s="80">
        <f t="shared" si="22"/>
        <v>49</v>
      </c>
      <c r="BM54" s="80">
        <f t="shared" si="23"/>
        <v>50</v>
      </c>
      <c r="BN54" s="80">
        <f t="shared" si="24"/>
        <v>49</v>
      </c>
      <c r="BO54" s="80">
        <f t="shared" si="25"/>
        <v>50</v>
      </c>
      <c r="BP54" s="80">
        <f t="shared" si="26"/>
        <v>49</v>
      </c>
      <c r="BQ54" s="80">
        <f t="shared" si="27"/>
        <v>50</v>
      </c>
      <c r="BR54" s="80">
        <f t="shared" si="28"/>
        <v>22</v>
      </c>
      <c r="BS54" s="80">
        <f t="shared" si="29"/>
        <v>28</v>
      </c>
      <c r="BT54" s="80">
        <f t="shared" si="30"/>
        <v>12</v>
      </c>
      <c r="BU54" s="80">
        <f t="shared" si="31"/>
        <v>33</v>
      </c>
      <c r="BV54" s="80">
        <f t="shared" si="32"/>
        <v>55</v>
      </c>
      <c r="BW54" s="80">
        <f t="shared" si="33"/>
        <v>42</v>
      </c>
      <c r="BX54" s="80">
        <f t="shared" si="34"/>
        <v>49</v>
      </c>
      <c r="BY54" s="80">
        <f t="shared" si="35"/>
        <v>50</v>
      </c>
      <c r="BZ54" s="80">
        <f t="shared" si="37"/>
        <v>17</v>
      </c>
      <c r="CA54" s="80">
        <f t="shared" si="38"/>
        <v>24</v>
      </c>
      <c r="CB54" s="118">
        <f>+HLOOKUP(CANTIDAD!$F$2&amp;"-"&amp;Rank!$CB$4,Rank!$B$1:$CD$125,ROW(Rank!$CD54),0)</f>
        <v>55</v>
      </c>
      <c r="CC54" s="118">
        <f>+HLOOKUP(CANTIDAD!$F$2&amp;"-"&amp;Rank!$CC$4,Rank!$B$1:$CD$125,ROW(Rank!$CD54),0)</f>
        <v>42</v>
      </c>
      <c r="CD54" s="119" t="str">
        <f t="shared" si="39"/>
        <v>Banco Provincia (1126)</v>
      </c>
    </row>
    <row r="55" spans="2:82" x14ac:dyDescent="0.2">
      <c r="B55" s="80">
        <v>5.0999999999999997E-2</v>
      </c>
      <c r="C55" s="80" t="str">
        <f>IF(Tabla!B55=0,"",Tabla!B55)</f>
        <v>Intervalores (206)</v>
      </c>
      <c r="D55" s="80">
        <f>IF($C55="","",Tabla!C55+$B55)</f>
        <v>5.0999999999999997E-2</v>
      </c>
      <c r="E55" s="80">
        <f>IF($C55="","",Tabla!D55+$B55)</f>
        <v>5.0999999999999997E-2</v>
      </c>
      <c r="F55" s="80">
        <f>IF($C55="","",Tabla!E55+$B55)</f>
        <v>5.0999999999999997E-2</v>
      </c>
      <c r="G55" s="80">
        <f>IF($C55="","",Tabla!F55+$B55)</f>
        <v>5.0999999999999997E-2</v>
      </c>
      <c r="H55" s="80">
        <f>IF($C55="","",Tabla!G55+$B55)</f>
        <v>2.0510000000000002</v>
      </c>
      <c r="I55" s="80">
        <f>IF($C55="","",Tabla!H55+$B55)</f>
        <v>5.0999999999999997E-2</v>
      </c>
      <c r="J55" s="80">
        <f>IF($C55="","",Tabla!I55+$B55)</f>
        <v>5.0999999999999997E-2</v>
      </c>
      <c r="K55" s="80">
        <f>IF($C55="","",Tabla!J55+$B55)</f>
        <v>5.0999999999999997E-2</v>
      </c>
      <c r="L55" s="80">
        <f>IF($C55="","",Tabla!K55+$B55)</f>
        <v>5.0999999999999997E-2</v>
      </c>
      <c r="M55" s="80">
        <f>IF($C55="","",Tabla!L55+$B55)</f>
        <v>1.0509999999999999</v>
      </c>
      <c r="N55" s="80">
        <f>IF($C55="","",Tabla!M55+$B55)</f>
        <v>5.0999999999999997E-2</v>
      </c>
      <c r="O55" s="80">
        <f>IF($C55="","",Tabla!N55+$B55)</f>
        <v>5.0999999999999997E-2</v>
      </c>
      <c r="P55" s="80">
        <f>IF($C55="","",Tabla!O55+$B55)</f>
        <v>5.0999999999999997E-2</v>
      </c>
      <c r="Q55" s="80">
        <f>IF($C55="","",Tabla!P55+$B55)</f>
        <v>5.0999999999999997E-2</v>
      </c>
      <c r="R55" s="80">
        <f>IF($C55="","",Tabla!Q55+$B55)</f>
        <v>5.0999999999999997E-2</v>
      </c>
      <c r="S55" s="80">
        <f>IF($C55="","",Tabla!R55+$B55)</f>
        <v>5.0999999999999997E-2</v>
      </c>
      <c r="T55" s="80">
        <f>IF($C55="","",Tabla!S55+$B55)</f>
        <v>5.0999999999999997E-2</v>
      </c>
      <c r="U55" s="80">
        <f>IF($C55="","",Tabla!T55+$B55)</f>
        <v>5.0999999999999997E-2</v>
      </c>
      <c r="V55" s="80">
        <f>IF($C55="","",Tabla!U55+$B55)</f>
        <v>5.0999999999999997E-2</v>
      </c>
      <c r="W55" s="80">
        <f>IF($C55="","",Tabla!V55+$B55)</f>
        <v>5.0999999999999997E-2</v>
      </c>
      <c r="X55" s="80">
        <f>IF($C55="","",Tabla!W55+$B55)</f>
        <v>5.0999999999999997E-2</v>
      </c>
      <c r="Y55" s="80">
        <f>IF($C55="","",Tabla!X55+$B55)</f>
        <v>5.0999999999999997E-2</v>
      </c>
      <c r="Z55" s="80">
        <f>IF($C55="","",Tabla!Y55+$B55)</f>
        <v>5.0999999999999997E-2</v>
      </c>
      <c r="AA55" s="80">
        <f>IF($C55="","",Tabla!Z55+$B55)</f>
        <v>5.0999999999999997E-2</v>
      </c>
      <c r="AB55" s="80">
        <f>IF($C55="","",Tabla!AA55+$B55)</f>
        <v>5.0999999999999997E-2</v>
      </c>
      <c r="AC55" s="80">
        <f>IF($C55="","",Tabla!AB55+$B55)</f>
        <v>5.0999999999999997E-2</v>
      </c>
      <c r="AD55" s="80">
        <f>IF($C55="","",Tabla!AC55+$B55)</f>
        <v>5.0999999999999997E-2</v>
      </c>
      <c r="AE55" s="80">
        <f>IF($C55="","",Tabla!AD55+$B55)</f>
        <v>5.0999999999999997E-2</v>
      </c>
      <c r="AF55" s="80">
        <f>IF($C55="","",Tabla!AE55+$B55)</f>
        <v>2.0510000000000002</v>
      </c>
      <c r="AG55" s="80">
        <f>IF($C55="","",Tabla!AF55+$B55)</f>
        <v>1.0509999999999999</v>
      </c>
      <c r="AH55" s="80">
        <f>IF($C55="","",Tabla!AG55+$B55)</f>
        <v>5.0999999999999997E-2</v>
      </c>
      <c r="AI55" s="80">
        <f>IF($C55="","",Tabla!AH55+$B55)</f>
        <v>5.0999999999999997E-2</v>
      </c>
      <c r="AJ55" s="80">
        <f>IF($C55="","",Tabla!AI55+$B55)</f>
        <v>5.0999999999999997E-2</v>
      </c>
      <c r="AK55" s="80">
        <f>IF($C55="","",Tabla!AJ55+$B55)</f>
        <v>5.0999999999999997E-2</v>
      </c>
      <c r="AL55" s="80">
        <f>IF($C55="","",Tabla!AK55+$B55)</f>
        <v>5.0999999999999997E-2</v>
      </c>
      <c r="AM55" s="80">
        <f>IF($C55="","",Tabla!AL55+$B55)</f>
        <v>5.0999999999999997E-2</v>
      </c>
      <c r="AN55" s="80">
        <f>IF($C55="","",Tabla!AM55+$B55)</f>
        <v>2.0510000000000002</v>
      </c>
      <c r="AO55" s="80">
        <f>IF($C55="","",Tabla!AN55+$B55)</f>
        <v>1.0509999999999999</v>
      </c>
      <c r="AP55" s="80">
        <f t="shared" si="0"/>
        <v>64</v>
      </c>
      <c r="AQ55" s="80">
        <f t="shared" si="1"/>
        <v>33</v>
      </c>
      <c r="AR55" s="80">
        <f t="shared" si="2"/>
        <v>63</v>
      </c>
      <c r="AS55" s="80">
        <f t="shared" si="3"/>
        <v>25</v>
      </c>
      <c r="AT55" s="80">
        <f t="shared" si="4"/>
        <v>5</v>
      </c>
      <c r="AU55" s="80">
        <f t="shared" si="5"/>
        <v>37</v>
      </c>
      <c r="AV55" s="80">
        <f t="shared" si="6"/>
        <v>58</v>
      </c>
      <c r="AW55" s="80">
        <f t="shared" si="7"/>
        <v>34</v>
      </c>
      <c r="AX55" s="80">
        <f t="shared" si="8"/>
        <v>56</v>
      </c>
      <c r="AY55" s="80">
        <f t="shared" si="9"/>
        <v>90</v>
      </c>
      <c r="AZ55" s="80">
        <f t="shared" si="10"/>
        <v>57</v>
      </c>
      <c r="BA55" s="80">
        <f t="shared" si="11"/>
        <v>41</v>
      </c>
      <c r="BB55" s="80">
        <f t="shared" si="12"/>
        <v>61</v>
      </c>
      <c r="BC55" s="80">
        <f t="shared" si="13"/>
        <v>39</v>
      </c>
      <c r="BD55" s="80">
        <f t="shared" si="14"/>
        <v>58</v>
      </c>
      <c r="BE55" s="80">
        <f t="shared" si="15"/>
        <v>43</v>
      </c>
      <c r="BF55" s="80">
        <f t="shared" si="16"/>
        <v>54</v>
      </c>
      <c r="BG55" s="80">
        <f t="shared" si="17"/>
        <v>43</v>
      </c>
      <c r="BH55" s="80">
        <f t="shared" si="18"/>
        <v>48</v>
      </c>
      <c r="BI55" s="80">
        <f t="shared" si="19"/>
        <v>51</v>
      </c>
      <c r="BJ55" s="80">
        <f t="shared" si="20"/>
        <v>48</v>
      </c>
      <c r="BK55" s="80">
        <f t="shared" si="21"/>
        <v>51</v>
      </c>
      <c r="BL55" s="80">
        <f t="shared" si="22"/>
        <v>48</v>
      </c>
      <c r="BM55" s="80">
        <f t="shared" si="23"/>
        <v>51</v>
      </c>
      <c r="BN55" s="80">
        <f t="shared" si="24"/>
        <v>48</v>
      </c>
      <c r="BO55" s="80">
        <f t="shared" si="25"/>
        <v>51</v>
      </c>
      <c r="BP55" s="80">
        <f t="shared" si="26"/>
        <v>48</v>
      </c>
      <c r="BQ55" s="80">
        <f t="shared" si="27"/>
        <v>51</v>
      </c>
      <c r="BR55" s="80">
        <f t="shared" si="28"/>
        <v>7</v>
      </c>
      <c r="BS55" s="80">
        <f t="shared" si="29"/>
        <v>67</v>
      </c>
      <c r="BT55" s="80">
        <f t="shared" si="30"/>
        <v>67</v>
      </c>
      <c r="BU55" s="80">
        <f t="shared" si="31"/>
        <v>34</v>
      </c>
      <c r="BV55" s="80">
        <f t="shared" si="32"/>
        <v>54</v>
      </c>
      <c r="BW55" s="80">
        <f t="shared" si="33"/>
        <v>43</v>
      </c>
      <c r="BX55" s="80">
        <f t="shared" si="34"/>
        <v>48</v>
      </c>
      <c r="BY55" s="80">
        <f t="shared" si="35"/>
        <v>51</v>
      </c>
      <c r="BZ55" s="80">
        <f t="shared" si="37"/>
        <v>26</v>
      </c>
      <c r="CA55" s="80">
        <f t="shared" si="38"/>
        <v>53</v>
      </c>
      <c r="CB55" s="118">
        <f>+HLOOKUP(CANTIDAD!$F$2&amp;"-"&amp;Rank!$CB$4,Rank!$B$1:$CD$125,ROW(Rank!$CD55),0)</f>
        <v>54</v>
      </c>
      <c r="CC55" s="118">
        <f>+HLOOKUP(CANTIDAD!$F$2&amp;"-"&amp;Rank!$CC$4,Rank!$B$1:$CD$125,ROW(Rank!$CD55),0)</f>
        <v>43</v>
      </c>
      <c r="CD55" s="119" t="str">
        <f t="shared" si="39"/>
        <v>Intervalores (206)</v>
      </c>
    </row>
    <row r="56" spans="2:82" x14ac:dyDescent="0.2">
      <c r="B56" s="80">
        <v>5.1999999999999998E-2</v>
      </c>
      <c r="C56" s="80" t="str">
        <f>IF(Tabla!B56=0,"",Tabla!B56)</f>
        <v>Caja de Valores S.A. boleta de depósito (0000)</v>
      </c>
      <c r="D56" s="80">
        <f>IF($C56="","",Tabla!C56+$B56)</f>
        <v>5.1999999999999998E-2</v>
      </c>
      <c r="E56" s="80">
        <f>IF($C56="","",Tabla!D56+$B56)</f>
        <v>5.1999999999999998E-2</v>
      </c>
      <c r="F56" s="80">
        <f>IF($C56="","",Tabla!E56+$B56)</f>
        <v>5.1999999999999998E-2</v>
      </c>
      <c r="G56" s="80">
        <f>IF($C56="","",Tabla!F56+$B56)</f>
        <v>5.1999999999999998E-2</v>
      </c>
      <c r="H56" s="80">
        <f>IF($C56="","",Tabla!G56+$B56)</f>
        <v>1.052</v>
      </c>
      <c r="I56" s="80">
        <f>IF($C56="","",Tabla!H56+$B56)</f>
        <v>5.1999999999999998E-2</v>
      </c>
      <c r="J56" s="80">
        <f>IF($C56="","",Tabla!I56+$B56)</f>
        <v>5.1999999999999998E-2</v>
      </c>
      <c r="K56" s="80">
        <f>IF($C56="","",Tabla!J56+$B56)</f>
        <v>5.1999999999999998E-2</v>
      </c>
      <c r="L56" s="80">
        <f>IF($C56="","",Tabla!K56+$B56)</f>
        <v>5.1999999999999998E-2</v>
      </c>
      <c r="M56" s="80">
        <f>IF($C56="","",Tabla!L56+$B56)</f>
        <v>5.1999999999999998E-2</v>
      </c>
      <c r="N56" s="80">
        <f>IF($C56="","",Tabla!M56+$B56)</f>
        <v>5.1999999999999998E-2</v>
      </c>
      <c r="O56" s="80">
        <f>IF($C56="","",Tabla!N56+$B56)</f>
        <v>5.1999999999999998E-2</v>
      </c>
      <c r="P56" s="80">
        <f>IF($C56="","",Tabla!O56+$B56)</f>
        <v>1.052</v>
      </c>
      <c r="Q56" s="80">
        <f>IF($C56="","",Tabla!P56+$B56)</f>
        <v>5.1999999999999998E-2</v>
      </c>
      <c r="R56" s="80">
        <f>IF($C56="","",Tabla!Q56+$B56)</f>
        <v>1.052</v>
      </c>
      <c r="S56" s="80">
        <f>IF($C56="","",Tabla!R56+$B56)</f>
        <v>5.1999999999999998E-2</v>
      </c>
      <c r="T56" s="80">
        <f>IF($C56="","",Tabla!S56+$B56)</f>
        <v>5.1999999999999998E-2</v>
      </c>
      <c r="U56" s="80">
        <f>IF($C56="","",Tabla!T56+$B56)</f>
        <v>5.1999999999999998E-2</v>
      </c>
      <c r="V56" s="80">
        <f>IF($C56="","",Tabla!U56+$B56)</f>
        <v>5.1999999999999998E-2</v>
      </c>
      <c r="W56" s="80">
        <f>IF($C56="","",Tabla!V56+$B56)</f>
        <v>5.1999999999999998E-2</v>
      </c>
      <c r="X56" s="80">
        <f>IF($C56="","",Tabla!W56+$B56)</f>
        <v>5.1999999999999998E-2</v>
      </c>
      <c r="Y56" s="80">
        <f>IF($C56="","",Tabla!X56+$B56)</f>
        <v>5.1999999999999998E-2</v>
      </c>
      <c r="Z56" s="80">
        <f>IF($C56="","",Tabla!Y56+$B56)</f>
        <v>5.1999999999999998E-2</v>
      </c>
      <c r="AA56" s="80">
        <f>IF($C56="","",Tabla!Z56+$B56)</f>
        <v>5.1999999999999998E-2</v>
      </c>
      <c r="AB56" s="80">
        <f>IF($C56="","",Tabla!AA56+$B56)</f>
        <v>5.1999999999999998E-2</v>
      </c>
      <c r="AC56" s="80">
        <f>IF($C56="","",Tabla!AB56+$B56)</f>
        <v>5.1999999999999998E-2</v>
      </c>
      <c r="AD56" s="80">
        <f>IF($C56="","",Tabla!AC56+$B56)</f>
        <v>5.1999999999999998E-2</v>
      </c>
      <c r="AE56" s="80">
        <f>IF($C56="","",Tabla!AD56+$B56)</f>
        <v>5.1999999999999998E-2</v>
      </c>
      <c r="AF56" s="80">
        <f>IF($C56="","",Tabla!AE56+$B56)</f>
        <v>1.052</v>
      </c>
      <c r="AG56" s="80">
        <f>IF($C56="","",Tabla!AF56+$B56)</f>
        <v>5.1999999999999998E-2</v>
      </c>
      <c r="AH56" s="80">
        <f>IF($C56="","",Tabla!AG56+$B56)</f>
        <v>2.052</v>
      </c>
      <c r="AI56" s="80">
        <f>IF($C56="","",Tabla!AH56+$B56)</f>
        <v>5.1999999999999998E-2</v>
      </c>
      <c r="AJ56" s="80">
        <f>IF($C56="","",Tabla!AI56+$B56)</f>
        <v>5.1999999999999998E-2</v>
      </c>
      <c r="AK56" s="80">
        <f>IF($C56="","",Tabla!AJ56+$B56)</f>
        <v>5.1999999999999998E-2</v>
      </c>
      <c r="AL56" s="80">
        <f>IF($C56="","",Tabla!AK56+$B56)</f>
        <v>5.1999999999999998E-2</v>
      </c>
      <c r="AM56" s="80">
        <f>IF($C56="","",Tabla!AL56+$B56)</f>
        <v>5.1999999999999998E-2</v>
      </c>
      <c r="AN56" s="80">
        <f>IF($C56="","",Tabla!AM56+$B56)</f>
        <v>3.052</v>
      </c>
      <c r="AO56" s="80">
        <f>IF($C56="","",Tabla!AN56+$B56)</f>
        <v>5.1999999999999998E-2</v>
      </c>
      <c r="AP56" s="80">
        <f t="shared" si="0"/>
        <v>63</v>
      </c>
      <c r="AQ56" s="80">
        <f t="shared" si="1"/>
        <v>34</v>
      </c>
      <c r="AR56" s="80">
        <f t="shared" si="2"/>
        <v>62</v>
      </c>
      <c r="AS56" s="80">
        <f t="shared" si="3"/>
        <v>26</v>
      </c>
      <c r="AT56" s="80">
        <f t="shared" si="4"/>
        <v>9</v>
      </c>
      <c r="AU56" s="80">
        <f t="shared" si="5"/>
        <v>38</v>
      </c>
      <c r="AV56" s="80">
        <f t="shared" si="6"/>
        <v>57</v>
      </c>
      <c r="AW56" s="80">
        <f t="shared" si="7"/>
        <v>35</v>
      </c>
      <c r="AX56" s="80">
        <f t="shared" si="8"/>
        <v>55</v>
      </c>
      <c r="AY56" s="80">
        <f t="shared" si="9"/>
        <v>36</v>
      </c>
      <c r="AZ56" s="80">
        <f t="shared" si="10"/>
        <v>56</v>
      </c>
      <c r="BA56" s="80">
        <f t="shared" si="11"/>
        <v>42</v>
      </c>
      <c r="BB56" s="80">
        <f t="shared" si="12"/>
        <v>11</v>
      </c>
      <c r="BC56" s="80">
        <f t="shared" si="13"/>
        <v>40</v>
      </c>
      <c r="BD56" s="80">
        <f t="shared" si="14"/>
        <v>7</v>
      </c>
      <c r="BE56" s="80">
        <f t="shared" si="15"/>
        <v>44</v>
      </c>
      <c r="BF56" s="80">
        <f t="shared" si="16"/>
        <v>53</v>
      </c>
      <c r="BG56" s="80">
        <f t="shared" si="17"/>
        <v>44</v>
      </c>
      <c r="BH56" s="80">
        <f t="shared" si="18"/>
        <v>47</v>
      </c>
      <c r="BI56" s="80">
        <f t="shared" si="19"/>
        <v>52</v>
      </c>
      <c r="BJ56" s="80">
        <f t="shared" si="20"/>
        <v>47</v>
      </c>
      <c r="BK56" s="80">
        <f t="shared" si="21"/>
        <v>52</v>
      </c>
      <c r="BL56" s="80">
        <f t="shared" si="22"/>
        <v>47</v>
      </c>
      <c r="BM56" s="80">
        <f t="shared" si="23"/>
        <v>52</v>
      </c>
      <c r="BN56" s="80">
        <f t="shared" si="24"/>
        <v>47</v>
      </c>
      <c r="BO56" s="80">
        <f t="shared" si="25"/>
        <v>52</v>
      </c>
      <c r="BP56" s="80">
        <f t="shared" si="26"/>
        <v>47</v>
      </c>
      <c r="BQ56" s="80">
        <f t="shared" si="27"/>
        <v>52</v>
      </c>
      <c r="BR56" s="80">
        <f t="shared" si="28"/>
        <v>21</v>
      </c>
      <c r="BS56" s="80">
        <f t="shared" si="29"/>
        <v>29</v>
      </c>
      <c r="BT56" s="80">
        <f t="shared" si="30"/>
        <v>11</v>
      </c>
      <c r="BU56" s="80">
        <f t="shared" si="31"/>
        <v>35</v>
      </c>
      <c r="BV56" s="80">
        <f t="shared" si="32"/>
        <v>53</v>
      </c>
      <c r="BW56" s="80">
        <f t="shared" si="33"/>
        <v>44</v>
      </c>
      <c r="BX56" s="80">
        <f t="shared" si="34"/>
        <v>47</v>
      </c>
      <c r="BY56" s="80">
        <f t="shared" si="35"/>
        <v>52</v>
      </c>
      <c r="BZ56" s="80">
        <f t="shared" si="37"/>
        <v>16</v>
      </c>
      <c r="CA56" s="80">
        <f t="shared" si="38"/>
        <v>25</v>
      </c>
      <c r="CB56" s="118">
        <f>+HLOOKUP(CANTIDAD!$F$2&amp;"-"&amp;Rank!$CB$4,Rank!$B$1:$CD$125,ROW(Rank!$CD56),0)</f>
        <v>53</v>
      </c>
      <c r="CC56" s="118">
        <f>+HLOOKUP(CANTIDAD!$F$2&amp;"-"&amp;Rank!$CC$4,Rank!$B$1:$CD$125,ROW(Rank!$CD56),0)</f>
        <v>44</v>
      </c>
      <c r="CD56" s="119" t="str">
        <f t="shared" si="39"/>
        <v>Caja de Valores S.A. boleta de depósito (0000)</v>
      </c>
    </row>
    <row r="57" spans="2:82" x14ac:dyDescent="0.2">
      <c r="B57" s="80">
        <v>5.2999999999999999E-2</v>
      </c>
      <c r="C57" s="80" t="str">
        <f>IF(Tabla!B57=0,"",Tabla!B57)</f>
        <v>San Juan Bursatil (851)</v>
      </c>
      <c r="D57" s="80">
        <f>IF($C57="","",Tabla!C57+$B57)</f>
        <v>5.2999999999999999E-2</v>
      </c>
      <c r="E57" s="80">
        <f>IF($C57="","",Tabla!D57+$B57)</f>
        <v>5.2999999999999999E-2</v>
      </c>
      <c r="F57" s="80">
        <f>IF($C57="","",Tabla!E57+$B57)</f>
        <v>5.2999999999999999E-2</v>
      </c>
      <c r="G57" s="80">
        <f>IF($C57="","",Tabla!F57+$B57)</f>
        <v>5.2999999999999999E-2</v>
      </c>
      <c r="H57" s="80">
        <f>IF($C57="","",Tabla!G57+$B57)</f>
        <v>1.0529999999999999</v>
      </c>
      <c r="I57" s="80">
        <f>IF($C57="","",Tabla!H57+$B57)</f>
        <v>5.2999999999999999E-2</v>
      </c>
      <c r="J57" s="80">
        <f>IF($C57="","",Tabla!I57+$B57)</f>
        <v>5.2999999999999999E-2</v>
      </c>
      <c r="K57" s="80">
        <f>IF($C57="","",Tabla!J57+$B57)</f>
        <v>5.2999999999999999E-2</v>
      </c>
      <c r="L57" s="80">
        <f>IF($C57="","",Tabla!K57+$B57)</f>
        <v>5.2999999999999999E-2</v>
      </c>
      <c r="M57" s="80">
        <f>IF($C57="","",Tabla!L57+$B57)</f>
        <v>5.2999999999999999E-2</v>
      </c>
      <c r="N57" s="80">
        <f>IF($C57="","",Tabla!M57+$B57)</f>
        <v>5.2999999999999999E-2</v>
      </c>
      <c r="O57" s="80">
        <f>IF($C57="","",Tabla!N57+$B57)</f>
        <v>5.2999999999999999E-2</v>
      </c>
      <c r="P57" s="80">
        <f>IF($C57="","",Tabla!O57+$B57)</f>
        <v>5.2999999999999999E-2</v>
      </c>
      <c r="Q57" s="80">
        <f>IF($C57="","",Tabla!P57+$B57)</f>
        <v>5.2999999999999999E-2</v>
      </c>
      <c r="R57" s="80">
        <f>IF($C57="","",Tabla!Q57+$B57)</f>
        <v>5.2999999999999999E-2</v>
      </c>
      <c r="S57" s="80">
        <f>IF($C57="","",Tabla!R57+$B57)</f>
        <v>5.2999999999999999E-2</v>
      </c>
      <c r="T57" s="80">
        <f>IF($C57="","",Tabla!S57+$B57)</f>
        <v>5.2999999999999999E-2</v>
      </c>
      <c r="U57" s="80">
        <f>IF($C57="","",Tabla!T57+$B57)</f>
        <v>5.2999999999999999E-2</v>
      </c>
      <c r="V57" s="80">
        <f>IF($C57="","",Tabla!U57+$B57)</f>
        <v>5.2999999999999999E-2</v>
      </c>
      <c r="W57" s="80">
        <f>IF($C57="","",Tabla!V57+$B57)</f>
        <v>5.2999999999999999E-2</v>
      </c>
      <c r="X57" s="80">
        <f>IF($C57="","",Tabla!W57+$B57)</f>
        <v>5.2999999999999999E-2</v>
      </c>
      <c r="Y57" s="80">
        <f>IF($C57="","",Tabla!X57+$B57)</f>
        <v>5.2999999999999999E-2</v>
      </c>
      <c r="Z57" s="80">
        <f>IF($C57="","",Tabla!Y57+$B57)</f>
        <v>5.2999999999999999E-2</v>
      </c>
      <c r="AA57" s="80">
        <f>IF($C57="","",Tabla!Z57+$B57)</f>
        <v>5.2999999999999999E-2</v>
      </c>
      <c r="AB57" s="80">
        <f>IF($C57="","",Tabla!AA57+$B57)</f>
        <v>5.2999999999999999E-2</v>
      </c>
      <c r="AC57" s="80">
        <f>IF($C57="","",Tabla!AB57+$B57)</f>
        <v>5.2999999999999999E-2</v>
      </c>
      <c r="AD57" s="80">
        <f>IF($C57="","",Tabla!AC57+$B57)</f>
        <v>5.2999999999999999E-2</v>
      </c>
      <c r="AE57" s="80">
        <f>IF($C57="","",Tabla!AD57+$B57)</f>
        <v>5.2999999999999999E-2</v>
      </c>
      <c r="AF57" s="80">
        <f>IF($C57="","",Tabla!AE57+$B57)</f>
        <v>1.0529999999999999</v>
      </c>
      <c r="AG57" s="80">
        <f>IF($C57="","",Tabla!AF57+$B57)</f>
        <v>5.2999999999999999E-2</v>
      </c>
      <c r="AH57" s="80">
        <f>IF($C57="","",Tabla!AG57+$B57)</f>
        <v>5.2999999999999999E-2</v>
      </c>
      <c r="AI57" s="80">
        <f>IF($C57="","",Tabla!AH57+$B57)</f>
        <v>5.2999999999999999E-2</v>
      </c>
      <c r="AJ57" s="80">
        <f>IF($C57="","",Tabla!AI57+$B57)</f>
        <v>5.2999999999999999E-2</v>
      </c>
      <c r="AK57" s="80">
        <f>IF($C57="","",Tabla!AJ57+$B57)</f>
        <v>5.2999999999999999E-2</v>
      </c>
      <c r="AL57" s="80">
        <f>IF($C57="","",Tabla!AK57+$B57)</f>
        <v>5.2999999999999999E-2</v>
      </c>
      <c r="AM57" s="80">
        <f>IF($C57="","",Tabla!AL57+$B57)</f>
        <v>5.2999999999999999E-2</v>
      </c>
      <c r="AN57" s="80">
        <f>IF($C57="","",Tabla!AM57+$B57)</f>
        <v>1.0529999999999999</v>
      </c>
      <c r="AO57" s="80">
        <f>IF($C57="","",Tabla!AN57+$B57)</f>
        <v>5.2999999999999999E-2</v>
      </c>
      <c r="AP57" s="80">
        <f t="shared" si="0"/>
        <v>62</v>
      </c>
      <c r="AQ57" s="80">
        <f t="shared" si="1"/>
        <v>35</v>
      </c>
      <c r="AR57" s="80">
        <f t="shared" si="2"/>
        <v>61</v>
      </c>
      <c r="AS57" s="80">
        <f t="shared" si="3"/>
        <v>27</v>
      </c>
      <c r="AT57" s="80">
        <f t="shared" si="4"/>
        <v>8</v>
      </c>
      <c r="AU57" s="80">
        <f t="shared" si="5"/>
        <v>39</v>
      </c>
      <c r="AV57" s="80">
        <f t="shared" si="6"/>
        <v>56</v>
      </c>
      <c r="AW57" s="80">
        <f t="shared" si="7"/>
        <v>36</v>
      </c>
      <c r="AX57" s="80">
        <f t="shared" si="8"/>
        <v>54</v>
      </c>
      <c r="AY57" s="80">
        <f t="shared" si="9"/>
        <v>37</v>
      </c>
      <c r="AZ57" s="80">
        <f t="shared" si="10"/>
        <v>55</v>
      </c>
      <c r="BA57" s="80">
        <f t="shared" si="11"/>
        <v>43</v>
      </c>
      <c r="BB57" s="80">
        <f t="shared" si="12"/>
        <v>60</v>
      </c>
      <c r="BC57" s="80">
        <f t="shared" si="13"/>
        <v>41</v>
      </c>
      <c r="BD57" s="80">
        <f t="shared" si="14"/>
        <v>57</v>
      </c>
      <c r="BE57" s="80">
        <f t="shared" si="15"/>
        <v>45</v>
      </c>
      <c r="BF57" s="80">
        <f t="shared" si="16"/>
        <v>52</v>
      </c>
      <c r="BG57" s="80">
        <f t="shared" si="17"/>
        <v>45</v>
      </c>
      <c r="BH57" s="80">
        <f t="shared" si="18"/>
        <v>46</v>
      </c>
      <c r="BI57" s="80">
        <f t="shared" si="19"/>
        <v>53</v>
      </c>
      <c r="BJ57" s="80">
        <f t="shared" si="20"/>
        <v>46</v>
      </c>
      <c r="BK57" s="80">
        <f t="shared" si="21"/>
        <v>53</v>
      </c>
      <c r="BL57" s="80">
        <f t="shared" si="22"/>
        <v>46</v>
      </c>
      <c r="BM57" s="80">
        <f t="shared" si="23"/>
        <v>53</v>
      </c>
      <c r="BN57" s="80">
        <f t="shared" si="24"/>
        <v>46</v>
      </c>
      <c r="BO57" s="80">
        <f t="shared" si="25"/>
        <v>53</v>
      </c>
      <c r="BP57" s="80">
        <f t="shared" si="26"/>
        <v>46</v>
      </c>
      <c r="BQ57" s="80">
        <f t="shared" si="27"/>
        <v>53</v>
      </c>
      <c r="BR57" s="80">
        <f t="shared" si="28"/>
        <v>20</v>
      </c>
      <c r="BS57" s="80">
        <f t="shared" si="29"/>
        <v>30</v>
      </c>
      <c r="BT57" s="80">
        <f t="shared" si="30"/>
        <v>66</v>
      </c>
      <c r="BU57" s="80">
        <f t="shared" si="31"/>
        <v>36</v>
      </c>
      <c r="BV57" s="80">
        <f t="shared" si="32"/>
        <v>52</v>
      </c>
      <c r="BW57" s="80">
        <f t="shared" si="33"/>
        <v>45</v>
      </c>
      <c r="BX57" s="80">
        <f t="shared" si="34"/>
        <v>46</v>
      </c>
      <c r="BY57" s="80">
        <f t="shared" si="35"/>
        <v>53</v>
      </c>
      <c r="BZ57" s="80">
        <f t="shared" si="37"/>
        <v>47</v>
      </c>
      <c r="CA57" s="80">
        <f t="shared" si="38"/>
        <v>26</v>
      </c>
      <c r="CB57" s="118">
        <f>+HLOOKUP(CANTIDAD!$F$2&amp;"-"&amp;Rank!$CB$4,Rank!$B$1:$CD$125,ROW(Rank!$CD57),0)</f>
        <v>52</v>
      </c>
      <c r="CC57" s="118">
        <f>+HLOOKUP(CANTIDAD!$F$2&amp;"-"&amp;Rank!$CC$4,Rank!$B$1:$CD$125,ROW(Rank!$CD57),0)</f>
        <v>45</v>
      </c>
      <c r="CD57" s="119" t="str">
        <f t="shared" si="39"/>
        <v>San Juan Bursatil (851)</v>
      </c>
    </row>
    <row r="58" spans="2:82" x14ac:dyDescent="0.2">
      <c r="B58" s="80">
        <v>5.3999999999999999E-2</v>
      </c>
      <c r="C58" s="80" t="str">
        <f>IF(Tabla!B58=0,"",Tabla!B58)</f>
        <v>Banco de Córdoba (489)</v>
      </c>
      <c r="D58" s="80">
        <f>IF($C58="","",Tabla!C58+$B58)</f>
        <v>5.3999999999999999E-2</v>
      </c>
      <c r="E58" s="80">
        <f>IF($C58="","",Tabla!D58+$B58)</f>
        <v>5.3999999999999999E-2</v>
      </c>
      <c r="F58" s="80">
        <f>IF($C58="","",Tabla!E58+$B58)</f>
        <v>5.3999999999999999E-2</v>
      </c>
      <c r="G58" s="80">
        <f>IF($C58="","",Tabla!F58+$B58)</f>
        <v>5.3999999999999999E-2</v>
      </c>
      <c r="H58" s="80">
        <f>IF($C58="","",Tabla!G58+$B58)</f>
        <v>1.054</v>
      </c>
      <c r="I58" s="80">
        <f>IF($C58="","",Tabla!H58+$B58)</f>
        <v>5.3999999999999999E-2</v>
      </c>
      <c r="J58" s="80">
        <f>IF($C58="","",Tabla!I58+$B58)</f>
        <v>5.3999999999999999E-2</v>
      </c>
      <c r="K58" s="80">
        <f>IF($C58="","",Tabla!J58+$B58)</f>
        <v>5.3999999999999999E-2</v>
      </c>
      <c r="L58" s="80">
        <f>IF($C58="","",Tabla!K58+$B58)</f>
        <v>5.3999999999999999E-2</v>
      </c>
      <c r="M58" s="80">
        <f>IF($C58="","",Tabla!L58+$B58)</f>
        <v>5.3999999999999999E-2</v>
      </c>
      <c r="N58" s="80">
        <f>IF($C58="","",Tabla!M58+$B58)</f>
        <v>5.3999999999999999E-2</v>
      </c>
      <c r="O58" s="80">
        <f>IF($C58="","",Tabla!N58+$B58)</f>
        <v>5.3999999999999999E-2</v>
      </c>
      <c r="P58" s="80">
        <f>IF($C58="","",Tabla!O58+$B58)</f>
        <v>5.3999999999999999E-2</v>
      </c>
      <c r="Q58" s="80">
        <f>IF($C58="","",Tabla!P58+$B58)</f>
        <v>5.3999999999999999E-2</v>
      </c>
      <c r="R58" s="80">
        <f>IF($C58="","",Tabla!Q58+$B58)</f>
        <v>5.3999999999999999E-2</v>
      </c>
      <c r="S58" s="80">
        <f>IF($C58="","",Tabla!R58+$B58)</f>
        <v>5.3999999999999999E-2</v>
      </c>
      <c r="T58" s="80">
        <f>IF($C58="","",Tabla!S58+$B58)</f>
        <v>5.3999999999999999E-2</v>
      </c>
      <c r="U58" s="80">
        <f>IF($C58="","",Tabla!T58+$B58)</f>
        <v>5.3999999999999999E-2</v>
      </c>
      <c r="V58" s="80">
        <f>IF($C58="","",Tabla!U58+$B58)</f>
        <v>5.3999999999999999E-2</v>
      </c>
      <c r="W58" s="80">
        <f>IF($C58="","",Tabla!V58+$B58)</f>
        <v>5.3999999999999999E-2</v>
      </c>
      <c r="X58" s="80">
        <f>IF($C58="","",Tabla!W58+$B58)</f>
        <v>5.3999999999999999E-2</v>
      </c>
      <c r="Y58" s="80">
        <f>IF($C58="","",Tabla!X58+$B58)</f>
        <v>5.3999999999999999E-2</v>
      </c>
      <c r="Z58" s="80">
        <f>IF($C58="","",Tabla!Y58+$B58)</f>
        <v>5.3999999999999999E-2</v>
      </c>
      <c r="AA58" s="80">
        <f>IF($C58="","",Tabla!Z58+$B58)</f>
        <v>5.3999999999999999E-2</v>
      </c>
      <c r="AB58" s="80">
        <f>IF($C58="","",Tabla!AA58+$B58)</f>
        <v>5.3999999999999999E-2</v>
      </c>
      <c r="AC58" s="80">
        <f>IF($C58="","",Tabla!AB58+$B58)</f>
        <v>5.3999999999999999E-2</v>
      </c>
      <c r="AD58" s="80">
        <f>IF($C58="","",Tabla!AC58+$B58)</f>
        <v>5.3999999999999999E-2</v>
      </c>
      <c r="AE58" s="80">
        <f>IF($C58="","",Tabla!AD58+$B58)</f>
        <v>5.3999999999999999E-2</v>
      </c>
      <c r="AF58" s="80">
        <f>IF($C58="","",Tabla!AE58+$B58)</f>
        <v>1.054</v>
      </c>
      <c r="AG58" s="80">
        <f>IF($C58="","",Tabla!AF58+$B58)</f>
        <v>5.3999999999999999E-2</v>
      </c>
      <c r="AH58" s="80">
        <f>IF($C58="","",Tabla!AG58+$B58)</f>
        <v>5.3999999999999999E-2</v>
      </c>
      <c r="AI58" s="80">
        <f>IF($C58="","",Tabla!AH58+$B58)</f>
        <v>5.3999999999999999E-2</v>
      </c>
      <c r="AJ58" s="80">
        <f>IF($C58="","",Tabla!AI58+$B58)</f>
        <v>5.3999999999999999E-2</v>
      </c>
      <c r="AK58" s="80">
        <f>IF($C58="","",Tabla!AJ58+$B58)</f>
        <v>5.3999999999999999E-2</v>
      </c>
      <c r="AL58" s="80">
        <f>IF($C58="","",Tabla!AK58+$B58)</f>
        <v>5.3999999999999999E-2</v>
      </c>
      <c r="AM58" s="80">
        <f>IF($C58="","",Tabla!AL58+$B58)</f>
        <v>5.3999999999999999E-2</v>
      </c>
      <c r="AN58" s="80">
        <f>IF($C58="","",Tabla!AM58+$B58)</f>
        <v>1.054</v>
      </c>
      <c r="AO58" s="80">
        <f>IF($C58="","",Tabla!AN58+$B58)</f>
        <v>5.3999999999999999E-2</v>
      </c>
      <c r="AP58" s="80">
        <f t="shared" si="0"/>
        <v>61</v>
      </c>
      <c r="AQ58" s="80">
        <f t="shared" si="1"/>
        <v>36</v>
      </c>
      <c r="AR58" s="80">
        <f t="shared" si="2"/>
        <v>60</v>
      </c>
      <c r="AS58" s="80">
        <f t="shared" si="3"/>
        <v>28</v>
      </c>
      <c r="AT58" s="80">
        <f t="shared" si="4"/>
        <v>7</v>
      </c>
      <c r="AU58" s="80">
        <f t="shared" si="5"/>
        <v>40</v>
      </c>
      <c r="AV58" s="80">
        <f t="shared" si="6"/>
        <v>55</v>
      </c>
      <c r="AW58" s="80">
        <f t="shared" si="7"/>
        <v>37</v>
      </c>
      <c r="AX58" s="80">
        <f t="shared" si="8"/>
        <v>53</v>
      </c>
      <c r="AY58" s="80">
        <f t="shared" si="9"/>
        <v>38</v>
      </c>
      <c r="AZ58" s="80">
        <f t="shared" si="10"/>
        <v>54</v>
      </c>
      <c r="BA58" s="80">
        <f t="shared" si="11"/>
        <v>44</v>
      </c>
      <c r="BB58" s="80">
        <f t="shared" si="12"/>
        <v>59</v>
      </c>
      <c r="BC58" s="80">
        <f t="shared" si="13"/>
        <v>42</v>
      </c>
      <c r="BD58" s="80">
        <f t="shared" si="14"/>
        <v>56</v>
      </c>
      <c r="BE58" s="80">
        <f t="shared" si="15"/>
        <v>46</v>
      </c>
      <c r="BF58" s="80">
        <f t="shared" si="16"/>
        <v>51</v>
      </c>
      <c r="BG58" s="80">
        <f t="shared" si="17"/>
        <v>46</v>
      </c>
      <c r="BH58" s="80">
        <f t="shared" si="18"/>
        <v>45</v>
      </c>
      <c r="BI58" s="80">
        <f t="shared" si="19"/>
        <v>54</v>
      </c>
      <c r="BJ58" s="80">
        <f t="shared" si="20"/>
        <v>45</v>
      </c>
      <c r="BK58" s="80">
        <f t="shared" si="21"/>
        <v>54</v>
      </c>
      <c r="BL58" s="80">
        <f t="shared" si="22"/>
        <v>45</v>
      </c>
      <c r="BM58" s="80">
        <f t="shared" si="23"/>
        <v>54</v>
      </c>
      <c r="BN58" s="80">
        <f t="shared" si="24"/>
        <v>45</v>
      </c>
      <c r="BO58" s="80">
        <f t="shared" si="25"/>
        <v>54</v>
      </c>
      <c r="BP58" s="80">
        <f t="shared" si="26"/>
        <v>45</v>
      </c>
      <c r="BQ58" s="80">
        <f t="shared" si="27"/>
        <v>54</v>
      </c>
      <c r="BR58" s="80">
        <f t="shared" si="28"/>
        <v>19</v>
      </c>
      <c r="BS58" s="80">
        <f t="shared" si="29"/>
        <v>31</v>
      </c>
      <c r="BT58" s="80">
        <f t="shared" si="30"/>
        <v>65</v>
      </c>
      <c r="BU58" s="80">
        <f t="shared" si="31"/>
        <v>37</v>
      </c>
      <c r="BV58" s="80">
        <f t="shared" si="32"/>
        <v>51</v>
      </c>
      <c r="BW58" s="80">
        <f t="shared" si="33"/>
        <v>46</v>
      </c>
      <c r="BX58" s="80">
        <f t="shared" si="34"/>
        <v>45</v>
      </c>
      <c r="BY58" s="80">
        <f t="shared" si="35"/>
        <v>54</v>
      </c>
      <c r="BZ58" s="80">
        <f t="shared" si="37"/>
        <v>46</v>
      </c>
      <c r="CA58" s="80">
        <f t="shared" si="38"/>
        <v>27</v>
      </c>
      <c r="CB58" s="118">
        <f>+HLOOKUP(CANTIDAD!$F$2&amp;"-"&amp;Rank!$CB$4,Rank!$B$1:$CD$125,ROW(Rank!$CD58),0)</f>
        <v>51</v>
      </c>
      <c r="CC58" s="118">
        <f>+HLOOKUP(CANTIDAD!$F$2&amp;"-"&amp;Rank!$CC$4,Rank!$B$1:$CD$125,ROW(Rank!$CD58),0)</f>
        <v>46</v>
      </c>
      <c r="CD58" s="119" t="str">
        <f t="shared" si="39"/>
        <v>Banco de Córdoba (489)</v>
      </c>
    </row>
    <row r="59" spans="2:82" x14ac:dyDescent="0.2">
      <c r="B59" s="80">
        <v>5.5E-2</v>
      </c>
      <c r="C59" s="80" t="str">
        <f>IF(Tabla!B59=0,"",Tabla!B59)</f>
        <v>Futuro Bursátil (209)</v>
      </c>
      <c r="D59" s="80">
        <f>IF($C59="","",Tabla!C59+$B59)</f>
        <v>5.5E-2</v>
      </c>
      <c r="E59" s="80">
        <f>IF($C59="","",Tabla!D59+$B59)</f>
        <v>5.5E-2</v>
      </c>
      <c r="F59" s="80">
        <f>IF($C59="","",Tabla!E59+$B59)</f>
        <v>5.5E-2</v>
      </c>
      <c r="G59" s="80">
        <f>IF($C59="","",Tabla!F59+$B59)</f>
        <v>5.5E-2</v>
      </c>
      <c r="H59" s="80">
        <f>IF($C59="","",Tabla!G59+$B59)</f>
        <v>5.5E-2</v>
      </c>
      <c r="I59" s="80">
        <f>IF($C59="","",Tabla!H59+$B59)</f>
        <v>1.0549999999999999</v>
      </c>
      <c r="J59" s="80">
        <f>IF($C59="","",Tabla!I59+$B59)</f>
        <v>5.5E-2</v>
      </c>
      <c r="K59" s="80">
        <f>IF($C59="","",Tabla!J59+$B59)</f>
        <v>5.5E-2</v>
      </c>
      <c r="L59" s="80">
        <f>IF($C59="","",Tabla!K59+$B59)</f>
        <v>5.5E-2</v>
      </c>
      <c r="M59" s="80">
        <f>IF($C59="","",Tabla!L59+$B59)</f>
        <v>2.0550000000000002</v>
      </c>
      <c r="N59" s="80">
        <f>IF($C59="","",Tabla!M59+$B59)</f>
        <v>5.5E-2</v>
      </c>
      <c r="O59" s="80">
        <f>IF($C59="","",Tabla!N59+$B59)</f>
        <v>5.5E-2</v>
      </c>
      <c r="P59" s="80">
        <f>IF($C59="","",Tabla!O59+$B59)</f>
        <v>5.5E-2</v>
      </c>
      <c r="Q59" s="80">
        <f>IF($C59="","",Tabla!P59+$B59)</f>
        <v>5.5E-2</v>
      </c>
      <c r="R59" s="80">
        <f>IF($C59="","",Tabla!Q59+$B59)</f>
        <v>5.5E-2</v>
      </c>
      <c r="S59" s="80">
        <f>IF($C59="","",Tabla!R59+$B59)</f>
        <v>5.5E-2</v>
      </c>
      <c r="T59" s="80">
        <f>IF($C59="","",Tabla!S59+$B59)</f>
        <v>5.5E-2</v>
      </c>
      <c r="U59" s="80">
        <f>IF($C59="","",Tabla!T59+$B59)</f>
        <v>5.5E-2</v>
      </c>
      <c r="V59" s="80">
        <f>IF($C59="","",Tabla!U59+$B59)</f>
        <v>5.5E-2</v>
      </c>
      <c r="W59" s="80">
        <f>IF($C59="","",Tabla!V59+$B59)</f>
        <v>5.5E-2</v>
      </c>
      <c r="X59" s="80">
        <f>IF($C59="","",Tabla!W59+$B59)</f>
        <v>5.5E-2</v>
      </c>
      <c r="Y59" s="80">
        <f>IF($C59="","",Tabla!X59+$B59)</f>
        <v>5.5E-2</v>
      </c>
      <c r="Z59" s="80">
        <f>IF($C59="","",Tabla!Y59+$B59)</f>
        <v>5.5E-2</v>
      </c>
      <c r="AA59" s="80">
        <f>IF($C59="","",Tabla!Z59+$B59)</f>
        <v>5.5E-2</v>
      </c>
      <c r="AB59" s="80">
        <f>IF($C59="","",Tabla!AA59+$B59)</f>
        <v>5.5E-2</v>
      </c>
      <c r="AC59" s="80">
        <f>IF($C59="","",Tabla!AB59+$B59)</f>
        <v>5.5E-2</v>
      </c>
      <c r="AD59" s="80">
        <f>IF($C59="","",Tabla!AC59+$B59)</f>
        <v>5.5E-2</v>
      </c>
      <c r="AE59" s="80">
        <f>IF($C59="","",Tabla!AD59+$B59)</f>
        <v>5.5E-2</v>
      </c>
      <c r="AF59" s="80">
        <f>IF($C59="","",Tabla!AE59+$B59)</f>
        <v>5.5E-2</v>
      </c>
      <c r="AG59" s="80">
        <f>IF($C59="","",Tabla!AF59+$B59)</f>
        <v>3.0550000000000002</v>
      </c>
      <c r="AH59" s="80">
        <f>IF($C59="","",Tabla!AG59+$B59)</f>
        <v>5.5E-2</v>
      </c>
      <c r="AI59" s="80">
        <f>IF($C59="","",Tabla!AH59+$B59)</f>
        <v>5.5E-2</v>
      </c>
      <c r="AJ59" s="80">
        <f>IF($C59="","",Tabla!AI59+$B59)</f>
        <v>5.5E-2</v>
      </c>
      <c r="AK59" s="80">
        <f>IF($C59="","",Tabla!AJ59+$B59)</f>
        <v>5.5E-2</v>
      </c>
      <c r="AL59" s="80">
        <f>IF($C59="","",Tabla!AK59+$B59)</f>
        <v>5.5E-2</v>
      </c>
      <c r="AM59" s="80">
        <f>IF($C59="","",Tabla!AL59+$B59)</f>
        <v>5.5E-2</v>
      </c>
      <c r="AN59" s="80">
        <f>IF($C59="","",Tabla!AM59+$B59)</f>
        <v>5.5E-2</v>
      </c>
      <c r="AO59" s="80">
        <f>IF($C59="","",Tabla!AN59+$B59)</f>
        <v>3.0550000000000002</v>
      </c>
      <c r="AP59" s="80">
        <f t="shared" si="0"/>
        <v>60</v>
      </c>
      <c r="AQ59" s="80">
        <f t="shared" si="1"/>
        <v>37</v>
      </c>
      <c r="AR59" s="80">
        <f t="shared" si="2"/>
        <v>59</v>
      </c>
      <c r="AS59" s="80">
        <f t="shared" si="3"/>
        <v>29</v>
      </c>
      <c r="AT59" s="80">
        <f t="shared" si="4"/>
        <v>65</v>
      </c>
      <c r="AU59" s="80">
        <f t="shared" si="5"/>
        <v>79</v>
      </c>
      <c r="AV59" s="80">
        <f t="shared" si="6"/>
        <v>54</v>
      </c>
      <c r="AW59" s="80">
        <f t="shared" si="7"/>
        <v>38</v>
      </c>
      <c r="AX59" s="80">
        <f t="shared" si="8"/>
        <v>52</v>
      </c>
      <c r="AY59" s="80">
        <f t="shared" si="9"/>
        <v>94</v>
      </c>
      <c r="AZ59" s="80">
        <f t="shared" si="10"/>
        <v>53</v>
      </c>
      <c r="BA59" s="80">
        <f t="shared" si="11"/>
        <v>45</v>
      </c>
      <c r="BB59" s="80">
        <f t="shared" si="12"/>
        <v>58</v>
      </c>
      <c r="BC59" s="80">
        <f t="shared" si="13"/>
        <v>43</v>
      </c>
      <c r="BD59" s="80">
        <f t="shared" si="14"/>
        <v>55</v>
      </c>
      <c r="BE59" s="80">
        <f t="shared" si="15"/>
        <v>47</v>
      </c>
      <c r="BF59" s="80">
        <f t="shared" si="16"/>
        <v>50</v>
      </c>
      <c r="BG59" s="80">
        <f t="shared" si="17"/>
        <v>47</v>
      </c>
      <c r="BH59" s="80">
        <f t="shared" si="18"/>
        <v>44</v>
      </c>
      <c r="BI59" s="80">
        <f t="shared" si="19"/>
        <v>55</v>
      </c>
      <c r="BJ59" s="80">
        <f t="shared" si="20"/>
        <v>44</v>
      </c>
      <c r="BK59" s="80">
        <f t="shared" si="21"/>
        <v>55</v>
      </c>
      <c r="BL59" s="80">
        <f t="shared" si="22"/>
        <v>44</v>
      </c>
      <c r="BM59" s="80">
        <f t="shared" si="23"/>
        <v>55</v>
      </c>
      <c r="BN59" s="80">
        <f t="shared" si="24"/>
        <v>44</v>
      </c>
      <c r="BO59" s="80">
        <f t="shared" si="25"/>
        <v>55</v>
      </c>
      <c r="BP59" s="80">
        <f t="shared" si="26"/>
        <v>44</v>
      </c>
      <c r="BQ59" s="80">
        <f t="shared" si="27"/>
        <v>55</v>
      </c>
      <c r="BR59" s="80">
        <f t="shared" si="28"/>
        <v>72</v>
      </c>
      <c r="BS59" s="80">
        <f t="shared" si="29"/>
        <v>87</v>
      </c>
      <c r="BT59" s="80">
        <f t="shared" si="30"/>
        <v>64</v>
      </c>
      <c r="BU59" s="80">
        <f t="shared" si="31"/>
        <v>38</v>
      </c>
      <c r="BV59" s="80">
        <f t="shared" si="32"/>
        <v>50</v>
      </c>
      <c r="BW59" s="80">
        <f t="shared" si="33"/>
        <v>47</v>
      </c>
      <c r="BX59" s="80">
        <f t="shared" si="34"/>
        <v>44</v>
      </c>
      <c r="BY59" s="80">
        <f t="shared" si="35"/>
        <v>55</v>
      </c>
      <c r="BZ59" s="80">
        <f t="shared" si="37"/>
        <v>77</v>
      </c>
      <c r="CA59" s="80">
        <f t="shared" si="38"/>
        <v>82</v>
      </c>
      <c r="CB59" s="118">
        <f>+HLOOKUP(CANTIDAD!$F$2&amp;"-"&amp;Rank!$CB$4,Rank!$B$1:$CD$125,ROW(Rank!$CD59),0)</f>
        <v>50</v>
      </c>
      <c r="CC59" s="118">
        <f>+HLOOKUP(CANTIDAD!$F$2&amp;"-"&amp;Rank!$CC$4,Rank!$B$1:$CD$125,ROW(Rank!$CD59),0)</f>
        <v>47</v>
      </c>
      <c r="CD59" s="119" t="str">
        <f t="shared" si="39"/>
        <v>Futuro Bursátil (209)</v>
      </c>
    </row>
    <row r="60" spans="2:82" x14ac:dyDescent="0.2">
      <c r="B60" s="80">
        <v>5.6000000000000001E-2</v>
      </c>
      <c r="C60" s="80" t="str">
        <f>IF(Tabla!B60=0,"",Tabla!B60)</f>
        <v>Rava Soc. de Bolsa (180)</v>
      </c>
      <c r="D60" s="80">
        <f>IF($C60="","",Tabla!C60+$B60)</f>
        <v>5.6000000000000001E-2</v>
      </c>
      <c r="E60" s="80">
        <f>IF($C60="","",Tabla!D60+$B60)</f>
        <v>5.6000000000000001E-2</v>
      </c>
      <c r="F60" s="80">
        <f>IF($C60="","",Tabla!E60+$B60)</f>
        <v>5.6000000000000001E-2</v>
      </c>
      <c r="G60" s="80">
        <f>IF($C60="","",Tabla!F60+$B60)</f>
        <v>5.6000000000000001E-2</v>
      </c>
      <c r="H60" s="80">
        <f>IF($C60="","",Tabla!G60+$B60)</f>
        <v>5.6000000000000001E-2</v>
      </c>
      <c r="I60" s="80">
        <f>IF($C60="","",Tabla!H60+$B60)</f>
        <v>1.056</v>
      </c>
      <c r="J60" s="80">
        <f>IF($C60="","",Tabla!I60+$B60)</f>
        <v>1.056</v>
      </c>
      <c r="K60" s="80">
        <f>IF($C60="","",Tabla!J60+$B60)</f>
        <v>5.6000000000000001E-2</v>
      </c>
      <c r="L60" s="80">
        <f>IF($C60="","",Tabla!K60+$B60)</f>
        <v>5.6000000000000001E-2</v>
      </c>
      <c r="M60" s="80">
        <f>IF($C60="","",Tabla!L60+$B60)</f>
        <v>5.6000000000000001E-2</v>
      </c>
      <c r="N60" s="80">
        <f>IF($C60="","",Tabla!M60+$B60)</f>
        <v>5.6000000000000001E-2</v>
      </c>
      <c r="O60" s="80">
        <f>IF($C60="","",Tabla!N60+$B60)</f>
        <v>5.6000000000000001E-2</v>
      </c>
      <c r="P60" s="80">
        <f>IF($C60="","",Tabla!O60+$B60)</f>
        <v>2.056</v>
      </c>
      <c r="Q60" s="80">
        <f>IF($C60="","",Tabla!P60+$B60)</f>
        <v>5.6000000000000001E-2</v>
      </c>
      <c r="R60" s="80">
        <f>IF($C60="","",Tabla!Q60+$B60)</f>
        <v>5.6000000000000001E-2</v>
      </c>
      <c r="S60" s="80">
        <f>IF($C60="","",Tabla!R60+$B60)</f>
        <v>1.056</v>
      </c>
      <c r="T60" s="80">
        <f>IF($C60="","",Tabla!S60+$B60)</f>
        <v>5.6000000000000001E-2</v>
      </c>
      <c r="U60" s="80">
        <f>IF($C60="","",Tabla!T60+$B60)</f>
        <v>5.6000000000000001E-2</v>
      </c>
      <c r="V60" s="80">
        <f>IF($C60="","",Tabla!U60+$B60)</f>
        <v>5.6000000000000001E-2</v>
      </c>
      <c r="W60" s="80">
        <f>IF($C60="","",Tabla!V60+$B60)</f>
        <v>5.6000000000000001E-2</v>
      </c>
      <c r="X60" s="80">
        <f>IF($C60="","",Tabla!W60+$B60)</f>
        <v>5.6000000000000001E-2</v>
      </c>
      <c r="Y60" s="80">
        <f>IF($C60="","",Tabla!X60+$B60)</f>
        <v>5.6000000000000001E-2</v>
      </c>
      <c r="Z60" s="80">
        <f>IF($C60="","",Tabla!Y60+$B60)</f>
        <v>5.6000000000000001E-2</v>
      </c>
      <c r="AA60" s="80">
        <f>IF($C60="","",Tabla!Z60+$B60)</f>
        <v>5.6000000000000001E-2</v>
      </c>
      <c r="AB60" s="80">
        <f>IF($C60="","",Tabla!AA60+$B60)</f>
        <v>5.6000000000000001E-2</v>
      </c>
      <c r="AC60" s="80">
        <f>IF($C60="","",Tabla!AB60+$B60)</f>
        <v>5.6000000000000001E-2</v>
      </c>
      <c r="AD60" s="80">
        <f>IF($C60="","",Tabla!AC60+$B60)</f>
        <v>5.6000000000000001E-2</v>
      </c>
      <c r="AE60" s="80">
        <f>IF($C60="","",Tabla!AD60+$B60)</f>
        <v>5.6000000000000001E-2</v>
      </c>
      <c r="AF60" s="80">
        <f>IF($C60="","",Tabla!AE60+$B60)</f>
        <v>1.056</v>
      </c>
      <c r="AG60" s="80">
        <f>IF($C60="","",Tabla!AF60+$B60)</f>
        <v>1.056</v>
      </c>
      <c r="AH60" s="80">
        <f>IF($C60="","",Tabla!AG60+$B60)</f>
        <v>2.056</v>
      </c>
      <c r="AI60" s="80">
        <f>IF($C60="","",Tabla!AH60+$B60)</f>
        <v>1.056</v>
      </c>
      <c r="AJ60" s="80">
        <f>IF($C60="","",Tabla!AI60+$B60)</f>
        <v>5.6000000000000001E-2</v>
      </c>
      <c r="AK60" s="80">
        <f>IF($C60="","",Tabla!AJ60+$B60)</f>
        <v>5.6000000000000001E-2</v>
      </c>
      <c r="AL60" s="80">
        <f>IF($C60="","",Tabla!AK60+$B60)</f>
        <v>5.6000000000000001E-2</v>
      </c>
      <c r="AM60" s="80">
        <f>IF($C60="","",Tabla!AL60+$B60)</f>
        <v>5.6000000000000001E-2</v>
      </c>
      <c r="AN60" s="80">
        <f>IF($C60="","",Tabla!AM60+$B60)</f>
        <v>3.056</v>
      </c>
      <c r="AO60" s="80">
        <f>IF($C60="","",Tabla!AN60+$B60)</f>
        <v>2.056</v>
      </c>
      <c r="AP60" s="80">
        <f t="shared" si="0"/>
        <v>59</v>
      </c>
      <c r="AQ60" s="80">
        <f t="shared" si="1"/>
        <v>38</v>
      </c>
      <c r="AR60" s="80">
        <f t="shared" si="2"/>
        <v>58</v>
      </c>
      <c r="AS60" s="80">
        <f t="shared" si="3"/>
        <v>30</v>
      </c>
      <c r="AT60" s="80">
        <f t="shared" si="4"/>
        <v>64</v>
      </c>
      <c r="AU60" s="80">
        <f t="shared" si="5"/>
        <v>80</v>
      </c>
      <c r="AV60" s="80">
        <f t="shared" si="6"/>
        <v>8</v>
      </c>
      <c r="AW60" s="80">
        <f t="shared" si="7"/>
        <v>39</v>
      </c>
      <c r="AX60" s="80">
        <f t="shared" si="8"/>
        <v>51</v>
      </c>
      <c r="AY60" s="80">
        <f t="shared" si="9"/>
        <v>39</v>
      </c>
      <c r="AZ60" s="80">
        <f t="shared" si="10"/>
        <v>52</v>
      </c>
      <c r="BA60" s="80">
        <f t="shared" si="11"/>
        <v>46</v>
      </c>
      <c r="BB60" s="80">
        <f t="shared" si="12"/>
        <v>6</v>
      </c>
      <c r="BC60" s="80">
        <f t="shared" si="13"/>
        <v>44</v>
      </c>
      <c r="BD60" s="80">
        <f t="shared" si="14"/>
        <v>54</v>
      </c>
      <c r="BE60" s="80">
        <f t="shared" si="15"/>
        <v>90</v>
      </c>
      <c r="BF60" s="80">
        <f t="shared" si="16"/>
        <v>49</v>
      </c>
      <c r="BG60" s="80">
        <f t="shared" si="17"/>
        <v>48</v>
      </c>
      <c r="BH60" s="80">
        <f t="shared" si="18"/>
        <v>43</v>
      </c>
      <c r="BI60" s="80">
        <f t="shared" si="19"/>
        <v>56</v>
      </c>
      <c r="BJ60" s="80">
        <f t="shared" si="20"/>
        <v>43</v>
      </c>
      <c r="BK60" s="80">
        <f t="shared" si="21"/>
        <v>56</v>
      </c>
      <c r="BL60" s="80">
        <f t="shared" si="22"/>
        <v>43</v>
      </c>
      <c r="BM60" s="80">
        <f t="shared" si="23"/>
        <v>56</v>
      </c>
      <c r="BN60" s="80">
        <f t="shared" si="24"/>
        <v>43</v>
      </c>
      <c r="BO60" s="80">
        <f t="shared" si="25"/>
        <v>56</v>
      </c>
      <c r="BP60" s="80">
        <f t="shared" si="26"/>
        <v>43</v>
      </c>
      <c r="BQ60" s="80">
        <f t="shared" si="27"/>
        <v>56</v>
      </c>
      <c r="BR60" s="80">
        <f t="shared" si="28"/>
        <v>18</v>
      </c>
      <c r="BS60" s="80">
        <f t="shared" si="29"/>
        <v>68</v>
      </c>
      <c r="BT60" s="80">
        <f t="shared" si="30"/>
        <v>10</v>
      </c>
      <c r="BU60" s="80">
        <f t="shared" si="31"/>
        <v>79</v>
      </c>
      <c r="BV60" s="80">
        <f t="shared" si="32"/>
        <v>49</v>
      </c>
      <c r="BW60" s="80">
        <f t="shared" si="33"/>
        <v>48</v>
      </c>
      <c r="BX60" s="80">
        <f t="shared" si="34"/>
        <v>43</v>
      </c>
      <c r="BY60" s="80">
        <f t="shared" si="35"/>
        <v>56</v>
      </c>
      <c r="BZ60" s="80">
        <f t="shared" si="37"/>
        <v>15</v>
      </c>
      <c r="CA60" s="80">
        <f t="shared" si="38"/>
        <v>73</v>
      </c>
      <c r="CB60" s="118">
        <f>+HLOOKUP(CANTIDAD!$F$2&amp;"-"&amp;Rank!$CB$4,Rank!$B$1:$CD$125,ROW(Rank!$CD60),0)</f>
        <v>49</v>
      </c>
      <c r="CC60" s="118">
        <f>+HLOOKUP(CANTIDAD!$F$2&amp;"-"&amp;Rank!$CC$4,Rank!$B$1:$CD$125,ROW(Rank!$CD60),0)</f>
        <v>48</v>
      </c>
      <c r="CD60" s="119" t="str">
        <f t="shared" si="39"/>
        <v>Rava Soc. de Bolsa (180)</v>
      </c>
    </row>
    <row r="61" spans="2:82" x14ac:dyDescent="0.2">
      <c r="B61" s="80">
        <v>5.7000000000000002E-2</v>
      </c>
      <c r="C61" s="80" t="str">
        <f>IF(Tabla!B61=0,"",Tabla!B61)</f>
        <v>Rosental (658)</v>
      </c>
      <c r="D61" s="80">
        <f>IF($C61="","",Tabla!C61+$B61)</f>
        <v>5.7000000000000002E-2</v>
      </c>
      <c r="E61" s="80">
        <f>IF($C61="","",Tabla!D61+$B61)</f>
        <v>5.7000000000000002E-2</v>
      </c>
      <c r="F61" s="80">
        <f>IF($C61="","",Tabla!E61+$B61)</f>
        <v>5.7000000000000002E-2</v>
      </c>
      <c r="G61" s="80">
        <f>IF($C61="","",Tabla!F61+$B61)</f>
        <v>5.7000000000000002E-2</v>
      </c>
      <c r="H61" s="80">
        <f>IF($C61="","",Tabla!G61+$B61)</f>
        <v>5.7000000000000002E-2</v>
      </c>
      <c r="I61" s="80">
        <f>IF($C61="","",Tabla!H61+$B61)</f>
        <v>1.0569999999999999</v>
      </c>
      <c r="J61" s="80">
        <f>IF($C61="","",Tabla!I61+$B61)</f>
        <v>5.7000000000000002E-2</v>
      </c>
      <c r="K61" s="80">
        <f>IF($C61="","",Tabla!J61+$B61)</f>
        <v>5.7000000000000002E-2</v>
      </c>
      <c r="L61" s="80">
        <f>IF($C61="","",Tabla!K61+$B61)</f>
        <v>5.7000000000000002E-2</v>
      </c>
      <c r="M61" s="80">
        <f>IF($C61="","",Tabla!L61+$B61)</f>
        <v>5.7000000000000002E-2</v>
      </c>
      <c r="N61" s="80">
        <f>IF($C61="","",Tabla!M61+$B61)</f>
        <v>5.7000000000000002E-2</v>
      </c>
      <c r="O61" s="80">
        <f>IF($C61="","",Tabla!N61+$B61)</f>
        <v>5.7000000000000002E-2</v>
      </c>
      <c r="P61" s="80">
        <f>IF($C61="","",Tabla!O61+$B61)</f>
        <v>5.7000000000000002E-2</v>
      </c>
      <c r="Q61" s="80">
        <f>IF($C61="","",Tabla!P61+$B61)</f>
        <v>5.7000000000000002E-2</v>
      </c>
      <c r="R61" s="80">
        <f>IF($C61="","",Tabla!Q61+$B61)</f>
        <v>5.7000000000000002E-2</v>
      </c>
      <c r="S61" s="80">
        <f>IF($C61="","",Tabla!R61+$B61)</f>
        <v>5.7000000000000002E-2</v>
      </c>
      <c r="T61" s="80">
        <f>IF($C61="","",Tabla!S61+$B61)</f>
        <v>5.7000000000000002E-2</v>
      </c>
      <c r="U61" s="80">
        <f>IF($C61="","",Tabla!T61+$B61)</f>
        <v>5.7000000000000002E-2</v>
      </c>
      <c r="V61" s="80">
        <f>IF($C61="","",Tabla!U61+$B61)</f>
        <v>5.7000000000000002E-2</v>
      </c>
      <c r="W61" s="80">
        <f>IF($C61="","",Tabla!V61+$B61)</f>
        <v>5.7000000000000002E-2</v>
      </c>
      <c r="X61" s="80">
        <f>IF($C61="","",Tabla!W61+$B61)</f>
        <v>5.7000000000000002E-2</v>
      </c>
      <c r="Y61" s="80">
        <f>IF($C61="","",Tabla!X61+$B61)</f>
        <v>5.7000000000000002E-2</v>
      </c>
      <c r="Z61" s="80">
        <f>IF($C61="","",Tabla!Y61+$B61)</f>
        <v>5.7000000000000002E-2</v>
      </c>
      <c r="AA61" s="80">
        <f>IF($C61="","",Tabla!Z61+$B61)</f>
        <v>5.7000000000000002E-2</v>
      </c>
      <c r="AB61" s="80">
        <f>IF($C61="","",Tabla!AA61+$B61)</f>
        <v>5.7000000000000002E-2</v>
      </c>
      <c r="AC61" s="80">
        <f>IF($C61="","",Tabla!AB61+$B61)</f>
        <v>5.7000000000000002E-2</v>
      </c>
      <c r="AD61" s="80">
        <f>IF($C61="","",Tabla!AC61+$B61)</f>
        <v>5.7000000000000002E-2</v>
      </c>
      <c r="AE61" s="80">
        <f>IF($C61="","",Tabla!AD61+$B61)</f>
        <v>5.7000000000000002E-2</v>
      </c>
      <c r="AF61" s="80">
        <f>IF($C61="","",Tabla!AE61+$B61)</f>
        <v>5.7000000000000002E-2</v>
      </c>
      <c r="AG61" s="80">
        <f>IF($C61="","",Tabla!AF61+$B61)</f>
        <v>1.0569999999999999</v>
      </c>
      <c r="AH61" s="80">
        <f>IF($C61="","",Tabla!AG61+$B61)</f>
        <v>5.7000000000000002E-2</v>
      </c>
      <c r="AI61" s="80">
        <f>IF($C61="","",Tabla!AH61+$B61)</f>
        <v>5.7000000000000002E-2</v>
      </c>
      <c r="AJ61" s="80">
        <f>IF($C61="","",Tabla!AI61+$B61)</f>
        <v>5.7000000000000002E-2</v>
      </c>
      <c r="AK61" s="80">
        <f>IF($C61="","",Tabla!AJ61+$B61)</f>
        <v>5.7000000000000002E-2</v>
      </c>
      <c r="AL61" s="80">
        <f>IF($C61="","",Tabla!AK61+$B61)</f>
        <v>5.7000000000000002E-2</v>
      </c>
      <c r="AM61" s="80">
        <f>IF($C61="","",Tabla!AL61+$B61)</f>
        <v>5.7000000000000002E-2</v>
      </c>
      <c r="AN61" s="80">
        <f>IF($C61="","",Tabla!AM61+$B61)</f>
        <v>5.7000000000000002E-2</v>
      </c>
      <c r="AO61" s="80">
        <f>IF($C61="","",Tabla!AN61+$B61)</f>
        <v>1.0569999999999999</v>
      </c>
      <c r="AP61" s="80">
        <f t="shared" si="0"/>
        <v>58</v>
      </c>
      <c r="AQ61" s="80">
        <f t="shared" si="1"/>
        <v>39</v>
      </c>
      <c r="AR61" s="80">
        <f t="shared" si="2"/>
        <v>57</v>
      </c>
      <c r="AS61" s="80">
        <f t="shared" si="3"/>
        <v>31</v>
      </c>
      <c r="AT61" s="80">
        <f t="shared" si="4"/>
        <v>63</v>
      </c>
      <c r="AU61" s="80">
        <f t="shared" si="5"/>
        <v>81</v>
      </c>
      <c r="AV61" s="80">
        <f t="shared" si="6"/>
        <v>53</v>
      </c>
      <c r="AW61" s="80">
        <f t="shared" si="7"/>
        <v>40</v>
      </c>
      <c r="AX61" s="80">
        <f t="shared" si="8"/>
        <v>50</v>
      </c>
      <c r="AY61" s="80">
        <f t="shared" si="9"/>
        <v>40</v>
      </c>
      <c r="AZ61" s="80">
        <f t="shared" si="10"/>
        <v>51</v>
      </c>
      <c r="BA61" s="80">
        <f t="shared" si="11"/>
        <v>47</v>
      </c>
      <c r="BB61" s="80">
        <f t="shared" si="12"/>
        <v>57</v>
      </c>
      <c r="BC61" s="80">
        <f t="shared" si="13"/>
        <v>45</v>
      </c>
      <c r="BD61" s="80">
        <f t="shared" si="14"/>
        <v>53</v>
      </c>
      <c r="BE61" s="80">
        <f t="shared" si="15"/>
        <v>48</v>
      </c>
      <c r="BF61" s="80">
        <f t="shared" si="16"/>
        <v>48</v>
      </c>
      <c r="BG61" s="80">
        <f t="shared" si="17"/>
        <v>49</v>
      </c>
      <c r="BH61" s="80">
        <f t="shared" si="18"/>
        <v>42</v>
      </c>
      <c r="BI61" s="80">
        <f t="shared" si="19"/>
        <v>57</v>
      </c>
      <c r="BJ61" s="80">
        <f t="shared" si="20"/>
        <v>42</v>
      </c>
      <c r="BK61" s="80">
        <f t="shared" si="21"/>
        <v>57</v>
      </c>
      <c r="BL61" s="80">
        <f t="shared" si="22"/>
        <v>42</v>
      </c>
      <c r="BM61" s="80">
        <f t="shared" si="23"/>
        <v>57</v>
      </c>
      <c r="BN61" s="80">
        <f t="shared" si="24"/>
        <v>42</v>
      </c>
      <c r="BO61" s="80">
        <f t="shared" si="25"/>
        <v>57</v>
      </c>
      <c r="BP61" s="80">
        <f t="shared" si="26"/>
        <v>42</v>
      </c>
      <c r="BQ61" s="80">
        <f t="shared" si="27"/>
        <v>57</v>
      </c>
      <c r="BR61" s="80">
        <f t="shared" si="28"/>
        <v>71</v>
      </c>
      <c r="BS61" s="80">
        <f t="shared" si="29"/>
        <v>69</v>
      </c>
      <c r="BT61" s="80">
        <f t="shared" si="30"/>
        <v>63</v>
      </c>
      <c r="BU61" s="80">
        <f t="shared" si="31"/>
        <v>39</v>
      </c>
      <c r="BV61" s="80">
        <f t="shared" si="32"/>
        <v>48</v>
      </c>
      <c r="BW61" s="80">
        <f t="shared" si="33"/>
        <v>49</v>
      </c>
      <c r="BX61" s="80">
        <f t="shared" si="34"/>
        <v>42</v>
      </c>
      <c r="BY61" s="80">
        <f t="shared" si="35"/>
        <v>57</v>
      </c>
      <c r="BZ61" s="80">
        <f t="shared" si="37"/>
        <v>76</v>
      </c>
      <c r="CA61" s="80">
        <f t="shared" si="38"/>
        <v>54</v>
      </c>
      <c r="CB61" s="118">
        <f>+HLOOKUP(CANTIDAD!$F$2&amp;"-"&amp;Rank!$CB$4,Rank!$B$1:$CD$125,ROW(Rank!$CD61),0)</f>
        <v>48</v>
      </c>
      <c r="CC61" s="118">
        <f>+HLOOKUP(CANTIDAD!$F$2&amp;"-"&amp;Rank!$CC$4,Rank!$B$1:$CD$125,ROW(Rank!$CD61),0)</f>
        <v>49</v>
      </c>
      <c r="CD61" s="119" t="str">
        <f t="shared" si="39"/>
        <v>Rosental (658)</v>
      </c>
    </row>
    <row r="62" spans="2:82" x14ac:dyDescent="0.2">
      <c r="B62" s="80">
        <v>5.8000000000000003E-2</v>
      </c>
      <c r="C62" s="80" t="str">
        <f>IF(Tabla!B62=0,"",Tabla!B62)</f>
        <v>Burplaza S.A. (53)</v>
      </c>
      <c r="D62" s="80">
        <f>IF($C62="","",Tabla!C62+$B62)</f>
        <v>5.8000000000000003E-2</v>
      </c>
      <c r="E62" s="80">
        <f>IF($C62="","",Tabla!D62+$B62)</f>
        <v>5.8000000000000003E-2</v>
      </c>
      <c r="F62" s="80">
        <f>IF($C62="","",Tabla!E62+$B62)</f>
        <v>5.8000000000000003E-2</v>
      </c>
      <c r="G62" s="80">
        <f>IF($C62="","",Tabla!F62+$B62)</f>
        <v>5.8000000000000003E-2</v>
      </c>
      <c r="H62" s="80">
        <f>IF($C62="","",Tabla!G62+$B62)</f>
        <v>5.8000000000000003E-2</v>
      </c>
      <c r="I62" s="80">
        <f>IF($C62="","",Tabla!H62+$B62)</f>
        <v>1.0580000000000001</v>
      </c>
      <c r="J62" s="80">
        <f>IF($C62="","",Tabla!I62+$B62)</f>
        <v>5.8000000000000003E-2</v>
      </c>
      <c r="K62" s="80">
        <f>IF($C62="","",Tabla!J62+$B62)</f>
        <v>5.8000000000000003E-2</v>
      </c>
      <c r="L62" s="80">
        <f>IF($C62="","",Tabla!K62+$B62)</f>
        <v>5.8000000000000003E-2</v>
      </c>
      <c r="M62" s="80">
        <f>IF($C62="","",Tabla!L62+$B62)</f>
        <v>5.8000000000000003E-2</v>
      </c>
      <c r="N62" s="80">
        <f>IF($C62="","",Tabla!M62+$B62)</f>
        <v>5.8000000000000003E-2</v>
      </c>
      <c r="O62" s="80">
        <f>IF($C62="","",Tabla!N62+$B62)</f>
        <v>5.8000000000000003E-2</v>
      </c>
      <c r="P62" s="80">
        <f>IF($C62="","",Tabla!O62+$B62)</f>
        <v>5.8000000000000003E-2</v>
      </c>
      <c r="Q62" s="80">
        <f>IF($C62="","",Tabla!P62+$B62)</f>
        <v>5.8000000000000003E-2</v>
      </c>
      <c r="R62" s="80">
        <f>IF($C62="","",Tabla!Q62+$B62)</f>
        <v>5.8000000000000003E-2</v>
      </c>
      <c r="S62" s="80">
        <f>IF($C62="","",Tabla!R62+$B62)</f>
        <v>5.8000000000000003E-2</v>
      </c>
      <c r="T62" s="80">
        <f>IF($C62="","",Tabla!S62+$B62)</f>
        <v>5.8000000000000003E-2</v>
      </c>
      <c r="U62" s="80">
        <f>IF($C62="","",Tabla!T62+$B62)</f>
        <v>5.8000000000000003E-2</v>
      </c>
      <c r="V62" s="80">
        <f>IF($C62="","",Tabla!U62+$B62)</f>
        <v>5.8000000000000003E-2</v>
      </c>
      <c r="W62" s="80">
        <f>IF($C62="","",Tabla!V62+$B62)</f>
        <v>5.8000000000000003E-2</v>
      </c>
      <c r="X62" s="80">
        <f>IF($C62="","",Tabla!W62+$B62)</f>
        <v>5.8000000000000003E-2</v>
      </c>
      <c r="Y62" s="80">
        <f>IF($C62="","",Tabla!X62+$B62)</f>
        <v>5.8000000000000003E-2</v>
      </c>
      <c r="Z62" s="80">
        <f>IF($C62="","",Tabla!Y62+$B62)</f>
        <v>5.8000000000000003E-2</v>
      </c>
      <c r="AA62" s="80">
        <f>IF($C62="","",Tabla!Z62+$B62)</f>
        <v>5.8000000000000003E-2</v>
      </c>
      <c r="AB62" s="80">
        <f>IF($C62="","",Tabla!AA62+$B62)</f>
        <v>5.8000000000000003E-2</v>
      </c>
      <c r="AC62" s="80">
        <f>IF($C62="","",Tabla!AB62+$B62)</f>
        <v>5.8000000000000003E-2</v>
      </c>
      <c r="AD62" s="80">
        <f>IF($C62="","",Tabla!AC62+$B62)</f>
        <v>5.8000000000000003E-2</v>
      </c>
      <c r="AE62" s="80">
        <f>IF($C62="","",Tabla!AD62+$B62)</f>
        <v>5.8000000000000003E-2</v>
      </c>
      <c r="AF62" s="80">
        <f>IF($C62="","",Tabla!AE62+$B62)</f>
        <v>5.8000000000000003E-2</v>
      </c>
      <c r="AG62" s="80">
        <f>IF($C62="","",Tabla!AF62+$B62)</f>
        <v>1.0580000000000001</v>
      </c>
      <c r="AH62" s="80">
        <f>IF($C62="","",Tabla!AG62+$B62)</f>
        <v>5.8000000000000003E-2</v>
      </c>
      <c r="AI62" s="80">
        <f>IF($C62="","",Tabla!AH62+$B62)</f>
        <v>5.8000000000000003E-2</v>
      </c>
      <c r="AJ62" s="80">
        <f>IF($C62="","",Tabla!AI62+$B62)</f>
        <v>5.8000000000000003E-2</v>
      </c>
      <c r="AK62" s="80">
        <f>IF($C62="","",Tabla!AJ62+$B62)</f>
        <v>5.8000000000000003E-2</v>
      </c>
      <c r="AL62" s="80">
        <f>IF($C62="","",Tabla!AK62+$B62)</f>
        <v>5.8000000000000003E-2</v>
      </c>
      <c r="AM62" s="80">
        <f>IF($C62="","",Tabla!AL62+$B62)</f>
        <v>5.8000000000000003E-2</v>
      </c>
      <c r="AN62" s="80">
        <f>IF($C62="","",Tabla!AM62+$B62)</f>
        <v>5.8000000000000003E-2</v>
      </c>
      <c r="AO62" s="80">
        <f>IF($C62="","",Tabla!AN62+$B62)</f>
        <v>1.0580000000000001</v>
      </c>
      <c r="AP62" s="80">
        <f t="shared" si="0"/>
        <v>57</v>
      </c>
      <c r="AQ62" s="80">
        <f t="shared" si="1"/>
        <v>40</v>
      </c>
      <c r="AR62" s="80">
        <f t="shared" si="2"/>
        <v>56</v>
      </c>
      <c r="AS62" s="80">
        <f t="shared" si="3"/>
        <v>32</v>
      </c>
      <c r="AT62" s="80">
        <f t="shared" si="4"/>
        <v>62</v>
      </c>
      <c r="AU62" s="80">
        <f t="shared" si="5"/>
        <v>82</v>
      </c>
      <c r="AV62" s="80">
        <f t="shared" si="6"/>
        <v>52</v>
      </c>
      <c r="AW62" s="80">
        <f t="shared" si="7"/>
        <v>41</v>
      </c>
      <c r="AX62" s="80">
        <f t="shared" si="8"/>
        <v>49</v>
      </c>
      <c r="AY62" s="80">
        <f t="shared" si="9"/>
        <v>41</v>
      </c>
      <c r="AZ62" s="80">
        <f t="shared" si="10"/>
        <v>50</v>
      </c>
      <c r="BA62" s="80">
        <f t="shared" si="11"/>
        <v>48</v>
      </c>
      <c r="BB62" s="80">
        <f t="shared" si="12"/>
        <v>56</v>
      </c>
      <c r="BC62" s="80">
        <f t="shared" si="13"/>
        <v>46</v>
      </c>
      <c r="BD62" s="80">
        <f t="shared" si="14"/>
        <v>52</v>
      </c>
      <c r="BE62" s="80">
        <f t="shared" si="15"/>
        <v>49</v>
      </c>
      <c r="BF62" s="80">
        <f t="shared" si="16"/>
        <v>47</v>
      </c>
      <c r="BG62" s="80">
        <f t="shared" si="17"/>
        <v>50</v>
      </c>
      <c r="BH62" s="80">
        <f t="shared" si="18"/>
        <v>41</v>
      </c>
      <c r="BI62" s="80">
        <f t="shared" si="19"/>
        <v>58</v>
      </c>
      <c r="BJ62" s="80">
        <f t="shared" si="20"/>
        <v>41</v>
      </c>
      <c r="BK62" s="80">
        <f t="shared" si="21"/>
        <v>58</v>
      </c>
      <c r="BL62" s="80">
        <f t="shared" si="22"/>
        <v>41</v>
      </c>
      <c r="BM62" s="80">
        <f t="shared" si="23"/>
        <v>58</v>
      </c>
      <c r="BN62" s="80">
        <f t="shared" si="24"/>
        <v>41</v>
      </c>
      <c r="BO62" s="80">
        <f t="shared" si="25"/>
        <v>58</v>
      </c>
      <c r="BP62" s="80">
        <f t="shared" si="26"/>
        <v>41</v>
      </c>
      <c r="BQ62" s="80">
        <f t="shared" si="27"/>
        <v>58</v>
      </c>
      <c r="BR62" s="80">
        <f t="shared" si="28"/>
        <v>70</v>
      </c>
      <c r="BS62" s="80">
        <f t="shared" si="29"/>
        <v>70</v>
      </c>
      <c r="BT62" s="80">
        <f t="shared" si="30"/>
        <v>62</v>
      </c>
      <c r="BU62" s="80">
        <f t="shared" si="31"/>
        <v>40</v>
      </c>
      <c r="BV62" s="80">
        <f t="shared" si="32"/>
        <v>47</v>
      </c>
      <c r="BW62" s="80">
        <f t="shared" si="33"/>
        <v>50</v>
      </c>
      <c r="BX62" s="80">
        <f t="shared" si="34"/>
        <v>41</v>
      </c>
      <c r="BY62" s="80">
        <f t="shared" si="35"/>
        <v>58</v>
      </c>
      <c r="BZ62" s="80">
        <f t="shared" si="37"/>
        <v>75</v>
      </c>
      <c r="CA62" s="80">
        <f t="shared" si="38"/>
        <v>55</v>
      </c>
      <c r="CB62" s="118">
        <f>+HLOOKUP(CANTIDAD!$F$2&amp;"-"&amp;Rank!$CB$4,Rank!$B$1:$CD$125,ROW(Rank!$CD62),0)</f>
        <v>47</v>
      </c>
      <c r="CC62" s="118">
        <f>+HLOOKUP(CANTIDAD!$F$2&amp;"-"&amp;Rank!$CC$4,Rank!$B$1:$CD$125,ROW(Rank!$CD62),0)</f>
        <v>50</v>
      </c>
      <c r="CD62" s="119" t="str">
        <f t="shared" si="39"/>
        <v>Burplaza S.A. (53)</v>
      </c>
    </row>
    <row r="63" spans="2:82" x14ac:dyDescent="0.2">
      <c r="B63" s="80">
        <v>5.8999999999999997E-2</v>
      </c>
      <c r="C63" s="80" t="str">
        <f>IF(Tabla!B63=0,"",Tabla!B63)</f>
        <v>Mills Capital Markets (864)</v>
      </c>
      <c r="D63" s="80">
        <f>IF($C63="","",Tabla!C63+$B63)</f>
        <v>5.8999999999999997E-2</v>
      </c>
      <c r="E63" s="80">
        <f>IF($C63="","",Tabla!D63+$B63)</f>
        <v>5.8999999999999997E-2</v>
      </c>
      <c r="F63" s="80">
        <f>IF($C63="","",Tabla!E63+$B63)</f>
        <v>5.8999999999999997E-2</v>
      </c>
      <c r="G63" s="80">
        <f>IF($C63="","",Tabla!F63+$B63)</f>
        <v>5.8999999999999997E-2</v>
      </c>
      <c r="H63" s="80">
        <f>IF($C63="","",Tabla!G63+$B63)</f>
        <v>5.8999999999999997E-2</v>
      </c>
      <c r="I63" s="80">
        <f>IF($C63="","",Tabla!H63+$B63)</f>
        <v>1.0589999999999999</v>
      </c>
      <c r="J63" s="80">
        <f>IF($C63="","",Tabla!I63+$B63)</f>
        <v>5.8999999999999997E-2</v>
      </c>
      <c r="K63" s="80">
        <f>IF($C63="","",Tabla!J63+$B63)</f>
        <v>5.8999999999999997E-2</v>
      </c>
      <c r="L63" s="80">
        <f>IF($C63="","",Tabla!K63+$B63)</f>
        <v>5.8999999999999997E-2</v>
      </c>
      <c r="M63" s="80">
        <f>IF($C63="","",Tabla!L63+$B63)</f>
        <v>5.8999999999999997E-2</v>
      </c>
      <c r="N63" s="80">
        <f>IF($C63="","",Tabla!M63+$B63)</f>
        <v>5.8999999999999997E-2</v>
      </c>
      <c r="O63" s="80">
        <f>IF($C63="","",Tabla!N63+$B63)</f>
        <v>5.8999999999999997E-2</v>
      </c>
      <c r="P63" s="80">
        <f>IF($C63="","",Tabla!O63+$B63)</f>
        <v>5.8999999999999997E-2</v>
      </c>
      <c r="Q63" s="80">
        <f>IF($C63="","",Tabla!P63+$B63)</f>
        <v>5.8999999999999997E-2</v>
      </c>
      <c r="R63" s="80">
        <f>IF($C63="","",Tabla!Q63+$B63)</f>
        <v>5.8999999999999997E-2</v>
      </c>
      <c r="S63" s="80">
        <f>IF($C63="","",Tabla!R63+$B63)</f>
        <v>5.8999999999999997E-2</v>
      </c>
      <c r="T63" s="80">
        <f>IF($C63="","",Tabla!S63+$B63)</f>
        <v>5.8999999999999997E-2</v>
      </c>
      <c r="U63" s="80">
        <f>IF($C63="","",Tabla!T63+$B63)</f>
        <v>5.8999999999999997E-2</v>
      </c>
      <c r="V63" s="80">
        <f>IF($C63="","",Tabla!U63+$B63)</f>
        <v>5.8999999999999997E-2</v>
      </c>
      <c r="W63" s="80">
        <f>IF($C63="","",Tabla!V63+$B63)</f>
        <v>5.8999999999999997E-2</v>
      </c>
      <c r="X63" s="80">
        <f>IF($C63="","",Tabla!W63+$B63)</f>
        <v>5.8999999999999997E-2</v>
      </c>
      <c r="Y63" s="80">
        <f>IF($C63="","",Tabla!X63+$B63)</f>
        <v>5.8999999999999997E-2</v>
      </c>
      <c r="Z63" s="80">
        <f>IF($C63="","",Tabla!Y63+$B63)</f>
        <v>5.8999999999999997E-2</v>
      </c>
      <c r="AA63" s="80">
        <f>IF($C63="","",Tabla!Z63+$B63)</f>
        <v>5.8999999999999997E-2</v>
      </c>
      <c r="AB63" s="80">
        <f>IF($C63="","",Tabla!AA63+$B63)</f>
        <v>5.8999999999999997E-2</v>
      </c>
      <c r="AC63" s="80">
        <f>IF($C63="","",Tabla!AB63+$B63)</f>
        <v>5.8999999999999997E-2</v>
      </c>
      <c r="AD63" s="80">
        <f>IF($C63="","",Tabla!AC63+$B63)</f>
        <v>5.8999999999999997E-2</v>
      </c>
      <c r="AE63" s="80">
        <f>IF($C63="","",Tabla!AD63+$B63)</f>
        <v>5.8999999999999997E-2</v>
      </c>
      <c r="AF63" s="80">
        <f>IF($C63="","",Tabla!AE63+$B63)</f>
        <v>5.8999999999999997E-2</v>
      </c>
      <c r="AG63" s="80">
        <f>IF($C63="","",Tabla!AF63+$B63)</f>
        <v>1.0589999999999999</v>
      </c>
      <c r="AH63" s="80">
        <f>IF($C63="","",Tabla!AG63+$B63)</f>
        <v>5.8999999999999997E-2</v>
      </c>
      <c r="AI63" s="80">
        <f>IF($C63="","",Tabla!AH63+$B63)</f>
        <v>5.8999999999999997E-2</v>
      </c>
      <c r="AJ63" s="80">
        <f>IF($C63="","",Tabla!AI63+$B63)</f>
        <v>5.8999999999999997E-2</v>
      </c>
      <c r="AK63" s="80">
        <f>IF($C63="","",Tabla!AJ63+$B63)</f>
        <v>5.8999999999999997E-2</v>
      </c>
      <c r="AL63" s="80">
        <f>IF($C63="","",Tabla!AK63+$B63)</f>
        <v>5.8999999999999997E-2</v>
      </c>
      <c r="AM63" s="80">
        <f>IF($C63="","",Tabla!AL63+$B63)</f>
        <v>5.8999999999999997E-2</v>
      </c>
      <c r="AN63" s="80">
        <f>IF($C63="","",Tabla!AM63+$B63)</f>
        <v>5.8999999999999997E-2</v>
      </c>
      <c r="AO63" s="80">
        <f>IF($C63="","",Tabla!AN63+$B63)</f>
        <v>1.0589999999999999</v>
      </c>
      <c r="AP63" s="80">
        <f t="shared" si="0"/>
        <v>56</v>
      </c>
      <c r="AQ63" s="80">
        <f t="shared" si="1"/>
        <v>41</v>
      </c>
      <c r="AR63" s="80">
        <f t="shared" si="2"/>
        <v>55</v>
      </c>
      <c r="AS63" s="80">
        <f t="shared" si="3"/>
        <v>33</v>
      </c>
      <c r="AT63" s="80">
        <f t="shared" si="4"/>
        <v>61</v>
      </c>
      <c r="AU63" s="80">
        <f t="shared" si="5"/>
        <v>83</v>
      </c>
      <c r="AV63" s="80">
        <f t="shared" si="6"/>
        <v>51</v>
      </c>
      <c r="AW63" s="80">
        <f t="shared" si="7"/>
        <v>42</v>
      </c>
      <c r="AX63" s="80">
        <f t="shared" si="8"/>
        <v>48</v>
      </c>
      <c r="AY63" s="80">
        <f t="shared" si="9"/>
        <v>42</v>
      </c>
      <c r="AZ63" s="80">
        <f t="shared" si="10"/>
        <v>49</v>
      </c>
      <c r="BA63" s="80">
        <f t="shared" si="11"/>
        <v>49</v>
      </c>
      <c r="BB63" s="80">
        <f t="shared" si="12"/>
        <v>55</v>
      </c>
      <c r="BC63" s="80">
        <f t="shared" si="13"/>
        <v>47</v>
      </c>
      <c r="BD63" s="80">
        <f t="shared" si="14"/>
        <v>51</v>
      </c>
      <c r="BE63" s="80">
        <f t="shared" si="15"/>
        <v>50</v>
      </c>
      <c r="BF63" s="80">
        <f t="shared" si="16"/>
        <v>46</v>
      </c>
      <c r="BG63" s="80">
        <f t="shared" si="17"/>
        <v>51</v>
      </c>
      <c r="BH63" s="80">
        <f t="shared" si="18"/>
        <v>40</v>
      </c>
      <c r="BI63" s="80">
        <f t="shared" si="19"/>
        <v>59</v>
      </c>
      <c r="BJ63" s="80">
        <f t="shared" si="20"/>
        <v>40</v>
      </c>
      <c r="BK63" s="80">
        <f t="shared" si="21"/>
        <v>59</v>
      </c>
      <c r="BL63" s="80">
        <f t="shared" si="22"/>
        <v>40</v>
      </c>
      <c r="BM63" s="80">
        <f t="shared" si="23"/>
        <v>59</v>
      </c>
      <c r="BN63" s="80">
        <f t="shared" si="24"/>
        <v>40</v>
      </c>
      <c r="BO63" s="80">
        <f t="shared" si="25"/>
        <v>59</v>
      </c>
      <c r="BP63" s="80">
        <f t="shared" si="26"/>
        <v>40</v>
      </c>
      <c r="BQ63" s="80">
        <f t="shared" si="27"/>
        <v>59</v>
      </c>
      <c r="BR63" s="80">
        <f t="shared" si="28"/>
        <v>69</v>
      </c>
      <c r="BS63" s="80">
        <f t="shared" si="29"/>
        <v>71</v>
      </c>
      <c r="BT63" s="80">
        <f t="shared" si="30"/>
        <v>61</v>
      </c>
      <c r="BU63" s="80">
        <f t="shared" si="31"/>
        <v>41</v>
      </c>
      <c r="BV63" s="80">
        <f t="shared" si="32"/>
        <v>46</v>
      </c>
      <c r="BW63" s="80">
        <f t="shared" si="33"/>
        <v>51</v>
      </c>
      <c r="BX63" s="80">
        <f t="shared" si="34"/>
        <v>40</v>
      </c>
      <c r="BY63" s="80">
        <f t="shared" si="35"/>
        <v>59</v>
      </c>
      <c r="BZ63" s="80">
        <f t="shared" si="37"/>
        <v>74</v>
      </c>
      <c r="CA63" s="80">
        <f t="shared" si="38"/>
        <v>56</v>
      </c>
      <c r="CB63" s="118">
        <f>+HLOOKUP(CANTIDAD!$F$2&amp;"-"&amp;Rank!$CB$4,Rank!$B$1:$CD$125,ROW(Rank!$CD63),0)</f>
        <v>46</v>
      </c>
      <c r="CC63" s="118">
        <f>+HLOOKUP(CANTIDAD!$F$2&amp;"-"&amp;Rank!$CC$4,Rank!$B$1:$CD$125,ROW(Rank!$CD63),0)</f>
        <v>51</v>
      </c>
      <c r="CD63" s="119" t="str">
        <f t="shared" si="39"/>
        <v>Mills Capital Markets (864)</v>
      </c>
    </row>
    <row r="64" spans="2:82" x14ac:dyDescent="0.2">
      <c r="B64" s="80">
        <v>0.06</v>
      </c>
      <c r="C64" s="80" t="str">
        <f>IF(Tabla!B64=0,"",Tabla!B64)</f>
        <v>BLD S.A (1743)</v>
      </c>
      <c r="D64" s="80">
        <f>IF($C64="","",Tabla!C64+$B64)</f>
        <v>0.06</v>
      </c>
      <c r="E64" s="80">
        <f>IF($C64="","",Tabla!D64+$B64)</f>
        <v>0.06</v>
      </c>
      <c r="F64" s="80">
        <f>IF($C64="","",Tabla!E64+$B64)</f>
        <v>0.06</v>
      </c>
      <c r="G64" s="80">
        <f>IF($C64="","",Tabla!F64+$B64)</f>
        <v>0.06</v>
      </c>
      <c r="H64" s="80">
        <f>IF($C64="","",Tabla!G64+$B64)</f>
        <v>0.06</v>
      </c>
      <c r="I64" s="80">
        <f>IF($C64="","",Tabla!H64+$B64)</f>
        <v>1.06</v>
      </c>
      <c r="J64" s="80">
        <f>IF($C64="","",Tabla!I64+$B64)</f>
        <v>0.06</v>
      </c>
      <c r="K64" s="80">
        <f>IF($C64="","",Tabla!J64+$B64)</f>
        <v>0.06</v>
      </c>
      <c r="L64" s="80">
        <f>IF($C64="","",Tabla!K64+$B64)</f>
        <v>0.06</v>
      </c>
      <c r="M64" s="80">
        <f>IF($C64="","",Tabla!L64+$B64)</f>
        <v>0.06</v>
      </c>
      <c r="N64" s="80">
        <f>IF($C64="","",Tabla!M64+$B64)</f>
        <v>0.06</v>
      </c>
      <c r="O64" s="80">
        <f>IF($C64="","",Tabla!N64+$B64)</f>
        <v>0.06</v>
      </c>
      <c r="P64" s="80">
        <f>IF($C64="","",Tabla!O64+$B64)</f>
        <v>0.06</v>
      </c>
      <c r="Q64" s="80">
        <f>IF($C64="","",Tabla!P64+$B64)</f>
        <v>0.06</v>
      </c>
      <c r="R64" s="80">
        <f>IF($C64="","",Tabla!Q64+$B64)</f>
        <v>0.06</v>
      </c>
      <c r="S64" s="80">
        <f>IF($C64="","",Tabla!R64+$B64)</f>
        <v>0.06</v>
      </c>
      <c r="T64" s="80">
        <f>IF($C64="","",Tabla!S64+$B64)</f>
        <v>0.06</v>
      </c>
      <c r="U64" s="80">
        <f>IF($C64="","",Tabla!T64+$B64)</f>
        <v>0.06</v>
      </c>
      <c r="V64" s="80">
        <f>IF($C64="","",Tabla!U64+$B64)</f>
        <v>0.06</v>
      </c>
      <c r="W64" s="80">
        <f>IF($C64="","",Tabla!V64+$B64)</f>
        <v>0.06</v>
      </c>
      <c r="X64" s="80">
        <f>IF($C64="","",Tabla!W64+$B64)</f>
        <v>0.06</v>
      </c>
      <c r="Y64" s="80">
        <f>IF($C64="","",Tabla!X64+$B64)</f>
        <v>0.06</v>
      </c>
      <c r="Z64" s="80">
        <f>IF($C64="","",Tabla!Y64+$B64)</f>
        <v>0.06</v>
      </c>
      <c r="AA64" s="80">
        <f>IF($C64="","",Tabla!Z64+$B64)</f>
        <v>0.06</v>
      </c>
      <c r="AB64" s="80">
        <f>IF($C64="","",Tabla!AA64+$B64)</f>
        <v>0.06</v>
      </c>
      <c r="AC64" s="80">
        <f>IF($C64="","",Tabla!AB64+$B64)</f>
        <v>0.06</v>
      </c>
      <c r="AD64" s="80">
        <f>IF($C64="","",Tabla!AC64+$B64)</f>
        <v>0.06</v>
      </c>
      <c r="AE64" s="80">
        <f>IF($C64="","",Tabla!AD64+$B64)</f>
        <v>0.06</v>
      </c>
      <c r="AF64" s="80">
        <f>IF($C64="","",Tabla!AE64+$B64)</f>
        <v>0.06</v>
      </c>
      <c r="AG64" s="80">
        <f>IF($C64="","",Tabla!AF64+$B64)</f>
        <v>1.06</v>
      </c>
      <c r="AH64" s="80">
        <f>IF($C64="","",Tabla!AG64+$B64)</f>
        <v>0.06</v>
      </c>
      <c r="AI64" s="80">
        <f>IF($C64="","",Tabla!AH64+$B64)</f>
        <v>0.06</v>
      </c>
      <c r="AJ64" s="80">
        <f>IF($C64="","",Tabla!AI64+$B64)</f>
        <v>0.06</v>
      </c>
      <c r="AK64" s="80">
        <f>IF($C64="","",Tabla!AJ64+$B64)</f>
        <v>0.06</v>
      </c>
      <c r="AL64" s="80">
        <f>IF($C64="","",Tabla!AK64+$B64)</f>
        <v>0.06</v>
      </c>
      <c r="AM64" s="80">
        <f>IF($C64="","",Tabla!AL64+$B64)</f>
        <v>0.06</v>
      </c>
      <c r="AN64" s="80">
        <f>IF($C64="","",Tabla!AM64+$B64)</f>
        <v>0.06</v>
      </c>
      <c r="AO64" s="80">
        <f>IF($C64="","",Tabla!AN64+$B64)</f>
        <v>1.06</v>
      </c>
      <c r="AP64" s="80">
        <f t="shared" si="0"/>
        <v>55</v>
      </c>
      <c r="AQ64" s="80">
        <f t="shared" si="1"/>
        <v>42</v>
      </c>
      <c r="AR64" s="80">
        <f t="shared" si="2"/>
        <v>54</v>
      </c>
      <c r="AS64" s="80">
        <f t="shared" si="3"/>
        <v>34</v>
      </c>
      <c r="AT64" s="80">
        <f t="shared" si="4"/>
        <v>60</v>
      </c>
      <c r="AU64" s="80">
        <f t="shared" si="5"/>
        <v>84</v>
      </c>
      <c r="AV64" s="80">
        <f t="shared" si="6"/>
        <v>50</v>
      </c>
      <c r="AW64" s="80">
        <f t="shared" si="7"/>
        <v>43</v>
      </c>
      <c r="AX64" s="80">
        <f t="shared" si="8"/>
        <v>47</v>
      </c>
      <c r="AY64" s="80">
        <f t="shared" si="9"/>
        <v>43</v>
      </c>
      <c r="AZ64" s="80">
        <f t="shared" si="10"/>
        <v>48</v>
      </c>
      <c r="BA64" s="80">
        <f t="shared" si="11"/>
        <v>50</v>
      </c>
      <c r="BB64" s="80">
        <f t="shared" si="12"/>
        <v>54</v>
      </c>
      <c r="BC64" s="80">
        <f t="shared" si="13"/>
        <v>48</v>
      </c>
      <c r="BD64" s="80">
        <f t="shared" si="14"/>
        <v>50</v>
      </c>
      <c r="BE64" s="80">
        <f t="shared" si="15"/>
        <v>51</v>
      </c>
      <c r="BF64" s="80">
        <f t="shared" si="16"/>
        <v>45</v>
      </c>
      <c r="BG64" s="80">
        <f t="shared" si="17"/>
        <v>52</v>
      </c>
      <c r="BH64" s="80">
        <f t="shared" si="18"/>
        <v>39</v>
      </c>
      <c r="BI64" s="80">
        <f t="shared" si="19"/>
        <v>60</v>
      </c>
      <c r="BJ64" s="80">
        <f t="shared" si="20"/>
        <v>39</v>
      </c>
      <c r="BK64" s="80">
        <f t="shared" si="21"/>
        <v>60</v>
      </c>
      <c r="BL64" s="80">
        <f t="shared" si="22"/>
        <v>39</v>
      </c>
      <c r="BM64" s="80">
        <f t="shared" si="23"/>
        <v>60</v>
      </c>
      <c r="BN64" s="80">
        <f t="shared" si="24"/>
        <v>39</v>
      </c>
      <c r="BO64" s="80">
        <f t="shared" si="25"/>
        <v>60</v>
      </c>
      <c r="BP64" s="80">
        <f t="shared" si="26"/>
        <v>39</v>
      </c>
      <c r="BQ64" s="80">
        <f t="shared" si="27"/>
        <v>60</v>
      </c>
      <c r="BR64" s="80">
        <f t="shared" si="28"/>
        <v>68</v>
      </c>
      <c r="BS64" s="80">
        <f t="shared" si="29"/>
        <v>72</v>
      </c>
      <c r="BT64" s="80">
        <f t="shared" si="30"/>
        <v>60</v>
      </c>
      <c r="BU64" s="80">
        <f t="shared" si="31"/>
        <v>42</v>
      </c>
      <c r="BV64" s="80">
        <f t="shared" si="32"/>
        <v>45</v>
      </c>
      <c r="BW64" s="80">
        <f t="shared" si="33"/>
        <v>52</v>
      </c>
      <c r="BX64" s="80">
        <f t="shared" si="34"/>
        <v>39</v>
      </c>
      <c r="BY64" s="80">
        <f t="shared" si="35"/>
        <v>60</v>
      </c>
      <c r="BZ64" s="80">
        <f t="shared" si="37"/>
        <v>73</v>
      </c>
      <c r="CA64" s="80">
        <f t="shared" si="38"/>
        <v>57</v>
      </c>
      <c r="CB64" s="118">
        <f>+HLOOKUP(CANTIDAD!$F$2&amp;"-"&amp;Rank!$CB$4,Rank!$B$1:$CD$125,ROW(Rank!$CD64),0)</f>
        <v>45</v>
      </c>
      <c r="CC64" s="118">
        <f>+HLOOKUP(CANTIDAD!$F$2&amp;"-"&amp;Rank!$CC$4,Rank!$B$1:$CD$125,ROW(Rank!$CD64),0)</f>
        <v>52</v>
      </c>
      <c r="CD64" s="119" t="str">
        <f t="shared" si="39"/>
        <v>BLD S.A (1743)</v>
      </c>
    </row>
    <row r="65" spans="2:82" x14ac:dyDescent="0.2">
      <c r="B65" s="80">
        <v>6.0999999999999999E-2</v>
      </c>
      <c r="C65" s="80" t="str">
        <f>IF(Tabla!B65=0,"",Tabla!B65)</f>
        <v>LBO Sociedad de Bolsa SA. (676)</v>
      </c>
      <c r="D65" s="80">
        <f>IF($C65="","",Tabla!C65+$B65)</f>
        <v>6.0999999999999999E-2</v>
      </c>
      <c r="E65" s="80">
        <f>IF($C65="","",Tabla!D65+$B65)</f>
        <v>6.0999999999999999E-2</v>
      </c>
      <c r="F65" s="80">
        <f>IF($C65="","",Tabla!E65+$B65)</f>
        <v>6.0999999999999999E-2</v>
      </c>
      <c r="G65" s="80">
        <f>IF($C65="","",Tabla!F65+$B65)</f>
        <v>6.0999999999999999E-2</v>
      </c>
      <c r="H65" s="80">
        <f>IF($C65="","",Tabla!G65+$B65)</f>
        <v>6.0999999999999999E-2</v>
      </c>
      <c r="I65" s="80">
        <f>IF($C65="","",Tabla!H65+$B65)</f>
        <v>1.0609999999999999</v>
      </c>
      <c r="J65" s="80">
        <f>IF($C65="","",Tabla!I65+$B65)</f>
        <v>6.0999999999999999E-2</v>
      </c>
      <c r="K65" s="80">
        <f>IF($C65="","",Tabla!J65+$B65)</f>
        <v>6.0999999999999999E-2</v>
      </c>
      <c r="L65" s="80">
        <f>IF($C65="","",Tabla!K65+$B65)</f>
        <v>6.0999999999999999E-2</v>
      </c>
      <c r="M65" s="80">
        <f>IF($C65="","",Tabla!L65+$B65)</f>
        <v>6.0999999999999999E-2</v>
      </c>
      <c r="N65" s="80">
        <f>IF($C65="","",Tabla!M65+$B65)</f>
        <v>6.0999999999999999E-2</v>
      </c>
      <c r="O65" s="80">
        <f>IF($C65="","",Tabla!N65+$B65)</f>
        <v>6.0999999999999999E-2</v>
      </c>
      <c r="P65" s="80">
        <f>IF($C65="","",Tabla!O65+$B65)</f>
        <v>6.0999999999999999E-2</v>
      </c>
      <c r="Q65" s="80">
        <f>IF($C65="","",Tabla!P65+$B65)</f>
        <v>6.0999999999999999E-2</v>
      </c>
      <c r="R65" s="80">
        <f>IF($C65="","",Tabla!Q65+$B65)</f>
        <v>6.0999999999999999E-2</v>
      </c>
      <c r="S65" s="80">
        <f>IF($C65="","",Tabla!R65+$B65)</f>
        <v>6.0999999999999999E-2</v>
      </c>
      <c r="T65" s="80">
        <f>IF($C65="","",Tabla!S65+$B65)</f>
        <v>6.0999999999999999E-2</v>
      </c>
      <c r="U65" s="80">
        <f>IF($C65="","",Tabla!T65+$B65)</f>
        <v>6.0999999999999999E-2</v>
      </c>
      <c r="V65" s="80">
        <f>IF($C65="","",Tabla!U65+$B65)</f>
        <v>6.0999999999999999E-2</v>
      </c>
      <c r="W65" s="80">
        <f>IF($C65="","",Tabla!V65+$B65)</f>
        <v>6.0999999999999999E-2</v>
      </c>
      <c r="X65" s="80">
        <f>IF($C65="","",Tabla!W65+$B65)</f>
        <v>6.0999999999999999E-2</v>
      </c>
      <c r="Y65" s="80">
        <f>IF($C65="","",Tabla!X65+$B65)</f>
        <v>6.0999999999999999E-2</v>
      </c>
      <c r="Z65" s="80">
        <f>IF($C65="","",Tabla!Y65+$B65)</f>
        <v>6.0999999999999999E-2</v>
      </c>
      <c r="AA65" s="80">
        <f>IF($C65="","",Tabla!Z65+$B65)</f>
        <v>6.0999999999999999E-2</v>
      </c>
      <c r="AB65" s="80">
        <f>IF($C65="","",Tabla!AA65+$B65)</f>
        <v>6.0999999999999999E-2</v>
      </c>
      <c r="AC65" s="80">
        <f>IF($C65="","",Tabla!AB65+$B65)</f>
        <v>6.0999999999999999E-2</v>
      </c>
      <c r="AD65" s="80">
        <f>IF($C65="","",Tabla!AC65+$B65)</f>
        <v>6.0999999999999999E-2</v>
      </c>
      <c r="AE65" s="80">
        <f>IF($C65="","",Tabla!AD65+$B65)</f>
        <v>6.0999999999999999E-2</v>
      </c>
      <c r="AF65" s="80">
        <f>IF($C65="","",Tabla!AE65+$B65)</f>
        <v>6.0999999999999999E-2</v>
      </c>
      <c r="AG65" s="80">
        <f>IF($C65="","",Tabla!AF65+$B65)</f>
        <v>1.0609999999999999</v>
      </c>
      <c r="AH65" s="80">
        <f>IF($C65="","",Tabla!AG65+$B65)</f>
        <v>6.0999999999999999E-2</v>
      </c>
      <c r="AI65" s="80">
        <f>IF($C65="","",Tabla!AH65+$B65)</f>
        <v>6.0999999999999999E-2</v>
      </c>
      <c r="AJ65" s="80">
        <f>IF($C65="","",Tabla!AI65+$B65)</f>
        <v>6.0999999999999999E-2</v>
      </c>
      <c r="AK65" s="80">
        <f>IF($C65="","",Tabla!AJ65+$B65)</f>
        <v>6.0999999999999999E-2</v>
      </c>
      <c r="AL65" s="80">
        <f>IF($C65="","",Tabla!AK65+$B65)</f>
        <v>6.0999999999999999E-2</v>
      </c>
      <c r="AM65" s="80">
        <f>IF($C65="","",Tabla!AL65+$B65)</f>
        <v>6.0999999999999999E-2</v>
      </c>
      <c r="AN65" s="80">
        <f>IF($C65="","",Tabla!AM65+$B65)</f>
        <v>6.0999999999999999E-2</v>
      </c>
      <c r="AO65" s="80">
        <f>IF($C65="","",Tabla!AN65+$B65)</f>
        <v>1.0609999999999999</v>
      </c>
      <c r="AP65" s="80">
        <f t="shared" si="0"/>
        <v>54</v>
      </c>
      <c r="AQ65" s="80">
        <f t="shared" si="1"/>
        <v>43</v>
      </c>
      <c r="AR65" s="80">
        <f t="shared" si="2"/>
        <v>53</v>
      </c>
      <c r="AS65" s="80">
        <f t="shared" si="3"/>
        <v>35</v>
      </c>
      <c r="AT65" s="80">
        <f t="shared" si="4"/>
        <v>59</v>
      </c>
      <c r="AU65" s="80">
        <f t="shared" si="5"/>
        <v>85</v>
      </c>
      <c r="AV65" s="80">
        <f t="shared" si="6"/>
        <v>49</v>
      </c>
      <c r="AW65" s="80">
        <f t="shared" si="7"/>
        <v>44</v>
      </c>
      <c r="AX65" s="80">
        <f t="shared" si="8"/>
        <v>46</v>
      </c>
      <c r="AY65" s="80">
        <f t="shared" si="9"/>
        <v>44</v>
      </c>
      <c r="AZ65" s="80">
        <f t="shared" si="10"/>
        <v>47</v>
      </c>
      <c r="BA65" s="80">
        <f t="shared" si="11"/>
        <v>51</v>
      </c>
      <c r="BB65" s="80">
        <f t="shared" si="12"/>
        <v>53</v>
      </c>
      <c r="BC65" s="80">
        <f t="shared" si="13"/>
        <v>49</v>
      </c>
      <c r="BD65" s="80">
        <f t="shared" si="14"/>
        <v>49</v>
      </c>
      <c r="BE65" s="80">
        <f t="shared" si="15"/>
        <v>52</v>
      </c>
      <c r="BF65" s="80">
        <f t="shared" si="16"/>
        <v>44</v>
      </c>
      <c r="BG65" s="80">
        <f t="shared" si="17"/>
        <v>53</v>
      </c>
      <c r="BH65" s="80">
        <f t="shared" si="18"/>
        <v>38</v>
      </c>
      <c r="BI65" s="80">
        <f t="shared" si="19"/>
        <v>61</v>
      </c>
      <c r="BJ65" s="80">
        <f t="shared" si="20"/>
        <v>38</v>
      </c>
      <c r="BK65" s="80">
        <f t="shared" si="21"/>
        <v>61</v>
      </c>
      <c r="BL65" s="80">
        <f t="shared" si="22"/>
        <v>38</v>
      </c>
      <c r="BM65" s="80">
        <f t="shared" si="23"/>
        <v>61</v>
      </c>
      <c r="BN65" s="80">
        <f t="shared" si="24"/>
        <v>38</v>
      </c>
      <c r="BO65" s="80">
        <f t="shared" si="25"/>
        <v>61</v>
      </c>
      <c r="BP65" s="80">
        <f t="shared" si="26"/>
        <v>38</v>
      </c>
      <c r="BQ65" s="80">
        <f t="shared" si="27"/>
        <v>61</v>
      </c>
      <c r="BR65" s="80">
        <f t="shared" si="28"/>
        <v>67</v>
      </c>
      <c r="BS65" s="80">
        <f t="shared" si="29"/>
        <v>73</v>
      </c>
      <c r="BT65" s="80">
        <f t="shared" si="30"/>
        <v>59</v>
      </c>
      <c r="BU65" s="80">
        <f t="shared" si="31"/>
        <v>43</v>
      </c>
      <c r="BV65" s="80">
        <f t="shared" si="32"/>
        <v>44</v>
      </c>
      <c r="BW65" s="80">
        <f t="shared" si="33"/>
        <v>53</v>
      </c>
      <c r="BX65" s="80">
        <f t="shared" si="34"/>
        <v>38</v>
      </c>
      <c r="BY65" s="80">
        <f t="shared" si="35"/>
        <v>61</v>
      </c>
      <c r="BZ65" s="80">
        <f t="shared" si="37"/>
        <v>72</v>
      </c>
      <c r="CA65" s="80">
        <f t="shared" si="38"/>
        <v>58</v>
      </c>
      <c r="CB65" s="118">
        <f>+HLOOKUP(CANTIDAD!$F$2&amp;"-"&amp;Rank!$CB$4,Rank!$B$1:$CD$125,ROW(Rank!$CD65),0)</f>
        <v>44</v>
      </c>
      <c r="CC65" s="118">
        <f>+HLOOKUP(CANTIDAD!$F$2&amp;"-"&amp;Rank!$CC$4,Rank!$B$1:$CD$125,ROW(Rank!$CD65),0)</f>
        <v>53</v>
      </c>
      <c r="CD65" s="119" t="str">
        <f t="shared" si="39"/>
        <v>LBO Sociedad de Bolsa SA. (676)</v>
      </c>
    </row>
    <row r="66" spans="2:82" x14ac:dyDescent="0.2">
      <c r="B66" s="80">
        <v>6.2E-2</v>
      </c>
      <c r="C66" s="80" t="str">
        <f>IF(Tabla!B66=0,"",Tabla!B66)</f>
        <v>Ranallo Valores S.A. (1433)</v>
      </c>
      <c r="D66" s="80">
        <f>IF($C66="","",Tabla!C66+$B66)</f>
        <v>6.2E-2</v>
      </c>
      <c r="E66" s="80">
        <f>IF($C66="","",Tabla!D66+$B66)</f>
        <v>6.2E-2</v>
      </c>
      <c r="F66" s="80">
        <f>IF($C66="","",Tabla!E66+$B66)</f>
        <v>6.2E-2</v>
      </c>
      <c r="G66" s="80">
        <f>IF($C66="","",Tabla!F66+$B66)</f>
        <v>6.2E-2</v>
      </c>
      <c r="H66" s="80">
        <f>IF($C66="","",Tabla!G66+$B66)</f>
        <v>6.2E-2</v>
      </c>
      <c r="I66" s="80">
        <f>IF($C66="","",Tabla!H66+$B66)</f>
        <v>1.0620000000000001</v>
      </c>
      <c r="J66" s="80">
        <f>IF($C66="","",Tabla!I66+$B66)</f>
        <v>6.2E-2</v>
      </c>
      <c r="K66" s="80">
        <f>IF($C66="","",Tabla!J66+$B66)</f>
        <v>6.2E-2</v>
      </c>
      <c r="L66" s="80">
        <f>IF($C66="","",Tabla!K66+$B66)</f>
        <v>6.2E-2</v>
      </c>
      <c r="M66" s="80">
        <f>IF($C66="","",Tabla!L66+$B66)</f>
        <v>6.2E-2</v>
      </c>
      <c r="N66" s="80">
        <f>IF($C66="","",Tabla!M66+$B66)</f>
        <v>6.2E-2</v>
      </c>
      <c r="O66" s="80">
        <f>IF($C66="","",Tabla!N66+$B66)</f>
        <v>6.2E-2</v>
      </c>
      <c r="P66" s="80">
        <f>IF($C66="","",Tabla!O66+$B66)</f>
        <v>6.2E-2</v>
      </c>
      <c r="Q66" s="80">
        <f>IF($C66="","",Tabla!P66+$B66)</f>
        <v>6.2E-2</v>
      </c>
      <c r="R66" s="80">
        <f>IF($C66="","",Tabla!Q66+$B66)</f>
        <v>6.2E-2</v>
      </c>
      <c r="S66" s="80">
        <f>IF($C66="","",Tabla!R66+$B66)</f>
        <v>6.2E-2</v>
      </c>
      <c r="T66" s="80">
        <f>IF($C66="","",Tabla!S66+$B66)</f>
        <v>6.2E-2</v>
      </c>
      <c r="U66" s="80">
        <f>IF($C66="","",Tabla!T66+$B66)</f>
        <v>6.2E-2</v>
      </c>
      <c r="V66" s="80">
        <f>IF($C66="","",Tabla!U66+$B66)</f>
        <v>6.2E-2</v>
      </c>
      <c r="W66" s="80">
        <f>IF($C66="","",Tabla!V66+$B66)</f>
        <v>6.2E-2</v>
      </c>
      <c r="X66" s="80">
        <f>IF($C66="","",Tabla!W66+$B66)</f>
        <v>6.2E-2</v>
      </c>
      <c r="Y66" s="80">
        <f>IF($C66="","",Tabla!X66+$B66)</f>
        <v>6.2E-2</v>
      </c>
      <c r="Z66" s="80">
        <f>IF($C66="","",Tabla!Y66+$B66)</f>
        <v>6.2E-2</v>
      </c>
      <c r="AA66" s="80">
        <f>IF($C66="","",Tabla!Z66+$B66)</f>
        <v>6.2E-2</v>
      </c>
      <c r="AB66" s="80">
        <f>IF($C66="","",Tabla!AA66+$B66)</f>
        <v>6.2E-2</v>
      </c>
      <c r="AC66" s="80">
        <f>IF($C66="","",Tabla!AB66+$B66)</f>
        <v>6.2E-2</v>
      </c>
      <c r="AD66" s="80">
        <f>IF($C66="","",Tabla!AC66+$B66)</f>
        <v>6.2E-2</v>
      </c>
      <c r="AE66" s="80">
        <f>IF($C66="","",Tabla!AD66+$B66)</f>
        <v>6.2E-2</v>
      </c>
      <c r="AF66" s="80">
        <f>IF($C66="","",Tabla!AE66+$B66)</f>
        <v>6.2E-2</v>
      </c>
      <c r="AG66" s="80">
        <f>IF($C66="","",Tabla!AF66+$B66)</f>
        <v>1.0620000000000001</v>
      </c>
      <c r="AH66" s="80">
        <f>IF($C66="","",Tabla!AG66+$B66)</f>
        <v>6.2E-2</v>
      </c>
      <c r="AI66" s="80">
        <f>IF($C66="","",Tabla!AH66+$B66)</f>
        <v>6.2E-2</v>
      </c>
      <c r="AJ66" s="80">
        <f>IF($C66="","",Tabla!AI66+$B66)</f>
        <v>6.2E-2</v>
      </c>
      <c r="AK66" s="80">
        <f>IF($C66="","",Tabla!AJ66+$B66)</f>
        <v>6.2E-2</v>
      </c>
      <c r="AL66" s="80">
        <f>IF($C66="","",Tabla!AK66+$B66)</f>
        <v>6.2E-2</v>
      </c>
      <c r="AM66" s="80">
        <f>IF($C66="","",Tabla!AL66+$B66)</f>
        <v>6.2E-2</v>
      </c>
      <c r="AN66" s="80">
        <f>IF($C66="","",Tabla!AM66+$B66)</f>
        <v>6.2E-2</v>
      </c>
      <c r="AO66" s="80">
        <f>IF($C66="","",Tabla!AN66+$B66)</f>
        <v>1.0620000000000001</v>
      </c>
      <c r="AP66" s="80">
        <f t="shared" si="0"/>
        <v>53</v>
      </c>
      <c r="AQ66" s="80">
        <f t="shared" si="1"/>
        <v>44</v>
      </c>
      <c r="AR66" s="80">
        <f t="shared" si="2"/>
        <v>52</v>
      </c>
      <c r="AS66" s="80">
        <f t="shared" si="3"/>
        <v>36</v>
      </c>
      <c r="AT66" s="80">
        <f t="shared" si="4"/>
        <v>58</v>
      </c>
      <c r="AU66" s="80">
        <f t="shared" si="5"/>
        <v>86</v>
      </c>
      <c r="AV66" s="80">
        <f t="shared" si="6"/>
        <v>48</v>
      </c>
      <c r="AW66" s="80">
        <f t="shared" si="7"/>
        <v>45</v>
      </c>
      <c r="AX66" s="80">
        <f t="shared" si="8"/>
        <v>45</v>
      </c>
      <c r="AY66" s="80">
        <f t="shared" si="9"/>
        <v>45</v>
      </c>
      <c r="AZ66" s="80">
        <f t="shared" si="10"/>
        <v>46</v>
      </c>
      <c r="BA66" s="80">
        <f t="shared" si="11"/>
        <v>52</v>
      </c>
      <c r="BB66" s="80">
        <f t="shared" si="12"/>
        <v>52</v>
      </c>
      <c r="BC66" s="80">
        <f t="shared" si="13"/>
        <v>50</v>
      </c>
      <c r="BD66" s="80">
        <f t="shared" si="14"/>
        <v>48</v>
      </c>
      <c r="BE66" s="80">
        <f t="shared" si="15"/>
        <v>53</v>
      </c>
      <c r="BF66" s="80">
        <f t="shared" si="16"/>
        <v>43</v>
      </c>
      <c r="BG66" s="80">
        <f t="shared" si="17"/>
        <v>54</v>
      </c>
      <c r="BH66" s="80">
        <f t="shared" si="18"/>
        <v>37</v>
      </c>
      <c r="BI66" s="80">
        <f t="shared" si="19"/>
        <v>62</v>
      </c>
      <c r="BJ66" s="80">
        <f t="shared" si="20"/>
        <v>37</v>
      </c>
      <c r="BK66" s="80">
        <f t="shared" si="21"/>
        <v>62</v>
      </c>
      <c r="BL66" s="80">
        <f t="shared" si="22"/>
        <v>37</v>
      </c>
      <c r="BM66" s="80">
        <f t="shared" si="23"/>
        <v>62</v>
      </c>
      <c r="BN66" s="80">
        <f t="shared" si="24"/>
        <v>37</v>
      </c>
      <c r="BO66" s="80">
        <f t="shared" si="25"/>
        <v>62</v>
      </c>
      <c r="BP66" s="80">
        <f t="shared" si="26"/>
        <v>37</v>
      </c>
      <c r="BQ66" s="80">
        <f t="shared" si="27"/>
        <v>62</v>
      </c>
      <c r="BR66" s="80">
        <f t="shared" si="28"/>
        <v>66</v>
      </c>
      <c r="BS66" s="80">
        <f t="shared" si="29"/>
        <v>74</v>
      </c>
      <c r="BT66" s="80">
        <f t="shared" si="30"/>
        <v>58</v>
      </c>
      <c r="BU66" s="80">
        <f t="shared" si="31"/>
        <v>44</v>
      </c>
      <c r="BV66" s="80">
        <f t="shared" si="32"/>
        <v>43</v>
      </c>
      <c r="BW66" s="80">
        <f t="shared" si="33"/>
        <v>54</v>
      </c>
      <c r="BX66" s="80">
        <f t="shared" si="34"/>
        <v>37</v>
      </c>
      <c r="BY66" s="80">
        <f t="shared" si="35"/>
        <v>62</v>
      </c>
      <c r="BZ66" s="80">
        <f t="shared" si="37"/>
        <v>71</v>
      </c>
      <c r="CA66" s="80">
        <f t="shared" si="38"/>
        <v>59</v>
      </c>
      <c r="CB66" s="118">
        <f>+HLOOKUP(CANTIDAD!$F$2&amp;"-"&amp;Rank!$CB$4,Rank!$B$1:$CD$125,ROW(Rank!$CD66),0)</f>
        <v>43</v>
      </c>
      <c r="CC66" s="118">
        <f>+HLOOKUP(CANTIDAD!$F$2&amp;"-"&amp;Rank!$CC$4,Rank!$B$1:$CD$125,ROW(Rank!$CD66),0)</f>
        <v>54</v>
      </c>
      <c r="CD66" s="119" t="str">
        <f t="shared" si="39"/>
        <v>Ranallo Valores S.A. (1433)</v>
      </c>
    </row>
    <row r="67" spans="2:82" x14ac:dyDescent="0.2">
      <c r="B67" s="80">
        <v>6.3E-2</v>
      </c>
      <c r="C67" s="80" t="str">
        <f>IF(Tabla!B67=0,"",Tabla!B67)</f>
        <v>Aurum Valores (31)</v>
      </c>
      <c r="D67" s="80">
        <f>IF($C67="","",Tabla!C67+$B67)</f>
        <v>6.3E-2</v>
      </c>
      <c r="E67" s="80">
        <f>IF($C67="","",Tabla!D67+$B67)</f>
        <v>6.3E-2</v>
      </c>
      <c r="F67" s="80">
        <f>IF($C67="","",Tabla!E67+$B67)</f>
        <v>6.3E-2</v>
      </c>
      <c r="G67" s="80">
        <f>IF($C67="","",Tabla!F67+$B67)</f>
        <v>6.3E-2</v>
      </c>
      <c r="H67" s="80">
        <f>IF($C67="","",Tabla!G67+$B67)</f>
        <v>6.3E-2</v>
      </c>
      <c r="I67" s="80">
        <f>IF($C67="","",Tabla!H67+$B67)</f>
        <v>1.0629999999999999</v>
      </c>
      <c r="J67" s="80">
        <f>IF($C67="","",Tabla!I67+$B67)</f>
        <v>6.3E-2</v>
      </c>
      <c r="K67" s="80">
        <f>IF($C67="","",Tabla!J67+$B67)</f>
        <v>6.3E-2</v>
      </c>
      <c r="L67" s="80">
        <f>IF($C67="","",Tabla!K67+$B67)</f>
        <v>6.3E-2</v>
      </c>
      <c r="M67" s="80">
        <f>IF($C67="","",Tabla!L67+$B67)</f>
        <v>6.3E-2</v>
      </c>
      <c r="N67" s="80">
        <f>IF($C67="","",Tabla!M67+$B67)</f>
        <v>6.3E-2</v>
      </c>
      <c r="O67" s="80">
        <f>IF($C67="","",Tabla!N67+$B67)</f>
        <v>6.3E-2</v>
      </c>
      <c r="P67" s="80">
        <f>IF($C67="","",Tabla!O67+$B67)</f>
        <v>6.3E-2</v>
      </c>
      <c r="Q67" s="80">
        <f>IF($C67="","",Tabla!P67+$B67)</f>
        <v>6.3E-2</v>
      </c>
      <c r="R67" s="80">
        <f>IF($C67="","",Tabla!Q67+$B67)</f>
        <v>6.3E-2</v>
      </c>
      <c r="S67" s="80">
        <f>IF($C67="","",Tabla!R67+$B67)</f>
        <v>1.0629999999999999</v>
      </c>
      <c r="T67" s="80">
        <f>IF($C67="","",Tabla!S67+$B67)</f>
        <v>6.3E-2</v>
      </c>
      <c r="U67" s="80">
        <f>IF($C67="","",Tabla!T67+$B67)</f>
        <v>6.3E-2</v>
      </c>
      <c r="V67" s="80">
        <f>IF($C67="","",Tabla!U67+$B67)</f>
        <v>6.3E-2</v>
      </c>
      <c r="W67" s="80">
        <f>IF($C67="","",Tabla!V67+$B67)</f>
        <v>6.3E-2</v>
      </c>
      <c r="X67" s="80">
        <f>IF($C67="","",Tabla!W67+$B67)</f>
        <v>6.3E-2</v>
      </c>
      <c r="Y67" s="80">
        <f>IF($C67="","",Tabla!X67+$B67)</f>
        <v>6.3E-2</v>
      </c>
      <c r="Z67" s="80">
        <f>IF($C67="","",Tabla!Y67+$B67)</f>
        <v>6.3E-2</v>
      </c>
      <c r="AA67" s="80">
        <f>IF($C67="","",Tabla!Z67+$B67)</f>
        <v>6.3E-2</v>
      </c>
      <c r="AB67" s="80">
        <f>IF($C67="","",Tabla!AA67+$B67)</f>
        <v>6.3E-2</v>
      </c>
      <c r="AC67" s="80">
        <f>IF($C67="","",Tabla!AB67+$B67)</f>
        <v>6.3E-2</v>
      </c>
      <c r="AD67" s="80">
        <f>IF($C67="","",Tabla!AC67+$B67)</f>
        <v>6.3E-2</v>
      </c>
      <c r="AE67" s="80">
        <f>IF($C67="","",Tabla!AD67+$B67)</f>
        <v>6.3E-2</v>
      </c>
      <c r="AF67" s="80">
        <f>IF($C67="","",Tabla!AE67+$B67)</f>
        <v>6.3E-2</v>
      </c>
      <c r="AG67" s="80">
        <f>IF($C67="","",Tabla!AF67+$B67)</f>
        <v>1.0629999999999999</v>
      </c>
      <c r="AH67" s="80">
        <f>IF($C67="","",Tabla!AG67+$B67)</f>
        <v>6.3E-2</v>
      </c>
      <c r="AI67" s="80">
        <f>IF($C67="","",Tabla!AH67+$B67)</f>
        <v>1.0629999999999999</v>
      </c>
      <c r="AJ67" s="80">
        <f>IF($C67="","",Tabla!AI67+$B67)</f>
        <v>6.3E-2</v>
      </c>
      <c r="AK67" s="80">
        <f>IF($C67="","",Tabla!AJ67+$B67)</f>
        <v>6.3E-2</v>
      </c>
      <c r="AL67" s="80">
        <f>IF($C67="","",Tabla!AK67+$B67)</f>
        <v>6.3E-2</v>
      </c>
      <c r="AM67" s="80">
        <f>IF($C67="","",Tabla!AL67+$B67)</f>
        <v>6.3E-2</v>
      </c>
      <c r="AN67" s="80">
        <f>IF($C67="","",Tabla!AM67+$B67)</f>
        <v>6.3E-2</v>
      </c>
      <c r="AO67" s="80">
        <f>IF($C67="","",Tabla!AN67+$B67)</f>
        <v>2.0630000000000002</v>
      </c>
      <c r="AP67" s="80">
        <f t="shared" si="0"/>
        <v>52</v>
      </c>
      <c r="AQ67" s="80">
        <f t="shared" si="1"/>
        <v>45</v>
      </c>
      <c r="AR67" s="80">
        <f t="shared" si="2"/>
        <v>51</v>
      </c>
      <c r="AS67" s="80">
        <f t="shared" si="3"/>
        <v>37</v>
      </c>
      <c r="AT67" s="80">
        <f t="shared" si="4"/>
        <v>57</v>
      </c>
      <c r="AU67" s="80">
        <f t="shared" si="5"/>
        <v>87</v>
      </c>
      <c r="AV67" s="80">
        <f t="shared" si="6"/>
        <v>47</v>
      </c>
      <c r="AW67" s="80">
        <f t="shared" si="7"/>
        <v>46</v>
      </c>
      <c r="AX67" s="80">
        <f t="shared" si="8"/>
        <v>44</v>
      </c>
      <c r="AY67" s="80">
        <f t="shared" si="9"/>
        <v>46</v>
      </c>
      <c r="AZ67" s="80">
        <f t="shared" si="10"/>
        <v>45</v>
      </c>
      <c r="BA67" s="80">
        <f t="shared" si="11"/>
        <v>53</v>
      </c>
      <c r="BB67" s="80">
        <f t="shared" si="12"/>
        <v>51</v>
      </c>
      <c r="BC67" s="80">
        <f t="shared" si="13"/>
        <v>51</v>
      </c>
      <c r="BD67" s="80">
        <f t="shared" si="14"/>
        <v>47</v>
      </c>
      <c r="BE67" s="80">
        <f t="shared" si="15"/>
        <v>91</v>
      </c>
      <c r="BF67" s="80">
        <f t="shared" si="16"/>
        <v>42</v>
      </c>
      <c r="BG67" s="80">
        <f t="shared" si="17"/>
        <v>55</v>
      </c>
      <c r="BH67" s="80">
        <f t="shared" si="18"/>
        <v>36</v>
      </c>
      <c r="BI67" s="80">
        <f t="shared" si="19"/>
        <v>63</v>
      </c>
      <c r="BJ67" s="80">
        <f t="shared" si="20"/>
        <v>36</v>
      </c>
      <c r="BK67" s="80">
        <f t="shared" si="21"/>
        <v>63</v>
      </c>
      <c r="BL67" s="80">
        <f t="shared" si="22"/>
        <v>36</v>
      </c>
      <c r="BM67" s="80">
        <f t="shared" si="23"/>
        <v>63</v>
      </c>
      <c r="BN67" s="80">
        <f t="shared" si="24"/>
        <v>36</v>
      </c>
      <c r="BO67" s="80">
        <f t="shared" si="25"/>
        <v>63</v>
      </c>
      <c r="BP67" s="80">
        <f t="shared" si="26"/>
        <v>36</v>
      </c>
      <c r="BQ67" s="80">
        <f t="shared" si="27"/>
        <v>63</v>
      </c>
      <c r="BR67" s="80">
        <f t="shared" si="28"/>
        <v>65</v>
      </c>
      <c r="BS67" s="80">
        <f t="shared" si="29"/>
        <v>75</v>
      </c>
      <c r="BT67" s="80">
        <f t="shared" si="30"/>
        <v>57</v>
      </c>
      <c r="BU67" s="80">
        <f t="shared" si="31"/>
        <v>80</v>
      </c>
      <c r="BV67" s="80">
        <f t="shared" si="32"/>
        <v>42</v>
      </c>
      <c r="BW67" s="80">
        <f t="shared" si="33"/>
        <v>55</v>
      </c>
      <c r="BX67" s="80">
        <f t="shared" si="34"/>
        <v>36</v>
      </c>
      <c r="BY67" s="80">
        <f t="shared" si="35"/>
        <v>63</v>
      </c>
      <c r="BZ67" s="80">
        <f t="shared" si="37"/>
        <v>70</v>
      </c>
      <c r="CA67" s="80">
        <f t="shared" si="38"/>
        <v>74</v>
      </c>
      <c r="CB67" s="118">
        <f>+HLOOKUP(CANTIDAD!$F$2&amp;"-"&amp;Rank!$CB$4,Rank!$B$1:$CD$125,ROW(Rank!$CD67),0)</f>
        <v>42</v>
      </c>
      <c r="CC67" s="118">
        <f>+HLOOKUP(CANTIDAD!$F$2&amp;"-"&amp;Rank!$CC$4,Rank!$B$1:$CD$125,ROW(Rank!$CD67),0)</f>
        <v>55</v>
      </c>
      <c r="CD67" s="119" t="str">
        <f t="shared" si="39"/>
        <v>Aurum Valores (31)</v>
      </c>
    </row>
    <row r="68" spans="2:82" x14ac:dyDescent="0.2">
      <c r="B68" s="80">
        <v>6.4000000000000001E-2</v>
      </c>
      <c r="C68" s="80" t="str">
        <f>IF(Tabla!B68=0,"",Tabla!B68)</f>
        <v>UNIGRAIN (1738)</v>
      </c>
      <c r="D68" s="80">
        <f>IF($C68="","",Tabla!C68+$B68)</f>
        <v>6.4000000000000001E-2</v>
      </c>
      <c r="E68" s="80">
        <f>IF($C68="","",Tabla!D68+$B68)</f>
        <v>6.4000000000000001E-2</v>
      </c>
      <c r="F68" s="80">
        <f>IF($C68="","",Tabla!E68+$B68)</f>
        <v>6.4000000000000001E-2</v>
      </c>
      <c r="G68" s="80">
        <f>IF($C68="","",Tabla!F68+$B68)</f>
        <v>6.4000000000000001E-2</v>
      </c>
      <c r="H68" s="80">
        <f>IF($C68="","",Tabla!G68+$B68)</f>
        <v>6.4000000000000001E-2</v>
      </c>
      <c r="I68" s="80">
        <f>IF($C68="","",Tabla!H68+$B68)</f>
        <v>1.0640000000000001</v>
      </c>
      <c r="J68" s="80">
        <f>IF($C68="","",Tabla!I68+$B68)</f>
        <v>6.4000000000000001E-2</v>
      </c>
      <c r="K68" s="80">
        <f>IF($C68="","",Tabla!J68+$B68)</f>
        <v>6.4000000000000001E-2</v>
      </c>
      <c r="L68" s="80">
        <f>IF($C68="","",Tabla!K68+$B68)</f>
        <v>6.4000000000000001E-2</v>
      </c>
      <c r="M68" s="80">
        <f>IF($C68="","",Tabla!L68+$B68)</f>
        <v>6.4000000000000001E-2</v>
      </c>
      <c r="N68" s="80">
        <f>IF($C68="","",Tabla!M68+$B68)</f>
        <v>6.4000000000000001E-2</v>
      </c>
      <c r="O68" s="80">
        <f>IF($C68="","",Tabla!N68+$B68)</f>
        <v>6.4000000000000001E-2</v>
      </c>
      <c r="P68" s="80">
        <f>IF($C68="","",Tabla!O68+$B68)</f>
        <v>6.4000000000000001E-2</v>
      </c>
      <c r="Q68" s="80">
        <f>IF($C68="","",Tabla!P68+$B68)</f>
        <v>6.4000000000000001E-2</v>
      </c>
      <c r="R68" s="80">
        <f>IF($C68="","",Tabla!Q68+$B68)</f>
        <v>6.4000000000000001E-2</v>
      </c>
      <c r="S68" s="80">
        <f>IF($C68="","",Tabla!R68+$B68)</f>
        <v>6.4000000000000001E-2</v>
      </c>
      <c r="T68" s="80">
        <f>IF($C68="","",Tabla!S68+$B68)</f>
        <v>6.4000000000000001E-2</v>
      </c>
      <c r="U68" s="80">
        <f>IF($C68="","",Tabla!T68+$B68)</f>
        <v>6.4000000000000001E-2</v>
      </c>
      <c r="V68" s="80">
        <f>IF($C68="","",Tabla!U68+$B68)</f>
        <v>6.4000000000000001E-2</v>
      </c>
      <c r="W68" s="80">
        <f>IF($C68="","",Tabla!V68+$B68)</f>
        <v>6.4000000000000001E-2</v>
      </c>
      <c r="X68" s="80">
        <f>IF($C68="","",Tabla!W68+$B68)</f>
        <v>6.4000000000000001E-2</v>
      </c>
      <c r="Y68" s="80">
        <f>IF($C68="","",Tabla!X68+$B68)</f>
        <v>6.4000000000000001E-2</v>
      </c>
      <c r="Z68" s="80">
        <f>IF($C68="","",Tabla!Y68+$B68)</f>
        <v>6.4000000000000001E-2</v>
      </c>
      <c r="AA68" s="80">
        <f>IF($C68="","",Tabla!Z68+$B68)</f>
        <v>6.4000000000000001E-2</v>
      </c>
      <c r="AB68" s="80">
        <f>IF($C68="","",Tabla!AA68+$B68)</f>
        <v>6.4000000000000001E-2</v>
      </c>
      <c r="AC68" s="80">
        <f>IF($C68="","",Tabla!AB68+$B68)</f>
        <v>6.4000000000000001E-2</v>
      </c>
      <c r="AD68" s="80">
        <f>IF($C68="","",Tabla!AC68+$B68)</f>
        <v>6.4000000000000001E-2</v>
      </c>
      <c r="AE68" s="80">
        <f>IF($C68="","",Tabla!AD68+$B68)</f>
        <v>6.4000000000000001E-2</v>
      </c>
      <c r="AF68" s="80">
        <f>IF($C68="","",Tabla!AE68+$B68)</f>
        <v>6.4000000000000001E-2</v>
      </c>
      <c r="AG68" s="80">
        <f>IF($C68="","",Tabla!AF68+$B68)</f>
        <v>1.0640000000000001</v>
      </c>
      <c r="AH68" s="80">
        <f>IF($C68="","",Tabla!AG68+$B68)</f>
        <v>6.4000000000000001E-2</v>
      </c>
      <c r="AI68" s="80">
        <f>IF($C68="","",Tabla!AH68+$B68)</f>
        <v>6.4000000000000001E-2</v>
      </c>
      <c r="AJ68" s="80">
        <f>IF($C68="","",Tabla!AI68+$B68)</f>
        <v>6.4000000000000001E-2</v>
      </c>
      <c r="AK68" s="80">
        <f>IF($C68="","",Tabla!AJ68+$B68)</f>
        <v>6.4000000000000001E-2</v>
      </c>
      <c r="AL68" s="80">
        <f>IF($C68="","",Tabla!AK68+$B68)</f>
        <v>6.4000000000000001E-2</v>
      </c>
      <c r="AM68" s="80">
        <f>IF($C68="","",Tabla!AL68+$B68)</f>
        <v>6.4000000000000001E-2</v>
      </c>
      <c r="AN68" s="80">
        <f>IF($C68="","",Tabla!AM68+$B68)</f>
        <v>6.4000000000000001E-2</v>
      </c>
      <c r="AO68" s="80">
        <f>IF($C68="","",Tabla!AN68+$B68)</f>
        <v>1.0640000000000001</v>
      </c>
      <c r="AP68" s="80">
        <f t="shared" si="0"/>
        <v>51</v>
      </c>
      <c r="AQ68" s="80">
        <f t="shared" si="1"/>
        <v>46</v>
      </c>
      <c r="AR68" s="80">
        <f t="shared" si="2"/>
        <v>50</v>
      </c>
      <c r="AS68" s="80">
        <f t="shared" si="3"/>
        <v>38</v>
      </c>
      <c r="AT68" s="80">
        <f t="shared" si="4"/>
        <v>56</v>
      </c>
      <c r="AU68" s="80">
        <f t="shared" si="5"/>
        <v>88</v>
      </c>
      <c r="AV68" s="80">
        <f t="shared" si="6"/>
        <v>46</v>
      </c>
      <c r="AW68" s="80">
        <f t="shared" si="7"/>
        <v>47</v>
      </c>
      <c r="AX68" s="80">
        <f t="shared" si="8"/>
        <v>43</v>
      </c>
      <c r="AY68" s="80">
        <f t="shared" si="9"/>
        <v>47</v>
      </c>
      <c r="AZ68" s="80">
        <f t="shared" si="10"/>
        <v>44</v>
      </c>
      <c r="BA68" s="80">
        <f t="shared" si="11"/>
        <v>54</v>
      </c>
      <c r="BB68" s="80">
        <f t="shared" si="12"/>
        <v>50</v>
      </c>
      <c r="BC68" s="80">
        <f t="shared" si="13"/>
        <v>52</v>
      </c>
      <c r="BD68" s="80">
        <f t="shared" si="14"/>
        <v>46</v>
      </c>
      <c r="BE68" s="80">
        <f t="shared" si="15"/>
        <v>54</v>
      </c>
      <c r="BF68" s="80">
        <f t="shared" si="16"/>
        <v>41</v>
      </c>
      <c r="BG68" s="80">
        <f t="shared" si="17"/>
        <v>56</v>
      </c>
      <c r="BH68" s="80">
        <f t="shared" si="18"/>
        <v>35</v>
      </c>
      <c r="BI68" s="80">
        <f t="shared" si="19"/>
        <v>64</v>
      </c>
      <c r="BJ68" s="80">
        <f t="shared" si="20"/>
        <v>35</v>
      </c>
      <c r="BK68" s="80">
        <f t="shared" si="21"/>
        <v>64</v>
      </c>
      <c r="BL68" s="80">
        <f t="shared" si="22"/>
        <v>35</v>
      </c>
      <c r="BM68" s="80">
        <f t="shared" si="23"/>
        <v>64</v>
      </c>
      <c r="BN68" s="80">
        <f t="shared" si="24"/>
        <v>35</v>
      </c>
      <c r="BO68" s="80">
        <f t="shared" si="25"/>
        <v>64</v>
      </c>
      <c r="BP68" s="80">
        <f t="shared" si="26"/>
        <v>35</v>
      </c>
      <c r="BQ68" s="80">
        <f t="shared" si="27"/>
        <v>64</v>
      </c>
      <c r="BR68" s="80">
        <f t="shared" si="28"/>
        <v>64</v>
      </c>
      <c r="BS68" s="80">
        <f t="shared" si="29"/>
        <v>76</v>
      </c>
      <c r="BT68" s="80">
        <f t="shared" si="30"/>
        <v>56</v>
      </c>
      <c r="BU68" s="80">
        <f t="shared" si="31"/>
        <v>45</v>
      </c>
      <c r="BV68" s="80">
        <f t="shared" si="32"/>
        <v>41</v>
      </c>
      <c r="BW68" s="80">
        <f t="shared" si="33"/>
        <v>56</v>
      </c>
      <c r="BX68" s="80">
        <f t="shared" si="34"/>
        <v>35</v>
      </c>
      <c r="BY68" s="80">
        <f t="shared" si="35"/>
        <v>64</v>
      </c>
      <c r="BZ68" s="80">
        <f t="shared" si="37"/>
        <v>69</v>
      </c>
      <c r="CA68" s="80">
        <f t="shared" si="38"/>
        <v>60</v>
      </c>
      <c r="CB68" s="118">
        <f>+HLOOKUP(CANTIDAD!$F$2&amp;"-"&amp;Rank!$CB$4,Rank!$B$1:$CD$125,ROW(Rank!$CD68),0)</f>
        <v>41</v>
      </c>
      <c r="CC68" s="118">
        <f>+HLOOKUP(CANTIDAD!$F$2&amp;"-"&amp;Rank!$CC$4,Rank!$B$1:$CD$125,ROW(Rank!$CD68),0)</f>
        <v>56</v>
      </c>
      <c r="CD68" s="119" t="str">
        <f t="shared" si="39"/>
        <v>UNIGRAIN (1738)</v>
      </c>
    </row>
    <row r="69" spans="2:82" x14ac:dyDescent="0.2">
      <c r="B69" s="80">
        <v>6.5000000000000002E-2</v>
      </c>
      <c r="C69" s="80" t="str">
        <f>IF(Tabla!B69=0,"",Tabla!B69)</f>
        <v>Centaurus (897)</v>
      </c>
      <c r="D69" s="80">
        <f>IF($C69="","",Tabla!C69+$B69)</f>
        <v>6.5000000000000002E-2</v>
      </c>
      <c r="E69" s="80">
        <f>IF($C69="","",Tabla!D69+$B69)</f>
        <v>6.5000000000000002E-2</v>
      </c>
      <c r="F69" s="80">
        <f>IF($C69="","",Tabla!E69+$B69)</f>
        <v>6.5000000000000002E-2</v>
      </c>
      <c r="G69" s="80">
        <f>IF($C69="","",Tabla!F69+$B69)</f>
        <v>6.5000000000000002E-2</v>
      </c>
      <c r="H69" s="80">
        <f>IF($C69="","",Tabla!G69+$B69)</f>
        <v>6.5000000000000002E-2</v>
      </c>
      <c r="I69" s="80">
        <f>IF($C69="","",Tabla!H69+$B69)</f>
        <v>1.0649999999999999</v>
      </c>
      <c r="J69" s="80">
        <f>IF($C69="","",Tabla!I69+$B69)</f>
        <v>6.5000000000000002E-2</v>
      </c>
      <c r="K69" s="80">
        <f>IF($C69="","",Tabla!J69+$B69)</f>
        <v>6.5000000000000002E-2</v>
      </c>
      <c r="L69" s="80">
        <f>IF($C69="","",Tabla!K69+$B69)</f>
        <v>6.5000000000000002E-2</v>
      </c>
      <c r="M69" s="80">
        <f>IF($C69="","",Tabla!L69+$B69)</f>
        <v>6.5000000000000002E-2</v>
      </c>
      <c r="N69" s="80">
        <f>IF($C69="","",Tabla!M69+$B69)</f>
        <v>6.5000000000000002E-2</v>
      </c>
      <c r="O69" s="80">
        <f>IF($C69="","",Tabla!N69+$B69)</f>
        <v>6.5000000000000002E-2</v>
      </c>
      <c r="P69" s="80">
        <f>IF($C69="","",Tabla!O69+$B69)</f>
        <v>6.5000000000000002E-2</v>
      </c>
      <c r="Q69" s="80">
        <f>IF($C69="","",Tabla!P69+$B69)</f>
        <v>6.5000000000000002E-2</v>
      </c>
      <c r="R69" s="80">
        <f>IF($C69="","",Tabla!Q69+$B69)</f>
        <v>6.5000000000000002E-2</v>
      </c>
      <c r="S69" s="80">
        <f>IF($C69="","",Tabla!R69+$B69)</f>
        <v>6.5000000000000002E-2</v>
      </c>
      <c r="T69" s="80">
        <f>IF($C69="","",Tabla!S69+$B69)</f>
        <v>6.5000000000000002E-2</v>
      </c>
      <c r="U69" s="80">
        <f>IF($C69="","",Tabla!T69+$B69)</f>
        <v>6.5000000000000002E-2</v>
      </c>
      <c r="V69" s="80">
        <f>IF($C69="","",Tabla!U69+$B69)</f>
        <v>6.5000000000000002E-2</v>
      </c>
      <c r="W69" s="80">
        <f>IF($C69="","",Tabla!V69+$B69)</f>
        <v>6.5000000000000002E-2</v>
      </c>
      <c r="X69" s="80">
        <f>IF($C69="","",Tabla!W69+$B69)</f>
        <v>6.5000000000000002E-2</v>
      </c>
      <c r="Y69" s="80">
        <f>IF($C69="","",Tabla!X69+$B69)</f>
        <v>6.5000000000000002E-2</v>
      </c>
      <c r="Z69" s="80">
        <f>IF($C69="","",Tabla!Y69+$B69)</f>
        <v>6.5000000000000002E-2</v>
      </c>
      <c r="AA69" s="80">
        <f>IF($C69="","",Tabla!Z69+$B69)</f>
        <v>6.5000000000000002E-2</v>
      </c>
      <c r="AB69" s="80">
        <f>IF($C69="","",Tabla!AA69+$B69)</f>
        <v>6.5000000000000002E-2</v>
      </c>
      <c r="AC69" s="80">
        <f>IF($C69="","",Tabla!AB69+$B69)</f>
        <v>6.5000000000000002E-2</v>
      </c>
      <c r="AD69" s="80">
        <f>IF($C69="","",Tabla!AC69+$B69)</f>
        <v>6.5000000000000002E-2</v>
      </c>
      <c r="AE69" s="80">
        <f>IF($C69="","",Tabla!AD69+$B69)</f>
        <v>6.5000000000000002E-2</v>
      </c>
      <c r="AF69" s="80">
        <f>IF($C69="","",Tabla!AE69+$B69)</f>
        <v>6.5000000000000002E-2</v>
      </c>
      <c r="AG69" s="80">
        <f>IF($C69="","",Tabla!AF69+$B69)</f>
        <v>1.0649999999999999</v>
      </c>
      <c r="AH69" s="80">
        <f>IF($C69="","",Tabla!AG69+$B69)</f>
        <v>6.5000000000000002E-2</v>
      </c>
      <c r="AI69" s="80">
        <f>IF($C69="","",Tabla!AH69+$B69)</f>
        <v>6.5000000000000002E-2</v>
      </c>
      <c r="AJ69" s="80">
        <f>IF($C69="","",Tabla!AI69+$B69)</f>
        <v>6.5000000000000002E-2</v>
      </c>
      <c r="AK69" s="80">
        <f>IF($C69="","",Tabla!AJ69+$B69)</f>
        <v>6.5000000000000002E-2</v>
      </c>
      <c r="AL69" s="80">
        <f>IF($C69="","",Tabla!AK69+$B69)</f>
        <v>6.5000000000000002E-2</v>
      </c>
      <c r="AM69" s="80">
        <f>IF($C69="","",Tabla!AL69+$B69)</f>
        <v>6.5000000000000002E-2</v>
      </c>
      <c r="AN69" s="80">
        <f>IF($C69="","",Tabla!AM69+$B69)</f>
        <v>6.5000000000000002E-2</v>
      </c>
      <c r="AO69" s="80">
        <f>IF($C69="","",Tabla!AN69+$B69)</f>
        <v>1.0649999999999999</v>
      </c>
      <c r="AP69" s="80">
        <f t="shared" ref="AP69:AP125" si="40">+RANK(D69,D$5:D$125)</f>
        <v>50</v>
      </c>
      <c r="AQ69" s="80">
        <f t="shared" ref="AQ69:AQ125" si="41">+RANK(E69,E$5:E$125,1)</f>
        <v>47</v>
      </c>
      <c r="AR69" s="80">
        <f t="shared" ref="AR69:AR125" si="42">+RANK(F69,F$5:F$125)</f>
        <v>49</v>
      </c>
      <c r="AS69" s="80">
        <f t="shared" ref="AS69:AS125" si="43">+RANK(G69,G$5:G$125,1)</f>
        <v>39</v>
      </c>
      <c r="AT69" s="80">
        <f t="shared" ref="AT69:AT125" si="44">+RANK(H69,H$5:H$125)</f>
        <v>55</v>
      </c>
      <c r="AU69" s="80">
        <f t="shared" ref="AU69:AU125" si="45">+RANK(I69,I$5:I$125,1)</f>
        <v>89</v>
      </c>
      <c r="AV69" s="80">
        <f t="shared" ref="AV69:AV125" si="46">+RANK(J69,J$5:J$125)</f>
        <v>45</v>
      </c>
      <c r="AW69" s="80">
        <f t="shared" ref="AW69:AW125" si="47">+RANK(K69,K$5:K$125,1)</f>
        <v>48</v>
      </c>
      <c r="AX69" s="80">
        <f t="shared" ref="AX69:AX125" si="48">+RANK(L69,L$5:L$125)</f>
        <v>42</v>
      </c>
      <c r="AY69" s="80">
        <f t="shared" ref="AY69:AY125" si="49">+RANK(M69,M$5:M$125,1)</f>
        <v>48</v>
      </c>
      <c r="AZ69" s="80">
        <f t="shared" ref="AZ69:AZ125" si="50">+RANK(N69,N$5:N$125)</f>
        <v>43</v>
      </c>
      <c r="BA69" s="80">
        <f t="shared" ref="BA69:BA125" si="51">+RANK(O69,O$5:O$125,1)</f>
        <v>55</v>
      </c>
      <c r="BB69" s="80">
        <f t="shared" ref="BB69:BB125" si="52">+RANK(P69,P$5:P$125)</f>
        <v>49</v>
      </c>
      <c r="BC69" s="80">
        <f t="shared" ref="BC69:BC125" si="53">+RANK(Q69,Q$5:Q$125,1)</f>
        <v>53</v>
      </c>
      <c r="BD69" s="80">
        <f t="shared" ref="BD69:BD125" si="54">+RANK(R69,R$5:R$125)</f>
        <v>45</v>
      </c>
      <c r="BE69" s="80">
        <f t="shared" ref="BE69:BE125" si="55">+RANK(S69,S$5:S$125,1)</f>
        <v>55</v>
      </c>
      <c r="BF69" s="80">
        <f t="shared" ref="BF69:BF125" si="56">+RANK(T69,T$5:T$125)</f>
        <v>40</v>
      </c>
      <c r="BG69" s="80">
        <f t="shared" ref="BG69:BG125" si="57">+RANK(U69,U$5:U$125,1)</f>
        <v>57</v>
      </c>
      <c r="BH69" s="80">
        <f t="shared" ref="BH69:BH125" si="58">+RANK(V69,V$5:V$125)</f>
        <v>34</v>
      </c>
      <c r="BI69" s="80">
        <f t="shared" ref="BI69:BI125" si="59">+RANK(W69,W$5:W$125,1)</f>
        <v>65</v>
      </c>
      <c r="BJ69" s="80">
        <f t="shared" ref="BJ69:BJ125" si="60">+RANK(X69,X$5:X$125)</f>
        <v>34</v>
      </c>
      <c r="BK69" s="80">
        <f t="shared" ref="BK69:BK125" si="61">+RANK(Y69,Y$5:Y$125,1)</f>
        <v>65</v>
      </c>
      <c r="BL69" s="80">
        <f t="shared" ref="BL69:BL125" si="62">+RANK(Z69,Z$5:Z$125)</f>
        <v>34</v>
      </c>
      <c r="BM69" s="80">
        <f t="shared" ref="BM69:BM125" si="63">+RANK(AA69,AA$5:AA$125,1)</f>
        <v>65</v>
      </c>
      <c r="BN69" s="80">
        <f t="shared" ref="BN69:BN125" si="64">+RANK(AB69,AB$5:AB$125)</f>
        <v>34</v>
      </c>
      <c r="BO69" s="80">
        <f t="shared" ref="BO69:BO125" si="65">+RANK(AC69,AC$5:AC$125,1)</f>
        <v>65</v>
      </c>
      <c r="BP69" s="80">
        <f t="shared" ref="BP69:BP125" si="66">+RANK(AD69,AD$5:AD$125)</f>
        <v>34</v>
      </c>
      <c r="BQ69" s="80">
        <f t="shared" ref="BQ69:BQ125" si="67">+RANK(AE69,AE$5:AE$125,1)</f>
        <v>65</v>
      </c>
      <c r="BR69" s="80">
        <f t="shared" ref="BR69:BR125" si="68">+RANK(AF69,AF$5:AF$125)</f>
        <v>63</v>
      </c>
      <c r="BS69" s="80">
        <f t="shared" ref="BS69:BS125" si="69">+RANK(AG69,AG$5:AG$125,1)</f>
        <v>77</v>
      </c>
      <c r="BT69" s="80">
        <f t="shared" ref="BT69:BT125" si="70">+RANK(AH69,AH$5:AH$125)</f>
        <v>55</v>
      </c>
      <c r="BU69" s="80">
        <f t="shared" ref="BU69:BU125" si="71">+RANK(AI69,AI$5:AI$125,1)</f>
        <v>46</v>
      </c>
      <c r="BV69" s="80">
        <f t="shared" ref="BV69:BV125" si="72">+RANK(AJ69,AJ$5:AJ$125)</f>
        <v>40</v>
      </c>
      <c r="BW69" s="80">
        <f t="shared" ref="BW69:BW125" si="73">+RANK(AK69,AK$5:AK$125,1)</f>
        <v>57</v>
      </c>
      <c r="BX69" s="80">
        <f t="shared" ref="BX69:BX125" si="74">+RANK(AL69,AL$5:AL$125)</f>
        <v>34</v>
      </c>
      <c r="BY69" s="80">
        <f t="shared" ref="BY69:BY125" si="75">+RANK(AM69,AM$5:AM$125,1)</f>
        <v>65</v>
      </c>
      <c r="BZ69" s="80">
        <f t="shared" si="37"/>
        <v>68</v>
      </c>
      <c r="CA69" s="80">
        <f t="shared" si="38"/>
        <v>61</v>
      </c>
      <c r="CB69" s="118">
        <f>+HLOOKUP(CANTIDAD!$F$2&amp;"-"&amp;Rank!$CB$4,Rank!$B$1:$CD$125,ROW(Rank!$CD69),0)</f>
        <v>40</v>
      </c>
      <c r="CC69" s="118">
        <f>+HLOOKUP(CANTIDAD!$F$2&amp;"-"&amp;Rank!$CC$4,Rank!$B$1:$CD$125,ROW(Rank!$CD69),0)</f>
        <v>57</v>
      </c>
      <c r="CD69" s="119" t="str">
        <f t="shared" si="39"/>
        <v>Centaurus (897)</v>
      </c>
    </row>
    <row r="70" spans="2:82" x14ac:dyDescent="0.2">
      <c r="B70" s="80">
        <v>6.6000000000000003E-2</v>
      </c>
      <c r="C70" s="80" t="str">
        <f>IF(Tabla!B70=0,"",Tabla!B70)</f>
        <v>Dracma Sociedad de Bolsa (763)</v>
      </c>
      <c r="D70" s="80">
        <f>IF($C70="","",Tabla!C70+$B70)</f>
        <v>6.6000000000000003E-2</v>
      </c>
      <c r="E70" s="80">
        <f>IF($C70="","",Tabla!D70+$B70)</f>
        <v>6.6000000000000003E-2</v>
      </c>
      <c r="F70" s="80">
        <f>IF($C70="","",Tabla!E70+$B70)</f>
        <v>6.6000000000000003E-2</v>
      </c>
      <c r="G70" s="80">
        <f>IF($C70="","",Tabla!F70+$B70)</f>
        <v>6.6000000000000003E-2</v>
      </c>
      <c r="H70" s="80">
        <f>IF($C70="","",Tabla!G70+$B70)</f>
        <v>6.6000000000000003E-2</v>
      </c>
      <c r="I70" s="80">
        <f>IF($C70="","",Tabla!H70+$B70)</f>
        <v>6.6000000000000003E-2</v>
      </c>
      <c r="J70" s="80">
        <f>IF($C70="","",Tabla!I70+$B70)</f>
        <v>1.0660000000000001</v>
      </c>
      <c r="K70" s="80">
        <f>IF($C70="","",Tabla!J70+$B70)</f>
        <v>6.6000000000000003E-2</v>
      </c>
      <c r="L70" s="80">
        <f>IF($C70="","",Tabla!K70+$B70)</f>
        <v>6.6000000000000003E-2</v>
      </c>
      <c r="M70" s="80">
        <f>IF($C70="","",Tabla!L70+$B70)</f>
        <v>6.6000000000000003E-2</v>
      </c>
      <c r="N70" s="80">
        <f>IF($C70="","",Tabla!M70+$B70)</f>
        <v>6.6000000000000003E-2</v>
      </c>
      <c r="O70" s="80">
        <f>IF($C70="","",Tabla!N70+$B70)</f>
        <v>6.6000000000000003E-2</v>
      </c>
      <c r="P70" s="80">
        <f>IF($C70="","",Tabla!O70+$B70)</f>
        <v>6.6000000000000003E-2</v>
      </c>
      <c r="Q70" s="80">
        <f>IF($C70="","",Tabla!P70+$B70)</f>
        <v>6.6000000000000003E-2</v>
      </c>
      <c r="R70" s="80">
        <f>IF($C70="","",Tabla!Q70+$B70)</f>
        <v>6.6000000000000003E-2</v>
      </c>
      <c r="S70" s="80">
        <f>IF($C70="","",Tabla!R70+$B70)</f>
        <v>6.6000000000000003E-2</v>
      </c>
      <c r="T70" s="80">
        <f>IF($C70="","",Tabla!S70+$B70)</f>
        <v>6.6000000000000003E-2</v>
      </c>
      <c r="U70" s="80">
        <f>IF($C70="","",Tabla!T70+$B70)</f>
        <v>6.6000000000000003E-2</v>
      </c>
      <c r="V70" s="80">
        <f>IF($C70="","",Tabla!U70+$B70)</f>
        <v>6.6000000000000003E-2</v>
      </c>
      <c r="W70" s="80">
        <f>IF($C70="","",Tabla!V70+$B70)</f>
        <v>6.6000000000000003E-2</v>
      </c>
      <c r="X70" s="80">
        <f>IF($C70="","",Tabla!W70+$B70)</f>
        <v>6.6000000000000003E-2</v>
      </c>
      <c r="Y70" s="80">
        <f>IF($C70="","",Tabla!X70+$B70)</f>
        <v>6.6000000000000003E-2</v>
      </c>
      <c r="Z70" s="80">
        <f>IF($C70="","",Tabla!Y70+$B70)</f>
        <v>6.6000000000000003E-2</v>
      </c>
      <c r="AA70" s="80">
        <f>IF($C70="","",Tabla!Z70+$B70)</f>
        <v>6.6000000000000003E-2</v>
      </c>
      <c r="AB70" s="80">
        <f>IF($C70="","",Tabla!AA70+$B70)</f>
        <v>6.6000000000000003E-2</v>
      </c>
      <c r="AC70" s="80">
        <f>IF($C70="","",Tabla!AB70+$B70)</f>
        <v>6.6000000000000003E-2</v>
      </c>
      <c r="AD70" s="80">
        <f>IF($C70="","",Tabla!AC70+$B70)</f>
        <v>6.6000000000000003E-2</v>
      </c>
      <c r="AE70" s="80">
        <f>IF($C70="","",Tabla!AD70+$B70)</f>
        <v>6.6000000000000003E-2</v>
      </c>
      <c r="AF70" s="80">
        <f>IF($C70="","",Tabla!AE70+$B70)</f>
        <v>1.0660000000000001</v>
      </c>
      <c r="AG70" s="80">
        <f>IF($C70="","",Tabla!AF70+$B70)</f>
        <v>6.6000000000000003E-2</v>
      </c>
      <c r="AH70" s="80">
        <f>IF($C70="","",Tabla!AG70+$B70)</f>
        <v>6.6000000000000003E-2</v>
      </c>
      <c r="AI70" s="80">
        <f>IF($C70="","",Tabla!AH70+$B70)</f>
        <v>6.6000000000000003E-2</v>
      </c>
      <c r="AJ70" s="80">
        <f>IF($C70="","",Tabla!AI70+$B70)</f>
        <v>6.6000000000000003E-2</v>
      </c>
      <c r="AK70" s="80">
        <f>IF($C70="","",Tabla!AJ70+$B70)</f>
        <v>6.6000000000000003E-2</v>
      </c>
      <c r="AL70" s="80">
        <f>IF($C70="","",Tabla!AK70+$B70)</f>
        <v>6.6000000000000003E-2</v>
      </c>
      <c r="AM70" s="80">
        <f>IF($C70="","",Tabla!AL70+$B70)</f>
        <v>6.6000000000000003E-2</v>
      </c>
      <c r="AN70" s="80">
        <f>IF($C70="","",Tabla!AM70+$B70)</f>
        <v>1.0660000000000001</v>
      </c>
      <c r="AO70" s="80">
        <f>IF($C70="","",Tabla!AN70+$B70)</f>
        <v>6.6000000000000003E-2</v>
      </c>
      <c r="AP70" s="80">
        <f t="shared" si="40"/>
        <v>49</v>
      </c>
      <c r="AQ70" s="80">
        <f t="shared" si="41"/>
        <v>48</v>
      </c>
      <c r="AR70" s="80">
        <f t="shared" si="42"/>
        <v>48</v>
      </c>
      <c r="AS70" s="80">
        <f t="shared" si="43"/>
        <v>40</v>
      </c>
      <c r="AT70" s="80">
        <f t="shared" si="44"/>
        <v>54</v>
      </c>
      <c r="AU70" s="80">
        <f t="shared" si="45"/>
        <v>41</v>
      </c>
      <c r="AV70" s="80">
        <f t="shared" si="46"/>
        <v>7</v>
      </c>
      <c r="AW70" s="80">
        <f t="shared" si="47"/>
        <v>49</v>
      </c>
      <c r="AX70" s="80">
        <f t="shared" si="48"/>
        <v>41</v>
      </c>
      <c r="AY70" s="80">
        <f t="shared" si="49"/>
        <v>49</v>
      </c>
      <c r="AZ70" s="80">
        <f t="shared" si="50"/>
        <v>42</v>
      </c>
      <c r="BA70" s="80">
        <f t="shared" si="51"/>
        <v>56</v>
      </c>
      <c r="BB70" s="80">
        <f t="shared" si="52"/>
        <v>48</v>
      </c>
      <c r="BC70" s="80">
        <f t="shared" si="53"/>
        <v>54</v>
      </c>
      <c r="BD70" s="80">
        <f t="shared" si="54"/>
        <v>44</v>
      </c>
      <c r="BE70" s="80">
        <f t="shared" si="55"/>
        <v>56</v>
      </c>
      <c r="BF70" s="80">
        <f t="shared" si="56"/>
        <v>39</v>
      </c>
      <c r="BG70" s="80">
        <f t="shared" si="57"/>
        <v>58</v>
      </c>
      <c r="BH70" s="80">
        <f t="shared" si="58"/>
        <v>33</v>
      </c>
      <c r="BI70" s="80">
        <f t="shared" si="59"/>
        <v>66</v>
      </c>
      <c r="BJ70" s="80">
        <f t="shared" si="60"/>
        <v>33</v>
      </c>
      <c r="BK70" s="80">
        <f t="shared" si="61"/>
        <v>66</v>
      </c>
      <c r="BL70" s="80">
        <f t="shared" si="62"/>
        <v>33</v>
      </c>
      <c r="BM70" s="80">
        <f t="shared" si="63"/>
        <v>66</v>
      </c>
      <c r="BN70" s="80">
        <f t="shared" si="64"/>
        <v>33</v>
      </c>
      <c r="BO70" s="80">
        <f t="shared" si="65"/>
        <v>66</v>
      </c>
      <c r="BP70" s="80">
        <f t="shared" si="66"/>
        <v>33</v>
      </c>
      <c r="BQ70" s="80">
        <f t="shared" si="67"/>
        <v>66</v>
      </c>
      <c r="BR70" s="80">
        <f t="shared" si="68"/>
        <v>17</v>
      </c>
      <c r="BS70" s="80">
        <f t="shared" si="69"/>
        <v>32</v>
      </c>
      <c r="BT70" s="80">
        <f t="shared" si="70"/>
        <v>54</v>
      </c>
      <c r="BU70" s="80">
        <f t="shared" si="71"/>
        <v>47</v>
      </c>
      <c r="BV70" s="80">
        <f t="shared" si="72"/>
        <v>39</v>
      </c>
      <c r="BW70" s="80">
        <f t="shared" si="73"/>
        <v>58</v>
      </c>
      <c r="BX70" s="80">
        <f t="shared" si="74"/>
        <v>33</v>
      </c>
      <c r="BY70" s="80">
        <f t="shared" si="75"/>
        <v>66</v>
      </c>
      <c r="BZ70" s="80">
        <f t="shared" ref="BZ70:BZ125" si="76">+RANK(AN70,AN$5:AN$125)</f>
        <v>45</v>
      </c>
      <c r="CA70" s="80">
        <f t="shared" ref="CA70:CA125" si="77">+RANK(AO70,AO$5:AO$125,1)</f>
        <v>28</v>
      </c>
      <c r="CB70" s="118">
        <f>+HLOOKUP(CANTIDAD!$F$2&amp;"-"&amp;Rank!$CB$4,Rank!$B$1:$CD$125,ROW(Rank!$CD70),0)</f>
        <v>39</v>
      </c>
      <c r="CC70" s="118">
        <f>+HLOOKUP(CANTIDAD!$F$2&amp;"-"&amp;Rank!$CC$4,Rank!$B$1:$CD$125,ROW(Rank!$CD70),0)</f>
        <v>58</v>
      </c>
      <c r="CD70" s="119" t="str">
        <f t="shared" ref="CD70:CD76" si="78">+C70</f>
        <v>Dracma Sociedad de Bolsa (763)</v>
      </c>
    </row>
    <row r="71" spans="2:82" x14ac:dyDescent="0.2">
      <c r="B71" s="80">
        <v>6.7000000000000004E-2</v>
      </c>
      <c r="C71" s="80" t="str">
        <f>IF(Tabla!B71=0,"",Tabla!B71)</f>
        <v>Besfamille S.A Soc. Bolsa (27)</v>
      </c>
      <c r="D71" s="80">
        <f>IF($C71="","",Tabla!C71+$B71)</f>
        <v>6.7000000000000004E-2</v>
      </c>
      <c r="E71" s="80">
        <f>IF($C71="","",Tabla!D71+$B71)</f>
        <v>6.7000000000000004E-2</v>
      </c>
      <c r="F71" s="80">
        <f>IF($C71="","",Tabla!E71+$B71)</f>
        <v>6.7000000000000004E-2</v>
      </c>
      <c r="G71" s="80">
        <f>IF($C71="","",Tabla!F71+$B71)</f>
        <v>6.7000000000000004E-2</v>
      </c>
      <c r="H71" s="80">
        <f>IF($C71="","",Tabla!G71+$B71)</f>
        <v>6.7000000000000004E-2</v>
      </c>
      <c r="I71" s="80">
        <f>IF($C71="","",Tabla!H71+$B71)</f>
        <v>6.7000000000000004E-2</v>
      </c>
      <c r="J71" s="80">
        <f>IF($C71="","",Tabla!I71+$B71)</f>
        <v>1.0669999999999999</v>
      </c>
      <c r="K71" s="80">
        <f>IF($C71="","",Tabla!J71+$B71)</f>
        <v>6.7000000000000004E-2</v>
      </c>
      <c r="L71" s="80">
        <f>IF($C71="","",Tabla!K71+$B71)</f>
        <v>6.7000000000000004E-2</v>
      </c>
      <c r="M71" s="80">
        <f>IF($C71="","",Tabla!L71+$B71)</f>
        <v>6.7000000000000004E-2</v>
      </c>
      <c r="N71" s="80">
        <f>IF($C71="","",Tabla!M71+$B71)</f>
        <v>6.7000000000000004E-2</v>
      </c>
      <c r="O71" s="80">
        <f>IF($C71="","",Tabla!N71+$B71)</f>
        <v>6.7000000000000004E-2</v>
      </c>
      <c r="P71" s="80">
        <f>IF($C71="","",Tabla!O71+$B71)</f>
        <v>6.7000000000000004E-2</v>
      </c>
      <c r="Q71" s="80">
        <f>IF($C71="","",Tabla!P71+$B71)</f>
        <v>6.7000000000000004E-2</v>
      </c>
      <c r="R71" s="80">
        <f>IF($C71="","",Tabla!Q71+$B71)</f>
        <v>6.7000000000000004E-2</v>
      </c>
      <c r="S71" s="80">
        <f>IF($C71="","",Tabla!R71+$B71)</f>
        <v>6.7000000000000004E-2</v>
      </c>
      <c r="T71" s="80">
        <f>IF($C71="","",Tabla!S71+$B71)</f>
        <v>6.7000000000000004E-2</v>
      </c>
      <c r="U71" s="80">
        <f>IF($C71="","",Tabla!T71+$B71)</f>
        <v>6.7000000000000004E-2</v>
      </c>
      <c r="V71" s="80">
        <f>IF($C71="","",Tabla!U71+$B71)</f>
        <v>6.7000000000000004E-2</v>
      </c>
      <c r="W71" s="80">
        <f>IF($C71="","",Tabla!V71+$B71)</f>
        <v>6.7000000000000004E-2</v>
      </c>
      <c r="X71" s="80">
        <f>IF($C71="","",Tabla!W71+$B71)</f>
        <v>6.7000000000000004E-2</v>
      </c>
      <c r="Y71" s="80">
        <f>IF($C71="","",Tabla!X71+$B71)</f>
        <v>6.7000000000000004E-2</v>
      </c>
      <c r="Z71" s="80">
        <f>IF($C71="","",Tabla!Y71+$B71)</f>
        <v>6.7000000000000004E-2</v>
      </c>
      <c r="AA71" s="80">
        <f>IF($C71="","",Tabla!Z71+$B71)</f>
        <v>6.7000000000000004E-2</v>
      </c>
      <c r="AB71" s="80">
        <f>IF($C71="","",Tabla!AA71+$B71)</f>
        <v>6.7000000000000004E-2</v>
      </c>
      <c r="AC71" s="80">
        <f>IF($C71="","",Tabla!AB71+$B71)</f>
        <v>6.7000000000000004E-2</v>
      </c>
      <c r="AD71" s="80">
        <f>IF($C71="","",Tabla!AC71+$B71)</f>
        <v>6.7000000000000004E-2</v>
      </c>
      <c r="AE71" s="80">
        <f>IF($C71="","",Tabla!AD71+$B71)</f>
        <v>6.7000000000000004E-2</v>
      </c>
      <c r="AF71" s="80">
        <f>IF($C71="","",Tabla!AE71+$B71)</f>
        <v>1.0669999999999999</v>
      </c>
      <c r="AG71" s="80">
        <f>IF($C71="","",Tabla!AF71+$B71)</f>
        <v>6.7000000000000004E-2</v>
      </c>
      <c r="AH71" s="80">
        <f>IF($C71="","",Tabla!AG71+$B71)</f>
        <v>6.7000000000000004E-2</v>
      </c>
      <c r="AI71" s="80">
        <f>IF($C71="","",Tabla!AH71+$B71)</f>
        <v>6.7000000000000004E-2</v>
      </c>
      <c r="AJ71" s="80">
        <f>IF($C71="","",Tabla!AI71+$B71)</f>
        <v>6.7000000000000004E-2</v>
      </c>
      <c r="AK71" s="80">
        <f>IF($C71="","",Tabla!AJ71+$B71)</f>
        <v>6.7000000000000004E-2</v>
      </c>
      <c r="AL71" s="80">
        <f>IF($C71="","",Tabla!AK71+$B71)</f>
        <v>6.7000000000000004E-2</v>
      </c>
      <c r="AM71" s="80">
        <f>IF($C71="","",Tabla!AL71+$B71)</f>
        <v>6.7000000000000004E-2</v>
      </c>
      <c r="AN71" s="80">
        <f>IF($C71="","",Tabla!AM71+$B71)</f>
        <v>1.0669999999999999</v>
      </c>
      <c r="AO71" s="80">
        <f>IF($C71="","",Tabla!AN71+$B71)</f>
        <v>6.7000000000000004E-2</v>
      </c>
      <c r="AP71" s="80">
        <f t="shared" si="40"/>
        <v>48</v>
      </c>
      <c r="AQ71" s="80">
        <f t="shared" si="41"/>
        <v>49</v>
      </c>
      <c r="AR71" s="80">
        <f t="shared" si="42"/>
        <v>47</v>
      </c>
      <c r="AS71" s="80">
        <f t="shared" si="43"/>
        <v>41</v>
      </c>
      <c r="AT71" s="80">
        <f t="shared" si="44"/>
        <v>53</v>
      </c>
      <c r="AU71" s="80">
        <f t="shared" si="45"/>
        <v>42</v>
      </c>
      <c r="AV71" s="80">
        <f t="shared" si="46"/>
        <v>6</v>
      </c>
      <c r="AW71" s="80">
        <f t="shared" si="47"/>
        <v>50</v>
      </c>
      <c r="AX71" s="80">
        <f t="shared" si="48"/>
        <v>40</v>
      </c>
      <c r="AY71" s="80">
        <f t="shared" si="49"/>
        <v>50</v>
      </c>
      <c r="AZ71" s="80">
        <f t="shared" si="50"/>
        <v>41</v>
      </c>
      <c r="BA71" s="80">
        <f t="shared" si="51"/>
        <v>57</v>
      </c>
      <c r="BB71" s="80">
        <f t="shared" si="52"/>
        <v>47</v>
      </c>
      <c r="BC71" s="80">
        <f t="shared" si="53"/>
        <v>55</v>
      </c>
      <c r="BD71" s="80">
        <f t="shared" si="54"/>
        <v>43</v>
      </c>
      <c r="BE71" s="80">
        <f t="shared" si="55"/>
        <v>57</v>
      </c>
      <c r="BF71" s="80">
        <f t="shared" si="56"/>
        <v>38</v>
      </c>
      <c r="BG71" s="80">
        <f t="shared" si="57"/>
        <v>59</v>
      </c>
      <c r="BH71" s="80">
        <f t="shared" si="58"/>
        <v>32</v>
      </c>
      <c r="BI71" s="80">
        <f t="shared" si="59"/>
        <v>67</v>
      </c>
      <c r="BJ71" s="80">
        <f t="shared" si="60"/>
        <v>32</v>
      </c>
      <c r="BK71" s="80">
        <f t="shared" si="61"/>
        <v>67</v>
      </c>
      <c r="BL71" s="80">
        <f t="shared" si="62"/>
        <v>32</v>
      </c>
      <c r="BM71" s="80">
        <f t="shared" si="63"/>
        <v>67</v>
      </c>
      <c r="BN71" s="80">
        <f t="shared" si="64"/>
        <v>32</v>
      </c>
      <c r="BO71" s="80">
        <f t="shared" si="65"/>
        <v>67</v>
      </c>
      <c r="BP71" s="80">
        <f t="shared" si="66"/>
        <v>32</v>
      </c>
      <c r="BQ71" s="80">
        <f t="shared" si="67"/>
        <v>67</v>
      </c>
      <c r="BR71" s="80">
        <f t="shared" si="68"/>
        <v>16</v>
      </c>
      <c r="BS71" s="80">
        <f t="shared" si="69"/>
        <v>33</v>
      </c>
      <c r="BT71" s="80">
        <f t="shared" si="70"/>
        <v>53</v>
      </c>
      <c r="BU71" s="80">
        <f t="shared" si="71"/>
        <v>48</v>
      </c>
      <c r="BV71" s="80">
        <f t="shared" si="72"/>
        <v>38</v>
      </c>
      <c r="BW71" s="80">
        <f t="shared" si="73"/>
        <v>59</v>
      </c>
      <c r="BX71" s="80">
        <f t="shared" si="74"/>
        <v>32</v>
      </c>
      <c r="BY71" s="80">
        <f t="shared" si="75"/>
        <v>67</v>
      </c>
      <c r="BZ71" s="80">
        <f t="shared" si="76"/>
        <v>44</v>
      </c>
      <c r="CA71" s="80">
        <f t="shared" si="77"/>
        <v>29</v>
      </c>
      <c r="CB71" s="118">
        <f>+HLOOKUP(CANTIDAD!$F$2&amp;"-"&amp;Rank!$CB$4,Rank!$B$1:$CD$125,ROW(Rank!$CD71),0)</f>
        <v>38</v>
      </c>
      <c r="CC71" s="118">
        <f>+HLOOKUP(CANTIDAD!$F$2&amp;"-"&amp;Rank!$CC$4,Rank!$B$1:$CD$125,ROW(Rank!$CD71),0)</f>
        <v>59</v>
      </c>
      <c r="CD71" s="119" t="str">
        <f t="shared" si="78"/>
        <v>Besfamille S.A Soc. Bolsa (27)</v>
      </c>
    </row>
    <row r="72" spans="2:82" x14ac:dyDescent="0.2">
      <c r="B72" s="80">
        <v>6.8000000000000005E-2</v>
      </c>
      <c r="C72" s="80" t="str">
        <f>IF(Tabla!B72=0,"",Tabla!B72)</f>
        <v>CONSULTATIO INVESTMENTS S.A. (259) (259)</v>
      </c>
      <c r="D72" s="80">
        <f>IF($C72="","",Tabla!C72+$B72)</f>
        <v>6.8000000000000005E-2</v>
      </c>
      <c r="E72" s="80">
        <f>IF($C72="","",Tabla!D72+$B72)</f>
        <v>6.8000000000000005E-2</v>
      </c>
      <c r="F72" s="80">
        <f>IF($C72="","",Tabla!E72+$B72)</f>
        <v>6.8000000000000005E-2</v>
      </c>
      <c r="G72" s="80">
        <f>IF($C72="","",Tabla!F72+$B72)</f>
        <v>6.8000000000000005E-2</v>
      </c>
      <c r="H72" s="80">
        <f>IF($C72="","",Tabla!G72+$B72)</f>
        <v>6.8000000000000005E-2</v>
      </c>
      <c r="I72" s="80">
        <f>IF($C72="","",Tabla!H72+$B72)</f>
        <v>6.8000000000000005E-2</v>
      </c>
      <c r="J72" s="80">
        <f>IF($C72="","",Tabla!I72+$B72)</f>
        <v>6.8000000000000005E-2</v>
      </c>
      <c r="K72" s="80">
        <f>IF($C72="","",Tabla!J72+$B72)</f>
        <v>3.0680000000000001</v>
      </c>
      <c r="L72" s="80">
        <f>IF($C72="","",Tabla!K72+$B72)</f>
        <v>6.8000000000000005E-2</v>
      </c>
      <c r="M72" s="80">
        <f>IF($C72="","",Tabla!L72+$B72)</f>
        <v>1.0680000000000001</v>
      </c>
      <c r="N72" s="80">
        <f>IF($C72="","",Tabla!M72+$B72)</f>
        <v>6.8000000000000005E-2</v>
      </c>
      <c r="O72" s="80">
        <f>IF($C72="","",Tabla!N72+$B72)</f>
        <v>6.8000000000000005E-2</v>
      </c>
      <c r="P72" s="80">
        <f>IF($C72="","",Tabla!O72+$B72)</f>
        <v>6.8000000000000005E-2</v>
      </c>
      <c r="Q72" s="80">
        <f>IF($C72="","",Tabla!P72+$B72)</f>
        <v>6.8000000000000005E-2</v>
      </c>
      <c r="R72" s="80">
        <f>IF($C72="","",Tabla!Q72+$B72)</f>
        <v>6.8000000000000005E-2</v>
      </c>
      <c r="S72" s="80">
        <f>IF($C72="","",Tabla!R72+$B72)</f>
        <v>6.8000000000000005E-2</v>
      </c>
      <c r="T72" s="80">
        <f>IF($C72="","",Tabla!S72+$B72)</f>
        <v>6.8000000000000005E-2</v>
      </c>
      <c r="U72" s="80">
        <f>IF($C72="","",Tabla!T72+$B72)</f>
        <v>6.8000000000000005E-2</v>
      </c>
      <c r="V72" s="80">
        <f>IF($C72="","",Tabla!U72+$B72)</f>
        <v>6.8000000000000005E-2</v>
      </c>
      <c r="W72" s="80">
        <f>IF($C72="","",Tabla!V72+$B72)</f>
        <v>6.8000000000000005E-2</v>
      </c>
      <c r="X72" s="80">
        <f>IF($C72="","",Tabla!W72+$B72)</f>
        <v>6.8000000000000005E-2</v>
      </c>
      <c r="Y72" s="80">
        <f>IF($C72="","",Tabla!X72+$B72)</f>
        <v>6.8000000000000005E-2</v>
      </c>
      <c r="Z72" s="80">
        <f>IF($C72="","",Tabla!Y72+$B72)</f>
        <v>6.8000000000000005E-2</v>
      </c>
      <c r="AA72" s="80">
        <f>IF($C72="","",Tabla!Z72+$B72)</f>
        <v>6.8000000000000005E-2</v>
      </c>
      <c r="AB72" s="80">
        <f>IF($C72="","",Tabla!AA72+$B72)</f>
        <v>6.8000000000000005E-2</v>
      </c>
      <c r="AC72" s="80">
        <f>IF($C72="","",Tabla!AB72+$B72)</f>
        <v>6.8000000000000005E-2</v>
      </c>
      <c r="AD72" s="80">
        <f>IF($C72="","",Tabla!AC72+$B72)</f>
        <v>6.8000000000000005E-2</v>
      </c>
      <c r="AE72" s="80">
        <f>IF($C72="","",Tabla!AD72+$B72)</f>
        <v>6.8000000000000005E-2</v>
      </c>
      <c r="AF72" s="80">
        <f>IF($C72="","",Tabla!AE72+$B72)</f>
        <v>6.8000000000000005E-2</v>
      </c>
      <c r="AG72" s="80">
        <f>IF($C72="","",Tabla!AF72+$B72)</f>
        <v>4.0679999999999996</v>
      </c>
      <c r="AH72" s="80">
        <f>IF($C72="","",Tabla!AG72+$B72)</f>
        <v>6.8000000000000005E-2</v>
      </c>
      <c r="AI72" s="80">
        <f>IF($C72="","",Tabla!AH72+$B72)</f>
        <v>6.8000000000000005E-2</v>
      </c>
      <c r="AJ72" s="80">
        <f>IF($C72="","",Tabla!AI72+$B72)</f>
        <v>6.8000000000000005E-2</v>
      </c>
      <c r="AK72" s="80">
        <f>IF($C72="","",Tabla!AJ72+$B72)</f>
        <v>6.8000000000000005E-2</v>
      </c>
      <c r="AL72" s="80">
        <f>IF($C72="","",Tabla!AK72+$B72)</f>
        <v>6.8000000000000005E-2</v>
      </c>
      <c r="AM72" s="80">
        <f>IF($C72="","",Tabla!AL72+$B72)</f>
        <v>6.8000000000000005E-2</v>
      </c>
      <c r="AN72" s="80">
        <f>IF($C72="","",Tabla!AM72+$B72)</f>
        <v>6.8000000000000005E-2</v>
      </c>
      <c r="AO72" s="80">
        <f>IF($C72="","",Tabla!AN72+$B72)</f>
        <v>4.0679999999999996</v>
      </c>
      <c r="AP72" s="80">
        <f t="shared" si="40"/>
        <v>47</v>
      </c>
      <c r="AQ72" s="80">
        <f t="shared" si="41"/>
        <v>50</v>
      </c>
      <c r="AR72" s="80">
        <f t="shared" si="42"/>
        <v>46</v>
      </c>
      <c r="AS72" s="80">
        <f t="shared" si="43"/>
        <v>42</v>
      </c>
      <c r="AT72" s="80">
        <f t="shared" si="44"/>
        <v>52</v>
      </c>
      <c r="AU72" s="80">
        <f t="shared" si="45"/>
        <v>43</v>
      </c>
      <c r="AV72" s="80">
        <f t="shared" si="46"/>
        <v>44</v>
      </c>
      <c r="AW72" s="80">
        <f t="shared" si="47"/>
        <v>93</v>
      </c>
      <c r="AX72" s="80">
        <f t="shared" si="48"/>
        <v>39</v>
      </c>
      <c r="AY72" s="80">
        <f t="shared" si="49"/>
        <v>91</v>
      </c>
      <c r="AZ72" s="80">
        <f t="shared" si="50"/>
        <v>40</v>
      </c>
      <c r="BA72" s="80">
        <f t="shared" si="51"/>
        <v>58</v>
      </c>
      <c r="BB72" s="80">
        <f t="shared" si="52"/>
        <v>46</v>
      </c>
      <c r="BC72" s="80">
        <f t="shared" si="53"/>
        <v>56</v>
      </c>
      <c r="BD72" s="80">
        <f t="shared" si="54"/>
        <v>42</v>
      </c>
      <c r="BE72" s="80">
        <f t="shared" si="55"/>
        <v>58</v>
      </c>
      <c r="BF72" s="80">
        <f t="shared" si="56"/>
        <v>37</v>
      </c>
      <c r="BG72" s="80">
        <f t="shared" si="57"/>
        <v>60</v>
      </c>
      <c r="BH72" s="80">
        <f t="shared" si="58"/>
        <v>31</v>
      </c>
      <c r="BI72" s="80">
        <f t="shared" si="59"/>
        <v>68</v>
      </c>
      <c r="BJ72" s="80">
        <f t="shared" si="60"/>
        <v>31</v>
      </c>
      <c r="BK72" s="80">
        <f t="shared" si="61"/>
        <v>68</v>
      </c>
      <c r="BL72" s="80">
        <f t="shared" si="62"/>
        <v>31</v>
      </c>
      <c r="BM72" s="80">
        <f t="shared" si="63"/>
        <v>68</v>
      </c>
      <c r="BN72" s="80">
        <f t="shared" si="64"/>
        <v>31</v>
      </c>
      <c r="BO72" s="80">
        <f t="shared" si="65"/>
        <v>68</v>
      </c>
      <c r="BP72" s="80">
        <f t="shared" si="66"/>
        <v>31</v>
      </c>
      <c r="BQ72" s="80">
        <f t="shared" si="67"/>
        <v>68</v>
      </c>
      <c r="BR72" s="80">
        <f t="shared" si="68"/>
        <v>62</v>
      </c>
      <c r="BS72" s="80">
        <f t="shared" si="69"/>
        <v>88</v>
      </c>
      <c r="BT72" s="80">
        <f t="shared" si="70"/>
        <v>52</v>
      </c>
      <c r="BU72" s="80">
        <f t="shared" si="71"/>
        <v>49</v>
      </c>
      <c r="BV72" s="80">
        <f t="shared" si="72"/>
        <v>37</v>
      </c>
      <c r="BW72" s="80">
        <f t="shared" si="73"/>
        <v>60</v>
      </c>
      <c r="BX72" s="80">
        <f t="shared" si="74"/>
        <v>31</v>
      </c>
      <c r="BY72" s="80">
        <f t="shared" si="75"/>
        <v>68</v>
      </c>
      <c r="BZ72" s="80">
        <f t="shared" si="76"/>
        <v>67</v>
      </c>
      <c r="CA72" s="80">
        <f t="shared" si="77"/>
        <v>84</v>
      </c>
      <c r="CB72" s="118">
        <f>+HLOOKUP(CANTIDAD!$F$2&amp;"-"&amp;Rank!$CB$4,Rank!$B$1:$CD$125,ROW(Rank!$CD72),0)</f>
        <v>37</v>
      </c>
      <c r="CC72" s="118">
        <f>+HLOOKUP(CANTIDAD!$F$2&amp;"-"&amp;Rank!$CC$4,Rank!$B$1:$CD$125,ROW(Rank!$CD72),0)</f>
        <v>60</v>
      </c>
      <c r="CD72" s="119" t="str">
        <f t="shared" si="78"/>
        <v>CONSULTATIO INVESTMENTS S.A. (259) (259)</v>
      </c>
    </row>
    <row r="73" spans="2:82" x14ac:dyDescent="0.2">
      <c r="B73" s="80">
        <v>6.9000000000000006E-2</v>
      </c>
      <c r="C73" s="80" t="str">
        <f>IF(Tabla!B73=0,"",Tabla!B73)</f>
        <v>Five Corporation S.A. (66)</v>
      </c>
      <c r="D73" s="80">
        <f>IF($C73="","",Tabla!C73+$B73)</f>
        <v>6.9000000000000006E-2</v>
      </c>
      <c r="E73" s="80">
        <f>IF($C73="","",Tabla!D73+$B73)</f>
        <v>6.9000000000000006E-2</v>
      </c>
      <c r="F73" s="80">
        <f>IF($C73="","",Tabla!E73+$B73)</f>
        <v>6.9000000000000006E-2</v>
      </c>
      <c r="G73" s="80">
        <f>IF($C73="","",Tabla!F73+$B73)</f>
        <v>6.9000000000000006E-2</v>
      </c>
      <c r="H73" s="80">
        <f>IF($C73="","",Tabla!G73+$B73)</f>
        <v>6.9000000000000006E-2</v>
      </c>
      <c r="I73" s="80">
        <f>IF($C73="","",Tabla!H73+$B73)</f>
        <v>6.9000000000000006E-2</v>
      </c>
      <c r="J73" s="80">
        <f>IF($C73="","",Tabla!I73+$B73)</f>
        <v>6.9000000000000006E-2</v>
      </c>
      <c r="K73" s="80">
        <f>IF($C73="","",Tabla!J73+$B73)</f>
        <v>1.069</v>
      </c>
      <c r="L73" s="80">
        <f>IF($C73="","",Tabla!K73+$B73)</f>
        <v>6.9000000000000006E-2</v>
      </c>
      <c r="M73" s="80">
        <f>IF($C73="","",Tabla!L73+$B73)</f>
        <v>6.9000000000000006E-2</v>
      </c>
      <c r="N73" s="80">
        <f>IF($C73="","",Tabla!M73+$B73)</f>
        <v>6.9000000000000006E-2</v>
      </c>
      <c r="O73" s="80">
        <f>IF($C73="","",Tabla!N73+$B73)</f>
        <v>6.9000000000000006E-2</v>
      </c>
      <c r="P73" s="80">
        <f>IF($C73="","",Tabla!O73+$B73)</f>
        <v>6.9000000000000006E-2</v>
      </c>
      <c r="Q73" s="80">
        <f>IF($C73="","",Tabla!P73+$B73)</f>
        <v>6.9000000000000006E-2</v>
      </c>
      <c r="R73" s="80">
        <f>IF($C73="","",Tabla!Q73+$B73)</f>
        <v>6.9000000000000006E-2</v>
      </c>
      <c r="S73" s="80">
        <f>IF($C73="","",Tabla!R73+$B73)</f>
        <v>6.9000000000000006E-2</v>
      </c>
      <c r="T73" s="80">
        <f>IF($C73="","",Tabla!S73+$B73)</f>
        <v>6.9000000000000006E-2</v>
      </c>
      <c r="U73" s="80">
        <f>IF($C73="","",Tabla!T73+$B73)</f>
        <v>6.9000000000000006E-2</v>
      </c>
      <c r="V73" s="80">
        <f>IF($C73="","",Tabla!U73+$B73)</f>
        <v>6.9000000000000006E-2</v>
      </c>
      <c r="W73" s="80">
        <f>IF($C73="","",Tabla!V73+$B73)</f>
        <v>6.9000000000000006E-2</v>
      </c>
      <c r="X73" s="80">
        <f>IF($C73="","",Tabla!W73+$B73)</f>
        <v>6.9000000000000006E-2</v>
      </c>
      <c r="Y73" s="80">
        <f>IF($C73="","",Tabla!X73+$B73)</f>
        <v>6.9000000000000006E-2</v>
      </c>
      <c r="Z73" s="80">
        <f>IF($C73="","",Tabla!Y73+$B73)</f>
        <v>6.9000000000000006E-2</v>
      </c>
      <c r="AA73" s="80">
        <f>IF($C73="","",Tabla!Z73+$B73)</f>
        <v>6.9000000000000006E-2</v>
      </c>
      <c r="AB73" s="80">
        <f>IF($C73="","",Tabla!AA73+$B73)</f>
        <v>6.9000000000000006E-2</v>
      </c>
      <c r="AC73" s="80">
        <f>IF($C73="","",Tabla!AB73+$B73)</f>
        <v>6.9000000000000006E-2</v>
      </c>
      <c r="AD73" s="80">
        <f>IF($C73="","",Tabla!AC73+$B73)</f>
        <v>6.9000000000000006E-2</v>
      </c>
      <c r="AE73" s="80">
        <f>IF($C73="","",Tabla!AD73+$B73)</f>
        <v>6.9000000000000006E-2</v>
      </c>
      <c r="AF73" s="80">
        <f>IF($C73="","",Tabla!AE73+$B73)</f>
        <v>6.9000000000000006E-2</v>
      </c>
      <c r="AG73" s="80">
        <f>IF($C73="","",Tabla!AF73+$B73)</f>
        <v>1.069</v>
      </c>
      <c r="AH73" s="80">
        <f>IF($C73="","",Tabla!AG73+$B73)</f>
        <v>6.9000000000000006E-2</v>
      </c>
      <c r="AI73" s="80">
        <f>IF($C73="","",Tabla!AH73+$B73)</f>
        <v>6.9000000000000006E-2</v>
      </c>
      <c r="AJ73" s="80">
        <f>IF($C73="","",Tabla!AI73+$B73)</f>
        <v>6.9000000000000006E-2</v>
      </c>
      <c r="AK73" s="80">
        <f>IF($C73="","",Tabla!AJ73+$B73)</f>
        <v>6.9000000000000006E-2</v>
      </c>
      <c r="AL73" s="80">
        <f>IF($C73="","",Tabla!AK73+$B73)</f>
        <v>6.9000000000000006E-2</v>
      </c>
      <c r="AM73" s="80">
        <f>IF($C73="","",Tabla!AL73+$B73)</f>
        <v>6.9000000000000006E-2</v>
      </c>
      <c r="AN73" s="80">
        <f>IF($C73="","",Tabla!AM73+$B73)</f>
        <v>6.9000000000000006E-2</v>
      </c>
      <c r="AO73" s="80">
        <f>IF($C73="","",Tabla!AN73+$B73)</f>
        <v>1.069</v>
      </c>
      <c r="AP73" s="80">
        <f t="shared" si="40"/>
        <v>46</v>
      </c>
      <c r="AQ73" s="80">
        <f t="shared" si="41"/>
        <v>51</v>
      </c>
      <c r="AR73" s="80">
        <f t="shared" si="42"/>
        <v>45</v>
      </c>
      <c r="AS73" s="80">
        <f t="shared" si="43"/>
        <v>43</v>
      </c>
      <c r="AT73" s="80">
        <f t="shared" si="44"/>
        <v>51</v>
      </c>
      <c r="AU73" s="80">
        <f t="shared" si="45"/>
        <v>44</v>
      </c>
      <c r="AV73" s="80">
        <f t="shared" si="46"/>
        <v>43</v>
      </c>
      <c r="AW73" s="80">
        <f t="shared" si="47"/>
        <v>88</v>
      </c>
      <c r="AX73" s="80">
        <f t="shared" si="48"/>
        <v>38</v>
      </c>
      <c r="AY73" s="80">
        <f t="shared" si="49"/>
        <v>51</v>
      </c>
      <c r="AZ73" s="80">
        <f t="shared" si="50"/>
        <v>39</v>
      </c>
      <c r="BA73" s="80">
        <f t="shared" si="51"/>
        <v>59</v>
      </c>
      <c r="BB73" s="80">
        <f t="shared" si="52"/>
        <v>45</v>
      </c>
      <c r="BC73" s="80">
        <f t="shared" si="53"/>
        <v>57</v>
      </c>
      <c r="BD73" s="80">
        <f t="shared" si="54"/>
        <v>41</v>
      </c>
      <c r="BE73" s="80">
        <f t="shared" si="55"/>
        <v>59</v>
      </c>
      <c r="BF73" s="80">
        <f t="shared" si="56"/>
        <v>36</v>
      </c>
      <c r="BG73" s="80">
        <f t="shared" si="57"/>
        <v>61</v>
      </c>
      <c r="BH73" s="80">
        <f t="shared" si="58"/>
        <v>30</v>
      </c>
      <c r="BI73" s="80">
        <f t="shared" si="59"/>
        <v>69</v>
      </c>
      <c r="BJ73" s="80">
        <f t="shared" si="60"/>
        <v>30</v>
      </c>
      <c r="BK73" s="80">
        <f t="shared" si="61"/>
        <v>69</v>
      </c>
      <c r="BL73" s="80">
        <f t="shared" si="62"/>
        <v>30</v>
      </c>
      <c r="BM73" s="80">
        <f t="shared" si="63"/>
        <v>69</v>
      </c>
      <c r="BN73" s="80">
        <f t="shared" si="64"/>
        <v>30</v>
      </c>
      <c r="BO73" s="80">
        <f t="shared" si="65"/>
        <v>69</v>
      </c>
      <c r="BP73" s="80">
        <f t="shared" si="66"/>
        <v>30</v>
      </c>
      <c r="BQ73" s="80">
        <f t="shared" si="67"/>
        <v>69</v>
      </c>
      <c r="BR73" s="80">
        <f t="shared" si="68"/>
        <v>61</v>
      </c>
      <c r="BS73" s="80">
        <f t="shared" si="69"/>
        <v>78</v>
      </c>
      <c r="BT73" s="80">
        <f t="shared" si="70"/>
        <v>51</v>
      </c>
      <c r="BU73" s="80">
        <f t="shared" si="71"/>
        <v>50</v>
      </c>
      <c r="BV73" s="80">
        <f t="shared" si="72"/>
        <v>36</v>
      </c>
      <c r="BW73" s="80">
        <f t="shared" si="73"/>
        <v>61</v>
      </c>
      <c r="BX73" s="80">
        <f t="shared" si="74"/>
        <v>30</v>
      </c>
      <c r="BY73" s="80">
        <f t="shared" si="75"/>
        <v>69</v>
      </c>
      <c r="BZ73" s="80">
        <f t="shared" si="76"/>
        <v>66</v>
      </c>
      <c r="CA73" s="80">
        <f t="shared" si="77"/>
        <v>62</v>
      </c>
      <c r="CB73" s="118">
        <f>+HLOOKUP(CANTIDAD!$F$2&amp;"-"&amp;Rank!$CB$4,Rank!$B$1:$CD$125,ROW(Rank!$CD73),0)</f>
        <v>36</v>
      </c>
      <c r="CC73" s="118">
        <f>+HLOOKUP(CANTIDAD!$F$2&amp;"-"&amp;Rank!$CC$4,Rank!$B$1:$CD$125,ROW(Rank!$CD73),0)</f>
        <v>61</v>
      </c>
      <c r="CD73" s="119" t="str">
        <f t="shared" si="78"/>
        <v>Five Corporation S.A. (66)</v>
      </c>
    </row>
    <row r="74" spans="2:82" x14ac:dyDescent="0.2">
      <c r="B74" s="80">
        <v>7.0000000000000007E-2</v>
      </c>
      <c r="C74" s="80" t="str">
        <f>IF(Tabla!B74=0,"",Tabla!B74)</f>
        <v>Euroclear (0000)</v>
      </c>
      <c r="D74" s="80">
        <f>IF($C74="","",Tabla!C74+$B74)</f>
        <v>7.0000000000000007E-2</v>
      </c>
      <c r="E74" s="80">
        <f>IF($C74="","",Tabla!D74+$B74)</f>
        <v>7.0000000000000007E-2</v>
      </c>
      <c r="F74" s="80">
        <f>IF($C74="","",Tabla!E74+$B74)</f>
        <v>7.0000000000000007E-2</v>
      </c>
      <c r="G74" s="80">
        <f>IF($C74="","",Tabla!F74+$B74)</f>
        <v>7.0000000000000007E-2</v>
      </c>
      <c r="H74" s="80">
        <f>IF($C74="","",Tabla!G74+$B74)</f>
        <v>7.0000000000000007E-2</v>
      </c>
      <c r="I74" s="80">
        <f>IF($C74="","",Tabla!H74+$B74)</f>
        <v>7.0000000000000007E-2</v>
      </c>
      <c r="J74" s="80">
        <f>IF($C74="","",Tabla!I74+$B74)</f>
        <v>7.0000000000000007E-2</v>
      </c>
      <c r="K74" s="80">
        <f>IF($C74="","",Tabla!J74+$B74)</f>
        <v>7.0000000000000007E-2</v>
      </c>
      <c r="L74" s="80">
        <f>IF($C74="","",Tabla!K74+$B74)</f>
        <v>1.07</v>
      </c>
      <c r="M74" s="80">
        <f>IF($C74="","",Tabla!L74+$B74)</f>
        <v>7.0000000000000007E-2</v>
      </c>
      <c r="N74" s="80">
        <f>IF($C74="","",Tabla!M74+$B74)</f>
        <v>7.0000000000000007E-2</v>
      </c>
      <c r="O74" s="80">
        <f>IF($C74="","",Tabla!N74+$B74)</f>
        <v>7.0000000000000007E-2</v>
      </c>
      <c r="P74" s="80">
        <f>IF($C74="","",Tabla!O74+$B74)</f>
        <v>7.0000000000000007E-2</v>
      </c>
      <c r="Q74" s="80">
        <f>IF($C74="","",Tabla!P74+$B74)</f>
        <v>7.0000000000000007E-2</v>
      </c>
      <c r="R74" s="80">
        <f>IF($C74="","",Tabla!Q74+$B74)</f>
        <v>7.0000000000000007E-2</v>
      </c>
      <c r="S74" s="80">
        <f>IF($C74="","",Tabla!R74+$B74)</f>
        <v>1.07</v>
      </c>
      <c r="T74" s="80">
        <f>IF($C74="","",Tabla!S74+$B74)</f>
        <v>1.07</v>
      </c>
      <c r="U74" s="80">
        <f>IF($C74="","",Tabla!T74+$B74)</f>
        <v>1.07</v>
      </c>
      <c r="V74" s="80">
        <f>IF($C74="","",Tabla!U74+$B74)</f>
        <v>7.0000000000000007E-2</v>
      </c>
      <c r="W74" s="80">
        <f>IF($C74="","",Tabla!V74+$B74)</f>
        <v>7.0000000000000007E-2</v>
      </c>
      <c r="X74" s="80">
        <f>IF($C74="","",Tabla!W74+$B74)</f>
        <v>7.0000000000000007E-2</v>
      </c>
      <c r="Y74" s="80">
        <f>IF($C74="","",Tabla!X74+$B74)</f>
        <v>7.0000000000000007E-2</v>
      </c>
      <c r="Z74" s="80">
        <f>IF($C74="","",Tabla!Y74+$B74)</f>
        <v>7.0000000000000007E-2</v>
      </c>
      <c r="AA74" s="80">
        <f>IF($C74="","",Tabla!Z74+$B74)</f>
        <v>7.0000000000000007E-2</v>
      </c>
      <c r="AB74" s="80">
        <f>IF($C74="","",Tabla!AA74+$B74)</f>
        <v>7.0000000000000007E-2</v>
      </c>
      <c r="AC74" s="80">
        <f>IF($C74="","",Tabla!AB74+$B74)</f>
        <v>7.0000000000000007E-2</v>
      </c>
      <c r="AD74" s="80">
        <f>IF($C74="","",Tabla!AC74+$B74)</f>
        <v>7.0000000000000007E-2</v>
      </c>
      <c r="AE74" s="80">
        <f>IF($C74="","",Tabla!AD74+$B74)</f>
        <v>7.0000000000000007E-2</v>
      </c>
      <c r="AF74" s="80">
        <f>IF($C74="","",Tabla!AE74+$B74)</f>
        <v>1.07</v>
      </c>
      <c r="AG74" s="80">
        <f>IF($C74="","",Tabla!AF74+$B74)</f>
        <v>7.0000000000000007E-2</v>
      </c>
      <c r="AH74" s="80">
        <f>IF($C74="","",Tabla!AG74+$B74)</f>
        <v>7.0000000000000007E-2</v>
      </c>
      <c r="AI74" s="80">
        <f>IF($C74="","",Tabla!AH74+$B74)</f>
        <v>1.07</v>
      </c>
      <c r="AJ74" s="80">
        <f>IF($C74="","",Tabla!AI74+$B74)</f>
        <v>1.07</v>
      </c>
      <c r="AK74" s="80">
        <f>IF($C74="","",Tabla!AJ74+$B74)</f>
        <v>1.07</v>
      </c>
      <c r="AL74" s="80">
        <f>IF($C74="","",Tabla!AK74+$B74)</f>
        <v>7.0000000000000007E-2</v>
      </c>
      <c r="AM74" s="80">
        <f>IF($C74="","",Tabla!AL74+$B74)</f>
        <v>7.0000000000000007E-2</v>
      </c>
      <c r="AN74" s="80">
        <f>IF($C74="","",Tabla!AM74+$B74)</f>
        <v>2.0699999999999998</v>
      </c>
      <c r="AO74" s="80">
        <f>IF($C74="","",Tabla!AN74+$B74)</f>
        <v>2.0699999999999998</v>
      </c>
      <c r="AP74" s="80">
        <f t="shared" si="40"/>
        <v>45</v>
      </c>
      <c r="AQ74" s="80">
        <f t="shared" si="41"/>
        <v>52</v>
      </c>
      <c r="AR74" s="80">
        <f t="shared" si="42"/>
        <v>44</v>
      </c>
      <c r="AS74" s="80">
        <f t="shared" si="43"/>
        <v>44</v>
      </c>
      <c r="AT74" s="80">
        <f t="shared" si="44"/>
        <v>50</v>
      </c>
      <c r="AU74" s="80">
        <f t="shared" si="45"/>
        <v>45</v>
      </c>
      <c r="AV74" s="80">
        <f t="shared" si="46"/>
        <v>42</v>
      </c>
      <c r="AW74" s="80">
        <f t="shared" si="47"/>
        <v>51</v>
      </c>
      <c r="AX74" s="80">
        <f t="shared" si="48"/>
        <v>8</v>
      </c>
      <c r="AY74" s="80">
        <f t="shared" si="49"/>
        <v>52</v>
      </c>
      <c r="AZ74" s="80">
        <f t="shared" si="50"/>
        <v>38</v>
      </c>
      <c r="BA74" s="80">
        <f t="shared" si="51"/>
        <v>60</v>
      </c>
      <c r="BB74" s="80">
        <f t="shared" si="52"/>
        <v>44</v>
      </c>
      <c r="BC74" s="80">
        <f t="shared" si="53"/>
        <v>58</v>
      </c>
      <c r="BD74" s="80">
        <f t="shared" si="54"/>
        <v>40</v>
      </c>
      <c r="BE74" s="80">
        <f t="shared" si="55"/>
        <v>92</v>
      </c>
      <c r="BF74" s="80">
        <f t="shared" si="56"/>
        <v>10</v>
      </c>
      <c r="BG74" s="80">
        <f t="shared" si="57"/>
        <v>86</v>
      </c>
      <c r="BH74" s="80">
        <f t="shared" si="58"/>
        <v>29</v>
      </c>
      <c r="BI74" s="80">
        <f t="shared" si="59"/>
        <v>70</v>
      </c>
      <c r="BJ74" s="80">
        <f t="shared" si="60"/>
        <v>29</v>
      </c>
      <c r="BK74" s="80">
        <f t="shared" si="61"/>
        <v>70</v>
      </c>
      <c r="BL74" s="80">
        <f t="shared" si="62"/>
        <v>29</v>
      </c>
      <c r="BM74" s="80">
        <f t="shared" si="63"/>
        <v>70</v>
      </c>
      <c r="BN74" s="80">
        <f t="shared" si="64"/>
        <v>29</v>
      </c>
      <c r="BO74" s="80">
        <f t="shared" si="65"/>
        <v>70</v>
      </c>
      <c r="BP74" s="80">
        <f t="shared" si="66"/>
        <v>29</v>
      </c>
      <c r="BQ74" s="80">
        <f t="shared" si="67"/>
        <v>70</v>
      </c>
      <c r="BR74" s="80">
        <f t="shared" si="68"/>
        <v>15</v>
      </c>
      <c r="BS74" s="80">
        <f t="shared" si="69"/>
        <v>34</v>
      </c>
      <c r="BT74" s="80">
        <f t="shared" si="70"/>
        <v>50</v>
      </c>
      <c r="BU74" s="80">
        <f t="shared" si="71"/>
        <v>81</v>
      </c>
      <c r="BV74" s="80">
        <f t="shared" si="72"/>
        <v>10</v>
      </c>
      <c r="BW74" s="80">
        <f t="shared" si="73"/>
        <v>86</v>
      </c>
      <c r="BX74" s="80">
        <f t="shared" si="74"/>
        <v>29</v>
      </c>
      <c r="BY74" s="80">
        <f t="shared" si="75"/>
        <v>70</v>
      </c>
      <c r="BZ74" s="80">
        <f t="shared" si="76"/>
        <v>25</v>
      </c>
      <c r="CA74" s="80">
        <f t="shared" si="77"/>
        <v>75</v>
      </c>
      <c r="CB74" s="118">
        <f>+HLOOKUP(CANTIDAD!$F$2&amp;"-"&amp;Rank!$CB$4,Rank!$B$1:$CD$125,ROW(Rank!$CD74),0)</f>
        <v>10</v>
      </c>
      <c r="CC74" s="118">
        <f>+HLOOKUP(CANTIDAD!$F$2&amp;"-"&amp;Rank!$CC$4,Rank!$B$1:$CD$125,ROW(Rank!$CD74),0)</f>
        <v>86</v>
      </c>
      <c r="CD74" s="119" t="str">
        <f t="shared" si="78"/>
        <v>Euroclear (0000)</v>
      </c>
    </row>
    <row r="75" spans="2:82" x14ac:dyDescent="0.2">
      <c r="B75" s="80">
        <v>7.0999999999999994E-2</v>
      </c>
      <c r="C75" s="80" t="str">
        <f>IF(Tabla!B75=0,"",Tabla!B75)</f>
        <v>Industrial Valores (122)</v>
      </c>
      <c r="D75" s="80">
        <f>IF($C75="","",Tabla!C75+$B75)</f>
        <v>7.0999999999999994E-2</v>
      </c>
      <c r="E75" s="80">
        <f>IF($C75="","",Tabla!D75+$B75)</f>
        <v>7.0999999999999994E-2</v>
      </c>
      <c r="F75" s="80">
        <f>IF($C75="","",Tabla!E75+$B75)</f>
        <v>7.0999999999999994E-2</v>
      </c>
      <c r="G75" s="80">
        <f>IF($C75="","",Tabla!F75+$B75)</f>
        <v>7.0999999999999994E-2</v>
      </c>
      <c r="H75" s="80">
        <f>IF($C75="","",Tabla!G75+$B75)</f>
        <v>7.0999999999999994E-2</v>
      </c>
      <c r="I75" s="80">
        <f>IF($C75="","",Tabla!H75+$B75)</f>
        <v>7.0999999999999994E-2</v>
      </c>
      <c r="J75" s="80">
        <f>IF($C75="","",Tabla!I75+$B75)</f>
        <v>7.0999999999999994E-2</v>
      </c>
      <c r="K75" s="80">
        <f>IF($C75="","",Tabla!J75+$B75)</f>
        <v>7.0999999999999994E-2</v>
      </c>
      <c r="L75" s="80">
        <f>IF($C75="","",Tabla!K75+$B75)</f>
        <v>1.071</v>
      </c>
      <c r="M75" s="80">
        <f>IF($C75="","",Tabla!L75+$B75)</f>
        <v>7.0999999999999994E-2</v>
      </c>
      <c r="N75" s="80">
        <f>IF($C75="","",Tabla!M75+$B75)</f>
        <v>7.0999999999999994E-2</v>
      </c>
      <c r="O75" s="80">
        <f>IF($C75="","",Tabla!N75+$B75)</f>
        <v>2.0710000000000002</v>
      </c>
      <c r="P75" s="80">
        <f>IF($C75="","",Tabla!O75+$B75)</f>
        <v>7.0999999999999994E-2</v>
      </c>
      <c r="Q75" s="80">
        <f>IF($C75="","",Tabla!P75+$B75)</f>
        <v>7.0999999999999994E-2</v>
      </c>
      <c r="R75" s="80">
        <f>IF($C75="","",Tabla!Q75+$B75)</f>
        <v>7.0999999999999994E-2</v>
      </c>
      <c r="S75" s="80">
        <f>IF($C75="","",Tabla!R75+$B75)</f>
        <v>7.0999999999999994E-2</v>
      </c>
      <c r="T75" s="80">
        <f>IF($C75="","",Tabla!S75+$B75)</f>
        <v>7.0999999999999994E-2</v>
      </c>
      <c r="U75" s="80">
        <f>IF($C75="","",Tabla!T75+$B75)</f>
        <v>7.0999999999999994E-2</v>
      </c>
      <c r="V75" s="80">
        <f>IF($C75="","",Tabla!U75+$B75)</f>
        <v>7.0999999999999994E-2</v>
      </c>
      <c r="W75" s="80">
        <f>IF($C75="","",Tabla!V75+$B75)</f>
        <v>7.0999999999999994E-2</v>
      </c>
      <c r="X75" s="80">
        <f>IF($C75="","",Tabla!W75+$B75)</f>
        <v>7.0999999999999994E-2</v>
      </c>
      <c r="Y75" s="80">
        <f>IF($C75="","",Tabla!X75+$B75)</f>
        <v>7.0999999999999994E-2</v>
      </c>
      <c r="Z75" s="80">
        <f>IF($C75="","",Tabla!Y75+$B75)</f>
        <v>7.0999999999999994E-2</v>
      </c>
      <c r="AA75" s="80">
        <f>IF($C75="","",Tabla!Z75+$B75)</f>
        <v>7.0999999999999994E-2</v>
      </c>
      <c r="AB75" s="80">
        <f>IF($C75="","",Tabla!AA75+$B75)</f>
        <v>7.0999999999999994E-2</v>
      </c>
      <c r="AC75" s="80">
        <f>IF($C75="","",Tabla!AB75+$B75)</f>
        <v>7.0999999999999994E-2</v>
      </c>
      <c r="AD75" s="80">
        <f>IF($C75="","",Tabla!AC75+$B75)</f>
        <v>7.0999999999999994E-2</v>
      </c>
      <c r="AE75" s="80">
        <f>IF($C75="","",Tabla!AD75+$B75)</f>
        <v>7.0999999999999994E-2</v>
      </c>
      <c r="AF75" s="80">
        <f>IF($C75="","",Tabla!AE75+$B75)</f>
        <v>1.071</v>
      </c>
      <c r="AG75" s="80">
        <f>IF($C75="","",Tabla!AF75+$B75)</f>
        <v>7.0999999999999994E-2</v>
      </c>
      <c r="AH75" s="80">
        <f>IF($C75="","",Tabla!AG75+$B75)</f>
        <v>7.0999999999999994E-2</v>
      </c>
      <c r="AI75" s="80">
        <f>IF($C75="","",Tabla!AH75+$B75)</f>
        <v>2.0710000000000002</v>
      </c>
      <c r="AJ75" s="80">
        <f>IF($C75="","",Tabla!AI75+$B75)</f>
        <v>7.0999999999999994E-2</v>
      </c>
      <c r="AK75" s="80">
        <f>IF($C75="","",Tabla!AJ75+$B75)</f>
        <v>7.0999999999999994E-2</v>
      </c>
      <c r="AL75" s="80">
        <f>IF($C75="","",Tabla!AK75+$B75)</f>
        <v>7.0999999999999994E-2</v>
      </c>
      <c r="AM75" s="80">
        <f>IF($C75="","",Tabla!AL75+$B75)</f>
        <v>7.0999999999999994E-2</v>
      </c>
      <c r="AN75" s="80">
        <f>IF($C75="","",Tabla!AM75+$B75)</f>
        <v>1.071</v>
      </c>
      <c r="AO75" s="80">
        <f>IF($C75="","",Tabla!AN75+$B75)</f>
        <v>2.0710000000000002</v>
      </c>
      <c r="AP75" s="80">
        <f t="shared" si="40"/>
        <v>44</v>
      </c>
      <c r="AQ75" s="80">
        <f t="shared" si="41"/>
        <v>53</v>
      </c>
      <c r="AR75" s="80">
        <f t="shared" si="42"/>
        <v>43</v>
      </c>
      <c r="AS75" s="80">
        <f t="shared" si="43"/>
        <v>45</v>
      </c>
      <c r="AT75" s="80">
        <f t="shared" si="44"/>
        <v>49</v>
      </c>
      <c r="AU75" s="80">
        <f t="shared" si="45"/>
        <v>46</v>
      </c>
      <c r="AV75" s="80">
        <f t="shared" si="46"/>
        <v>41</v>
      </c>
      <c r="AW75" s="80">
        <f t="shared" si="47"/>
        <v>52</v>
      </c>
      <c r="AX75" s="80">
        <f t="shared" si="48"/>
        <v>7</v>
      </c>
      <c r="AY75" s="80">
        <f t="shared" si="49"/>
        <v>53</v>
      </c>
      <c r="AZ75" s="80">
        <f t="shared" si="50"/>
        <v>37</v>
      </c>
      <c r="BA75" s="80">
        <f t="shared" si="51"/>
        <v>96</v>
      </c>
      <c r="BB75" s="80">
        <f t="shared" si="52"/>
        <v>43</v>
      </c>
      <c r="BC75" s="80">
        <f t="shared" si="53"/>
        <v>59</v>
      </c>
      <c r="BD75" s="80">
        <f t="shared" si="54"/>
        <v>39</v>
      </c>
      <c r="BE75" s="80">
        <f t="shared" si="55"/>
        <v>60</v>
      </c>
      <c r="BF75" s="80">
        <f t="shared" si="56"/>
        <v>35</v>
      </c>
      <c r="BG75" s="80">
        <f t="shared" si="57"/>
        <v>62</v>
      </c>
      <c r="BH75" s="80">
        <f t="shared" si="58"/>
        <v>28</v>
      </c>
      <c r="BI75" s="80">
        <f t="shared" si="59"/>
        <v>71</v>
      </c>
      <c r="BJ75" s="80">
        <f t="shared" si="60"/>
        <v>28</v>
      </c>
      <c r="BK75" s="80">
        <f t="shared" si="61"/>
        <v>71</v>
      </c>
      <c r="BL75" s="80">
        <f t="shared" si="62"/>
        <v>28</v>
      </c>
      <c r="BM75" s="80">
        <f t="shared" si="63"/>
        <v>71</v>
      </c>
      <c r="BN75" s="80">
        <f t="shared" si="64"/>
        <v>28</v>
      </c>
      <c r="BO75" s="80">
        <f t="shared" si="65"/>
        <v>71</v>
      </c>
      <c r="BP75" s="80">
        <f t="shared" si="66"/>
        <v>28</v>
      </c>
      <c r="BQ75" s="80">
        <f t="shared" si="67"/>
        <v>71</v>
      </c>
      <c r="BR75" s="80">
        <f t="shared" si="68"/>
        <v>14</v>
      </c>
      <c r="BS75" s="80">
        <f t="shared" si="69"/>
        <v>35</v>
      </c>
      <c r="BT75" s="80">
        <f t="shared" si="70"/>
        <v>49</v>
      </c>
      <c r="BU75" s="80">
        <f t="shared" si="71"/>
        <v>87</v>
      </c>
      <c r="BV75" s="80">
        <f t="shared" si="72"/>
        <v>35</v>
      </c>
      <c r="BW75" s="80">
        <f t="shared" si="73"/>
        <v>62</v>
      </c>
      <c r="BX75" s="80">
        <f t="shared" si="74"/>
        <v>28</v>
      </c>
      <c r="BY75" s="80">
        <f t="shared" si="75"/>
        <v>71</v>
      </c>
      <c r="BZ75" s="80">
        <f t="shared" si="76"/>
        <v>43</v>
      </c>
      <c r="CA75" s="80">
        <f t="shared" si="77"/>
        <v>76</v>
      </c>
      <c r="CB75" s="118">
        <f>+HLOOKUP(CANTIDAD!$F$2&amp;"-"&amp;Rank!$CB$4,Rank!$B$1:$CD$125,ROW(Rank!$CD75),0)</f>
        <v>35</v>
      </c>
      <c r="CC75" s="118">
        <f>+HLOOKUP(CANTIDAD!$F$2&amp;"-"&amp;Rank!$CC$4,Rank!$B$1:$CD$125,ROW(Rank!$CD75),0)</f>
        <v>62</v>
      </c>
      <c r="CD75" s="119" t="str">
        <f t="shared" si="78"/>
        <v>Industrial Valores (122)</v>
      </c>
    </row>
    <row r="76" spans="2:82" x14ac:dyDescent="0.2">
      <c r="B76" s="80">
        <v>7.1999999999999995E-2</v>
      </c>
      <c r="C76" s="80" t="str">
        <f>IF(Tabla!B76=0,"",Tabla!B76)</f>
        <v>Banco Supervielle S.A. (430)</v>
      </c>
      <c r="D76" s="80">
        <f>IF($C76="","",Tabla!C76+$B76)</f>
        <v>7.1999999999999995E-2</v>
      </c>
      <c r="E76" s="80">
        <f>IF($C76="","",Tabla!D76+$B76)</f>
        <v>7.1999999999999995E-2</v>
      </c>
      <c r="F76" s="80">
        <f>IF($C76="","",Tabla!E76+$B76)</f>
        <v>7.1999999999999995E-2</v>
      </c>
      <c r="G76" s="80">
        <f>IF($C76="","",Tabla!F76+$B76)</f>
        <v>7.1999999999999995E-2</v>
      </c>
      <c r="H76" s="80">
        <f>IF($C76="","",Tabla!G76+$B76)</f>
        <v>7.1999999999999995E-2</v>
      </c>
      <c r="I76" s="80">
        <f>IF($C76="","",Tabla!H76+$B76)</f>
        <v>7.1999999999999995E-2</v>
      </c>
      <c r="J76" s="80">
        <f>IF($C76="","",Tabla!I76+$B76)</f>
        <v>7.1999999999999995E-2</v>
      </c>
      <c r="K76" s="80">
        <f>IF($C76="","",Tabla!J76+$B76)</f>
        <v>7.1999999999999995E-2</v>
      </c>
      <c r="L76" s="80">
        <f>IF($C76="","",Tabla!K76+$B76)</f>
        <v>4.0720000000000001</v>
      </c>
      <c r="M76" s="80">
        <f>IF($C76="","",Tabla!L76+$B76)</f>
        <v>7.1999999999999995E-2</v>
      </c>
      <c r="N76" s="80">
        <f>IF($C76="","",Tabla!M76+$B76)</f>
        <v>7.1999999999999995E-2</v>
      </c>
      <c r="O76" s="80">
        <f>IF($C76="","",Tabla!N76+$B76)</f>
        <v>7.1999999999999995E-2</v>
      </c>
      <c r="P76" s="80">
        <f>IF($C76="","",Tabla!O76+$B76)</f>
        <v>3.0720000000000001</v>
      </c>
      <c r="Q76" s="80">
        <f>IF($C76="","",Tabla!P76+$B76)</f>
        <v>7.1999999999999995E-2</v>
      </c>
      <c r="R76" s="80">
        <f>IF($C76="","",Tabla!Q76+$B76)</f>
        <v>7.1999999999999995E-2</v>
      </c>
      <c r="S76" s="80">
        <f>IF($C76="","",Tabla!R76+$B76)</f>
        <v>7.1999999999999995E-2</v>
      </c>
      <c r="T76" s="80">
        <f>IF($C76="","",Tabla!S76+$B76)</f>
        <v>7.1999999999999995E-2</v>
      </c>
      <c r="U76" s="80">
        <f>IF($C76="","",Tabla!T76+$B76)</f>
        <v>7.1999999999999995E-2</v>
      </c>
      <c r="V76" s="80">
        <f>IF($C76="","",Tabla!U76+$B76)</f>
        <v>7.1999999999999995E-2</v>
      </c>
      <c r="W76" s="80">
        <f>IF($C76="","",Tabla!V76+$B76)</f>
        <v>7.1999999999999995E-2</v>
      </c>
      <c r="X76" s="80">
        <f>IF($C76="","",Tabla!W76+$B76)</f>
        <v>7.1999999999999995E-2</v>
      </c>
      <c r="Y76" s="80">
        <f>IF($C76="","",Tabla!X76+$B76)</f>
        <v>7.1999999999999995E-2</v>
      </c>
      <c r="Z76" s="80">
        <f>IF($C76="","",Tabla!Y76+$B76)</f>
        <v>7.1999999999999995E-2</v>
      </c>
      <c r="AA76" s="80">
        <f>IF($C76="","",Tabla!Z76+$B76)</f>
        <v>7.1999999999999995E-2</v>
      </c>
      <c r="AB76" s="80">
        <f>IF($C76="","",Tabla!AA76+$B76)</f>
        <v>7.1999999999999995E-2</v>
      </c>
      <c r="AC76" s="80">
        <f>IF($C76="","",Tabla!AB76+$B76)</f>
        <v>7.1999999999999995E-2</v>
      </c>
      <c r="AD76" s="80">
        <f>IF($C76="","",Tabla!AC76+$B76)</f>
        <v>7.1999999999999995E-2</v>
      </c>
      <c r="AE76" s="80">
        <f>IF($C76="","",Tabla!AD76+$B76)</f>
        <v>7.1999999999999995E-2</v>
      </c>
      <c r="AF76" s="80">
        <f>IF($C76="","",Tabla!AE76+$B76)</f>
        <v>4.0720000000000001</v>
      </c>
      <c r="AG76" s="80">
        <f>IF($C76="","",Tabla!AF76+$B76)</f>
        <v>7.1999999999999995E-2</v>
      </c>
      <c r="AH76" s="80">
        <f>IF($C76="","",Tabla!AG76+$B76)</f>
        <v>3.0720000000000001</v>
      </c>
      <c r="AI76" s="80">
        <f>IF($C76="","",Tabla!AH76+$B76)</f>
        <v>7.1999999999999995E-2</v>
      </c>
      <c r="AJ76" s="80">
        <f>IF($C76="","",Tabla!AI76+$B76)</f>
        <v>7.1999999999999995E-2</v>
      </c>
      <c r="AK76" s="80">
        <f>IF($C76="","",Tabla!AJ76+$B76)</f>
        <v>7.1999999999999995E-2</v>
      </c>
      <c r="AL76" s="80">
        <f>IF($C76="","",Tabla!AK76+$B76)</f>
        <v>7.1999999999999995E-2</v>
      </c>
      <c r="AM76" s="80">
        <f>IF($C76="","",Tabla!AL76+$B76)</f>
        <v>7.1999999999999995E-2</v>
      </c>
      <c r="AN76" s="80">
        <f>IF($C76="","",Tabla!AM76+$B76)</f>
        <v>7.0720000000000001</v>
      </c>
      <c r="AO76" s="80">
        <f>IF($C76="","",Tabla!AN76+$B76)</f>
        <v>7.1999999999999995E-2</v>
      </c>
      <c r="AP76" s="80">
        <f t="shared" si="40"/>
        <v>43</v>
      </c>
      <c r="AQ76" s="80">
        <f t="shared" si="41"/>
        <v>54</v>
      </c>
      <c r="AR76" s="80">
        <f t="shared" si="42"/>
        <v>42</v>
      </c>
      <c r="AS76" s="80">
        <f t="shared" si="43"/>
        <v>46</v>
      </c>
      <c r="AT76" s="80">
        <f t="shared" si="44"/>
        <v>48</v>
      </c>
      <c r="AU76" s="80">
        <f t="shared" si="45"/>
        <v>47</v>
      </c>
      <c r="AV76" s="80">
        <f t="shared" si="46"/>
        <v>40</v>
      </c>
      <c r="AW76" s="80">
        <f t="shared" si="47"/>
        <v>53</v>
      </c>
      <c r="AX76" s="80">
        <f t="shared" si="48"/>
        <v>1</v>
      </c>
      <c r="AY76" s="80">
        <f t="shared" si="49"/>
        <v>54</v>
      </c>
      <c r="AZ76" s="80">
        <f t="shared" si="50"/>
        <v>36</v>
      </c>
      <c r="BA76" s="80">
        <f t="shared" si="51"/>
        <v>61</v>
      </c>
      <c r="BB76" s="80">
        <f t="shared" si="52"/>
        <v>3</v>
      </c>
      <c r="BC76" s="80">
        <f t="shared" si="53"/>
        <v>60</v>
      </c>
      <c r="BD76" s="80">
        <f t="shared" si="54"/>
        <v>38</v>
      </c>
      <c r="BE76" s="80">
        <f t="shared" si="55"/>
        <v>61</v>
      </c>
      <c r="BF76" s="80">
        <f t="shared" si="56"/>
        <v>34</v>
      </c>
      <c r="BG76" s="80">
        <f t="shared" si="57"/>
        <v>63</v>
      </c>
      <c r="BH76" s="80">
        <f t="shared" si="58"/>
        <v>27</v>
      </c>
      <c r="BI76" s="80">
        <f t="shared" si="59"/>
        <v>72</v>
      </c>
      <c r="BJ76" s="80">
        <f t="shared" si="60"/>
        <v>27</v>
      </c>
      <c r="BK76" s="80">
        <f t="shared" si="61"/>
        <v>72</v>
      </c>
      <c r="BL76" s="80">
        <f t="shared" si="62"/>
        <v>27</v>
      </c>
      <c r="BM76" s="80">
        <f t="shared" si="63"/>
        <v>72</v>
      </c>
      <c r="BN76" s="80">
        <f t="shared" si="64"/>
        <v>27</v>
      </c>
      <c r="BO76" s="80">
        <f t="shared" si="65"/>
        <v>72</v>
      </c>
      <c r="BP76" s="80">
        <f t="shared" si="66"/>
        <v>27</v>
      </c>
      <c r="BQ76" s="80">
        <f t="shared" si="67"/>
        <v>72</v>
      </c>
      <c r="BR76" s="80">
        <f t="shared" si="68"/>
        <v>4</v>
      </c>
      <c r="BS76" s="80">
        <f t="shared" si="69"/>
        <v>36</v>
      </c>
      <c r="BT76" s="80">
        <f t="shared" si="70"/>
        <v>6</v>
      </c>
      <c r="BU76" s="80">
        <f t="shared" si="71"/>
        <v>51</v>
      </c>
      <c r="BV76" s="80">
        <f t="shared" si="72"/>
        <v>34</v>
      </c>
      <c r="BW76" s="80">
        <f t="shared" si="73"/>
        <v>63</v>
      </c>
      <c r="BX76" s="80">
        <f t="shared" si="74"/>
        <v>27</v>
      </c>
      <c r="BY76" s="80">
        <f t="shared" si="75"/>
        <v>72</v>
      </c>
      <c r="BZ76" s="80">
        <f t="shared" si="76"/>
        <v>7</v>
      </c>
      <c r="CA76" s="80">
        <f t="shared" si="77"/>
        <v>30</v>
      </c>
      <c r="CB76" s="118">
        <f>+HLOOKUP(CANTIDAD!$F$2&amp;"-"&amp;Rank!$CB$4,Rank!$B$1:$CD$125,ROW(Rank!$CD76),0)</f>
        <v>34</v>
      </c>
      <c r="CC76" s="118">
        <f>+HLOOKUP(CANTIDAD!$F$2&amp;"-"&amp;Rank!$CC$4,Rank!$B$1:$CD$125,ROW(Rank!$CD76),0)</f>
        <v>63</v>
      </c>
      <c r="CD76" s="119" t="str">
        <f t="shared" si="78"/>
        <v>Banco Supervielle S.A. (430)</v>
      </c>
    </row>
    <row r="77" spans="2:82" outlineLevel="1" x14ac:dyDescent="0.2">
      <c r="B77" s="80">
        <v>7.2999999999999995E-2</v>
      </c>
      <c r="C77" s="80" t="str">
        <f>IF(Tabla!B77=0,"",Tabla!B77)</f>
        <v>Soluciones Financieras S.A. (94)</v>
      </c>
      <c r="D77" s="80">
        <f>IF($C77="","",Tabla!C77+$B77)</f>
        <v>7.2999999999999995E-2</v>
      </c>
      <c r="E77" s="80">
        <f>IF($C77="","",Tabla!D77+$B77)</f>
        <v>7.2999999999999995E-2</v>
      </c>
      <c r="F77" s="80">
        <f>IF($C77="","",Tabla!E77+$B77)</f>
        <v>7.2999999999999995E-2</v>
      </c>
      <c r="G77" s="80">
        <f>IF($C77="","",Tabla!F77+$B77)</f>
        <v>7.2999999999999995E-2</v>
      </c>
      <c r="H77" s="80">
        <f>IF($C77="","",Tabla!G77+$B77)</f>
        <v>7.2999999999999995E-2</v>
      </c>
      <c r="I77" s="80">
        <f>IF($C77="","",Tabla!H77+$B77)</f>
        <v>7.2999999999999995E-2</v>
      </c>
      <c r="J77" s="80">
        <f>IF($C77="","",Tabla!I77+$B77)</f>
        <v>7.2999999999999995E-2</v>
      </c>
      <c r="K77" s="80">
        <f>IF($C77="","",Tabla!J77+$B77)</f>
        <v>7.2999999999999995E-2</v>
      </c>
      <c r="L77" s="80">
        <f>IF($C77="","",Tabla!K77+$B77)</f>
        <v>1.073</v>
      </c>
      <c r="M77" s="80">
        <f>IF($C77="","",Tabla!L77+$B77)</f>
        <v>7.2999999999999995E-2</v>
      </c>
      <c r="N77" s="80">
        <f>IF($C77="","",Tabla!M77+$B77)</f>
        <v>7.2999999999999995E-2</v>
      </c>
      <c r="O77" s="80">
        <f>IF($C77="","",Tabla!N77+$B77)</f>
        <v>7.2999999999999995E-2</v>
      </c>
      <c r="P77" s="80">
        <f>IF($C77="","",Tabla!O77+$B77)</f>
        <v>7.2999999999999995E-2</v>
      </c>
      <c r="Q77" s="80">
        <f>IF($C77="","",Tabla!P77+$B77)</f>
        <v>7.2999999999999995E-2</v>
      </c>
      <c r="R77" s="80">
        <f>IF($C77="","",Tabla!Q77+$B77)</f>
        <v>7.2999999999999995E-2</v>
      </c>
      <c r="S77" s="80">
        <f>IF($C77="","",Tabla!R77+$B77)</f>
        <v>7.2999999999999995E-2</v>
      </c>
      <c r="T77" s="80">
        <f>IF($C77="","",Tabla!S77+$B77)</f>
        <v>7.2999999999999995E-2</v>
      </c>
      <c r="U77" s="80">
        <f>IF($C77="","",Tabla!T77+$B77)</f>
        <v>7.2999999999999995E-2</v>
      </c>
      <c r="V77" s="80">
        <f>IF($C77="","",Tabla!U77+$B77)</f>
        <v>7.2999999999999995E-2</v>
      </c>
      <c r="W77" s="80">
        <f>IF($C77="","",Tabla!V77+$B77)</f>
        <v>7.2999999999999995E-2</v>
      </c>
      <c r="X77" s="80">
        <f>IF($C77="","",Tabla!W77+$B77)</f>
        <v>7.2999999999999995E-2</v>
      </c>
      <c r="Y77" s="80">
        <f>IF($C77="","",Tabla!X77+$B77)</f>
        <v>7.2999999999999995E-2</v>
      </c>
      <c r="Z77" s="80">
        <f>IF($C77="","",Tabla!Y77+$B77)</f>
        <v>7.2999999999999995E-2</v>
      </c>
      <c r="AA77" s="80">
        <f>IF($C77="","",Tabla!Z77+$B77)</f>
        <v>7.2999999999999995E-2</v>
      </c>
      <c r="AB77" s="80">
        <f>IF($C77="","",Tabla!AA77+$B77)</f>
        <v>7.2999999999999995E-2</v>
      </c>
      <c r="AC77" s="80">
        <f>IF($C77="","",Tabla!AB77+$B77)</f>
        <v>7.2999999999999995E-2</v>
      </c>
      <c r="AD77" s="80">
        <f>IF($C77="","",Tabla!AC77+$B77)</f>
        <v>7.2999999999999995E-2</v>
      </c>
      <c r="AE77" s="80">
        <f>IF($C77="","",Tabla!AD77+$B77)</f>
        <v>7.2999999999999995E-2</v>
      </c>
      <c r="AF77" s="80">
        <f>IF($C77="","",Tabla!AE77+$B77)</f>
        <v>1.073</v>
      </c>
      <c r="AG77" s="80">
        <f>IF($C77="","",Tabla!AF77+$B77)</f>
        <v>7.2999999999999995E-2</v>
      </c>
      <c r="AH77" s="80">
        <f>IF($C77="","",Tabla!AG77+$B77)</f>
        <v>7.2999999999999995E-2</v>
      </c>
      <c r="AI77" s="80">
        <f>IF($C77="","",Tabla!AH77+$B77)</f>
        <v>7.2999999999999995E-2</v>
      </c>
      <c r="AJ77" s="80">
        <f>IF($C77="","",Tabla!AI77+$B77)</f>
        <v>7.2999999999999995E-2</v>
      </c>
      <c r="AK77" s="80">
        <f>IF($C77="","",Tabla!AJ77+$B77)</f>
        <v>7.2999999999999995E-2</v>
      </c>
      <c r="AL77" s="80">
        <f>IF($C77="","",Tabla!AK77+$B77)</f>
        <v>7.2999999999999995E-2</v>
      </c>
      <c r="AM77" s="80">
        <f>IF($C77="","",Tabla!AL77+$B77)</f>
        <v>7.2999999999999995E-2</v>
      </c>
      <c r="AN77" s="80">
        <f>IF($C77="","",Tabla!AM77+$B77)</f>
        <v>1.073</v>
      </c>
      <c r="AO77" s="80">
        <f>IF($C77="","",Tabla!AN77+$B77)</f>
        <v>7.2999999999999995E-2</v>
      </c>
      <c r="AP77" s="80">
        <f t="shared" si="40"/>
        <v>42</v>
      </c>
      <c r="AQ77" s="80">
        <f t="shared" si="41"/>
        <v>55</v>
      </c>
      <c r="AR77" s="80">
        <f t="shared" si="42"/>
        <v>41</v>
      </c>
      <c r="AS77" s="80">
        <f t="shared" si="43"/>
        <v>47</v>
      </c>
      <c r="AT77" s="80">
        <f t="shared" si="44"/>
        <v>47</v>
      </c>
      <c r="AU77" s="80">
        <f t="shared" si="45"/>
        <v>48</v>
      </c>
      <c r="AV77" s="80">
        <f t="shared" si="46"/>
        <v>39</v>
      </c>
      <c r="AW77" s="80">
        <f t="shared" si="47"/>
        <v>54</v>
      </c>
      <c r="AX77" s="80">
        <f t="shared" si="48"/>
        <v>6</v>
      </c>
      <c r="AY77" s="80">
        <f t="shared" si="49"/>
        <v>55</v>
      </c>
      <c r="AZ77" s="80">
        <f t="shared" si="50"/>
        <v>35</v>
      </c>
      <c r="BA77" s="80">
        <f t="shared" si="51"/>
        <v>62</v>
      </c>
      <c r="BB77" s="80">
        <f t="shared" si="52"/>
        <v>42</v>
      </c>
      <c r="BC77" s="80">
        <f t="shared" si="53"/>
        <v>61</v>
      </c>
      <c r="BD77" s="80">
        <f t="shared" si="54"/>
        <v>37</v>
      </c>
      <c r="BE77" s="80">
        <f t="shared" si="55"/>
        <v>62</v>
      </c>
      <c r="BF77" s="80">
        <f t="shared" si="56"/>
        <v>33</v>
      </c>
      <c r="BG77" s="80">
        <f t="shared" si="57"/>
        <v>64</v>
      </c>
      <c r="BH77" s="80">
        <f t="shared" si="58"/>
        <v>26</v>
      </c>
      <c r="BI77" s="80">
        <f t="shared" si="59"/>
        <v>73</v>
      </c>
      <c r="BJ77" s="80">
        <f t="shared" si="60"/>
        <v>26</v>
      </c>
      <c r="BK77" s="80">
        <f t="shared" si="61"/>
        <v>73</v>
      </c>
      <c r="BL77" s="80">
        <f t="shared" si="62"/>
        <v>26</v>
      </c>
      <c r="BM77" s="80">
        <f t="shared" si="63"/>
        <v>73</v>
      </c>
      <c r="BN77" s="80">
        <f t="shared" si="64"/>
        <v>26</v>
      </c>
      <c r="BO77" s="80">
        <f t="shared" si="65"/>
        <v>73</v>
      </c>
      <c r="BP77" s="80">
        <f t="shared" si="66"/>
        <v>26</v>
      </c>
      <c r="BQ77" s="80">
        <f t="shared" si="67"/>
        <v>73</v>
      </c>
      <c r="BR77" s="80">
        <f t="shared" si="68"/>
        <v>13</v>
      </c>
      <c r="BS77" s="80">
        <f t="shared" si="69"/>
        <v>37</v>
      </c>
      <c r="BT77" s="80">
        <f t="shared" si="70"/>
        <v>48</v>
      </c>
      <c r="BU77" s="80">
        <f t="shared" si="71"/>
        <v>52</v>
      </c>
      <c r="BV77" s="80">
        <f t="shared" si="72"/>
        <v>33</v>
      </c>
      <c r="BW77" s="80">
        <f t="shared" si="73"/>
        <v>64</v>
      </c>
      <c r="BX77" s="80">
        <f t="shared" si="74"/>
        <v>26</v>
      </c>
      <c r="BY77" s="80">
        <f t="shared" si="75"/>
        <v>73</v>
      </c>
      <c r="BZ77" s="80">
        <f t="shared" si="76"/>
        <v>42</v>
      </c>
      <c r="CA77" s="80">
        <f t="shared" si="77"/>
        <v>31</v>
      </c>
      <c r="CB77" s="118">
        <f>+HLOOKUP(CANTIDAD!$F$2&amp;"-"&amp;Rank!$CB$4,Rank!$B$1:$CD$125,ROW(Rank!$CD77),0)</f>
        <v>33</v>
      </c>
      <c r="CC77" s="118">
        <f>+HLOOKUP(CANTIDAD!$F$2&amp;"-"&amp;Rank!$CC$4,Rank!$B$1:$CD$125,ROW(Rank!$CD77),0)</f>
        <v>64</v>
      </c>
      <c r="CD77" s="119" t="str">
        <f t="shared" ref="CD77:CD86" si="79">+C77</f>
        <v>Soluciones Financieras S.A. (94)</v>
      </c>
    </row>
    <row r="78" spans="2:82" outlineLevel="1" x14ac:dyDescent="0.2">
      <c r="B78" s="80">
        <v>7.3999999999999996E-2</v>
      </c>
      <c r="C78" s="80" t="str">
        <f>IF(Tabla!B78=0,"",Tabla!B78)</f>
        <v>ALyC Cordoba (1741)</v>
      </c>
      <c r="D78" s="80">
        <f>IF($C78="","",Tabla!C78+$B78)</f>
        <v>7.3999999999999996E-2</v>
      </c>
      <c r="E78" s="80">
        <f>IF($C78="","",Tabla!D78+$B78)</f>
        <v>7.3999999999999996E-2</v>
      </c>
      <c r="F78" s="80">
        <f>IF($C78="","",Tabla!E78+$B78)</f>
        <v>7.3999999999999996E-2</v>
      </c>
      <c r="G78" s="80">
        <f>IF($C78="","",Tabla!F78+$B78)</f>
        <v>7.3999999999999996E-2</v>
      </c>
      <c r="H78" s="80">
        <f>IF($C78="","",Tabla!G78+$B78)</f>
        <v>7.3999999999999996E-2</v>
      </c>
      <c r="I78" s="80">
        <f>IF($C78="","",Tabla!H78+$B78)</f>
        <v>7.3999999999999996E-2</v>
      </c>
      <c r="J78" s="80">
        <f>IF($C78="","",Tabla!I78+$B78)</f>
        <v>7.3999999999999996E-2</v>
      </c>
      <c r="K78" s="80">
        <f>IF($C78="","",Tabla!J78+$B78)</f>
        <v>7.3999999999999996E-2</v>
      </c>
      <c r="L78" s="80">
        <f>IF($C78="","",Tabla!K78+$B78)</f>
        <v>7.3999999999999996E-2</v>
      </c>
      <c r="M78" s="80">
        <f>IF($C78="","",Tabla!L78+$B78)</f>
        <v>1.0740000000000001</v>
      </c>
      <c r="N78" s="80">
        <f>IF($C78="","",Tabla!M78+$B78)</f>
        <v>7.3999999999999996E-2</v>
      </c>
      <c r="O78" s="80">
        <f>IF($C78="","",Tabla!N78+$B78)</f>
        <v>7.3999999999999996E-2</v>
      </c>
      <c r="P78" s="80">
        <f>IF($C78="","",Tabla!O78+$B78)</f>
        <v>7.3999999999999996E-2</v>
      </c>
      <c r="Q78" s="80">
        <f>IF($C78="","",Tabla!P78+$B78)</f>
        <v>7.3999999999999996E-2</v>
      </c>
      <c r="R78" s="80">
        <f>IF($C78="","",Tabla!Q78+$B78)</f>
        <v>7.3999999999999996E-2</v>
      </c>
      <c r="S78" s="80">
        <f>IF($C78="","",Tabla!R78+$B78)</f>
        <v>7.3999999999999996E-2</v>
      </c>
      <c r="T78" s="80">
        <f>IF($C78="","",Tabla!S78+$B78)</f>
        <v>7.3999999999999996E-2</v>
      </c>
      <c r="U78" s="80">
        <f>IF($C78="","",Tabla!T78+$B78)</f>
        <v>7.3999999999999996E-2</v>
      </c>
      <c r="V78" s="80">
        <f>IF($C78="","",Tabla!U78+$B78)</f>
        <v>7.3999999999999996E-2</v>
      </c>
      <c r="W78" s="80">
        <f>IF($C78="","",Tabla!V78+$B78)</f>
        <v>7.3999999999999996E-2</v>
      </c>
      <c r="X78" s="80">
        <f>IF($C78="","",Tabla!W78+$B78)</f>
        <v>7.3999999999999996E-2</v>
      </c>
      <c r="Y78" s="80">
        <f>IF($C78="","",Tabla!X78+$B78)</f>
        <v>7.3999999999999996E-2</v>
      </c>
      <c r="Z78" s="80">
        <f>IF($C78="","",Tabla!Y78+$B78)</f>
        <v>7.3999999999999996E-2</v>
      </c>
      <c r="AA78" s="80">
        <f>IF($C78="","",Tabla!Z78+$B78)</f>
        <v>7.3999999999999996E-2</v>
      </c>
      <c r="AB78" s="80">
        <f>IF($C78="","",Tabla!AA78+$B78)</f>
        <v>7.3999999999999996E-2</v>
      </c>
      <c r="AC78" s="80">
        <f>IF($C78="","",Tabla!AB78+$B78)</f>
        <v>7.3999999999999996E-2</v>
      </c>
      <c r="AD78" s="80">
        <f>IF($C78="","",Tabla!AC78+$B78)</f>
        <v>7.3999999999999996E-2</v>
      </c>
      <c r="AE78" s="80">
        <f>IF($C78="","",Tabla!AD78+$B78)</f>
        <v>7.3999999999999996E-2</v>
      </c>
      <c r="AF78" s="80">
        <f>IF($C78="","",Tabla!AE78+$B78)</f>
        <v>7.3999999999999996E-2</v>
      </c>
      <c r="AG78" s="80">
        <f>IF($C78="","",Tabla!AF78+$B78)</f>
        <v>1.0740000000000001</v>
      </c>
      <c r="AH78" s="80">
        <f>IF($C78="","",Tabla!AG78+$B78)</f>
        <v>7.3999999999999996E-2</v>
      </c>
      <c r="AI78" s="80">
        <f>IF($C78="","",Tabla!AH78+$B78)</f>
        <v>7.3999999999999996E-2</v>
      </c>
      <c r="AJ78" s="80">
        <f>IF($C78="","",Tabla!AI78+$B78)</f>
        <v>7.3999999999999996E-2</v>
      </c>
      <c r="AK78" s="80">
        <f>IF($C78="","",Tabla!AJ78+$B78)</f>
        <v>7.3999999999999996E-2</v>
      </c>
      <c r="AL78" s="80">
        <f>IF($C78="","",Tabla!AK78+$B78)</f>
        <v>7.3999999999999996E-2</v>
      </c>
      <c r="AM78" s="80">
        <f>IF($C78="","",Tabla!AL78+$B78)</f>
        <v>7.3999999999999996E-2</v>
      </c>
      <c r="AN78" s="80">
        <f>IF($C78="","",Tabla!AM78+$B78)</f>
        <v>7.3999999999999996E-2</v>
      </c>
      <c r="AO78" s="80">
        <f>IF($C78="","",Tabla!AN78+$B78)</f>
        <v>1.0740000000000001</v>
      </c>
      <c r="AP78" s="80">
        <f t="shared" si="40"/>
        <v>41</v>
      </c>
      <c r="AQ78" s="80">
        <f t="shared" si="41"/>
        <v>56</v>
      </c>
      <c r="AR78" s="80">
        <f t="shared" si="42"/>
        <v>40</v>
      </c>
      <c r="AS78" s="80">
        <f t="shared" si="43"/>
        <v>48</v>
      </c>
      <c r="AT78" s="80">
        <f t="shared" si="44"/>
        <v>46</v>
      </c>
      <c r="AU78" s="80">
        <f t="shared" si="45"/>
        <v>49</v>
      </c>
      <c r="AV78" s="80">
        <f t="shared" si="46"/>
        <v>38</v>
      </c>
      <c r="AW78" s="80">
        <f t="shared" si="47"/>
        <v>55</v>
      </c>
      <c r="AX78" s="80">
        <f t="shared" si="48"/>
        <v>37</v>
      </c>
      <c r="AY78" s="80">
        <f t="shared" si="49"/>
        <v>92</v>
      </c>
      <c r="AZ78" s="80">
        <f t="shared" si="50"/>
        <v>34</v>
      </c>
      <c r="BA78" s="80">
        <f t="shared" si="51"/>
        <v>63</v>
      </c>
      <c r="BB78" s="80">
        <f t="shared" si="52"/>
        <v>41</v>
      </c>
      <c r="BC78" s="80">
        <f t="shared" si="53"/>
        <v>62</v>
      </c>
      <c r="BD78" s="80">
        <f t="shared" si="54"/>
        <v>36</v>
      </c>
      <c r="BE78" s="80">
        <f t="shared" si="55"/>
        <v>63</v>
      </c>
      <c r="BF78" s="80">
        <f t="shared" si="56"/>
        <v>32</v>
      </c>
      <c r="BG78" s="80">
        <f t="shared" si="57"/>
        <v>65</v>
      </c>
      <c r="BH78" s="80">
        <f t="shared" si="58"/>
        <v>25</v>
      </c>
      <c r="BI78" s="80">
        <f t="shared" si="59"/>
        <v>74</v>
      </c>
      <c r="BJ78" s="80">
        <f t="shared" si="60"/>
        <v>25</v>
      </c>
      <c r="BK78" s="80">
        <f t="shared" si="61"/>
        <v>74</v>
      </c>
      <c r="BL78" s="80">
        <f t="shared" si="62"/>
        <v>25</v>
      </c>
      <c r="BM78" s="80">
        <f t="shared" si="63"/>
        <v>74</v>
      </c>
      <c r="BN78" s="80">
        <f t="shared" si="64"/>
        <v>25</v>
      </c>
      <c r="BO78" s="80">
        <f t="shared" si="65"/>
        <v>74</v>
      </c>
      <c r="BP78" s="80">
        <f t="shared" si="66"/>
        <v>25</v>
      </c>
      <c r="BQ78" s="80">
        <f t="shared" si="67"/>
        <v>74</v>
      </c>
      <c r="BR78" s="80">
        <f t="shared" si="68"/>
        <v>60</v>
      </c>
      <c r="BS78" s="80">
        <f t="shared" si="69"/>
        <v>79</v>
      </c>
      <c r="BT78" s="80">
        <f t="shared" si="70"/>
        <v>47</v>
      </c>
      <c r="BU78" s="80">
        <f t="shared" si="71"/>
        <v>53</v>
      </c>
      <c r="BV78" s="80">
        <f t="shared" si="72"/>
        <v>32</v>
      </c>
      <c r="BW78" s="80">
        <f t="shared" si="73"/>
        <v>65</v>
      </c>
      <c r="BX78" s="80">
        <f t="shared" si="74"/>
        <v>25</v>
      </c>
      <c r="BY78" s="80">
        <f t="shared" si="75"/>
        <v>74</v>
      </c>
      <c r="BZ78" s="80">
        <f t="shared" si="76"/>
        <v>65</v>
      </c>
      <c r="CA78" s="80">
        <f t="shared" si="77"/>
        <v>63</v>
      </c>
      <c r="CB78" s="118">
        <f>+HLOOKUP(CANTIDAD!$F$2&amp;"-"&amp;Rank!$CB$4,Rank!$B$1:$CD$125,ROW(Rank!$CD78),0)</f>
        <v>32</v>
      </c>
      <c r="CC78" s="118">
        <f>+HLOOKUP(CANTIDAD!$F$2&amp;"-"&amp;Rank!$CC$4,Rank!$B$1:$CD$125,ROW(Rank!$CD78),0)</f>
        <v>65</v>
      </c>
      <c r="CD78" s="119" t="str">
        <f t="shared" si="79"/>
        <v>ALyC Cordoba (1741)</v>
      </c>
    </row>
    <row r="79" spans="2:82" outlineLevel="1" x14ac:dyDescent="0.2">
      <c r="B79" s="80">
        <v>7.4999999999999997E-2</v>
      </c>
      <c r="C79" s="80" t="str">
        <f>IF(Tabla!B79=0,"",Tabla!B79)</f>
        <v>Tomar Inversiones S.A. (81)</v>
      </c>
      <c r="D79" s="80">
        <f>IF($C79="","",Tabla!C79+$B79)</f>
        <v>7.4999999999999997E-2</v>
      </c>
      <c r="E79" s="80">
        <f>IF($C79="","",Tabla!D79+$B79)</f>
        <v>7.4999999999999997E-2</v>
      </c>
      <c r="F79" s="80">
        <f>IF($C79="","",Tabla!E79+$B79)</f>
        <v>7.4999999999999997E-2</v>
      </c>
      <c r="G79" s="80">
        <f>IF($C79="","",Tabla!F79+$B79)</f>
        <v>7.4999999999999997E-2</v>
      </c>
      <c r="H79" s="80">
        <f>IF($C79="","",Tabla!G79+$B79)</f>
        <v>7.4999999999999997E-2</v>
      </c>
      <c r="I79" s="80">
        <f>IF($C79="","",Tabla!H79+$B79)</f>
        <v>7.4999999999999997E-2</v>
      </c>
      <c r="J79" s="80">
        <f>IF($C79="","",Tabla!I79+$B79)</f>
        <v>7.4999999999999997E-2</v>
      </c>
      <c r="K79" s="80">
        <f>IF($C79="","",Tabla!J79+$B79)</f>
        <v>7.4999999999999997E-2</v>
      </c>
      <c r="L79" s="80">
        <f>IF($C79="","",Tabla!K79+$B79)</f>
        <v>7.4999999999999997E-2</v>
      </c>
      <c r="M79" s="80">
        <f>IF($C79="","",Tabla!L79+$B79)</f>
        <v>2.0750000000000002</v>
      </c>
      <c r="N79" s="80">
        <f>IF($C79="","",Tabla!M79+$B79)</f>
        <v>7.4999999999999997E-2</v>
      </c>
      <c r="O79" s="80">
        <f>IF($C79="","",Tabla!N79+$B79)</f>
        <v>1.075</v>
      </c>
      <c r="P79" s="80">
        <f>IF($C79="","",Tabla!O79+$B79)</f>
        <v>7.4999999999999997E-2</v>
      </c>
      <c r="Q79" s="80">
        <f>IF($C79="","",Tabla!P79+$B79)</f>
        <v>3.0750000000000002</v>
      </c>
      <c r="R79" s="80">
        <f>IF($C79="","",Tabla!Q79+$B79)</f>
        <v>7.4999999999999997E-2</v>
      </c>
      <c r="S79" s="80">
        <f>IF($C79="","",Tabla!R79+$B79)</f>
        <v>7.4999999999999997E-2</v>
      </c>
      <c r="T79" s="80">
        <f>IF($C79="","",Tabla!S79+$B79)</f>
        <v>7.4999999999999997E-2</v>
      </c>
      <c r="U79" s="80">
        <f>IF($C79="","",Tabla!T79+$B79)</f>
        <v>1.075</v>
      </c>
      <c r="V79" s="80">
        <f>IF($C79="","",Tabla!U79+$B79)</f>
        <v>7.4999999999999997E-2</v>
      </c>
      <c r="W79" s="80">
        <f>IF($C79="","",Tabla!V79+$B79)</f>
        <v>7.4999999999999997E-2</v>
      </c>
      <c r="X79" s="80">
        <f>IF($C79="","",Tabla!W79+$B79)</f>
        <v>7.4999999999999997E-2</v>
      </c>
      <c r="Y79" s="80">
        <f>IF($C79="","",Tabla!X79+$B79)</f>
        <v>7.4999999999999997E-2</v>
      </c>
      <c r="Z79" s="80">
        <f>IF($C79="","",Tabla!Y79+$B79)</f>
        <v>7.4999999999999997E-2</v>
      </c>
      <c r="AA79" s="80">
        <f>IF($C79="","",Tabla!Z79+$B79)</f>
        <v>7.4999999999999997E-2</v>
      </c>
      <c r="AB79" s="80">
        <f>IF($C79="","",Tabla!AA79+$B79)</f>
        <v>7.4999999999999997E-2</v>
      </c>
      <c r="AC79" s="80">
        <f>IF($C79="","",Tabla!AB79+$B79)</f>
        <v>7.4999999999999997E-2</v>
      </c>
      <c r="AD79" s="80">
        <f>IF($C79="","",Tabla!AC79+$B79)</f>
        <v>7.4999999999999997E-2</v>
      </c>
      <c r="AE79" s="80">
        <f>IF($C79="","",Tabla!AD79+$B79)</f>
        <v>7.4999999999999997E-2</v>
      </c>
      <c r="AF79" s="80">
        <f>IF($C79="","",Tabla!AE79+$B79)</f>
        <v>7.4999999999999997E-2</v>
      </c>
      <c r="AG79" s="80">
        <f>IF($C79="","",Tabla!AF79+$B79)</f>
        <v>2.0750000000000002</v>
      </c>
      <c r="AH79" s="80">
        <f>IF($C79="","",Tabla!AG79+$B79)</f>
        <v>7.4999999999999997E-2</v>
      </c>
      <c r="AI79" s="80">
        <f>IF($C79="","",Tabla!AH79+$B79)</f>
        <v>4.0750000000000002</v>
      </c>
      <c r="AJ79" s="80">
        <f>IF($C79="","",Tabla!AI79+$B79)</f>
        <v>7.4999999999999997E-2</v>
      </c>
      <c r="AK79" s="80">
        <f>IF($C79="","",Tabla!AJ79+$B79)</f>
        <v>1.075</v>
      </c>
      <c r="AL79" s="80">
        <f>IF($C79="","",Tabla!AK79+$B79)</f>
        <v>7.4999999999999997E-2</v>
      </c>
      <c r="AM79" s="80">
        <f>IF($C79="","",Tabla!AL79+$B79)</f>
        <v>7.4999999999999997E-2</v>
      </c>
      <c r="AN79" s="80">
        <f>IF($C79="","",Tabla!AM79+$B79)</f>
        <v>7.4999999999999997E-2</v>
      </c>
      <c r="AO79" s="80">
        <f>IF($C79="","",Tabla!AN79+$B79)</f>
        <v>7.0750000000000002</v>
      </c>
      <c r="AP79" s="80">
        <f t="shared" si="40"/>
        <v>40</v>
      </c>
      <c r="AQ79" s="80">
        <f t="shared" si="41"/>
        <v>57</v>
      </c>
      <c r="AR79" s="80">
        <f t="shared" si="42"/>
        <v>39</v>
      </c>
      <c r="AS79" s="80">
        <f t="shared" si="43"/>
        <v>49</v>
      </c>
      <c r="AT79" s="80">
        <f t="shared" si="44"/>
        <v>45</v>
      </c>
      <c r="AU79" s="80">
        <f t="shared" si="45"/>
        <v>50</v>
      </c>
      <c r="AV79" s="80">
        <f t="shared" si="46"/>
        <v>37</v>
      </c>
      <c r="AW79" s="80">
        <f t="shared" si="47"/>
        <v>56</v>
      </c>
      <c r="AX79" s="80">
        <f t="shared" si="48"/>
        <v>36</v>
      </c>
      <c r="AY79" s="80">
        <f t="shared" si="49"/>
        <v>95</v>
      </c>
      <c r="AZ79" s="80">
        <f t="shared" si="50"/>
        <v>33</v>
      </c>
      <c r="BA79" s="80">
        <f t="shared" si="51"/>
        <v>92</v>
      </c>
      <c r="BB79" s="80">
        <f t="shared" si="52"/>
        <v>40</v>
      </c>
      <c r="BC79" s="80">
        <f t="shared" si="53"/>
        <v>94</v>
      </c>
      <c r="BD79" s="80">
        <f t="shared" si="54"/>
        <v>35</v>
      </c>
      <c r="BE79" s="80">
        <f t="shared" si="55"/>
        <v>64</v>
      </c>
      <c r="BF79" s="80">
        <f t="shared" si="56"/>
        <v>31</v>
      </c>
      <c r="BG79" s="80">
        <f t="shared" si="57"/>
        <v>87</v>
      </c>
      <c r="BH79" s="80">
        <f t="shared" si="58"/>
        <v>24</v>
      </c>
      <c r="BI79" s="80">
        <f t="shared" si="59"/>
        <v>75</v>
      </c>
      <c r="BJ79" s="80">
        <f t="shared" si="60"/>
        <v>24</v>
      </c>
      <c r="BK79" s="80">
        <f t="shared" si="61"/>
        <v>75</v>
      </c>
      <c r="BL79" s="80">
        <f t="shared" si="62"/>
        <v>24</v>
      </c>
      <c r="BM79" s="80">
        <f t="shared" si="63"/>
        <v>75</v>
      </c>
      <c r="BN79" s="80">
        <f t="shared" si="64"/>
        <v>24</v>
      </c>
      <c r="BO79" s="80">
        <f t="shared" si="65"/>
        <v>75</v>
      </c>
      <c r="BP79" s="80">
        <f t="shared" si="66"/>
        <v>24</v>
      </c>
      <c r="BQ79" s="80">
        <f t="shared" si="67"/>
        <v>75</v>
      </c>
      <c r="BR79" s="80">
        <f t="shared" si="68"/>
        <v>59</v>
      </c>
      <c r="BS79" s="80">
        <f t="shared" si="69"/>
        <v>84</v>
      </c>
      <c r="BT79" s="80">
        <f t="shared" si="70"/>
        <v>46</v>
      </c>
      <c r="BU79" s="80">
        <f t="shared" si="71"/>
        <v>91</v>
      </c>
      <c r="BV79" s="80">
        <f t="shared" si="72"/>
        <v>31</v>
      </c>
      <c r="BW79" s="80">
        <f t="shared" si="73"/>
        <v>87</v>
      </c>
      <c r="BX79" s="80">
        <f t="shared" si="74"/>
        <v>24</v>
      </c>
      <c r="BY79" s="80">
        <f t="shared" si="75"/>
        <v>75</v>
      </c>
      <c r="BZ79" s="80">
        <f t="shared" si="76"/>
        <v>64</v>
      </c>
      <c r="CA79" s="80">
        <f t="shared" si="77"/>
        <v>87</v>
      </c>
      <c r="CB79" s="118">
        <f>+HLOOKUP(CANTIDAD!$F$2&amp;"-"&amp;Rank!$CB$4,Rank!$B$1:$CD$125,ROW(Rank!$CD79),0)</f>
        <v>31</v>
      </c>
      <c r="CC79" s="118">
        <f>+HLOOKUP(CANTIDAD!$F$2&amp;"-"&amp;Rank!$CC$4,Rank!$B$1:$CD$125,ROW(Rank!$CD79),0)</f>
        <v>87</v>
      </c>
      <c r="CD79" s="119" t="str">
        <f t="shared" si="79"/>
        <v>Tomar Inversiones S.A. (81)</v>
      </c>
    </row>
    <row r="80" spans="2:82" outlineLevel="1" x14ac:dyDescent="0.2">
      <c r="B80" s="80">
        <v>7.5999999999999998E-2</v>
      </c>
      <c r="C80" s="80" t="str">
        <f>IF(Tabla!B80=0,"",Tabla!B80)</f>
        <v>Bolsa de Comercio de Buenos Aires (463)</v>
      </c>
      <c r="D80" s="80">
        <f>IF($C80="","",Tabla!C80+$B80)</f>
        <v>7.5999999999999998E-2</v>
      </c>
      <c r="E80" s="80">
        <f>IF($C80="","",Tabla!D80+$B80)</f>
        <v>7.5999999999999998E-2</v>
      </c>
      <c r="F80" s="80">
        <f>IF($C80="","",Tabla!E80+$B80)</f>
        <v>7.5999999999999998E-2</v>
      </c>
      <c r="G80" s="80">
        <f>IF($C80="","",Tabla!F80+$B80)</f>
        <v>7.5999999999999998E-2</v>
      </c>
      <c r="H80" s="80">
        <f>IF($C80="","",Tabla!G80+$B80)</f>
        <v>7.5999999999999998E-2</v>
      </c>
      <c r="I80" s="80">
        <f>IF($C80="","",Tabla!H80+$B80)</f>
        <v>7.5999999999999998E-2</v>
      </c>
      <c r="J80" s="80">
        <f>IF($C80="","",Tabla!I80+$B80)</f>
        <v>7.5999999999999998E-2</v>
      </c>
      <c r="K80" s="80">
        <f>IF($C80="","",Tabla!J80+$B80)</f>
        <v>7.5999999999999998E-2</v>
      </c>
      <c r="L80" s="80">
        <f>IF($C80="","",Tabla!K80+$B80)</f>
        <v>7.5999999999999998E-2</v>
      </c>
      <c r="M80" s="80">
        <f>IF($C80="","",Tabla!L80+$B80)</f>
        <v>7.5999999999999998E-2</v>
      </c>
      <c r="N80" s="80">
        <f>IF($C80="","",Tabla!M80+$B80)</f>
        <v>1.0760000000000001</v>
      </c>
      <c r="O80" s="80">
        <f>IF($C80="","",Tabla!N80+$B80)</f>
        <v>7.5999999999999998E-2</v>
      </c>
      <c r="P80" s="80">
        <f>IF($C80="","",Tabla!O80+$B80)</f>
        <v>7.5999999999999998E-2</v>
      </c>
      <c r="Q80" s="80">
        <f>IF($C80="","",Tabla!P80+$B80)</f>
        <v>7.5999999999999998E-2</v>
      </c>
      <c r="R80" s="80">
        <f>IF($C80="","",Tabla!Q80+$B80)</f>
        <v>7.5999999999999998E-2</v>
      </c>
      <c r="S80" s="80">
        <f>IF($C80="","",Tabla!R80+$B80)</f>
        <v>7.5999999999999998E-2</v>
      </c>
      <c r="T80" s="80">
        <f>IF($C80="","",Tabla!S80+$B80)</f>
        <v>7.5999999999999998E-2</v>
      </c>
      <c r="U80" s="80">
        <f>IF($C80="","",Tabla!T80+$B80)</f>
        <v>7.5999999999999998E-2</v>
      </c>
      <c r="V80" s="80">
        <f>IF($C80="","",Tabla!U80+$B80)</f>
        <v>7.5999999999999998E-2</v>
      </c>
      <c r="W80" s="80">
        <f>IF($C80="","",Tabla!V80+$B80)</f>
        <v>7.5999999999999998E-2</v>
      </c>
      <c r="X80" s="80">
        <f>IF($C80="","",Tabla!W80+$B80)</f>
        <v>7.5999999999999998E-2</v>
      </c>
      <c r="Y80" s="80">
        <f>IF($C80="","",Tabla!X80+$B80)</f>
        <v>7.5999999999999998E-2</v>
      </c>
      <c r="Z80" s="80">
        <f>IF($C80="","",Tabla!Y80+$B80)</f>
        <v>7.5999999999999998E-2</v>
      </c>
      <c r="AA80" s="80">
        <f>IF($C80="","",Tabla!Z80+$B80)</f>
        <v>7.5999999999999998E-2</v>
      </c>
      <c r="AB80" s="80">
        <f>IF($C80="","",Tabla!AA80+$B80)</f>
        <v>7.5999999999999998E-2</v>
      </c>
      <c r="AC80" s="80">
        <f>IF($C80="","",Tabla!AB80+$B80)</f>
        <v>7.5999999999999998E-2</v>
      </c>
      <c r="AD80" s="80">
        <f>IF($C80="","",Tabla!AC80+$B80)</f>
        <v>7.5999999999999998E-2</v>
      </c>
      <c r="AE80" s="80">
        <f>IF($C80="","",Tabla!AD80+$B80)</f>
        <v>7.5999999999999998E-2</v>
      </c>
      <c r="AF80" s="80">
        <f>IF($C80="","",Tabla!AE80+$B80)</f>
        <v>7.5999999999999998E-2</v>
      </c>
      <c r="AG80" s="80">
        <f>IF($C80="","",Tabla!AF80+$B80)</f>
        <v>7.5999999999999998E-2</v>
      </c>
      <c r="AH80" s="80">
        <f>IF($C80="","",Tabla!AG80+$B80)</f>
        <v>1.0760000000000001</v>
      </c>
      <c r="AI80" s="80">
        <f>IF($C80="","",Tabla!AH80+$B80)</f>
        <v>7.5999999999999998E-2</v>
      </c>
      <c r="AJ80" s="80">
        <f>IF($C80="","",Tabla!AI80+$B80)</f>
        <v>7.5999999999999998E-2</v>
      </c>
      <c r="AK80" s="80">
        <f>IF($C80="","",Tabla!AJ80+$B80)</f>
        <v>7.5999999999999998E-2</v>
      </c>
      <c r="AL80" s="80">
        <f>IF($C80="","",Tabla!AK80+$B80)</f>
        <v>7.5999999999999998E-2</v>
      </c>
      <c r="AM80" s="80">
        <f>IF($C80="","",Tabla!AL80+$B80)</f>
        <v>7.5999999999999998E-2</v>
      </c>
      <c r="AN80" s="80">
        <f>IF($C80="","",Tabla!AM80+$B80)</f>
        <v>1.0760000000000001</v>
      </c>
      <c r="AO80" s="80">
        <f>IF($C80="","",Tabla!AN80+$B80)</f>
        <v>7.5999999999999998E-2</v>
      </c>
      <c r="AP80" s="80">
        <f t="shared" si="40"/>
        <v>39</v>
      </c>
      <c r="AQ80" s="80">
        <f t="shared" si="41"/>
        <v>58</v>
      </c>
      <c r="AR80" s="80">
        <f t="shared" si="42"/>
        <v>38</v>
      </c>
      <c r="AS80" s="80">
        <f t="shared" si="43"/>
        <v>50</v>
      </c>
      <c r="AT80" s="80">
        <f t="shared" si="44"/>
        <v>44</v>
      </c>
      <c r="AU80" s="80">
        <f t="shared" si="45"/>
        <v>51</v>
      </c>
      <c r="AV80" s="80">
        <f t="shared" si="46"/>
        <v>36</v>
      </c>
      <c r="AW80" s="80">
        <f t="shared" si="47"/>
        <v>57</v>
      </c>
      <c r="AX80" s="80">
        <f t="shared" si="48"/>
        <v>35</v>
      </c>
      <c r="AY80" s="80">
        <f t="shared" si="49"/>
        <v>56</v>
      </c>
      <c r="AZ80" s="80">
        <f t="shared" si="50"/>
        <v>10</v>
      </c>
      <c r="BA80" s="80">
        <f t="shared" si="51"/>
        <v>64</v>
      </c>
      <c r="BB80" s="80">
        <f t="shared" si="52"/>
        <v>39</v>
      </c>
      <c r="BC80" s="80">
        <f t="shared" si="53"/>
        <v>63</v>
      </c>
      <c r="BD80" s="80">
        <f t="shared" si="54"/>
        <v>34</v>
      </c>
      <c r="BE80" s="80">
        <f t="shared" si="55"/>
        <v>65</v>
      </c>
      <c r="BF80" s="80">
        <f t="shared" si="56"/>
        <v>30</v>
      </c>
      <c r="BG80" s="80">
        <f t="shared" si="57"/>
        <v>66</v>
      </c>
      <c r="BH80" s="80">
        <f t="shared" si="58"/>
        <v>23</v>
      </c>
      <c r="BI80" s="80">
        <f t="shared" si="59"/>
        <v>76</v>
      </c>
      <c r="BJ80" s="80">
        <f t="shared" si="60"/>
        <v>23</v>
      </c>
      <c r="BK80" s="80">
        <f t="shared" si="61"/>
        <v>76</v>
      </c>
      <c r="BL80" s="80">
        <f t="shared" si="62"/>
        <v>23</v>
      </c>
      <c r="BM80" s="80">
        <f t="shared" si="63"/>
        <v>76</v>
      </c>
      <c r="BN80" s="80">
        <f t="shared" si="64"/>
        <v>23</v>
      </c>
      <c r="BO80" s="80">
        <f t="shared" si="65"/>
        <v>76</v>
      </c>
      <c r="BP80" s="80">
        <f t="shared" si="66"/>
        <v>23</v>
      </c>
      <c r="BQ80" s="80">
        <f t="shared" si="67"/>
        <v>76</v>
      </c>
      <c r="BR80" s="80">
        <f t="shared" si="68"/>
        <v>58</v>
      </c>
      <c r="BS80" s="80">
        <f t="shared" si="69"/>
        <v>38</v>
      </c>
      <c r="BT80" s="80">
        <f t="shared" si="70"/>
        <v>26</v>
      </c>
      <c r="BU80" s="80">
        <f t="shared" si="71"/>
        <v>54</v>
      </c>
      <c r="BV80" s="80">
        <f t="shared" si="72"/>
        <v>30</v>
      </c>
      <c r="BW80" s="80">
        <f t="shared" si="73"/>
        <v>66</v>
      </c>
      <c r="BX80" s="80">
        <f t="shared" si="74"/>
        <v>23</v>
      </c>
      <c r="BY80" s="80">
        <f t="shared" si="75"/>
        <v>76</v>
      </c>
      <c r="BZ80" s="80">
        <f t="shared" si="76"/>
        <v>41</v>
      </c>
      <c r="CA80" s="80">
        <f t="shared" si="77"/>
        <v>32</v>
      </c>
      <c r="CB80" s="118">
        <f>+HLOOKUP(CANTIDAD!$F$2&amp;"-"&amp;Rank!$CB$4,Rank!$B$1:$CD$125,ROW(Rank!$CD80),0)</f>
        <v>30</v>
      </c>
      <c r="CC80" s="118">
        <f>+HLOOKUP(CANTIDAD!$F$2&amp;"-"&amp;Rank!$CC$4,Rank!$B$1:$CD$125,ROW(Rank!$CD80),0)</f>
        <v>66</v>
      </c>
      <c r="CD80" s="119" t="str">
        <f t="shared" si="79"/>
        <v>Bolsa de Comercio de Buenos Aires (463)</v>
      </c>
    </row>
    <row r="81" spans="2:82" outlineLevel="1" x14ac:dyDescent="0.2">
      <c r="B81" s="80">
        <v>7.6999999999999999E-2</v>
      </c>
      <c r="C81" s="80" t="str">
        <f>IF(Tabla!B81=0,"",Tabla!B81)</f>
        <v>Sociedad Militar (1740)</v>
      </c>
      <c r="D81" s="80">
        <f>IF($C81="","",Tabla!C81+$B81)</f>
        <v>7.6999999999999999E-2</v>
      </c>
      <c r="E81" s="80">
        <f>IF($C81="","",Tabla!D81+$B81)</f>
        <v>7.6999999999999999E-2</v>
      </c>
      <c r="F81" s="80">
        <f>IF($C81="","",Tabla!E81+$B81)</f>
        <v>7.6999999999999999E-2</v>
      </c>
      <c r="G81" s="80">
        <f>IF($C81="","",Tabla!F81+$B81)</f>
        <v>7.6999999999999999E-2</v>
      </c>
      <c r="H81" s="80">
        <f>IF($C81="","",Tabla!G81+$B81)</f>
        <v>7.6999999999999999E-2</v>
      </c>
      <c r="I81" s="80">
        <f>IF($C81="","",Tabla!H81+$B81)</f>
        <v>7.6999999999999999E-2</v>
      </c>
      <c r="J81" s="80">
        <f>IF($C81="","",Tabla!I81+$B81)</f>
        <v>7.6999999999999999E-2</v>
      </c>
      <c r="K81" s="80">
        <f>IF($C81="","",Tabla!J81+$B81)</f>
        <v>7.6999999999999999E-2</v>
      </c>
      <c r="L81" s="80">
        <f>IF($C81="","",Tabla!K81+$B81)</f>
        <v>7.6999999999999999E-2</v>
      </c>
      <c r="M81" s="80">
        <f>IF($C81="","",Tabla!L81+$B81)</f>
        <v>7.6999999999999999E-2</v>
      </c>
      <c r="N81" s="80">
        <f>IF($C81="","",Tabla!M81+$B81)</f>
        <v>1.077</v>
      </c>
      <c r="O81" s="80">
        <f>IF($C81="","",Tabla!N81+$B81)</f>
        <v>7.6999999999999999E-2</v>
      </c>
      <c r="P81" s="80">
        <f>IF($C81="","",Tabla!O81+$B81)</f>
        <v>7.6999999999999999E-2</v>
      </c>
      <c r="Q81" s="80">
        <f>IF($C81="","",Tabla!P81+$B81)</f>
        <v>7.6999999999999999E-2</v>
      </c>
      <c r="R81" s="80">
        <f>IF($C81="","",Tabla!Q81+$B81)</f>
        <v>7.6999999999999999E-2</v>
      </c>
      <c r="S81" s="80">
        <f>IF($C81="","",Tabla!R81+$B81)</f>
        <v>7.6999999999999999E-2</v>
      </c>
      <c r="T81" s="80">
        <f>IF($C81="","",Tabla!S81+$B81)</f>
        <v>7.6999999999999999E-2</v>
      </c>
      <c r="U81" s="80">
        <f>IF($C81="","",Tabla!T81+$B81)</f>
        <v>7.6999999999999999E-2</v>
      </c>
      <c r="V81" s="80">
        <f>IF($C81="","",Tabla!U81+$B81)</f>
        <v>7.6999999999999999E-2</v>
      </c>
      <c r="W81" s="80">
        <f>IF($C81="","",Tabla!V81+$B81)</f>
        <v>7.6999999999999999E-2</v>
      </c>
      <c r="X81" s="80">
        <f>IF($C81="","",Tabla!W81+$B81)</f>
        <v>7.6999999999999999E-2</v>
      </c>
      <c r="Y81" s="80">
        <f>IF($C81="","",Tabla!X81+$B81)</f>
        <v>7.6999999999999999E-2</v>
      </c>
      <c r="Z81" s="80">
        <f>IF($C81="","",Tabla!Y81+$B81)</f>
        <v>7.6999999999999999E-2</v>
      </c>
      <c r="AA81" s="80">
        <f>IF($C81="","",Tabla!Z81+$B81)</f>
        <v>7.6999999999999999E-2</v>
      </c>
      <c r="AB81" s="80">
        <f>IF($C81="","",Tabla!AA81+$B81)</f>
        <v>7.6999999999999999E-2</v>
      </c>
      <c r="AC81" s="80">
        <f>IF($C81="","",Tabla!AB81+$B81)</f>
        <v>7.6999999999999999E-2</v>
      </c>
      <c r="AD81" s="80">
        <f>IF($C81="","",Tabla!AC81+$B81)</f>
        <v>7.6999999999999999E-2</v>
      </c>
      <c r="AE81" s="80">
        <f>IF($C81="","",Tabla!AD81+$B81)</f>
        <v>7.6999999999999999E-2</v>
      </c>
      <c r="AF81" s="80">
        <f>IF($C81="","",Tabla!AE81+$B81)</f>
        <v>7.6999999999999999E-2</v>
      </c>
      <c r="AG81" s="80">
        <f>IF($C81="","",Tabla!AF81+$B81)</f>
        <v>7.6999999999999999E-2</v>
      </c>
      <c r="AH81" s="80">
        <f>IF($C81="","",Tabla!AG81+$B81)</f>
        <v>1.077</v>
      </c>
      <c r="AI81" s="80">
        <f>IF($C81="","",Tabla!AH81+$B81)</f>
        <v>7.6999999999999999E-2</v>
      </c>
      <c r="AJ81" s="80">
        <f>IF($C81="","",Tabla!AI81+$B81)</f>
        <v>7.6999999999999999E-2</v>
      </c>
      <c r="AK81" s="80">
        <f>IF($C81="","",Tabla!AJ81+$B81)</f>
        <v>7.6999999999999999E-2</v>
      </c>
      <c r="AL81" s="80">
        <f>IF($C81="","",Tabla!AK81+$B81)</f>
        <v>7.6999999999999999E-2</v>
      </c>
      <c r="AM81" s="80">
        <f>IF($C81="","",Tabla!AL81+$B81)</f>
        <v>7.6999999999999999E-2</v>
      </c>
      <c r="AN81" s="80">
        <f>IF($C81="","",Tabla!AM81+$B81)</f>
        <v>1.077</v>
      </c>
      <c r="AO81" s="80">
        <f>IF($C81="","",Tabla!AN81+$B81)</f>
        <v>7.6999999999999999E-2</v>
      </c>
      <c r="AP81" s="80">
        <f t="shared" si="40"/>
        <v>38</v>
      </c>
      <c r="AQ81" s="80">
        <f t="shared" si="41"/>
        <v>59</v>
      </c>
      <c r="AR81" s="80">
        <f t="shared" si="42"/>
        <v>37</v>
      </c>
      <c r="AS81" s="80">
        <f t="shared" si="43"/>
        <v>51</v>
      </c>
      <c r="AT81" s="80">
        <f t="shared" si="44"/>
        <v>43</v>
      </c>
      <c r="AU81" s="80">
        <f t="shared" si="45"/>
        <v>52</v>
      </c>
      <c r="AV81" s="80">
        <f t="shared" si="46"/>
        <v>35</v>
      </c>
      <c r="AW81" s="80">
        <f t="shared" si="47"/>
        <v>58</v>
      </c>
      <c r="AX81" s="80">
        <f t="shared" si="48"/>
        <v>34</v>
      </c>
      <c r="AY81" s="80">
        <f t="shared" si="49"/>
        <v>57</v>
      </c>
      <c r="AZ81" s="80">
        <f t="shared" si="50"/>
        <v>9</v>
      </c>
      <c r="BA81" s="80">
        <f t="shared" si="51"/>
        <v>65</v>
      </c>
      <c r="BB81" s="80">
        <f t="shared" si="52"/>
        <v>38</v>
      </c>
      <c r="BC81" s="80">
        <f t="shared" si="53"/>
        <v>64</v>
      </c>
      <c r="BD81" s="80">
        <f t="shared" si="54"/>
        <v>33</v>
      </c>
      <c r="BE81" s="80">
        <f t="shared" si="55"/>
        <v>66</v>
      </c>
      <c r="BF81" s="80">
        <f t="shared" si="56"/>
        <v>29</v>
      </c>
      <c r="BG81" s="80">
        <f t="shared" si="57"/>
        <v>67</v>
      </c>
      <c r="BH81" s="80">
        <f t="shared" si="58"/>
        <v>22</v>
      </c>
      <c r="BI81" s="80">
        <f t="shared" si="59"/>
        <v>77</v>
      </c>
      <c r="BJ81" s="80">
        <f t="shared" si="60"/>
        <v>22</v>
      </c>
      <c r="BK81" s="80">
        <f t="shared" si="61"/>
        <v>77</v>
      </c>
      <c r="BL81" s="80">
        <f t="shared" si="62"/>
        <v>22</v>
      </c>
      <c r="BM81" s="80">
        <f t="shared" si="63"/>
        <v>77</v>
      </c>
      <c r="BN81" s="80">
        <f t="shared" si="64"/>
        <v>22</v>
      </c>
      <c r="BO81" s="80">
        <f t="shared" si="65"/>
        <v>77</v>
      </c>
      <c r="BP81" s="80">
        <f t="shared" si="66"/>
        <v>22</v>
      </c>
      <c r="BQ81" s="80">
        <f t="shared" si="67"/>
        <v>77</v>
      </c>
      <c r="BR81" s="80">
        <f t="shared" si="68"/>
        <v>57</v>
      </c>
      <c r="BS81" s="80">
        <f t="shared" si="69"/>
        <v>39</v>
      </c>
      <c r="BT81" s="80">
        <f t="shared" si="70"/>
        <v>25</v>
      </c>
      <c r="BU81" s="80">
        <f t="shared" si="71"/>
        <v>55</v>
      </c>
      <c r="BV81" s="80">
        <f t="shared" si="72"/>
        <v>29</v>
      </c>
      <c r="BW81" s="80">
        <f t="shared" si="73"/>
        <v>67</v>
      </c>
      <c r="BX81" s="80">
        <f t="shared" si="74"/>
        <v>22</v>
      </c>
      <c r="BY81" s="80">
        <f t="shared" si="75"/>
        <v>77</v>
      </c>
      <c r="BZ81" s="80">
        <f t="shared" si="76"/>
        <v>40</v>
      </c>
      <c r="CA81" s="80">
        <f t="shared" si="77"/>
        <v>33</v>
      </c>
      <c r="CB81" s="118">
        <f>+HLOOKUP(CANTIDAD!$F$2&amp;"-"&amp;Rank!$CB$4,Rank!$B$1:$CD$125,ROW(Rank!$CD81),0)</f>
        <v>29</v>
      </c>
      <c r="CC81" s="118">
        <f>+HLOOKUP(CANTIDAD!$F$2&amp;"-"&amp;Rank!$CC$4,Rank!$B$1:$CD$125,ROW(Rank!$CD81),0)</f>
        <v>67</v>
      </c>
      <c r="CD81" s="119" t="str">
        <f t="shared" si="79"/>
        <v>Sociedad Militar (1740)</v>
      </c>
    </row>
    <row r="82" spans="2:82" outlineLevel="1" x14ac:dyDescent="0.2">
      <c r="B82" s="80">
        <v>7.8E-2</v>
      </c>
      <c r="C82" s="80" t="str">
        <f>IF(Tabla!B82=0,"",Tabla!B82)</f>
        <v>Bolsa de Comercio de La Plata (125)</v>
      </c>
      <c r="D82" s="80">
        <f>IF($C82="","",Tabla!C82+$B82)</f>
        <v>7.8E-2</v>
      </c>
      <c r="E82" s="80">
        <f>IF($C82="","",Tabla!D82+$B82)</f>
        <v>7.8E-2</v>
      </c>
      <c r="F82" s="80">
        <f>IF($C82="","",Tabla!E82+$B82)</f>
        <v>7.8E-2</v>
      </c>
      <c r="G82" s="80">
        <f>IF($C82="","",Tabla!F82+$B82)</f>
        <v>7.8E-2</v>
      </c>
      <c r="H82" s="80">
        <f>IF($C82="","",Tabla!G82+$B82)</f>
        <v>7.8E-2</v>
      </c>
      <c r="I82" s="80">
        <f>IF($C82="","",Tabla!H82+$B82)</f>
        <v>7.8E-2</v>
      </c>
      <c r="J82" s="80">
        <f>IF($C82="","",Tabla!I82+$B82)</f>
        <v>7.8E-2</v>
      </c>
      <c r="K82" s="80">
        <f>IF($C82="","",Tabla!J82+$B82)</f>
        <v>7.8E-2</v>
      </c>
      <c r="L82" s="80">
        <f>IF($C82="","",Tabla!K82+$B82)</f>
        <v>7.8E-2</v>
      </c>
      <c r="M82" s="80">
        <f>IF($C82="","",Tabla!L82+$B82)</f>
        <v>7.8E-2</v>
      </c>
      <c r="N82" s="80">
        <f>IF($C82="","",Tabla!M82+$B82)</f>
        <v>1.0780000000000001</v>
      </c>
      <c r="O82" s="80">
        <f>IF($C82="","",Tabla!N82+$B82)</f>
        <v>7.8E-2</v>
      </c>
      <c r="P82" s="80">
        <f>IF($C82="","",Tabla!O82+$B82)</f>
        <v>7.8E-2</v>
      </c>
      <c r="Q82" s="80">
        <f>IF($C82="","",Tabla!P82+$B82)</f>
        <v>7.8E-2</v>
      </c>
      <c r="R82" s="80">
        <f>IF($C82="","",Tabla!Q82+$B82)</f>
        <v>7.8E-2</v>
      </c>
      <c r="S82" s="80">
        <f>IF($C82="","",Tabla!R82+$B82)</f>
        <v>7.8E-2</v>
      </c>
      <c r="T82" s="80">
        <f>IF($C82="","",Tabla!S82+$B82)</f>
        <v>7.8E-2</v>
      </c>
      <c r="U82" s="80">
        <f>IF($C82="","",Tabla!T82+$B82)</f>
        <v>7.8E-2</v>
      </c>
      <c r="V82" s="80">
        <f>IF($C82="","",Tabla!U82+$B82)</f>
        <v>7.8E-2</v>
      </c>
      <c r="W82" s="80">
        <f>IF($C82="","",Tabla!V82+$B82)</f>
        <v>7.8E-2</v>
      </c>
      <c r="X82" s="80">
        <f>IF($C82="","",Tabla!W82+$B82)</f>
        <v>7.8E-2</v>
      </c>
      <c r="Y82" s="80">
        <f>IF($C82="","",Tabla!X82+$B82)</f>
        <v>7.8E-2</v>
      </c>
      <c r="Z82" s="80">
        <f>IF($C82="","",Tabla!Y82+$B82)</f>
        <v>7.8E-2</v>
      </c>
      <c r="AA82" s="80">
        <f>IF($C82="","",Tabla!Z82+$B82)</f>
        <v>7.8E-2</v>
      </c>
      <c r="AB82" s="80">
        <f>IF($C82="","",Tabla!AA82+$B82)</f>
        <v>7.8E-2</v>
      </c>
      <c r="AC82" s="80">
        <f>IF($C82="","",Tabla!AB82+$B82)</f>
        <v>7.8E-2</v>
      </c>
      <c r="AD82" s="80">
        <f>IF($C82="","",Tabla!AC82+$B82)</f>
        <v>7.8E-2</v>
      </c>
      <c r="AE82" s="80">
        <f>IF($C82="","",Tabla!AD82+$B82)</f>
        <v>7.8E-2</v>
      </c>
      <c r="AF82" s="80">
        <f>IF($C82="","",Tabla!AE82+$B82)</f>
        <v>7.8E-2</v>
      </c>
      <c r="AG82" s="80">
        <f>IF($C82="","",Tabla!AF82+$B82)</f>
        <v>7.8E-2</v>
      </c>
      <c r="AH82" s="80">
        <f>IF($C82="","",Tabla!AG82+$B82)</f>
        <v>1.0780000000000001</v>
      </c>
      <c r="AI82" s="80">
        <f>IF($C82="","",Tabla!AH82+$B82)</f>
        <v>7.8E-2</v>
      </c>
      <c r="AJ82" s="80">
        <f>IF($C82="","",Tabla!AI82+$B82)</f>
        <v>7.8E-2</v>
      </c>
      <c r="AK82" s="80">
        <f>IF($C82="","",Tabla!AJ82+$B82)</f>
        <v>7.8E-2</v>
      </c>
      <c r="AL82" s="80">
        <f>IF($C82="","",Tabla!AK82+$B82)</f>
        <v>7.8E-2</v>
      </c>
      <c r="AM82" s="80">
        <f>IF($C82="","",Tabla!AL82+$B82)</f>
        <v>7.8E-2</v>
      </c>
      <c r="AN82" s="80">
        <f>IF($C82="","",Tabla!AM82+$B82)</f>
        <v>1.0780000000000001</v>
      </c>
      <c r="AO82" s="80">
        <f>IF($C82="","",Tabla!AN82+$B82)</f>
        <v>7.8E-2</v>
      </c>
      <c r="AP82" s="80">
        <f t="shared" si="40"/>
        <v>37</v>
      </c>
      <c r="AQ82" s="80">
        <f t="shared" si="41"/>
        <v>60</v>
      </c>
      <c r="AR82" s="80">
        <f t="shared" si="42"/>
        <v>36</v>
      </c>
      <c r="AS82" s="80">
        <f t="shared" si="43"/>
        <v>52</v>
      </c>
      <c r="AT82" s="80">
        <f t="shared" si="44"/>
        <v>42</v>
      </c>
      <c r="AU82" s="80">
        <f t="shared" si="45"/>
        <v>53</v>
      </c>
      <c r="AV82" s="80">
        <f t="shared" si="46"/>
        <v>34</v>
      </c>
      <c r="AW82" s="80">
        <f t="shared" si="47"/>
        <v>59</v>
      </c>
      <c r="AX82" s="80">
        <f t="shared" si="48"/>
        <v>33</v>
      </c>
      <c r="AY82" s="80">
        <f t="shared" si="49"/>
        <v>58</v>
      </c>
      <c r="AZ82" s="80">
        <f t="shared" si="50"/>
        <v>8</v>
      </c>
      <c r="BA82" s="80">
        <f t="shared" si="51"/>
        <v>66</v>
      </c>
      <c r="BB82" s="80">
        <f t="shared" si="52"/>
        <v>37</v>
      </c>
      <c r="BC82" s="80">
        <f t="shared" si="53"/>
        <v>65</v>
      </c>
      <c r="BD82" s="80">
        <f t="shared" si="54"/>
        <v>32</v>
      </c>
      <c r="BE82" s="80">
        <f t="shared" si="55"/>
        <v>67</v>
      </c>
      <c r="BF82" s="80">
        <f t="shared" si="56"/>
        <v>28</v>
      </c>
      <c r="BG82" s="80">
        <f t="shared" si="57"/>
        <v>68</v>
      </c>
      <c r="BH82" s="80">
        <f t="shared" si="58"/>
        <v>21</v>
      </c>
      <c r="BI82" s="80">
        <f t="shared" si="59"/>
        <v>78</v>
      </c>
      <c r="BJ82" s="80">
        <f t="shared" si="60"/>
        <v>21</v>
      </c>
      <c r="BK82" s="80">
        <f t="shared" si="61"/>
        <v>78</v>
      </c>
      <c r="BL82" s="80">
        <f t="shared" si="62"/>
        <v>21</v>
      </c>
      <c r="BM82" s="80">
        <f t="shared" si="63"/>
        <v>78</v>
      </c>
      <c r="BN82" s="80">
        <f t="shared" si="64"/>
        <v>21</v>
      </c>
      <c r="BO82" s="80">
        <f t="shared" si="65"/>
        <v>78</v>
      </c>
      <c r="BP82" s="80">
        <f t="shared" si="66"/>
        <v>21</v>
      </c>
      <c r="BQ82" s="80">
        <f t="shared" si="67"/>
        <v>78</v>
      </c>
      <c r="BR82" s="80">
        <f t="shared" si="68"/>
        <v>56</v>
      </c>
      <c r="BS82" s="80">
        <f t="shared" si="69"/>
        <v>40</v>
      </c>
      <c r="BT82" s="80">
        <f t="shared" si="70"/>
        <v>24</v>
      </c>
      <c r="BU82" s="80">
        <f t="shared" si="71"/>
        <v>56</v>
      </c>
      <c r="BV82" s="80">
        <f t="shared" si="72"/>
        <v>28</v>
      </c>
      <c r="BW82" s="80">
        <f t="shared" si="73"/>
        <v>68</v>
      </c>
      <c r="BX82" s="80">
        <f t="shared" si="74"/>
        <v>21</v>
      </c>
      <c r="BY82" s="80">
        <f t="shared" si="75"/>
        <v>78</v>
      </c>
      <c r="BZ82" s="80">
        <f t="shared" si="76"/>
        <v>39</v>
      </c>
      <c r="CA82" s="80">
        <f t="shared" si="77"/>
        <v>34</v>
      </c>
      <c r="CB82" s="118">
        <f>+HLOOKUP(CANTIDAD!$F$2&amp;"-"&amp;Rank!$CB$4,Rank!$B$1:$CD$125,ROW(Rank!$CD82),0)</f>
        <v>28</v>
      </c>
      <c r="CC82" s="118">
        <f>+HLOOKUP(CANTIDAD!$F$2&amp;"-"&amp;Rank!$CC$4,Rank!$B$1:$CD$125,ROW(Rank!$CD82),0)</f>
        <v>68</v>
      </c>
      <c r="CD82" s="119" t="str">
        <f t="shared" si="79"/>
        <v>Bolsa de Comercio de La Plata (125)</v>
      </c>
    </row>
    <row r="83" spans="2:82" outlineLevel="1" x14ac:dyDescent="0.2">
      <c r="B83" s="80">
        <v>7.9000000000000001E-2</v>
      </c>
      <c r="C83" s="80" t="str">
        <f>IF(Tabla!B83=0,"",Tabla!B83)</f>
        <v>Provincia Bursatil (23)</v>
      </c>
      <c r="D83" s="80">
        <f>IF($C83="","",Tabla!C83+$B83)</f>
        <v>7.9000000000000001E-2</v>
      </c>
      <c r="E83" s="80">
        <f>IF($C83="","",Tabla!D83+$B83)</f>
        <v>7.9000000000000001E-2</v>
      </c>
      <c r="F83" s="80">
        <f>IF($C83="","",Tabla!E83+$B83)</f>
        <v>7.9000000000000001E-2</v>
      </c>
      <c r="G83" s="80">
        <f>IF($C83="","",Tabla!F83+$B83)</f>
        <v>7.9000000000000001E-2</v>
      </c>
      <c r="H83" s="80">
        <f>IF($C83="","",Tabla!G83+$B83)</f>
        <v>7.9000000000000001E-2</v>
      </c>
      <c r="I83" s="80">
        <f>IF($C83="","",Tabla!H83+$B83)</f>
        <v>7.9000000000000001E-2</v>
      </c>
      <c r="J83" s="80">
        <f>IF($C83="","",Tabla!I83+$B83)</f>
        <v>7.9000000000000001E-2</v>
      </c>
      <c r="K83" s="80">
        <f>IF($C83="","",Tabla!J83+$B83)</f>
        <v>7.9000000000000001E-2</v>
      </c>
      <c r="L83" s="80">
        <f>IF($C83="","",Tabla!K83+$B83)</f>
        <v>7.9000000000000001E-2</v>
      </c>
      <c r="M83" s="80">
        <f>IF($C83="","",Tabla!L83+$B83)</f>
        <v>7.9000000000000001E-2</v>
      </c>
      <c r="N83" s="80">
        <f>IF($C83="","",Tabla!M83+$B83)</f>
        <v>1.079</v>
      </c>
      <c r="O83" s="80">
        <f>IF($C83="","",Tabla!N83+$B83)</f>
        <v>7.9000000000000001E-2</v>
      </c>
      <c r="P83" s="80">
        <f>IF($C83="","",Tabla!O83+$B83)</f>
        <v>7.9000000000000001E-2</v>
      </c>
      <c r="Q83" s="80">
        <f>IF($C83="","",Tabla!P83+$B83)</f>
        <v>7.9000000000000001E-2</v>
      </c>
      <c r="R83" s="80">
        <f>IF($C83="","",Tabla!Q83+$B83)</f>
        <v>7.9000000000000001E-2</v>
      </c>
      <c r="S83" s="80">
        <f>IF($C83="","",Tabla!R83+$B83)</f>
        <v>7.9000000000000001E-2</v>
      </c>
      <c r="T83" s="80">
        <f>IF($C83="","",Tabla!S83+$B83)</f>
        <v>7.9000000000000001E-2</v>
      </c>
      <c r="U83" s="80">
        <f>IF($C83="","",Tabla!T83+$B83)</f>
        <v>7.9000000000000001E-2</v>
      </c>
      <c r="V83" s="80">
        <f>IF($C83="","",Tabla!U83+$B83)</f>
        <v>7.9000000000000001E-2</v>
      </c>
      <c r="W83" s="80">
        <f>IF($C83="","",Tabla!V83+$B83)</f>
        <v>7.9000000000000001E-2</v>
      </c>
      <c r="X83" s="80">
        <f>IF($C83="","",Tabla!W83+$B83)</f>
        <v>7.9000000000000001E-2</v>
      </c>
      <c r="Y83" s="80">
        <f>IF($C83="","",Tabla!X83+$B83)</f>
        <v>7.9000000000000001E-2</v>
      </c>
      <c r="Z83" s="80">
        <f>IF($C83="","",Tabla!Y83+$B83)</f>
        <v>7.9000000000000001E-2</v>
      </c>
      <c r="AA83" s="80">
        <f>IF($C83="","",Tabla!Z83+$B83)</f>
        <v>7.9000000000000001E-2</v>
      </c>
      <c r="AB83" s="80">
        <f>IF($C83="","",Tabla!AA83+$B83)</f>
        <v>7.9000000000000001E-2</v>
      </c>
      <c r="AC83" s="80">
        <f>IF($C83="","",Tabla!AB83+$B83)</f>
        <v>7.9000000000000001E-2</v>
      </c>
      <c r="AD83" s="80">
        <f>IF($C83="","",Tabla!AC83+$B83)</f>
        <v>7.9000000000000001E-2</v>
      </c>
      <c r="AE83" s="80">
        <f>IF($C83="","",Tabla!AD83+$B83)</f>
        <v>7.9000000000000001E-2</v>
      </c>
      <c r="AF83" s="80">
        <f>IF($C83="","",Tabla!AE83+$B83)</f>
        <v>7.9000000000000001E-2</v>
      </c>
      <c r="AG83" s="80">
        <f>IF($C83="","",Tabla!AF83+$B83)</f>
        <v>7.9000000000000001E-2</v>
      </c>
      <c r="AH83" s="80">
        <f>IF($C83="","",Tabla!AG83+$B83)</f>
        <v>1.079</v>
      </c>
      <c r="AI83" s="80">
        <f>IF($C83="","",Tabla!AH83+$B83)</f>
        <v>7.9000000000000001E-2</v>
      </c>
      <c r="AJ83" s="80">
        <f>IF($C83="","",Tabla!AI83+$B83)</f>
        <v>7.9000000000000001E-2</v>
      </c>
      <c r="AK83" s="80">
        <f>IF($C83="","",Tabla!AJ83+$B83)</f>
        <v>7.9000000000000001E-2</v>
      </c>
      <c r="AL83" s="80">
        <f>IF($C83="","",Tabla!AK83+$B83)</f>
        <v>7.9000000000000001E-2</v>
      </c>
      <c r="AM83" s="80">
        <f>IF($C83="","",Tabla!AL83+$B83)</f>
        <v>7.9000000000000001E-2</v>
      </c>
      <c r="AN83" s="80">
        <f>IF($C83="","",Tabla!AM83+$B83)</f>
        <v>1.079</v>
      </c>
      <c r="AO83" s="80">
        <f>IF($C83="","",Tabla!AN83+$B83)</f>
        <v>7.9000000000000001E-2</v>
      </c>
      <c r="AP83" s="80">
        <f t="shared" si="40"/>
        <v>36</v>
      </c>
      <c r="AQ83" s="80">
        <f t="shared" si="41"/>
        <v>61</v>
      </c>
      <c r="AR83" s="80">
        <f t="shared" si="42"/>
        <v>35</v>
      </c>
      <c r="AS83" s="80">
        <f t="shared" si="43"/>
        <v>53</v>
      </c>
      <c r="AT83" s="80">
        <f t="shared" si="44"/>
        <v>41</v>
      </c>
      <c r="AU83" s="80">
        <f t="shared" si="45"/>
        <v>54</v>
      </c>
      <c r="AV83" s="80">
        <f t="shared" si="46"/>
        <v>33</v>
      </c>
      <c r="AW83" s="80">
        <f t="shared" si="47"/>
        <v>60</v>
      </c>
      <c r="AX83" s="80">
        <f t="shared" si="48"/>
        <v>32</v>
      </c>
      <c r="AY83" s="80">
        <f t="shared" si="49"/>
        <v>59</v>
      </c>
      <c r="AZ83" s="80">
        <f t="shared" si="50"/>
        <v>7</v>
      </c>
      <c r="BA83" s="80">
        <f t="shared" si="51"/>
        <v>67</v>
      </c>
      <c r="BB83" s="80">
        <f t="shared" si="52"/>
        <v>36</v>
      </c>
      <c r="BC83" s="80">
        <f t="shared" si="53"/>
        <v>66</v>
      </c>
      <c r="BD83" s="80">
        <f t="shared" si="54"/>
        <v>31</v>
      </c>
      <c r="BE83" s="80">
        <f t="shared" si="55"/>
        <v>68</v>
      </c>
      <c r="BF83" s="80">
        <f t="shared" si="56"/>
        <v>27</v>
      </c>
      <c r="BG83" s="80">
        <f t="shared" si="57"/>
        <v>69</v>
      </c>
      <c r="BH83" s="80">
        <f t="shared" si="58"/>
        <v>20</v>
      </c>
      <c r="BI83" s="80">
        <f t="shared" si="59"/>
        <v>79</v>
      </c>
      <c r="BJ83" s="80">
        <f t="shared" si="60"/>
        <v>20</v>
      </c>
      <c r="BK83" s="80">
        <f t="shared" si="61"/>
        <v>79</v>
      </c>
      <c r="BL83" s="80">
        <f t="shared" si="62"/>
        <v>20</v>
      </c>
      <c r="BM83" s="80">
        <f t="shared" si="63"/>
        <v>79</v>
      </c>
      <c r="BN83" s="80">
        <f t="shared" si="64"/>
        <v>20</v>
      </c>
      <c r="BO83" s="80">
        <f t="shared" si="65"/>
        <v>79</v>
      </c>
      <c r="BP83" s="80">
        <f t="shared" si="66"/>
        <v>20</v>
      </c>
      <c r="BQ83" s="80">
        <f t="shared" si="67"/>
        <v>79</v>
      </c>
      <c r="BR83" s="80">
        <f t="shared" si="68"/>
        <v>55</v>
      </c>
      <c r="BS83" s="80">
        <f t="shared" si="69"/>
        <v>41</v>
      </c>
      <c r="BT83" s="80">
        <f t="shared" si="70"/>
        <v>23</v>
      </c>
      <c r="BU83" s="80">
        <f t="shared" si="71"/>
        <v>57</v>
      </c>
      <c r="BV83" s="80">
        <f t="shared" si="72"/>
        <v>27</v>
      </c>
      <c r="BW83" s="80">
        <f t="shared" si="73"/>
        <v>69</v>
      </c>
      <c r="BX83" s="80">
        <f t="shared" si="74"/>
        <v>20</v>
      </c>
      <c r="BY83" s="80">
        <f t="shared" si="75"/>
        <v>79</v>
      </c>
      <c r="BZ83" s="80">
        <f t="shared" si="76"/>
        <v>38</v>
      </c>
      <c r="CA83" s="80">
        <f t="shared" si="77"/>
        <v>35</v>
      </c>
      <c r="CB83" s="118">
        <f>+HLOOKUP(CANTIDAD!$F$2&amp;"-"&amp;Rank!$CB$4,Rank!$B$1:$CD$125,ROW(Rank!$CD83),0)</f>
        <v>27</v>
      </c>
      <c r="CC83" s="118">
        <f>+HLOOKUP(CANTIDAD!$F$2&amp;"-"&amp;Rank!$CC$4,Rank!$B$1:$CD$125,ROW(Rank!$CD83),0)</f>
        <v>69</v>
      </c>
      <c r="CD83" s="119" t="str">
        <f t="shared" si="79"/>
        <v>Provincia Bursatil (23)</v>
      </c>
    </row>
    <row r="84" spans="2:82" outlineLevel="1" x14ac:dyDescent="0.2">
      <c r="B84" s="80">
        <v>0.08</v>
      </c>
      <c r="C84" s="80" t="str">
        <f>IF(Tabla!B84=0,"",Tabla!B84)</f>
        <v>Mar del Plata Bursátil (137)</v>
      </c>
      <c r="D84" s="80">
        <f>IF($C84="","",Tabla!C84+$B84)</f>
        <v>0.08</v>
      </c>
      <c r="E84" s="80">
        <f>IF($C84="","",Tabla!D84+$B84)</f>
        <v>0.08</v>
      </c>
      <c r="F84" s="80">
        <f>IF($C84="","",Tabla!E84+$B84)</f>
        <v>0.08</v>
      </c>
      <c r="G84" s="80">
        <f>IF($C84="","",Tabla!F84+$B84)</f>
        <v>0.08</v>
      </c>
      <c r="H84" s="80">
        <f>IF($C84="","",Tabla!G84+$B84)</f>
        <v>0.08</v>
      </c>
      <c r="I84" s="80">
        <f>IF($C84="","",Tabla!H84+$B84)</f>
        <v>0.08</v>
      </c>
      <c r="J84" s="80">
        <f>IF($C84="","",Tabla!I84+$B84)</f>
        <v>0.08</v>
      </c>
      <c r="K84" s="80">
        <f>IF($C84="","",Tabla!J84+$B84)</f>
        <v>0.08</v>
      </c>
      <c r="L84" s="80">
        <f>IF($C84="","",Tabla!K84+$B84)</f>
        <v>0.08</v>
      </c>
      <c r="M84" s="80">
        <f>IF($C84="","",Tabla!L84+$B84)</f>
        <v>0.08</v>
      </c>
      <c r="N84" s="80">
        <f>IF($C84="","",Tabla!M84+$B84)</f>
        <v>1.08</v>
      </c>
      <c r="O84" s="80">
        <f>IF($C84="","",Tabla!N84+$B84)</f>
        <v>0.08</v>
      </c>
      <c r="P84" s="80">
        <f>IF($C84="","",Tabla!O84+$B84)</f>
        <v>0.08</v>
      </c>
      <c r="Q84" s="80">
        <f>IF($C84="","",Tabla!P84+$B84)</f>
        <v>0.08</v>
      </c>
      <c r="R84" s="80">
        <f>IF($C84="","",Tabla!Q84+$B84)</f>
        <v>1.08</v>
      </c>
      <c r="S84" s="80">
        <f>IF($C84="","",Tabla!R84+$B84)</f>
        <v>0.08</v>
      </c>
      <c r="T84" s="80">
        <f>IF($C84="","",Tabla!S84+$B84)</f>
        <v>0.08</v>
      </c>
      <c r="U84" s="80">
        <f>IF($C84="","",Tabla!T84+$B84)</f>
        <v>0.08</v>
      </c>
      <c r="V84" s="80">
        <f>IF($C84="","",Tabla!U84+$B84)</f>
        <v>0.08</v>
      </c>
      <c r="W84" s="80">
        <f>IF($C84="","",Tabla!V84+$B84)</f>
        <v>0.08</v>
      </c>
      <c r="X84" s="80">
        <f>IF($C84="","",Tabla!W84+$B84)</f>
        <v>0.08</v>
      </c>
      <c r="Y84" s="80">
        <f>IF($C84="","",Tabla!X84+$B84)</f>
        <v>0.08</v>
      </c>
      <c r="Z84" s="80">
        <f>IF($C84="","",Tabla!Y84+$B84)</f>
        <v>0.08</v>
      </c>
      <c r="AA84" s="80">
        <f>IF($C84="","",Tabla!Z84+$B84)</f>
        <v>0.08</v>
      </c>
      <c r="AB84" s="80">
        <f>IF($C84="","",Tabla!AA84+$B84)</f>
        <v>0.08</v>
      </c>
      <c r="AC84" s="80">
        <f>IF($C84="","",Tabla!AB84+$B84)</f>
        <v>0.08</v>
      </c>
      <c r="AD84" s="80">
        <f>IF($C84="","",Tabla!AC84+$B84)</f>
        <v>0.08</v>
      </c>
      <c r="AE84" s="80">
        <f>IF($C84="","",Tabla!AD84+$B84)</f>
        <v>0.08</v>
      </c>
      <c r="AF84" s="80">
        <f>IF($C84="","",Tabla!AE84+$B84)</f>
        <v>0.08</v>
      </c>
      <c r="AG84" s="80">
        <f>IF($C84="","",Tabla!AF84+$B84)</f>
        <v>0.08</v>
      </c>
      <c r="AH84" s="80">
        <f>IF($C84="","",Tabla!AG84+$B84)</f>
        <v>2.08</v>
      </c>
      <c r="AI84" s="80">
        <f>IF($C84="","",Tabla!AH84+$B84)</f>
        <v>0.08</v>
      </c>
      <c r="AJ84" s="80">
        <f>IF($C84="","",Tabla!AI84+$B84)</f>
        <v>0.08</v>
      </c>
      <c r="AK84" s="80">
        <f>IF($C84="","",Tabla!AJ84+$B84)</f>
        <v>0.08</v>
      </c>
      <c r="AL84" s="80">
        <f>IF($C84="","",Tabla!AK84+$B84)</f>
        <v>0.08</v>
      </c>
      <c r="AM84" s="80">
        <f>IF($C84="","",Tabla!AL84+$B84)</f>
        <v>0.08</v>
      </c>
      <c r="AN84" s="80">
        <f>IF($C84="","",Tabla!AM84+$B84)</f>
        <v>2.08</v>
      </c>
      <c r="AO84" s="80">
        <f>IF($C84="","",Tabla!AN84+$B84)</f>
        <v>0.08</v>
      </c>
      <c r="AP84" s="80">
        <f t="shared" si="40"/>
        <v>35</v>
      </c>
      <c r="AQ84" s="80">
        <f t="shared" si="41"/>
        <v>62</v>
      </c>
      <c r="AR84" s="80">
        <f t="shared" si="42"/>
        <v>34</v>
      </c>
      <c r="AS84" s="80">
        <f t="shared" si="43"/>
        <v>54</v>
      </c>
      <c r="AT84" s="80">
        <f t="shared" si="44"/>
        <v>40</v>
      </c>
      <c r="AU84" s="80">
        <f t="shared" si="45"/>
        <v>55</v>
      </c>
      <c r="AV84" s="80">
        <f t="shared" si="46"/>
        <v>32</v>
      </c>
      <c r="AW84" s="80">
        <f t="shared" si="47"/>
        <v>61</v>
      </c>
      <c r="AX84" s="80">
        <f t="shared" si="48"/>
        <v>31</v>
      </c>
      <c r="AY84" s="80">
        <f t="shared" si="49"/>
        <v>60</v>
      </c>
      <c r="AZ84" s="80">
        <f t="shared" si="50"/>
        <v>6</v>
      </c>
      <c r="BA84" s="80">
        <f t="shared" si="51"/>
        <v>68</v>
      </c>
      <c r="BB84" s="80">
        <f t="shared" si="52"/>
        <v>35</v>
      </c>
      <c r="BC84" s="80">
        <f t="shared" si="53"/>
        <v>67</v>
      </c>
      <c r="BD84" s="80">
        <f t="shared" si="54"/>
        <v>6</v>
      </c>
      <c r="BE84" s="80">
        <f t="shared" si="55"/>
        <v>69</v>
      </c>
      <c r="BF84" s="80">
        <f t="shared" si="56"/>
        <v>26</v>
      </c>
      <c r="BG84" s="80">
        <f t="shared" si="57"/>
        <v>70</v>
      </c>
      <c r="BH84" s="80">
        <f t="shared" si="58"/>
        <v>19</v>
      </c>
      <c r="BI84" s="80">
        <f t="shared" si="59"/>
        <v>80</v>
      </c>
      <c r="BJ84" s="80">
        <f t="shared" si="60"/>
        <v>19</v>
      </c>
      <c r="BK84" s="80">
        <f t="shared" si="61"/>
        <v>80</v>
      </c>
      <c r="BL84" s="80">
        <f t="shared" si="62"/>
        <v>19</v>
      </c>
      <c r="BM84" s="80">
        <f t="shared" si="63"/>
        <v>80</v>
      </c>
      <c r="BN84" s="80">
        <f t="shared" si="64"/>
        <v>19</v>
      </c>
      <c r="BO84" s="80">
        <f t="shared" si="65"/>
        <v>80</v>
      </c>
      <c r="BP84" s="80">
        <f t="shared" si="66"/>
        <v>19</v>
      </c>
      <c r="BQ84" s="80">
        <f t="shared" si="67"/>
        <v>80</v>
      </c>
      <c r="BR84" s="80">
        <f t="shared" si="68"/>
        <v>54</v>
      </c>
      <c r="BS84" s="80">
        <f t="shared" si="69"/>
        <v>42</v>
      </c>
      <c r="BT84" s="80">
        <f t="shared" si="70"/>
        <v>9</v>
      </c>
      <c r="BU84" s="80">
        <f t="shared" si="71"/>
        <v>58</v>
      </c>
      <c r="BV84" s="80">
        <f t="shared" si="72"/>
        <v>26</v>
      </c>
      <c r="BW84" s="80">
        <f t="shared" si="73"/>
        <v>70</v>
      </c>
      <c r="BX84" s="80">
        <f t="shared" si="74"/>
        <v>19</v>
      </c>
      <c r="BY84" s="80">
        <f t="shared" si="75"/>
        <v>80</v>
      </c>
      <c r="BZ84" s="80">
        <f t="shared" si="76"/>
        <v>24</v>
      </c>
      <c r="CA84" s="80">
        <f t="shared" si="77"/>
        <v>36</v>
      </c>
      <c r="CB84" s="118">
        <f>+HLOOKUP(CANTIDAD!$F$2&amp;"-"&amp;Rank!$CB$4,Rank!$B$1:$CD$125,ROW(Rank!$CD84),0)</f>
        <v>26</v>
      </c>
      <c r="CC84" s="118">
        <f>+HLOOKUP(CANTIDAD!$F$2&amp;"-"&amp;Rank!$CC$4,Rank!$B$1:$CD$125,ROW(Rank!$CD84),0)</f>
        <v>70</v>
      </c>
      <c r="CD84" s="119" t="str">
        <f t="shared" si="79"/>
        <v>Mar del Plata Bursátil (137)</v>
      </c>
    </row>
    <row r="85" spans="2:82" outlineLevel="1" x14ac:dyDescent="0.2">
      <c r="B85" s="80">
        <v>8.1000000000000003E-2</v>
      </c>
      <c r="C85" s="80" t="str">
        <f>IF(Tabla!B85=0,"",Tabla!B85)</f>
        <v>Nacion Bursatil (7)</v>
      </c>
      <c r="D85" s="80">
        <f>IF($C85="","",Tabla!C85+$B85)</f>
        <v>8.1000000000000003E-2</v>
      </c>
      <c r="E85" s="80">
        <f>IF($C85="","",Tabla!D85+$B85)</f>
        <v>8.1000000000000003E-2</v>
      </c>
      <c r="F85" s="80">
        <f>IF($C85="","",Tabla!E85+$B85)</f>
        <v>8.1000000000000003E-2</v>
      </c>
      <c r="G85" s="80">
        <f>IF($C85="","",Tabla!F85+$B85)</f>
        <v>8.1000000000000003E-2</v>
      </c>
      <c r="H85" s="80">
        <f>IF($C85="","",Tabla!G85+$B85)</f>
        <v>8.1000000000000003E-2</v>
      </c>
      <c r="I85" s="80">
        <f>IF($C85="","",Tabla!H85+$B85)</f>
        <v>8.1000000000000003E-2</v>
      </c>
      <c r="J85" s="80">
        <f>IF($C85="","",Tabla!I85+$B85)</f>
        <v>8.1000000000000003E-2</v>
      </c>
      <c r="K85" s="80">
        <f>IF($C85="","",Tabla!J85+$B85)</f>
        <v>8.1000000000000003E-2</v>
      </c>
      <c r="L85" s="80">
        <f>IF($C85="","",Tabla!K85+$B85)</f>
        <v>8.1000000000000003E-2</v>
      </c>
      <c r="M85" s="80">
        <f>IF($C85="","",Tabla!L85+$B85)</f>
        <v>8.1000000000000003E-2</v>
      </c>
      <c r="N85" s="80">
        <f>IF($C85="","",Tabla!M85+$B85)</f>
        <v>1.081</v>
      </c>
      <c r="O85" s="80">
        <f>IF($C85="","",Tabla!N85+$B85)</f>
        <v>8.1000000000000003E-2</v>
      </c>
      <c r="P85" s="80">
        <f>IF($C85="","",Tabla!O85+$B85)</f>
        <v>8.1000000000000003E-2</v>
      </c>
      <c r="Q85" s="80">
        <f>IF($C85="","",Tabla!P85+$B85)</f>
        <v>8.1000000000000003E-2</v>
      </c>
      <c r="R85" s="80">
        <f>IF($C85="","",Tabla!Q85+$B85)</f>
        <v>8.1000000000000003E-2</v>
      </c>
      <c r="S85" s="80">
        <f>IF($C85="","",Tabla!R85+$B85)</f>
        <v>8.1000000000000003E-2</v>
      </c>
      <c r="T85" s="80">
        <f>IF($C85="","",Tabla!S85+$B85)</f>
        <v>8.1000000000000003E-2</v>
      </c>
      <c r="U85" s="80">
        <f>IF($C85="","",Tabla!T85+$B85)</f>
        <v>8.1000000000000003E-2</v>
      </c>
      <c r="V85" s="80">
        <f>IF($C85="","",Tabla!U85+$B85)</f>
        <v>8.1000000000000003E-2</v>
      </c>
      <c r="W85" s="80">
        <f>IF($C85="","",Tabla!V85+$B85)</f>
        <v>8.1000000000000003E-2</v>
      </c>
      <c r="X85" s="80">
        <f>IF($C85="","",Tabla!W85+$B85)</f>
        <v>8.1000000000000003E-2</v>
      </c>
      <c r="Y85" s="80">
        <f>IF($C85="","",Tabla!X85+$B85)</f>
        <v>8.1000000000000003E-2</v>
      </c>
      <c r="Z85" s="80">
        <f>IF($C85="","",Tabla!Y85+$B85)</f>
        <v>8.1000000000000003E-2</v>
      </c>
      <c r="AA85" s="80">
        <f>IF($C85="","",Tabla!Z85+$B85)</f>
        <v>8.1000000000000003E-2</v>
      </c>
      <c r="AB85" s="80">
        <f>IF($C85="","",Tabla!AA85+$B85)</f>
        <v>8.1000000000000003E-2</v>
      </c>
      <c r="AC85" s="80">
        <f>IF($C85="","",Tabla!AB85+$B85)</f>
        <v>8.1000000000000003E-2</v>
      </c>
      <c r="AD85" s="80">
        <f>IF($C85="","",Tabla!AC85+$B85)</f>
        <v>8.1000000000000003E-2</v>
      </c>
      <c r="AE85" s="80">
        <f>IF($C85="","",Tabla!AD85+$B85)</f>
        <v>8.1000000000000003E-2</v>
      </c>
      <c r="AF85" s="80">
        <f>IF($C85="","",Tabla!AE85+$B85)</f>
        <v>8.1000000000000003E-2</v>
      </c>
      <c r="AG85" s="80">
        <f>IF($C85="","",Tabla!AF85+$B85)</f>
        <v>8.1000000000000003E-2</v>
      </c>
      <c r="AH85" s="80">
        <f>IF($C85="","",Tabla!AG85+$B85)</f>
        <v>1.081</v>
      </c>
      <c r="AI85" s="80">
        <f>IF($C85="","",Tabla!AH85+$B85)</f>
        <v>8.1000000000000003E-2</v>
      </c>
      <c r="AJ85" s="80">
        <f>IF($C85="","",Tabla!AI85+$B85)</f>
        <v>8.1000000000000003E-2</v>
      </c>
      <c r="AK85" s="80">
        <f>IF($C85="","",Tabla!AJ85+$B85)</f>
        <v>8.1000000000000003E-2</v>
      </c>
      <c r="AL85" s="80">
        <f>IF($C85="","",Tabla!AK85+$B85)</f>
        <v>8.1000000000000003E-2</v>
      </c>
      <c r="AM85" s="80">
        <f>IF($C85="","",Tabla!AL85+$B85)</f>
        <v>8.1000000000000003E-2</v>
      </c>
      <c r="AN85" s="80">
        <f>IF($C85="","",Tabla!AM85+$B85)</f>
        <v>1.081</v>
      </c>
      <c r="AO85" s="80">
        <f>IF($C85="","",Tabla!AN85+$B85)</f>
        <v>8.1000000000000003E-2</v>
      </c>
      <c r="AP85" s="80">
        <f t="shared" si="40"/>
        <v>34</v>
      </c>
      <c r="AQ85" s="80">
        <f t="shared" si="41"/>
        <v>63</v>
      </c>
      <c r="AR85" s="80">
        <f t="shared" si="42"/>
        <v>33</v>
      </c>
      <c r="AS85" s="80">
        <f t="shared" si="43"/>
        <v>55</v>
      </c>
      <c r="AT85" s="80">
        <f t="shared" si="44"/>
        <v>39</v>
      </c>
      <c r="AU85" s="80">
        <f t="shared" si="45"/>
        <v>56</v>
      </c>
      <c r="AV85" s="80">
        <f t="shared" si="46"/>
        <v>31</v>
      </c>
      <c r="AW85" s="80">
        <f t="shared" si="47"/>
        <v>62</v>
      </c>
      <c r="AX85" s="80">
        <f t="shared" si="48"/>
        <v>30</v>
      </c>
      <c r="AY85" s="80">
        <f t="shared" si="49"/>
        <v>61</v>
      </c>
      <c r="AZ85" s="80">
        <f t="shared" si="50"/>
        <v>5</v>
      </c>
      <c r="BA85" s="80">
        <f t="shared" si="51"/>
        <v>69</v>
      </c>
      <c r="BB85" s="80">
        <f t="shared" si="52"/>
        <v>34</v>
      </c>
      <c r="BC85" s="80">
        <f t="shared" si="53"/>
        <v>68</v>
      </c>
      <c r="BD85" s="80">
        <f t="shared" si="54"/>
        <v>30</v>
      </c>
      <c r="BE85" s="80">
        <f t="shared" si="55"/>
        <v>70</v>
      </c>
      <c r="BF85" s="80">
        <f t="shared" si="56"/>
        <v>25</v>
      </c>
      <c r="BG85" s="80">
        <f t="shared" si="57"/>
        <v>71</v>
      </c>
      <c r="BH85" s="80">
        <f t="shared" si="58"/>
        <v>18</v>
      </c>
      <c r="BI85" s="80">
        <f t="shared" si="59"/>
        <v>81</v>
      </c>
      <c r="BJ85" s="80">
        <f t="shared" si="60"/>
        <v>18</v>
      </c>
      <c r="BK85" s="80">
        <f t="shared" si="61"/>
        <v>81</v>
      </c>
      <c r="BL85" s="80">
        <f t="shared" si="62"/>
        <v>18</v>
      </c>
      <c r="BM85" s="80">
        <f t="shared" si="63"/>
        <v>81</v>
      </c>
      <c r="BN85" s="80">
        <f t="shared" si="64"/>
        <v>18</v>
      </c>
      <c r="BO85" s="80">
        <f t="shared" si="65"/>
        <v>81</v>
      </c>
      <c r="BP85" s="80">
        <f t="shared" si="66"/>
        <v>18</v>
      </c>
      <c r="BQ85" s="80">
        <f t="shared" si="67"/>
        <v>81</v>
      </c>
      <c r="BR85" s="80">
        <f t="shared" si="68"/>
        <v>53</v>
      </c>
      <c r="BS85" s="80">
        <f t="shared" si="69"/>
        <v>43</v>
      </c>
      <c r="BT85" s="80">
        <f t="shared" si="70"/>
        <v>22</v>
      </c>
      <c r="BU85" s="80">
        <f t="shared" si="71"/>
        <v>59</v>
      </c>
      <c r="BV85" s="80">
        <f t="shared" si="72"/>
        <v>25</v>
      </c>
      <c r="BW85" s="80">
        <f t="shared" si="73"/>
        <v>71</v>
      </c>
      <c r="BX85" s="80">
        <f t="shared" si="74"/>
        <v>18</v>
      </c>
      <c r="BY85" s="80">
        <f t="shared" si="75"/>
        <v>81</v>
      </c>
      <c r="BZ85" s="80">
        <f t="shared" si="76"/>
        <v>37</v>
      </c>
      <c r="CA85" s="80">
        <f t="shared" si="77"/>
        <v>37</v>
      </c>
      <c r="CB85" s="118">
        <f>+HLOOKUP(CANTIDAD!$F$2&amp;"-"&amp;Rank!$CB$4,Rank!$B$1:$CD$125,ROW(Rank!$CD85),0)</f>
        <v>25</v>
      </c>
      <c r="CC85" s="118">
        <f>+HLOOKUP(CANTIDAD!$F$2&amp;"-"&amp;Rank!$CC$4,Rank!$B$1:$CD$125,ROW(Rank!$CD85),0)</f>
        <v>71</v>
      </c>
      <c r="CD85" s="119" t="str">
        <f t="shared" si="79"/>
        <v>Nacion Bursatil (7)</v>
      </c>
    </row>
    <row r="86" spans="2:82" outlineLevel="1" x14ac:dyDescent="0.2">
      <c r="B86" s="80">
        <v>8.2000000000000003E-2</v>
      </c>
      <c r="C86" s="80" t="str">
        <f>IF(Tabla!B86=0,"",Tabla!B86)</f>
        <v>Interactive Brokers (0534)</v>
      </c>
      <c r="D86" s="80">
        <f>IF($C86="","",Tabla!C86+$B86)</f>
        <v>8.2000000000000003E-2</v>
      </c>
      <c r="E86" s="80">
        <f>IF($C86="","",Tabla!D86+$B86)</f>
        <v>8.2000000000000003E-2</v>
      </c>
      <c r="F86" s="80">
        <f>IF($C86="","",Tabla!E86+$B86)</f>
        <v>8.2000000000000003E-2</v>
      </c>
      <c r="G86" s="80">
        <f>IF($C86="","",Tabla!F86+$B86)</f>
        <v>8.2000000000000003E-2</v>
      </c>
      <c r="H86" s="80">
        <f>IF($C86="","",Tabla!G86+$B86)</f>
        <v>8.2000000000000003E-2</v>
      </c>
      <c r="I86" s="80">
        <f>IF($C86="","",Tabla!H86+$B86)</f>
        <v>8.2000000000000003E-2</v>
      </c>
      <c r="J86" s="80">
        <f>IF($C86="","",Tabla!I86+$B86)</f>
        <v>8.2000000000000003E-2</v>
      </c>
      <c r="K86" s="80">
        <f>IF($C86="","",Tabla!J86+$B86)</f>
        <v>8.2000000000000003E-2</v>
      </c>
      <c r="L86" s="80">
        <f>IF($C86="","",Tabla!K86+$B86)</f>
        <v>8.2000000000000003E-2</v>
      </c>
      <c r="M86" s="80">
        <f>IF($C86="","",Tabla!L86+$B86)</f>
        <v>8.2000000000000003E-2</v>
      </c>
      <c r="N86" s="80">
        <f>IF($C86="","",Tabla!M86+$B86)</f>
        <v>8.2000000000000003E-2</v>
      </c>
      <c r="O86" s="80">
        <f>IF($C86="","",Tabla!N86+$B86)</f>
        <v>8.2000000000000003E-2</v>
      </c>
      <c r="P86" s="80">
        <f>IF($C86="","",Tabla!O86+$B86)</f>
        <v>2.0819999999999999</v>
      </c>
      <c r="Q86" s="80">
        <f>IF($C86="","",Tabla!P86+$B86)</f>
        <v>8.2000000000000003E-2</v>
      </c>
      <c r="R86" s="80">
        <f>IF($C86="","",Tabla!Q86+$B86)</f>
        <v>8.2000000000000003E-2</v>
      </c>
      <c r="S86" s="80">
        <f>IF($C86="","",Tabla!R86+$B86)</f>
        <v>8.2000000000000003E-2</v>
      </c>
      <c r="T86" s="80">
        <f>IF($C86="","",Tabla!S86+$B86)</f>
        <v>8.2000000000000003E-2</v>
      </c>
      <c r="U86" s="80">
        <f>IF($C86="","",Tabla!T86+$B86)</f>
        <v>1.0820000000000001</v>
      </c>
      <c r="V86" s="80">
        <f>IF($C86="","",Tabla!U86+$B86)</f>
        <v>8.2000000000000003E-2</v>
      </c>
      <c r="W86" s="80">
        <f>IF($C86="","",Tabla!V86+$B86)</f>
        <v>8.2000000000000003E-2</v>
      </c>
      <c r="X86" s="80">
        <f>IF($C86="","",Tabla!W86+$B86)</f>
        <v>8.2000000000000003E-2</v>
      </c>
      <c r="Y86" s="80">
        <f>IF($C86="","",Tabla!X86+$B86)</f>
        <v>8.2000000000000003E-2</v>
      </c>
      <c r="Z86" s="80">
        <f>IF($C86="","",Tabla!Y86+$B86)</f>
        <v>8.2000000000000003E-2</v>
      </c>
      <c r="AA86" s="80">
        <f>IF($C86="","",Tabla!Z86+$B86)</f>
        <v>8.2000000000000003E-2</v>
      </c>
      <c r="AB86" s="80">
        <f>IF($C86="","",Tabla!AA86+$B86)</f>
        <v>8.2000000000000003E-2</v>
      </c>
      <c r="AC86" s="80">
        <f>IF($C86="","",Tabla!AB86+$B86)</f>
        <v>8.2000000000000003E-2</v>
      </c>
      <c r="AD86" s="80">
        <f>IF($C86="","",Tabla!AC86+$B86)</f>
        <v>8.2000000000000003E-2</v>
      </c>
      <c r="AE86" s="80">
        <f>IF($C86="","",Tabla!AD86+$B86)</f>
        <v>8.2000000000000003E-2</v>
      </c>
      <c r="AF86" s="80">
        <f>IF($C86="","",Tabla!AE86+$B86)</f>
        <v>8.2000000000000003E-2</v>
      </c>
      <c r="AG86" s="80">
        <f>IF($C86="","",Tabla!AF86+$B86)</f>
        <v>8.2000000000000003E-2</v>
      </c>
      <c r="AH86" s="80">
        <f>IF($C86="","",Tabla!AG86+$B86)</f>
        <v>2.0819999999999999</v>
      </c>
      <c r="AI86" s="80">
        <f>IF($C86="","",Tabla!AH86+$B86)</f>
        <v>8.2000000000000003E-2</v>
      </c>
      <c r="AJ86" s="80">
        <f>IF($C86="","",Tabla!AI86+$B86)</f>
        <v>8.2000000000000003E-2</v>
      </c>
      <c r="AK86" s="80">
        <f>IF($C86="","",Tabla!AJ86+$B86)</f>
        <v>1.0820000000000001</v>
      </c>
      <c r="AL86" s="80">
        <f>IF($C86="","",Tabla!AK86+$B86)</f>
        <v>8.2000000000000003E-2</v>
      </c>
      <c r="AM86" s="80">
        <f>IF($C86="","",Tabla!AL86+$B86)</f>
        <v>8.2000000000000003E-2</v>
      </c>
      <c r="AN86" s="80">
        <f>IF($C86="","",Tabla!AM86+$B86)</f>
        <v>2.0819999999999999</v>
      </c>
      <c r="AO86" s="80">
        <f>IF($C86="","",Tabla!AN86+$B86)</f>
        <v>1.0820000000000001</v>
      </c>
      <c r="AP86" s="80">
        <f t="shared" si="40"/>
        <v>33</v>
      </c>
      <c r="AQ86" s="80">
        <f t="shared" si="41"/>
        <v>64</v>
      </c>
      <c r="AR86" s="80">
        <f t="shared" si="42"/>
        <v>32</v>
      </c>
      <c r="AS86" s="80">
        <f t="shared" si="43"/>
        <v>56</v>
      </c>
      <c r="AT86" s="80">
        <f t="shared" si="44"/>
        <v>38</v>
      </c>
      <c r="AU86" s="80">
        <f t="shared" si="45"/>
        <v>57</v>
      </c>
      <c r="AV86" s="80">
        <f t="shared" si="46"/>
        <v>30</v>
      </c>
      <c r="AW86" s="80">
        <f t="shared" si="47"/>
        <v>63</v>
      </c>
      <c r="AX86" s="80">
        <f t="shared" si="48"/>
        <v>29</v>
      </c>
      <c r="AY86" s="80">
        <f t="shared" si="49"/>
        <v>62</v>
      </c>
      <c r="AZ86" s="80">
        <f t="shared" si="50"/>
        <v>32</v>
      </c>
      <c r="BA86" s="80">
        <f t="shared" si="51"/>
        <v>70</v>
      </c>
      <c r="BB86" s="80">
        <f t="shared" si="52"/>
        <v>5</v>
      </c>
      <c r="BC86" s="80">
        <f t="shared" si="53"/>
        <v>69</v>
      </c>
      <c r="BD86" s="80">
        <f t="shared" si="54"/>
        <v>29</v>
      </c>
      <c r="BE86" s="80">
        <f t="shared" si="55"/>
        <v>71</v>
      </c>
      <c r="BF86" s="80">
        <f t="shared" si="56"/>
        <v>24</v>
      </c>
      <c r="BG86" s="80">
        <f t="shared" si="57"/>
        <v>88</v>
      </c>
      <c r="BH86" s="80">
        <f t="shared" si="58"/>
        <v>17</v>
      </c>
      <c r="BI86" s="80">
        <f t="shared" si="59"/>
        <v>82</v>
      </c>
      <c r="BJ86" s="80">
        <f t="shared" si="60"/>
        <v>17</v>
      </c>
      <c r="BK86" s="80">
        <f t="shared" si="61"/>
        <v>82</v>
      </c>
      <c r="BL86" s="80">
        <f t="shared" si="62"/>
        <v>17</v>
      </c>
      <c r="BM86" s="80">
        <f t="shared" si="63"/>
        <v>82</v>
      </c>
      <c r="BN86" s="80">
        <f t="shared" si="64"/>
        <v>17</v>
      </c>
      <c r="BO86" s="80">
        <f t="shared" si="65"/>
        <v>82</v>
      </c>
      <c r="BP86" s="80">
        <f t="shared" si="66"/>
        <v>17</v>
      </c>
      <c r="BQ86" s="80">
        <f t="shared" si="67"/>
        <v>82</v>
      </c>
      <c r="BR86" s="80">
        <f t="shared" si="68"/>
        <v>52</v>
      </c>
      <c r="BS86" s="80">
        <f t="shared" si="69"/>
        <v>44</v>
      </c>
      <c r="BT86" s="80">
        <f t="shared" si="70"/>
        <v>8</v>
      </c>
      <c r="BU86" s="80">
        <f t="shared" si="71"/>
        <v>60</v>
      </c>
      <c r="BV86" s="80">
        <f t="shared" si="72"/>
        <v>24</v>
      </c>
      <c r="BW86" s="80">
        <f t="shared" si="73"/>
        <v>88</v>
      </c>
      <c r="BX86" s="80">
        <f t="shared" si="74"/>
        <v>17</v>
      </c>
      <c r="BY86" s="80">
        <f t="shared" si="75"/>
        <v>82</v>
      </c>
      <c r="BZ86" s="80">
        <f t="shared" si="76"/>
        <v>23</v>
      </c>
      <c r="CA86" s="80">
        <f t="shared" si="77"/>
        <v>64</v>
      </c>
      <c r="CB86" s="118">
        <f>+HLOOKUP(CANTIDAD!$F$2&amp;"-"&amp;Rank!$CB$4,Rank!$B$1:$CD$125,ROW(Rank!$CD86),0)</f>
        <v>24</v>
      </c>
      <c r="CC86" s="118">
        <f>+HLOOKUP(CANTIDAD!$F$2&amp;"-"&amp;Rank!$CC$4,Rank!$B$1:$CD$125,ROW(Rank!$CD86),0)</f>
        <v>88</v>
      </c>
      <c r="CD86" s="119" t="str">
        <f t="shared" si="79"/>
        <v>Interactive Brokers (0534)</v>
      </c>
    </row>
    <row r="87" spans="2:82" outlineLevel="1" x14ac:dyDescent="0.2">
      <c r="B87" s="80">
        <v>8.3000000000000004E-2</v>
      </c>
      <c r="C87" s="80" t="str">
        <f>IF(Tabla!B87=0,"",Tabla!B87)</f>
        <v>Banco Macro (1396)</v>
      </c>
      <c r="D87" s="80">
        <f>IF($C87="","",Tabla!C87+$B87)</f>
        <v>8.3000000000000004E-2</v>
      </c>
      <c r="E87" s="80">
        <f>IF($C87="","",Tabla!D87+$B87)</f>
        <v>8.3000000000000004E-2</v>
      </c>
      <c r="F87" s="80">
        <f>IF($C87="","",Tabla!E87+$B87)</f>
        <v>8.3000000000000004E-2</v>
      </c>
      <c r="G87" s="80">
        <f>IF($C87="","",Tabla!F87+$B87)</f>
        <v>8.3000000000000004E-2</v>
      </c>
      <c r="H87" s="80">
        <f>IF($C87="","",Tabla!G87+$B87)</f>
        <v>8.3000000000000004E-2</v>
      </c>
      <c r="I87" s="80">
        <f>IF($C87="","",Tabla!H87+$B87)</f>
        <v>8.3000000000000004E-2</v>
      </c>
      <c r="J87" s="80">
        <f>IF($C87="","",Tabla!I87+$B87)</f>
        <v>8.3000000000000004E-2</v>
      </c>
      <c r="K87" s="80">
        <f>IF($C87="","",Tabla!J87+$B87)</f>
        <v>8.3000000000000004E-2</v>
      </c>
      <c r="L87" s="80">
        <f>IF($C87="","",Tabla!K87+$B87)</f>
        <v>8.3000000000000004E-2</v>
      </c>
      <c r="M87" s="80">
        <f>IF($C87="","",Tabla!L87+$B87)</f>
        <v>8.3000000000000004E-2</v>
      </c>
      <c r="N87" s="80">
        <f>IF($C87="","",Tabla!M87+$B87)</f>
        <v>8.3000000000000004E-2</v>
      </c>
      <c r="O87" s="80">
        <f>IF($C87="","",Tabla!N87+$B87)</f>
        <v>8.3000000000000004E-2</v>
      </c>
      <c r="P87" s="80">
        <f>IF($C87="","",Tabla!O87+$B87)</f>
        <v>1.083</v>
      </c>
      <c r="Q87" s="80">
        <f>IF($C87="","",Tabla!P87+$B87)</f>
        <v>8.3000000000000004E-2</v>
      </c>
      <c r="R87" s="80">
        <f>IF($C87="","",Tabla!Q87+$B87)</f>
        <v>8.3000000000000004E-2</v>
      </c>
      <c r="S87" s="80">
        <f>IF($C87="","",Tabla!R87+$B87)</f>
        <v>8.3000000000000004E-2</v>
      </c>
      <c r="T87" s="80">
        <f>IF($C87="","",Tabla!S87+$B87)</f>
        <v>8.3000000000000004E-2</v>
      </c>
      <c r="U87" s="80">
        <f>IF($C87="","",Tabla!T87+$B87)</f>
        <v>8.3000000000000004E-2</v>
      </c>
      <c r="V87" s="80">
        <f>IF($C87="","",Tabla!U87+$B87)</f>
        <v>8.3000000000000004E-2</v>
      </c>
      <c r="W87" s="80">
        <f>IF($C87="","",Tabla!V87+$B87)</f>
        <v>8.3000000000000004E-2</v>
      </c>
      <c r="X87" s="80">
        <f>IF($C87="","",Tabla!W87+$B87)</f>
        <v>8.3000000000000004E-2</v>
      </c>
      <c r="Y87" s="80">
        <f>IF($C87="","",Tabla!X87+$B87)</f>
        <v>8.3000000000000004E-2</v>
      </c>
      <c r="Z87" s="80">
        <f>IF($C87="","",Tabla!Y87+$B87)</f>
        <v>8.3000000000000004E-2</v>
      </c>
      <c r="AA87" s="80">
        <f>IF($C87="","",Tabla!Z87+$B87)</f>
        <v>8.3000000000000004E-2</v>
      </c>
      <c r="AB87" s="80">
        <f>IF($C87="","",Tabla!AA87+$B87)</f>
        <v>8.3000000000000004E-2</v>
      </c>
      <c r="AC87" s="80">
        <f>IF($C87="","",Tabla!AB87+$B87)</f>
        <v>8.3000000000000004E-2</v>
      </c>
      <c r="AD87" s="80">
        <f>IF($C87="","",Tabla!AC87+$B87)</f>
        <v>8.3000000000000004E-2</v>
      </c>
      <c r="AE87" s="80">
        <f>IF($C87="","",Tabla!AD87+$B87)</f>
        <v>8.3000000000000004E-2</v>
      </c>
      <c r="AF87" s="80">
        <f>IF($C87="","",Tabla!AE87+$B87)</f>
        <v>8.3000000000000004E-2</v>
      </c>
      <c r="AG87" s="80">
        <f>IF($C87="","",Tabla!AF87+$B87)</f>
        <v>8.3000000000000004E-2</v>
      </c>
      <c r="AH87" s="80">
        <f>IF($C87="","",Tabla!AG87+$B87)</f>
        <v>1.083</v>
      </c>
      <c r="AI87" s="80">
        <f>IF($C87="","",Tabla!AH87+$B87)</f>
        <v>8.3000000000000004E-2</v>
      </c>
      <c r="AJ87" s="80">
        <f>IF($C87="","",Tabla!AI87+$B87)</f>
        <v>8.3000000000000004E-2</v>
      </c>
      <c r="AK87" s="80">
        <f>IF($C87="","",Tabla!AJ87+$B87)</f>
        <v>8.3000000000000004E-2</v>
      </c>
      <c r="AL87" s="80">
        <f>IF($C87="","",Tabla!AK87+$B87)</f>
        <v>8.3000000000000004E-2</v>
      </c>
      <c r="AM87" s="80">
        <f>IF($C87="","",Tabla!AL87+$B87)</f>
        <v>8.3000000000000004E-2</v>
      </c>
      <c r="AN87" s="80">
        <f>IF($C87="","",Tabla!AM87+$B87)</f>
        <v>1.083</v>
      </c>
      <c r="AO87" s="80">
        <f>IF($C87="","",Tabla!AN87+$B87)</f>
        <v>8.3000000000000004E-2</v>
      </c>
      <c r="AP87" s="80">
        <f t="shared" si="40"/>
        <v>32</v>
      </c>
      <c r="AQ87" s="80">
        <f t="shared" si="41"/>
        <v>65</v>
      </c>
      <c r="AR87" s="80">
        <f t="shared" si="42"/>
        <v>31</v>
      </c>
      <c r="AS87" s="80">
        <f t="shared" si="43"/>
        <v>57</v>
      </c>
      <c r="AT87" s="80">
        <f t="shared" si="44"/>
        <v>37</v>
      </c>
      <c r="AU87" s="80">
        <f t="shared" si="45"/>
        <v>58</v>
      </c>
      <c r="AV87" s="80">
        <f t="shared" si="46"/>
        <v>29</v>
      </c>
      <c r="AW87" s="80">
        <f t="shared" si="47"/>
        <v>64</v>
      </c>
      <c r="AX87" s="80">
        <f t="shared" si="48"/>
        <v>28</v>
      </c>
      <c r="AY87" s="80">
        <f t="shared" si="49"/>
        <v>63</v>
      </c>
      <c r="AZ87" s="80">
        <f t="shared" si="50"/>
        <v>31</v>
      </c>
      <c r="BA87" s="80">
        <f t="shared" si="51"/>
        <v>71</v>
      </c>
      <c r="BB87" s="80">
        <f t="shared" si="52"/>
        <v>10</v>
      </c>
      <c r="BC87" s="80">
        <f t="shared" si="53"/>
        <v>70</v>
      </c>
      <c r="BD87" s="80">
        <f t="shared" si="54"/>
        <v>28</v>
      </c>
      <c r="BE87" s="80">
        <f t="shared" si="55"/>
        <v>72</v>
      </c>
      <c r="BF87" s="80">
        <f t="shared" si="56"/>
        <v>23</v>
      </c>
      <c r="BG87" s="80">
        <f t="shared" si="57"/>
        <v>72</v>
      </c>
      <c r="BH87" s="80">
        <f t="shared" si="58"/>
        <v>16</v>
      </c>
      <c r="BI87" s="80">
        <f t="shared" si="59"/>
        <v>83</v>
      </c>
      <c r="BJ87" s="80">
        <f t="shared" si="60"/>
        <v>16</v>
      </c>
      <c r="BK87" s="80">
        <f t="shared" si="61"/>
        <v>83</v>
      </c>
      <c r="BL87" s="80">
        <f t="shared" si="62"/>
        <v>16</v>
      </c>
      <c r="BM87" s="80">
        <f t="shared" si="63"/>
        <v>83</v>
      </c>
      <c r="BN87" s="80">
        <f t="shared" si="64"/>
        <v>16</v>
      </c>
      <c r="BO87" s="80">
        <f t="shared" si="65"/>
        <v>83</v>
      </c>
      <c r="BP87" s="80">
        <f t="shared" si="66"/>
        <v>16</v>
      </c>
      <c r="BQ87" s="80">
        <f t="shared" si="67"/>
        <v>83</v>
      </c>
      <c r="BR87" s="80">
        <f t="shared" si="68"/>
        <v>51</v>
      </c>
      <c r="BS87" s="80">
        <f t="shared" si="69"/>
        <v>45</v>
      </c>
      <c r="BT87" s="80">
        <f t="shared" si="70"/>
        <v>21</v>
      </c>
      <c r="BU87" s="80">
        <f t="shared" si="71"/>
        <v>61</v>
      </c>
      <c r="BV87" s="80">
        <f t="shared" si="72"/>
        <v>23</v>
      </c>
      <c r="BW87" s="80">
        <f t="shared" si="73"/>
        <v>72</v>
      </c>
      <c r="BX87" s="80">
        <f t="shared" si="74"/>
        <v>16</v>
      </c>
      <c r="BY87" s="80">
        <f t="shared" si="75"/>
        <v>83</v>
      </c>
      <c r="BZ87" s="80">
        <f t="shared" si="76"/>
        <v>36</v>
      </c>
      <c r="CA87" s="80">
        <f t="shared" si="77"/>
        <v>38</v>
      </c>
      <c r="CB87" s="118">
        <f>+HLOOKUP(CANTIDAD!$F$2&amp;"-"&amp;Rank!$CB$4,Rank!$B$1:$CD$125,ROW(Rank!$CD87),0)</f>
        <v>23</v>
      </c>
      <c r="CC87" s="118">
        <f>+HLOOKUP(CANTIDAD!$F$2&amp;"-"&amp;Rank!$CC$4,Rank!$B$1:$CD$125,ROW(Rank!$CD87),0)</f>
        <v>72</v>
      </c>
      <c r="CD87" s="119" t="str">
        <f t="shared" ref="CD87:CD91" si="80">+C87</f>
        <v>Banco Macro (1396)</v>
      </c>
    </row>
    <row r="88" spans="2:82" outlineLevel="1" x14ac:dyDescent="0.2">
      <c r="B88" s="80">
        <v>8.4000000000000005E-2</v>
      </c>
      <c r="C88" s="80" t="str">
        <f>IF(Tabla!B88=0,"",Tabla!B88)</f>
        <v>Banco Itau (1204)</v>
      </c>
      <c r="D88" s="80">
        <f>IF($C88="","",Tabla!C88+$B88)</f>
        <v>8.4000000000000005E-2</v>
      </c>
      <c r="E88" s="80">
        <f>IF($C88="","",Tabla!D88+$B88)</f>
        <v>8.4000000000000005E-2</v>
      </c>
      <c r="F88" s="80">
        <f>IF($C88="","",Tabla!E88+$B88)</f>
        <v>8.4000000000000005E-2</v>
      </c>
      <c r="G88" s="80">
        <f>IF($C88="","",Tabla!F88+$B88)</f>
        <v>8.4000000000000005E-2</v>
      </c>
      <c r="H88" s="80">
        <f>IF($C88="","",Tabla!G88+$B88)</f>
        <v>8.4000000000000005E-2</v>
      </c>
      <c r="I88" s="80">
        <f>IF($C88="","",Tabla!H88+$B88)</f>
        <v>8.4000000000000005E-2</v>
      </c>
      <c r="J88" s="80">
        <f>IF($C88="","",Tabla!I88+$B88)</f>
        <v>8.4000000000000005E-2</v>
      </c>
      <c r="K88" s="80">
        <f>IF($C88="","",Tabla!J88+$B88)</f>
        <v>8.4000000000000005E-2</v>
      </c>
      <c r="L88" s="80">
        <f>IF($C88="","",Tabla!K88+$B88)</f>
        <v>8.4000000000000005E-2</v>
      </c>
      <c r="M88" s="80">
        <f>IF($C88="","",Tabla!L88+$B88)</f>
        <v>8.4000000000000005E-2</v>
      </c>
      <c r="N88" s="80">
        <f>IF($C88="","",Tabla!M88+$B88)</f>
        <v>8.4000000000000005E-2</v>
      </c>
      <c r="O88" s="80">
        <f>IF($C88="","",Tabla!N88+$B88)</f>
        <v>8.4000000000000005E-2</v>
      </c>
      <c r="P88" s="80">
        <f>IF($C88="","",Tabla!O88+$B88)</f>
        <v>1.0840000000000001</v>
      </c>
      <c r="Q88" s="80">
        <f>IF($C88="","",Tabla!P88+$B88)</f>
        <v>8.4000000000000005E-2</v>
      </c>
      <c r="R88" s="80">
        <f>IF($C88="","",Tabla!Q88+$B88)</f>
        <v>8.4000000000000005E-2</v>
      </c>
      <c r="S88" s="80">
        <f>IF($C88="","",Tabla!R88+$B88)</f>
        <v>8.4000000000000005E-2</v>
      </c>
      <c r="T88" s="80">
        <f>IF($C88="","",Tabla!S88+$B88)</f>
        <v>8.4000000000000005E-2</v>
      </c>
      <c r="U88" s="80">
        <f>IF($C88="","",Tabla!T88+$B88)</f>
        <v>8.4000000000000005E-2</v>
      </c>
      <c r="V88" s="80">
        <f>IF($C88="","",Tabla!U88+$B88)</f>
        <v>8.4000000000000005E-2</v>
      </c>
      <c r="W88" s="80">
        <f>IF($C88="","",Tabla!V88+$B88)</f>
        <v>8.4000000000000005E-2</v>
      </c>
      <c r="X88" s="80">
        <f>IF($C88="","",Tabla!W88+$B88)</f>
        <v>8.4000000000000005E-2</v>
      </c>
      <c r="Y88" s="80">
        <f>IF($C88="","",Tabla!X88+$B88)</f>
        <v>8.4000000000000005E-2</v>
      </c>
      <c r="Z88" s="80">
        <f>IF($C88="","",Tabla!Y88+$B88)</f>
        <v>8.4000000000000005E-2</v>
      </c>
      <c r="AA88" s="80">
        <f>IF($C88="","",Tabla!Z88+$B88)</f>
        <v>8.4000000000000005E-2</v>
      </c>
      <c r="AB88" s="80">
        <f>IF($C88="","",Tabla!AA88+$B88)</f>
        <v>8.4000000000000005E-2</v>
      </c>
      <c r="AC88" s="80">
        <f>IF($C88="","",Tabla!AB88+$B88)</f>
        <v>8.4000000000000005E-2</v>
      </c>
      <c r="AD88" s="80">
        <f>IF($C88="","",Tabla!AC88+$B88)</f>
        <v>8.4000000000000005E-2</v>
      </c>
      <c r="AE88" s="80">
        <f>IF($C88="","",Tabla!AD88+$B88)</f>
        <v>8.4000000000000005E-2</v>
      </c>
      <c r="AF88" s="80">
        <f>IF($C88="","",Tabla!AE88+$B88)</f>
        <v>8.4000000000000005E-2</v>
      </c>
      <c r="AG88" s="80">
        <f>IF($C88="","",Tabla!AF88+$B88)</f>
        <v>8.4000000000000005E-2</v>
      </c>
      <c r="AH88" s="80">
        <f>IF($C88="","",Tabla!AG88+$B88)</f>
        <v>1.0840000000000001</v>
      </c>
      <c r="AI88" s="80">
        <f>IF($C88="","",Tabla!AH88+$B88)</f>
        <v>8.4000000000000005E-2</v>
      </c>
      <c r="AJ88" s="80">
        <f>IF($C88="","",Tabla!AI88+$B88)</f>
        <v>8.4000000000000005E-2</v>
      </c>
      <c r="AK88" s="80">
        <f>IF($C88="","",Tabla!AJ88+$B88)</f>
        <v>8.4000000000000005E-2</v>
      </c>
      <c r="AL88" s="80">
        <f>IF($C88="","",Tabla!AK88+$B88)</f>
        <v>8.4000000000000005E-2</v>
      </c>
      <c r="AM88" s="80">
        <f>IF($C88="","",Tabla!AL88+$B88)</f>
        <v>8.4000000000000005E-2</v>
      </c>
      <c r="AN88" s="80">
        <f>IF($C88="","",Tabla!AM88+$B88)</f>
        <v>1.0840000000000001</v>
      </c>
      <c r="AO88" s="80">
        <f>IF($C88="","",Tabla!AN88+$B88)</f>
        <v>8.4000000000000005E-2</v>
      </c>
      <c r="AP88" s="80">
        <f t="shared" si="40"/>
        <v>31</v>
      </c>
      <c r="AQ88" s="80">
        <f t="shared" si="41"/>
        <v>66</v>
      </c>
      <c r="AR88" s="80">
        <f t="shared" si="42"/>
        <v>30</v>
      </c>
      <c r="AS88" s="80">
        <f t="shared" si="43"/>
        <v>58</v>
      </c>
      <c r="AT88" s="80">
        <f t="shared" si="44"/>
        <v>36</v>
      </c>
      <c r="AU88" s="80">
        <f t="shared" si="45"/>
        <v>59</v>
      </c>
      <c r="AV88" s="80">
        <f t="shared" si="46"/>
        <v>28</v>
      </c>
      <c r="AW88" s="80">
        <f t="shared" si="47"/>
        <v>65</v>
      </c>
      <c r="AX88" s="80">
        <f t="shared" si="48"/>
        <v>27</v>
      </c>
      <c r="AY88" s="80">
        <f t="shared" si="49"/>
        <v>64</v>
      </c>
      <c r="AZ88" s="80">
        <f t="shared" si="50"/>
        <v>30</v>
      </c>
      <c r="BA88" s="80">
        <f t="shared" si="51"/>
        <v>72</v>
      </c>
      <c r="BB88" s="80">
        <f t="shared" si="52"/>
        <v>9</v>
      </c>
      <c r="BC88" s="80">
        <f t="shared" si="53"/>
        <v>71</v>
      </c>
      <c r="BD88" s="80">
        <f t="shared" si="54"/>
        <v>27</v>
      </c>
      <c r="BE88" s="80">
        <f t="shared" si="55"/>
        <v>73</v>
      </c>
      <c r="BF88" s="80">
        <f t="shared" si="56"/>
        <v>22</v>
      </c>
      <c r="BG88" s="80">
        <f t="shared" si="57"/>
        <v>73</v>
      </c>
      <c r="BH88" s="80">
        <f t="shared" si="58"/>
        <v>15</v>
      </c>
      <c r="BI88" s="80">
        <f t="shared" si="59"/>
        <v>84</v>
      </c>
      <c r="BJ88" s="80">
        <f t="shared" si="60"/>
        <v>15</v>
      </c>
      <c r="BK88" s="80">
        <f t="shared" si="61"/>
        <v>84</v>
      </c>
      <c r="BL88" s="80">
        <f t="shared" si="62"/>
        <v>15</v>
      </c>
      <c r="BM88" s="80">
        <f t="shared" si="63"/>
        <v>84</v>
      </c>
      <c r="BN88" s="80">
        <f t="shared" si="64"/>
        <v>15</v>
      </c>
      <c r="BO88" s="80">
        <f t="shared" si="65"/>
        <v>84</v>
      </c>
      <c r="BP88" s="80">
        <f t="shared" si="66"/>
        <v>15</v>
      </c>
      <c r="BQ88" s="80">
        <f t="shared" si="67"/>
        <v>84</v>
      </c>
      <c r="BR88" s="80">
        <f t="shared" si="68"/>
        <v>50</v>
      </c>
      <c r="BS88" s="80">
        <f t="shared" si="69"/>
        <v>46</v>
      </c>
      <c r="BT88" s="80">
        <f t="shared" si="70"/>
        <v>20</v>
      </c>
      <c r="BU88" s="80">
        <f t="shared" si="71"/>
        <v>62</v>
      </c>
      <c r="BV88" s="80">
        <f t="shared" si="72"/>
        <v>22</v>
      </c>
      <c r="BW88" s="80">
        <f t="shared" si="73"/>
        <v>73</v>
      </c>
      <c r="BX88" s="80">
        <f t="shared" si="74"/>
        <v>15</v>
      </c>
      <c r="BY88" s="80">
        <f t="shared" si="75"/>
        <v>84</v>
      </c>
      <c r="BZ88" s="80">
        <f t="shared" si="76"/>
        <v>35</v>
      </c>
      <c r="CA88" s="80">
        <f t="shared" si="77"/>
        <v>39</v>
      </c>
      <c r="CB88" s="118">
        <f>+HLOOKUP(CANTIDAD!$F$2&amp;"-"&amp;Rank!$CB$4,Rank!$B$1:$CD$125,ROW(Rank!$CD88),0)</f>
        <v>22</v>
      </c>
      <c r="CC88" s="118">
        <f>+HLOOKUP(CANTIDAD!$F$2&amp;"-"&amp;Rank!$CC$4,Rank!$B$1:$CD$125,ROW(Rank!$CD88),0)</f>
        <v>73</v>
      </c>
      <c r="CD88" s="119" t="str">
        <f t="shared" si="80"/>
        <v>Banco Itau (1204)</v>
      </c>
    </row>
    <row r="89" spans="2:82" outlineLevel="1" x14ac:dyDescent="0.2">
      <c r="B89" s="80">
        <v>8.5000000000000006E-2</v>
      </c>
      <c r="C89" s="80" t="str">
        <f>IF(Tabla!B89=0,"",Tabla!B89)</f>
        <v>Sailing Inversiones S.A. (1761)</v>
      </c>
      <c r="D89" s="80">
        <f>IF($C89="","",Tabla!C89+$B89)</f>
        <v>8.5000000000000006E-2</v>
      </c>
      <c r="E89" s="80">
        <f>IF($C89="","",Tabla!D89+$B89)</f>
        <v>8.5000000000000006E-2</v>
      </c>
      <c r="F89" s="80">
        <f>IF($C89="","",Tabla!E89+$B89)</f>
        <v>8.5000000000000006E-2</v>
      </c>
      <c r="G89" s="80">
        <f>IF($C89="","",Tabla!F89+$B89)</f>
        <v>8.5000000000000006E-2</v>
      </c>
      <c r="H89" s="80">
        <f>IF($C89="","",Tabla!G89+$B89)</f>
        <v>8.5000000000000006E-2</v>
      </c>
      <c r="I89" s="80">
        <f>IF($C89="","",Tabla!H89+$B89)</f>
        <v>8.5000000000000006E-2</v>
      </c>
      <c r="J89" s="80">
        <f>IF($C89="","",Tabla!I89+$B89)</f>
        <v>8.5000000000000006E-2</v>
      </c>
      <c r="K89" s="80">
        <f>IF($C89="","",Tabla!J89+$B89)</f>
        <v>8.5000000000000006E-2</v>
      </c>
      <c r="L89" s="80">
        <f>IF($C89="","",Tabla!K89+$B89)</f>
        <v>8.5000000000000006E-2</v>
      </c>
      <c r="M89" s="80">
        <f>IF($C89="","",Tabla!L89+$B89)</f>
        <v>8.5000000000000006E-2</v>
      </c>
      <c r="N89" s="80">
        <f>IF($C89="","",Tabla!M89+$B89)</f>
        <v>8.5000000000000006E-2</v>
      </c>
      <c r="O89" s="80">
        <f>IF($C89="","",Tabla!N89+$B89)</f>
        <v>8.5000000000000006E-2</v>
      </c>
      <c r="P89" s="80">
        <f>IF($C89="","",Tabla!O89+$B89)</f>
        <v>1.085</v>
      </c>
      <c r="Q89" s="80">
        <f>IF($C89="","",Tabla!P89+$B89)</f>
        <v>8.5000000000000006E-2</v>
      </c>
      <c r="R89" s="80">
        <f>IF($C89="","",Tabla!Q89+$B89)</f>
        <v>8.5000000000000006E-2</v>
      </c>
      <c r="S89" s="80">
        <f>IF($C89="","",Tabla!R89+$B89)</f>
        <v>8.5000000000000006E-2</v>
      </c>
      <c r="T89" s="80">
        <f>IF($C89="","",Tabla!S89+$B89)</f>
        <v>8.5000000000000006E-2</v>
      </c>
      <c r="U89" s="80">
        <f>IF($C89="","",Tabla!T89+$B89)</f>
        <v>8.5000000000000006E-2</v>
      </c>
      <c r="V89" s="80">
        <f>IF($C89="","",Tabla!U89+$B89)</f>
        <v>8.5000000000000006E-2</v>
      </c>
      <c r="W89" s="80">
        <f>IF($C89="","",Tabla!V89+$B89)</f>
        <v>8.5000000000000006E-2</v>
      </c>
      <c r="X89" s="80">
        <f>IF($C89="","",Tabla!W89+$B89)</f>
        <v>8.5000000000000006E-2</v>
      </c>
      <c r="Y89" s="80">
        <f>IF($C89="","",Tabla!X89+$B89)</f>
        <v>8.5000000000000006E-2</v>
      </c>
      <c r="Z89" s="80">
        <f>IF($C89="","",Tabla!Y89+$B89)</f>
        <v>8.5000000000000006E-2</v>
      </c>
      <c r="AA89" s="80">
        <f>IF($C89="","",Tabla!Z89+$B89)</f>
        <v>8.5000000000000006E-2</v>
      </c>
      <c r="AB89" s="80">
        <f>IF($C89="","",Tabla!AA89+$B89)</f>
        <v>8.5000000000000006E-2</v>
      </c>
      <c r="AC89" s="80">
        <f>IF($C89="","",Tabla!AB89+$B89)</f>
        <v>8.5000000000000006E-2</v>
      </c>
      <c r="AD89" s="80">
        <f>IF($C89="","",Tabla!AC89+$B89)</f>
        <v>8.5000000000000006E-2</v>
      </c>
      <c r="AE89" s="80">
        <f>IF($C89="","",Tabla!AD89+$B89)</f>
        <v>8.5000000000000006E-2</v>
      </c>
      <c r="AF89" s="80">
        <f>IF($C89="","",Tabla!AE89+$B89)</f>
        <v>8.5000000000000006E-2</v>
      </c>
      <c r="AG89" s="80">
        <f>IF($C89="","",Tabla!AF89+$B89)</f>
        <v>8.5000000000000006E-2</v>
      </c>
      <c r="AH89" s="80">
        <f>IF($C89="","",Tabla!AG89+$B89)</f>
        <v>1.085</v>
      </c>
      <c r="AI89" s="80">
        <f>IF($C89="","",Tabla!AH89+$B89)</f>
        <v>8.5000000000000006E-2</v>
      </c>
      <c r="AJ89" s="80">
        <f>IF($C89="","",Tabla!AI89+$B89)</f>
        <v>8.5000000000000006E-2</v>
      </c>
      <c r="AK89" s="80">
        <f>IF($C89="","",Tabla!AJ89+$B89)</f>
        <v>8.5000000000000006E-2</v>
      </c>
      <c r="AL89" s="80">
        <f>IF($C89="","",Tabla!AK89+$B89)</f>
        <v>8.5000000000000006E-2</v>
      </c>
      <c r="AM89" s="80">
        <f>IF($C89="","",Tabla!AL89+$B89)</f>
        <v>8.5000000000000006E-2</v>
      </c>
      <c r="AN89" s="80">
        <f>IF($C89="","",Tabla!AM89+$B89)</f>
        <v>1.085</v>
      </c>
      <c r="AO89" s="80">
        <f>IF($C89="","",Tabla!AN89+$B89)</f>
        <v>8.5000000000000006E-2</v>
      </c>
      <c r="AP89" s="80">
        <f t="shared" si="40"/>
        <v>30</v>
      </c>
      <c r="AQ89" s="80">
        <f t="shared" si="41"/>
        <v>67</v>
      </c>
      <c r="AR89" s="80">
        <f t="shared" si="42"/>
        <v>29</v>
      </c>
      <c r="AS89" s="80">
        <f t="shared" si="43"/>
        <v>59</v>
      </c>
      <c r="AT89" s="80">
        <f t="shared" si="44"/>
        <v>35</v>
      </c>
      <c r="AU89" s="80">
        <f t="shared" si="45"/>
        <v>60</v>
      </c>
      <c r="AV89" s="80">
        <f t="shared" si="46"/>
        <v>27</v>
      </c>
      <c r="AW89" s="80">
        <f t="shared" si="47"/>
        <v>66</v>
      </c>
      <c r="AX89" s="80">
        <f t="shared" si="48"/>
        <v>26</v>
      </c>
      <c r="AY89" s="80">
        <f t="shared" si="49"/>
        <v>65</v>
      </c>
      <c r="AZ89" s="80">
        <f t="shared" si="50"/>
        <v>29</v>
      </c>
      <c r="BA89" s="80">
        <f t="shared" si="51"/>
        <v>73</v>
      </c>
      <c r="BB89" s="80">
        <f t="shared" si="52"/>
        <v>8</v>
      </c>
      <c r="BC89" s="80">
        <f t="shared" si="53"/>
        <v>72</v>
      </c>
      <c r="BD89" s="80">
        <f t="shared" si="54"/>
        <v>26</v>
      </c>
      <c r="BE89" s="80">
        <f t="shared" si="55"/>
        <v>74</v>
      </c>
      <c r="BF89" s="80">
        <f t="shared" si="56"/>
        <v>21</v>
      </c>
      <c r="BG89" s="80">
        <f t="shared" si="57"/>
        <v>74</v>
      </c>
      <c r="BH89" s="80">
        <f t="shared" si="58"/>
        <v>14</v>
      </c>
      <c r="BI89" s="80">
        <f t="shared" si="59"/>
        <v>85</v>
      </c>
      <c r="BJ89" s="80">
        <f t="shared" si="60"/>
        <v>14</v>
      </c>
      <c r="BK89" s="80">
        <f t="shared" si="61"/>
        <v>85</v>
      </c>
      <c r="BL89" s="80">
        <f t="shared" si="62"/>
        <v>14</v>
      </c>
      <c r="BM89" s="80">
        <f t="shared" si="63"/>
        <v>85</v>
      </c>
      <c r="BN89" s="80">
        <f t="shared" si="64"/>
        <v>14</v>
      </c>
      <c r="BO89" s="80">
        <f t="shared" si="65"/>
        <v>85</v>
      </c>
      <c r="BP89" s="80">
        <f t="shared" si="66"/>
        <v>14</v>
      </c>
      <c r="BQ89" s="80">
        <f t="shared" si="67"/>
        <v>85</v>
      </c>
      <c r="BR89" s="80">
        <f t="shared" si="68"/>
        <v>49</v>
      </c>
      <c r="BS89" s="80">
        <f t="shared" si="69"/>
        <v>47</v>
      </c>
      <c r="BT89" s="80">
        <f t="shared" si="70"/>
        <v>19</v>
      </c>
      <c r="BU89" s="80">
        <f t="shared" si="71"/>
        <v>63</v>
      </c>
      <c r="BV89" s="80">
        <f t="shared" si="72"/>
        <v>21</v>
      </c>
      <c r="BW89" s="80">
        <f t="shared" si="73"/>
        <v>74</v>
      </c>
      <c r="BX89" s="80">
        <f t="shared" si="74"/>
        <v>14</v>
      </c>
      <c r="BY89" s="80">
        <f t="shared" si="75"/>
        <v>85</v>
      </c>
      <c r="BZ89" s="80">
        <f t="shared" si="76"/>
        <v>34</v>
      </c>
      <c r="CA89" s="80">
        <f t="shared" si="77"/>
        <v>40</v>
      </c>
      <c r="CB89" s="118">
        <f>+HLOOKUP(CANTIDAD!$F$2&amp;"-"&amp;Rank!$CB$4,Rank!$B$1:$CD$125,ROW(Rank!$CD89),0)</f>
        <v>21</v>
      </c>
      <c r="CC89" s="118">
        <f>+HLOOKUP(CANTIDAD!$F$2&amp;"-"&amp;Rank!$CC$4,Rank!$B$1:$CD$125,ROW(Rank!$CD89),0)</f>
        <v>74</v>
      </c>
      <c r="CD89" s="119" t="str">
        <f t="shared" si="80"/>
        <v>Sailing Inversiones S.A. (1761)</v>
      </c>
    </row>
    <row r="90" spans="2:82" outlineLevel="1" x14ac:dyDescent="0.2">
      <c r="B90" s="80">
        <v>8.5999999999999993E-2</v>
      </c>
      <c r="C90" s="80" t="str">
        <f>IF(Tabla!B90=0,"",Tabla!B90)</f>
        <v>Santander Rio Soc. de Bolsa (152)</v>
      </c>
      <c r="D90" s="80">
        <f>IF($C90="","",Tabla!C90+$B90)</f>
        <v>8.5999999999999993E-2</v>
      </c>
      <c r="E90" s="80">
        <f>IF($C90="","",Tabla!D90+$B90)</f>
        <v>8.5999999999999993E-2</v>
      </c>
      <c r="F90" s="80">
        <f>IF($C90="","",Tabla!E90+$B90)</f>
        <v>8.5999999999999993E-2</v>
      </c>
      <c r="G90" s="80">
        <f>IF($C90="","",Tabla!F90+$B90)</f>
        <v>8.5999999999999993E-2</v>
      </c>
      <c r="H90" s="80">
        <f>IF($C90="","",Tabla!G90+$B90)</f>
        <v>8.5999999999999993E-2</v>
      </c>
      <c r="I90" s="80">
        <f>IF($C90="","",Tabla!H90+$B90)</f>
        <v>8.5999999999999993E-2</v>
      </c>
      <c r="J90" s="80">
        <f>IF($C90="","",Tabla!I90+$B90)</f>
        <v>8.5999999999999993E-2</v>
      </c>
      <c r="K90" s="80">
        <f>IF($C90="","",Tabla!J90+$B90)</f>
        <v>8.5999999999999993E-2</v>
      </c>
      <c r="L90" s="80">
        <f>IF($C90="","",Tabla!K90+$B90)</f>
        <v>8.5999999999999993E-2</v>
      </c>
      <c r="M90" s="80">
        <f>IF($C90="","",Tabla!L90+$B90)</f>
        <v>8.5999999999999993E-2</v>
      </c>
      <c r="N90" s="80">
        <f>IF($C90="","",Tabla!M90+$B90)</f>
        <v>8.5999999999999993E-2</v>
      </c>
      <c r="O90" s="80">
        <f>IF($C90="","",Tabla!N90+$B90)</f>
        <v>8.5999999999999993E-2</v>
      </c>
      <c r="P90" s="80">
        <f>IF($C90="","",Tabla!O90+$B90)</f>
        <v>8.5999999999999993E-2</v>
      </c>
      <c r="Q90" s="80">
        <f>IF($C90="","",Tabla!P90+$B90)</f>
        <v>7.0860000000000003</v>
      </c>
      <c r="R90" s="80">
        <f>IF($C90="","",Tabla!Q90+$B90)</f>
        <v>8.5999999999999993E-2</v>
      </c>
      <c r="S90" s="80">
        <f>IF($C90="","",Tabla!R90+$B90)</f>
        <v>8.5999999999999993E-2</v>
      </c>
      <c r="T90" s="80">
        <f>IF($C90="","",Tabla!S90+$B90)</f>
        <v>8.5999999999999993E-2</v>
      </c>
      <c r="U90" s="80">
        <f>IF($C90="","",Tabla!T90+$B90)</f>
        <v>8.5999999999999993E-2</v>
      </c>
      <c r="V90" s="80">
        <f>IF($C90="","",Tabla!U90+$B90)</f>
        <v>8.5999999999999993E-2</v>
      </c>
      <c r="W90" s="80">
        <f>IF($C90="","",Tabla!V90+$B90)</f>
        <v>8.5999999999999993E-2</v>
      </c>
      <c r="X90" s="80">
        <f>IF($C90="","",Tabla!W90+$B90)</f>
        <v>8.5999999999999993E-2</v>
      </c>
      <c r="Y90" s="80">
        <f>IF($C90="","",Tabla!X90+$B90)</f>
        <v>8.5999999999999993E-2</v>
      </c>
      <c r="Z90" s="80">
        <f>IF($C90="","",Tabla!Y90+$B90)</f>
        <v>8.5999999999999993E-2</v>
      </c>
      <c r="AA90" s="80">
        <f>IF($C90="","",Tabla!Z90+$B90)</f>
        <v>8.5999999999999993E-2</v>
      </c>
      <c r="AB90" s="80">
        <f>IF($C90="","",Tabla!AA90+$B90)</f>
        <v>8.5999999999999993E-2</v>
      </c>
      <c r="AC90" s="80">
        <f>IF($C90="","",Tabla!AB90+$B90)</f>
        <v>8.5999999999999993E-2</v>
      </c>
      <c r="AD90" s="80">
        <f>IF($C90="","",Tabla!AC90+$B90)</f>
        <v>8.5999999999999993E-2</v>
      </c>
      <c r="AE90" s="80">
        <f>IF($C90="","",Tabla!AD90+$B90)</f>
        <v>8.5999999999999993E-2</v>
      </c>
      <c r="AF90" s="80">
        <f>IF($C90="","",Tabla!AE90+$B90)</f>
        <v>8.5999999999999993E-2</v>
      </c>
      <c r="AG90" s="80">
        <f>IF($C90="","",Tabla!AF90+$B90)</f>
        <v>8.5999999999999993E-2</v>
      </c>
      <c r="AH90" s="80">
        <f>IF($C90="","",Tabla!AG90+$B90)</f>
        <v>8.5999999999999993E-2</v>
      </c>
      <c r="AI90" s="80">
        <f>IF($C90="","",Tabla!AH90+$B90)</f>
        <v>7.0860000000000003</v>
      </c>
      <c r="AJ90" s="80">
        <f>IF($C90="","",Tabla!AI90+$B90)</f>
        <v>8.5999999999999993E-2</v>
      </c>
      <c r="AK90" s="80">
        <f>IF($C90="","",Tabla!AJ90+$B90)</f>
        <v>8.5999999999999993E-2</v>
      </c>
      <c r="AL90" s="80">
        <f>IF($C90="","",Tabla!AK90+$B90)</f>
        <v>8.5999999999999993E-2</v>
      </c>
      <c r="AM90" s="80">
        <f>IF($C90="","",Tabla!AL90+$B90)</f>
        <v>8.5999999999999993E-2</v>
      </c>
      <c r="AN90" s="80">
        <f>IF($C90="","",Tabla!AM90+$B90)</f>
        <v>8.5999999999999993E-2</v>
      </c>
      <c r="AO90" s="80">
        <f>IF($C90="","",Tabla!AN90+$B90)</f>
        <v>7.0860000000000003</v>
      </c>
      <c r="AP90" s="80">
        <f t="shared" si="40"/>
        <v>29</v>
      </c>
      <c r="AQ90" s="80">
        <f t="shared" si="41"/>
        <v>68</v>
      </c>
      <c r="AR90" s="80">
        <f t="shared" si="42"/>
        <v>28</v>
      </c>
      <c r="AS90" s="80">
        <f t="shared" si="43"/>
        <v>60</v>
      </c>
      <c r="AT90" s="80">
        <f t="shared" si="44"/>
        <v>34</v>
      </c>
      <c r="AU90" s="80">
        <f t="shared" si="45"/>
        <v>61</v>
      </c>
      <c r="AV90" s="80">
        <f t="shared" si="46"/>
        <v>26</v>
      </c>
      <c r="AW90" s="80">
        <f t="shared" si="47"/>
        <v>67</v>
      </c>
      <c r="AX90" s="80">
        <f t="shared" si="48"/>
        <v>25</v>
      </c>
      <c r="AY90" s="80">
        <f t="shared" si="49"/>
        <v>66</v>
      </c>
      <c r="AZ90" s="80">
        <f t="shared" si="50"/>
        <v>28</v>
      </c>
      <c r="BA90" s="80">
        <f t="shared" si="51"/>
        <v>74</v>
      </c>
      <c r="BB90" s="80">
        <f t="shared" si="52"/>
        <v>33</v>
      </c>
      <c r="BC90" s="80">
        <f t="shared" si="53"/>
        <v>97</v>
      </c>
      <c r="BD90" s="80">
        <f t="shared" si="54"/>
        <v>25</v>
      </c>
      <c r="BE90" s="80">
        <f t="shared" si="55"/>
        <v>75</v>
      </c>
      <c r="BF90" s="80">
        <f t="shared" si="56"/>
        <v>20</v>
      </c>
      <c r="BG90" s="80">
        <f t="shared" si="57"/>
        <v>75</v>
      </c>
      <c r="BH90" s="80">
        <f t="shared" si="58"/>
        <v>13</v>
      </c>
      <c r="BI90" s="80">
        <f t="shared" si="59"/>
        <v>86</v>
      </c>
      <c r="BJ90" s="80">
        <f t="shared" si="60"/>
        <v>13</v>
      </c>
      <c r="BK90" s="80">
        <f t="shared" si="61"/>
        <v>86</v>
      </c>
      <c r="BL90" s="80">
        <f t="shared" si="62"/>
        <v>13</v>
      </c>
      <c r="BM90" s="80">
        <f t="shared" si="63"/>
        <v>86</v>
      </c>
      <c r="BN90" s="80">
        <f t="shared" si="64"/>
        <v>13</v>
      </c>
      <c r="BO90" s="80">
        <f t="shared" si="65"/>
        <v>86</v>
      </c>
      <c r="BP90" s="80">
        <f t="shared" si="66"/>
        <v>13</v>
      </c>
      <c r="BQ90" s="80">
        <f t="shared" si="67"/>
        <v>86</v>
      </c>
      <c r="BR90" s="80">
        <f t="shared" si="68"/>
        <v>48</v>
      </c>
      <c r="BS90" s="80">
        <f t="shared" si="69"/>
        <v>48</v>
      </c>
      <c r="BT90" s="80">
        <f t="shared" si="70"/>
        <v>45</v>
      </c>
      <c r="BU90" s="80">
        <f t="shared" si="71"/>
        <v>94</v>
      </c>
      <c r="BV90" s="80">
        <f t="shared" si="72"/>
        <v>20</v>
      </c>
      <c r="BW90" s="80">
        <f t="shared" si="73"/>
        <v>75</v>
      </c>
      <c r="BX90" s="80">
        <f t="shared" si="74"/>
        <v>13</v>
      </c>
      <c r="BY90" s="80">
        <f t="shared" si="75"/>
        <v>86</v>
      </c>
      <c r="BZ90" s="80">
        <f t="shared" si="76"/>
        <v>63</v>
      </c>
      <c r="CA90" s="80">
        <f t="shared" si="77"/>
        <v>88</v>
      </c>
      <c r="CB90" s="118">
        <f>+HLOOKUP(CANTIDAD!$F$2&amp;"-"&amp;Rank!$CB$4,Rank!$B$1:$CD$125,ROW(Rank!$CD90),0)</f>
        <v>20</v>
      </c>
      <c r="CC90" s="118">
        <f>+HLOOKUP(CANTIDAD!$F$2&amp;"-"&amp;Rank!$CC$4,Rank!$B$1:$CD$125,ROW(Rank!$CD90),0)</f>
        <v>75</v>
      </c>
      <c r="CD90" s="119" t="str">
        <f t="shared" si="80"/>
        <v>Santander Rio Soc. de Bolsa (152)</v>
      </c>
    </row>
    <row r="91" spans="2:82" outlineLevel="1" x14ac:dyDescent="0.2">
      <c r="B91" s="80">
        <v>8.6999999999999994E-2</v>
      </c>
      <c r="C91" s="80" t="str">
        <f>IF(Tabla!B91=0,"",Tabla!B91)</f>
        <v>Becerra Bursátil (764)</v>
      </c>
      <c r="D91" s="80">
        <f>IF($C91="","",Tabla!C91+$B91)</f>
        <v>8.6999999999999994E-2</v>
      </c>
      <c r="E91" s="80">
        <f>IF($C91="","",Tabla!D91+$B91)</f>
        <v>8.6999999999999994E-2</v>
      </c>
      <c r="F91" s="80">
        <f>IF($C91="","",Tabla!E91+$B91)</f>
        <v>8.6999999999999994E-2</v>
      </c>
      <c r="G91" s="80">
        <f>IF($C91="","",Tabla!F91+$B91)</f>
        <v>8.6999999999999994E-2</v>
      </c>
      <c r="H91" s="80">
        <f>IF($C91="","",Tabla!G91+$B91)</f>
        <v>8.6999999999999994E-2</v>
      </c>
      <c r="I91" s="80">
        <f>IF($C91="","",Tabla!H91+$B91)</f>
        <v>8.6999999999999994E-2</v>
      </c>
      <c r="J91" s="80">
        <f>IF($C91="","",Tabla!I91+$B91)</f>
        <v>8.6999999999999994E-2</v>
      </c>
      <c r="K91" s="80">
        <f>IF($C91="","",Tabla!J91+$B91)</f>
        <v>8.6999999999999994E-2</v>
      </c>
      <c r="L91" s="80">
        <f>IF($C91="","",Tabla!K91+$B91)</f>
        <v>8.6999999999999994E-2</v>
      </c>
      <c r="M91" s="80">
        <f>IF($C91="","",Tabla!L91+$B91)</f>
        <v>8.6999999999999994E-2</v>
      </c>
      <c r="N91" s="80">
        <f>IF($C91="","",Tabla!M91+$B91)</f>
        <v>8.6999999999999994E-2</v>
      </c>
      <c r="O91" s="80">
        <f>IF($C91="","",Tabla!N91+$B91)</f>
        <v>8.6999999999999994E-2</v>
      </c>
      <c r="P91" s="80">
        <f>IF($C91="","",Tabla!O91+$B91)</f>
        <v>8.6999999999999994E-2</v>
      </c>
      <c r="Q91" s="80">
        <f>IF($C91="","",Tabla!P91+$B91)</f>
        <v>1.087</v>
      </c>
      <c r="R91" s="80">
        <f>IF($C91="","",Tabla!Q91+$B91)</f>
        <v>8.6999999999999994E-2</v>
      </c>
      <c r="S91" s="80">
        <f>IF($C91="","",Tabla!R91+$B91)</f>
        <v>8.6999999999999994E-2</v>
      </c>
      <c r="T91" s="80">
        <f>IF($C91="","",Tabla!S91+$B91)</f>
        <v>8.6999999999999994E-2</v>
      </c>
      <c r="U91" s="80">
        <f>IF($C91="","",Tabla!T91+$B91)</f>
        <v>8.6999999999999994E-2</v>
      </c>
      <c r="V91" s="80">
        <f>IF($C91="","",Tabla!U91+$B91)</f>
        <v>8.6999999999999994E-2</v>
      </c>
      <c r="W91" s="80">
        <f>IF($C91="","",Tabla!V91+$B91)</f>
        <v>8.6999999999999994E-2</v>
      </c>
      <c r="X91" s="80">
        <f>IF($C91="","",Tabla!W91+$B91)</f>
        <v>8.6999999999999994E-2</v>
      </c>
      <c r="Y91" s="80">
        <f>IF($C91="","",Tabla!X91+$B91)</f>
        <v>8.6999999999999994E-2</v>
      </c>
      <c r="Z91" s="80">
        <f>IF($C91="","",Tabla!Y91+$B91)</f>
        <v>8.6999999999999994E-2</v>
      </c>
      <c r="AA91" s="80">
        <f>IF($C91="","",Tabla!Z91+$B91)</f>
        <v>8.6999999999999994E-2</v>
      </c>
      <c r="AB91" s="80">
        <f>IF($C91="","",Tabla!AA91+$B91)</f>
        <v>8.6999999999999994E-2</v>
      </c>
      <c r="AC91" s="80">
        <f>IF($C91="","",Tabla!AB91+$B91)</f>
        <v>8.6999999999999994E-2</v>
      </c>
      <c r="AD91" s="80">
        <f>IF($C91="","",Tabla!AC91+$B91)</f>
        <v>8.6999999999999994E-2</v>
      </c>
      <c r="AE91" s="80">
        <f>IF($C91="","",Tabla!AD91+$B91)</f>
        <v>8.6999999999999994E-2</v>
      </c>
      <c r="AF91" s="80">
        <f>IF($C91="","",Tabla!AE91+$B91)</f>
        <v>8.6999999999999994E-2</v>
      </c>
      <c r="AG91" s="80">
        <f>IF($C91="","",Tabla!AF91+$B91)</f>
        <v>8.6999999999999994E-2</v>
      </c>
      <c r="AH91" s="80">
        <f>IF($C91="","",Tabla!AG91+$B91)</f>
        <v>8.6999999999999994E-2</v>
      </c>
      <c r="AI91" s="80">
        <f>IF($C91="","",Tabla!AH91+$B91)</f>
        <v>1.087</v>
      </c>
      <c r="AJ91" s="80">
        <f>IF($C91="","",Tabla!AI91+$B91)</f>
        <v>8.6999999999999994E-2</v>
      </c>
      <c r="AK91" s="80">
        <f>IF($C91="","",Tabla!AJ91+$B91)</f>
        <v>8.6999999999999994E-2</v>
      </c>
      <c r="AL91" s="80">
        <f>IF($C91="","",Tabla!AK91+$B91)</f>
        <v>8.6999999999999994E-2</v>
      </c>
      <c r="AM91" s="80">
        <f>IF($C91="","",Tabla!AL91+$B91)</f>
        <v>8.6999999999999994E-2</v>
      </c>
      <c r="AN91" s="80">
        <f>IF($C91="","",Tabla!AM91+$B91)</f>
        <v>8.6999999999999994E-2</v>
      </c>
      <c r="AO91" s="80">
        <f>IF($C91="","",Tabla!AN91+$B91)</f>
        <v>1.087</v>
      </c>
      <c r="AP91" s="80">
        <f t="shared" si="40"/>
        <v>28</v>
      </c>
      <c r="AQ91" s="80">
        <f t="shared" si="41"/>
        <v>69</v>
      </c>
      <c r="AR91" s="80">
        <f t="shared" si="42"/>
        <v>27</v>
      </c>
      <c r="AS91" s="80">
        <f t="shared" si="43"/>
        <v>61</v>
      </c>
      <c r="AT91" s="80">
        <f t="shared" si="44"/>
        <v>33</v>
      </c>
      <c r="AU91" s="80">
        <f t="shared" si="45"/>
        <v>62</v>
      </c>
      <c r="AV91" s="80">
        <f t="shared" si="46"/>
        <v>25</v>
      </c>
      <c r="AW91" s="80">
        <f t="shared" si="47"/>
        <v>68</v>
      </c>
      <c r="AX91" s="80">
        <f t="shared" si="48"/>
        <v>24</v>
      </c>
      <c r="AY91" s="80">
        <f t="shared" si="49"/>
        <v>67</v>
      </c>
      <c r="AZ91" s="80">
        <f t="shared" si="50"/>
        <v>27</v>
      </c>
      <c r="BA91" s="80">
        <f t="shared" si="51"/>
        <v>75</v>
      </c>
      <c r="BB91" s="80">
        <f t="shared" si="52"/>
        <v>32</v>
      </c>
      <c r="BC91" s="80">
        <f t="shared" si="53"/>
        <v>89</v>
      </c>
      <c r="BD91" s="80">
        <f t="shared" si="54"/>
        <v>24</v>
      </c>
      <c r="BE91" s="80">
        <f t="shared" si="55"/>
        <v>76</v>
      </c>
      <c r="BF91" s="80">
        <f t="shared" si="56"/>
        <v>19</v>
      </c>
      <c r="BG91" s="80">
        <f t="shared" si="57"/>
        <v>76</v>
      </c>
      <c r="BH91" s="80">
        <f t="shared" si="58"/>
        <v>12</v>
      </c>
      <c r="BI91" s="80">
        <f t="shared" si="59"/>
        <v>87</v>
      </c>
      <c r="BJ91" s="80">
        <f t="shared" si="60"/>
        <v>12</v>
      </c>
      <c r="BK91" s="80">
        <f t="shared" si="61"/>
        <v>87</v>
      </c>
      <c r="BL91" s="80">
        <f t="shared" si="62"/>
        <v>12</v>
      </c>
      <c r="BM91" s="80">
        <f t="shared" si="63"/>
        <v>87</v>
      </c>
      <c r="BN91" s="80">
        <f t="shared" si="64"/>
        <v>12</v>
      </c>
      <c r="BO91" s="80">
        <f t="shared" si="65"/>
        <v>87</v>
      </c>
      <c r="BP91" s="80">
        <f t="shared" si="66"/>
        <v>12</v>
      </c>
      <c r="BQ91" s="80">
        <f t="shared" si="67"/>
        <v>87</v>
      </c>
      <c r="BR91" s="80">
        <f t="shared" si="68"/>
        <v>47</v>
      </c>
      <c r="BS91" s="80">
        <f t="shared" si="69"/>
        <v>49</v>
      </c>
      <c r="BT91" s="80">
        <f t="shared" si="70"/>
        <v>44</v>
      </c>
      <c r="BU91" s="80">
        <f t="shared" si="71"/>
        <v>82</v>
      </c>
      <c r="BV91" s="80">
        <f t="shared" si="72"/>
        <v>19</v>
      </c>
      <c r="BW91" s="80">
        <f t="shared" si="73"/>
        <v>76</v>
      </c>
      <c r="BX91" s="80">
        <f t="shared" si="74"/>
        <v>12</v>
      </c>
      <c r="BY91" s="80">
        <f t="shared" si="75"/>
        <v>87</v>
      </c>
      <c r="BZ91" s="80">
        <f t="shared" si="76"/>
        <v>62</v>
      </c>
      <c r="CA91" s="80">
        <f t="shared" si="77"/>
        <v>65</v>
      </c>
      <c r="CB91" s="118">
        <f>+HLOOKUP(CANTIDAD!$F$2&amp;"-"&amp;Rank!$CB$4,Rank!$B$1:$CD$125,ROW(Rank!$CD91),0)</f>
        <v>19</v>
      </c>
      <c r="CC91" s="118">
        <f>+HLOOKUP(CANTIDAD!$F$2&amp;"-"&amp;Rank!$CC$4,Rank!$B$1:$CD$125,ROW(Rank!$CD91),0)</f>
        <v>76</v>
      </c>
      <c r="CD91" s="119" t="str">
        <f t="shared" si="80"/>
        <v>Becerra Bursátil (764)</v>
      </c>
    </row>
    <row r="92" spans="2:82" outlineLevel="1" x14ac:dyDescent="0.2">
      <c r="B92" s="80">
        <v>8.7999999999999995E-2</v>
      </c>
      <c r="C92" s="80" t="str">
        <f>IF(Tabla!B92=0,"",Tabla!B92)</f>
        <v>Santader Rio Banco (1119)</v>
      </c>
      <c r="D92" s="80">
        <f>IF($C92="","",Tabla!C92+$B92)</f>
        <v>8.7999999999999995E-2</v>
      </c>
      <c r="E92" s="80">
        <f>IF($C92="","",Tabla!D92+$B92)</f>
        <v>8.7999999999999995E-2</v>
      </c>
      <c r="F92" s="80">
        <f>IF($C92="","",Tabla!E92+$B92)</f>
        <v>8.7999999999999995E-2</v>
      </c>
      <c r="G92" s="80">
        <f>IF($C92="","",Tabla!F92+$B92)</f>
        <v>8.7999999999999995E-2</v>
      </c>
      <c r="H92" s="80">
        <f>IF($C92="","",Tabla!G92+$B92)</f>
        <v>8.7999999999999995E-2</v>
      </c>
      <c r="I92" s="80">
        <f>IF($C92="","",Tabla!H92+$B92)</f>
        <v>8.7999999999999995E-2</v>
      </c>
      <c r="J92" s="80">
        <f>IF($C92="","",Tabla!I92+$B92)</f>
        <v>8.7999999999999995E-2</v>
      </c>
      <c r="K92" s="80">
        <f>IF($C92="","",Tabla!J92+$B92)</f>
        <v>8.7999999999999995E-2</v>
      </c>
      <c r="L92" s="80">
        <f>IF($C92="","",Tabla!K92+$B92)</f>
        <v>8.7999999999999995E-2</v>
      </c>
      <c r="M92" s="80">
        <f>IF($C92="","",Tabla!L92+$B92)</f>
        <v>8.7999999999999995E-2</v>
      </c>
      <c r="N92" s="80">
        <f>IF($C92="","",Tabla!M92+$B92)</f>
        <v>8.7999999999999995E-2</v>
      </c>
      <c r="O92" s="80">
        <f>IF($C92="","",Tabla!N92+$B92)</f>
        <v>8.7999999999999995E-2</v>
      </c>
      <c r="P92" s="80">
        <f>IF($C92="","",Tabla!O92+$B92)</f>
        <v>8.7999999999999995E-2</v>
      </c>
      <c r="Q92" s="80">
        <f>IF($C92="","",Tabla!P92+$B92)</f>
        <v>8.7999999999999995E-2</v>
      </c>
      <c r="R92" s="80">
        <f>IF($C92="","",Tabla!Q92+$B92)</f>
        <v>5.0880000000000001</v>
      </c>
      <c r="S92" s="80">
        <f>IF($C92="","",Tabla!R92+$B92)</f>
        <v>8.7999999999999995E-2</v>
      </c>
      <c r="T92" s="80">
        <f>IF($C92="","",Tabla!S92+$B92)</f>
        <v>17.088000000000001</v>
      </c>
      <c r="U92" s="80">
        <f>IF($C92="","",Tabla!T92+$B92)</f>
        <v>2.0880000000000001</v>
      </c>
      <c r="V92" s="80">
        <f>IF($C92="","",Tabla!U92+$B92)</f>
        <v>8.7999999999999995E-2</v>
      </c>
      <c r="W92" s="80">
        <f>IF($C92="","",Tabla!V92+$B92)</f>
        <v>8.7999999999999995E-2</v>
      </c>
      <c r="X92" s="80">
        <f>IF($C92="","",Tabla!W92+$B92)</f>
        <v>8.7999999999999995E-2</v>
      </c>
      <c r="Y92" s="80">
        <f>IF($C92="","",Tabla!X92+$B92)</f>
        <v>8.7999999999999995E-2</v>
      </c>
      <c r="Z92" s="80">
        <f>IF($C92="","",Tabla!Y92+$B92)</f>
        <v>8.7999999999999995E-2</v>
      </c>
      <c r="AA92" s="80">
        <f>IF($C92="","",Tabla!Z92+$B92)</f>
        <v>8.7999999999999995E-2</v>
      </c>
      <c r="AB92" s="80">
        <f>IF($C92="","",Tabla!AA92+$B92)</f>
        <v>8.7999999999999995E-2</v>
      </c>
      <c r="AC92" s="80">
        <f>IF($C92="","",Tabla!AB92+$B92)</f>
        <v>8.7999999999999995E-2</v>
      </c>
      <c r="AD92" s="80">
        <f>IF($C92="","",Tabla!AC92+$B92)</f>
        <v>8.7999999999999995E-2</v>
      </c>
      <c r="AE92" s="80">
        <f>IF($C92="","",Tabla!AD92+$B92)</f>
        <v>8.7999999999999995E-2</v>
      </c>
      <c r="AF92" s="80">
        <f>IF($C92="","",Tabla!AE92+$B92)</f>
        <v>8.7999999999999995E-2</v>
      </c>
      <c r="AG92" s="80">
        <f>IF($C92="","",Tabla!AF92+$B92)</f>
        <v>8.7999999999999995E-2</v>
      </c>
      <c r="AH92" s="80">
        <f>IF($C92="","",Tabla!AG92+$B92)</f>
        <v>5.0880000000000001</v>
      </c>
      <c r="AI92" s="80">
        <f>IF($C92="","",Tabla!AH92+$B92)</f>
        <v>8.7999999999999995E-2</v>
      </c>
      <c r="AJ92" s="80">
        <f>IF($C92="","",Tabla!AI92+$B92)</f>
        <v>17.088000000000001</v>
      </c>
      <c r="AK92" s="80">
        <f>IF($C92="","",Tabla!AJ92+$B92)</f>
        <v>2.0880000000000001</v>
      </c>
      <c r="AL92" s="80">
        <f>IF($C92="","",Tabla!AK92+$B92)</f>
        <v>8.7999999999999995E-2</v>
      </c>
      <c r="AM92" s="80">
        <f>IF($C92="","",Tabla!AL92+$B92)</f>
        <v>8.7999999999999995E-2</v>
      </c>
      <c r="AN92" s="80">
        <f>IF($C92="","",Tabla!AM92+$B92)</f>
        <v>22.088000000000001</v>
      </c>
      <c r="AO92" s="80">
        <f>IF($C92="","",Tabla!AN92+$B92)</f>
        <v>2.0880000000000001</v>
      </c>
      <c r="AP92" s="80">
        <f t="shared" si="40"/>
        <v>27</v>
      </c>
      <c r="AQ92" s="80">
        <f t="shared" si="41"/>
        <v>70</v>
      </c>
      <c r="AR92" s="80">
        <f t="shared" si="42"/>
        <v>26</v>
      </c>
      <c r="AS92" s="80">
        <f t="shared" si="43"/>
        <v>62</v>
      </c>
      <c r="AT92" s="80">
        <f t="shared" si="44"/>
        <v>32</v>
      </c>
      <c r="AU92" s="80">
        <f t="shared" si="45"/>
        <v>63</v>
      </c>
      <c r="AV92" s="80">
        <f t="shared" si="46"/>
        <v>24</v>
      </c>
      <c r="AW92" s="80">
        <f t="shared" si="47"/>
        <v>69</v>
      </c>
      <c r="AX92" s="80">
        <f t="shared" si="48"/>
        <v>23</v>
      </c>
      <c r="AY92" s="80">
        <f t="shared" si="49"/>
        <v>68</v>
      </c>
      <c r="AZ92" s="80">
        <f t="shared" si="50"/>
        <v>26</v>
      </c>
      <c r="BA92" s="80">
        <f t="shared" si="51"/>
        <v>76</v>
      </c>
      <c r="BB92" s="80">
        <f t="shared" si="52"/>
        <v>31</v>
      </c>
      <c r="BC92" s="80">
        <f t="shared" si="53"/>
        <v>73</v>
      </c>
      <c r="BD92" s="80">
        <f t="shared" si="54"/>
        <v>1</v>
      </c>
      <c r="BE92" s="80">
        <f t="shared" si="55"/>
        <v>77</v>
      </c>
      <c r="BF92" s="80">
        <f t="shared" si="56"/>
        <v>1</v>
      </c>
      <c r="BG92" s="80">
        <f t="shared" si="57"/>
        <v>91</v>
      </c>
      <c r="BH92" s="80">
        <f t="shared" si="58"/>
        <v>11</v>
      </c>
      <c r="BI92" s="80">
        <f t="shared" si="59"/>
        <v>88</v>
      </c>
      <c r="BJ92" s="80">
        <f t="shared" si="60"/>
        <v>11</v>
      </c>
      <c r="BK92" s="80">
        <f t="shared" si="61"/>
        <v>88</v>
      </c>
      <c r="BL92" s="80">
        <f t="shared" si="62"/>
        <v>11</v>
      </c>
      <c r="BM92" s="80">
        <f t="shared" si="63"/>
        <v>88</v>
      </c>
      <c r="BN92" s="80">
        <f t="shared" si="64"/>
        <v>11</v>
      </c>
      <c r="BO92" s="80">
        <f t="shared" si="65"/>
        <v>88</v>
      </c>
      <c r="BP92" s="80">
        <f t="shared" si="66"/>
        <v>11</v>
      </c>
      <c r="BQ92" s="80">
        <f t="shared" si="67"/>
        <v>88</v>
      </c>
      <c r="BR92" s="80">
        <f t="shared" si="68"/>
        <v>46</v>
      </c>
      <c r="BS92" s="80">
        <f t="shared" si="69"/>
        <v>50</v>
      </c>
      <c r="BT92" s="80">
        <f t="shared" si="70"/>
        <v>4</v>
      </c>
      <c r="BU92" s="80">
        <f t="shared" si="71"/>
        <v>64</v>
      </c>
      <c r="BV92" s="80">
        <f t="shared" si="72"/>
        <v>1</v>
      </c>
      <c r="BW92" s="80">
        <f t="shared" si="73"/>
        <v>91</v>
      </c>
      <c r="BX92" s="80">
        <f t="shared" si="74"/>
        <v>11</v>
      </c>
      <c r="BY92" s="80">
        <f t="shared" si="75"/>
        <v>88</v>
      </c>
      <c r="BZ92" s="80">
        <f t="shared" si="76"/>
        <v>3</v>
      </c>
      <c r="CA92" s="80">
        <f t="shared" si="77"/>
        <v>77</v>
      </c>
      <c r="CB92" s="118">
        <f>+HLOOKUP(CANTIDAD!$F$2&amp;"-"&amp;Rank!$CB$4,Rank!$B$1:$CD$125,ROW(Rank!$CD92),0)</f>
        <v>1</v>
      </c>
      <c r="CC92" s="118">
        <f>+HLOOKUP(CANTIDAD!$F$2&amp;"-"&amp;Rank!$CC$4,Rank!$B$1:$CD$125,ROW(Rank!$CD92),0)</f>
        <v>91</v>
      </c>
      <c r="CD92" s="119" t="str">
        <f t="shared" ref="CD92:CD125" si="81">+C92</f>
        <v>Santader Rio Banco (1119)</v>
      </c>
    </row>
    <row r="93" spans="2:82" outlineLevel="1" x14ac:dyDescent="0.2">
      <c r="B93" s="80">
        <v>8.8999999999999996E-2</v>
      </c>
      <c r="C93" s="80" t="str">
        <f>IF(Tabla!B93=0,"",Tabla!B93)</f>
        <v>Servente y Cia. (186)</v>
      </c>
      <c r="D93" s="80">
        <f>IF($C93="","",Tabla!C93+$B93)</f>
        <v>8.8999999999999996E-2</v>
      </c>
      <c r="E93" s="80">
        <f>IF($C93="","",Tabla!D93+$B93)</f>
        <v>8.8999999999999996E-2</v>
      </c>
      <c r="F93" s="80">
        <f>IF($C93="","",Tabla!E93+$B93)</f>
        <v>8.8999999999999996E-2</v>
      </c>
      <c r="G93" s="80">
        <f>IF($C93="","",Tabla!F93+$B93)</f>
        <v>8.8999999999999996E-2</v>
      </c>
      <c r="H93" s="80">
        <f>IF($C93="","",Tabla!G93+$B93)</f>
        <v>8.8999999999999996E-2</v>
      </c>
      <c r="I93" s="80">
        <f>IF($C93="","",Tabla!H93+$B93)</f>
        <v>8.8999999999999996E-2</v>
      </c>
      <c r="J93" s="80">
        <f>IF($C93="","",Tabla!I93+$B93)</f>
        <v>8.8999999999999996E-2</v>
      </c>
      <c r="K93" s="80">
        <f>IF($C93="","",Tabla!J93+$B93)</f>
        <v>8.8999999999999996E-2</v>
      </c>
      <c r="L93" s="80">
        <f>IF($C93="","",Tabla!K93+$B93)</f>
        <v>8.8999999999999996E-2</v>
      </c>
      <c r="M93" s="80">
        <f>IF($C93="","",Tabla!L93+$B93)</f>
        <v>8.8999999999999996E-2</v>
      </c>
      <c r="N93" s="80">
        <f>IF($C93="","",Tabla!M93+$B93)</f>
        <v>8.8999999999999996E-2</v>
      </c>
      <c r="O93" s="80">
        <f>IF($C93="","",Tabla!N93+$B93)</f>
        <v>8.8999999999999996E-2</v>
      </c>
      <c r="P93" s="80">
        <f>IF($C93="","",Tabla!O93+$B93)</f>
        <v>8.8999999999999996E-2</v>
      </c>
      <c r="Q93" s="80">
        <f>IF($C93="","",Tabla!P93+$B93)</f>
        <v>8.8999999999999996E-2</v>
      </c>
      <c r="R93" s="80">
        <f>IF($C93="","",Tabla!Q93+$B93)</f>
        <v>8.8999999999999996E-2</v>
      </c>
      <c r="S93" s="80">
        <f>IF($C93="","",Tabla!R93+$B93)</f>
        <v>8.8999999999999996E-2</v>
      </c>
      <c r="T93" s="80">
        <f>IF($C93="","",Tabla!S93+$B93)</f>
        <v>8.8999999999999996E-2</v>
      </c>
      <c r="U93" s="80">
        <f>IF($C93="","",Tabla!T93+$B93)</f>
        <v>3.089</v>
      </c>
      <c r="V93" s="80">
        <f>IF($C93="","",Tabla!U93+$B93)</f>
        <v>8.8999999999999996E-2</v>
      </c>
      <c r="W93" s="80">
        <f>IF($C93="","",Tabla!V93+$B93)</f>
        <v>8.8999999999999996E-2</v>
      </c>
      <c r="X93" s="80">
        <f>IF($C93="","",Tabla!W93+$B93)</f>
        <v>8.8999999999999996E-2</v>
      </c>
      <c r="Y93" s="80">
        <f>IF($C93="","",Tabla!X93+$B93)</f>
        <v>8.8999999999999996E-2</v>
      </c>
      <c r="Z93" s="80">
        <f>IF($C93="","",Tabla!Y93+$B93)</f>
        <v>8.8999999999999996E-2</v>
      </c>
      <c r="AA93" s="80">
        <f>IF($C93="","",Tabla!Z93+$B93)</f>
        <v>8.8999999999999996E-2</v>
      </c>
      <c r="AB93" s="80">
        <f>IF($C93="","",Tabla!AA93+$B93)</f>
        <v>8.8999999999999996E-2</v>
      </c>
      <c r="AC93" s="80">
        <f>IF($C93="","",Tabla!AB93+$B93)</f>
        <v>8.8999999999999996E-2</v>
      </c>
      <c r="AD93" s="80">
        <f>IF($C93="","",Tabla!AC93+$B93)</f>
        <v>8.8999999999999996E-2</v>
      </c>
      <c r="AE93" s="80">
        <f>IF($C93="","",Tabla!AD93+$B93)</f>
        <v>8.8999999999999996E-2</v>
      </c>
      <c r="AF93" s="80">
        <f>IF($C93="","",Tabla!AE93+$B93)</f>
        <v>8.8999999999999996E-2</v>
      </c>
      <c r="AG93" s="80">
        <f>IF($C93="","",Tabla!AF93+$B93)</f>
        <v>8.8999999999999996E-2</v>
      </c>
      <c r="AH93" s="80">
        <f>IF($C93="","",Tabla!AG93+$B93)</f>
        <v>8.8999999999999996E-2</v>
      </c>
      <c r="AI93" s="80">
        <f>IF($C93="","",Tabla!AH93+$B93)</f>
        <v>8.8999999999999996E-2</v>
      </c>
      <c r="AJ93" s="80">
        <f>IF($C93="","",Tabla!AI93+$B93)</f>
        <v>8.8999999999999996E-2</v>
      </c>
      <c r="AK93" s="80">
        <f>IF($C93="","",Tabla!AJ93+$B93)</f>
        <v>3.089</v>
      </c>
      <c r="AL93" s="80">
        <f>IF($C93="","",Tabla!AK93+$B93)</f>
        <v>8.8999999999999996E-2</v>
      </c>
      <c r="AM93" s="80">
        <f>IF($C93="","",Tabla!AL93+$B93)</f>
        <v>8.8999999999999996E-2</v>
      </c>
      <c r="AN93" s="80">
        <f>IF($C93="","",Tabla!AM93+$B93)</f>
        <v>8.8999999999999996E-2</v>
      </c>
      <c r="AO93" s="80">
        <f>IF($C93="","",Tabla!AN93+$B93)</f>
        <v>3.089</v>
      </c>
      <c r="AP93" s="80">
        <f t="shared" si="40"/>
        <v>26</v>
      </c>
      <c r="AQ93" s="80">
        <f t="shared" si="41"/>
        <v>71</v>
      </c>
      <c r="AR93" s="80">
        <f t="shared" si="42"/>
        <v>25</v>
      </c>
      <c r="AS93" s="80">
        <f t="shared" si="43"/>
        <v>63</v>
      </c>
      <c r="AT93" s="80">
        <f t="shared" si="44"/>
        <v>31</v>
      </c>
      <c r="AU93" s="80">
        <f t="shared" si="45"/>
        <v>64</v>
      </c>
      <c r="AV93" s="80">
        <f t="shared" si="46"/>
        <v>23</v>
      </c>
      <c r="AW93" s="80">
        <f t="shared" si="47"/>
        <v>70</v>
      </c>
      <c r="AX93" s="80">
        <f t="shared" si="48"/>
        <v>22</v>
      </c>
      <c r="AY93" s="80">
        <f t="shared" si="49"/>
        <v>69</v>
      </c>
      <c r="AZ93" s="80">
        <f t="shared" si="50"/>
        <v>25</v>
      </c>
      <c r="BA93" s="80">
        <f t="shared" si="51"/>
        <v>77</v>
      </c>
      <c r="BB93" s="80">
        <f t="shared" si="52"/>
        <v>30</v>
      </c>
      <c r="BC93" s="80">
        <f t="shared" si="53"/>
        <v>74</v>
      </c>
      <c r="BD93" s="80">
        <f t="shared" si="54"/>
        <v>23</v>
      </c>
      <c r="BE93" s="80">
        <f t="shared" si="55"/>
        <v>78</v>
      </c>
      <c r="BF93" s="80">
        <f t="shared" si="56"/>
        <v>18</v>
      </c>
      <c r="BG93" s="80">
        <f t="shared" si="57"/>
        <v>93</v>
      </c>
      <c r="BH93" s="80">
        <f t="shared" si="58"/>
        <v>10</v>
      </c>
      <c r="BI93" s="80">
        <f t="shared" si="59"/>
        <v>89</v>
      </c>
      <c r="BJ93" s="80">
        <f t="shared" si="60"/>
        <v>10</v>
      </c>
      <c r="BK93" s="80">
        <f t="shared" si="61"/>
        <v>89</v>
      </c>
      <c r="BL93" s="80">
        <f t="shared" si="62"/>
        <v>10</v>
      </c>
      <c r="BM93" s="80">
        <f t="shared" si="63"/>
        <v>89</v>
      </c>
      <c r="BN93" s="80">
        <f t="shared" si="64"/>
        <v>10</v>
      </c>
      <c r="BO93" s="80">
        <f t="shared" si="65"/>
        <v>89</v>
      </c>
      <c r="BP93" s="80">
        <f t="shared" si="66"/>
        <v>10</v>
      </c>
      <c r="BQ93" s="80">
        <f t="shared" si="67"/>
        <v>89</v>
      </c>
      <c r="BR93" s="80">
        <f t="shared" si="68"/>
        <v>45</v>
      </c>
      <c r="BS93" s="80">
        <f t="shared" si="69"/>
        <v>51</v>
      </c>
      <c r="BT93" s="80">
        <f t="shared" si="70"/>
        <v>43</v>
      </c>
      <c r="BU93" s="80">
        <f t="shared" si="71"/>
        <v>65</v>
      </c>
      <c r="BV93" s="80">
        <f t="shared" si="72"/>
        <v>18</v>
      </c>
      <c r="BW93" s="80">
        <f t="shared" si="73"/>
        <v>93</v>
      </c>
      <c r="BX93" s="80">
        <f t="shared" si="74"/>
        <v>10</v>
      </c>
      <c r="BY93" s="80">
        <f t="shared" si="75"/>
        <v>89</v>
      </c>
      <c r="BZ93" s="80">
        <f t="shared" si="76"/>
        <v>61</v>
      </c>
      <c r="CA93" s="80">
        <f t="shared" si="77"/>
        <v>83</v>
      </c>
      <c r="CB93" s="118">
        <f>+HLOOKUP(CANTIDAD!$F$2&amp;"-"&amp;Rank!$CB$4,Rank!$B$1:$CD$125,ROW(Rank!$CD93),0)</f>
        <v>18</v>
      </c>
      <c r="CC93" s="118">
        <f>+HLOOKUP(CANTIDAD!$F$2&amp;"-"&amp;Rank!$CC$4,Rank!$B$1:$CD$125,ROW(Rank!$CD93),0)</f>
        <v>93</v>
      </c>
      <c r="CD93" s="119" t="str">
        <f t="shared" si="81"/>
        <v>Servente y Cia. (186)</v>
      </c>
    </row>
    <row r="94" spans="2:82" outlineLevel="1" x14ac:dyDescent="0.2">
      <c r="B94" s="80">
        <v>0.09</v>
      </c>
      <c r="C94" s="80" t="str">
        <f>IF(Tabla!B94=0,"",Tabla!B94)</f>
        <v>Patente de Valores Soc. Bsa. (184)</v>
      </c>
      <c r="D94" s="80">
        <f>IF($C94="","",Tabla!C94+$B94)</f>
        <v>0.09</v>
      </c>
      <c r="E94" s="80">
        <f>IF($C94="","",Tabla!D94+$B94)</f>
        <v>0.09</v>
      </c>
      <c r="F94" s="80">
        <f>IF($C94="","",Tabla!E94+$B94)</f>
        <v>0.09</v>
      </c>
      <c r="G94" s="80">
        <f>IF($C94="","",Tabla!F94+$B94)</f>
        <v>0.09</v>
      </c>
      <c r="H94" s="80">
        <f>IF($C94="","",Tabla!G94+$B94)</f>
        <v>0.09</v>
      </c>
      <c r="I94" s="80">
        <f>IF($C94="","",Tabla!H94+$B94)</f>
        <v>0.09</v>
      </c>
      <c r="J94" s="80">
        <f>IF($C94="","",Tabla!I94+$B94)</f>
        <v>0.09</v>
      </c>
      <c r="K94" s="80">
        <f>IF($C94="","",Tabla!J94+$B94)</f>
        <v>0.09</v>
      </c>
      <c r="L94" s="80">
        <f>IF($C94="","",Tabla!K94+$B94)</f>
        <v>0.09</v>
      </c>
      <c r="M94" s="80">
        <f>IF($C94="","",Tabla!L94+$B94)</f>
        <v>0.09</v>
      </c>
      <c r="N94" s="80">
        <f>IF($C94="","",Tabla!M94+$B94)</f>
        <v>0.09</v>
      </c>
      <c r="O94" s="80">
        <f>IF($C94="","",Tabla!N94+$B94)</f>
        <v>0.09</v>
      </c>
      <c r="P94" s="80">
        <f>IF($C94="","",Tabla!O94+$B94)</f>
        <v>0.09</v>
      </c>
      <c r="Q94" s="80">
        <f>IF($C94="","",Tabla!P94+$B94)</f>
        <v>0.09</v>
      </c>
      <c r="R94" s="80">
        <f>IF($C94="","",Tabla!Q94+$B94)</f>
        <v>0.09</v>
      </c>
      <c r="S94" s="80">
        <f>IF($C94="","",Tabla!R94+$B94)</f>
        <v>0.09</v>
      </c>
      <c r="T94" s="80">
        <f>IF($C94="","",Tabla!S94+$B94)</f>
        <v>0.09</v>
      </c>
      <c r="U94" s="80">
        <f>IF($C94="","",Tabla!T94+$B94)</f>
        <v>1.0900000000000001</v>
      </c>
      <c r="V94" s="80">
        <f>IF($C94="","",Tabla!U94+$B94)</f>
        <v>0.09</v>
      </c>
      <c r="W94" s="80">
        <f>IF($C94="","",Tabla!V94+$B94)</f>
        <v>0.09</v>
      </c>
      <c r="X94" s="80">
        <f>IF($C94="","",Tabla!W94+$B94)</f>
        <v>0.09</v>
      </c>
      <c r="Y94" s="80">
        <f>IF($C94="","",Tabla!X94+$B94)</f>
        <v>0.09</v>
      </c>
      <c r="Z94" s="80">
        <f>IF($C94="","",Tabla!Y94+$B94)</f>
        <v>0.09</v>
      </c>
      <c r="AA94" s="80">
        <f>IF($C94="","",Tabla!Z94+$B94)</f>
        <v>0.09</v>
      </c>
      <c r="AB94" s="80">
        <f>IF($C94="","",Tabla!AA94+$B94)</f>
        <v>0.09</v>
      </c>
      <c r="AC94" s="80">
        <f>IF($C94="","",Tabla!AB94+$B94)</f>
        <v>0.09</v>
      </c>
      <c r="AD94" s="80">
        <f>IF($C94="","",Tabla!AC94+$B94)</f>
        <v>0.09</v>
      </c>
      <c r="AE94" s="80">
        <f>IF($C94="","",Tabla!AD94+$B94)</f>
        <v>0.09</v>
      </c>
      <c r="AF94" s="80">
        <f>IF($C94="","",Tabla!AE94+$B94)</f>
        <v>0.09</v>
      </c>
      <c r="AG94" s="80">
        <f>IF($C94="","",Tabla!AF94+$B94)</f>
        <v>0.09</v>
      </c>
      <c r="AH94" s="80">
        <f>IF($C94="","",Tabla!AG94+$B94)</f>
        <v>0.09</v>
      </c>
      <c r="AI94" s="80">
        <f>IF($C94="","",Tabla!AH94+$B94)</f>
        <v>0.09</v>
      </c>
      <c r="AJ94" s="80">
        <f>IF($C94="","",Tabla!AI94+$B94)</f>
        <v>0.09</v>
      </c>
      <c r="AK94" s="80">
        <f>IF($C94="","",Tabla!AJ94+$B94)</f>
        <v>1.0900000000000001</v>
      </c>
      <c r="AL94" s="80">
        <f>IF($C94="","",Tabla!AK94+$B94)</f>
        <v>0.09</v>
      </c>
      <c r="AM94" s="80">
        <f>IF($C94="","",Tabla!AL94+$B94)</f>
        <v>0.09</v>
      </c>
      <c r="AN94" s="80">
        <f>IF($C94="","",Tabla!AM94+$B94)</f>
        <v>0.09</v>
      </c>
      <c r="AO94" s="80">
        <f>IF($C94="","",Tabla!AN94+$B94)</f>
        <v>1.0900000000000001</v>
      </c>
      <c r="AP94" s="80">
        <f t="shared" si="40"/>
        <v>25</v>
      </c>
      <c r="AQ94" s="80">
        <f t="shared" si="41"/>
        <v>72</v>
      </c>
      <c r="AR94" s="80">
        <f t="shared" si="42"/>
        <v>24</v>
      </c>
      <c r="AS94" s="80">
        <f t="shared" si="43"/>
        <v>64</v>
      </c>
      <c r="AT94" s="80">
        <f t="shared" si="44"/>
        <v>30</v>
      </c>
      <c r="AU94" s="80">
        <f t="shared" si="45"/>
        <v>65</v>
      </c>
      <c r="AV94" s="80">
        <f t="shared" si="46"/>
        <v>22</v>
      </c>
      <c r="AW94" s="80">
        <f t="shared" si="47"/>
        <v>71</v>
      </c>
      <c r="AX94" s="80">
        <f t="shared" si="48"/>
        <v>21</v>
      </c>
      <c r="AY94" s="80">
        <f t="shared" si="49"/>
        <v>70</v>
      </c>
      <c r="AZ94" s="80">
        <f t="shared" si="50"/>
        <v>24</v>
      </c>
      <c r="BA94" s="80">
        <f t="shared" si="51"/>
        <v>78</v>
      </c>
      <c r="BB94" s="80">
        <f t="shared" si="52"/>
        <v>29</v>
      </c>
      <c r="BC94" s="80">
        <f t="shared" si="53"/>
        <v>75</v>
      </c>
      <c r="BD94" s="80">
        <f t="shared" si="54"/>
        <v>22</v>
      </c>
      <c r="BE94" s="80">
        <f t="shared" si="55"/>
        <v>79</v>
      </c>
      <c r="BF94" s="80">
        <f t="shared" si="56"/>
        <v>17</v>
      </c>
      <c r="BG94" s="80">
        <f t="shared" si="57"/>
        <v>89</v>
      </c>
      <c r="BH94" s="80">
        <f t="shared" si="58"/>
        <v>9</v>
      </c>
      <c r="BI94" s="80">
        <f t="shared" si="59"/>
        <v>90</v>
      </c>
      <c r="BJ94" s="80">
        <f t="shared" si="60"/>
        <v>9</v>
      </c>
      <c r="BK94" s="80">
        <f t="shared" si="61"/>
        <v>90</v>
      </c>
      <c r="BL94" s="80">
        <f t="shared" si="62"/>
        <v>9</v>
      </c>
      <c r="BM94" s="80">
        <f t="shared" si="63"/>
        <v>90</v>
      </c>
      <c r="BN94" s="80">
        <f t="shared" si="64"/>
        <v>9</v>
      </c>
      <c r="BO94" s="80">
        <f t="shared" si="65"/>
        <v>90</v>
      </c>
      <c r="BP94" s="80">
        <f t="shared" si="66"/>
        <v>9</v>
      </c>
      <c r="BQ94" s="80">
        <f t="shared" si="67"/>
        <v>90</v>
      </c>
      <c r="BR94" s="80">
        <f t="shared" si="68"/>
        <v>44</v>
      </c>
      <c r="BS94" s="80">
        <f t="shared" si="69"/>
        <v>52</v>
      </c>
      <c r="BT94" s="80">
        <f t="shared" si="70"/>
        <v>42</v>
      </c>
      <c r="BU94" s="80">
        <f t="shared" si="71"/>
        <v>66</v>
      </c>
      <c r="BV94" s="80">
        <f t="shared" si="72"/>
        <v>17</v>
      </c>
      <c r="BW94" s="80">
        <f t="shared" si="73"/>
        <v>89</v>
      </c>
      <c r="BX94" s="80">
        <f t="shared" si="74"/>
        <v>9</v>
      </c>
      <c r="BY94" s="80">
        <f t="shared" si="75"/>
        <v>90</v>
      </c>
      <c r="BZ94" s="80">
        <f t="shared" si="76"/>
        <v>60</v>
      </c>
      <c r="CA94" s="80">
        <f t="shared" si="77"/>
        <v>66</v>
      </c>
      <c r="CB94" s="118">
        <f>+HLOOKUP(CANTIDAD!$F$2&amp;"-"&amp;Rank!$CB$4,Rank!$B$1:$CD$125,ROW(Rank!$CD94),0)</f>
        <v>17</v>
      </c>
      <c r="CC94" s="118">
        <f>+HLOOKUP(CANTIDAD!$F$2&amp;"-"&amp;Rank!$CC$4,Rank!$B$1:$CD$125,ROW(Rank!$CD94),0)</f>
        <v>89</v>
      </c>
      <c r="CD94" s="119" t="str">
        <f t="shared" si="81"/>
        <v>Patente de Valores Soc. Bsa. (184)</v>
      </c>
    </row>
    <row r="95" spans="2:82" outlineLevel="1" x14ac:dyDescent="0.2">
      <c r="B95" s="80">
        <v>9.0999999999999998E-2</v>
      </c>
      <c r="C95" s="80" t="str">
        <f>IF(Tabla!B95=0,"",Tabla!B95)</f>
        <v>Integrar S.A. (183)</v>
      </c>
      <c r="D95" s="80">
        <f>IF($C95="","",Tabla!C95+$B95)</f>
        <v>9.0999999999999998E-2</v>
      </c>
      <c r="E95" s="80">
        <f>IF($C95="","",Tabla!D95+$B95)</f>
        <v>9.0999999999999998E-2</v>
      </c>
      <c r="F95" s="80">
        <f>IF($C95="","",Tabla!E95+$B95)</f>
        <v>9.0999999999999998E-2</v>
      </c>
      <c r="G95" s="80">
        <f>IF($C95="","",Tabla!F95+$B95)</f>
        <v>9.0999999999999998E-2</v>
      </c>
      <c r="H95" s="80">
        <f>IF($C95="","",Tabla!G95+$B95)</f>
        <v>9.0999999999999998E-2</v>
      </c>
      <c r="I95" s="80">
        <f>IF($C95="","",Tabla!H95+$B95)</f>
        <v>9.0999999999999998E-2</v>
      </c>
      <c r="J95" s="80">
        <f>IF($C95="","",Tabla!I95+$B95)</f>
        <v>9.0999999999999998E-2</v>
      </c>
      <c r="K95" s="80">
        <f>IF($C95="","",Tabla!J95+$B95)</f>
        <v>9.0999999999999998E-2</v>
      </c>
      <c r="L95" s="80">
        <f>IF($C95="","",Tabla!K95+$B95)</f>
        <v>9.0999999999999998E-2</v>
      </c>
      <c r="M95" s="80">
        <f>IF($C95="","",Tabla!L95+$B95)</f>
        <v>9.0999999999999998E-2</v>
      </c>
      <c r="N95" s="80">
        <f>IF($C95="","",Tabla!M95+$B95)</f>
        <v>9.0999999999999998E-2</v>
      </c>
      <c r="O95" s="80">
        <f>IF($C95="","",Tabla!N95+$B95)</f>
        <v>9.0999999999999998E-2</v>
      </c>
      <c r="P95" s="80">
        <f>IF($C95="","",Tabla!O95+$B95)</f>
        <v>9.0999999999999998E-2</v>
      </c>
      <c r="Q95" s="80">
        <f>IF($C95="","",Tabla!P95+$B95)</f>
        <v>9.0999999999999998E-2</v>
      </c>
      <c r="R95" s="80">
        <f>IF($C95="","",Tabla!Q95+$B95)</f>
        <v>9.0999999999999998E-2</v>
      </c>
      <c r="S95" s="80">
        <f>IF($C95="","",Tabla!R95+$B95)</f>
        <v>9.0999999999999998E-2</v>
      </c>
      <c r="T95" s="80">
        <f>IF($C95="","",Tabla!S95+$B95)</f>
        <v>2.0910000000000002</v>
      </c>
      <c r="U95" s="80">
        <f>IF($C95="","",Tabla!T95+$B95)</f>
        <v>9.0999999999999998E-2</v>
      </c>
      <c r="V95" s="80">
        <f>IF($C95="","",Tabla!U95+$B95)</f>
        <v>9.0999999999999998E-2</v>
      </c>
      <c r="W95" s="80">
        <f>IF($C95="","",Tabla!V95+$B95)</f>
        <v>9.0999999999999998E-2</v>
      </c>
      <c r="X95" s="80">
        <f>IF($C95="","",Tabla!W95+$B95)</f>
        <v>9.0999999999999998E-2</v>
      </c>
      <c r="Y95" s="80">
        <f>IF($C95="","",Tabla!X95+$B95)</f>
        <v>9.0999999999999998E-2</v>
      </c>
      <c r="Z95" s="80">
        <f>IF($C95="","",Tabla!Y95+$B95)</f>
        <v>9.0999999999999998E-2</v>
      </c>
      <c r="AA95" s="80">
        <f>IF($C95="","",Tabla!Z95+$B95)</f>
        <v>9.0999999999999998E-2</v>
      </c>
      <c r="AB95" s="80">
        <f>IF($C95="","",Tabla!AA95+$B95)</f>
        <v>9.0999999999999998E-2</v>
      </c>
      <c r="AC95" s="80">
        <f>IF($C95="","",Tabla!AB95+$B95)</f>
        <v>9.0999999999999998E-2</v>
      </c>
      <c r="AD95" s="80">
        <f>IF($C95="","",Tabla!AC95+$B95)</f>
        <v>9.0999999999999998E-2</v>
      </c>
      <c r="AE95" s="80">
        <f>IF($C95="","",Tabla!AD95+$B95)</f>
        <v>9.0999999999999998E-2</v>
      </c>
      <c r="AF95" s="80">
        <f>IF($C95="","",Tabla!AE95+$B95)</f>
        <v>9.0999999999999998E-2</v>
      </c>
      <c r="AG95" s="80">
        <f>IF($C95="","",Tabla!AF95+$B95)</f>
        <v>9.0999999999999998E-2</v>
      </c>
      <c r="AH95" s="80">
        <f>IF($C95="","",Tabla!AG95+$B95)</f>
        <v>9.0999999999999998E-2</v>
      </c>
      <c r="AI95" s="80">
        <f>IF($C95="","",Tabla!AH95+$B95)</f>
        <v>9.0999999999999998E-2</v>
      </c>
      <c r="AJ95" s="80">
        <f>IF($C95="","",Tabla!AI95+$B95)</f>
        <v>2.0910000000000002</v>
      </c>
      <c r="AK95" s="80">
        <f>IF($C95="","",Tabla!AJ95+$B95)</f>
        <v>9.0999999999999998E-2</v>
      </c>
      <c r="AL95" s="80">
        <f>IF($C95="","",Tabla!AK95+$B95)</f>
        <v>9.0999999999999998E-2</v>
      </c>
      <c r="AM95" s="80">
        <f>IF($C95="","",Tabla!AL95+$B95)</f>
        <v>9.0999999999999998E-2</v>
      </c>
      <c r="AN95" s="80">
        <f>IF($C95="","",Tabla!AM95+$B95)</f>
        <v>2.0910000000000002</v>
      </c>
      <c r="AO95" s="80">
        <f>IF($C95="","",Tabla!AN95+$B95)</f>
        <v>9.0999999999999998E-2</v>
      </c>
      <c r="AP95" s="80">
        <f t="shared" si="40"/>
        <v>24</v>
      </c>
      <c r="AQ95" s="80">
        <f t="shared" si="41"/>
        <v>73</v>
      </c>
      <c r="AR95" s="80">
        <f t="shared" si="42"/>
        <v>23</v>
      </c>
      <c r="AS95" s="80">
        <f t="shared" si="43"/>
        <v>65</v>
      </c>
      <c r="AT95" s="80">
        <f t="shared" si="44"/>
        <v>29</v>
      </c>
      <c r="AU95" s="80">
        <f t="shared" si="45"/>
        <v>66</v>
      </c>
      <c r="AV95" s="80">
        <f t="shared" si="46"/>
        <v>21</v>
      </c>
      <c r="AW95" s="80">
        <f t="shared" si="47"/>
        <v>72</v>
      </c>
      <c r="AX95" s="80">
        <f t="shared" si="48"/>
        <v>20</v>
      </c>
      <c r="AY95" s="80">
        <f t="shared" si="49"/>
        <v>71</v>
      </c>
      <c r="AZ95" s="80">
        <f t="shared" si="50"/>
        <v>23</v>
      </c>
      <c r="BA95" s="80">
        <f t="shared" si="51"/>
        <v>79</v>
      </c>
      <c r="BB95" s="80">
        <f t="shared" si="52"/>
        <v>28</v>
      </c>
      <c r="BC95" s="80">
        <f t="shared" si="53"/>
        <v>76</v>
      </c>
      <c r="BD95" s="80">
        <f t="shared" si="54"/>
        <v>21</v>
      </c>
      <c r="BE95" s="80">
        <f t="shared" si="55"/>
        <v>80</v>
      </c>
      <c r="BF95" s="80">
        <f t="shared" si="56"/>
        <v>6</v>
      </c>
      <c r="BG95" s="80">
        <f t="shared" si="57"/>
        <v>77</v>
      </c>
      <c r="BH95" s="80">
        <f t="shared" si="58"/>
        <v>8</v>
      </c>
      <c r="BI95" s="80">
        <f t="shared" si="59"/>
        <v>91</v>
      </c>
      <c r="BJ95" s="80">
        <f t="shared" si="60"/>
        <v>8</v>
      </c>
      <c r="BK95" s="80">
        <f t="shared" si="61"/>
        <v>91</v>
      </c>
      <c r="BL95" s="80">
        <f t="shared" si="62"/>
        <v>8</v>
      </c>
      <c r="BM95" s="80">
        <f t="shared" si="63"/>
        <v>91</v>
      </c>
      <c r="BN95" s="80">
        <f t="shared" si="64"/>
        <v>8</v>
      </c>
      <c r="BO95" s="80">
        <f t="shared" si="65"/>
        <v>91</v>
      </c>
      <c r="BP95" s="80">
        <f t="shared" si="66"/>
        <v>8</v>
      </c>
      <c r="BQ95" s="80">
        <f t="shared" si="67"/>
        <v>91</v>
      </c>
      <c r="BR95" s="80">
        <f t="shared" si="68"/>
        <v>43</v>
      </c>
      <c r="BS95" s="80">
        <f t="shared" si="69"/>
        <v>53</v>
      </c>
      <c r="BT95" s="80">
        <f t="shared" si="70"/>
        <v>41</v>
      </c>
      <c r="BU95" s="80">
        <f t="shared" si="71"/>
        <v>67</v>
      </c>
      <c r="BV95" s="80">
        <f t="shared" si="72"/>
        <v>6</v>
      </c>
      <c r="BW95" s="80">
        <f t="shared" si="73"/>
        <v>77</v>
      </c>
      <c r="BX95" s="80">
        <f t="shared" si="74"/>
        <v>8</v>
      </c>
      <c r="BY95" s="80">
        <f t="shared" si="75"/>
        <v>91</v>
      </c>
      <c r="BZ95" s="80">
        <f t="shared" si="76"/>
        <v>22</v>
      </c>
      <c r="CA95" s="80">
        <f t="shared" si="77"/>
        <v>41</v>
      </c>
      <c r="CB95" s="118">
        <f>+HLOOKUP(CANTIDAD!$F$2&amp;"-"&amp;Rank!$CB$4,Rank!$B$1:$CD$125,ROW(Rank!$CD95),0)</f>
        <v>6</v>
      </c>
      <c r="CC95" s="118">
        <f>+HLOOKUP(CANTIDAD!$F$2&amp;"-"&amp;Rank!$CC$4,Rank!$B$1:$CD$125,ROW(Rank!$CD95),0)</f>
        <v>77</v>
      </c>
      <c r="CD95" s="119" t="str">
        <f t="shared" si="81"/>
        <v>Integrar S.A. (183)</v>
      </c>
    </row>
    <row r="96" spans="2:82" outlineLevel="1" x14ac:dyDescent="0.2">
      <c r="B96" s="80">
        <v>9.1999999999999998E-2</v>
      </c>
      <c r="C96" s="80" t="str">
        <f>IF(Tabla!B96=0,"",Tabla!B96)</f>
        <v>Banco Hipotecario (1270)</v>
      </c>
      <c r="D96" s="80">
        <f>IF($C96="","",Tabla!C96+$B96)</f>
        <v>9.1999999999999998E-2</v>
      </c>
      <c r="E96" s="80">
        <f>IF($C96="","",Tabla!D96+$B96)</f>
        <v>9.1999999999999998E-2</v>
      </c>
      <c r="F96" s="80">
        <f>IF($C96="","",Tabla!E96+$B96)</f>
        <v>9.1999999999999998E-2</v>
      </c>
      <c r="G96" s="80">
        <f>IF($C96="","",Tabla!F96+$B96)</f>
        <v>9.1999999999999998E-2</v>
      </c>
      <c r="H96" s="80">
        <f>IF($C96="","",Tabla!G96+$B96)</f>
        <v>9.1999999999999998E-2</v>
      </c>
      <c r="I96" s="80">
        <f>IF($C96="","",Tabla!H96+$B96)</f>
        <v>9.1999999999999998E-2</v>
      </c>
      <c r="J96" s="80">
        <f>IF($C96="","",Tabla!I96+$B96)</f>
        <v>9.1999999999999998E-2</v>
      </c>
      <c r="K96" s="80">
        <f>IF($C96="","",Tabla!J96+$B96)</f>
        <v>9.1999999999999998E-2</v>
      </c>
      <c r="L96" s="80">
        <f>IF($C96="","",Tabla!K96+$B96)</f>
        <v>9.1999999999999998E-2</v>
      </c>
      <c r="M96" s="80">
        <f>IF($C96="","",Tabla!L96+$B96)</f>
        <v>9.1999999999999998E-2</v>
      </c>
      <c r="N96" s="80">
        <f>IF($C96="","",Tabla!M96+$B96)</f>
        <v>9.1999999999999998E-2</v>
      </c>
      <c r="O96" s="80">
        <f>IF($C96="","",Tabla!N96+$B96)</f>
        <v>9.1999999999999998E-2</v>
      </c>
      <c r="P96" s="80">
        <f>IF($C96="","",Tabla!O96+$B96)</f>
        <v>9.1999999999999998E-2</v>
      </c>
      <c r="Q96" s="80">
        <f>IF($C96="","",Tabla!P96+$B96)</f>
        <v>9.1999999999999998E-2</v>
      </c>
      <c r="R96" s="80">
        <f>IF($C96="","",Tabla!Q96+$B96)</f>
        <v>9.1999999999999998E-2</v>
      </c>
      <c r="S96" s="80">
        <f>IF($C96="","",Tabla!R96+$B96)</f>
        <v>9.1999999999999998E-2</v>
      </c>
      <c r="T96" s="80">
        <f>IF($C96="","",Tabla!S96+$B96)</f>
        <v>1.0920000000000001</v>
      </c>
      <c r="U96" s="80">
        <f>IF($C96="","",Tabla!T96+$B96)</f>
        <v>9.1999999999999998E-2</v>
      </c>
      <c r="V96" s="80">
        <f>IF($C96="","",Tabla!U96+$B96)</f>
        <v>9.1999999999999998E-2</v>
      </c>
      <c r="W96" s="80">
        <f>IF($C96="","",Tabla!V96+$B96)</f>
        <v>9.1999999999999998E-2</v>
      </c>
      <c r="X96" s="80">
        <f>IF($C96="","",Tabla!W96+$B96)</f>
        <v>9.1999999999999998E-2</v>
      </c>
      <c r="Y96" s="80">
        <f>IF($C96="","",Tabla!X96+$B96)</f>
        <v>9.1999999999999998E-2</v>
      </c>
      <c r="Z96" s="80">
        <f>IF($C96="","",Tabla!Y96+$B96)</f>
        <v>9.1999999999999998E-2</v>
      </c>
      <c r="AA96" s="80">
        <f>IF($C96="","",Tabla!Z96+$B96)</f>
        <v>9.1999999999999998E-2</v>
      </c>
      <c r="AB96" s="80">
        <f>IF($C96="","",Tabla!AA96+$B96)</f>
        <v>9.1999999999999998E-2</v>
      </c>
      <c r="AC96" s="80">
        <f>IF($C96="","",Tabla!AB96+$B96)</f>
        <v>9.1999999999999998E-2</v>
      </c>
      <c r="AD96" s="80">
        <f>IF($C96="","",Tabla!AC96+$B96)</f>
        <v>9.1999999999999998E-2</v>
      </c>
      <c r="AE96" s="80">
        <f>IF($C96="","",Tabla!AD96+$B96)</f>
        <v>9.1999999999999998E-2</v>
      </c>
      <c r="AF96" s="80">
        <f>IF($C96="","",Tabla!AE96+$B96)</f>
        <v>9.1999999999999998E-2</v>
      </c>
      <c r="AG96" s="80">
        <f>IF($C96="","",Tabla!AF96+$B96)</f>
        <v>9.1999999999999998E-2</v>
      </c>
      <c r="AH96" s="80">
        <f>IF($C96="","",Tabla!AG96+$B96)</f>
        <v>9.1999999999999998E-2</v>
      </c>
      <c r="AI96" s="80">
        <f>IF($C96="","",Tabla!AH96+$B96)</f>
        <v>9.1999999999999998E-2</v>
      </c>
      <c r="AJ96" s="80">
        <f>IF($C96="","",Tabla!AI96+$B96)</f>
        <v>1.0920000000000001</v>
      </c>
      <c r="AK96" s="80">
        <f>IF($C96="","",Tabla!AJ96+$B96)</f>
        <v>9.1999999999999998E-2</v>
      </c>
      <c r="AL96" s="80">
        <f>IF($C96="","",Tabla!AK96+$B96)</f>
        <v>9.1999999999999998E-2</v>
      </c>
      <c r="AM96" s="80">
        <f>IF($C96="","",Tabla!AL96+$B96)</f>
        <v>9.1999999999999998E-2</v>
      </c>
      <c r="AN96" s="80">
        <f>IF($C96="","",Tabla!AM96+$B96)</f>
        <v>1.0920000000000001</v>
      </c>
      <c r="AO96" s="80">
        <f>IF($C96="","",Tabla!AN96+$B96)</f>
        <v>9.1999999999999998E-2</v>
      </c>
      <c r="AP96" s="80">
        <f t="shared" si="40"/>
        <v>23</v>
      </c>
      <c r="AQ96" s="80">
        <f t="shared" si="41"/>
        <v>74</v>
      </c>
      <c r="AR96" s="80">
        <f t="shared" si="42"/>
        <v>22</v>
      </c>
      <c r="AS96" s="80">
        <f t="shared" si="43"/>
        <v>66</v>
      </c>
      <c r="AT96" s="80">
        <f t="shared" si="44"/>
        <v>28</v>
      </c>
      <c r="AU96" s="80">
        <f t="shared" si="45"/>
        <v>67</v>
      </c>
      <c r="AV96" s="80">
        <f t="shared" si="46"/>
        <v>20</v>
      </c>
      <c r="AW96" s="80">
        <f t="shared" si="47"/>
        <v>73</v>
      </c>
      <c r="AX96" s="80">
        <f t="shared" si="48"/>
        <v>19</v>
      </c>
      <c r="AY96" s="80">
        <f t="shared" si="49"/>
        <v>72</v>
      </c>
      <c r="AZ96" s="80">
        <f t="shared" si="50"/>
        <v>22</v>
      </c>
      <c r="BA96" s="80">
        <f t="shared" si="51"/>
        <v>80</v>
      </c>
      <c r="BB96" s="80">
        <f t="shared" si="52"/>
        <v>27</v>
      </c>
      <c r="BC96" s="80">
        <f t="shared" si="53"/>
        <v>77</v>
      </c>
      <c r="BD96" s="80">
        <f t="shared" si="54"/>
        <v>20</v>
      </c>
      <c r="BE96" s="80">
        <f t="shared" si="55"/>
        <v>81</v>
      </c>
      <c r="BF96" s="80">
        <f t="shared" si="56"/>
        <v>9</v>
      </c>
      <c r="BG96" s="80">
        <f t="shared" si="57"/>
        <v>78</v>
      </c>
      <c r="BH96" s="80">
        <f t="shared" si="58"/>
        <v>7</v>
      </c>
      <c r="BI96" s="80">
        <f t="shared" si="59"/>
        <v>92</v>
      </c>
      <c r="BJ96" s="80">
        <f t="shared" si="60"/>
        <v>7</v>
      </c>
      <c r="BK96" s="80">
        <f t="shared" si="61"/>
        <v>92</v>
      </c>
      <c r="BL96" s="80">
        <f t="shared" si="62"/>
        <v>7</v>
      </c>
      <c r="BM96" s="80">
        <f t="shared" si="63"/>
        <v>92</v>
      </c>
      <c r="BN96" s="80">
        <f t="shared" si="64"/>
        <v>7</v>
      </c>
      <c r="BO96" s="80">
        <f t="shared" si="65"/>
        <v>92</v>
      </c>
      <c r="BP96" s="80">
        <f t="shared" si="66"/>
        <v>7</v>
      </c>
      <c r="BQ96" s="80">
        <f t="shared" si="67"/>
        <v>92</v>
      </c>
      <c r="BR96" s="80">
        <f t="shared" si="68"/>
        <v>42</v>
      </c>
      <c r="BS96" s="80">
        <f t="shared" si="69"/>
        <v>54</v>
      </c>
      <c r="BT96" s="80">
        <f t="shared" si="70"/>
        <v>40</v>
      </c>
      <c r="BU96" s="80">
        <f t="shared" si="71"/>
        <v>68</v>
      </c>
      <c r="BV96" s="80">
        <f t="shared" si="72"/>
        <v>9</v>
      </c>
      <c r="BW96" s="80">
        <f t="shared" si="73"/>
        <v>78</v>
      </c>
      <c r="BX96" s="80">
        <f t="shared" si="74"/>
        <v>7</v>
      </c>
      <c r="BY96" s="80">
        <f t="shared" si="75"/>
        <v>92</v>
      </c>
      <c r="BZ96" s="80">
        <f t="shared" si="76"/>
        <v>33</v>
      </c>
      <c r="CA96" s="80">
        <f t="shared" si="77"/>
        <v>42</v>
      </c>
      <c r="CB96" s="118">
        <f>+HLOOKUP(CANTIDAD!$F$2&amp;"-"&amp;Rank!$CB$4,Rank!$B$1:$CD$125,ROW(Rank!$CD96),0)</f>
        <v>9</v>
      </c>
      <c r="CC96" s="118">
        <f>+HLOOKUP(CANTIDAD!$F$2&amp;"-"&amp;Rank!$CC$4,Rank!$B$1:$CD$125,ROW(Rank!$CD96),0)</f>
        <v>78</v>
      </c>
      <c r="CD96" s="119" t="str">
        <f t="shared" si="81"/>
        <v>Banco Hipotecario (1270)</v>
      </c>
    </row>
    <row r="97" spans="2:82" outlineLevel="1" x14ac:dyDescent="0.2">
      <c r="B97" s="80">
        <v>9.2999999999999999E-2</v>
      </c>
      <c r="C97" s="80" t="str">
        <f>IF(Tabla!B97=0,"",Tabla!B97)</f>
        <v>Maestro y Huerres S.A. Soc de Bolsa (127)</v>
      </c>
      <c r="D97" s="80">
        <f>IF($C97="","",Tabla!C97+$B97)</f>
        <v>9.2999999999999999E-2</v>
      </c>
      <c r="E97" s="80">
        <f>IF($C97="","",Tabla!D97+$B97)</f>
        <v>9.2999999999999999E-2</v>
      </c>
      <c r="F97" s="80">
        <f>IF($C97="","",Tabla!E97+$B97)</f>
        <v>9.2999999999999999E-2</v>
      </c>
      <c r="G97" s="80">
        <f>IF($C97="","",Tabla!F97+$B97)</f>
        <v>9.2999999999999999E-2</v>
      </c>
      <c r="H97" s="80">
        <f>IF($C97="","",Tabla!G97+$B97)</f>
        <v>9.2999999999999999E-2</v>
      </c>
      <c r="I97" s="80">
        <f>IF($C97="","",Tabla!H97+$B97)</f>
        <v>9.2999999999999999E-2</v>
      </c>
      <c r="J97" s="80">
        <f>IF($C97="","",Tabla!I97+$B97)</f>
        <v>9.2999999999999999E-2</v>
      </c>
      <c r="K97" s="80">
        <f>IF($C97="","",Tabla!J97+$B97)</f>
        <v>9.2999999999999999E-2</v>
      </c>
      <c r="L97" s="80">
        <f>IF($C97="","",Tabla!K97+$B97)</f>
        <v>9.2999999999999999E-2</v>
      </c>
      <c r="M97" s="80">
        <f>IF($C97="","",Tabla!L97+$B97)</f>
        <v>9.2999999999999999E-2</v>
      </c>
      <c r="N97" s="80">
        <f>IF($C97="","",Tabla!M97+$B97)</f>
        <v>9.2999999999999999E-2</v>
      </c>
      <c r="O97" s="80">
        <f>IF($C97="","",Tabla!N97+$B97)</f>
        <v>9.2999999999999999E-2</v>
      </c>
      <c r="P97" s="80">
        <f>IF($C97="","",Tabla!O97+$B97)</f>
        <v>9.2999999999999999E-2</v>
      </c>
      <c r="Q97" s="80">
        <f>IF($C97="","",Tabla!P97+$B97)</f>
        <v>9.2999999999999999E-2</v>
      </c>
      <c r="R97" s="80">
        <f>IF($C97="","",Tabla!Q97+$B97)</f>
        <v>9.2999999999999999E-2</v>
      </c>
      <c r="S97" s="80">
        <f>IF($C97="","",Tabla!R97+$B97)</f>
        <v>9.2999999999999999E-2</v>
      </c>
      <c r="T97" s="80">
        <f>IF($C97="","",Tabla!S97+$B97)</f>
        <v>12.093</v>
      </c>
      <c r="U97" s="80">
        <f>IF($C97="","",Tabla!T97+$B97)</f>
        <v>9.2999999999999999E-2</v>
      </c>
      <c r="V97" s="80">
        <f>IF($C97="","",Tabla!U97+$B97)</f>
        <v>9.2999999999999999E-2</v>
      </c>
      <c r="W97" s="80">
        <f>IF($C97="","",Tabla!V97+$B97)</f>
        <v>9.2999999999999999E-2</v>
      </c>
      <c r="X97" s="80">
        <f>IF($C97="","",Tabla!W97+$B97)</f>
        <v>9.2999999999999999E-2</v>
      </c>
      <c r="Y97" s="80">
        <f>IF($C97="","",Tabla!X97+$B97)</f>
        <v>9.2999999999999999E-2</v>
      </c>
      <c r="Z97" s="80">
        <f>IF($C97="","",Tabla!Y97+$B97)</f>
        <v>9.2999999999999999E-2</v>
      </c>
      <c r="AA97" s="80">
        <f>IF($C97="","",Tabla!Z97+$B97)</f>
        <v>9.2999999999999999E-2</v>
      </c>
      <c r="AB97" s="80">
        <f>IF($C97="","",Tabla!AA97+$B97)</f>
        <v>9.2999999999999999E-2</v>
      </c>
      <c r="AC97" s="80">
        <f>IF($C97="","",Tabla!AB97+$B97)</f>
        <v>9.2999999999999999E-2</v>
      </c>
      <c r="AD97" s="80">
        <f>IF($C97="","",Tabla!AC97+$B97)</f>
        <v>9.2999999999999999E-2</v>
      </c>
      <c r="AE97" s="80">
        <f>IF($C97="","",Tabla!AD97+$B97)</f>
        <v>9.2999999999999999E-2</v>
      </c>
      <c r="AF97" s="80">
        <f>IF($C97="","",Tabla!AE97+$B97)</f>
        <v>9.2999999999999999E-2</v>
      </c>
      <c r="AG97" s="80">
        <f>IF($C97="","",Tabla!AF97+$B97)</f>
        <v>9.2999999999999999E-2</v>
      </c>
      <c r="AH97" s="80">
        <f>IF($C97="","",Tabla!AG97+$B97)</f>
        <v>9.2999999999999999E-2</v>
      </c>
      <c r="AI97" s="80">
        <f>IF($C97="","",Tabla!AH97+$B97)</f>
        <v>9.2999999999999999E-2</v>
      </c>
      <c r="AJ97" s="80">
        <f>IF($C97="","",Tabla!AI97+$B97)</f>
        <v>12.093</v>
      </c>
      <c r="AK97" s="80">
        <f>IF($C97="","",Tabla!AJ97+$B97)</f>
        <v>9.2999999999999999E-2</v>
      </c>
      <c r="AL97" s="80">
        <f>IF($C97="","",Tabla!AK97+$B97)</f>
        <v>9.2999999999999999E-2</v>
      </c>
      <c r="AM97" s="80">
        <f>IF($C97="","",Tabla!AL97+$B97)</f>
        <v>9.2999999999999999E-2</v>
      </c>
      <c r="AN97" s="80">
        <f>IF($C97="","",Tabla!AM97+$B97)</f>
        <v>12.093</v>
      </c>
      <c r="AO97" s="80">
        <f>IF($C97="","",Tabla!AN97+$B97)</f>
        <v>9.2999999999999999E-2</v>
      </c>
      <c r="AP97" s="80">
        <f t="shared" si="40"/>
        <v>22</v>
      </c>
      <c r="AQ97" s="80">
        <f t="shared" si="41"/>
        <v>75</v>
      </c>
      <c r="AR97" s="80">
        <f t="shared" si="42"/>
        <v>21</v>
      </c>
      <c r="AS97" s="80">
        <f t="shared" si="43"/>
        <v>67</v>
      </c>
      <c r="AT97" s="80">
        <f t="shared" si="44"/>
        <v>27</v>
      </c>
      <c r="AU97" s="80">
        <f t="shared" si="45"/>
        <v>68</v>
      </c>
      <c r="AV97" s="80">
        <f t="shared" si="46"/>
        <v>19</v>
      </c>
      <c r="AW97" s="80">
        <f t="shared" si="47"/>
        <v>74</v>
      </c>
      <c r="AX97" s="80">
        <f t="shared" si="48"/>
        <v>18</v>
      </c>
      <c r="AY97" s="80">
        <f t="shared" si="49"/>
        <v>73</v>
      </c>
      <c r="AZ97" s="80">
        <f t="shared" si="50"/>
        <v>21</v>
      </c>
      <c r="BA97" s="80">
        <f t="shared" si="51"/>
        <v>81</v>
      </c>
      <c r="BB97" s="80">
        <f t="shared" si="52"/>
        <v>26</v>
      </c>
      <c r="BC97" s="80">
        <f t="shared" si="53"/>
        <v>78</v>
      </c>
      <c r="BD97" s="80">
        <f t="shared" si="54"/>
        <v>19</v>
      </c>
      <c r="BE97" s="80">
        <f t="shared" si="55"/>
        <v>82</v>
      </c>
      <c r="BF97" s="80">
        <f t="shared" si="56"/>
        <v>2</v>
      </c>
      <c r="BG97" s="80">
        <f t="shared" si="57"/>
        <v>79</v>
      </c>
      <c r="BH97" s="80">
        <f t="shared" si="58"/>
        <v>6</v>
      </c>
      <c r="BI97" s="80">
        <f t="shared" si="59"/>
        <v>93</v>
      </c>
      <c r="BJ97" s="80">
        <f t="shared" si="60"/>
        <v>6</v>
      </c>
      <c r="BK97" s="80">
        <f t="shared" si="61"/>
        <v>93</v>
      </c>
      <c r="BL97" s="80">
        <f t="shared" si="62"/>
        <v>6</v>
      </c>
      <c r="BM97" s="80">
        <f t="shared" si="63"/>
        <v>93</v>
      </c>
      <c r="BN97" s="80">
        <f t="shared" si="64"/>
        <v>6</v>
      </c>
      <c r="BO97" s="80">
        <f t="shared" si="65"/>
        <v>93</v>
      </c>
      <c r="BP97" s="80">
        <f t="shared" si="66"/>
        <v>6</v>
      </c>
      <c r="BQ97" s="80">
        <f t="shared" si="67"/>
        <v>93</v>
      </c>
      <c r="BR97" s="80">
        <f t="shared" si="68"/>
        <v>41</v>
      </c>
      <c r="BS97" s="80">
        <f t="shared" si="69"/>
        <v>55</v>
      </c>
      <c r="BT97" s="80">
        <f t="shared" si="70"/>
        <v>39</v>
      </c>
      <c r="BU97" s="80">
        <f t="shared" si="71"/>
        <v>69</v>
      </c>
      <c r="BV97" s="80">
        <f t="shared" si="72"/>
        <v>2</v>
      </c>
      <c r="BW97" s="80">
        <f t="shared" si="73"/>
        <v>79</v>
      </c>
      <c r="BX97" s="80">
        <f t="shared" si="74"/>
        <v>6</v>
      </c>
      <c r="BY97" s="80">
        <f t="shared" si="75"/>
        <v>93</v>
      </c>
      <c r="BZ97" s="80">
        <f t="shared" si="76"/>
        <v>5</v>
      </c>
      <c r="CA97" s="80">
        <f t="shared" si="77"/>
        <v>43</v>
      </c>
      <c r="CB97" s="118">
        <f>+HLOOKUP(CANTIDAD!$F$2&amp;"-"&amp;Rank!$CB$4,Rank!$B$1:$CD$125,ROW(Rank!$CD97),0)</f>
        <v>2</v>
      </c>
      <c r="CC97" s="118">
        <f>+HLOOKUP(CANTIDAD!$F$2&amp;"-"&amp;Rank!$CC$4,Rank!$B$1:$CD$125,ROW(Rank!$CD97),0)</f>
        <v>79</v>
      </c>
      <c r="CD97" s="119" t="str">
        <f t="shared" si="81"/>
        <v>Maestro y Huerres S.A. Soc de Bolsa (127)</v>
      </c>
    </row>
    <row r="98" spans="2:82" outlineLevel="1" x14ac:dyDescent="0.2">
      <c r="B98" s="80">
        <v>9.4E-2</v>
      </c>
      <c r="C98" s="80" t="str">
        <f>IF(Tabla!B98=0,"",Tabla!B98)</f>
        <v>Transatlantica (612)</v>
      </c>
      <c r="D98" s="80">
        <f>IF($C98="","",Tabla!C98+$B98)</f>
        <v>9.4E-2</v>
      </c>
      <c r="E98" s="80">
        <f>IF($C98="","",Tabla!D98+$B98)</f>
        <v>9.4E-2</v>
      </c>
      <c r="F98" s="80">
        <f>IF($C98="","",Tabla!E98+$B98)</f>
        <v>9.4E-2</v>
      </c>
      <c r="G98" s="80">
        <f>IF($C98="","",Tabla!F98+$B98)</f>
        <v>9.4E-2</v>
      </c>
      <c r="H98" s="80">
        <f>IF($C98="","",Tabla!G98+$B98)</f>
        <v>9.4E-2</v>
      </c>
      <c r="I98" s="80">
        <f>IF($C98="","",Tabla!H98+$B98)</f>
        <v>9.4E-2</v>
      </c>
      <c r="J98" s="80">
        <f>IF($C98="","",Tabla!I98+$B98)</f>
        <v>9.4E-2</v>
      </c>
      <c r="K98" s="80">
        <f>IF($C98="","",Tabla!J98+$B98)</f>
        <v>9.4E-2</v>
      </c>
      <c r="L98" s="80">
        <f>IF($C98="","",Tabla!K98+$B98)</f>
        <v>9.4E-2</v>
      </c>
      <c r="M98" s="80">
        <f>IF($C98="","",Tabla!L98+$B98)</f>
        <v>9.4E-2</v>
      </c>
      <c r="N98" s="80">
        <f>IF($C98="","",Tabla!M98+$B98)</f>
        <v>9.4E-2</v>
      </c>
      <c r="O98" s="80">
        <f>IF($C98="","",Tabla!N98+$B98)</f>
        <v>9.4E-2</v>
      </c>
      <c r="P98" s="80">
        <f>IF($C98="","",Tabla!O98+$B98)</f>
        <v>9.4E-2</v>
      </c>
      <c r="Q98" s="80">
        <f>IF($C98="","",Tabla!P98+$B98)</f>
        <v>9.4E-2</v>
      </c>
      <c r="R98" s="80">
        <f>IF($C98="","",Tabla!Q98+$B98)</f>
        <v>9.4E-2</v>
      </c>
      <c r="S98" s="80">
        <f>IF($C98="","",Tabla!R98+$B98)</f>
        <v>9.4E-2</v>
      </c>
      <c r="T98" s="80">
        <f>IF($C98="","",Tabla!S98+$B98)</f>
        <v>7.0940000000000003</v>
      </c>
      <c r="U98" s="80">
        <f>IF($C98="","",Tabla!T98+$B98)</f>
        <v>9.4E-2</v>
      </c>
      <c r="V98" s="80">
        <f>IF($C98="","",Tabla!U98+$B98)</f>
        <v>9.4E-2</v>
      </c>
      <c r="W98" s="80">
        <f>IF($C98="","",Tabla!V98+$B98)</f>
        <v>9.4E-2</v>
      </c>
      <c r="X98" s="80">
        <f>IF($C98="","",Tabla!W98+$B98)</f>
        <v>9.4E-2</v>
      </c>
      <c r="Y98" s="80">
        <f>IF($C98="","",Tabla!X98+$B98)</f>
        <v>9.4E-2</v>
      </c>
      <c r="Z98" s="80">
        <f>IF($C98="","",Tabla!Y98+$B98)</f>
        <v>9.4E-2</v>
      </c>
      <c r="AA98" s="80">
        <f>IF($C98="","",Tabla!Z98+$B98)</f>
        <v>9.4E-2</v>
      </c>
      <c r="AB98" s="80">
        <f>IF($C98="","",Tabla!AA98+$B98)</f>
        <v>9.4E-2</v>
      </c>
      <c r="AC98" s="80">
        <f>IF($C98="","",Tabla!AB98+$B98)</f>
        <v>9.4E-2</v>
      </c>
      <c r="AD98" s="80">
        <f>IF($C98="","",Tabla!AC98+$B98)</f>
        <v>9.4E-2</v>
      </c>
      <c r="AE98" s="80">
        <f>IF($C98="","",Tabla!AD98+$B98)</f>
        <v>9.4E-2</v>
      </c>
      <c r="AF98" s="80">
        <f>IF($C98="","",Tabla!AE98+$B98)</f>
        <v>9.4E-2</v>
      </c>
      <c r="AG98" s="80">
        <f>IF($C98="","",Tabla!AF98+$B98)</f>
        <v>9.4E-2</v>
      </c>
      <c r="AH98" s="80">
        <f>IF($C98="","",Tabla!AG98+$B98)</f>
        <v>9.4E-2</v>
      </c>
      <c r="AI98" s="80">
        <f>IF($C98="","",Tabla!AH98+$B98)</f>
        <v>9.4E-2</v>
      </c>
      <c r="AJ98" s="80">
        <f>IF($C98="","",Tabla!AI98+$B98)</f>
        <v>7.0940000000000003</v>
      </c>
      <c r="AK98" s="80">
        <f>IF($C98="","",Tabla!AJ98+$B98)</f>
        <v>9.4E-2</v>
      </c>
      <c r="AL98" s="80">
        <f>IF($C98="","",Tabla!AK98+$B98)</f>
        <v>9.4E-2</v>
      </c>
      <c r="AM98" s="80">
        <f>IF($C98="","",Tabla!AL98+$B98)</f>
        <v>9.4E-2</v>
      </c>
      <c r="AN98" s="80">
        <f>IF($C98="","",Tabla!AM98+$B98)</f>
        <v>7.0940000000000003</v>
      </c>
      <c r="AO98" s="80">
        <f>IF($C98="","",Tabla!AN98+$B98)</f>
        <v>9.4E-2</v>
      </c>
      <c r="AP98" s="80">
        <f t="shared" si="40"/>
        <v>21</v>
      </c>
      <c r="AQ98" s="80">
        <f t="shared" si="41"/>
        <v>76</v>
      </c>
      <c r="AR98" s="80">
        <f t="shared" si="42"/>
        <v>20</v>
      </c>
      <c r="AS98" s="80">
        <f t="shared" si="43"/>
        <v>68</v>
      </c>
      <c r="AT98" s="80">
        <f t="shared" si="44"/>
        <v>26</v>
      </c>
      <c r="AU98" s="80">
        <f t="shared" si="45"/>
        <v>69</v>
      </c>
      <c r="AV98" s="80">
        <f t="shared" si="46"/>
        <v>18</v>
      </c>
      <c r="AW98" s="80">
        <f t="shared" si="47"/>
        <v>75</v>
      </c>
      <c r="AX98" s="80">
        <f t="shared" si="48"/>
        <v>17</v>
      </c>
      <c r="AY98" s="80">
        <f t="shared" si="49"/>
        <v>74</v>
      </c>
      <c r="AZ98" s="80">
        <f t="shared" si="50"/>
        <v>20</v>
      </c>
      <c r="BA98" s="80">
        <f t="shared" si="51"/>
        <v>82</v>
      </c>
      <c r="BB98" s="80">
        <f t="shared" si="52"/>
        <v>25</v>
      </c>
      <c r="BC98" s="80">
        <f t="shared" si="53"/>
        <v>79</v>
      </c>
      <c r="BD98" s="80">
        <f t="shared" si="54"/>
        <v>18</v>
      </c>
      <c r="BE98" s="80">
        <f t="shared" si="55"/>
        <v>83</v>
      </c>
      <c r="BF98" s="80">
        <f t="shared" si="56"/>
        <v>3</v>
      </c>
      <c r="BG98" s="80">
        <f t="shared" si="57"/>
        <v>80</v>
      </c>
      <c r="BH98" s="80">
        <f t="shared" si="58"/>
        <v>5</v>
      </c>
      <c r="BI98" s="80">
        <f t="shared" si="59"/>
        <v>94</v>
      </c>
      <c r="BJ98" s="80">
        <f t="shared" si="60"/>
        <v>5</v>
      </c>
      <c r="BK98" s="80">
        <f t="shared" si="61"/>
        <v>94</v>
      </c>
      <c r="BL98" s="80">
        <f t="shared" si="62"/>
        <v>5</v>
      </c>
      <c r="BM98" s="80">
        <f t="shared" si="63"/>
        <v>94</v>
      </c>
      <c r="BN98" s="80">
        <f t="shared" si="64"/>
        <v>5</v>
      </c>
      <c r="BO98" s="80">
        <f t="shared" si="65"/>
        <v>94</v>
      </c>
      <c r="BP98" s="80">
        <f t="shared" si="66"/>
        <v>5</v>
      </c>
      <c r="BQ98" s="80">
        <f t="shared" si="67"/>
        <v>94</v>
      </c>
      <c r="BR98" s="80">
        <f t="shared" si="68"/>
        <v>40</v>
      </c>
      <c r="BS98" s="80">
        <f t="shared" si="69"/>
        <v>56</v>
      </c>
      <c r="BT98" s="80">
        <f t="shared" si="70"/>
        <v>38</v>
      </c>
      <c r="BU98" s="80">
        <f t="shared" si="71"/>
        <v>70</v>
      </c>
      <c r="BV98" s="80">
        <f t="shared" si="72"/>
        <v>3</v>
      </c>
      <c r="BW98" s="80">
        <f t="shared" si="73"/>
        <v>80</v>
      </c>
      <c r="BX98" s="80">
        <f t="shared" si="74"/>
        <v>5</v>
      </c>
      <c r="BY98" s="80">
        <f t="shared" si="75"/>
        <v>94</v>
      </c>
      <c r="BZ98" s="80">
        <f t="shared" si="76"/>
        <v>6</v>
      </c>
      <c r="CA98" s="80">
        <f t="shared" si="77"/>
        <v>44</v>
      </c>
      <c r="CB98" s="118">
        <f>+HLOOKUP(CANTIDAD!$F$2&amp;"-"&amp;Rank!$CB$4,Rank!$B$1:$CD$125,ROW(Rank!$CD98),0)</f>
        <v>3</v>
      </c>
      <c r="CC98" s="118">
        <f>+HLOOKUP(CANTIDAD!$F$2&amp;"-"&amp;Rank!$CC$4,Rank!$B$1:$CD$125,ROW(Rank!$CD98),0)</f>
        <v>80</v>
      </c>
      <c r="CD98" s="119" t="str">
        <f t="shared" si="81"/>
        <v>Transatlantica (612)</v>
      </c>
    </row>
    <row r="99" spans="2:82" outlineLevel="1" x14ac:dyDescent="0.2">
      <c r="B99" s="80">
        <v>9.5000000000000001E-2</v>
      </c>
      <c r="C99" s="80" t="str">
        <f>IF(Tabla!B99=0,"",Tabla!B99)</f>
        <v>CONSULTATIO INVESTMENTS S.A. (259)</v>
      </c>
      <c r="D99" s="80">
        <f>IF($C99="","",Tabla!C99+$B99)</f>
        <v>9.5000000000000001E-2</v>
      </c>
      <c r="E99" s="80">
        <f>IF($C99="","",Tabla!D99+$B99)</f>
        <v>9.5000000000000001E-2</v>
      </c>
      <c r="F99" s="80">
        <f>IF($C99="","",Tabla!E99+$B99)</f>
        <v>9.5000000000000001E-2</v>
      </c>
      <c r="G99" s="80">
        <f>IF($C99="","",Tabla!F99+$B99)</f>
        <v>9.5000000000000001E-2</v>
      </c>
      <c r="H99" s="80">
        <f>IF($C99="","",Tabla!G99+$B99)</f>
        <v>9.5000000000000001E-2</v>
      </c>
      <c r="I99" s="80">
        <f>IF($C99="","",Tabla!H99+$B99)</f>
        <v>9.5000000000000001E-2</v>
      </c>
      <c r="J99" s="80">
        <f>IF($C99="","",Tabla!I99+$B99)</f>
        <v>9.5000000000000001E-2</v>
      </c>
      <c r="K99" s="80">
        <f>IF($C99="","",Tabla!J99+$B99)</f>
        <v>9.5000000000000001E-2</v>
      </c>
      <c r="L99" s="80">
        <f>IF($C99="","",Tabla!K99+$B99)</f>
        <v>9.5000000000000001E-2</v>
      </c>
      <c r="M99" s="80">
        <f>IF($C99="","",Tabla!L99+$B99)</f>
        <v>9.5000000000000001E-2</v>
      </c>
      <c r="N99" s="80">
        <f>IF($C99="","",Tabla!M99+$B99)</f>
        <v>9.5000000000000001E-2</v>
      </c>
      <c r="O99" s="80">
        <f>IF($C99="","",Tabla!N99+$B99)</f>
        <v>9.5000000000000001E-2</v>
      </c>
      <c r="P99" s="80">
        <f>IF($C99="","",Tabla!O99+$B99)</f>
        <v>9.5000000000000001E-2</v>
      </c>
      <c r="Q99" s="80">
        <f>IF($C99="","",Tabla!P99+$B99)</f>
        <v>9.5000000000000001E-2</v>
      </c>
      <c r="R99" s="80">
        <f>IF($C99="","",Tabla!Q99+$B99)</f>
        <v>9.5000000000000001E-2</v>
      </c>
      <c r="S99" s="80">
        <f>IF($C99="","",Tabla!R99+$B99)</f>
        <v>1.095</v>
      </c>
      <c r="T99" s="80">
        <f>IF($C99="","",Tabla!S99+$B99)</f>
        <v>9.5000000000000001E-2</v>
      </c>
      <c r="U99" s="80">
        <f>IF($C99="","",Tabla!T99+$B99)</f>
        <v>9.5000000000000001E-2</v>
      </c>
      <c r="V99" s="80">
        <f>IF($C99="","",Tabla!U99+$B99)</f>
        <v>9.5000000000000001E-2</v>
      </c>
      <c r="W99" s="80">
        <f>IF($C99="","",Tabla!V99+$B99)</f>
        <v>9.5000000000000001E-2</v>
      </c>
      <c r="X99" s="80">
        <f>IF($C99="","",Tabla!W99+$B99)</f>
        <v>9.5000000000000001E-2</v>
      </c>
      <c r="Y99" s="80">
        <f>IF($C99="","",Tabla!X99+$B99)</f>
        <v>9.5000000000000001E-2</v>
      </c>
      <c r="Z99" s="80">
        <f>IF($C99="","",Tabla!Y99+$B99)</f>
        <v>9.5000000000000001E-2</v>
      </c>
      <c r="AA99" s="80">
        <f>IF($C99="","",Tabla!Z99+$B99)</f>
        <v>9.5000000000000001E-2</v>
      </c>
      <c r="AB99" s="80">
        <f>IF($C99="","",Tabla!AA99+$B99)</f>
        <v>9.5000000000000001E-2</v>
      </c>
      <c r="AC99" s="80">
        <f>IF($C99="","",Tabla!AB99+$B99)</f>
        <v>9.5000000000000001E-2</v>
      </c>
      <c r="AD99" s="80">
        <f>IF($C99="","",Tabla!AC99+$B99)</f>
        <v>9.5000000000000001E-2</v>
      </c>
      <c r="AE99" s="80">
        <f>IF($C99="","",Tabla!AD99+$B99)</f>
        <v>9.5000000000000001E-2</v>
      </c>
      <c r="AF99" s="80">
        <f>IF($C99="","",Tabla!AE99+$B99)</f>
        <v>9.5000000000000001E-2</v>
      </c>
      <c r="AG99" s="80">
        <f>IF($C99="","",Tabla!AF99+$B99)</f>
        <v>9.5000000000000001E-2</v>
      </c>
      <c r="AH99" s="80">
        <f>IF($C99="","",Tabla!AG99+$B99)</f>
        <v>9.5000000000000001E-2</v>
      </c>
      <c r="AI99" s="80">
        <f>IF($C99="","",Tabla!AH99+$B99)</f>
        <v>1.095</v>
      </c>
      <c r="AJ99" s="80">
        <f>IF($C99="","",Tabla!AI99+$B99)</f>
        <v>9.5000000000000001E-2</v>
      </c>
      <c r="AK99" s="80">
        <f>IF($C99="","",Tabla!AJ99+$B99)</f>
        <v>9.5000000000000001E-2</v>
      </c>
      <c r="AL99" s="80">
        <f>IF($C99="","",Tabla!AK99+$B99)</f>
        <v>9.5000000000000001E-2</v>
      </c>
      <c r="AM99" s="80">
        <f>IF($C99="","",Tabla!AL99+$B99)</f>
        <v>9.5000000000000001E-2</v>
      </c>
      <c r="AN99" s="80">
        <f>IF($C99="","",Tabla!AM99+$B99)</f>
        <v>9.5000000000000001E-2</v>
      </c>
      <c r="AO99" s="80">
        <f>IF($C99="","",Tabla!AN99+$B99)</f>
        <v>1.095</v>
      </c>
      <c r="AP99" s="80">
        <f t="shared" si="40"/>
        <v>20</v>
      </c>
      <c r="AQ99" s="80">
        <f t="shared" si="41"/>
        <v>77</v>
      </c>
      <c r="AR99" s="80">
        <f t="shared" si="42"/>
        <v>19</v>
      </c>
      <c r="AS99" s="80">
        <f t="shared" si="43"/>
        <v>69</v>
      </c>
      <c r="AT99" s="80">
        <f t="shared" si="44"/>
        <v>25</v>
      </c>
      <c r="AU99" s="80">
        <f t="shared" si="45"/>
        <v>70</v>
      </c>
      <c r="AV99" s="80">
        <f t="shared" si="46"/>
        <v>17</v>
      </c>
      <c r="AW99" s="80">
        <f t="shared" si="47"/>
        <v>76</v>
      </c>
      <c r="AX99" s="80">
        <f t="shared" si="48"/>
        <v>16</v>
      </c>
      <c r="AY99" s="80">
        <f t="shared" si="49"/>
        <v>75</v>
      </c>
      <c r="AZ99" s="80">
        <f t="shared" si="50"/>
        <v>19</v>
      </c>
      <c r="BA99" s="80">
        <f t="shared" si="51"/>
        <v>83</v>
      </c>
      <c r="BB99" s="80">
        <f t="shared" si="52"/>
        <v>24</v>
      </c>
      <c r="BC99" s="80">
        <f t="shared" si="53"/>
        <v>80</v>
      </c>
      <c r="BD99" s="80">
        <f t="shared" si="54"/>
        <v>17</v>
      </c>
      <c r="BE99" s="80">
        <f t="shared" si="55"/>
        <v>93</v>
      </c>
      <c r="BF99" s="80">
        <f t="shared" si="56"/>
        <v>16</v>
      </c>
      <c r="BG99" s="80">
        <f t="shared" si="57"/>
        <v>81</v>
      </c>
      <c r="BH99" s="80">
        <f t="shared" si="58"/>
        <v>4</v>
      </c>
      <c r="BI99" s="80">
        <f t="shared" si="59"/>
        <v>95</v>
      </c>
      <c r="BJ99" s="80">
        <f t="shared" si="60"/>
        <v>4</v>
      </c>
      <c r="BK99" s="80">
        <f t="shared" si="61"/>
        <v>95</v>
      </c>
      <c r="BL99" s="80">
        <f t="shared" si="62"/>
        <v>4</v>
      </c>
      <c r="BM99" s="80">
        <f t="shared" si="63"/>
        <v>95</v>
      </c>
      <c r="BN99" s="80">
        <f t="shared" si="64"/>
        <v>4</v>
      </c>
      <c r="BO99" s="80">
        <f t="shared" si="65"/>
        <v>95</v>
      </c>
      <c r="BP99" s="80">
        <f t="shared" si="66"/>
        <v>4</v>
      </c>
      <c r="BQ99" s="80">
        <f t="shared" si="67"/>
        <v>95</v>
      </c>
      <c r="BR99" s="80">
        <f t="shared" si="68"/>
        <v>39</v>
      </c>
      <c r="BS99" s="80">
        <f t="shared" si="69"/>
        <v>57</v>
      </c>
      <c r="BT99" s="80">
        <f t="shared" si="70"/>
        <v>37</v>
      </c>
      <c r="BU99" s="80">
        <f t="shared" si="71"/>
        <v>83</v>
      </c>
      <c r="BV99" s="80">
        <f t="shared" si="72"/>
        <v>16</v>
      </c>
      <c r="BW99" s="80">
        <f t="shared" si="73"/>
        <v>81</v>
      </c>
      <c r="BX99" s="80">
        <f t="shared" si="74"/>
        <v>4</v>
      </c>
      <c r="BY99" s="80">
        <f t="shared" si="75"/>
        <v>95</v>
      </c>
      <c r="BZ99" s="80">
        <f t="shared" si="76"/>
        <v>59</v>
      </c>
      <c r="CA99" s="80">
        <f t="shared" si="77"/>
        <v>67</v>
      </c>
      <c r="CB99" s="118">
        <f>+HLOOKUP(CANTIDAD!$F$2&amp;"-"&amp;Rank!$CB$4,Rank!$B$1:$CD$125,ROW(Rank!$CD99),0)</f>
        <v>16</v>
      </c>
      <c r="CC99" s="118">
        <f>+HLOOKUP(CANTIDAD!$F$2&amp;"-"&amp;Rank!$CC$4,Rank!$B$1:$CD$125,ROW(Rank!$CD99),0)</f>
        <v>81</v>
      </c>
      <c r="CD99" s="119" t="str">
        <f t="shared" si="81"/>
        <v>CONSULTATIO INVESTMENTS S.A. (259)</v>
      </c>
    </row>
    <row r="100" spans="2:82" outlineLevel="1" x14ac:dyDescent="0.2">
      <c r="B100" s="80">
        <v>9.6000000000000002E-2</v>
      </c>
      <c r="C100" s="80" t="str">
        <f>IF(Tabla!B100=0,"",Tabla!B100)</f>
        <v>Santander RIO (Banca Privada) (583)</v>
      </c>
      <c r="D100" s="80">
        <f>IF($C100="","",Tabla!C100+$B100)</f>
        <v>9.6000000000000002E-2</v>
      </c>
      <c r="E100" s="80">
        <f>IF($C100="","",Tabla!D100+$B100)</f>
        <v>9.6000000000000002E-2</v>
      </c>
      <c r="F100" s="80">
        <f>IF($C100="","",Tabla!E100+$B100)</f>
        <v>9.6000000000000002E-2</v>
      </c>
      <c r="G100" s="80">
        <f>IF($C100="","",Tabla!F100+$B100)</f>
        <v>9.6000000000000002E-2</v>
      </c>
      <c r="H100" s="80">
        <f>IF($C100="","",Tabla!G100+$B100)</f>
        <v>9.6000000000000002E-2</v>
      </c>
      <c r="I100" s="80">
        <f>IF($C100="","",Tabla!H100+$B100)</f>
        <v>9.6000000000000002E-2</v>
      </c>
      <c r="J100" s="80">
        <f>IF($C100="","",Tabla!I100+$B100)</f>
        <v>9.6000000000000002E-2</v>
      </c>
      <c r="K100" s="80">
        <f>IF($C100="","",Tabla!J100+$B100)</f>
        <v>9.6000000000000002E-2</v>
      </c>
      <c r="L100" s="80">
        <f>IF($C100="","",Tabla!K100+$B100)</f>
        <v>9.6000000000000002E-2</v>
      </c>
      <c r="M100" s="80">
        <f>IF($C100="","",Tabla!L100+$B100)</f>
        <v>9.6000000000000002E-2</v>
      </c>
      <c r="N100" s="80">
        <f>IF($C100="","",Tabla!M100+$B100)</f>
        <v>9.6000000000000002E-2</v>
      </c>
      <c r="O100" s="80">
        <f>IF($C100="","",Tabla!N100+$B100)</f>
        <v>9.6000000000000002E-2</v>
      </c>
      <c r="P100" s="80">
        <f>IF($C100="","",Tabla!O100+$B100)</f>
        <v>9.6000000000000002E-2</v>
      </c>
      <c r="Q100" s="80">
        <f>IF($C100="","",Tabla!P100+$B100)</f>
        <v>9.6000000000000002E-2</v>
      </c>
      <c r="R100" s="80">
        <f>IF($C100="","",Tabla!Q100+$B100)</f>
        <v>1.0960000000000001</v>
      </c>
      <c r="S100" s="80">
        <f>IF($C100="","",Tabla!R100+$B100)</f>
        <v>9.6000000000000002E-2</v>
      </c>
      <c r="T100" s="80">
        <f>IF($C100="","",Tabla!S100+$B100)</f>
        <v>9.6000000000000002E-2</v>
      </c>
      <c r="U100" s="80">
        <f>IF($C100="","",Tabla!T100+$B100)</f>
        <v>9.6000000000000002E-2</v>
      </c>
      <c r="V100" s="80">
        <f>IF($C100="","",Tabla!U100+$B100)</f>
        <v>9.6000000000000002E-2</v>
      </c>
      <c r="W100" s="80">
        <f>IF($C100="","",Tabla!V100+$B100)</f>
        <v>9.6000000000000002E-2</v>
      </c>
      <c r="X100" s="80">
        <f>IF($C100="","",Tabla!W100+$B100)</f>
        <v>9.6000000000000002E-2</v>
      </c>
      <c r="Y100" s="80">
        <f>IF($C100="","",Tabla!X100+$B100)</f>
        <v>9.6000000000000002E-2</v>
      </c>
      <c r="Z100" s="80">
        <f>IF($C100="","",Tabla!Y100+$B100)</f>
        <v>9.6000000000000002E-2</v>
      </c>
      <c r="AA100" s="80">
        <f>IF($C100="","",Tabla!Z100+$B100)</f>
        <v>9.6000000000000002E-2</v>
      </c>
      <c r="AB100" s="80">
        <f>IF($C100="","",Tabla!AA100+$B100)</f>
        <v>9.6000000000000002E-2</v>
      </c>
      <c r="AC100" s="80">
        <f>IF($C100="","",Tabla!AB100+$B100)</f>
        <v>9.6000000000000002E-2</v>
      </c>
      <c r="AD100" s="80">
        <f>IF($C100="","",Tabla!AC100+$B100)</f>
        <v>9.6000000000000002E-2</v>
      </c>
      <c r="AE100" s="80">
        <f>IF($C100="","",Tabla!AD100+$B100)</f>
        <v>9.6000000000000002E-2</v>
      </c>
      <c r="AF100" s="80">
        <f>IF($C100="","",Tabla!AE100+$B100)</f>
        <v>9.6000000000000002E-2</v>
      </c>
      <c r="AG100" s="80">
        <f>IF($C100="","",Tabla!AF100+$B100)</f>
        <v>9.6000000000000002E-2</v>
      </c>
      <c r="AH100" s="80">
        <f>IF($C100="","",Tabla!AG100+$B100)</f>
        <v>1.0960000000000001</v>
      </c>
      <c r="AI100" s="80">
        <f>IF($C100="","",Tabla!AH100+$B100)</f>
        <v>9.6000000000000002E-2</v>
      </c>
      <c r="AJ100" s="80">
        <f>IF($C100="","",Tabla!AI100+$B100)</f>
        <v>9.6000000000000002E-2</v>
      </c>
      <c r="AK100" s="80">
        <f>IF($C100="","",Tabla!AJ100+$B100)</f>
        <v>9.6000000000000002E-2</v>
      </c>
      <c r="AL100" s="80">
        <f>IF($C100="","",Tabla!AK100+$B100)</f>
        <v>9.6000000000000002E-2</v>
      </c>
      <c r="AM100" s="80">
        <f>IF($C100="","",Tabla!AL100+$B100)</f>
        <v>9.6000000000000002E-2</v>
      </c>
      <c r="AN100" s="80">
        <f>IF($C100="","",Tabla!AM100+$B100)</f>
        <v>1.0960000000000001</v>
      </c>
      <c r="AO100" s="80">
        <f>IF($C100="","",Tabla!AN100+$B100)</f>
        <v>9.6000000000000002E-2</v>
      </c>
      <c r="AP100" s="80">
        <f t="shared" si="40"/>
        <v>19</v>
      </c>
      <c r="AQ100" s="80">
        <f t="shared" si="41"/>
        <v>78</v>
      </c>
      <c r="AR100" s="80">
        <f t="shared" si="42"/>
        <v>18</v>
      </c>
      <c r="AS100" s="80">
        <f t="shared" si="43"/>
        <v>70</v>
      </c>
      <c r="AT100" s="80">
        <f t="shared" si="44"/>
        <v>24</v>
      </c>
      <c r="AU100" s="80">
        <f t="shared" si="45"/>
        <v>71</v>
      </c>
      <c r="AV100" s="80">
        <f t="shared" si="46"/>
        <v>16</v>
      </c>
      <c r="AW100" s="80">
        <f t="shared" si="47"/>
        <v>77</v>
      </c>
      <c r="AX100" s="80">
        <f t="shared" si="48"/>
        <v>15</v>
      </c>
      <c r="AY100" s="80">
        <f t="shared" si="49"/>
        <v>76</v>
      </c>
      <c r="AZ100" s="80">
        <f t="shared" si="50"/>
        <v>18</v>
      </c>
      <c r="BA100" s="80">
        <f t="shared" si="51"/>
        <v>84</v>
      </c>
      <c r="BB100" s="80">
        <f t="shared" si="52"/>
        <v>23</v>
      </c>
      <c r="BC100" s="80">
        <f t="shared" si="53"/>
        <v>81</v>
      </c>
      <c r="BD100" s="80">
        <f t="shared" si="54"/>
        <v>5</v>
      </c>
      <c r="BE100" s="80">
        <f t="shared" si="55"/>
        <v>84</v>
      </c>
      <c r="BF100" s="80">
        <f t="shared" si="56"/>
        <v>15</v>
      </c>
      <c r="BG100" s="80">
        <f t="shared" si="57"/>
        <v>82</v>
      </c>
      <c r="BH100" s="80">
        <f t="shared" si="58"/>
        <v>3</v>
      </c>
      <c r="BI100" s="80">
        <f t="shared" si="59"/>
        <v>96</v>
      </c>
      <c r="BJ100" s="80">
        <f t="shared" si="60"/>
        <v>3</v>
      </c>
      <c r="BK100" s="80">
        <f t="shared" si="61"/>
        <v>96</v>
      </c>
      <c r="BL100" s="80">
        <f t="shared" si="62"/>
        <v>3</v>
      </c>
      <c r="BM100" s="80">
        <f t="shared" si="63"/>
        <v>96</v>
      </c>
      <c r="BN100" s="80">
        <f t="shared" si="64"/>
        <v>3</v>
      </c>
      <c r="BO100" s="80">
        <f t="shared" si="65"/>
        <v>96</v>
      </c>
      <c r="BP100" s="80">
        <f t="shared" si="66"/>
        <v>3</v>
      </c>
      <c r="BQ100" s="80">
        <f t="shared" si="67"/>
        <v>96</v>
      </c>
      <c r="BR100" s="80">
        <f t="shared" si="68"/>
        <v>38</v>
      </c>
      <c r="BS100" s="80">
        <f t="shared" si="69"/>
        <v>58</v>
      </c>
      <c r="BT100" s="80">
        <f t="shared" si="70"/>
        <v>18</v>
      </c>
      <c r="BU100" s="80">
        <f t="shared" si="71"/>
        <v>71</v>
      </c>
      <c r="BV100" s="80">
        <f t="shared" si="72"/>
        <v>15</v>
      </c>
      <c r="BW100" s="80">
        <f t="shared" si="73"/>
        <v>82</v>
      </c>
      <c r="BX100" s="80">
        <f t="shared" si="74"/>
        <v>3</v>
      </c>
      <c r="BY100" s="80">
        <f t="shared" si="75"/>
        <v>96</v>
      </c>
      <c r="BZ100" s="80">
        <f t="shared" si="76"/>
        <v>32</v>
      </c>
      <c r="CA100" s="80">
        <f t="shared" si="77"/>
        <v>45</v>
      </c>
      <c r="CB100" s="118">
        <f>+HLOOKUP(CANTIDAD!$F$2&amp;"-"&amp;Rank!$CB$4,Rank!$B$1:$CD$125,ROW(Rank!$CD100),0)</f>
        <v>15</v>
      </c>
      <c r="CC100" s="118">
        <f>+HLOOKUP(CANTIDAD!$F$2&amp;"-"&amp;Rank!$CC$4,Rank!$B$1:$CD$125,ROW(Rank!$CD100),0)</f>
        <v>82</v>
      </c>
      <c r="CD100" s="119" t="str">
        <f t="shared" si="81"/>
        <v>Santander RIO (Banca Privada) (583)</v>
      </c>
    </row>
    <row r="101" spans="2:82" outlineLevel="1" x14ac:dyDescent="0.2">
      <c r="B101" s="80">
        <v>9.7000000000000003E-2</v>
      </c>
      <c r="C101" s="80" t="str">
        <f>IF(Tabla!B101=0,"",Tabla!B101)</f>
        <v>Luis D.Trucco Soc de Bolsa S.A. (211)</v>
      </c>
      <c r="D101" s="80">
        <f>IF($C101="","",Tabla!C101+$B101)</f>
        <v>9.7000000000000003E-2</v>
      </c>
      <c r="E101" s="80">
        <f>IF($C101="","",Tabla!D101+$B101)</f>
        <v>9.7000000000000003E-2</v>
      </c>
      <c r="F101" s="80">
        <f>IF($C101="","",Tabla!E101+$B101)</f>
        <v>9.7000000000000003E-2</v>
      </c>
      <c r="G101" s="80">
        <f>IF($C101="","",Tabla!F101+$B101)</f>
        <v>9.7000000000000003E-2</v>
      </c>
      <c r="H101" s="80">
        <f>IF($C101="","",Tabla!G101+$B101)</f>
        <v>9.7000000000000003E-2</v>
      </c>
      <c r="I101" s="80">
        <f>IF($C101="","",Tabla!H101+$B101)</f>
        <v>9.7000000000000003E-2</v>
      </c>
      <c r="J101" s="80">
        <f>IF($C101="","",Tabla!I101+$B101)</f>
        <v>9.7000000000000003E-2</v>
      </c>
      <c r="K101" s="80">
        <f>IF($C101="","",Tabla!J101+$B101)</f>
        <v>9.7000000000000003E-2</v>
      </c>
      <c r="L101" s="80">
        <f>IF($C101="","",Tabla!K101+$B101)</f>
        <v>9.7000000000000003E-2</v>
      </c>
      <c r="M101" s="80">
        <f>IF($C101="","",Tabla!L101+$B101)</f>
        <v>9.7000000000000003E-2</v>
      </c>
      <c r="N101" s="80">
        <f>IF($C101="","",Tabla!M101+$B101)</f>
        <v>9.7000000000000003E-2</v>
      </c>
      <c r="O101" s="80">
        <f>IF($C101="","",Tabla!N101+$B101)</f>
        <v>9.7000000000000003E-2</v>
      </c>
      <c r="P101" s="80">
        <f>IF($C101="","",Tabla!O101+$B101)</f>
        <v>9.7000000000000003E-2</v>
      </c>
      <c r="Q101" s="80">
        <f>IF($C101="","",Tabla!P101+$B101)</f>
        <v>9.7000000000000003E-2</v>
      </c>
      <c r="R101" s="80">
        <f>IF($C101="","",Tabla!Q101+$B101)</f>
        <v>9.7000000000000003E-2</v>
      </c>
      <c r="S101" s="80">
        <f>IF($C101="","",Tabla!R101+$B101)</f>
        <v>1.097</v>
      </c>
      <c r="T101" s="80">
        <f>IF($C101="","",Tabla!S101+$B101)</f>
        <v>9.7000000000000003E-2</v>
      </c>
      <c r="U101" s="80">
        <f>IF($C101="","",Tabla!T101+$B101)</f>
        <v>9.7000000000000003E-2</v>
      </c>
      <c r="V101" s="80">
        <f>IF($C101="","",Tabla!U101+$B101)</f>
        <v>9.7000000000000003E-2</v>
      </c>
      <c r="W101" s="80">
        <f>IF($C101="","",Tabla!V101+$B101)</f>
        <v>9.7000000000000003E-2</v>
      </c>
      <c r="X101" s="80">
        <f>IF($C101="","",Tabla!W101+$B101)</f>
        <v>9.7000000000000003E-2</v>
      </c>
      <c r="Y101" s="80">
        <f>IF($C101="","",Tabla!X101+$B101)</f>
        <v>9.7000000000000003E-2</v>
      </c>
      <c r="Z101" s="80">
        <f>IF($C101="","",Tabla!Y101+$B101)</f>
        <v>9.7000000000000003E-2</v>
      </c>
      <c r="AA101" s="80">
        <f>IF($C101="","",Tabla!Z101+$B101)</f>
        <v>9.7000000000000003E-2</v>
      </c>
      <c r="AB101" s="80">
        <f>IF($C101="","",Tabla!AA101+$B101)</f>
        <v>9.7000000000000003E-2</v>
      </c>
      <c r="AC101" s="80">
        <f>IF($C101="","",Tabla!AB101+$B101)</f>
        <v>9.7000000000000003E-2</v>
      </c>
      <c r="AD101" s="80">
        <f>IF($C101="","",Tabla!AC101+$B101)</f>
        <v>9.7000000000000003E-2</v>
      </c>
      <c r="AE101" s="80">
        <f>IF($C101="","",Tabla!AD101+$B101)</f>
        <v>9.7000000000000003E-2</v>
      </c>
      <c r="AF101" s="80">
        <f>IF($C101="","",Tabla!AE101+$B101)</f>
        <v>9.7000000000000003E-2</v>
      </c>
      <c r="AG101" s="80">
        <f>IF($C101="","",Tabla!AF101+$B101)</f>
        <v>9.7000000000000003E-2</v>
      </c>
      <c r="AH101" s="80">
        <f>IF($C101="","",Tabla!AG101+$B101)</f>
        <v>9.7000000000000003E-2</v>
      </c>
      <c r="AI101" s="80">
        <f>IF($C101="","",Tabla!AH101+$B101)</f>
        <v>1.097</v>
      </c>
      <c r="AJ101" s="80">
        <f>IF($C101="","",Tabla!AI101+$B101)</f>
        <v>9.7000000000000003E-2</v>
      </c>
      <c r="AK101" s="80">
        <f>IF($C101="","",Tabla!AJ101+$B101)</f>
        <v>9.7000000000000003E-2</v>
      </c>
      <c r="AL101" s="80">
        <f>IF($C101="","",Tabla!AK101+$B101)</f>
        <v>9.7000000000000003E-2</v>
      </c>
      <c r="AM101" s="80">
        <f>IF($C101="","",Tabla!AL101+$B101)</f>
        <v>9.7000000000000003E-2</v>
      </c>
      <c r="AN101" s="80">
        <f>IF($C101="","",Tabla!AM101+$B101)</f>
        <v>9.7000000000000003E-2</v>
      </c>
      <c r="AO101" s="80">
        <f>IF($C101="","",Tabla!AN101+$B101)</f>
        <v>1.097</v>
      </c>
      <c r="AP101" s="80">
        <f t="shared" si="40"/>
        <v>18</v>
      </c>
      <c r="AQ101" s="80">
        <f t="shared" si="41"/>
        <v>79</v>
      </c>
      <c r="AR101" s="80">
        <f t="shared" si="42"/>
        <v>17</v>
      </c>
      <c r="AS101" s="80">
        <f t="shared" si="43"/>
        <v>71</v>
      </c>
      <c r="AT101" s="80">
        <f t="shared" si="44"/>
        <v>23</v>
      </c>
      <c r="AU101" s="80">
        <f t="shared" si="45"/>
        <v>72</v>
      </c>
      <c r="AV101" s="80">
        <f t="shared" si="46"/>
        <v>15</v>
      </c>
      <c r="AW101" s="80">
        <f t="shared" si="47"/>
        <v>78</v>
      </c>
      <c r="AX101" s="80">
        <f t="shared" si="48"/>
        <v>14</v>
      </c>
      <c r="AY101" s="80">
        <f t="shared" si="49"/>
        <v>77</v>
      </c>
      <c r="AZ101" s="80">
        <f t="shared" si="50"/>
        <v>17</v>
      </c>
      <c r="BA101" s="80">
        <f t="shared" si="51"/>
        <v>85</v>
      </c>
      <c r="BB101" s="80">
        <f t="shared" si="52"/>
        <v>22</v>
      </c>
      <c r="BC101" s="80">
        <f t="shared" si="53"/>
        <v>82</v>
      </c>
      <c r="BD101" s="80">
        <f t="shared" si="54"/>
        <v>16</v>
      </c>
      <c r="BE101" s="80">
        <f t="shared" si="55"/>
        <v>94</v>
      </c>
      <c r="BF101" s="80">
        <f t="shared" si="56"/>
        <v>14</v>
      </c>
      <c r="BG101" s="80">
        <f t="shared" si="57"/>
        <v>83</v>
      </c>
      <c r="BH101" s="80">
        <f t="shared" si="58"/>
        <v>2</v>
      </c>
      <c r="BI101" s="80">
        <f t="shared" si="59"/>
        <v>97</v>
      </c>
      <c r="BJ101" s="80">
        <f t="shared" si="60"/>
        <v>2</v>
      </c>
      <c r="BK101" s="80">
        <f t="shared" si="61"/>
        <v>97</v>
      </c>
      <c r="BL101" s="80">
        <f t="shared" si="62"/>
        <v>2</v>
      </c>
      <c r="BM101" s="80">
        <f t="shared" si="63"/>
        <v>97</v>
      </c>
      <c r="BN101" s="80">
        <f t="shared" si="64"/>
        <v>2</v>
      </c>
      <c r="BO101" s="80">
        <f t="shared" si="65"/>
        <v>97</v>
      </c>
      <c r="BP101" s="80">
        <f t="shared" si="66"/>
        <v>2</v>
      </c>
      <c r="BQ101" s="80">
        <f t="shared" si="67"/>
        <v>97</v>
      </c>
      <c r="BR101" s="80">
        <f t="shared" si="68"/>
        <v>37</v>
      </c>
      <c r="BS101" s="80">
        <f t="shared" si="69"/>
        <v>59</v>
      </c>
      <c r="BT101" s="80">
        <f t="shared" si="70"/>
        <v>36</v>
      </c>
      <c r="BU101" s="80">
        <f t="shared" si="71"/>
        <v>84</v>
      </c>
      <c r="BV101" s="80">
        <f t="shared" si="72"/>
        <v>14</v>
      </c>
      <c r="BW101" s="80">
        <f t="shared" si="73"/>
        <v>83</v>
      </c>
      <c r="BX101" s="80">
        <f t="shared" si="74"/>
        <v>2</v>
      </c>
      <c r="BY101" s="80">
        <f t="shared" si="75"/>
        <v>97</v>
      </c>
      <c r="BZ101" s="80">
        <f t="shared" si="76"/>
        <v>58</v>
      </c>
      <c r="CA101" s="80">
        <f t="shared" si="77"/>
        <v>68</v>
      </c>
      <c r="CB101" s="118">
        <f>+HLOOKUP(CANTIDAD!$F$2&amp;"-"&amp;Rank!$CB$4,Rank!$B$1:$CD$125,ROW(Rank!$CD101),0)</f>
        <v>14</v>
      </c>
      <c r="CC101" s="118">
        <f>+HLOOKUP(CANTIDAD!$F$2&amp;"-"&amp;Rank!$CC$4,Rank!$B$1:$CD$125,ROW(Rank!$CD101),0)</f>
        <v>83</v>
      </c>
      <c r="CD101" s="119" t="str">
        <f t="shared" si="81"/>
        <v>Luis D.Trucco Soc de Bolsa S.A. (211)</v>
      </c>
    </row>
    <row r="102" spans="2:82" outlineLevel="1" x14ac:dyDescent="0.2">
      <c r="B102" s="80">
        <v>9.8000000000000004E-2</v>
      </c>
      <c r="C102" s="80" t="str">
        <f>IF(Tabla!B102=0,"",Tabla!B102)</f>
        <v>ConoSur Inversiones (227)</v>
      </c>
      <c r="D102" s="80">
        <f>IF($C102="","",Tabla!C102+$B102)</f>
        <v>9.8000000000000004E-2</v>
      </c>
      <c r="E102" s="80">
        <f>IF($C102="","",Tabla!D102+$B102)</f>
        <v>9.8000000000000004E-2</v>
      </c>
      <c r="F102" s="80">
        <f>IF($C102="","",Tabla!E102+$B102)</f>
        <v>9.8000000000000004E-2</v>
      </c>
      <c r="G102" s="80">
        <f>IF($C102="","",Tabla!F102+$B102)</f>
        <v>9.8000000000000004E-2</v>
      </c>
      <c r="H102" s="80">
        <f>IF($C102="","",Tabla!G102+$B102)</f>
        <v>9.8000000000000004E-2</v>
      </c>
      <c r="I102" s="80">
        <f>IF($C102="","",Tabla!H102+$B102)</f>
        <v>9.8000000000000004E-2</v>
      </c>
      <c r="J102" s="80">
        <f>IF($C102="","",Tabla!I102+$B102)</f>
        <v>9.8000000000000004E-2</v>
      </c>
      <c r="K102" s="80">
        <f>IF($C102="","",Tabla!J102+$B102)</f>
        <v>9.8000000000000004E-2</v>
      </c>
      <c r="L102" s="80">
        <f>IF($C102="","",Tabla!K102+$B102)</f>
        <v>9.8000000000000004E-2</v>
      </c>
      <c r="M102" s="80">
        <f>IF($C102="","",Tabla!L102+$B102)</f>
        <v>9.8000000000000004E-2</v>
      </c>
      <c r="N102" s="80">
        <f>IF($C102="","",Tabla!M102+$B102)</f>
        <v>9.8000000000000004E-2</v>
      </c>
      <c r="O102" s="80">
        <f>IF($C102="","",Tabla!N102+$B102)</f>
        <v>9.8000000000000004E-2</v>
      </c>
      <c r="P102" s="80">
        <f>IF($C102="","",Tabla!O102+$B102)</f>
        <v>9.8000000000000004E-2</v>
      </c>
      <c r="Q102" s="80">
        <f>IF($C102="","",Tabla!P102+$B102)</f>
        <v>9.8000000000000004E-2</v>
      </c>
      <c r="R102" s="80">
        <f>IF($C102="","",Tabla!Q102+$B102)</f>
        <v>9.8000000000000004E-2</v>
      </c>
      <c r="S102" s="80">
        <f>IF($C102="","",Tabla!R102+$B102)</f>
        <v>1.0980000000000001</v>
      </c>
      <c r="T102" s="80">
        <f>IF($C102="","",Tabla!S102+$B102)</f>
        <v>9.8000000000000004E-2</v>
      </c>
      <c r="U102" s="80">
        <f>IF($C102="","",Tabla!T102+$B102)</f>
        <v>9.8000000000000004E-2</v>
      </c>
      <c r="V102" s="80">
        <f>IF($C102="","",Tabla!U102+$B102)</f>
        <v>9.8000000000000004E-2</v>
      </c>
      <c r="W102" s="80">
        <f>IF($C102="","",Tabla!V102+$B102)</f>
        <v>9.8000000000000004E-2</v>
      </c>
      <c r="X102" s="80">
        <f>IF($C102="","",Tabla!W102+$B102)</f>
        <v>9.8000000000000004E-2</v>
      </c>
      <c r="Y102" s="80">
        <f>IF($C102="","",Tabla!X102+$B102)</f>
        <v>9.8000000000000004E-2</v>
      </c>
      <c r="Z102" s="80">
        <f>IF($C102="","",Tabla!Y102+$B102)</f>
        <v>9.8000000000000004E-2</v>
      </c>
      <c r="AA102" s="80">
        <f>IF($C102="","",Tabla!Z102+$B102)</f>
        <v>9.8000000000000004E-2</v>
      </c>
      <c r="AB102" s="80">
        <f>IF($C102="","",Tabla!AA102+$B102)</f>
        <v>9.8000000000000004E-2</v>
      </c>
      <c r="AC102" s="80">
        <f>IF($C102="","",Tabla!AB102+$B102)</f>
        <v>9.8000000000000004E-2</v>
      </c>
      <c r="AD102" s="80">
        <f>IF($C102="","",Tabla!AC102+$B102)</f>
        <v>9.8000000000000004E-2</v>
      </c>
      <c r="AE102" s="80">
        <f>IF($C102="","",Tabla!AD102+$B102)</f>
        <v>9.8000000000000004E-2</v>
      </c>
      <c r="AF102" s="80">
        <f>IF($C102="","",Tabla!AE102+$B102)</f>
        <v>9.8000000000000004E-2</v>
      </c>
      <c r="AG102" s="80">
        <f>IF($C102="","",Tabla!AF102+$B102)</f>
        <v>9.8000000000000004E-2</v>
      </c>
      <c r="AH102" s="80">
        <f>IF($C102="","",Tabla!AG102+$B102)</f>
        <v>9.8000000000000004E-2</v>
      </c>
      <c r="AI102" s="80">
        <f>IF($C102="","",Tabla!AH102+$B102)</f>
        <v>1.0980000000000001</v>
      </c>
      <c r="AJ102" s="80">
        <f>IF($C102="","",Tabla!AI102+$B102)</f>
        <v>9.8000000000000004E-2</v>
      </c>
      <c r="AK102" s="80">
        <f>IF($C102="","",Tabla!AJ102+$B102)</f>
        <v>9.8000000000000004E-2</v>
      </c>
      <c r="AL102" s="80">
        <f>IF($C102="","",Tabla!AK102+$B102)</f>
        <v>9.8000000000000004E-2</v>
      </c>
      <c r="AM102" s="80">
        <f>IF($C102="","",Tabla!AL102+$B102)</f>
        <v>9.8000000000000004E-2</v>
      </c>
      <c r="AN102" s="80">
        <f>IF($C102="","",Tabla!AM102+$B102)</f>
        <v>9.8000000000000004E-2</v>
      </c>
      <c r="AO102" s="80">
        <f>IF($C102="","",Tabla!AN102+$B102)</f>
        <v>1.0980000000000001</v>
      </c>
      <c r="AP102" s="80">
        <f t="shared" si="40"/>
        <v>17</v>
      </c>
      <c r="AQ102" s="80">
        <f t="shared" si="41"/>
        <v>80</v>
      </c>
      <c r="AR102" s="80">
        <f t="shared" si="42"/>
        <v>16</v>
      </c>
      <c r="AS102" s="80">
        <f t="shared" si="43"/>
        <v>72</v>
      </c>
      <c r="AT102" s="80">
        <f t="shared" si="44"/>
        <v>22</v>
      </c>
      <c r="AU102" s="80">
        <f t="shared" si="45"/>
        <v>73</v>
      </c>
      <c r="AV102" s="80">
        <f t="shared" si="46"/>
        <v>14</v>
      </c>
      <c r="AW102" s="80">
        <f t="shared" si="47"/>
        <v>79</v>
      </c>
      <c r="AX102" s="80">
        <f t="shared" si="48"/>
        <v>13</v>
      </c>
      <c r="AY102" s="80">
        <f t="shared" si="49"/>
        <v>78</v>
      </c>
      <c r="AZ102" s="80">
        <f t="shared" si="50"/>
        <v>16</v>
      </c>
      <c r="BA102" s="80">
        <f t="shared" si="51"/>
        <v>86</v>
      </c>
      <c r="BB102" s="80">
        <f t="shared" si="52"/>
        <v>21</v>
      </c>
      <c r="BC102" s="80">
        <f t="shared" si="53"/>
        <v>83</v>
      </c>
      <c r="BD102" s="80">
        <f t="shared" si="54"/>
        <v>15</v>
      </c>
      <c r="BE102" s="80">
        <f t="shared" si="55"/>
        <v>95</v>
      </c>
      <c r="BF102" s="80">
        <f t="shared" si="56"/>
        <v>13</v>
      </c>
      <c r="BG102" s="80">
        <f t="shared" si="57"/>
        <v>84</v>
      </c>
      <c r="BH102" s="80">
        <f t="shared" si="58"/>
        <v>1</v>
      </c>
      <c r="BI102" s="80">
        <f t="shared" si="59"/>
        <v>98</v>
      </c>
      <c r="BJ102" s="80">
        <f t="shared" si="60"/>
        <v>1</v>
      </c>
      <c r="BK102" s="80">
        <f t="shared" si="61"/>
        <v>98</v>
      </c>
      <c r="BL102" s="80">
        <f t="shared" si="62"/>
        <v>1</v>
      </c>
      <c r="BM102" s="80">
        <f t="shared" si="63"/>
        <v>98</v>
      </c>
      <c r="BN102" s="80">
        <f t="shared" si="64"/>
        <v>1</v>
      </c>
      <c r="BO102" s="80">
        <f t="shared" si="65"/>
        <v>98</v>
      </c>
      <c r="BP102" s="80">
        <f t="shared" si="66"/>
        <v>1</v>
      </c>
      <c r="BQ102" s="80">
        <f t="shared" si="67"/>
        <v>98</v>
      </c>
      <c r="BR102" s="80">
        <f t="shared" si="68"/>
        <v>36</v>
      </c>
      <c r="BS102" s="80">
        <f t="shared" si="69"/>
        <v>60</v>
      </c>
      <c r="BT102" s="80">
        <f t="shared" si="70"/>
        <v>35</v>
      </c>
      <c r="BU102" s="80">
        <f t="shared" si="71"/>
        <v>85</v>
      </c>
      <c r="BV102" s="80">
        <f t="shared" si="72"/>
        <v>13</v>
      </c>
      <c r="BW102" s="80">
        <f t="shared" si="73"/>
        <v>84</v>
      </c>
      <c r="BX102" s="80">
        <f t="shared" si="74"/>
        <v>1</v>
      </c>
      <c r="BY102" s="80">
        <f t="shared" si="75"/>
        <v>98</v>
      </c>
      <c r="BZ102" s="80">
        <f t="shared" si="76"/>
        <v>57</v>
      </c>
      <c r="CA102" s="80">
        <f t="shared" si="77"/>
        <v>69</v>
      </c>
      <c r="CB102" s="118">
        <f>+HLOOKUP(CANTIDAD!$F$2&amp;"-"&amp;Rank!$CB$4,Rank!$B$1:$CD$125,ROW(Rank!$CD102),0)</f>
        <v>13</v>
      </c>
      <c r="CC102" s="118">
        <f>+HLOOKUP(CANTIDAD!$F$2&amp;"-"&amp;Rank!$CC$4,Rank!$B$1:$CD$125,ROW(Rank!$CD102),0)</f>
        <v>84</v>
      </c>
      <c r="CD102" s="119" t="str">
        <f t="shared" si="81"/>
        <v>ConoSur Inversiones (227)</v>
      </c>
    </row>
    <row r="103" spans="2:82" outlineLevel="1" x14ac:dyDescent="0.2">
      <c r="B103" s="80">
        <v>9.9000000000000005E-2</v>
      </c>
      <c r="C103" s="80" t="str">
        <f>IF(Tabla!B103=0,"",Tabla!B103)</f>
        <v/>
      </c>
      <c r="D103" s="80" t="str">
        <f>IF($C103="","",Tabla!C103+$B103)</f>
        <v/>
      </c>
      <c r="E103" s="80" t="str">
        <f>IF($C103="","",Tabla!D103+$B103)</f>
        <v/>
      </c>
      <c r="F103" s="80" t="str">
        <f>IF($C103="","",Tabla!E103+$B103)</f>
        <v/>
      </c>
      <c r="G103" s="80" t="str">
        <f>IF($C103="","",Tabla!F103+$B103)</f>
        <v/>
      </c>
      <c r="H103" s="80" t="str">
        <f>IF($C103="","",Tabla!G103+$B103)</f>
        <v/>
      </c>
      <c r="I103" s="80" t="str">
        <f>IF($C103="","",Tabla!H103+$B103)</f>
        <v/>
      </c>
      <c r="J103" s="80" t="str">
        <f>IF($C103="","",Tabla!I103+$B103)</f>
        <v/>
      </c>
      <c r="K103" s="80" t="str">
        <f>IF($C103="","",Tabla!J103+$B103)</f>
        <v/>
      </c>
      <c r="L103" s="80" t="str">
        <f>IF($C103="","",Tabla!K103+$B103)</f>
        <v/>
      </c>
      <c r="M103" s="80" t="str">
        <f>IF($C103="","",Tabla!L103+$B103)</f>
        <v/>
      </c>
      <c r="N103" s="80" t="str">
        <f>IF($C103="","",Tabla!M103+$B103)</f>
        <v/>
      </c>
      <c r="O103" s="80" t="str">
        <f>IF($C103="","",Tabla!N103+$B103)</f>
        <v/>
      </c>
      <c r="P103" s="80" t="str">
        <f>IF($C103="","",Tabla!O103+$B103)</f>
        <v/>
      </c>
      <c r="Q103" s="80" t="str">
        <f>IF($C103="","",Tabla!P103+$B103)</f>
        <v/>
      </c>
      <c r="R103" s="80" t="str">
        <f>IF($C103="","",Tabla!Q103+$B103)</f>
        <v/>
      </c>
      <c r="S103" s="80" t="str">
        <f>IF($C103="","",Tabla!R103+$B103)</f>
        <v/>
      </c>
      <c r="T103" s="80" t="str">
        <f>IF($C103="","",Tabla!S103+$B103)</f>
        <v/>
      </c>
      <c r="U103" s="80" t="str">
        <f>IF($C103="","",Tabla!T103+$B103)</f>
        <v/>
      </c>
      <c r="V103" s="80" t="str">
        <f>IF($C103="","",Tabla!U103+$B103)</f>
        <v/>
      </c>
      <c r="W103" s="80" t="str">
        <f>IF($C103="","",Tabla!V103+$B103)</f>
        <v/>
      </c>
      <c r="X103" s="80" t="str">
        <f>IF($C103="","",Tabla!W103+$B103)</f>
        <v/>
      </c>
      <c r="Y103" s="80" t="str">
        <f>IF($C103="","",Tabla!X103+$B103)</f>
        <v/>
      </c>
      <c r="Z103" s="80" t="str">
        <f>IF($C103="","",Tabla!Y103+$B103)</f>
        <v/>
      </c>
      <c r="AA103" s="80" t="str">
        <f>IF($C103="","",Tabla!Z103+$B103)</f>
        <v/>
      </c>
      <c r="AB103" s="80" t="str">
        <f>IF($C103="","",Tabla!AA103+$B103)</f>
        <v/>
      </c>
      <c r="AC103" s="80" t="str">
        <f>IF($C103="","",Tabla!AB103+$B103)</f>
        <v/>
      </c>
      <c r="AD103" s="80" t="str">
        <f>IF($C103="","",Tabla!AC103+$B103)</f>
        <v/>
      </c>
      <c r="AE103" s="80" t="str">
        <f>IF($C103="","",Tabla!AD103+$B103)</f>
        <v/>
      </c>
      <c r="AF103" s="80" t="str">
        <f>IF($C103="","",Tabla!AE103+$B103)</f>
        <v/>
      </c>
      <c r="AG103" s="80" t="str">
        <f>IF($C103="","",Tabla!AF103+$B103)</f>
        <v/>
      </c>
      <c r="AH103" s="80" t="str">
        <f>IF($C103="","",Tabla!AG103+$B103)</f>
        <v/>
      </c>
      <c r="AI103" s="80" t="str">
        <f>IF($C103="","",Tabla!AH103+$B103)</f>
        <v/>
      </c>
      <c r="AJ103" s="80" t="str">
        <f>IF($C103="","",Tabla!AI103+$B103)</f>
        <v/>
      </c>
      <c r="AK103" s="80" t="str">
        <f>IF($C103="","",Tabla!AJ103+$B103)</f>
        <v/>
      </c>
      <c r="AL103" s="80" t="str">
        <f>IF($C103="","",Tabla!AK103+$B103)</f>
        <v/>
      </c>
      <c r="AM103" s="80" t="str">
        <f>IF($C103="","",Tabla!AL103+$B103)</f>
        <v/>
      </c>
      <c r="AN103" s="80" t="str">
        <f>IF($C103="","",Tabla!AM103+$B103)</f>
        <v/>
      </c>
      <c r="AO103" s="80" t="str">
        <f>IF($C103="","",Tabla!AN103+$B103)</f>
        <v/>
      </c>
      <c r="AP103" s="80" t="e">
        <f t="shared" si="40"/>
        <v>#VALUE!</v>
      </c>
      <c r="AQ103" s="80" t="e">
        <f t="shared" si="41"/>
        <v>#VALUE!</v>
      </c>
      <c r="AR103" s="80" t="e">
        <f t="shared" si="42"/>
        <v>#VALUE!</v>
      </c>
      <c r="AS103" s="80" t="e">
        <f t="shared" si="43"/>
        <v>#VALUE!</v>
      </c>
      <c r="AT103" s="80" t="e">
        <f t="shared" si="44"/>
        <v>#VALUE!</v>
      </c>
      <c r="AU103" s="80" t="e">
        <f t="shared" si="45"/>
        <v>#VALUE!</v>
      </c>
      <c r="AV103" s="80" t="e">
        <f t="shared" si="46"/>
        <v>#VALUE!</v>
      </c>
      <c r="AW103" s="80" t="e">
        <f t="shared" si="47"/>
        <v>#VALUE!</v>
      </c>
      <c r="AX103" s="80" t="e">
        <f t="shared" si="48"/>
        <v>#VALUE!</v>
      </c>
      <c r="AY103" s="80" t="e">
        <f t="shared" si="49"/>
        <v>#VALUE!</v>
      </c>
      <c r="AZ103" s="80" t="e">
        <f t="shared" si="50"/>
        <v>#VALUE!</v>
      </c>
      <c r="BA103" s="80" t="e">
        <f t="shared" si="51"/>
        <v>#VALUE!</v>
      </c>
      <c r="BB103" s="80" t="e">
        <f t="shared" si="52"/>
        <v>#VALUE!</v>
      </c>
      <c r="BC103" s="80" t="e">
        <f t="shared" si="53"/>
        <v>#VALUE!</v>
      </c>
      <c r="BD103" s="80" t="e">
        <f t="shared" si="54"/>
        <v>#VALUE!</v>
      </c>
      <c r="BE103" s="80" t="e">
        <f t="shared" si="55"/>
        <v>#VALUE!</v>
      </c>
      <c r="BF103" s="80" t="e">
        <f t="shared" si="56"/>
        <v>#VALUE!</v>
      </c>
      <c r="BG103" s="80" t="e">
        <f t="shared" si="57"/>
        <v>#VALUE!</v>
      </c>
      <c r="BH103" s="80" t="e">
        <f t="shared" si="58"/>
        <v>#VALUE!</v>
      </c>
      <c r="BI103" s="80" t="e">
        <f t="shared" si="59"/>
        <v>#VALUE!</v>
      </c>
      <c r="BJ103" s="80" t="e">
        <f t="shared" si="60"/>
        <v>#VALUE!</v>
      </c>
      <c r="BK103" s="80" t="e">
        <f t="shared" si="61"/>
        <v>#VALUE!</v>
      </c>
      <c r="BL103" s="80" t="e">
        <f t="shared" si="62"/>
        <v>#VALUE!</v>
      </c>
      <c r="BM103" s="80" t="e">
        <f t="shared" si="63"/>
        <v>#VALUE!</v>
      </c>
      <c r="BN103" s="80" t="e">
        <f t="shared" si="64"/>
        <v>#VALUE!</v>
      </c>
      <c r="BO103" s="80" t="e">
        <f t="shared" si="65"/>
        <v>#VALUE!</v>
      </c>
      <c r="BP103" s="80" t="e">
        <f t="shared" si="66"/>
        <v>#VALUE!</v>
      </c>
      <c r="BQ103" s="80" t="e">
        <f t="shared" si="67"/>
        <v>#VALUE!</v>
      </c>
      <c r="BR103" s="80" t="e">
        <f t="shared" si="68"/>
        <v>#VALUE!</v>
      </c>
      <c r="BS103" s="80" t="e">
        <f t="shared" si="69"/>
        <v>#VALUE!</v>
      </c>
      <c r="BT103" s="80" t="e">
        <f t="shared" si="70"/>
        <v>#VALUE!</v>
      </c>
      <c r="BU103" s="80" t="e">
        <f t="shared" si="71"/>
        <v>#VALUE!</v>
      </c>
      <c r="BV103" s="80" t="e">
        <f t="shared" si="72"/>
        <v>#VALUE!</v>
      </c>
      <c r="BW103" s="80" t="e">
        <f t="shared" si="73"/>
        <v>#VALUE!</v>
      </c>
      <c r="BX103" s="80" t="e">
        <f t="shared" si="74"/>
        <v>#VALUE!</v>
      </c>
      <c r="BY103" s="80" t="e">
        <f t="shared" si="75"/>
        <v>#VALUE!</v>
      </c>
      <c r="BZ103" s="80" t="e">
        <f t="shared" si="76"/>
        <v>#VALUE!</v>
      </c>
      <c r="CA103" s="80" t="e">
        <f t="shared" si="77"/>
        <v>#VALUE!</v>
      </c>
      <c r="CB103" s="118" t="e">
        <f>+HLOOKUP(CANTIDAD!$F$2&amp;"-"&amp;Rank!$CB$4,Rank!$B$1:$CD$125,ROW(Rank!$CD103),0)</f>
        <v>#VALUE!</v>
      </c>
      <c r="CC103" s="118" t="e">
        <f>+HLOOKUP(CANTIDAD!$F$2&amp;"-"&amp;Rank!$CC$4,Rank!$B$1:$CD$125,ROW(Rank!$CD103),0)</f>
        <v>#VALUE!</v>
      </c>
      <c r="CD103" s="119" t="str">
        <f t="shared" si="81"/>
        <v/>
      </c>
    </row>
    <row r="104" spans="2:82" outlineLevel="1" x14ac:dyDescent="0.2">
      <c r="B104" s="80">
        <v>0.1</v>
      </c>
      <c r="C104" s="80" t="str">
        <f>IF(Tabla!B104=0,"",Tabla!B104)</f>
        <v/>
      </c>
      <c r="D104" s="80" t="str">
        <f>IF($C104="","",Tabla!C104+$B104)</f>
        <v/>
      </c>
      <c r="E104" s="80" t="str">
        <f>IF($C104="","",Tabla!D104+$B104)</f>
        <v/>
      </c>
      <c r="F104" s="80" t="str">
        <f>IF($C104="","",Tabla!E104+$B104)</f>
        <v/>
      </c>
      <c r="G104" s="80" t="str">
        <f>IF($C104="","",Tabla!F104+$B104)</f>
        <v/>
      </c>
      <c r="H104" s="80" t="str">
        <f>IF($C104="","",Tabla!G104+$B104)</f>
        <v/>
      </c>
      <c r="I104" s="80" t="str">
        <f>IF($C104="","",Tabla!H104+$B104)</f>
        <v/>
      </c>
      <c r="J104" s="80" t="str">
        <f>IF($C104="","",Tabla!I104+$B104)</f>
        <v/>
      </c>
      <c r="K104" s="80" t="str">
        <f>IF($C104="","",Tabla!J104+$B104)</f>
        <v/>
      </c>
      <c r="L104" s="80" t="str">
        <f>IF($C104="","",Tabla!K104+$B104)</f>
        <v/>
      </c>
      <c r="M104" s="80" t="str">
        <f>IF($C104="","",Tabla!L104+$B104)</f>
        <v/>
      </c>
      <c r="N104" s="80" t="str">
        <f>IF($C104="","",Tabla!M104+$B104)</f>
        <v/>
      </c>
      <c r="O104" s="80" t="str">
        <f>IF($C104="","",Tabla!N104+$B104)</f>
        <v/>
      </c>
      <c r="P104" s="80" t="str">
        <f>IF($C104="","",Tabla!O104+$B104)</f>
        <v/>
      </c>
      <c r="Q104" s="80" t="str">
        <f>IF($C104="","",Tabla!P104+$B104)</f>
        <v/>
      </c>
      <c r="R104" s="80" t="str">
        <f>IF($C104="","",Tabla!Q104+$B104)</f>
        <v/>
      </c>
      <c r="S104" s="80" t="str">
        <f>IF($C104="","",Tabla!R104+$B104)</f>
        <v/>
      </c>
      <c r="T104" s="80" t="str">
        <f>IF($C104="","",Tabla!S104+$B104)</f>
        <v/>
      </c>
      <c r="U104" s="80" t="str">
        <f>IF($C104="","",Tabla!T104+$B104)</f>
        <v/>
      </c>
      <c r="V104" s="80" t="str">
        <f>IF($C104="","",Tabla!U104+$B104)</f>
        <v/>
      </c>
      <c r="W104" s="80" t="str">
        <f>IF($C104="","",Tabla!V104+$B104)</f>
        <v/>
      </c>
      <c r="X104" s="80" t="str">
        <f>IF($C104="","",Tabla!W104+$B104)</f>
        <v/>
      </c>
      <c r="Y104" s="80" t="str">
        <f>IF($C104="","",Tabla!X104+$B104)</f>
        <v/>
      </c>
      <c r="Z104" s="80" t="str">
        <f>IF($C104="","",Tabla!Y104+$B104)</f>
        <v/>
      </c>
      <c r="AA104" s="80" t="str">
        <f>IF($C104="","",Tabla!Z104+$B104)</f>
        <v/>
      </c>
      <c r="AB104" s="80" t="str">
        <f>IF($C104="","",Tabla!AA104+$B104)</f>
        <v/>
      </c>
      <c r="AC104" s="80" t="str">
        <f>IF($C104="","",Tabla!AB104+$B104)</f>
        <v/>
      </c>
      <c r="AD104" s="80" t="str">
        <f>IF($C104="","",Tabla!AC104+$B104)</f>
        <v/>
      </c>
      <c r="AE104" s="80" t="str">
        <f>IF($C104="","",Tabla!AD104+$B104)</f>
        <v/>
      </c>
      <c r="AF104" s="80" t="str">
        <f>IF($C104="","",Tabla!AE104+$B104)</f>
        <v/>
      </c>
      <c r="AG104" s="80" t="str">
        <f>IF($C104="","",Tabla!AF104+$B104)</f>
        <v/>
      </c>
      <c r="AH104" s="80" t="str">
        <f>IF($C104="","",Tabla!AG104+$B104)</f>
        <v/>
      </c>
      <c r="AI104" s="80" t="str">
        <f>IF($C104="","",Tabla!AH104+$B104)</f>
        <v/>
      </c>
      <c r="AJ104" s="80" t="str">
        <f>IF($C104="","",Tabla!AI104+$B104)</f>
        <v/>
      </c>
      <c r="AK104" s="80" t="str">
        <f>IF($C104="","",Tabla!AJ104+$B104)</f>
        <v/>
      </c>
      <c r="AL104" s="80" t="str">
        <f>IF($C104="","",Tabla!AK104+$B104)</f>
        <v/>
      </c>
      <c r="AM104" s="80" t="str">
        <f>IF($C104="","",Tabla!AL104+$B104)</f>
        <v/>
      </c>
      <c r="AN104" s="80" t="str">
        <f>IF($C104="","",Tabla!AM104+$B104)</f>
        <v/>
      </c>
      <c r="AO104" s="80" t="str">
        <f>IF($C104="","",Tabla!AN104+$B104)</f>
        <v/>
      </c>
      <c r="AP104" s="80" t="e">
        <f t="shared" si="40"/>
        <v>#VALUE!</v>
      </c>
      <c r="AQ104" s="80" t="e">
        <f t="shared" si="41"/>
        <v>#VALUE!</v>
      </c>
      <c r="AR104" s="80" t="e">
        <f t="shared" si="42"/>
        <v>#VALUE!</v>
      </c>
      <c r="AS104" s="80" t="e">
        <f t="shared" si="43"/>
        <v>#VALUE!</v>
      </c>
      <c r="AT104" s="80" t="e">
        <f t="shared" si="44"/>
        <v>#VALUE!</v>
      </c>
      <c r="AU104" s="80" t="e">
        <f t="shared" si="45"/>
        <v>#VALUE!</v>
      </c>
      <c r="AV104" s="80" t="e">
        <f t="shared" si="46"/>
        <v>#VALUE!</v>
      </c>
      <c r="AW104" s="80" t="e">
        <f t="shared" si="47"/>
        <v>#VALUE!</v>
      </c>
      <c r="AX104" s="80" t="e">
        <f t="shared" si="48"/>
        <v>#VALUE!</v>
      </c>
      <c r="AY104" s="80" t="e">
        <f t="shared" si="49"/>
        <v>#VALUE!</v>
      </c>
      <c r="AZ104" s="80" t="e">
        <f t="shared" si="50"/>
        <v>#VALUE!</v>
      </c>
      <c r="BA104" s="80" t="e">
        <f t="shared" si="51"/>
        <v>#VALUE!</v>
      </c>
      <c r="BB104" s="80" t="e">
        <f t="shared" si="52"/>
        <v>#VALUE!</v>
      </c>
      <c r="BC104" s="80" t="e">
        <f t="shared" si="53"/>
        <v>#VALUE!</v>
      </c>
      <c r="BD104" s="80" t="e">
        <f t="shared" si="54"/>
        <v>#VALUE!</v>
      </c>
      <c r="BE104" s="80" t="e">
        <f t="shared" si="55"/>
        <v>#VALUE!</v>
      </c>
      <c r="BF104" s="80" t="e">
        <f t="shared" si="56"/>
        <v>#VALUE!</v>
      </c>
      <c r="BG104" s="80" t="e">
        <f t="shared" si="57"/>
        <v>#VALUE!</v>
      </c>
      <c r="BH104" s="80" t="e">
        <f t="shared" si="58"/>
        <v>#VALUE!</v>
      </c>
      <c r="BI104" s="80" t="e">
        <f t="shared" si="59"/>
        <v>#VALUE!</v>
      </c>
      <c r="BJ104" s="80" t="e">
        <f t="shared" si="60"/>
        <v>#VALUE!</v>
      </c>
      <c r="BK104" s="80" t="e">
        <f t="shared" si="61"/>
        <v>#VALUE!</v>
      </c>
      <c r="BL104" s="80" t="e">
        <f t="shared" si="62"/>
        <v>#VALUE!</v>
      </c>
      <c r="BM104" s="80" t="e">
        <f t="shared" si="63"/>
        <v>#VALUE!</v>
      </c>
      <c r="BN104" s="80" t="e">
        <f t="shared" si="64"/>
        <v>#VALUE!</v>
      </c>
      <c r="BO104" s="80" t="e">
        <f t="shared" si="65"/>
        <v>#VALUE!</v>
      </c>
      <c r="BP104" s="80" t="e">
        <f t="shared" si="66"/>
        <v>#VALUE!</v>
      </c>
      <c r="BQ104" s="80" t="e">
        <f t="shared" si="67"/>
        <v>#VALUE!</v>
      </c>
      <c r="BR104" s="80" t="e">
        <f t="shared" si="68"/>
        <v>#VALUE!</v>
      </c>
      <c r="BS104" s="80" t="e">
        <f t="shared" si="69"/>
        <v>#VALUE!</v>
      </c>
      <c r="BT104" s="80" t="e">
        <f t="shared" si="70"/>
        <v>#VALUE!</v>
      </c>
      <c r="BU104" s="80" t="e">
        <f t="shared" si="71"/>
        <v>#VALUE!</v>
      </c>
      <c r="BV104" s="80" t="e">
        <f t="shared" si="72"/>
        <v>#VALUE!</v>
      </c>
      <c r="BW104" s="80" t="e">
        <f t="shared" si="73"/>
        <v>#VALUE!</v>
      </c>
      <c r="BX104" s="80" t="e">
        <f t="shared" si="74"/>
        <v>#VALUE!</v>
      </c>
      <c r="BY104" s="80" t="e">
        <f t="shared" si="75"/>
        <v>#VALUE!</v>
      </c>
      <c r="BZ104" s="80" t="e">
        <f t="shared" si="76"/>
        <v>#VALUE!</v>
      </c>
      <c r="CA104" s="80" t="e">
        <f t="shared" si="77"/>
        <v>#VALUE!</v>
      </c>
      <c r="CB104" s="118" t="e">
        <f>+HLOOKUP(CANTIDAD!$F$2&amp;"-"&amp;Rank!$CB$4,Rank!$B$1:$CD$125,ROW(Rank!$CD104),0)</f>
        <v>#VALUE!</v>
      </c>
      <c r="CC104" s="118" t="e">
        <f>+HLOOKUP(CANTIDAD!$F$2&amp;"-"&amp;Rank!$CC$4,Rank!$B$1:$CD$125,ROW(Rank!$CD104),0)</f>
        <v>#VALUE!</v>
      </c>
      <c r="CD104" s="119" t="str">
        <f t="shared" si="81"/>
        <v/>
      </c>
    </row>
    <row r="105" spans="2:82" outlineLevel="1" x14ac:dyDescent="0.2">
      <c r="B105" s="80">
        <v>0.10100000000000001</v>
      </c>
      <c r="C105" s="80" t="str">
        <f>IF(Tabla!B105=0,"",Tabla!B105)</f>
        <v/>
      </c>
      <c r="D105" s="80" t="str">
        <f>IF($C105="","",Tabla!C105+$B105)</f>
        <v/>
      </c>
      <c r="E105" s="80" t="str">
        <f>IF($C105="","",Tabla!D105+$B105)</f>
        <v/>
      </c>
      <c r="F105" s="80" t="str">
        <f>IF($C105="","",Tabla!E105+$B105)</f>
        <v/>
      </c>
      <c r="G105" s="80" t="str">
        <f>IF($C105="","",Tabla!F105+$B105)</f>
        <v/>
      </c>
      <c r="H105" s="80" t="str">
        <f>IF($C105="","",Tabla!G105+$B105)</f>
        <v/>
      </c>
      <c r="I105" s="80" t="str">
        <f>IF($C105="","",Tabla!H105+$B105)</f>
        <v/>
      </c>
      <c r="J105" s="80" t="str">
        <f>IF($C105="","",Tabla!I105+$B105)</f>
        <v/>
      </c>
      <c r="K105" s="80" t="str">
        <f>IF($C105="","",Tabla!J105+$B105)</f>
        <v/>
      </c>
      <c r="L105" s="80" t="str">
        <f>IF($C105="","",Tabla!K105+$B105)</f>
        <v/>
      </c>
      <c r="M105" s="80" t="str">
        <f>IF($C105="","",Tabla!L105+$B105)</f>
        <v/>
      </c>
      <c r="N105" s="80" t="str">
        <f>IF($C105="","",Tabla!M105+$B105)</f>
        <v/>
      </c>
      <c r="O105" s="80" t="str">
        <f>IF($C105="","",Tabla!N105+$B105)</f>
        <v/>
      </c>
      <c r="P105" s="80" t="str">
        <f>IF($C105="","",Tabla!O105+$B105)</f>
        <v/>
      </c>
      <c r="Q105" s="80" t="str">
        <f>IF($C105="","",Tabla!P105+$B105)</f>
        <v/>
      </c>
      <c r="R105" s="80" t="str">
        <f>IF($C105="","",Tabla!Q105+$B105)</f>
        <v/>
      </c>
      <c r="S105" s="80" t="str">
        <f>IF($C105="","",Tabla!R105+$B105)</f>
        <v/>
      </c>
      <c r="T105" s="80" t="str">
        <f>IF($C105="","",Tabla!S105+$B105)</f>
        <v/>
      </c>
      <c r="U105" s="80" t="str">
        <f>IF($C105="","",Tabla!T105+$B105)</f>
        <v/>
      </c>
      <c r="V105" s="80" t="str">
        <f>IF($C105="","",Tabla!U105+$B105)</f>
        <v/>
      </c>
      <c r="W105" s="80" t="str">
        <f>IF($C105="","",Tabla!V105+$B105)</f>
        <v/>
      </c>
      <c r="X105" s="80" t="str">
        <f>IF($C105="","",Tabla!W105+$B105)</f>
        <v/>
      </c>
      <c r="Y105" s="80" t="str">
        <f>IF($C105="","",Tabla!X105+$B105)</f>
        <v/>
      </c>
      <c r="Z105" s="80" t="str">
        <f>IF($C105="","",Tabla!Y105+$B105)</f>
        <v/>
      </c>
      <c r="AA105" s="80" t="str">
        <f>IF($C105="","",Tabla!Z105+$B105)</f>
        <v/>
      </c>
      <c r="AB105" s="80" t="str">
        <f>IF($C105="","",Tabla!AA105+$B105)</f>
        <v/>
      </c>
      <c r="AC105" s="80" t="str">
        <f>IF($C105="","",Tabla!AB105+$B105)</f>
        <v/>
      </c>
      <c r="AD105" s="80" t="str">
        <f>IF($C105="","",Tabla!AC105+$B105)</f>
        <v/>
      </c>
      <c r="AE105" s="80" t="str">
        <f>IF($C105="","",Tabla!AD105+$B105)</f>
        <v/>
      </c>
      <c r="AF105" s="80" t="str">
        <f>IF($C105="","",Tabla!AE105+$B105)</f>
        <v/>
      </c>
      <c r="AG105" s="80" t="str">
        <f>IF($C105="","",Tabla!AF105+$B105)</f>
        <v/>
      </c>
      <c r="AH105" s="80" t="str">
        <f>IF($C105="","",Tabla!AG105+$B105)</f>
        <v/>
      </c>
      <c r="AI105" s="80" t="str">
        <f>IF($C105="","",Tabla!AH105+$B105)</f>
        <v/>
      </c>
      <c r="AJ105" s="80" t="str">
        <f>IF($C105="","",Tabla!AI105+$B105)</f>
        <v/>
      </c>
      <c r="AK105" s="80" t="str">
        <f>IF($C105="","",Tabla!AJ105+$B105)</f>
        <v/>
      </c>
      <c r="AL105" s="80" t="str">
        <f>IF($C105="","",Tabla!AK105+$B105)</f>
        <v/>
      </c>
      <c r="AM105" s="80" t="str">
        <f>IF($C105="","",Tabla!AL105+$B105)</f>
        <v/>
      </c>
      <c r="AN105" s="80" t="str">
        <f>IF($C105="","",Tabla!AM105+$B105)</f>
        <v/>
      </c>
      <c r="AO105" s="80" t="str">
        <f>IF($C105="","",Tabla!AN105+$B105)</f>
        <v/>
      </c>
      <c r="AP105" s="80" t="e">
        <f t="shared" si="40"/>
        <v>#VALUE!</v>
      </c>
      <c r="AQ105" s="80" t="e">
        <f t="shared" si="41"/>
        <v>#VALUE!</v>
      </c>
      <c r="AR105" s="80" t="e">
        <f t="shared" si="42"/>
        <v>#VALUE!</v>
      </c>
      <c r="AS105" s="80" t="e">
        <f t="shared" si="43"/>
        <v>#VALUE!</v>
      </c>
      <c r="AT105" s="80" t="e">
        <f t="shared" si="44"/>
        <v>#VALUE!</v>
      </c>
      <c r="AU105" s="80" t="e">
        <f t="shared" si="45"/>
        <v>#VALUE!</v>
      </c>
      <c r="AV105" s="80" t="e">
        <f t="shared" si="46"/>
        <v>#VALUE!</v>
      </c>
      <c r="AW105" s="80" t="e">
        <f t="shared" si="47"/>
        <v>#VALUE!</v>
      </c>
      <c r="AX105" s="80" t="e">
        <f t="shared" si="48"/>
        <v>#VALUE!</v>
      </c>
      <c r="AY105" s="80" t="e">
        <f t="shared" si="49"/>
        <v>#VALUE!</v>
      </c>
      <c r="AZ105" s="80" t="e">
        <f t="shared" si="50"/>
        <v>#VALUE!</v>
      </c>
      <c r="BA105" s="80" t="e">
        <f t="shared" si="51"/>
        <v>#VALUE!</v>
      </c>
      <c r="BB105" s="80" t="e">
        <f t="shared" si="52"/>
        <v>#VALUE!</v>
      </c>
      <c r="BC105" s="80" t="e">
        <f t="shared" si="53"/>
        <v>#VALUE!</v>
      </c>
      <c r="BD105" s="80" t="e">
        <f t="shared" si="54"/>
        <v>#VALUE!</v>
      </c>
      <c r="BE105" s="80" t="e">
        <f t="shared" si="55"/>
        <v>#VALUE!</v>
      </c>
      <c r="BF105" s="80" t="e">
        <f t="shared" si="56"/>
        <v>#VALUE!</v>
      </c>
      <c r="BG105" s="80" t="e">
        <f t="shared" si="57"/>
        <v>#VALUE!</v>
      </c>
      <c r="BH105" s="80" t="e">
        <f t="shared" si="58"/>
        <v>#VALUE!</v>
      </c>
      <c r="BI105" s="80" t="e">
        <f t="shared" si="59"/>
        <v>#VALUE!</v>
      </c>
      <c r="BJ105" s="80" t="e">
        <f t="shared" si="60"/>
        <v>#VALUE!</v>
      </c>
      <c r="BK105" s="80" t="e">
        <f t="shared" si="61"/>
        <v>#VALUE!</v>
      </c>
      <c r="BL105" s="80" t="e">
        <f t="shared" si="62"/>
        <v>#VALUE!</v>
      </c>
      <c r="BM105" s="80" t="e">
        <f t="shared" si="63"/>
        <v>#VALUE!</v>
      </c>
      <c r="BN105" s="80" t="e">
        <f t="shared" si="64"/>
        <v>#VALUE!</v>
      </c>
      <c r="BO105" s="80" t="e">
        <f t="shared" si="65"/>
        <v>#VALUE!</v>
      </c>
      <c r="BP105" s="80" t="e">
        <f t="shared" si="66"/>
        <v>#VALUE!</v>
      </c>
      <c r="BQ105" s="80" t="e">
        <f t="shared" si="67"/>
        <v>#VALUE!</v>
      </c>
      <c r="BR105" s="80" t="e">
        <f t="shared" si="68"/>
        <v>#VALUE!</v>
      </c>
      <c r="BS105" s="80" t="e">
        <f t="shared" si="69"/>
        <v>#VALUE!</v>
      </c>
      <c r="BT105" s="80" t="e">
        <f t="shared" si="70"/>
        <v>#VALUE!</v>
      </c>
      <c r="BU105" s="80" t="e">
        <f t="shared" si="71"/>
        <v>#VALUE!</v>
      </c>
      <c r="BV105" s="80" t="e">
        <f t="shared" si="72"/>
        <v>#VALUE!</v>
      </c>
      <c r="BW105" s="80" t="e">
        <f t="shared" si="73"/>
        <v>#VALUE!</v>
      </c>
      <c r="BX105" s="80" t="e">
        <f t="shared" si="74"/>
        <v>#VALUE!</v>
      </c>
      <c r="BY105" s="80" t="e">
        <f t="shared" si="75"/>
        <v>#VALUE!</v>
      </c>
      <c r="BZ105" s="80" t="e">
        <f t="shared" si="76"/>
        <v>#VALUE!</v>
      </c>
      <c r="CA105" s="80" t="e">
        <f t="shared" si="77"/>
        <v>#VALUE!</v>
      </c>
      <c r="CB105" s="118" t="e">
        <f>+HLOOKUP(CANTIDAD!$F$2&amp;"-"&amp;Rank!$CB$4,Rank!$B$1:$CD$125,ROW(Rank!$CD105),0)</f>
        <v>#VALUE!</v>
      </c>
      <c r="CC105" s="118" t="e">
        <f>+HLOOKUP(CANTIDAD!$F$2&amp;"-"&amp;Rank!$CC$4,Rank!$B$1:$CD$125,ROW(Rank!$CD105),0)</f>
        <v>#VALUE!</v>
      </c>
      <c r="CD105" s="119" t="str">
        <f t="shared" si="81"/>
        <v/>
      </c>
    </row>
    <row r="106" spans="2:82" outlineLevel="1" x14ac:dyDescent="0.2">
      <c r="B106" s="80">
        <v>0.10199999999999999</v>
      </c>
      <c r="C106" s="80" t="str">
        <f>IF(Tabla!B106=0,"",Tabla!B106)</f>
        <v/>
      </c>
      <c r="D106" s="80" t="str">
        <f>IF($C106="","",Tabla!C106+$B106)</f>
        <v/>
      </c>
      <c r="E106" s="80" t="str">
        <f>IF($C106="","",Tabla!D106+$B106)</f>
        <v/>
      </c>
      <c r="F106" s="80" t="str">
        <f>IF($C106="","",Tabla!E106+$B106)</f>
        <v/>
      </c>
      <c r="G106" s="80" t="str">
        <f>IF($C106="","",Tabla!F106+$B106)</f>
        <v/>
      </c>
      <c r="H106" s="80" t="str">
        <f>IF($C106="","",Tabla!G106+$B106)</f>
        <v/>
      </c>
      <c r="I106" s="80" t="str">
        <f>IF($C106="","",Tabla!H106+$B106)</f>
        <v/>
      </c>
      <c r="J106" s="80" t="str">
        <f>IF($C106="","",Tabla!I106+$B106)</f>
        <v/>
      </c>
      <c r="K106" s="80" t="str">
        <f>IF($C106="","",Tabla!J106+$B106)</f>
        <v/>
      </c>
      <c r="L106" s="80" t="str">
        <f>IF($C106="","",Tabla!K106+$B106)</f>
        <v/>
      </c>
      <c r="M106" s="80" t="str">
        <f>IF($C106="","",Tabla!L106+$B106)</f>
        <v/>
      </c>
      <c r="N106" s="80" t="str">
        <f>IF($C106="","",Tabla!M106+$B106)</f>
        <v/>
      </c>
      <c r="O106" s="80" t="str">
        <f>IF($C106="","",Tabla!N106+$B106)</f>
        <v/>
      </c>
      <c r="P106" s="80" t="str">
        <f>IF($C106="","",Tabla!O106+$B106)</f>
        <v/>
      </c>
      <c r="Q106" s="80" t="str">
        <f>IF($C106="","",Tabla!P106+$B106)</f>
        <v/>
      </c>
      <c r="R106" s="80" t="str">
        <f>IF($C106="","",Tabla!Q106+$B106)</f>
        <v/>
      </c>
      <c r="S106" s="80" t="str">
        <f>IF($C106="","",Tabla!R106+$B106)</f>
        <v/>
      </c>
      <c r="T106" s="80" t="str">
        <f>IF($C106="","",Tabla!S106+$B106)</f>
        <v/>
      </c>
      <c r="U106" s="80" t="str">
        <f>IF($C106="","",Tabla!T106+$B106)</f>
        <v/>
      </c>
      <c r="V106" s="80" t="str">
        <f>IF($C106="","",Tabla!U106+$B106)</f>
        <v/>
      </c>
      <c r="W106" s="80" t="str">
        <f>IF($C106="","",Tabla!V106+$B106)</f>
        <v/>
      </c>
      <c r="X106" s="80" t="str">
        <f>IF($C106="","",Tabla!W106+$B106)</f>
        <v/>
      </c>
      <c r="Y106" s="80" t="str">
        <f>IF($C106="","",Tabla!X106+$B106)</f>
        <v/>
      </c>
      <c r="Z106" s="80" t="str">
        <f>IF($C106="","",Tabla!Y106+$B106)</f>
        <v/>
      </c>
      <c r="AA106" s="80" t="str">
        <f>IF($C106="","",Tabla!Z106+$B106)</f>
        <v/>
      </c>
      <c r="AB106" s="80" t="str">
        <f>IF($C106="","",Tabla!AA106+$B106)</f>
        <v/>
      </c>
      <c r="AC106" s="80" t="str">
        <f>IF($C106="","",Tabla!AB106+$B106)</f>
        <v/>
      </c>
      <c r="AD106" s="80" t="str">
        <f>IF($C106="","",Tabla!AC106+$B106)</f>
        <v/>
      </c>
      <c r="AE106" s="80" t="str">
        <f>IF($C106="","",Tabla!AD106+$B106)</f>
        <v/>
      </c>
      <c r="AF106" s="80" t="str">
        <f>IF($C106="","",Tabla!AE106+$B106)</f>
        <v/>
      </c>
      <c r="AG106" s="80" t="str">
        <f>IF($C106="","",Tabla!AF106+$B106)</f>
        <v/>
      </c>
      <c r="AH106" s="80" t="str">
        <f>IF($C106="","",Tabla!AG106+$B106)</f>
        <v/>
      </c>
      <c r="AI106" s="80" t="str">
        <f>IF($C106="","",Tabla!AH106+$B106)</f>
        <v/>
      </c>
      <c r="AJ106" s="80" t="str">
        <f>IF($C106="","",Tabla!AI106+$B106)</f>
        <v/>
      </c>
      <c r="AK106" s="80" t="str">
        <f>IF($C106="","",Tabla!AJ106+$B106)</f>
        <v/>
      </c>
      <c r="AL106" s="80" t="str">
        <f>IF($C106="","",Tabla!AK106+$B106)</f>
        <v/>
      </c>
      <c r="AM106" s="80" t="str">
        <f>IF($C106="","",Tabla!AL106+$B106)</f>
        <v/>
      </c>
      <c r="AN106" s="80" t="str">
        <f>IF($C106="","",Tabla!AM106+$B106)</f>
        <v/>
      </c>
      <c r="AO106" s="80" t="str">
        <f>IF($C106="","",Tabla!AN106+$B106)</f>
        <v/>
      </c>
      <c r="AP106" s="80" t="e">
        <f t="shared" si="40"/>
        <v>#VALUE!</v>
      </c>
      <c r="AQ106" s="80" t="e">
        <f t="shared" si="41"/>
        <v>#VALUE!</v>
      </c>
      <c r="AR106" s="80" t="e">
        <f t="shared" si="42"/>
        <v>#VALUE!</v>
      </c>
      <c r="AS106" s="80" t="e">
        <f t="shared" si="43"/>
        <v>#VALUE!</v>
      </c>
      <c r="AT106" s="80" t="e">
        <f t="shared" si="44"/>
        <v>#VALUE!</v>
      </c>
      <c r="AU106" s="80" t="e">
        <f t="shared" si="45"/>
        <v>#VALUE!</v>
      </c>
      <c r="AV106" s="80" t="e">
        <f t="shared" si="46"/>
        <v>#VALUE!</v>
      </c>
      <c r="AW106" s="80" t="e">
        <f t="shared" si="47"/>
        <v>#VALUE!</v>
      </c>
      <c r="AX106" s="80" t="e">
        <f t="shared" si="48"/>
        <v>#VALUE!</v>
      </c>
      <c r="AY106" s="80" t="e">
        <f t="shared" si="49"/>
        <v>#VALUE!</v>
      </c>
      <c r="AZ106" s="80" t="e">
        <f t="shared" si="50"/>
        <v>#VALUE!</v>
      </c>
      <c r="BA106" s="80" t="e">
        <f t="shared" si="51"/>
        <v>#VALUE!</v>
      </c>
      <c r="BB106" s="80" t="e">
        <f t="shared" si="52"/>
        <v>#VALUE!</v>
      </c>
      <c r="BC106" s="80" t="e">
        <f t="shared" si="53"/>
        <v>#VALUE!</v>
      </c>
      <c r="BD106" s="80" t="e">
        <f t="shared" si="54"/>
        <v>#VALUE!</v>
      </c>
      <c r="BE106" s="80" t="e">
        <f t="shared" si="55"/>
        <v>#VALUE!</v>
      </c>
      <c r="BF106" s="80" t="e">
        <f t="shared" si="56"/>
        <v>#VALUE!</v>
      </c>
      <c r="BG106" s="80" t="e">
        <f t="shared" si="57"/>
        <v>#VALUE!</v>
      </c>
      <c r="BH106" s="80" t="e">
        <f t="shared" si="58"/>
        <v>#VALUE!</v>
      </c>
      <c r="BI106" s="80" t="e">
        <f t="shared" si="59"/>
        <v>#VALUE!</v>
      </c>
      <c r="BJ106" s="80" t="e">
        <f t="shared" si="60"/>
        <v>#VALUE!</v>
      </c>
      <c r="BK106" s="80" t="e">
        <f t="shared" si="61"/>
        <v>#VALUE!</v>
      </c>
      <c r="BL106" s="80" t="e">
        <f t="shared" si="62"/>
        <v>#VALUE!</v>
      </c>
      <c r="BM106" s="80" t="e">
        <f t="shared" si="63"/>
        <v>#VALUE!</v>
      </c>
      <c r="BN106" s="80" t="e">
        <f t="shared" si="64"/>
        <v>#VALUE!</v>
      </c>
      <c r="BO106" s="80" t="e">
        <f t="shared" si="65"/>
        <v>#VALUE!</v>
      </c>
      <c r="BP106" s="80" t="e">
        <f t="shared" si="66"/>
        <v>#VALUE!</v>
      </c>
      <c r="BQ106" s="80" t="e">
        <f t="shared" si="67"/>
        <v>#VALUE!</v>
      </c>
      <c r="BR106" s="80" t="e">
        <f t="shared" si="68"/>
        <v>#VALUE!</v>
      </c>
      <c r="BS106" s="80" t="e">
        <f t="shared" si="69"/>
        <v>#VALUE!</v>
      </c>
      <c r="BT106" s="80" t="e">
        <f t="shared" si="70"/>
        <v>#VALUE!</v>
      </c>
      <c r="BU106" s="80" t="e">
        <f t="shared" si="71"/>
        <v>#VALUE!</v>
      </c>
      <c r="BV106" s="80" t="e">
        <f t="shared" si="72"/>
        <v>#VALUE!</v>
      </c>
      <c r="BW106" s="80" t="e">
        <f t="shared" si="73"/>
        <v>#VALUE!</v>
      </c>
      <c r="BX106" s="80" t="e">
        <f t="shared" si="74"/>
        <v>#VALUE!</v>
      </c>
      <c r="BY106" s="80" t="e">
        <f t="shared" si="75"/>
        <v>#VALUE!</v>
      </c>
      <c r="BZ106" s="80" t="e">
        <f t="shared" si="76"/>
        <v>#VALUE!</v>
      </c>
      <c r="CA106" s="80" t="e">
        <f t="shared" si="77"/>
        <v>#VALUE!</v>
      </c>
      <c r="CB106" s="118" t="e">
        <f>+HLOOKUP(CANTIDAD!$F$2&amp;"-"&amp;Rank!$CB$4,Rank!$B$1:$CD$125,ROW(Rank!$CD106),0)</f>
        <v>#VALUE!</v>
      </c>
      <c r="CC106" s="118" t="e">
        <f>+HLOOKUP(CANTIDAD!$F$2&amp;"-"&amp;Rank!$CC$4,Rank!$B$1:$CD$125,ROW(Rank!$CD106),0)</f>
        <v>#VALUE!</v>
      </c>
      <c r="CD106" s="119" t="str">
        <f t="shared" si="81"/>
        <v/>
      </c>
    </row>
    <row r="107" spans="2:82" outlineLevel="1" x14ac:dyDescent="0.2">
      <c r="B107" s="80">
        <v>0.10299999999999999</v>
      </c>
      <c r="C107" s="80" t="str">
        <f>IF(Tabla!B107=0,"",Tabla!B107)</f>
        <v/>
      </c>
      <c r="D107" s="80" t="str">
        <f>IF($C107="","",Tabla!C107+$B107)</f>
        <v/>
      </c>
      <c r="E107" s="80" t="str">
        <f>IF($C107="","",Tabla!D107+$B107)</f>
        <v/>
      </c>
      <c r="F107" s="80" t="str">
        <f>IF($C107="","",Tabla!E107+$B107)</f>
        <v/>
      </c>
      <c r="G107" s="80" t="str">
        <f>IF($C107="","",Tabla!F107+$B107)</f>
        <v/>
      </c>
      <c r="H107" s="80" t="str">
        <f>IF($C107="","",Tabla!G107+$B107)</f>
        <v/>
      </c>
      <c r="I107" s="80" t="str">
        <f>IF($C107="","",Tabla!H107+$B107)</f>
        <v/>
      </c>
      <c r="J107" s="80" t="str">
        <f>IF($C107="","",Tabla!I107+$B107)</f>
        <v/>
      </c>
      <c r="K107" s="80" t="str">
        <f>IF($C107="","",Tabla!J107+$B107)</f>
        <v/>
      </c>
      <c r="L107" s="80" t="str">
        <f>IF($C107="","",Tabla!K107+$B107)</f>
        <v/>
      </c>
      <c r="M107" s="80" t="str">
        <f>IF($C107="","",Tabla!L107+$B107)</f>
        <v/>
      </c>
      <c r="N107" s="80" t="str">
        <f>IF($C107="","",Tabla!M107+$B107)</f>
        <v/>
      </c>
      <c r="O107" s="80" t="str">
        <f>IF($C107="","",Tabla!N107+$B107)</f>
        <v/>
      </c>
      <c r="P107" s="80" t="str">
        <f>IF($C107="","",Tabla!O107+$B107)</f>
        <v/>
      </c>
      <c r="Q107" s="80" t="str">
        <f>IF($C107="","",Tabla!P107+$B107)</f>
        <v/>
      </c>
      <c r="R107" s="80" t="str">
        <f>IF($C107="","",Tabla!Q107+$B107)</f>
        <v/>
      </c>
      <c r="S107" s="80" t="str">
        <f>IF($C107="","",Tabla!R107+$B107)</f>
        <v/>
      </c>
      <c r="T107" s="80" t="str">
        <f>IF($C107="","",Tabla!S107+$B107)</f>
        <v/>
      </c>
      <c r="U107" s="80" t="str">
        <f>IF($C107="","",Tabla!T107+$B107)</f>
        <v/>
      </c>
      <c r="V107" s="80" t="str">
        <f>IF($C107="","",Tabla!U107+$B107)</f>
        <v/>
      </c>
      <c r="W107" s="80" t="str">
        <f>IF($C107="","",Tabla!V107+$B107)</f>
        <v/>
      </c>
      <c r="X107" s="80" t="str">
        <f>IF($C107="","",Tabla!W107+$B107)</f>
        <v/>
      </c>
      <c r="Y107" s="80" t="str">
        <f>IF($C107="","",Tabla!X107+$B107)</f>
        <v/>
      </c>
      <c r="Z107" s="80" t="str">
        <f>IF($C107="","",Tabla!Y107+$B107)</f>
        <v/>
      </c>
      <c r="AA107" s="80" t="str">
        <f>IF($C107="","",Tabla!Z107+$B107)</f>
        <v/>
      </c>
      <c r="AB107" s="80" t="str">
        <f>IF($C107="","",Tabla!AA107+$B107)</f>
        <v/>
      </c>
      <c r="AC107" s="80" t="str">
        <f>IF($C107="","",Tabla!AB107+$B107)</f>
        <v/>
      </c>
      <c r="AD107" s="80" t="str">
        <f>IF($C107="","",Tabla!AC107+$B107)</f>
        <v/>
      </c>
      <c r="AE107" s="80" t="str">
        <f>IF($C107="","",Tabla!AD107+$B107)</f>
        <v/>
      </c>
      <c r="AF107" s="80" t="str">
        <f>IF($C107="","",Tabla!AE107+$B107)</f>
        <v/>
      </c>
      <c r="AG107" s="80" t="str">
        <f>IF($C107="","",Tabla!AF107+$B107)</f>
        <v/>
      </c>
      <c r="AH107" s="80" t="str">
        <f>IF($C107="","",Tabla!AG107+$B107)</f>
        <v/>
      </c>
      <c r="AI107" s="80" t="str">
        <f>IF($C107="","",Tabla!AH107+$B107)</f>
        <v/>
      </c>
      <c r="AJ107" s="80" t="str">
        <f>IF($C107="","",Tabla!AI107+$B107)</f>
        <v/>
      </c>
      <c r="AK107" s="80" t="str">
        <f>IF($C107="","",Tabla!AJ107+$B107)</f>
        <v/>
      </c>
      <c r="AL107" s="80" t="str">
        <f>IF($C107="","",Tabla!AK107+$B107)</f>
        <v/>
      </c>
      <c r="AM107" s="80" t="str">
        <f>IF($C107="","",Tabla!AL107+$B107)</f>
        <v/>
      </c>
      <c r="AN107" s="80" t="str">
        <f>IF($C107="","",Tabla!AM107+$B107)</f>
        <v/>
      </c>
      <c r="AO107" s="80" t="str">
        <f>IF($C107="","",Tabla!AN107+$B107)</f>
        <v/>
      </c>
      <c r="AP107" s="80" t="e">
        <f t="shared" si="40"/>
        <v>#VALUE!</v>
      </c>
      <c r="AQ107" s="80" t="e">
        <f t="shared" si="41"/>
        <v>#VALUE!</v>
      </c>
      <c r="AR107" s="80" t="e">
        <f t="shared" si="42"/>
        <v>#VALUE!</v>
      </c>
      <c r="AS107" s="80" t="e">
        <f t="shared" si="43"/>
        <v>#VALUE!</v>
      </c>
      <c r="AT107" s="80" t="e">
        <f t="shared" si="44"/>
        <v>#VALUE!</v>
      </c>
      <c r="AU107" s="80" t="e">
        <f t="shared" si="45"/>
        <v>#VALUE!</v>
      </c>
      <c r="AV107" s="80" t="e">
        <f t="shared" si="46"/>
        <v>#VALUE!</v>
      </c>
      <c r="AW107" s="80" t="e">
        <f t="shared" si="47"/>
        <v>#VALUE!</v>
      </c>
      <c r="AX107" s="80" t="e">
        <f t="shared" si="48"/>
        <v>#VALUE!</v>
      </c>
      <c r="AY107" s="80" t="e">
        <f t="shared" si="49"/>
        <v>#VALUE!</v>
      </c>
      <c r="AZ107" s="80" t="e">
        <f t="shared" si="50"/>
        <v>#VALUE!</v>
      </c>
      <c r="BA107" s="80" t="e">
        <f t="shared" si="51"/>
        <v>#VALUE!</v>
      </c>
      <c r="BB107" s="80" t="e">
        <f t="shared" si="52"/>
        <v>#VALUE!</v>
      </c>
      <c r="BC107" s="80" t="e">
        <f t="shared" si="53"/>
        <v>#VALUE!</v>
      </c>
      <c r="BD107" s="80" t="e">
        <f t="shared" si="54"/>
        <v>#VALUE!</v>
      </c>
      <c r="BE107" s="80" t="e">
        <f t="shared" si="55"/>
        <v>#VALUE!</v>
      </c>
      <c r="BF107" s="80" t="e">
        <f t="shared" si="56"/>
        <v>#VALUE!</v>
      </c>
      <c r="BG107" s="80" t="e">
        <f t="shared" si="57"/>
        <v>#VALUE!</v>
      </c>
      <c r="BH107" s="80" t="e">
        <f t="shared" si="58"/>
        <v>#VALUE!</v>
      </c>
      <c r="BI107" s="80" t="e">
        <f t="shared" si="59"/>
        <v>#VALUE!</v>
      </c>
      <c r="BJ107" s="80" t="e">
        <f t="shared" si="60"/>
        <v>#VALUE!</v>
      </c>
      <c r="BK107" s="80" t="e">
        <f t="shared" si="61"/>
        <v>#VALUE!</v>
      </c>
      <c r="BL107" s="80" t="e">
        <f t="shared" si="62"/>
        <v>#VALUE!</v>
      </c>
      <c r="BM107" s="80" t="e">
        <f t="shared" si="63"/>
        <v>#VALUE!</v>
      </c>
      <c r="BN107" s="80" t="e">
        <f t="shared" si="64"/>
        <v>#VALUE!</v>
      </c>
      <c r="BO107" s="80" t="e">
        <f t="shared" si="65"/>
        <v>#VALUE!</v>
      </c>
      <c r="BP107" s="80" t="e">
        <f t="shared" si="66"/>
        <v>#VALUE!</v>
      </c>
      <c r="BQ107" s="80" t="e">
        <f t="shared" si="67"/>
        <v>#VALUE!</v>
      </c>
      <c r="BR107" s="80" t="e">
        <f t="shared" si="68"/>
        <v>#VALUE!</v>
      </c>
      <c r="BS107" s="80" t="e">
        <f t="shared" si="69"/>
        <v>#VALUE!</v>
      </c>
      <c r="BT107" s="80" t="e">
        <f t="shared" si="70"/>
        <v>#VALUE!</v>
      </c>
      <c r="BU107" s="80" t="e">
        <f t="shared" si="71"/>
        <v>#VALUE!</v>
      </c>
      <c r="BV107" s="80" t="e">
        <f t="shared" si="72"/>
        <v>#VALUE!</v>
      </c>
      <c r="BW107" s="80" t="e">
        <f t="shared" si="73"/>
        <v>#VALUE!</v>
      </c>
      <c r="BX107" s="80" t="e">
        <f t="shared" si="74"/>
        <v>#VALUE!</v>
      </c>
      <c r="BY107" s="80" t="e">
        <f t="shared" si="75"/>
        <v>#VALUE!</v>
      </c>
      <c r="BZ107" s="80" t="e">
        <f t="shared" si="76"/>
        <v>#VALUE!</v>
      </c>
      <c r="CA107" s="80" t="e">
        <f t="shared" si="77"/>
        <v>#VALUE!</v>
      </c>
      <c r="CB107" s="118" t="e">
        <f>+HLOOKUP(CANTIDAD!$F$2&amp;"-"&amp;Rank!$CB$4,Rank!$B$1:$CD$125,ROW(Rank!$CD107),0)</f>
        <v>#VALUE!</v>
      </c>
      <c r="CC107" s="118" t="e">
        <f>+HLOOKUP(CANTIDAD!$F$2&amp;"-"&amp;Rank!$CC$4,Rank!$B$1:$CD$125,ROW(Rank!$CD107),0)</f>
        <v>#VALUE!</v>
      </c>
      <c r="CD107" s="119" t="str">
        <f t="shared" si="81"/>
        <v/>
      </c>
    </row>
    <row r="108" spans="2:82" outlineLevel="1" x14ac:dyDescent="0.2">
      <c r="B108" s="80">
        <v>0.104</v>
      </c>
      <c r="C108" s="80" t="str">
        <f>IF(Tabla!B108=0,"",Tabla!B108)</f>
        <v/>
      </c>
      <c r="D108" s="80" t="str">
        <f>IF($C108="","",Tabla!C108+$B108)</f>
        <v/>
      </c>
      <c r="E108" s="80" t="str">
        <f>IF($C108="","",Tabla!D108+$B108)</f>
        <v/>
      </c>
      <c r="F108" s="80" t="str">
        <f>IF($C108="","",Tabla!E108+$B108)</f>
        <v/>
      </c>
      <c r="G108" s="80" t="str">
        <f>IF($C108="","",Tabla!F108+$B108)</f>
        <v/>
      </c>
      <c r="H108" s="80" t="str">
        <f>IF($C108="","",Tabla!G108+$B108)</f>
        <v/>
      </c>
      <c r="I108" s="80" t="str">
        <f>IF($C108="","",Tabla!H108+$B108)</f>
        <v/>
      </c>
      <c r="J108" s="80" t="str">
        <f>IF($C108="","",Tabla!I108+$B108)</f>
        <v/>
      </c>
      <c r="K108" s="80" t="str">
        <f>IF($C108="","",Tabla!J108+$B108)</f>
        <v/>
      </c>
      <c r="L108" s="80" t="str">
        <f>IF($C108="","",Tabla!K108+$B108)</f>
        <v/>
      </c>
      <c r="M108" s="80" t="str">
        <f>IF($C108="","",Tabla!L108+$B108)</f>
        <v/>
      </c>
      <c r="N108" s="80" t="str">
        <f>IF($C108="","",Tabla!M108+$B108)</f>
        <v/>
      </c>
      <c r="O108" s="80" t="str">
        <f>IF($C108="","",Tabla!N108+$B108)</f>
        <v/>
      </c>
      <c r="P108" s="80" t="str">
        <f>IF($C108="","",Tabla!O108+$B108)</f>
        <v/>
      </c>
      <c r="Q108" s="80" t="str">
        <f>IF($C108="","",Tabla!P108+$B108)</f>
        <v/>
      </c>
      <c r="R108" s="80" t="str">
        <f>IF($C108="","",Tabla!Q108+$B108)</f>
        <v/>
      </c>
      <c r="S108" s="80" t="str">
        <f>IF($C108="","",Tabla!R108+$B108)</f>
        <v/>
      </c>
      <c r="T108" s="80" t="str">
        <f>IF($C108="","",Tabla!S108+$B108)</f>
        <v/>
      </c>
      <c r="U108" s="80" t="str">
        <f>IF($C108="","",Tabla!T108+$B108)</f>
        <v/>
      </c>
      <c r="V108" s="80" t="str">
        <f>IF($C108="","",Tabla!U108+$B108)</f>
        <v/>
      </c>
      <c r="W108" s="80" t="str">
        <f>IF($C108="","",Tabla!V108+$B108)</f>
        <v/>
      </c>
      <c r="X108" s="80" t="str">
        <f>IF($C108="","",Tabla!W108+$B108)</f>
        <v/>
      </c>
      <c r="Y108" s="80" t="str">
        <f>IF($C108="","",Tabla!X108+$B108)</f>
        <v/>
      </c>
      <c r="Z108" s="80" t="str">
        <f>IF($C108="","",Tabla!Y108+$B108)</f>
        <v/>
      </c>
      <c r="AA108" s="80" t="str">
        <f>IF($C108="","",Tabla!Z108+$B108)</f>
        <v/>
      </c>
      <c r="AB108" s="80" t="str">
        <f>IF($C108="","",Tabla!AA108+$B108)</f>
        <v/>
      </c>
      <c r="AC108" s="80" t="str">
        <f>IF($C108="","",Tabla!AB108+$B108)</f>
        <v/>
      </c>
      <c r="AD108" s="80" t="str">
        <f>IF($C108="","",Tabla!AC108+$B108)</f>
        <v/>
      </c>
      <c r="AE108" s="80" t="str">
        <f>IF($C108="","",Tabla!AD108+$B108)</f>
        <v/>
      </c>
      <c r="AF108" s="80" t="str">
        <f>IF($C108="","",Tabla!AE108+$B108)</f>
        <v/>
      </c>
      <c r="AG108" s="80" t="str">
        <f>IF($C108="","",Tabla!AF108+$B108)</f>
        <v/>
      </c>
      <c r="AH108" s="80" t="str">
        <f>IF($C108="","",Tabla!AG108+$B108)</f>
        <v/>
      </c>
      <c r="AI108" s="80" t="str">
        <f>IF($C108="","",Tabla!AH108+$B108)</f>
        <v/>
      </c>
      <c r="AJ108" s="80" t="str">
        <f>IF($C108="","",Tabla!AI108+$B108)</f>
        <v/>
      </c>
      <c r="AK108" s="80" t="str">
        <f>IF($C108="","",Tabla!AJ108+$B108)</f>
        <v/>
      </c>
      <c r="AL108" s="80" t="str">
        <f>IF($C108="","",Tabla!AK108+$B108)</f>
        <v/>
      </c>
      <c r="AM108" s="80" t="str">
        <f>IF($C108="","",Tabla!AL108+$B108)</f>
        <v/>
      </c>
      <c r="AN108" s="80" t="str">
        <f>IF($C108="","",Tabla!AM108+$B108)</f>
        <v/>
      </c>
      <c r="AO108" s="80" t="str">
        <f>IF($C108="","",Tabla!AN108+$B108)</f>
        <v/>
      </c>
      <c r="AP108" s="80" t="e">
        <f t="shared" si="40"/>
        <v>#VALUE!</v>
      </c>
      <c r="AQ108" s="80" t="e">
        <f t="shared" si="41"/>
        <v>#VALUE!</v>
      </c>
      <c r="AR108" s="80" t="e">
        <f t="shared" si="42"/>
        <v>#VALUE!</v>
      </c>
      <c r="AS108" s="80" t="e">
        <f t="shared" si="43"/>
        <v>#VALUE!</v>
      </c>
      <c r="AT108" s="80" t="e">
        <f t="shared" si="44"/>
        <v>#VALUE!</v>
      </c>
      <c r="AU108" s="80" t="e">
        <f t="shared" si="45"/>
        <v>#VALUE!</v>
      </c>
      <c r="AV108" s="80" t="e">
        <f t="shared" si="46"/>
        <v>#VALUE!</v>
      </c>
      <c r="AW108" s="80" t="e">
        <f t="shared" si="47"/>
        <v>#VALUE!</v>
      </c>
      <c r="AX108" s="80" t="e">
        <f t="shared" si="48"/>
        <v>#VALUE!</v>
      </c>
      <c r="AY108" s="80" t="e">
        <f t="shared" si="49"/>
        <v>#VALUE!</v>
      </c>
      <c r="AZ108" s="80" t="e">
        <f t="shared" si="50"/>
        <v>#VALUE!</v>
      </c>
      <c r="BA108" s="80" t="e">
        <f t="shared" si="51"/>
        <v>#VALUE!</v>
      </c>
      <c r="BB108" s="80" t="e">
        <f t="shared" si="52"/>
        <v>#VALUE!</v>
      </c>
      <c r="BC108" s="80" t="e">
        <f t="shared" si="53"/>
        <v>#VALUE!</v>
      </c>
      <c r="BD108" s="80" t="e">
        <f t="shared" si="54"/>
        <v>#VALUE!</v>
      </c>
      <c r="BE108" s="80" t="e">
        <f t="shared" si="55"/>
        <v>#VALUE!</v>
      </c>
      <c r="BF108" s="80" t="e">
        <f t="shared" si="56"/>
        <v>#VALUE!</v>
      </c>
      <c r="BG108" s="80" t="e">
        <f t="shared" si="57"/>
        <v>#VALUE!</v>
      </c>
      <c r="BH108" s="80" t="e">
        <f t="shared" si="58"/>
        <v>#VALUE!</v>
      </c>
      <c r="BI108" s="80" t="e">
        <f t="shared" si="59"/>
        <v>#VALUE!</v>
      </c>
      <c r="BJ108" s="80" t="e">
        <f t="shared" si="60"/>
        <v>#VALUE!</v>
      </c>
      <c r="BK108" s="80" t="e">
        <f t="shared" si="61"/>
        <v>#VALUE!</v>
      </c>
      <c r="BL108" s="80" t="e">
        <f t="shared" si="62"/>
        <v>#VALUE!</v>
      </c>
      <c r="BM108" s="80" t="e">
        <f t="shared" si="63"/>
        <v>#VALUE!</v>
      </c>
      <c r="BN108" s="80" t="e">
        <f t="shared" si="64"/>
        <v>#VALUE!</v>
      </c>
      <c r="BO108" s="80" t="e">
        <f t="shared" si="65"/>
        <v>#VALUE!</v>
      </c>
      <c r="BP108" s="80" t="e">
        <f t="shared" si="66"/>
        <v>#VALUE!</v>
      </c>
      <c r="BQ108" s="80" t="e">
        <f t="shared" si="67"/>
        <v>#VALUE!</v>
      </c>
      <c r="BR108" s="80" t="e">
        <f t="shared" si="68"/>
        <v>#VALUE!</v>
      </c>
      <c r="BS108" s="80" t="e">
        <f t="shared" si="69"/>
        <v>#VALUE!</v>
      </c>
      <c r="BT108" s="80" t="e">
        <f t="shared" si="70"/>
        <v>#VALUE!</v>
      </c>
      <c r="BU108" s="80" t="e">
        <f t="shared" si="71"/>
        <v>#VALUE!</v>
      </c>
      <c r="BV108" s="80" t="e">
        <f t="shared" si="72"/>
        <v>#VALUE!</v>
      </c>
      <c r="BW108" s="80" t="e">
        <f t="shared" si="73"/>
        <v>#VALUE!</v>
      </c>
      <c r="BX108" s="80" t="e">
        <f t="shared" si="74"/>
        <v>#VALUE!</v>
      </c>
      <c r="BY108" s="80" t="e">
        <f t="shared" si="75"/>
        <v>#VALUE!</v>
      </c>
      <c r="BZ108" s="80" t="e">
        <f t="shared" si="76"/>
        <v>#VALUE!</v>
      </c>
      <c r="CA108" s="80" t="e">
        <f t="shared" si="77"/>
        <v>#VALUE!</v>
      </c>
      <c r="CB108" s="118" t="e">
        <f>+HLOOKUP(CANTIDAD!$F$2&amp;"-"&amp;Rank!$CB$4,Rank!$B$1:$CD$125,ROW(Rank!$CD108),0)</f>
        <v>#VALUE!</v>
      </c>
      <c r="CC108" s="118" t="e">
        <f>+HLOOKUP(CANTIDAD!$F$2&amp;"-"&amp;Rank!$CC$4,Rank!$B$1:$CD$125,ROW(Rank!$CD108),0)</f>
        <v>#VALUE!</v>
      </c>
      <c r="CD108" s="119" t="str">
        <f t="shared" si="81"/>
        <v/>
      </c>
    </row>
    <row r="109" spans="2:82" outlineLevel="1" x14ac:dyDescent="0.2">
      <c r="B109" s="80">
        <v>0.105</v>
      </c>
      <c r="C109" s="80" t="str">
        <f>IF(Tabla!B109=0,"",Tabla!B109)</f>
        <v/>
      </c>
      <c r="D109" s="80" t="str">
        <f>IF($C109="","",Tabla!C109+$B109)</f>
        <v/>
      </c>
      <c r="E109" s="80" t="str">
        <f>IF($C109="","",Tabla!D109+$B109)</f>
        <v/>
      </c>
      <c r="F109" s="80" t="str">
        <f>IF($C109="","",Tabla!E109+$B109)</f>
        <v/>
      </c>
      <c r="G109" s="80" t="str">
        <f>IF($C109="","",Tabla!F109+$B109)</f>
        <v/>
      </c>
      <c r="H109" s="80" t="str">
        <f>IF($C109="","",Tabla!G109+$B109)</f>
        <v/>
      </c>
      <c r="I109" s="80" t="str">
        <f>IF($C109="","",Tabla!H109+$B109)</f>
        <v/>
      </c>
      <c r="J109" s="80" t="str">
        <f>IF($C109="","",Tabla!I109+$B109)</f>
        <v/>
      </c>
      <c r="K109" s="80" t="str">
        <f>IF($C109="","",Tabla!J109+$B109)</f>
        <v/>
      </c>
      <c r="L109" s="80" t="str">
        <f>IF($C109="","",Tabla!K109+$B109)</f>
        <v/>
      </c>
      <c r="M109" s="80" t="str">
        <f>IF($C109="","",Tabla!L109+$B109)</f>
        <v/>
      </c>
      <c r="N109" s="80" t="str">
        <f>IF($C109="","",Tabla!M109+$B109)</f>
        <v/>
      </c>
      <c r="O109" s="80" t="str">
        <f>IF($C109="","",Tabla!N109+$B109)</f>
        <v/>
      </c>
      <c r="P109" s="80" t="str">
        <f>IF($C109="","",Tabla!O109+$B109)</f>
        <v/>
      </c>
      <c r="Q109" s="80" t="str">
        <f>IF($C109="","",Tabla!P109+$B109)</f>
        <v/>
      </c>
      <c r="R109" s="80" t="str">
        <f>IF($C109="","",Tabla!Q109+$B109)</f>
        <v/>
      </c>
      <c r="S109" s="80" t="str">
        <f>IF($C109="","",Tabla!R109+$B109)</f>
        <v/>
      </c>
      <c r="T109" s="80" t="str">
        <f>IF($C109="","",Tabla!S109+$B109)</f>
        <v/>
      </c>
      <c r="U109" s="80" t="str">
        <f>IF($C109="","",Tabla!T109+$B109)</f>
        <v/>
      </c>
      <c r="V109" s="80" t="str">
        <f>IF($C109="","",Tabla!U109+$B109)</f>
        <v/>
      </c>
      <c r="W109" s="80" t="str">
        <f>IF($C109="","",Tabla!V109+$B109)</f>
        <v/>
      </c>
      <c r="X109" s="80" t="str">
        <f>IF($C109="","",Tabla!W109+$B109)</f>
        <v/>
      </c>
      <c r="Y109" s="80" t="str">
        <f>IF($C109="","",Tabla!X109+$B109)</f>
        <v/>
      </c>
      <c r="Z109" s="80" t="str">
        <f>IF($C109="","",Tabla!Y109+$B109)</f>
        <v/>
      </c>
      <c r="AA109" s="80" t="str">
        <f>IF($C109="","",Tabla!Z109+$B109)</f>
        <v/>
      </c>
      <c r="AB109" s="80" t="str">
        <f>IF($C109="","",Tabla!AA109+$B109)</f>
        <v/>
      </c>
      <c r="AC109" s="80" t="str">
        <f>IF($C109="","",Tabla!AB109+$B109)</f>
        <v/>
      </c>
      <c r="AD109" s="80" t="str">
        <f>IF($C109="","",Tabla!AC109+$B109)</f>
        <v/>
      </c>
      <c r="AE109" s="80" t="str">
        <f>IF($C109="","",Tabla!AD109+$B109)</f>
        <v/>
      </c>
      <c r="AF109" s="80" t="str">
        <f>IF($C109="","",Tabla!AE109+$B109)</f>
        <v/>
      </c>
      <c r="AG109" s="80" t="str">
        <f>IF($C109="","",Tabla!AF109+$B109)</f>
        <v/>
      </c>
      <c r="AH109" s="80" t="str">
        <f>IF($C109="","",Tabla!AG109+$B109)</f>
        <v/>
      </c>
      <c r="AI109" s="80" t="str">
        <f>IF($C109="","",Tabla!AH109+$B109)</f>
        <v/>
      </c>
      <c r="AJ109" s="80" t="str">
        <f>IF($C109="","",Tabla!AI109+$B109)</f>
        <v/>
      </c>
      <c r="AK109" s="80" t="str">
        <f>IF($C109="","",Tabla!AJ109+$B109)</f>
        <v/>
      </c>
      <c r="AL109" s="80" t="str">
        <f>IF($C109="","",Tabla!AK109+$B109)</f>
        <v/>
      </c>
      <c r="AM109" s="80" t="str">
        <f>IF($C109="","",Tabla!AL109+$B109)</f>
        <v/>
      </c>
      <c r="AN109" s="80" t="str">
        <f>IF($C109="","",Tabla!AM109+$B109)</f>
        <v/>
      </c>
      <c r="AO109" s="80" t="str">
        <f>IF($C109="","",Tabla!AN109+$B109)</f>
        <v/>
      </c>
      <c r="AP109" s="80" t="e">
        <f t="shared" si="40"/>
        <v>#VALUE!</v>
      </c>
      <c r="AQ109" s="80" t="e">
        <f t="shared" si="41"/>
        <v>#VALUE!</v>
      </c>
      <c r="AR109" s="80" t="e">
        <f t="shared" si="42"/>
        <v>#VALUE!</v>
      </c>
      <c r="AS109" s="80" t="e">
        <f t="shared" si="43"/>
        <v>#VALUE!</v>
      </c>
      <c r="AT109" s="80" t="e">
        <f t="shared" si="44"/>
        <v>#VALUE!</v>
      </c>
      <c r="AU109" s="80" t="e">
        <f t="shared" si="45"/>
        <v>#VALUE!</v>
      </c>
      <c r="AV109" s="80" t="e">
        <f t="shared" si="46"/>
        <v>#VALUE!</v>
      </c>
      <c r="AW109" s="80" t="e">
        <f t="shared" si="47"/>
        <v>#VALUE!</v>
      </c>
      <c r="AX109" s="80" t="e">
        <f t="shared" si="48"/>
        <v>#VALUE!</v>
      </c>
      <c r="AY109" s="80" t="e">
        <f t="shared" si="49"/>
        <v>#VALUE!</v>
      </c>
      <c r="AZ109" s="80" t="e">
        <f t="shared" si="50"/>
        <v>#VALUE!</v>
      </c>
      <c r="BA109" s="80" t="e">
        <f t="shared" si="51"/>
        <v>#VALUE!</v>
      </c>
      <c r="BB109" s="80" t="e">
        <f t="shared" si="52"/>
        <v>#VALUE!</v>
      </c>
      <c r="BC109" s="80" t="e">
        <f t="shared" si="53"/>
        <v>#VALUE!</v>
      </c>
      <c r="BD109" s="80" t="e">
        <f t="shared" si="54"/>
        <v>#VALUE!</v>
      </c>
      <c r="BE109" s="80" t="e">
        <f t="shared" si="55"/>
        <v>#VALUE!</v>
      </c>
      <c r="BF109" s="80" t="e">
        <f t="shared" si="56"/>
        <v>#VALUE!</v>
      </c>
      <c r="BG109" s="80" t="e">
        <f t="shared" si="57"/>
        <v>#VALUE!</v>
      </c>
      <c r="BH109" s="80" t="e">
        <f t="shared" si="58"/>
        <v>#VALUE!</v>
      </c>
      <c r="BI109" s="80" t="e">
        <f t="shared" si="59"/>
        <v>#VALUE!</v>
      </c>
      <c r="BJ109" s="80" t="e">
        <f t="shared" si="60"/>
        <v>#VALUE!</v>
      </c>
      <c r="BK109" s="80" t="e">
        <f t="shared" si="61"/>
        <v>#VALUE!</v>
      </c>
      <c r="BL109" s="80" t="e">
        <f t="shared" si="62"/>
        <v>#VALUE!</v>
      </c>
      <c r="BM109" s="80" t="e">
        <f t="shared" si="63"/>
        <v>#VALUE!</v>
      </c>
      <c r="BN109" s="80" t="e">
        <f t="shared" si="64"/>
        <v>#VALUE!</v>
      </c>
      <c r="BO109" s="80" t="e">
        <f t="shared" si="65"/>
        <v>#VALUE!</v>
      </c>
      <c r="BP109" s="80" t="e">
        <f t="shared" si="66"/>
        <v>#VALUE!</v>
      </c>
      <c r="BQ109" s="80" t="e">
        <f t="shared" si="67"/>
        <v>#VALUE!</v>
      </c>
      <c r="BR109" s="80" t="e">
        <f t="shared" si="68"/>
        <v>#VALUE!</v>
      </c>
      <c r="BS109" s="80" t="e">
        <f t="shared" si="69"/>
        <v>#VALUE!</v>
      </c>
      <c r="BT109" s="80" t="e">
        <f t="shared" si="70"/>
        <v>#VALUE!</v>
      </c>
      <c r="BU109" s="80" t="e">
        <f t="shared" si="71"/>
        <v>#VALUE!</v>
      </c>
      <c r="BV109" s="80" t="e">
        <f t="shared" si="72"/>
        <v>#VALUE!</v>
      </c>
      <c r="BW109" s="80" t="e">
        <f t="shared" si="73"/>
        <v>#VALUE!</v>
      </c>
      <c r="BX109" s="80" t="e">
        <f t="shared" si="74"/>
        <v>#VALUE!</v>
      </c>
      <c r="BY109" s="80" t="e">
        <f t="shared" si="75"/>
        <v>#VALUE!</v>
      </c>
      <c r="BZ109" s="80" t="e">
        <f t="shared" si="76"/>
        <v>#VALUE!</v>
      </c>
      <c r="CA109" s="80" t="e">
        <f t="shared" si="77"/>
        <v>#VALUE!</v>
      </c>
      <c r="CB109" s="118" t="e">
        <f>+HLOOKUP(CANTIDAD!$F$2&amp;"-"&amp;Rank!$CB$4,Rank!$B$1:$CD$125,ROW(Rank!$CD109),0)</f>
        <v>#VALUE!</v>
      </c>
      <c r="CC109" s="118" t="e">
        <f>+HLOOKUP(CANTIDAD!$F$2&amp;"-"&amp;Rank!$CC$4,Rank!$B$1:$CD$125,ROW(Rank!$CD109),0)</f>
        <v>#VALUE!</v>
      </c>
      <c r="CD109" s="119" t="str">
        <f t="shared" si="81"/>
        <v/>
      </c>
    </row>
    <row r="110" spans="2:82" outlineLevel="1" x14ac:dyDescent="0.2">
      <c r="B110" s="80">
        <v>0.106</v>
      </c>
      <c r="C110" s="80" t="str">
        <f>IF(Tabla!B110=0,"",Tabla!B110)</f>
        <v/>
      </c>
      <c r="D110" s="80" t="str">
        <f>IF($C110="","",Tabla!C110+$B110)</f>
        <v/>
      </c>
      <c r="E110" s="80" t="str">
        <f>IF($C110="","",Tabla!D110+$B110)</f>
        <v/>
      </c>
      <c r="F110" s="80" t="str">
        <f>IF($C110="","",Tabla!E110+$B110)</f>
        <v/>
      </c>
      <c r="G110" s="80" t="str">
        <f>IF($C110="","",Tabla!F110+$B110)</f>
        <v/>
      </c>
      <c r="H110" s="80" t="str">
        <f>IF($C110="","",Tabla!G110+$B110)</f>
        <v/>
      </c>
      <c r="I110" s="80" t="str">
        <f>IF($C110="","",Tabla!H110+$B110)</f>
        <v/>
      </c>
      <c r="J110" s="80" t="str">
        <f>IF($C110="","",Tabla!I110+$B110)</f>
        <v/>
      </c>
      <c r="K110" s="80" t="str">
        <f>IF($C110="","",Tabla!J110+$B110)</f>
        <v/>
      </c>
      <c r="L110" s="80" t="str">
        <f>IF($C110="","",Tabla!K110+$B110)</f>
        <v/>
      </c>
      <c r="M110" s="80" t="str">
        <f>IF($C110="","",Tabla!L110+$B110)</f>
        <v/>
      </c>
      <c r="N110" s="80" t="str">
        <f>IF($C110="","",Tabla!M110+$B110)</f>
        <v/>
      </c>
      <c r="O110" s="80" t="str">
        <f>IF($C110="","",Tabla!N110+$B110)</f>
        <v/>
      </c>
      <c r="P110" s="80" t="str">
        <f>IF($C110="","",Tabla!O110+$B110)</f>
        <v/>
      </c>
      <c r="Q110" s="80" t="str">
        <f>IF($C110="","",Tabla!P110+$B110)</f>
        <v/>
      </c>
      <c r="R110" s="80" t="str">
        <f>IF($C110="","",Tabla!Q110+$B110)</f>
        <v/>
      </c>
      <c r="S110" s="80" t="str">
        <f>IF($C110="","",Tabla!R110+$B110)</f>
        <v/>
      </c>
      <c r="T110" s="80" t="str">
        <f>IF($C110="","",Tabla!S110+$B110)</f>
        <v/>
      </c>
      <c r="U110" s="80" t="str">
        <f>IF($C110="","",Tabla!T110+$B110)</f>
        <v/>
      </c>
      <c r="V110" s="80" t="str">
        <f>IF($C110="","",Tabla!U110+$B110)</f>
        <v/>
      </c>
      <c r="W110" s="80" t="str">
        <f>IF($C110="","",Tabla!V110+$B110)</f>
        <v/>
      </c>
      <c r="X110" s="80" t="str">
        <f>IF($C110="","",Tabla!W110+$B110)</f>
        <v/>
      </c>
      <c r="Y110" s="80" t="str">
        <f>IF($C110="","",Tabla!X110+$B110)</f>
        <v/>
      </c>
      <c r="Z110" s="80" t="str">
        <f>IF($C110="","",Tabla!Y110+$B110)</f>
        <v/>
      </c>
      <c r="AA110" s="80" t="str">
        <f>IF($C110="","",Tabla!Z110+$B110)</f>
        <v/>
      </c>
      <c r="AB110" s="80" t="str">
        <f>IF($C110="","",Tabla!AA110+$B110)</f>
        <v/>
      </c>
      <c r="AC110" s="80" t="str">
        <f>IF($C110="","",Tabla!AB110+$B110)</f>
        <v/>
      </c>
      <c r="AD110" s="80" t="str">
        <f>IF($C110="","",Tabla!AC110+$B110)</f>
        <v/>
      </c>
      <c r="AE110" s="80" t="str">
        <f>IF($C110="","",Tabla!AD110+$B110)</f>
        <v/>
      </c>
      <c r="AF110" s="80" t="str">
        <f>IF($C110="","",Tabla!AE110+$B110)</f>
        <v/>
      </c>
      <c r="AG110" s="80" t="str">
        <f>IF($C110="","",Tabla!AF110+$B110)</f>
        <v/>
      </c>
      <c r="AH110" s="80" t="str">
        <f>IF($C110="","",Tabla!AG110+$B110)</f>
        <v/>
      </c>
      <c r="AI110" s="80" t="str">
        <f>IF($C110="","",Tabla!AH110+$B110)</f>
        <v/>
      </c>
      <c r="AJ110" s="80" t="str">
        <f>IF($C110="","",Tabla!AI110+$B110)</f>
        <v/>
      </c>
      <c r="AK110" s="80" t="str">
        <f>IF($C110="","",Tabla!AJ110+$B110)</f>
        <v/>
      </c>
      <c r="AL110" s="80" t="str">
        <f>IF($C110="","",Tabla!AK110+$B110)</f>
        <v/>
      </c>
      <c r="AM110" s="80" t="str">
        <f>IF($C110="","",Tabla!AL110+$B110)</f>
        <v/>
      </c>
      <c r="AN110" s="80" t="str">
        <f>IF($C110="","",Tabla!AM110+$B110)</f>
        <v/>
      </c>
      <c r="AO110" s="80" t="str">
        <f>IF($C110="","",Tabla!AN110+$B110)</f>
        <v/>
      </c>
      <c r="AP110" s="80" t="e">
        <f t="shared" si="40"/>
        <v>#VALUE!</v>
      </c>
      <c r="AQ110" s="80" t="e">
        <f t="shared" si="41"/>
        <v>#VALUE!</v>
      </c>
      <c r="AR110" s="80" t="e">
        <f t="shared" si="42"/>
        <v>#VALUE!</v>
      </c>
      <c r="AS110" s="80" t="e">
        <f t="shared" si="43"/>
        <v>#VALUE!</v>
      </c>
      <c r="AT110" s="80" t="e">
        <f t="shared" si="44"/>
        <v>#VALUE!</v>
      </c>
      <c r="AU110" s="80" t="e">
        <f t="shared" si="45"/>
        <v>#VALUE!</v>
      </c>
      <c r="AV110" s="80" t="e">
        <f t="shared" si="46"/>
        <v>#VALUE!</v>
      </c>
      <c r="AW110" s="80" t="e">
        <f t="shared" si="47"/>
        <v>#VALUE!</v>
      </c>
      <c r="AX110" s="80" t="e">
        <f t="shared" si="48"/>
        <v>#VALUE!</v>
      </c>
      <c r="AY110" s="80" t="e">
        <f t="shared" si="49"/>
        <v>#VALUE!</v>
      </c>
      <c r="AZ110" s="80" t="e">
        <f t="shared" si="50"/>
        <v>#VALUE!</v>
      </c>
      <c r="BA110" s="80" t="e">
        <f t="shared" si="51"/>
        <v>#VALUE!</v>
      </c>
      <c r="BB110" s="80" t="e">
        <f t="shared" si="52"/>
        <v>#VALUE!</v>
      </c>
      <c r="BC110" s="80" t="e">
        <f t="shared" si="53"/>
        <v>#VALUE!</v>
      </c>
      <c r="BD110" s="80" t="e">
        <f t="shared" si="54"/>
        <v>#VALUE!</v>
      </c>
      <c r="BE110" s="80" t="e">
        <f t="shared" si="55"/>
        <v>#VALUE!</v>
      </c>
      <c r="BF110" s="80" t="e">
        <f t="shared" si="56"/>
        <v>#VALUE!</v>
      </c>
      <c r="BG110" s="80" t="e">
        <f t="shared" si="57"/>
        <v>#VALUE!</v>
      </c>
      <c r="BH110" s="80" t="e">
        <f t="shared" si="58"/>
        <v>#VALUE!</v>
      </c>
      <c r="BI110" s="80" t="e">
        <f t="shared" si="59"/>
        <v>#VALUE!</v>
      </c>
      <c r="BJ110" s="80" t="e">
        <f t="shared" si="60"/>
        <v>#VALUE!</v>
      </c>
      <c r="BK110" s="80" t="e">
        <f t="shared" si="61"/>
        <v>#VALUE!</v>
      </c>
      <c r="BL110" s="80" t="e">
        <f t="shared" si="62"/>
        <v>#VALUE!</v>
      </c>
      <c r="BM110" s="80" t="e">
        <f t="shared" si="63"/>
        <v>#VALUE!</v>
      </c>
      <c r="BN110" s="80" t="e">
        <f t="shared" si="64"/>
        <v>#VALUE!</v>
      </c>
      <c r="BO110" s="80" t="e">
        <f t="shared" si="65"/>
        <v>#VALUE!</v>
      </c>
      <c r="BP110" s="80" t="e">
        <f t="shared" si="66"/>
        <v>#VALUE!</v>
      </c>
      <c r="BQ110" s="80" t="e">
        <f t="shared" si="67"/>
        <v>#VALUE!</v>
      </c>
      <c r="BR110" s="80" t="e">
        <f t="shared" si="68"/>
        <v>#VALUE!</v>
      </c>
      <c r="BS110" s="80" t="e">
        <f t="shared" si="69"/>
        <v>#VALUE!</v>
      </c>
      <c r="BT110" s="80" t="e">
        <f t="shared" si="70"/>
        <v>#VALUE!</v>
      </c>
      <c r="BU110" s="80" t="e">
        <f t="shared" si="71"/>
        <v>#VALUE!</v>
      </c>
      <c r="BV110" s="80" t="e">
        <f t="shared" si="72"/>
        <v>#VALUE!</v>
      </c>
      <c r="BW110" s="80" t="e">
        <f t="shared" si="73"/>
        <v>#VALUE!</v>
      </c>
      <c r="BX110" s="80" t="e">
        <f t="shared" si="74"/>
        <v>#VALUE!</v>
      </c>
      <c r="BY110" s="80" t="e">
        <f t="shared" si="75"/>
        <v>#VALUE!</v>
      </c>
      <c r="BZ110" s="80" t="e">
        <f t="shared" si="76"/>
        <v>#VALUE!</v>
      </c>
      <c r="CA110" s="80" t="e">
        <f t="shared" si="77"/>
        <v>#VALUE!</v>
      </c>
      <c r="CB110" s="118" t="e">
        <f>+HLOOKUP(CANTIDAD!$F$2&amp;"-"&amp;Rank!$CB$4,Rank!$B$1:$CD$125,ROW(Rank!$CD110),0)</f>
        <v>#VALUE!</v>
      </c>
      <c r="CC110" s="118" t="e">
        <f>+HLOOKUP(CANTIDAD!$F$2&amp;"-"&amp;Rank!$CC$4,Rank!$B$1:$CD$125,ROW(Rank!$CD110),0)</f>
        <v>#VALUE!</v>
      </c>
      <c r="CD110" s="119" t="str">
        <f t="shared" si="81"/>
        <v/>
      </c>
    </row>
    <row r="111" spans="2:82" outlineLevel="1" x14ac:dyDescent="0.2">
      <c r="B111" s="80">
        <v>0.107</v>
      </c>
      <c r="C111" s="80" t="str">
        <f>IF(Tabla!B111=0,"",Tabla!B111)</f>
        <v/>
      </c>
      <c r="D111" s="80" t="str">
        <f>IF($C111="","",Tabla!C111+$B111)</f>
        <v/>
      </c>
      <c r="E111" s="80" t="str">
        <f>IF($C111="","",Tabla!D111+$B111)</f>
        <v/>
      </c>
      <c r="F111" s="80" t="str">
        <f>IF($C111="","",Tabla!E111+$B111)</f>
        <v/>
      </c>
      <c r="G111" s="80" t="str">
        <f>IF($C111="","",Tabla!F111+$B111)</f>
        <v/>
      </c>
      <c r="H111" s="80" t="str">
        <f>IF($C111="","",Tabla!G111+$B111)</f>
        <v/>
      </c>
      <c r="I111" s="80" t="str">
        <f>IF($C111="","",Tabla!H111+$B111)</f>
        <v/>
      </c>
      <c r="J111" s="80" t="str">
        <f>IF($C111="","",Tabla!I111+$B111)</f>
        <v/>
      </c>
      <c r="K111" s="80" t="str">
        <f>IF($C111="","",Tabla!J111+$B111)</f>
        <v/>
      </c>
      <c r="L111" s="80" t="str">
        <f>IF($C111="","",Tabla!K111+$B111)</f>
        <v/>
      </c>
      <c r="M111" s="80" t="str">
        <f>IF($C111="","",Tabla!L111+$B111)</f>
        <v/>
      </c>
      <c r="N111" s="80" t="str">
        <f>IF($C111="","",Tabla!M111+$B111)</f>
        <v/>
      </c>
      <c r="O111" s="80" t="str">
        <f>IF($C111="","",Tabla!N111+$B111)</f>
        <v/>
      </c>
      <c r="P111" s="80" t="str">
        <f>IF($C111="","",Tabla!O111+$B111)</f>
        <v/>
      </c>
      <c r="Q111" s="80" t="str">
        <f>IF($C111="","",Tabla!P111+$B111)</f>
        <v/>
      </c>
      <c r="R111" s="80" t="str">
        <f>IF($C111="","",Tabla!Q111+$B111)</f>
        <v/>
      </c>
      <c r="S111" s="80" t="str">
        <f>IF($C111="","",Tabla!R111+$B111)</f>
        <v/>
      </c>
      <c r="T111" s="80" t="str">
        <f>IF($C111="","",Tabla!S111+$B111)</f>
        <v/>
      </c>
      <c r="U111" s="80" t="str">
        <f>IF($C111="","",Tabla!T111+$B111)</f>
        <v/>
      </c>
      <c r="V111" s="80" t="str">
        <f>IF($C111="","",Tabla!U111+$B111)</f>
        <v/>
      </c>
      <c r="W111" s="80" t="str">
        <f>IF($C111="","",Tabla!V111+$B111)</f>
        <v/>
      </c>
      <c r="X111" s="80" t="str">
        <f>IF($C111="","",Tabla!W111+$B111)</f>
        <v/>
      </c>
      <c r="Y111" s="80" t="str">
        <f>IF($C111="","",Tabla!X111+$B111)</f>
        <v/>
      </c>
      <c r="Z111" s="80" t="str">
        <f>IF($C111="","",Tabla!Y111+$B111)</f>
        <v/>
      </c>
      <c r="AA111" s="80" t="str">
        <f>IF($C111="","",Tabla!Z111+$B111)</f>
        <v/>
      </c>
      <c r="AB111" s="80" t="str">
        <f>IF($C111="","",Tabla!AA111+$B111)</f>
        <v/>
      </c>
      <c r="AC111" s="80" t="str">
        <f>IF($C111="","",Tabla!AB111+$B111)</f>
        <v/>
      </c>
      <c r="AD111" s="80" t="str">
        <f>IF($C111="","",Tabla!AC111+$B111)</f>
        <v/>
      </c>
      <c r="AE111" s="80" t="str">
        <f>IF($C111="","",Tabla!AD111+$B111)</f>
        <v/>
      </c>
      <c r="AF111" s="80" t="str">
        <f>IF($C111="","",Tabla!AE111+$B111)</f>
        <v/>
      </c>
      <c r="AG111" s="80" t="str">
        <f>IF($C111="","",Tabla!AF111+$B111)</f>
        <v/>
      </c>
      <c r="AH111" s="80" t="str">
        <f>IF($C111="","",Tabla!AG111+$B111)</f>
        <v/>
      </c>
      <c r="AI111" s="80" t="str">
        <f>IF($C111="","",Tabla!AH111+$B111)</f>
        <v/>
      </c>
      <c r="AJ111" s="80" t="str">
        <f>IF($C111="","",Tabla!AI111+$B111)</f>
        <v/>
      </c>
      <c r="AK111" s="80" t="str">
        <f>IF($C111="","",Tabla!AJ111+$B111)</f>
        <v/>
      </c>
      <c r="AL111" s="80" t="str">
        <f>IF($C111="","",Tabla!AK111+$B111)</f>
        <v/>
      </c>
      <c r="AM111" s="80" t="str">
        <f>IF($C111="","",Tabla!AL111+$B111)</f>
        <v/>
      </c>
      <c r="AN111" s="80" t="str">
        <f>IF($C111="","",Tabla!AM111+$B111)</f>
        <v/>
      </c>
      <c r="AO111" s="80" t="str">
        <f>IF($C111="","",Tabla!AN111+$B111)</f>
        <v/>
      </c>
      <c r="AP111" s="80" t="e">
        <f t="shared" si="40"/>
        <v>#VALUE!</v>
      </c>
      <c r="AQ111" s="80" t="e">
        <f t="shared" si="41"/>
        <v>#VALUE!</v>
      </c>
      <c r="AR111" s="80" t="e">
        <f t="shared" si="42"/>
        <v>#VALUE!</v>
      </c>
      <c r="AS111" s="80" t="e">
        <f t="shared" si="43"/>
        <v>#VALUE!</v>
      </c>
      <c r="AT111" s="80" t="e">
        <f t="shared" si="44"/>
        <v>#VALUE!</v>
      </c>
      <c r="AU111" s="80" t="e">
        <f t="shared" si="45"/>
        <v>#VALUE!</v>
      </c>
      <c r="AV111" s="80" t="e">
        <f t="shared" si="46"/>
        <v>#VALUE!</v>
      </c>
      <c r="AW111" s="80" t="e">
        <f t="shared" si="47"/>
        <v>#VALUE!</v>
      </c>
      <c r="AX111" s="80" t="e">
        <f t="shared" si="48"/>
        <v>#VALUE!</v>
      </c>
      <c r="AY111" s="80" t="e">
        <f t="shared" si="49"/>
        <v>#VALUE!</v>
      </c>
      <c r="AZ111" s="80" t="e">
        <f t="shared" si="50"/>
        <v>#VALUE!</v>
      </c>
      <c r="BA111" s="80" t="e">
        <f t="shared" si="51"/>
        <v>#VALUE!</v>
      </c>
      <c r="BB111" s="80" t="e">
        <f t="shared" si="52"/>
        <v>#VALUE!</v>
      </c>
      <c r="BC111" s="80" t="e">
        <f t="shared" si="53"/>
        <v>#VALUE!</v>
      </c>
      <c r="BD111" s="80" t="e">
        <f t="shared" si="54"/>
        <v>#VALUE!</v>
      </c>
      <c r="BE111" s="80" t="e">
        <f t="shared" si="55"/>
        <v>#VALUE!</v>
      </c>
      <c r="BF111" s="80" t="e">
        <f t="shared" si="56"/>
        <v>#VALUE!</v>
      </c>
      <c r="BG111" s="80" t="e">
        <f t="shared" si="57"/>
        <v>#VALUE!</v>
      </c>
      <c r="BH111" s="80" t="e">
        <f t="shared" si="58"/>
        <v>#VALUE!</v>
      </c>
      <c r="BI111" s="80" t="e">
        <f t="shared" si="59"/>
        <v>#VALUE!</v>
      </c>
      <c r="BJ111" s="80" t="e">
        <f t="shared" si="60"/>
        <v>#VALUE!</v>
      </c>
      <c r="BK111" s="80" t="e">
        <f t="shared" si="61"/>
        <v>#VALUE!</v>
      </c>
      <c r="BL111" s="80" t="e">
        <f t="shared" si="62"/>
        <v>#VALUE!</v>
      </c>
      <c r="BM111" s="80" t="e">
        <f t="shared" si="63"/>
        <v>#VALUE!</v>
      </c>
      <c r="BN111" s="80" t="e">
        <f t="shared" si="64"/>
        <v>#VALUE!</v>
      </c>
      <c r="BO111" s="80" t="e">
        <f t="shared" si="65"/>
        <v>#VALUE!</v>
      </c>
      <c r="BP111" s="80" t="e">
        <f t="shared" si="66"/>
        <v>#VALUE!</v>
      </c>
      <c r="BQ111" s="80" t="e">
        <f t="shared" si="67"/>
        <v>#VALUE!</v>
      </c>
      <c r="BR111" s="80" t="e">
        <f t="shared" si="68"/>
        <v>#VALUE!</v>
      </c>
      <c r="BS111" s="80" t="e">
        <f t="shared" si="69"/>
        <v>#VALUE!</v>
      </c>
      <c r="BT111" s="80" t="e">
        <f t="shared" si="70"/>
        <v>#VALUE!</v>
      </c>
      <c r="BU111" s="80" t="e">
        <f t="shared" si="71"/>
        <v>#VALUE!</v>
      </c>
      <c r="BV111" s="80" t="e">
        <f t="shared" si="72"/>
        <v>#VALUE!</v>
      </c>
      <c r="BW111" s="80" t="e">
        <f t="shared" si="73"/>
        <v>#VALUE!</v>
      </c>
      <c r="BX111" s="80" t="e">
        <f t="shared" si="74"/>
        <v>#VALUE!</v>
      </c>
      <c r="BY111" s="80" t="e">
        <f t="shared" si="75"/>
        <v>#VALUE!</v>
      </c>
      <c r="BZ111" s="80" t="e">
        <f t="shared" si="76"/>
        <v>#VALUE!</v>
      </c>
      <c r="CA111" s="80" t="e">
        <f t="shared" si="77"/>
        <v>#VALUE!</v>
      </c>
      <c r="CB111" s="118" t="e">
        <f>+HLOOKUP(CANTIDAD!$F$2&amp;"-"&amp;Rank!$CB$4,Rank!$B$1:$CD$125,ROW(Rank!$CD111),0)</f>
        <v>#VALUE!</v>
      </c>
      <c r="CC111" s="118" t="e">
        <f>+HLOOKUP(CANTIDAD!$F$2&amp;"-"&amp;Rank!$CC$4,Rank!$B$1:$CD$125,ROW(Rank!$CD111),0)</f>
        <v>#VALUE!</v>
      </c>
      <c r="CD111" s="119" t="str">
        <f t="shared" si="81"/>
        <v/>
      </c>
    </row>
    <row r="112" spans="2:82" outlineLevel="1" x14ac:dyDescent="0.2">
      <c r="B112" s="80">
        <v>0.108</v>
      </c>
      <c r="C112" s="80" t="str">
        <f>IF(Tabla!B112=0,"",Tabla!B112)</f>
        <v/>
      </c>
      <c r="D112" s="80" t="str">
        <f>IF($C112="","",Tabla!C112+$B112)</f>
        <v/>
      </c>
      <c r="E112" s="80" t="str">
        <f>IF($C112="","",Tabla!D112+$B112)</f>
        <v/>
      </c>
      <c r="F112" s="80" t="str">
        <f>IF($C112="","",Tabla!E112+$B112)</f>
        <v/>
      </c>
      <c r="G112" s="80" t="str">
        <f>IF($C112="","",Tabla!F112+$B112)</f>
        <v/>
      </c>
      <c r="H112" s="80" t="str">
        <f>IF($C112="","",Tabla!G112+$B112)</f>
        <v/>
      </c>
      <c r="I112" s="80" t="str">
        <f>IF($C112="","",Tabla!H112+$B112)</f>
        <v/>
      </c>
      <c r="J112" s="80" t="str">
        <f>IF($C112="","",Tabla!I112+$B112)</f>
        <v/>
      </c>
      <c r="K112" s="80" t="str">
        <f>IF($C112="","",Tabla!J112+$B112)</f>
        <v/>
      </c>
      <c r="L112" s="80" t="str">
        <f>IF($C112="","",Tabla!K112+$B112)</f>
        <v/>
      </c>
      <c r="M112" s="80" t="str">
        <f>IF($C112="","",Tabla!L112+$B112)</f>
        <v/>
      </c>
      <c r="N112" s="80" t="str">
        <f>IF($C112="","",Tabla!M112+$B112)</f>
        <v/>
      </c>
      <c r="O112" s="80" t="str">
        <f>IF($C112="","",Tabla!N112+$B112)</f>
        <v/>
      </c>
      <c r="P112" s="80" t="str">
        <f>IF($C112="","",Tabla!O112+$B112)</f>
        <v/>
      </c>
      <c r="Q112" s="80" t="str">
        <f>IF($C112="","",Tabla!P112+$B112)</f>
        <v/>
      </c>
      <c r="R112" s="80" t="str">
        <f>IF($C112="","",Tabla!Q112+$B112)</f>
        <v/>
      </c>
      <c r="S112" s="80" t="str">
        <f>IF($C112="","",Tabla!R112+$B112)</f>
        <v/>
      </c>
      <c r="T112" s="80" t="str">
        <f>IF($C112="","",Tabla!S112+$B112)</f>
        <v/>
      </c>
      <c r="U112" s="80" t="str">
        <f>IF($C112="","",Tabla!T112+$B112)</f>
        <v/>
      </c>
      <c r="V112" s="80" t="str">
        <f>IF($C112="","",Tabla!U112+$B112)</f>
        <v/>
      </c>
      <c r="W112" s="80" t="str">
        <f>IF($C112="","",Tabla!V112+$B112)</f>
        <v/>
      </c>
      <c r="X112" s="80" t="str">
        <f>IF($C112="","",Tabla!W112+$B112)</f>
        <v/>
      </c>
      <c r="Y112" s="80" t="str">
        <f>IF($C112="","",Tabla!X112+$B112)</f>
        <v/>
      </c>
      <c r="Z112" s="80" t="str">
        <f>IF($C112="","",Tabla!Y112+$B112)</f>
        <v/>
      </c>
      <c r="AA112" s="80" t="str">
        <f>IF($C112="","",Tabla!Z112+$B112)</f>
        <v/>
      </c>
      <c r="AB112" s="80" t="str">
        <f>IF($C112="","",Tabla!AA112+$B112)</f>
        <v/>
      </c>
      <c r="AC112" s="80" t="str">
        <f>IF($C112="","",Tabla!AB112+$B112)</f>
        <v/>
      </c>
      <c r="AD112" s="80" t="str">
        <f>IF($C112="","",Tabla!AC112+$B112)</f>
        <v/>
      </c>
      <c r="AE112" s="80" t="str">
        <f>IF($C112="","",Tabla!AD112+$B112)</f>
        <v/>
      </c>
      <c r="AF112" s="80" t="str">
        <f>IF($C112="","",Tabla!AE112+$B112)</f>
        <v/>
      </c>
      <c r="AG112" s="80" t="str">
        <f>IF($C112="","",Tabla!AF112+$B112)</f>
        <v/>
      </c>
      <c r="AH112" s="80" t="str">
        <f>IF($C112="","",Tabla!AG112+$B112)</f>
        <v/>
      </c>
      <c r="AI112" s="80" t="str">
        <f>IF($C112="","",Tabla!AH112+$B112)</f>
        <v/>
      </c>
      <c r="AJ112" s="80" t="str">
        <f>IF($C112="","",Tabla!AI112+$B112)</f>
        <v/>
      </c>
      <c r="AK112" s="80" t="str">
        <f>IF($C112="","",Tabla!AJ112+$B112)</f>
        <v/>
      </c>
      <c r="AL112" s="80" t="str">
        <f>IF($C112="","",Tabla!AK112+$B112)</f>
        <v/>
      </c>
      <c r="AM112" s="80" t="str">
        <f>IF($C112="","",Tabla!AL112+$B112)</f>
        <v/>
      </c>
      <c r="AN112" s="80" t="str">
        <f>IF($C112="","",Tabla!AM112+$B112)</f>
        <v/>
      </c>
      <c r="AO112" s="80" t="str">
        <f>IF($C112="","",Tabla!AN112+$B112)</f>
        <v/>
      </c>
      <c r="AP112" s="80" t="e">
        <f t="shared" si="40"/>
        <v>#VALUE!</v>
      </c>
      <c r="AQ112" s="80" t="e">
        <f t="shared" si="41"/>
        <v>#VALUE!</v>
      </c>
      <c r="AR112" s="80" t="e">
        <f t="shared" si="42"/>
        <v>#VALUE!</v>
      </c>
      <c r="AS112" s="80" t="e">
        <f t="shared" si="43"/>
        <v>#VALUE!</v>
      </c>
      <c r="AT112" s="80" t="e">
        <f t="shared" si="44"/>
        <v>#VALUE!</v>
      </c>
      <c r="AU112" s="80" t="e">
        <f t="shared" si="45"/>
        <v>#VALUE!</v>
      </c>
      <c r="AV112" s="80" t="e">
        <f t="shared" si="46"/>
        <v>#VALUE!</v>
      </c>
      <c r="AW112" s="80" t="e">
        <f t="shared" si="47"/>
        <v>#VALUE!</v>
      </c>
      <c r="AX112" s="80" t="e">
        <f t="shared" si="48"/>
        <v>#VALUE!</v>
      </c>
      <c r="AY112" s="80" t="e">
        <f t="shared" si="49"/>
        <v>#VALUE!</v>
      </c>
      <c r="AZ112" s="80" t="e">
        <f t="shared" si="50"/>
        <v>#VALUE!</v>
      </c>
      <c r="BA112" s="80" t="e">
        <f t="shared" si="51"/>
        <v>#VALUE!</v>
      </c>
      <c r="BB112" s="80" t="e">
        <f t="shared" si="52"/>
        <v>#VALUE!</v>
      </c>
      <c r="BC112" s="80" t="e">
        <f t="shared" si="53"/>
        <v>#VALUE!</v>
      </c>
      <c r="BD112" s="80" t="e">
        <f t="shared" si="54"/>
        <v>#VALUE!</v>
      </c>
      <c r="BE112" s="80" t="e">
        <f t="shared" si="55"/>
        <v>#VALUE!</v>
      </c>
      <c r="BF112" s="80" t="e">
        <f t="shared" si="56"/>
        <v>#VALUE!</v>
      </c>
      <c r="BG112" s="80" t="e">
        <f t="shared" si="57"/>
        <v>#VALUE!</v>
      </c>
      <c r="BH112" s="80" t="e">
        <f t="shared" si="58"/>
        <v>#VALUE!</v>
      </c>
      <c r="BI112" s="80" t="e">
        <f t="shared" si="59"/>
        <v>#VALUE!</v>
      </c>
      <c r="BJ112" s="80" t="e">
        <f t="shared" si="60"/>
        <v>#VALUE!</v>
      </c>
      <c r="BK112" s="80" t="e">
        <f t="shared" si="61"/>
        <v>#VALUE!</v>
      </c>
      <c r="BL112" s="80" t="e">
        <f t="shared" si="62"/>
        <v>#VALUE!</v>
      </c>
      <c r="BM112" s="80" t="e">
        <f t="shared" si="63"/>
        <v>#VALUE!</v>
      </c>
      <c r="BN112" s="80" t="e">
        <f t="shared" si="64"/>
        <v>#VALUE!</v>
      </c>
      <c r="BO112" s="80" t="e">
        <f t="shared" si="65"/>
        <v>#VALUE!</v>
      </c>
      <c r="BP112" s="80" t="e">
        <f t="shared" si="66"/>
        <v>#VALUE!</v>
      </c>
      <c r="BQ112" s="80" t="e">
        <f t="shared" si="67"/>
        <v>#VALUE!</v>
      </c>
      <c r="BR112" s="80" t="e">
        <f t="shared" si="68"/>
        <v>#VALUE!</v>
      </c>
      <c r="BS112" s="80" t="e">
        <f t="shared" si="69"/>
        <v>#VALUE!</v>
      </c>
      <c r="BT112" s="80" t="e">
        <f t="shared" si="70"/>
        <v>#VALUE!</v>
      </c>
      <c r="BU112" s="80" t="e">
        <f t="shared" si="71"/>
        <v>#VALUE!</v>
      </c>
      <c r="BV112" s="80" t="e">
        <f t="shared" si="72"/>
        <v>#VALUE!</v>
      </c>
      <c r="BW112" s="80" t="e">
        <f t="shared" si="73"/>
        <v>#VALUE!</v>
      </c>
      <c r="BX112" s="80" t="e">
        <f t="shared" si="74"/>
        <v>#VALUE!</v>
      </c>
      <c r="BY112" s="80" t="e">
        <f t="shared" si="75"/>
        <v>#VALUE!</v>
      </c>
      <c r="BZ112" s="80" t="e">
        <f t="shared" si="76"/>
        <v>#VALUE!</v>
      </c>
      <c r="CA112" s="80" t="e">
        <f t="shared" si="77"/>
        <v>#VALUE!</v>
      </c>
      <c r="CB112" s="118" t="e">
        <f>+HLOOKUP(CANTIDAD!$F$2&amp;"-"&amp;Rank!$CB$4,Rank!$B$1:$CD$125,ROW(Rank!$CD112),0)</f>
        <v>#VALUE!</v>
      </c>
      <c r="CC112" s="118" t="e">
        <f>+HLOOKUP(CANTIDAD!$F$2&amp;"-"&amp;Rank!$CC$4,Rank!$B$1:$CD$125,ROW(Rank!$CD112),0)</f>
        <v>#VALUE!</v>
      </c>
      <c r="CD112" s="119" t="str">
        <f t="shared" si="81"/>
        <v/>
      </c>
    </row>
    <row r="113" spans="2:82" outlineLevel="1" x14ac:dyDescent="0.2">
      <c r="B113" s="80">
        <v>0.109</v>
      </c>
      <c r="C113" s="80" t="str">
        <f>IF(Tabla!B113=0,"",Tabla!B113)</f>
        <v/>
      </c>
      <c r="D113" s="80" t="str">
        <f>IF($C113="","",Tabla!C113+$B113)</f>
        <v/>
      </c>
      <c r="E113" s="80" t="str">
        <f>IF($C113="","",Tabla!D113+$B113)</f>
        <v/>
      </c>
      <c r="F113" s="80" t="str">
        <f>IF($C113="","",Tabla!E113+$B113)</f>
        <v/>
      </c>
      <c r="G113" s="80" t="str">
        <f>IF($C113="","",Tabla!F113+$B113)</f>
        <v/>
      </c>
      <c r="H113" s="80" t="str">
        <f>IF($C113="","",Tabla!G113+$B113)</f>
        <v/>
      </c>
      <c r="I113" s="80" t="str">
        <f>IF($C113="","",Tabla!H113+$B113)</f>
        <v/>
      </c>
      <c r="J113" s="80" t="str">
        <f>IF($C113="","",Tabla!I113+$B113)</f>
        <v/>
      </c>
      <c r="K113" s="80" t="str">
        <f>IF($C113="","",Tabla!J113+$B113)</f>
        <v/>
      </c>
      <c r="L113" s="80" t="str">
        <f>IF($C113="","",Tabla!K113+$B113)</f>
        <v/>
      </c>
      <c r="M113" s="80" t="str">
        <f>IF($C113="","",Tabla!L113+$B113)</f>
        <v/>
      </c>
      <c r="N113" s="80" t="str">
        <f>IF($C113="","",Tabla!M113+$B113)</f>
        <v/>
      </c>
      <c r="O113" s="80" t="str">
        <f>IF($C113="","",Tabla!N113+$B113)</f>
        <v/>
      </c>
      <c r="P113" s="80" t="str">
        <f>IF($C113="","",Tabla!O113+$B113)</f>
        <v/>
      </c>
      <c r="Q113" s="80" t="str">
        <f>IF($C113="","",Tabla!P113+$B113)</f>
        <v/>
      </c>
      <c r="R113" s="80" t="str">
        <f>IF($C113="","",Tabla!Q113+$B113)</f>
        <v/>
      </c>
      <c r="S113" s="80" t="str">
        <f>IF($C113="","",Tabla!R113+$B113)</f>
        <v/>
      </c>
      <c r="T113" s="80" t="str">
        <f>IF($C113="","",Tabla!S113+$B113)</f>
        <v/>
      </c>
      <c r="U113" s="80" t="str">
        <f>IF($C113="","",Tabla!T113+$B113)</f>
        <v/>
      </c>
      <c r="V113" s="80" t="str">
        <f>IF($C113="","",Tabla!U113+$B113)</f>
        <v/>
      </c>
      <c r="W113" s="80" t="str">
        <f>IF($C113="","",Tabla!V113+$B113)</f>
        <v/>
      </c>
      <c r="X113" s="80" t="str">
        <f>IF($C113="","",Tabla!W113+$B113)</f>
        <v/>
      </c>
      <c r="Y113" s="80" t="str">
        <f>IF($C113="","",Tabla!X113+$B113)</f>
        <v/>
      </c>
      <c r="Z113" s="80" t="str">
        <f>IF($C113="","",Tabla!Y113+$B113)</f>
        <v/>
      </c>
      <c r="AA113" s="80" t="str">
        <f>IF($C113="","",Tabla!Z113+$B113)</f>
        <v/>
      </c>
      <c r="AB113" s="80" t="str">
        <f>IF($C113="","",Tabla!AA113+$B113)</f>
        <v/>
      </c>
      <c r="AC113" s="80" t="str">
        <f>IF($C113="","",Tabla!AB113+$B113)</f>
        <v/>
      </c>
      <c r="AD113" s="80" t="str">
        <f>IF($C113="","",Tabla!AC113+$B113)</f>
        <v/>
      </c>
      <c r="AE113" s="80" t="str">
        <f>IF($C113="","",Tabla!AD113+$B113)</f>
        <v/>
      </c>
      <c r="AF113" s="80" t="str">
        <f>IF($C113="","",Tabla!AE113+$B113)</f>
        <v/>
      </c>
      <c r="AG113" s="80" t="str">
        <f>IF($C113="","",Tabla!AF113+$B113)</f>
        <v/>
      </c>
      <c r="AH113" s="80" t="str">
        <f>IF($C113="","",Tabla!AG113+$B113)</f>
        <v/>
      </c>
      <c r="AI113" s="80" t="str">
        <f>IF($C113="","",Tabla!AH113+$B113)</f>
        <v/>
      </c>
      <c r="AJ113" s="80" t="str">
        <f>IF($C113="","",Tabla!AI113+$B113)</f>
        <v/>
      </c>
      <c r="AK113" s="80" t="str">
        <f>IF($C113="","",Tabla!AJ113+$B113)</f>
        <v/>
      </c>
      <c r="AL113" s="80" t="str">
        <f>IF($C113="","",Tabla!AK113+$B113)</f>
        <v/>
      </c>
      <c r="AM113" s="80" t="str">
        <f>IF($C113="","",Tabla!AL113+$B113)</f>
        <v/>
      </c>
      <c r="AN113" s="80" t="str">
        <f>IF($C113="","",Tabla!AM113+$B113)</f>
        <v/>
      </c>
      <c r="AO113" s="80" t="str">
        <f>IF($C113="","",Tabla!AN113+$B113)</f>
        <v/>
      </c>
      <c r="AP113" s="80" t="e">
        <f t="shared" si="40"/>
        <v>#VALUE!</v>
      </c>
      <c r="AQ113" s="80" t="e">
        <f t="shared" si="41"/>
        <v>#VALUE!</v>
      </c>
      <c r="AR113" s="80" t="e">
        <f t="shared" si="42"/>
        <v>#VALUE!</v>
      </c>
      <c r="AS113" s="80" t="e">
        <f t="shared" si="43"/>
        <v>#VALUE!</v>
      </c>
      <c r="AT113" s="80" t="e">
        <f t="shared" si="44"/>
        <v>#VALUE!</v>
      </c>
      <c r="AU113" s="80" t="e">
        <f t="shared" si="45"/>
        <v>#VALUE!</v>
      </c>
      <c r="AV113" s="80" t="e">
        <f t="shared" si="46"/>
        <v>#VALUE!</v>
      </c>
      <c r="AW113" s="80" t="e">
        <f t="shared" si="47"/>
        <v>#VALUE!</v>
      </c>
      <c r="AX113" s="80" t="e">
        <f t="shared" si="48"/>
        <v>#VALUE!</v>
      </c>
      <c r="AY113" s="80" t="e">
        <f t="shared" si="49"/>
        <v>#VALUE!</v>
      </c>
      <c r="AZ113" s="80" t="e">
        <f t="shared" si="50"/>
        <v>#VALUE!</v>
      </c>
      <c r="BA113" s="80" t="e">
        <f t="shared" si="51"/>
        <v>#VALUE!</v>
      </c>
      <c r="BB113" s="80" t="e">
        <f t="shared" si="52"/>
        <v>#VALUE!</v>
      </c>
      <c r="BC113" s="80" t="e">
        <f t="shared" si="53"/>
        <v>#VALUE!</v>
      </c>
      <c r="BD113" s="80" t="e">
        <f t="shared" si="54"/>
        <v>#VALUE!</v>
      </c>
      <c r="BE113" s="80" t="e">
        <f t="shared" si="55"/>
        <v>#VALUE!</v>
      </c>
      <c r="BF113" s="80" t="e">
        <f t="shared" si="56"/>
        <v>#VALUE!</v>
      </c>
      <c r="BG113" s="80" t="e">
        <f t="shared" si="57"/>
        <v>#VALUE!</v>
      </c>
      <c r="BH113" s="80" t="e">
        <f t="shared" si="58"/>
        <v>#VALUE!</v>
      </c>
      <c r="BI113" s="80" t="e">
        <f t="shared" si="59"/>
        <v>#VALUE!</v>
      </c>
      <c r="BJ113" s="80" t="e">
        <f t="shared" si="60"/>
        <v>#VALUE!</v>
      </c>
      <c r="BK113" s="80" t="e">
        <f t="shared" si="61"/>
        <v>#VALUE!</v>
      </c>
      <c r="BL113" s="80" t="e">
        <f t="shared" si="62"/>
        <v>#VALUE!</v>
      </c>
      <c r="BM113" s="80" t="e">
        <f t="shared" si="63"/>
        <v>#VALUE!</v>
      </c>
      <c r="BN113" s="80" t="e">
        <f t="shared" si="64"/>
        <v>#VALUE!</v>
      </c>
      <c r="BO113" s="80" t="e">
        <f t="shared" si="65"/>
        <v>#VALUE!</v>
      </c>
      <c r="BP113" s="80" t="e">
        <f t="shared" si="66"/>
        <v>#VALUE!</v>
      </c>
      <c r="BQ113" s="80" t="e">
        <f t="shared" si="67"/>
        <v>#VALUE!</v>
      </c>
      <c r="BR113" s="80" t="e">
        <f t="shared" si="68"/>
        <v>#VALUE!</v>
      </c>
      <c r="BS113" s="80" t="e">
        <f t="shared" si="69"/>
        <v>#VALUE!</v>
      </c>
      <c r="BT113" s="80" t="e">
        <f t="shared" si="70"/>
        <v>#VALUE!</v>
      </c>
      <c r="BU113" s="80" t="e">
        <f t="shared" si="71"/>
        <v>#VALUE!</v>
      </c>
      <c r="BV113" s="80" t="e">
        <f t="shared" si="72"/>
        <v>#VALUE!</v>
      </c>
      <c r="BW113" s="80" t="e">
        <f t="shared" si="73"/>
        <v>#VALUE!</v>
      </c>
      <c r="BX113" s="80" t="e">
        <f t="shared" si="74"/>
        <v>#VALUE!</v>
      </c>
      <c r="BY113" s="80" t="e">
        <f t="shared" si="75"/>
        <v>#VALUE!</v>
      </c>
      <c r="BZ113" s="80" t="e">
        <f t="shared" si="76"/>
        <v>#VALUE!</v>
      </c>
      <c r="CA113" s="80" t="e">
        <f t="shared" si="77"/>
        <v>#VALUE!</v>
      </c>
      <c r="CB113" s="118" t="e">
        <f>+HLOOKUP(CANTIDAD!$F$2&amp;"-"&amp;Rank!$CB$4,Rank!$B$1:$CD$125,ROW(Rank!$CD113),0)</f>
        <v>#VALUE!</v>
      </c>
      <c r="CC113" s="118" t="e">
        <f>+HLOOKUP(CANTIDAD!$F$2&amp;"-"&amp;Rank!$CC$4,Rank!$B$1:$CD$125,ROW(Rank!$CD113),0)</f>
        <v>#VALUE!</v>
      </c>
      <c r="CD113" s="119" t="str">
        <f t="shared" si="81"/>
        <v/>
      </c>
    </row>
    <row r="114" spans="2:82" outlineLevel="1" x14ac:dyDescent="0.2">
      <c r="B114" s="80">
        <v>0.11</v>
      </c>
      <c r="C114" s="80" t="str">
        <f>IF(Tabla!B114=0,"",Tabla!B114)</f>
        <v/>
      </c>
      <c r="D114" s="80" t="str">
        <f>IF($C114="","",Tabla!C114+$B114)</f>
        <v/>
      </c>
      <c r="E114" s="80" t="str">
        <f>IF($C114="","",Tabla!D114+$B114)</f>
        <v/>
      </c>
      <c r="F114" s="80" t="str">
        <f>IF($C114="","",Tabla!E114+$B114)</f>
        <v/>
      </c>
      <c r="G114" s="80" t="str">
        <f>IF($C114="","",Tabla!F114+$B114)</f>
        <v/>
      </c>
      <c r="H114" s="80" t="str">
        <f>IF($C114="","",Tabla!G114+$B114)</f>
        <v/>
      </c>
      <c r="I114" s="80" t="str">
        <f>IF($C114="","",Tabla!H114+$B114)</f>
        <v/>
      </c>
      <c r="J114" s="80" t="str">
        <f>IF($C114="","",Tabla!I114+$B114)</f>
        <v/>
      </c>
      <c r="K114" s="80" t="str">
        <f>IF($C114="","",Tabla!J114+$B114)</f>
        <v/>
      </c>
      <c r="L114" s="80" t="str">
        <f>IF($C114="","",Tabla!K114+$B114)</f>
        <v/>
      </c>
      <c r="M114" s="80" t="str">
        <f>IF($C114="","",Tabla!L114+$B114)</f>
        <v/>
      </c>
      <c r="N114" s="80" t="str">
        <f>IF($C114="","",Tabla!M114+$B114)</f>
        <v/>
      </c>
      <c r="O114" s="80" t="str">
        <f>IF($C114="","",Tabla!N114+$B114)</f>
        <v/>
      </c>
      <c r="P114" s="80" t="str">
        <f>IF($C114="","",Tabla!O114+$B114)</f>
        <v/>
      </c>
      <c r="Q114" s="80" t="str">
        <f>IF($C114="","",Tabla!P114+$B114)</f>
        <v/>
      </c>
      <c r="R114" s="80" t="str">
        <f>IF($C114="","",Tabla!Q114+$B114)</f>
        <v/>
      </c>
      <c r="S114" s="80" t="str">
        <f>IF($C114="","",Tabla!R114+$B114)</f>
        <v/>
      </c>
      <c r="T114" s="80" t="str">
        <f>IF($C114="","",Tabla!S114+$B114)</f>
        <v/>
      </c>
      <c r="U114" s="80" t="str">
        <f>IF($C114="","",Tabla!T114+$B114)</f>
        <v/>
      </c>
      <c r="V114" s="80" t="str">
        <f>IF($C114="","",Tabla!U114+$B114)</f>
        <v/>
      </c>
      <c r="W114" s="80" t="str">
        <f>IF($C114="","",Tabla!V114+$B114)</f>
        <v/>
      </c>
      <c r="X114" s="80" t="str">
        <f>IF($C114="","",Tabla!W114+$B114)</f>
        <v/>
      </c>
      <c r="Y114" s="80" t="str">
        <f>IF($C114="","",Tabla!X114+$B114)</f>
        <v/>
      </c>
      <c r="Z114" s="80" t="str">
        <f>IF($C114="","",Tabla!Y114+$B114)</f>
        <v/>
      </c>
      <c r="AA114" s="80" t="str">
        <f>IF($C114="","",Tabla!Z114+$B114)</f>
        <v/>
      </c>
      <c r="AB114" s="80" t="str">
        <f>IF($C114="","",Tabla!AA114+$B114)</f>
        <v/>
      </c>
      <c r="AC114" s="80" t="str">
        <f>IF($C114="","",Tabla!AB114+$B114)</f>
        <v/>
      </c>
      <c r="AD114" s="80" t="str">
        <f>IF($C114="","",Tabla!AC114+$B114)</f>
        <v/>
      </c>
      <c r="AE114" s="80" t="str">
        <f>IF($C114="","",Tabla!AD114+$B114)</f>
        <v/>
      </c>
      <c r="AF114" s="80" t="str">
        <f>IF($C114="","",Tabla!AE114+$B114)</f>
        <v/>
      </c>
      <c r="AG114" s="80" t="str">
        <f>IF($C114="","",Tabla!AF114+$B114)</f>
        <v/>
      </c>
      <c r="AH114" s="80" t="str">
        <f>IF($C114="","",Tabla!AG114+$B114)</f>
        <v/>
      </c>
      <c r="AI114" s="80" t="str">
        <f>IF($C114="","",Tabla!AH114+$B114)</f>
        <v/>
      </c>
      <c r="AJ114" s="80" t="str">
        <f>IF($C114="","",Tabla!AI114+$B114)</f>
        <v/>
      </c>
      <c r="AK114" s="80" t="str">
        <f>IF($C114="","",Tabla!AJ114+$B114)</f>
        <v/>
      </c>
      <c r="AL114" s="80" t="str">
        <f>IF($C114="","",Tabla!AK114+$B114)</f>
        <v/>
      </c>
      <c r="AM114" s="80" t="str">
        <f>IF($C114="","",Tabla!AL114+$B114)</f>
        <v/>
      </c>
      <c r="AN114" s="80" t="str">
        <f>IF($C114="","",Tabla!AM114+$B114)</f>
        <v/>
      </c>
      <c r="AO114" s="80" t="str">
        <f>IF($C114="","",Tabla!AN114+$B114)</f>
        <v/>
      </c>
      <c r="AP114" s="80" t="e">
        <f t="shared" si="40"/>
        <v>#VALUE!</v>
      </c>
      <c r="AQ114" s="80" t="e">
        <f t="shared" si="41"/>
        <v>#VALUE!</v>
      </c>
      <c r="AR114" s="80" t="e">
        <f t="shared" si="42"/>
        <v>#VALUE!</v>
      </c>
      <c r="AS114" s="80" t="e">
        <f t="shared" si="43"/>
        <v>#VALUE!</v>
      </c>
      <c r="AT114" s="80" t="e">
        <f t="shared" si="44"/>
        <v>#VALUE!</v>
      </c>
      <c r="AU114" s="80" t="e">
        <f t="shared" si="45"/>
        <v>#VALUE!</v>
      </c>
      <c r="AV114" s="80" t="e">
        <f t="shared" si="46"/>
        <v>#VALUE!</v>
      </c>
      <c r="AW114" s="80" t="e">
        <f t="shared" si="47"/>
        <v>#VALUE!</v>
      </c>
      <c r="AX114" s="80" t="e">
        <f t="shared" si="48"/>
        <v>#VALUE!</v>
      </c>
      <c r="AY114" s="80" t="e">
        <f t="shared" si="49"/>
        <v>#VALUE!</v>
      </c>
      <c r="AZ114" s="80" t="e">
        <f t="shared" si="50"/>
        <v>#VALUE!</v>
      </c>
      <c r="BA114" s="80" t="e">
        <f t="shared" si="51"/>
        <v>#VALUE!</v>
      </c>
      <c r="BB114" s="80" t="e">
        <f t="shared" si="52"/>
        <v>#VALUE!</v>
      </c>
      <c r="BC114" s="80" t="e">
        <f t="shared" si="53"/>
        <v>#VALUE!</v>
      </c>
      <c r="BD114" s="80" t="e">
        <f t="shared" si="54"/>
        <v>#VALUE!</v>
      </c>
      <c r="BE114" s="80" t="e">
        <f t="shared" si="55"/>
        <v>#VALUE!</v>
      </c>
      <c r="BF114" s="80" t="e">
        <f t="shared" si="56"/>
        <v>#VALUE!</v>
      </c>
      <c r="BG114" s="80" t="e">
        <f t="shared" si="57"/>
        <v>#VALUE!</v>
      </c>
      <c r="BH114" s="80" t="e">
        <f t="shared" si="58"/>
        <v>#VALUE!</v>
      </c>
      <c r="BI114" s="80" t="e">
        <f t="shared" si="59"/>
        <v>#VALUE!</v>
      </c>
      <c r="BJ114" s="80" t="e">
        <f t="shared" si="60"/>
        <v>#VALUE!</v>
      </c>
      <c r="BK114" s="80" t="e">
        <f t="shared" si="61"/>
        <v>#VALUE!</v>
      </c>
      <c r="BL114" s="80" t="e">
        <f t="shared" si="62"/>
        <v>#VALUE!</v>
      </c>
      <c r="BM114" s="80" t="e">
        <f t="shared" si="63"/>
        <v>#VALUE!</v>
      </c>
      <c r="BN114" s="80" t="e">
        <f t="shared" si="64"/>
        <v>#VALUE!</v>
      </c>
      <c r="BO114" s="80" t="e">
        <f t="shared" si="65"/>
        <v>#VALUE!</v>
      </c>
      <c r="BP114" s="80" t="e">
        <f t="shared" si="66"/>
        <v>#VALUE!</v>
      </c>
      <c r="BQ114" s="80" t="e">
        <f t="shared" si="67"/>
        <v>#VALUE!</v>
      </c>
      <c r="BR114" s="80" t="e">
        <f t="shared" si="68"/>
        <v>#VALUE!</v>
      </c>
      <c r="BS114" s="80" t="e">
        <f t="shared" si="69"/>
        <v>#VALUE!</v>
      </c>
      <c r="BT114" s="80" t="e">
        <f t="shared" si="70"/>
        <v>#VALUE!</v>
      </c>
      <c r="BU114" s="80" t="e">
        <f t="shared" si="71"/>
        <v>#VALUE!</v>
      </c>
      <c r="BV114" s="80" t="e">
        <f t="shared" si="72"/>
        <v>#VALUE!</v>
      </c>
      <c r="BW114" s="80" t="e">
        <f t="shared" si="73"/>
        <v>#VALUE!</v>
      </c>
      <c r="BX114" s="80" t="e">
        <f t="shared" si="74"/>
        <v>#VALUE!</v>
      </c>
      <c r="BY114" s="80" t="e">
        <f t="shared" si="75"/>
        <v>#VALUE!</v>
      </c>
      <c r="BZ114" s="80" t="e">
        <f t="shared" si="76"/>
        <v>#VALUE!</v>
      </c>
      <c r="CA114" s="80" t="e">
        <f t="shared" si="77"/>
        <v>#VALUE!</v>
      </c>
      <c r="CB114" s="118" t="e">
        <f>+HLOOKUP(CANTIDAD!$F$2&amp;"-"&amp;Rank!$CB$4,Rank!$B$1:$CD$125,ROW(Rank!$CD114),0)</f>
        <v>#VALUE!</v>
      </c>
      <c r="CC114" s="118" t="e">
        <f>+HLOOKUP(CANTIDAD!$F$2&amp;"-"&amp;Rank!$CC$4,Rank!$B$1:$CD$125,ROW(Rank!$CD114),0)</f>
        <v>#VALUE!</v>
      </c>
      <c r="CD114" s="119" t="str">
        <f t="shared" si="81"/>
        <v/>
      </c>
    </row>
    <row r="115" spans="2:82" outlineLevel="1" x14ac:dyDescent="0.2">
      <c r="B115" s="80">
        <v>0.111</v>
      </c>
      <c r="C115" s="80" t="str">
        <f>IF(Tabla!B115=0,"",Tabla!B115)</f>
        <v/>
      </c>
      <c r="D115" s="80" t="str">
        <f>IF($C115="","",Tabla!C115+$B115)</f>
        <v/>
      </c>
      <c r="E115" s="80" t="str">
        <f>IF($C115="","",Tabla!D115+$B115)</f>
        <v/>
      </c>
      <c r="F115" s="80" t="str">
        <f>IF($C115="","",Tabla!E115+$B115)</f>
        <v/>
      </c>
      <c r="G115" s="80" t="str">
        <f>IF($C115="","",Tabla!F115+$B115)</f>
        <v/>
      </c>
      <c r="H115" s="80" t="str">
        <f>IF($C115="","",Tabla!G115+$B115)</f>
        <v/>
      </c>
      <c r="I115" s="80" t="str">
        <f>IF($C115="","",Tabla!H115+$B115)</f>
        <v/>
      </c>
      <c r="J115" s="80" t="str">
        <f>IF($C115="","",Tabla!I115+$B115)</f>
        <v/>
      </c>
      <c r="K115" s="80" t="str">
        <f>IF($C115="","",Tabla!J115+$B115)</f>
        <v/>
      </c>
      <c r="L115" s="80" t="str">
        <f>IF($C115="","",Tabla!K115+$B115)</f>
        <v/>
      </c>
      <c r="M115" s="80" t="str">
        <f>IF($C115="","",Tabla!L115+$B115)</f>
        <v/>
      </c>
      <c r="N115" s="80" t="str">
        <f>IF($C115="","",Tabla!M115+$B115)</f>
        <v/>
      </c>
      <c r="O115" s="80" t="str">
        <f>IF($C115="","",Tabla!N115+$B115)</f>
        <v/>
      </c>
      <c r="P115" s="80" t="str">
        <f>IF($C115="","",Tabla!O115+$B115)</f>
        <v/>
      </c>
      <c r="Q115" s="80" t="str">
        <f>IF($C115="","",Tabla!P115+$B115)</f>
        <v/>
      </c>
      <c r="R115" s="80" t="str">
        <f>IF($C115="","",Tabla!Q115+$B115)</f>
        <v/>
      </c>
      <c r="S115" s="80" t="str">
        <f>IF($C115="","",Tabla!R115+$B115)</f>
        <v/>
      </c>
      <c r="T115" s="80" t="str">
        <f>IF($C115="","",Tabla!S115+$B115)</f>
        <v/>
      </c>
      <c r="U115" s="80" t="str">
        <f>IF($C115="","",Tabla!T115+$B115)</f>
        <v/>
      </c>
      <c r="V115" s="80" t="str">
        <f>IF($C115="","",Tabla!U115+$B115)</f>
        <v/>
      </c>
      <c r="W115" s="80" t="str">
        <f>IF($C115="","",Tabla!V115+$B115)</f>
        <v/>
      </c>
      <c r="X115" s="80" t="str">
        <f>IF($C115="","",Tabla!W115+$B115)</f>
        <v/>
      </c>
      <c r="Y115" s="80" t="str">
        <f>IF($C115="","",Tabla!X115+$B115)</f>
        <v/>
      </c>
      <c r="Z115" s="80" t="str">
        <f>IF($C115="","",Tabla!Y115+$B115)</f>
        <v/>
      </c>
      <c r="AA115" s="80" t="str">
        <f>IF($C115="","",Tabla!Z115+$B115)</f>
        <v/>
      </c>
      <c r="AB115" s="80" t="str">
        <f>IF($C115="","",Tabla!AA115+$B115)</f>
        <v/>
      </c>
      <c r="AC115" s="80" t="str">
        <f>IF($C115="","",Tabla!AB115+$B115)</f>
        <v/>
      </c>
      <c r="AD115" s="80" t="str">
        <f>IF($C115="","",Tabla!AC115+$B115)</f>
        <v/>
      </c>
      <c r="AE115" s="80" t="str">
        <f>IF($C115="","",Tabla!AD115+$B115)</f>
        <v/>
      </c>
      <c r="AF115" s="80" t="str">
        <f>IF($C115="","",Tabla!AE115+$B115)</f>
        <v/>
      </c>
      <c r="AG115" s="80" t="str">
        <f>IF($C115="","",Tabla!AF115+$B115)</f>
        <v/>
      </c>
      <c r="AH115" s="80" t="str">
        <f>IF($C115="","",Tabla!AG115+$B115)</f>
        <v/>
      </c>
      <c r="AI115" s="80" t="str">
        <f>IF($C115="","",Tabla!AH115+$B115)</f>
        <v/>
      </c>
      <c r="AJ115" s="80" t="str">
        <f>IF($C115="","",Tabla!AI115+$B115)</f>
        <v/>
      </c>
      <c r="AK115" s="80" t="str">
        <f>IF($C115="","",Tabla!AJ115+$B115)</f>
        <v/>
      </c>
      <c r="AL115" s="80" t="str">
        <f>IF($C115="","",Tabla!AK115+$B115)</f>
        <v/>
      </c>
      <c r="AM115" s="80" t="str">
        <f>IF($C115="","",Tabla!AL115+$B115)</f>
        <v/>
      </c>
      <c r="AN115" s="80" t="str">
        <f>IF($C115="","",Tabla!AM115+$B115)</f>
        <v/>
      </c>
      <c r="AO115" s="80" t="str">
        <f>IF($C115="","",Tabla!AN115+$B115)</f>
        <v/>
      </c>
      <c r="AP115" s="80" t="e">
        <f t="shared" si="40"/>
        <v>#VALUE!</v>
      </c>
      <c r="AQ115" s="80" t="e">
        <f t="shared" si="41"/>
        <v>#VALUE!</v>
      </c>
      <c r="AR115" s="80" t="e">
        <f t="shared" si="42"/>
        <v>#VALUE!</v>
      </c>
      <c r="AS115" s="80" t="e">
        <f t="shared" si="43"/>
        <v>#VALUE!</v>
      </c>
      <c r="AT115" s="80" t="e">
        <f t="shared" si="44"/>
        <v>#VALUE!</v>
      </c>
      <c r="AU115" s="80" t="e">
        <f t="shared" si="45"/>
        <v>#VALUE!</v>
      </c>
      <c r="AV115" s="80" t="e">
        <f t="shared" si="46"/>
        <v>#VALUE!</v>
      </c>
      <c r="AW115" s="80" t="e">
        <f t="shared" si="47"/>
        <v>#VALUE!</v>
      </c>
      <c r="AX115" s="80" t="e">
        <f t="shared" si="48"/>
        <v>#VALUE!</v>
      </c>
      <c r="AY115" s="80" t="e">
        <f t="shared" si="49"/>
        <v>#VALUE!</v>
      </c>
      <c r="AZ115" s="80" t="e">
        <f t="shared" si="50"/>
        <v>#VALUE!</v>
      </c>
      <c r="BA115" s="80" t="e">
        <f t="shared" si="51"/>
        <v>#VALUE!</v>
      </c>
      <c r="BB115" s="80" t="e">
        <f t="shared" si="52"/>
        <v>#VALUE!</v>
      </c>
      <c r="BC115" s="80" t="e">
        <f t="shared" si="53"/>
        <v>#VALUE!</v>
      </c>
      <c r="BD115" s="80" t="e">
        <f t="shared" si="54"/>
        <v>#VALUE!</v>
      </c>
      <c r="BE115" s="80" t="e">
        <f t="shared" si="55"/>
        <v>#VALUE!</v>
      </c>
      <c r="BF115" s="80" t="e">
        <f t="shared" si="56"/>
        <v>#VALUE!</v>
      </c>
      <c r="BG115" s="80" t="e">
        <f t="shared" si="57"/>
        <v>#VALUE!</v>
      </c>
      <c r="BH115" s="80" t="e">
        <f t="shared" si="58"/>
        <v>#VALUE!</v>
      </c>
      <c r="BI115" s="80" t="e">
        <f t="shared" si="59"/>
        <v>#VALUE!</v>
      </c>
      <c r="BJ115" s="80" t="e">
        <f t="shared" si="60"/>
        <v>#VALUE!</v>
      </c>
      <c r="BK115" s="80" t="e">
        <f t="shared" si="61"/>
        <v>#VALUE!</v>
      </c>
      <c r="BL115" s="80" t="e">
        <f t="shared" si="62"/>
        <v>#VALUE!</v>
      </c>
      <c r="BM115" s="80" t="e">
        <f t="shared" si="63"/>
        <v>#VALUE!</v>
      </c>
      <c r="BN115" s="80" t="e">
        <f t="shared" si="64"/>
        <v>#VALUE!</v>
      </c>
      <c r="BO115" s="80" t="e">
        <f t="shared" si="65"/>
        <v>#VALUE!</v>
      </c>
      <c r="BP115" s="80" t="e">
        <f t="shared" si="66"/>
        <v>#VALUE!</v>
      </c>
      <c r="BQ115" s="80" t="e">
        <f t="shared" si="67"/>
        <v>#VALUE!</v>
      </c>
      <c r="BR115" s="80" t="e">
        <f t="shared" si="68"/>
        <v>#VALUE!</v>
      </c>
      <c r="BS115" s="80" t="e">
        <f t="shared" si="69"/>
        <v>#VALUE!</v>
      </c>
      <c r="BT115" s="80" t="e">
        <f t="shared" si="70"/>
        <v>#VALUE!</v>
      </c>
      <c r="BU115" s="80" t="e">
        <f t="shared" si="71"/>
        <v>#VALUE!</v>
      </c>
      <c r="BV115" s="80" t="e">
        <f t="shared" si="72"/>
        <v>#VALUE!</v>
      </c>
      <c r="BW115" s="80" t="e">
        <f t="shared" si="73"/>
        <v>#VALUE!</v>
      </c>
      <c r="BX115" s="80" t="e">
        <f t="shared" si="74"/>
        <v>#VALUE!</v>
      </c>
      <c r="BY115" s="80" t="e">
        <f t="shared" si="75"/>
        <v>#VALUE!</v>
      </c>
      <c r="BZ115" s="80" t="e">
        <f t="shared" si="76"/>
        <v>#VALUE!</v>
      </c>
      <c r="CA115" s="80" t="e">
        <f t="shared" si="77"/>
        <v>#VALUE!</v>
      </c>
      <c r="CB115" s="118" t="e">
        <f>+HLOOKUP(CANTIDAD!$F$2&amp;"-"&amp;Rank!$CB$4,Rank!$B$1:$CD$125,ROW(Rank!$CD115),0)</f>
        <v>#VALUE!</v>
      </c>
      <c r="CC115" s="118" t="e">
        <f>+HLOOKUP(CANTIDAD!$F$2&amp;"-"&amp;Rank!$CC$4,Rank!$B$1:$CD$125,ROW(Rank!$CD115),0)</f>
        <v>#VALUE!</v>
      </c>
      <c r="CD115" s="119" t="str">
        <f t="shared" si="81"/>
        <v/>
      </c>
    </row>
    <row r="116" spans="2:82" outlineLevel="1" x14ac:dyDescent="0.2">
      <c r="B116" s="80">
        <v>0.112</v>
      </c>
      <c r="C116" s="80" t="str">
        <f>IF(Tabla!B116=0,"",Tabla!B116)</f>
        <v/>
      </c>
      <c r="D116" s="80" t="str">
        <f>IF($C116="","",Tabla!C116+$B116)</f>
        <v/>
      </c>
      <c r="E116" s="80" t="str">
        <f>IF($C116="","",Tabla!D116+$B116)</f>
        <v/>
      </c>
      <c r="F116" s="80" t="str">
        <f>IF($C116="","",Tabla!E116+$B116)</f>
        <v/>
      </c>
      <c r="G116" s="80" t="str">
        <f>IF($C116="","",Tabla!F116+$B116)</f>
        <v/>
      </c>
      <c r="H116" s="80" t="str">
        <f>IF($C116="","",Tabla!G116+$B116)</f>
        <v/>
      </c>
      <c r="I116" s="80" t="str">
        <f>IF($C116="","",Tabla!H116+$B116)</f>
        <v/>
      </c>
      <c r="J116" s="80" t="str">
        <f>IF($C116="","",Tabla!I116+$B116)</f>
        <v/>
      </c>
      <c r="K116" s="80" t="str">
        <f>IF($C116="","",Tabla!J116+$B116)</f>
        <v/>
      </c>
      <c r="L116" s="80" t="str">
        <f>IF($C116="","",Tabla!K116+$B116)</f>
        <v/>
      </c>
      <c r="M116" s="80" t="str">
        <f>IF($C116="","",Tabla!L116+$B116)</f>
        <v/>
      </c>
      <c r="N116" s="80" t="str">
        <f>IF($C116="","",Tabla!M116+$B116)</f>
        <v/>
      </c>
      <c r="O116" s="80" t="str">
        <f>IF($C116="","",Tabla!N116+$B116)</f>
        <v/>
      </c>
      <c r="P116" s="80" t="str">
        <f>IF($C116="","",Tabla!O116+$B116)</f>
        <v/>
      </c>
      <c r="Q116" s="80" t="str">
        <f>IF($C116="","",Tabla!P116+$B116)</f>
        <v/>
      </c>
      <c r="R116" s="80" t="str">
        <f>IF($C116="","",Tabla!Q116+$B116)</f>
        <v/>
      </c>
      <c r="S116" s="80" t="str">
        <f>IF($C116="","",Tabla!R116+$B116)</f>
        <v/>
      </c>
      <c r="T116" s="80" t="str">
        <f>IF($C116="","",Tabla!S116+$B116)</f>
        <v/>
      </c>
      <c r="U116" s="80" t="str">
        <f>IF($C116="","",Tabla!T116+$B116)</f>
        <v/>
      </c>
      <c r="V116" s="80" t="str">
        <f>IF($C116="","",Tabla!U116+$B116)</f>
        <v/>
      </c>
      <c r="W116" s="80" t="str">
        <f>IF($C116="","",Tabla!V116+$B116)</f>
        <v/>
      </c>
      <c r="X116" s="80" t="str">
        <f>IF($C116="","",Tabla!W116+$B116)</f>
        <v/>
      </c>
      <c r="Y116" s="80" t="str">
        <f>IF($C116="","",Tabla!X116+$B116)</f>
        <v/>
      </c>
      <c r="Z116" s="80" t="str">
        <f>IF($C116="","",Tabla!Y116+$B116)</f>
        <v/>
      </c>
      <c r="AA116" s="80" t="str">
        <f>IF($C116="","",Tabla!Z116+$B116)</f>
        <v/>
      </c>
      <c r="AB116" s="80" t="str">
        <f>IF($C116="","",Tabla!AA116+$B116)</f>
        <v/>
      </c>
      <c r="AC116" s="80" t="str">
        <f>IF($C116="","",Tabla!AB116+$B116)</f>
        <v/>
      </c>
      <c r="AD116" s="80" t="str">
        <f>IF($C116="","",Tabla!AC116+$B116)</f>
        <v/>
      </c>
      <c r="AE116" s="80" t="str">
        <f>IF($C116="","",Tabla!AD116+$B116)</f>
        <v/>
      </c>
      <c r="AF116" s="80" t="str">
        <f>IF($C116="","",Tabla!AE116+$B116)</f>
        <v/>
      </c>
      <c r="AG116" s="80" t="str">
        <f>IF($C116="","",Tabla!AF116+$B116)</f>
        <v/>
      </c>
      <c r="AH116" s="80" t="str">
        <f>IF($C116="","",Tabla!AG116+$B116)</f>
        <v/>
      </c>
      <c r="AI116" s="80" t="str">
        <f>IF($C116="","",Tabla!AH116+$B116)</f>
        <v/>
      </c>
      <c r="AJ116" s="80" t="str">
        <f>IF($C116="","",Tabla!AI116+$B116)</f>
        <v/>
      </c>
      <c r="AK116" s="80" t="str">
        <f>IF($C116="","",Tabla!AJ116+$B116)</f>
        <v/>
      </c>
      <c r="AL116" s="80" t="str">
        <f>IF($C116="","",Tabla!AK116+$B116)</f>
        <v/>
      </c>
      <c r="AM116" s="80" t="str">
        <f>IF($C116="","",Tabla!AL116+$B116)</f>
        <v/>
      </c>
      <c r="AN116" s="80" t="str">
        <f>IF($C116="","",Tabla!AM116+$B116)</f>
        <v/>
      </c>
      <c r="AO116" s="80" t="str">
        <f>IF($C116="","",Tabla!AN116+$B116)</f>
        <v/>
      </c>
      <c r="AP116" s="80" t="e">
        <f t="shared" si="40"/>
        <v>#VALUE!</v>
      </c>
      <c r="AQ116" s="80" t="e">
        <f t="shared" si="41"/>
        <v>#VALUE!</v>
      </c>
      <c r="AR116" s="80" t="e">
        <f t="shared" si="42"/>
        <v>#VALUE!</v>
      </c>
      <c r="AS116" s="80" t="e">
        <f t="shared" si="43"/>
        <v>#VALUE!</v>
      </c>
      <c r="AT116" s="80" t="e">
        <f t="shared" si="44"/>
        <v>#VALUE!</v>
      </c>
      <c r="AU116" s="80" t="e">
        <f t="shared" si="45"/>
        <v>#VALUE!</v>
      </c>
      <c r="AV116" s="80" t="e">
        <f t="shared" si="46"/>
        <v>#VALUE!</v>
      </c>
      <c r="AW116" s="80" t="e">
        <f t="shared" si="47"/>
        <v>#VALUE!</v>
      </c>
      <c r="AX116" s="80" t="e">
        <f t="shared" si="48"/>
        <v>#VALUE!</v>
      </c>
      <c r="AY116" s="80" t="e">
        <f t="shared" si="49"/>
        <v>#VALUE!</v>
      </c>
      <c r="AZ116" s="80" t="e">
        <f t="shared" si="50"/>
        <v>#VALUE!</v>
      </c>
      <c r="BA116" s="80" t="e">
        <f t="shared" si="51"/>
        <v>#VALUE!</v>
      </c>
      <c r="BB116" s="80" t="e">
        <f t="shared" si="52"/>
        <v>#VALUE!</v>
      </c>
      <c r="BC116" s="80" t="e">
        <f t="shared" si="53"/>
        <v>#VALUE!</v>
      </c>
      <c r="BD116" s="80" t="e">
        <f t="shared" si="54"/>
        <v>#VALUE!</v>
      </c>
      <c r="BE116" s="80" t="e">
        <f t="shared" si="55"/>
        <v>#VALUE!</v>
      </c>
      <c r="BF116" s="80" t="e">
        <f t="shared" si="56"/>
        <v>#VALUE!</v>
      </c>
      <c r="BG116" s="80" t="e">
        <f t="shared" si="57"/>
        <v>#VALUE!</v>
      </c>
      <c r="BH116" s="80" t="e">
        <f t="shared" si="58"/>
        <v>#VALUE!</v>
      </c>
      <c r="BI116" s="80" t="e">
        <f t="shared" si="59"/>
        <v>#VALUE!</v>
      </c>
      <c r="BJ116" s="80" t="e">
        <f t="shared" si="60"/>
        <v>#VALUE!</v>
      </c>
      <c r="BK116" s="80" t="e">
        <f t="shared" si="61"/>
        <v>#VALUE!</v>
      </c>
      <c r="BL116" s="80" t="e">
        <f t="shared" si="62"/>
        <v>#VALUE!</v>
      </c>
      <c r="BM116" s="80" t="e">
        <f t="shared" si="63"/>
        <v>#VALUE!</v>
      </c>
      <c r="BN116" s="80" t="e">
        <f t="shared" si="64"/>
        <v>#VALUE!</v>
      </c>
      <c r="BO116" s="80" t="e">
        <f t="shared" si="65"/>
        <v>#VALUE!</v>
      </c>
      <c r="BP116" s="80" t="e">
        <f t="shared" si="66"/>
        <v>#VALUE!</v>
      </c>
      <c r="BQ116" s="80" t="e">
        <f t="shared" si="67"/>
        <v>#VALUE!</v>
      </c>
      <c r="BR116" s="80" t="e">
        <f t="shared" si="68"/>
        <v>#VALUE!</v>
      </c>
      <c r="BS116" s="80" t="e">
        <f t="shared" si="69"/>
        <v>#VALUE!</v>
      </c>
      <c r="BT116" s="80" t="e">
        <f t="shared" si="70"/>
        <v>#VALUE!</v>
      </c>
      <c r="BU116" s="80" t="e">
        <f t="shared" si="71"/>
        <v>#VALUE!</v>
      </c>
      <c r="BV116" s="80" t="e">
        <f t="shared" si="72"/>
        <v>#VALUE!</v>
      </c>
      <c r="BW116" s="80" t="e">
        <f t="shared" si="73"/>
        <v>#VALUE!</v>
      </c>
      <c r="BX116" s="80" t="e">
        <f t="shared" si="74"/>
        <v>#VALUE!</v>
      </c>
      <c r="BY116" s="80" t="e">
        <f t="shared" si="75"/>
        <v>#VALUE!</v>
      </c>
      <c r="BZ116" s="80" t="e">
        <f t="shared" si="76"/>
        <v>#VALUE!</v>
      </c>
      <c r="CA116" s="80" t="e">
        <f t="shared" si="77"/>
        <v>#VALUE!</v>
      </c>
      <c r="CB116" s="118" t="e">
        <f>+HLOOKUP(CANTIDAD!$F$2&amp;"-"&amp;Rank!$CB$4,Rank!$B$1:$CD$125,ROW(Rank!$CD116),0)</f>
        <v>#VALUE!</v>
      </c>
      <c r="CC116" s="118" t="e">
        <f>+HLOOKUP(CANTIDAD!$F$2&amp;"-"&amp;Rank!$CC$4,Rank!$B$1:$CD$125,ROW(Rank!$CD116),0)</f>
        <v>#VALUE!</v>
      </c>
      <c r="CD116" s="119" t="str">
        <f t="shared" si="81"/>
        <v/>
      </c>
    </row>
    <row r="117" spans="2:82" outlineLevel="1" x14ac:dyDescent="0.2">
      <c r="B117" s="80">
        <v>0.113</v>
      </c>
      <c r="C117" s="80" t="str">
        <f>IF(Tabla!B117=0,"",Tabla!B117)</f>
        <v/>
      </c>
      <c r="D117" s="80" t="str">
        <f>IF($C117="","",Tabla!C117+$B117)</f>
        <v/>
      </c>
      <c r="E117" s="80" t="str">
        <f>IF($C117="","",Tabla!D117+$B117)</f>
        <v/>
      </c>
      <c r="F117" s="80" t="str">
        <f>IF($C117="","",Tabla!E117+$B117)</f>
        <v/>
      </c>
      <c r="G117" s="80" t="str">
        <f>IF($C117="","",Tabla!F117+$B117)</f>
        <v/>
      </c>
      <c r="H117" s="80" t="str">
        <f>IF($C117="","",Tabla!G117+$B117)</f>
        <v/>
      </c>
      <c r="I117" s="80" t="str">
        <f>IF($C117="","",Tabla!H117+$B117)</f>
        <v/>
      </c>
      <c r="J117" s="80" t="str">
        <f>IF($C117="","",Tabla!I117+$B117)</f>
        <v/>
      </c>
      <c r="K117" s="80" t="str">
        <f>IF($C117="","",Tabla!J117+$B117)</f>
        <v/>
      </c>
      <c r="L117" s="80" t="str">
        <f>IF($C117="","",Tabla!K117+$B117)</f>
        <v/>
      </c>
      <c r="M117" s="80" t="str">
        <f>IF($C117="","",Tabla!L117+$B117)</f>
        <v/>
      </c>
      <c r="N117" s="80" t="str">
        <f>IF($C117="","",Tabla!M117+$B117)</f>
        <v/>
      </c>
      <c r="O117" s="80" t="str">
        <f>IF($C117="","",Tabla!N117+$B117)</f>
        <v/>
      </c>
      <c r="P117" s="80" t="str">
        <f>IF($C117="","",Tabla!O117+$B117)</f>
        <v/>
      </c>
      <c r="Q117" s="80" t="str">
        <f>IF($C117="","",Tabla!P117+$B117)</f>
        <v/>
      </c>
      <c r="R117" s="80" t="str">
        <f>IF($C117="","",Tabla!Q117+$B117)</f>
        <v/>
      </c>
      <c r="S117" s="80" t="str">
        <f>IF($C117="","",Tabla!R117+$B117)</f>
        <v/>
      </c>
      <c r="T117" s="80" t="str">
        <f>IF($C117="","",Tabla!S117+$B117)</f>
        <v/>
      </c>
      <c r="U117" s="80" t="str">
        <f>IF($C117="","",Tabla!T117+$B117)</f>
        <v/>
      </c>
      <c r="V117" s="80" t="str">
        <f>IF($C117="","",Tabla!U117+$B117)</f>
        <v/>
      </c>
      <c r="W117" s="80" t="str">
        <f>IF($C117="","",Tabla!V117+$B117)</f>
        <v/>
      </c>
      <c r="X117" s="80" t="str">
        <f>IF($C117="","",Tabla!W117+$B117)</f>
        <v/>
      </c>
      <c r="Y117" s="80" t="str">
        <f>IF($C117="","",Tabla!X117+$B117)</f>
        <v/>
      </c>
      <c r="Z117" s="80" t="str">
        <f>IF($C117="","",Tabla!Y117+$B117)</f>
        <v/>
      </c>
      <c r="AA117" s="80" t="str">
        <f>IF($C117="","",Tabla!Z117+$B117)</f>
        <v/>
      </c>
      <c r="AB117" s="80" t="str">
        <f>IF($C117="","",Tabla!AA117+$B117)</f>
        <v/>
      </c>
      <c r="AC117" s="80" t="str">
        <f>IF($C117="","",Tabla!AB117+$B117)</f>
        <v/>
      </c>
      <c r="AD117" s="80" t="str">
        <f>IF($C117="","",Tabla!AC117+$B117)</f>
        <v/>
      </c>
      <c r="AE117" s="80" t="str">
        <f>IF($C117="","",Tabla!AD117+$B117)</f>
        <v/>
      </c>
      <c r="AF117" s="80" t="str">
        <f>IF($C117="","",Tabla!AE117+$B117)</f>
        <v/>
      </c>
      <c r="AG117" s="80" t="str">
        <f>IF($C117="","",Tabla!AF117+$B117)</f>
        <v/>
      </c>
      <c r="AH117" s="80" t="str">
        <f>IF($C117="","",Tabla!AG117+$B117)</f>
        <v/>
      </c>
      <c r="AI117" s="80" t="str">
        <f>IF($C117="","",Tabla!AH117+$B117)</f>
        <v/>
      </c>
      <c r="AJ117" s="80" t="str">
        <f>IF($C117="","",Tabla!AI117+$B117)</f>
        <v/>
      </c>
      <c r="AK117" s="80" t="str">
        <f>IF($C117="","",Tabla!AJ117+$B117)</f>
        <v/>
      </c>
      <c r="AL117" s="80" t="str">
        <f>IF($C117="","",Tabla!AK117+$B117)</f>
        <v/>
      </c>
      <c r="AM117" s="80" t="str">
        <f>IF($C117="","",Tabla!AL117+$B117)</f>
        <v/>
      </c>
      <c r="AN117" s="80" t="str">
        <f>IF($C117="","",Tabla!AM117+$B117)</f>
        <v/>
      </c>
      <c r="AO117" s="80" t="str">
        <f>IF($C117="","",Tabla!AN117+$B117)</f>
        <v/>
      </c>
      <c r="AP117" s="80" t="e">
        <f t="shared" si="40"/>
        <v>#VALUE!</v>
      </c>
      <c r="AQ117" s="80" t="e">
        <f t="shared" si="41"/>
        <v>#VALUE!</v>
      </c>
      <c r="AR117" s="80" t="e">
        <f t="shared" si="42"/>
        <v>#VALUE!</v>
      </c>
      <c r="AS117" s="80" t="e">
        <f t="shared" si="43"/>
        <v>#VALUE!</v>
      </c>
      <c r="AT117" s="80" t="e">
        <f t="shared" si="44"/>
        <v>#VALUE!</v>
      </c>
      <c r="AU117" s="80" t="e">
        <f t="shared" si="45"/>
        <v>#VALUE!</v>
      </c>
      <c r="AV117" s="80" t="e">
        <f t="shared" si="46"/>
        <v>#VALUE!</v>
      </c>
      <c r="AW117" s="80" t="e">
        <f t="shared" si="47"/>
        <v>#VALUE!</v>
      </c>
      <c r="AX117" s="80" t="e">
        <f t="shared" si="48"/>
        <v>#VALUE!</v>
      </c>
      <c r="AY117" s="80" t="e">
        <f t="shared" si="49"/>
        <v>#VALUE!</v>
      </c>
      <c r="AZ117" s="80" t="e">
        <f t="shared" si="50"/>
        <v>#VALUE!</v>
      </c>
      <c r="BA117" s="80" t="e">
        <f t="shared" si="51"/>
        <v>#VALUE!</v>
      </c>
      <c r="BB117" s="80" t="e">
        <f t="shared" si="52"/>
        <v>#VALUE!</v>
      </c>
      <c r="BC117" s="80" t="e">
        <f t="shared" si="53"/>
        <v>#VALUE!</v>
      </c>
      <c r="BD117" s="80" t="e">
        <f t="shared" si="54"/>
        <v>#VALUE!</v>
      </c>
      <c r="BE117" s="80" t="e">
        <f t="shared" si="55"/>
        <v>#VALUE!</v>
      </c>
      <c r="BF117" s="80" t="e">
        <f t="shared" si="56"/>
        <v>#VALUE!</v>
      </c>
      <c r="BG117" s="80" t="e">
        <f t="shared" si="57"/>
        <v>#VALUE!</v>
      </c>
      <c r="BH117" s="80" t="e">
        <f t="shared" si="58"/>
        <v>#VALUE!</v>
      </c>
      <c r="BI117" s="80" t="e">
        <f t="shared" si="59"/>
        <v>#VALUE!</v>
      </c>
      <c r="BJ117" s="80" t="e">
        <f t="shared" si="60"/>
        <v>#VALUE!</v>
      </c>
      <c r="BK117" s="80" t="e">
        <f t="shared" si="61"/>
        <v>#VALUE!</v>
      </c>
      <c r="BL117" s="80" t="e">
        <f t="shared" si="62"/>
        <v>#VALUE!</v>
      </c>
      <c r="BM117" s="80" t="e">
        <f t="shared" si="63"/>
        <v>#VALUE!</v>
      </c>
      <c r="BN117" s="80" t="e">
        <f t="shared" si="64"/>
        <v>#VALUE!</v>
      </c>
      <c r="BO117" s="80" t="e">
        <f t="shared" si="65"/>
        <v>#VALUE!</v>
      </c>
      <c r="BP117" s="80" t="e">
        <f t="shared" si="66"/>
        <v>#VALUE!</v>
      </c>
      <c r="BQ117" s="80" t="e">
        <f t="shared" si="67"/>
        <v>#VALUE!</v>
      </c>
      <c r="BR117" s="80" t="e">
        <f t="shared" si="68"/>
        <v>#VALUE!</v>
      </c>
      <c r="BS117" s="80" t="e">
        <f t="shared" si="69"/>
        <v>#VALUE!</v>
      </c>
      <c r="BT117" s="80" t="e">
        <f t="shared" si="70"/>
        <v>#VALUE!</v>
      </c>
      <c r="BU117" s="80" t="e">
        <f t="shared" si="71"/>
        <v>#VALUE!</v>
      </c>
      <c r="BV117" s="80" t="e">
        <f t="shared" si="72"/>
        <v>#VALUE!</v>
      </c>
      <c r="BW117" s="80" t="e">
        <f t="shared" si="73"/>
        <v>#VALUE!</v>
      </c>
      <c r="BX117" s="80" t="e">
        <f t="shared" si="74"/>
        <v>#VALUE!</v>
      </c>
      <c r="BY117" s="80" t="e">
        <f t="shared" si="75"/>
        <v>#VALUE!</v>
      </c>
      <c r="BZ117" s="80" t="e">
        <f t="shared" si="76"/>
        <v>#VALUE!</v>
      </c>
      <c r="CA117" s="80" t="e">
        <f t="shared" si="77"/>
        <v>#VALUE!</v>
      </c>
      <c r="CB117" s="118" t="e">
        <f>+HLOOKUP(CANTIDAD!$F$2&amp;"-"&amp;Rank!$CB$4,Rank!$B$1:$CD$125,ROW(Rank!$CD117),0)</f>
        <v>#VALUE!</v>
      </c>
      <c r="CC117" s="118" t="e">
        <f>+HLOOKUP(CANTIDAD!$F$2&amp;"-"&amp;Rank!$CC$4,Rank!$B$1:$CD$125,ROW(Rank!$CD117),0)</f>
        <v>#VALUE!</v>
      </c>
      <c r="CD117" s="119" t="str">
        <f t="shared" si="81"/>
        <v/>
      </c>
    </row>
    <row r="118" spans="2:82" outlineLevel="1" x14ac:dyDescent="0.2">
      <c r="B118" s="80">
        <v>0.114</v>
      </c>
      <c r="C118" s="80" t="str">
        <f>IF(Tabla!B118=0,"",Tabla!B118)</f>
        <v/>
      </c>
      <c r="D118" s="80" t="str">
        <f>IF($C118="","",Tabla!C118+$B118)</f>
        <v/>
      </c>
      <c r="E118" s="80" t="str">
        <f>IF($C118="","",Tabla!D118+$B118)</f>
        <v/>
      </c>
      <c r="F118" s="80" t="str">
        <f>IF($C118="","",Tabla!E118+$B118)</f>
        <v/>
      </c>
      <c r="G118" s="80" t="str">
        <f>IF($C118="","",Tabla!F118+$B118)</f>
        <v/>
      </c>
      <c r="H118" s="80" t="str">
        <f>IF($C118="","",Tabla!G118+$B118)</f>
        <v/>
      </c>
      <c r="I118" s="80" t="str">
        <f>IF($C118="","",Tabla!H118+$B118)</f>
        <v/>
      </c>
      <c r="J118" s="80" t="str">
        <f>IF($C118="","",Tabla!I118+$B118)</f>
        <v/>
      </c>
      <c r="K118" s="80" t="str">
        <f>IF($C118="","",Tabla!J118+$B118)</f>
        <v/>
      </c>
      <c r="L118" s="80" t="str">
        <f>IF($C118="","",Tabla!K118+$B118)</f>
        <v/>
      </c>
      <c r="M118" s="80" t="str">
        <f>IF($C118="","",Tabla!L118+$B118)</f>
        <v/>
      </c>
      <c r="N118" s="80" t="str">
        <f>IF($C118="","",Tabla!M118+$B118)</f>
        <v/>
      </c>
      <c r="O118" s="80" t="str">
        <f>IF($C118="","",Tabla!N118+$B118)</f>
        <v/>
      </c>
      <c r="P118" s="80" t="str">
        <f>IF($C118="","",Tabla!O118+$B118)</f>
        <v/>
      </c>
      <c r="Q118" s="80" t="str">
        <f>IF($C118="","",Tabla!P118+$B118)</f>
        <v/>
      </c>
      <c r="R118" s="80" t="str">
        <f>IF($C118="","",Tabla!Q118+$B118)</f>
        <v/>
      </c>
      <c r="S118" s="80" t="str">
        <f>IF($C118="","",Tabla!R118+$B118)</f>
        <v/>
      </c>
      <c r="T118" s="80" t="str">
        <f>IF($C118="","",Tabla!S118+$B118)</f>
        <v/>
      </c>
      <c r="U118" s="80" t="str">
        <f>IF($C118="","",Tabla!T118+$B118)</f>
        <v/>
      </c>
      <c r="V118" s="80" t="str">
        <f>IF($C118="","",Tabla!U118+$B118)</f>
        <v/>
      </c>
      <c r="W118" s="80" t="str">
        <f>IF($C118="","",Tabla!V118+$B118)</f>
        <v/>
      </c>
      <c r="X118" s="80" t="str">
        <f>IF($C118="","",Tabla!W118+$B118)</f>
        <v/>
      </c>
      <c r="Y118" s="80" t="str">
        <f>IF($C118="","",Tabla!X118+$B118)</f>
        <v/>
      </c>
      <c r="Z118" s="80" t="str">
        <f>IF($C118="","",Tabla!Y118+$B118)</f>
        <v/>
      </c>
      <c r="AA118" s="80" t="str">
        <f>IF($C118="","",Tabla!Z118+$B118)</f>
        <v/>
      </c>
      <c r="AB118" s="80" t="str">
        <f>IF($C118="","",Tabla!AA118+$B118)</f>
        <v/>
      </c>
      <c r="AC118" s="80" t="str">
        <f>IF($C118="","",Tabla!AB118+$B118)</f>
        <v/>
      </c>
      <c r="AD118" s="80" t="str">
        <f>IF($C118="","",Tabla!AC118+$B118)</f>
        <v/>
      </c>
      <c r="AE118" s="80" t="str">
        <f>IF($C118="","",Tabla!AD118+$B118)</f>
        <v/>
      </c>
      <c r="AF118" s="80" t="str">
        <f>IF($C118="","",Tabla!AE118+$B118)</f>
        <v/>
      </c>
      <c r="AG118" s="80" t="str">
        <f>IF($C118="","",Tabla!AF118+$B118)</f>
        <v/>
      </c>
      <c r="AH118" s="80" t="str">
        <f>IF($C118="","",Tabla!AG118+$B118)</f>
        <v/>
      </c>
      <c r="AI118" s="80" t="str">
        <f>IF($C118="","",Tabla!AH118+$B118)</f>
        <v/>
      </c>
      <c r="AJ118" s="80" t="str">
        <f>IF($C118="","",Tabla!AI118+$B118)</f>
        <v/>
      </c>
      <c r="AK118" s="80" t="str">
        <f>IF($C118="","",Tabla!AJ118+$B118)</f>
        <v/>
      </c>
      <c r="AL118" s="80" t="str">
        <f>IF($C118="","",Tabla!AK118+$B118)</f>
        <v/>
      </c>
      <c r="AM118" s="80" t="str">
        <f>IF($C118="","",Tabla!AL118+$B118)</f>
        <v/>
      </c>
      <c r="AN118" s="80" t="str">
        <f>IF($C118="","",Tabla!AM118+$B118)</f>
        <v/>
      </c>
      <c r="AO118" s="80" t="str">
        <f>IF($C118="","",Tabla!AN118+$B118)</f>
        <v/>
      </c>
      <c r="AP118" s="80" t="e">
        <f t="shared" si="40"/>
        <v>#VALUE!</v>
      </c>
      <c r="AQ118" s="80" t="e">
        <f t="shared" si="41"/>
        <v>#VALUE!</v>
      </c>
      <c r="AR118" s="80" t="e">
        <f t="shared" si="42"/>
        <v>#VALUE!</v>
      </c>
      <c r="AS118" s="80" t="e">
        <f t="shared" si="43"/>
        <v>#VALUE!</v>
      </c>
      <c r="AT118" s="80" t="e">
        <f t="shared" si="44"/>
        <v>#VALUE!</v>
      </c>
      <c r="AU118" s="80" t="e">
        <f t="shared" si="45"/>
        <v>#VALUE!</v>
      </c>
      <c r="AV118" s="80" t="e">
        <f t="shared" si="46"/>
        <v>#VALUE!</v>
      </c>
      <c r="AW118" s="80" t="e">
        <f t="shared" si="47"/>
        <v>#VALUE!</v>
      </c>
      <c r="AX118" s="80" t="e">
        <f t="shared" si="48"/>
        <v>#VALUE!</v>
      </c>
      <c r="AY118" s="80" t="e">
        <f t="shared" si="49"/>
        <v>#VALUE!</v>
      </c>
      <c r="AZ118" s="80" t="e">
        <f t="shared" si="50"/>
        <v>#VALUE!</v>
      </c>
      <c r="BA118" s="80" t="e">
        <f t="shared" si="51"/>
        <v>#VALUE!</v>
      </c>
      <c r="BB118" s="80" t="e">
        <f t="shared" si="52"/>
        <v>#VALUE!</v>
      </c>
      <c r="BC118" s="80" t="e">
        <f t="shared" si="53"/>
        <v>#VALUE!</v>
      </c>
      <c r="BD118" s="80" t="e">
        <f t="shared" si="54"/>
        <v>#VALUE!</v>
      </c>
      <c r="BE118" s="80" t="e">
        <f t="shared" si="55"/>
        <v>#VALUE!</v>
      </c>
      <c r="BF118" s="80" t="e">
        <f t="shared" si="56"/>
        <v>#VALUE!</v>
      </c>
      <c r="BG118" s="80" t="e">
        <f t="shared" si="57"/>
        <v>#VALUE!</v>
      </c>
      <c r="BH118" s="80" t="e">
        <f t="shared" si="58"/>
        <v>#VALUE!</v>
      </c>
      <c r="BI118" s="80" t="e">
        <f t="shared" si="59"/>
        <v>#VALUE!</v>
      </c>
      <c r="BJ118" s="80" t="e">
        <f t="shared" si="60"/>
        <v>#VALUE!</v>
      </c>
      <c r="BK118" s="80" t="e">
        <f t="shared" si="61"/>
        <v>#VALUE!</v>
      </c>
      <c r="BL118" s="80" t="e">
        <f t="shared" si="62"/>
        <v>#VALUE!</v>
      </c>
      <c r="BM118" s="80" t="e">
        <f t="shared" si="63"/>
        <v>#VALUE!</v>
      </c>
      <c r="BN118" s="80" t="e">
        <f t="shared" si="64"/>
        <v>#VALUE!</v>
      </c>
      <c r="BO118" s="80" t="e">
        <f t="shared" si="65"/>
        <v>#VALUE!</v>
      </c>
      <c r="BP118" s="80" t="e">
        <f t="shared" si="66"/>
        <v>#VALUE!</v>
      </c>
      <c r="BQ118" s="80" t="e">
        <f t="shared" si="67"/>
        <v>#VALUE!</v>
      </c>
      <c r="BR118" s="80" t="e">
        <f t="shared" si="68"/>
        <v>#VALUE!</v>
      </c>
      <c r="BS118" s="80" t="e">
        <f t="shared" si="69"/>
        <v>#VALUE!</v>
      </c>
      <c r="BT118" s="80" t="e">
        <f t="shared" si="70"/>
        <v>#VALUE!</v>
      </c>
      <c r="BU118" s="80" t="e">
        <f t="shared" si="71"/>
        <v>#VALUE!</v>
      </c>
      <c r="BV118" s="80" t="e">
        <f t="shared" si="72"/>
        <v>#VALUE!</v>
      </c>
      <c r="BW118" s="80" t="e">
        <f t="shared" si="73"/>
        <v>#VALUE!</v>
      </c>
      <c r="BX118" s="80" t="e">
        <f t="shared" si="74"/>
        <v>#VALUE!</v>
      </c>
      <c r="BY118" s="80" t="e">
        <f t="shared" si="75"/>
        <v>#VALUE!</v>
      </c>
      <c r="BZ118" s="80" t="e">
        <f t="shared" si="76"/>
        <v>#VALUE!</v>
      </c>
      <c r="CA118" s="80" t="e">
        <f t="shared" si="77"/>
        <v>#VALUE!</v>
      </c>
      <c r="CB118" s="118" t="e">
        <f>+HLOOKUP(CANTIDAD!$F$2&amp;"-"&amp;Rank!$CB$4,Rank!$B$1:$CD$125,ROW(Rank!$CD118),0)</f>
        <v>#VALUE!</v>
      </c>
      <c r="CC118" s="118" t="e">
        <f>+HLOOKUP(CANTIDAD!$F$2&amp;"-"&amp;Rank!$CC$4,Rank!$B$1:$CD$125,ROW(Rank!$CD118),0)</f>
        <v>#VALUE!</v>
      </c>
      <c r="CD118" s="119" t="str">
        <f t="shared" si="81"/>
        <v/>
      </c>
    </row>
    <row r="119" spans="2:82" outlineLevel="1" x14ac:dyDescent="0.2">
      <c r="B119" s="80">
        <v>0.115</v>
      </c>
      <c r="C119" s="80" t="str">
        <f>IF(Tabla!B119=0,"",Tabla!B119)</f>
        <v/>
      </c>
      <c r="D119" s="80" t="str">
        <f>IF($C119="","",Tabla!C119+$B119)</f>
        <v/>
      </c>
      <c r="E119" s="80" t="str">
        <f>IF($C119="","",Tabla!D119+$B119)</f>
        <v/>
      </c>
      <c r="F119" s="80" t="str">
        <f>IF($C119="","",Tabla!E119+$B119)</f>
        <v/>
      </c>
      <c r="G119" s="80" t="str">
        <f>IF($C119="","",Tabla!F119+$B119)</f>
        <v/>
      </c>
      <c r="H119" s="80" t="str">
        <f>IF($C119="","",Tabla!G119+$B119)</f>
        <v/>
      </c>
      <c r="I119" s="80" t="str">
        <f>IF($C119="","",Tabla!H119+$B119)</f>
        <v/>
      </c>
      <c r="J119" s="80" t="str">
        <f>IF($C119="","",Tabla!I119+$B119)</f>
        <v/>
      </c>
      <c r="K119" s="80" t="str">
        <f>IF($C119="","",Tabla!J119+$B119)</f>
        <v/>
      </c>
      <c r="L119" s="80" t="str">
        <f>IF($C119="","",Tabla!K119+$B119)</f>
        <v/>
      </c>
      <c r="M119" s="80" t="str">
        <f>IF($C119="","",Tabla!L119+$B119)</f>
        <v/>
      </c>
      <c r="N119" s="80" t="str">
        <f>IF($C119="","",Tabla!M119+$B119)</f>
        <v/>
      </c>
      <c r="O119" s="80" t="str">
        <f>IF($C119="","",Tabla!N119+$B119)</f>
        <v/>
      </c>
      <c r="P119" s="80" t="str">
        <f>IF($C119="","",Tabla!O119+$B119)</f>
        <v/>
      </c>
      <c r="Q119" s="80" t="str">
        <f>IF($C119="","",Tabla!P119+$B119)</f>
        <v/>
      </c>
      <c r="R119" s="80" t="str">
        <f>IF($C119="","",Tabla!Q119+$B119)</f>
        <v/>
      </c>
      <c r="S119" s="80" t="str">
        <f>IF($C119="","",Tabla!R119+$B119)</f>
        <v/>
      </c>
      <c r="T119" s="80" t="str">
        <f>IF($C119="","",Tabla!S119+$B119)</f>
        <v/>
      </c>
      <c r="U119" s="80" t="str">
        <f>IF($C119="","",Tabla!T119+$B119)</f>
        <v/>
      </c>
      <c r="V119" s="80" t="str">
        <f>IF($C119="","",Tabla!U119+$B119)</f>
        <v/>
      </c>
      <c r="W119" s="80" t="str">
        <f>IF($C119="","",Tabla!V119+$B119)</f>
        <v/>
      </c>
      <c r="X119" s="80" t="str">
        <f>IF($C119="","",Tabla!W119+$B119)</f>
        <v/>
      </c>
      <c r="Y119" s="80" t="str">
        <f>IF($C119="","",Tabla!X119+$B119)</f>
        <v/>
      </c>
      <c r="Z119" s="80" t="str">
        <f>IF($C119="","",Tabla!Y119+$B119)</f>
        <v/>
      </c>
      <c r="AA119" s="80" t="str">
        <f>IF($C119="","",Tabla!Z119+$B119)</f>
        <v/>
      </c>
      <c r="AB119" s="80" t="str">
        <f>IF($C119="","",Tabla!AA119+$B119)</f>
        <v/>
      </c>
      <c r="AC119" s="80" t="str">
        <f>IF($C119="","",Tabla!AB119+$B119)</f>
        <v/>
      </c>
      <c r="AD119" s="80" t="str">
        <f>IF($C119="","",Tabla!AC119+$B119)</f>
        <v/>
      </c>
      <c r="AE119" s="80" t="str">
        <f>IF($C119="","",Tabla!AD119+$B119)</f>
        <v/>
      </c>
      <c r="AF119" s="80" t="str">
        <f>IF($C119="","",Tabla!AE119+$B119)</f>
        <v/>
      </c>
      <c r="AG119" s="80" t="str">
        <f>IF($C119="","",Tabla!AF119+$B119)</f>
        <v/>
      </c>
      <c r="AH119" s="80" t="str">
        <f>IF($C119="","",Tabla!AG119+$B119)</f>
        <v/>
      </c>
      <c r="AI119" s="80" t="str">
        <f>IF($C119="","",Tabla!AH119+$B119)</f>
        <v/>
      </c>
      <c r="AJ119" s="80" t="str">
        <f>IF($C119="","",Tabla!AI119+$B119)</f>
        <v/>
      </c>
      <c r="AK119" s="80" t="str">
        <f>IF($C119="","",Tabla!AJ119+$B119)</f>
        <v/>
      </c>
      <c r="AL119" s="80" t="str">
        <f>IF($C119="","",Tabla!AK119+$B119)</f>
        <v/>
      </c>
      <c r="AM119" s="80" t="str">
        <f>IF($C119="","",Tabla!AL119+$B119)</f>
        <v/>
      </c>
      <c r="AN119" s="80" t="str">
        <f>IF($C119="","",Tabla!AM119+$B119)</f>
        <v/>
      </c>
      <c r="AO119" s="80" t="str">
        <f>IF($C119="","",Tabla!AN119+$B119)</f>
        <v/>
      </c>
      <c r="AP119" s="80" t="e">
        <f t="shared" si="40"/>
        <v>#VALUE!</v>
      </c>
      <c r="AQ119" s="80" t="e">
        <f t="shared" si="41"/>
        <v>#VALUE!</v>
      </c>
      <c r="AR119" s="80" t="e">
        <f t="shared" si="42"/>
        <v>#VALUE!</v>
      </c>
      <c r="AS119" s="80" t="e">
        <f t="shared" si="43"/>
        <v>#VALUE!</v>
      </c>
      <c r="AT119" s="80" t="e">
        <f t="shared" si="44"/>
        <v>#VALUE!</v>
      </c>
      <c r="AU119" s="80" t="e">
        <f t="shared" si="45"/>
        <v>#VALUE!</v>
      </c>
      <c r="AV119" s="80" t="e">
        <f t="shared" si="46"/>
        <v>#VALUE!</v>
      </c>
      <c r="AW119" s="80" t="e">
        <f t="shared" si="47"/>
        <v>#VALUE!</v>
      </c>
      <c r="AX119" s="80" t="e">
        <f t="shared" si="48"/>
        <v>#VALUE!</v>
      </c>
      <c r="AY119" s="80" t="e">
        <f t="shared" si="49"/>
        <v>#VALUE!</v>
      </c>
      <c r="AZ119" s="80" t="e">
        <f t="shared" si="50"/>
        <v>#VALUE!</v>
      </c>
      <c r="BA119" s="80" t="e">
        <f t="shared" si="51"/>
        <v>#VALUE!</v>
      </c>
      <c r="BB119" s="80" t="e">
        <f t="shared" si="52"/>
        <v>#VALUE!</v>
      </c>
      <c r="BC119" s="80" t="e">
        <f t="shared" si="53"/>
        <v>#VALUE!</v>
      </c>
      <c r="BD119" s="80" t="e">
        <f t="shared" si="54"/>
        <v>#VALUE!</v>
      </c>
      <c r="BE119" s="80" t="e">
        <f t="shared" si="55"/>
        <v>#VALUE!</v>
      </c>
      <c r="BF119" s="80" t="e">
        <f t="shared" si="56"/>
        <v>#VALUE!</v>
      </c>
      <c r="BG119" s="80" t="e">
        <f t="shared" si="57"/>
        <v>#VALUE!</v>
      </c>
      <c r="BH119" s="80" t="e">
        <f t="shared" si="58"/>
        <v>#VALUE!</v>
      </c>
      <c r="BI119" s="80" t="e">
        <f t="shared" si="59"/>
        <v>#VALUE!</v>
      </c>
      <c r="BJ119" s="80" t="e">
        <f t="shared" si="60"/>
        <v>#VALUE!</v>
      </c>
      <c r="BK119" s="80" t="e">
        <f t="shared" si="61"/>
        <v>#VALUE!</v>
      </c>
      <c r="BL119" s="80" t="e">
        <f t="shared" si="62"/>
        <v>#VALUE!</v>
      </c>
      <c r="BM119" s="80" t="e">
        <f t="shared" si="63"/>
        <v>#VALUE!</v>
      </c>
      <c r="BN119" s="80" t="e">
        <f t="shared" si="64"/>
        <v>#VALUE!</v>
      </c>
      <c r="BO119" s="80" t="e">
        <f t="shared" si="65"/>
        <v>#VALUE!</v>
      </c>
      <c r="BP119" s="80" t="e">
        <f t="shared" si="66"/>
        <v>#VALUE!</v>
      </c>
      <c r="BQ119" s="80" t="e">
        <f t="shared" si="67"/>
        <v>#VALUE!</v>
      </c>
      <c r="BR119" s="80" t="e">
        <f t="shared" si="68"/>
        <v>#VALUE!</v>
      </c>
      <c r="BS119" s="80" t="e">
        <f t="shared" si="69"/>
        <v>#VALUE!</v>
      </c>
      <c r="BT119" s="80" t="e">
        <f t="shared" si="70"/>
        <v>#VALUE!</v>
      </c>
      <c r="BU119" s="80" t="e">
        <f t="shared" si="71"/>
        <v>#VALUE!</v>
      </c>
      <c r="BV119" s="80" t="e">
        <f t="shared" si="72"/>
        <v>#VALUE!</v>
      </c>
      <c r="BW119" s="80" t="e">
        <f t="shared" si="73"/>
        <v>#VALUE!</v>
      </c>
      <c r="BX119" s="80" t="e">
        <f t="shared" si="74"/>
        <v>#VALUE!</v>
      </c>
      <c r="BY119" s="80" t="e">
        <f t="shared" si="75"/>
        <v>#VALUE!</v>
      </c>
      <c r="BZ119" s="80" t="e">
        <f t="shared" si="76"/>
        <v>#VALUE!</v>
      </c>
      <c r="CA119" s="80" t="e">
        <f t="shared" si="77"/>
        <v>#VALUE!</v>
      </c>
      <c r="CB119" s="118" t="e">
        <f>+HLOOKUP(CANTIDAD!$F$2&amp;"-"&amp;Rank!$CB$4,Rank!$B$1:$CD$125,ROW(Rank!$CD119),0)</f>
        <v>#VALUE!</v>
      </c>
      <c r="CC119" s="118" t="e">
        <f>+HLOOKUP(CANTIDAD!$F$2&amp;"-"&amp;Rank!$CC$4,Rank!$B$1:$CD$125,ROW(Rank!$CD119),0)</f>
        <v>#VALUE!</v>
      </c>
      <c r="CD119" s="119" t="str">
        <f t="shared" si="81"/>
        <v/>
      </c>
    </row>
    <row r="120" spans="2:82" outlineLevel="1" x14ac:dyDescent="0.2">
      <c r="B120" s="80">
        <v>0.11600000000000001</v>
      </c>
      <c r="C120" s="80" t="str">
        <f>IF(Tabla!B120=0,"",Tabla!B120)</f>
        <v/>
      </c>
      <c r="D120" s="80" t="str">
        <f>IF($C120="","",Tabla!C120+$B120)</f>
        <v/>
      </c>
      <c r="E120" s="80" t="str">
        <f>IF($C120="","",Tabla!D120+$B120)</f>
        <v/>
      </c>
      <c r="F120" s="80" t="str">
        <f>IF($C120="","",Tabla!E120+$B120)</f>
        <v/>
      </c>
      <c r="G120" s="80" t="str">
        <f>IF($C120="","",Tabla!F120+$B120)</f>
        <v/>
      </c>
      <c r="H120" s="80" t="str">
        <f>IF($C120="","",Tabla!G120+$B120)</f>
        <v/>
      </c>
      <c r="I120" s="80" t="str">
        <f>IF($C120="","",Tabla!H120+$B120)</f>
        <v/>
      </c>
      <c r="J120" s="80" t="str">
        <f>IF($C120="","",Tabla!I120+$B120)</f>
        <v/>
      </c>
      <c r="K120" s="80" t="str">
        <f>IF($C120="","",Tabla!J120+$B120)</f>
        <v/>
      </c>
      <c r="L120" s="80" t="str">
        <f>IF($C120="","",Tabla!K120+$B120)</f>
        <v/>
      </c>
      <c r="M120" s="80" t="str">
        <f>IF($C120="","",Tabla!L120+$B120)</f>
        <v/>
      </c>
      <c r="N120" s="80" t="str">
        <f>IF($C120="","",Tabla!M120+$B120)</f>
        <v/>
      </c>
      <c r="O120" s="80" t="str">
        <f>IF($C120="","",Tabla!N120+$B120)</f>
        <v/>
      </c>
      <c r="P120" s="80" t="str">
        <f>IF($C120="","",Tabla!O120+$B120)</f>
        <v/>
      </c>
      <c r="Q120" s="80" t="str">
        <f>IF($C120="","",Tabla!P120+$B120)</f>
        <v/>
      </c>
      <c r="R120" s="80" t="str">
        <f>IF($C120="","",Tabla!Q120+$B120)</f>
        <v/>
      </c>
      <c r="S120" s="80" t="str">
        <f>IF($C120="","",Tabla!R120+$B120)</f>
        <v/>
      </c>
      <c r="T120" s="80" t="str">
        <f>IF($C120="","",Tabla!S120+$B120)</f>
        <v/>
      </c>
      <c r="U120" s="80" t="str">
        <f>IF($C120="","",Tabla!T120+$B120)</f>
        <v/>
      </c>
      <c r="V120" s="80" t="str">
        <f>IF($C120="","",Tabla!U120+$B120)</f>
        <v/>
      </c>
      <c r="W120" s="80" t="str">
        <f>IF($C120="","",Tabla!V120+$B120)</f>
        <v/>
      </c>
      <c r="X120" s="80" t="str">
        <f>IF($C120="","",Tabla!W120+$B120)</f>
        <v/>
      </c>
      <c r="Y120" s="80" t="str">
        <f>IF($C120="","",Tabla!X120+$B120)</f>
        <v/>
      </c>
      <c r="Z120" s="80" t="str">
        <f>IF($C120="","",Tabla!Y120+$B120)</f>
        <v/>
      </c>
      <c r="AA120" s="80" t="str">
        <f>IF($C120="","",Tabla!Z120+$B120)</f>
        <v/>
      </c>
      <c r="AB120" s="80" t="str">
        <f>IF($C120="","",Tabla!AA120+$B120)</f>
        <v/>
      </c>
      <c r="AC120" s="80" t="str">
        <f>IF($C120="","",Tabla!AB120+$B120)</f>
        <v/>
      </c>
      <c r="AD120" s="80" t="str">
        <f>IF($C120="","",Tabla!AC120+$B120)</f>
        <v/>
      </c>
      <c r="AE120" s="80" t="str">
        <f>IF($C120="","",Tabla!AD120+$B120)</f>
        <v/>
      </c>
      <c r="AF120" s="80" t="str">
        <f>IF($C120="","",Tabla!AE120+$B120)</f>
        <v/>
      </c>
      <c r="AG120" s="80" t="str">
        <f>IF($C120="","",Tabla!AF120+$B120)</f>
        <v/>
      </c>
      <c r="AH120" s="80" t="str">
        <f>IF($C120="","",Tabla!AG120+$B120)</f>
        <v/>
      </c>
      <c r="AI120" s="80" t="str">
        <f>IF($C120="","",Tabla!AH120+$B120)</f>
        <v/>
      </c>
      <c r="AJ120" s="80" t="str">
        <f>IF($C120="","",Tabla!AI120+$B120)</f>
        <v/>
      </c>
      <c r="AK120" s="80" t="str">
        <f>IF($C120="","",Tabla!AJ120+$B120)</f>
        <v/>
      </c>
      <c r="AL120" s="80" t="str">
        <f>IF($C120="","",Tabla!AK120+$B120)</f>
        <v/>
      </c>
      <c r="AM120" s="80" t="str">
        <f>IF($C120="","",Tabla!AL120+$B120)</f>
        <v/>
      </c>
      <c r="AN120" s="80" t="str">
        <f>IF($C120="","",Tabla!AM120+$B120)</f>
        <v/>
      </c>
      <c r="AO120" s="80" t="str">
        <f>IF($C120="","",Tabla!AN120+$B120)</f>
        <v/>
      </c>
      <c r="AP120" s="80" t="e">
        <f t="shared" si="40"/>
        <v>#VALUE!</v>
      </c>
      <c r="AQ120" s="80" t="e">
        <f t="shared" si="41"/>
        <v>#VALUE!</v>
      </c>
      <c r="AR120" s="80" t="e">
        <f t="shared" si="42"/>
        <v>#VALUE!</v>
      </c>
      <c r="AS120" s="80" t="e">
        <f t="shared" si="43"/>
        <v>#VALUE!</v>
      </c>
      <c r="AT120" s="80" t="e">
        <f t="shared" si="44"/>
        <v>#VALUE!</v>
      </c>
      <c r="AU120" s="80" t="e">
        <f t="shared" si="45"/>
        <v>#VALUE!</v>
      </c>
      <c r="AV120" s="80" t="e">
        <f t="shared" si="46"/>
        <v>#VALUE!</v>
      </c>
      <c r="AW120" s="80" t="e">
        <f t="shared" si="47"/>
        <v>#VALUE!</v>
      </c>
      <c r="AX120" s="80" t="e">
        <f t="shared" si="48"/>
        <v>#VALUE!</v>
      </c>
      <c r="AY120" s="80" t="e">
        <f t="shared" si="49"/>
        <v>#VALUE!</v>
      </c>
      <c r="AZ120" s="80" t="e">
        <f t="shared" si="50"/>
        <v>#VALUE!</v>
      </c>
      <c r="BA120" s="80" t="e">
        <f t="shared" si="51"/>
        <v>#VALUE!</v>
      </c>
      <c r="BB120" s="80" t="e">
        <f t="shared" si="52"/>
        <v>#VALUE!</v>
      </c>
      <c r="BC120" s="80" t="e">
        <f t="shared" si="53"/>
        <v>#VALUE!</v>
      </c>
      <c r="BD120" s="80" t="e">
        <f t="shared" si="54"/>
        <v>#VALUE!</v>
      </c>
      <c r="BE120" s="80" t="e">
        <f t="shared" si="55"/>
        <v>#VALUE!</v>
      </c>
      <c r="BF120" s="80" t="e">
        <f t="shared" si="56"/>
        <v>#VALUE!</v>
      </c>
      <c r="BG120" s="80" t="e">
        <f t="shared" si="57"/>
        <v>#VALUE!</v>
      </c>
      <c r="BH120" s="80" t="e">
        <f t="shared" si="58"/>
        <v>#VALUE!</v>
      </c>
      <c r="BI120" s="80" t="e">
        <f t="shared" si="59"/>
        <v>#VALUE!</v>
      </c>
      <c r="BJ120" s="80" t="e">
        <f t="shared" si="60"/>
        <v>#VALUE!</v>
      </c>
      <c r="BK120" s="80" t="e">
        <f t="shared" si="61"/>
        <v>#VALUE!</v>
      </c>
      <c r="BL120" s="80" t="e">
        <f t="shared" si="62"/>
        <v>#VALUE!</v>
      </c>
      <c r="BM120" s="80" t="e">
        <f t="shared" si="63"/>
        <v>#VALUE!</v>
      </c>
      <c r="BN120" s="80" t="e">
        <f t="shared" si="64"/>
        <v>#VALUE!</v>
      </c>
      <c r="BO120" s="80" t="e">
        <f t="shared" si="65"/>
        <v>#VALUE!</v>
      </c>
      <c r="BP120" s="80" t="e">
        <f t="shared" si="66"/>
        <v>#VALUE!</v>
      </c>
      <c r="BQ120" s="80" t="e">
        <f t="shared" si="67"/>
        <v>#VALUE!</v>
      </c>
      <c r="BR120" s="80" t="e">
        <f t="shared" si="68"/>
        <v>#VALUE!</v>
      </c>
      <c r="BS120" s="80" t="e">
        <f t="shared" si="69"/>
        <v>#VALUE!</v>
      </c>
      <c r="BT120" s="80" t="e">
        <f t="shared" si="70"/>
        <v>#VALUE!</v>
      </c>
      <c r="BU120" s="80" t="e">
        <f t="shared" si="71"/>
        <v>#VALUE!</v>
      </c>
      <c r="BV120" s="80" t="e">
        <f t="shared" si="72"/>
        <v>#VALUE!</v>
      </c>
      <c r="BW120" s="80" t="e">
        <f t="shared" si="73"/>
        <v>#VALUE!</v>
      </c>
      <c r="BX120" s="80" t="e">
        <f t="shared" si="74"/>
        <v>#VALUE!</v>
      </c>
      <c r="BY120" s="80" t="e">
        <f t="shared" si="75"/>
        <v>#VALUE!</v>
      </c>
      <c r="BZ120" s="80" t="e">
        <f t="shared" si="76"/>
        <v>#VALUE!</v>
      </c>
      <c r="CA120" s="80" t="e">
        <f t="shared" si="77"/>
        <v>#VALUE!</v>
      </c>
      <c r="CB120" s="118" t="e">
        <f>+HLOOKUP(CANTIDAD!$F$2&amp;"-"&amp;Rank!$CB$4,Rank!$B$1:$CD$125,ROW(Rank!$CD120),0)</f>
        <v>#VALUE!</v>
      </c>
      <c r="CC120" s="118" t="e">
        <f>+HLOOKUP(CANTIDAD!$F$2&amp;"-"&amp;Rank!$CC$4,Rank!$B$1:$CD$125,ROW(Rank!$CD120),0)</f>
        <v>#VALUE!</v>
      </c>
      <c r="CD120" s="119" t="str">
        <f t="shared" si="81"/>
        <v/>
      </c>
    </row>
    <row r="121" spans="2:82" outlineLevel="1" x14ac:dyDescent="0.2">
      <c r="B121" s="80">
        <v>0.11700000000000001</v>
      </c>
      <c r="C121" s="80" t="str">
        <f>IF(Tabla!B121=0,"",Tabla!B121)</f>
        <v/>
      </c>
      <c r="D121" s="80" t="str">
        <f>IF($C121="","",Tabla!C121+$B121)</f>
        <v/>
      </c>
      <c r="E121" s="80" t="str">
        <f>IF($C121="","",Tabla!D121+$B121)</f>
        <v/>
      </c>
      <c r="F121" s="80" t="str">
        <f>IF($C121="","",Tabla!E121+$B121)</f>
        <v/>
      </c>
      <c r="G121" s="80" t="str">
        <f>IF($C121="","",Tabla!F121+$B121)</f>
        <v/>
      </c>
      <c r="H121" s="80" t="str">
        <f>IF($C121="","",Tabla!G121+$B121)</f>
        <v/>
      </c>
      <c r="I121" s="80" t="str">
        <f>IF($C121="","",Tabla!H121+$B121)</f>
        <v/>
      </c>
      <c r="J121" s="80" t="str">
        <f>IF($C121="","",Tabla!I121+$B121)</f>
        <v/>
      </c>
      <c r="K121" s="80" t="str">
        <f>IF($C121="","",Tabla!J121+$B121)</f>
        <v/>
      </c>
      <c r="L121" s="80" t="str">
        <f>IF($C121="","",Tabla!K121+$B121)</f>
        <v/>
      </c>
      <c r="M121" s="80" t="str">
        <f>IF($C121="","",Tabla!L121+$B121)</f>
        <v/>
      </c>
      <c r="N121" s="80" t="str">
        <f>IF($C121="","",Tabla!M121+$B121)</f>
        <v/>
      </c>
      <c r="O121" s="80" t="str">
        <f>IF($C121="","",Tabla!N121+$B121)</f>
        <v/>
      </c>
      <c r="P121" s="80" t="str">
        <f>IF($C121="","",Tabla!O121+$B121)</f>
        <v/>
      </c>
      <c r="Q121" s="80" t="str">
        <f>IF($C121="","",Tabla!P121+$B121)</f>
        <v/>
      </c>
      <c r="R121" s="80" t="str">
        <f>IF($C121="","",Tabla!Q121+$B121)</f>
        <v/>
      </c>
      <c r="S121" s="80" t="str">
        <f>IF($C121="","",Tabla!R121+$B121)</f>
        <v/>
      </c>
      <c r="T121" s="80" t="str">
        <f>IF($C121="","",Tabla!S121+$B121)</f>
        <v/>
      </c>
      <c r="U121" s="80" t="str">
        <f>IF($C121="","",Tabla!T121+$B121)</f>
        <v/>
      </c>
      <c r="V121" s="80" t="str">
        <f>IF($C121="","",Tabla!U121+$B121)</f>
        <v/>
      </c>
      <c r="W121" s="80" t="str">
        <f>IF($C121="","",Tabla!V121+$B121)</f>
        <v/>
      </c>
      <c r="X121" s="80" t="str">
        <f>IF($C121="","",Tabla!W121+$B121)</f>
        <v/>
      </c>
      <c r="Y121" s="80" t="str">
        <f>IF($C121="","",Tabla!X121+$B121)</f>
        <v/>
      </c>
      <c r="Z121" s="80" t="str">
        <f>IF($C121="","",Tabla!Y121+$B121)</f>
        <v/>
      </c>
      <c r="AA121" s="80" t="str">
        <f>IF($C121="","",Tabla!Z121+$B121)</f>
        <v/>
      </c>
      <c r="AB121" s="80" t="str">
        <f>IF($C121="","",Tabla!AA121+$B121)</f>
        <v/>
      </c>
      <c r="AC121" s="80" t="str">
        <f>IF($C121="","",Tabla!AB121+$B121)</f>
        <v/>
      </c>
      <c r="AD121" s="80" t="str">
        <f>IF($C121="","",Tabla!AC121+$B121)</f>
        <v/>
      </c>
      <c r="AE121" s="80" t="str">
        <f>IF($C121="","",Tabla!AD121+$B121)</f>
        <v/>
      </c>
      <c r="AF121" s="80" t="str">
        <f>IF($C121="","",Tabla!AE121+$B121)</f>
        <v/>
      </c>
      <c r="AG121" s="80" t="str">
        <f>IF($C121="","",Tabla!AF121+$B121)</f>
        <v/>
      </c>
      <c r="AH121" s="80" t="str">
        <f>IF($C121="","",Tabla!AG121+$B121)</f>
        <v/>
      </c>
      <c r="AI121" s="80" t="str">
        <f>IF($C121="","",Tabla!AH121+$B121)</f>
        <v/>
      </c>
      <c r="AJ121" s="80" t="str">
        <f>IF($C121="","",Tabla!AI121+$B121)</f>
        <v/>
      </c>
      <c r="AK121" s="80" t="str">
        <f>IF($C121="","",Tabla!AJ121+$B121)</f>
        <v/>
      </c>
      <c r="AL121" s="80" t="str">
        <f>IF($C121="","",Tabla!AK121+$B121)</f>
        <v/>
      </c>
      <c r="AM121" s="80" t="str">
        <f>IF($C121="","",Tabla!AL121+$B121)</f>
        <v/>
      </c>
      <c r="AN121" s="80" t="str">
        <f>IF($C121="","",Tabla!AM121+$B121)</f>
        <v/>
      </c>
      <c r="AO121" s="80" t="str">
        <f>IF($C121="","",Tabla!AN121+$B121)</f>
        <v/>
      </c>
      <c r="AP121" s="80" t="e">
        <f t="shared" si="40"/>
        <v>#VALUE!</v>
      </c>
      <c r="AQ121" s="80" t="e">
        <f t="shared" si="41"/>
        <v>#VALUE!</v>
      </c>
      <c r="AR121" s="80" t="e">
        <f t="shared" si="42"/>
        <v>#VALUE!</v>
      </c>
      <c r="AS121" s="80" t="e">
        <f t="shared" si="43"/>
        <v>#VALUE!</v>
      </c>
      <c r="AT121" s="80" t="e">
        <f t="shared" si="44"/>
        <v>#VALUE!</v>
      </c>
      <c r="AU121" s="80" t="e">
        <f t="shared" si="45"/>
        <v>#VALUE!</v>
      </c>
      <c r="AV121" s="80" t="e">
        <f t="shared" si="46"/>
        <v>#VALUE!</v>
      </c>
      <c r="AW121" s="80" t="e">
        <f t="shared" si="47"/>
        <v>#VALUE!</v>
      </c>
      <c r="AX121" s="80" t="e">
        <f t="shared" si="48"/>
        <v>#VALUE!</v>
      </c>
      <c r="AY121" s="80" t="e">
        <f t="shared" si="49"/>
        <v>#VALUE!</v>
      </c>
      <c r="AZ121" s="80" t="e">
        <f t="shared" si="50"/>
        <v>#VALUE!</v>
      </c>
      <c r="BA121" s="80" t="e">
        <f t="shared" si="51"/>
        <v>#VALUE!</v>
      </c>
      <c r="BB121" s="80" t="e">
        <f t="shared" si="52"/>
        <v>#VALUE!</v>
      </c>
      <c r="BC121" s="80" t="e">
        <f t="shared" si="53"/>
        <v>#VALUE!</v>
      </c>
      <c r="BD121" s="80" t="e">
        <f t="shared" si="54"/>
        <v>#VALUE!</v>
      </c>
      <c r="BE121" s="80" t="e">
        <f t="shared" si="55"/>
        <v>#VALUE!</v>
      </c>
      <c r="BF121" s="80" t="e">
        <f t="shared" si="56"/>
        <v>#VALUE!</v>
      </c>
      <c r="BG121" s="80" t="e">
        <f t="shared" si="57"/>
        <v>#VALUE!</v>
      </c>
      <c r="BH121" s="80" t="e">
        <f t="shared" si="58"/>
        <v>#VALUE!</v>
      </c>
      <c r="BI121" s="80" t="e">
        <f t="shared" si="59"/>
        <v>#VALUE!</v>
      </c>
      <c r="BJ121" s="80" t="e">
        <f t="shared" si="60"/>
        <v>#VALUE!</v>
      </c>
      <c r="BK121" s="80" t="e">
        <f t="shared" si="61"/>
        <v>#VALUE!</v>
      </c>
      <c r="BL121" s="80" t="e">
        <f t="shared" si="62"/>
        <v>#VALUE!</v>
      </c>
      <c r="BM121" s="80" t="e">
        <f t="shared" si="63"/>
        <v>#VALUE!</v>
      </c>
      <c r="BN121" s="80" t="e">
        <f t="shared" si="64"/>
        <v>#VALUE!</v>
      </c>
      <c r="BO121" s="80" t="e">
        <f t="shared" si="65"/>
        <v>#VALUE!</v>
      </c>
      <c r="BP121" s="80" t="e">
        <f t="shared" si="66"/>
        <v>#VALUE!</v>
      </c>
      <c r="BQ121" s="80" t="e">
        <f t="shared" si="67"/>
        <v>#VALUE!</v>
      </c>
      <c r="BR121" s="80" t="e">
        <f t="shared" si="68"/>
        <v>#VALUE!</v>
      </c>
      <c r="BS121" s="80" t="e">
        <f t="shared" si="69"/>
        <v>#VALUE!</v>
      </c>
      <c r="BT121" s="80" t="e">
        <f t="shared" si="70"/>
        <v>#VALUE!</v>
      </c>
      <c r="BU121" s="80" t="e">
        <f t="shared" si="71"/>
        <v>#VALUE!</v>
      </c>
      <c r="BV121" s="80" t="e">
        <f t="shared" si="72"/>
        <v>#VALUE!</v>
      </c>
      <c r="BW121" s="80" t="e">
        <f t="shared" si="73"/>
        <v>#VALUE!</v>
      </c>
      <c r="BX121" s="80" t="e">
        <f t="shared" si="74"/>
        <v>#VALUE!</v>
      </c>
      <c r="BY121" s="80" t="e">
        <f t="shared" si="75"/>
        <v>#VALUE!</v>
      </c>
      <c r="BZ121" s="80" t="e">
        <f t="shared" si="76"/>
        <v>#VALUE!</v>
      </c>
      <c r="CA121" s="80" t="e">
        <f t="shared" si="77"/>
        <v>#VALUE!</v>
      </c>
      <c r="CB121" s="118" t="e">
        <f>+HLOOKUP(CANTIDAD!$F$2&amp;"-"&amp;Rank!$CB$4,Rank!$B$1:$CD$125,ROW(Rank!$CD121),0)</f>
        <v>#VALUE!</v>
      </c>
      <c r="CC121" s="118" t="e">
        <f>+HLOOKUP(CANTIDAD!$F$2&amp;"-"&amp;Rank!$CC$4,Rank!$B$1:$CD$125,ROW(Rank!$CD121),0)</f>
        <v>#VALUE!</v>
      </c>
      <c r="CD121" s="119" t="str">
        <f t="shared" si="81"/>
        <v/>
      </c>
    </row>
    <row r="122" spans="2:82" outlineLevel="1" x14ac:dyDescent="0.2">
      <c r="B122" s="80">
        <v>0.11799999999999999</v>
      </c>
      <c r="C122" s="80" t="str">
        <f>IF(Tabla!B122=0,"",Tabla!B122)</f>
        <v/>
      </c>
      <c r="D122" s="80" t="str">
        <f>IF($C122="","",Tabla!C122+$B122)</f>
        <v/>
      </c>
      <c r="E122" s="80" t="str">
        <f>IF($C122="","",Tabla!D122+$B122)</f>
        <v/>
      </c>
      <c r="F122" s="80" t="str">
        <f>IF($C122="","",Tabla!E122+$B122)</f>
        <v/>
      </c>
      <c r="G122" s="80" t="str">
        <f>IF($C122="","",Tabla!F122+$B122)</f>
        <v/>
      </c>
      <c r="H122" s="80" t="str">
        <f>IF($C122="","",Tabla!G122+$B122)</f>
        <v/>
      </c>
      <c r="I122" s="80" t="str">
        <f>IF($C122="","",Tabla!H122+$B122)</f>
        <v/>
      </c>
      <c r="J122" s="80" t="str">
        <f>IF($C122="","",Tabla!I122+$B122)</f>
        <v/>
      </c>
      <c r="K122" s="80" t="str">
        <f>IF($C122="","",Tabla!J122+$B122)</f>
        <v/>
      </c>
      <c r="L122" s="80" t="str">
        <f>IF($C122="","",Tabla!K122+$B122)</f>
        <v/>
      </c>
      <c r="M122" s="80" t="str">
        <f>IF($C122="","",Tabla!L122+$B122)</f>
        <v/>
      </c>
      <c r="N122" s="80" t="str">
        <f>IF($C122="","",Tabla!M122+$B122)</f>
        <v/>
      </c>
      <c r="O122" s="80" t="str">
        <f>IF($C122="","",Tabla!N122+$B122)</f>
        <v/>
      </c>
      <c r="P122" s="80" t="str">
        <f>IF($C122="","",Tabla!O122+$B122)</f>
        <v/>
      </c>
      <c r="Q122" s="80" t="str">
        <f>IF($C122="","",Tabla!P122+$B122)</f>
        <v/>
      </c>
      <c r="R122" s="80" t="str">
        <f>IF($C122="","",Tabla!Q122+$B122)</f>
        <v/>
      </c>
      <c r="S122" s="80" t="str">
        <f>IF($C122="","",Tabla!R122+$B122)</f>
        <v/>
      </c>
      <c r="T122" s="80" t="str">
        <f>IF($C122="","",Tabla!S122+$B122)</f>
        <v/>
      </c>
      <c r="U122" s="80" t="str">
        <f>IF($C122="","",Tabla!T122+$B122)</f>
        <v/>
      </c>
      <c r="V122" s="80" t="str">
        <f>IF($C122="","",Tabla!U122+$B122)</f>
        <v/>
      </c>
      <c r="W122" s="80" t="str">
        <f>IF($C122="","",Tabla!V122+$B122)</f>
        <v/>
      </c>
      <c r="X122" s="80" t="str">
        <f>IF($C122="","",Tabla!W122+$B122)</f>
        <v/>
      </c>
      <c r="Y122" s="80" t="str">
        <f>IF($C122="","",Tabla!X122+$B122)</f>
        <v/>
      </c>
      <c r="Z122" s="80" t="str">
        <f>IF($C122="","",Tabla!Y122+$B122)</f>
        <v/>
      </c>
      <c r="AA122" s="80" t="str">
        <f>IF($C122="","",Tabla!Z122+$B122)</f>
        <v/>
      </c>
      <c r="AB122" s="80" t="str">
        <f>IF($C122="","",Tabla!AA122+$B122)</f>
        <v/>
      </c>
      <c r="AC122" s="80" t="str">
        <f>IF($C122="","",Tabla!AB122+$B122)</f>
        <v/>
      </c>
      <c r="AD122" s="80" t="str">
        <f>IF($C122="","",Tabla!AC122+$B122)</f>
        <v/>
      </c>
      <c r="AE122" s="80" t="str">
        <f>IF($C122="","",Tabla!AD122+$B122)</f>
        <v/>
      </c>
      <c r="AF122" s="80" t="str">
        <f>IF($C122="","",Tabla!AE122+$B122)</f>
        <v/>
      </c>
      <c r="AG122" s="80" t="str">
        <f>IF($C122="","",Tabla!AF122+$B122)</f>
        <v/>
      </c>
      <c r="AH122" s="80" t="str">
        <f>IF($C122="","",Tabla!AG122+$B122)</f>
        <v/>
      </c>
      <c r="AI122" s="80" t="str">
        <f>IF($C122="","",Tabla!AH122+$B122)</f>
        <v/>
      </c>
      <c r="AJ122" s="80" t="str">
        <f>IF($C122="","",Tabla!AI122+$B122)</f>
        <v/>
      </c>
      <c r="AK122" s="80" t="str">
        <f>IF($C122="","",Tabla!AJ122+$B122)</f>
        <v/>
      </c>
      <c r="AL122" s="80" t="str">
        <f>IF($C122="","",Tabla!AK122+$B122)</f>
        <v/>
      </c>
      <c r="AM122" s="80" t="str">
        <f>IF($C122="","",Tabla!AL122+$B122)</f>
        <v/>
      </c>
      <c r="AN122" s="80" t="str">
        <f>IF($C122="","",Tabla!AM122+$B122)</f>
        <v/>
      </c>
      <c r="AO122" s="80" t="str">
        <f>IF($C122="","",Tabla!AN122+$B122)</f>
        <v/>
      </c>
      <c r="AP122" s="80" t="e">
        <f t="shared" si="40"/>
        <v>#VALUE!</v>
      </c>
      <c r="AQ122" s="80" t="e">
        <f t="shared" si="41"/>
        <v>#VALUE!</v>
      </c>
      <c r="AR122" s="80" t="e">
        <f t="shared" si="42"/>
        <v>#VALUE!</v>
      </c>
      <c r="AS122" s="80" t="e">
        <f t="shared" si="43"/>
        <v>#VALUE!</v>
      </c>
      <c r="AT122" s="80" t="e">
        <f t="shared" si="44"/>
        <v>#VALUE!</v>
      </c>
      <c r="AU122" s="80" t="e">
        <f t="shared" si="45"/>
        <v>#VALUE!</v>
      </c>
      <c r="AV122" s="80" t="e">
        <f t="shared" si="46"/>
        <v>#VALUE!</v>
      </c>
      <c r="AW122" s="80" t="e">
        <f t="shared" si="47"/>
        <v>#VALUE!</v>
      </c>
      <c r="AX122" s="80" t="e">
        <f t="shared" si="48"/>
        <v>#VALUE!</v>
      </c>
      <c r="AY122" s="80" t="e">
        <f t="shared" si="49"/>
        <v>#VALUE!</v>
      </c>
      <c r="AZ122" s="80" t="e">
        <f t="shared" si="50"/>
        <v>#VALUE!</v>
      </c>
      <c r="BA122" s="80" t="e">
        <f t="shared" si="51"/>
        <v>#VALUE!</v>
      </c>
      <c r="BB122" s="80" t="e">
        <f t="shared" si="52"/>
        <v>#VALUE!</v>
      </c>
      <c r="BC122" s="80" t="e">
        <f t="shared" si="53"/>
        <v>#VALUE!</v>
      </c>
      <c r="BD122" s="80" t="e">
        <f t="shared" si="54"/>
        <v>#VALUE!</v>
      </c>
      <c r="BE122" s="80" t="e">
        <f t="shared" si="55"/>
        <v>#VALUE!</v>
      </c>
      <c r="BF122" s="80" t="e">
        <f t="shared" si="56"/>
        <v>#VALUE!</v>
      </c>
      <c r="BG122" s="80" t="e">
        <f t="shared" si="57"/>
        <v>#VALUE!</v>
      </c>
      <c r="BH122" s="80" t="e">
        <f t="shared" si="58"/>
        <v>#VALUE!</v>
      </c>
      <c r="BI122" s="80" t="e">
        <f t="shared" si="59"/>
        <v>#VALUE!</v>
      </c>
      <c r="BJ122" s="80" t="e">
        <f t="shared" si="60"/>
        <v>#VALUE!</v>
      </c>
      <c r="BK122" s="80" t="e">
        <f t="shared" si="61"/>
        <v>#VALUE!</v>
      </c>
      <c r="BL122" s="80" t="e">
        <f t="shared" si="62"/>
        <v>#VALUE!</v>
      </c>
      <c r="BM122" s="80" t="e">
        <f t="shared" si="63"/>
        <v>#VALUE!</v>
      </c>
      <c r="BN122" s="80" t="e">
        <f t="shared" si="64"/>
        <v>#VALUE!</v>
      </c>
      <c r="BO122" s="80" t="e">
        <f t="shared" si="65"/>
        <v>#VALUE!</v>
      </c>
      <c r="BP122" s="80" t="e">
        <f t="shared" si="66"/>
        <v>#VALUE!</v>
      </c>
      <c r="BQ122" s="80" t="e">
        <f t="shared" si="67"/>
        <v>#VALUE!</v>
      </c>
      <c r="BR122" s="80" t="e">
        <f t="shared" si="68"/>
        <v>#VALUE!</v>
      </c>
      <c r="BS122" s="80" t="e">
        <f t="shared" si="69"/>
        <v>#VALUE!</v>
      </c>
      <c r="BT122" s="80" t="e">
        <f t="shared" si="70"/>
        <v>#VALUE!</v>
      </c>
      <c r="BU122" s="80" t="e">
        <f t="shared" si="71"/>
        <v>#VALUE!</v>
      </c>
      <c r="BV122" s="80" t="e">
        <f t="shared" si="72"/>
        <v>#VALUE!</v>
      </c>
      <c r="BW122" s="80" t="e">
        <f t="shared" si="73"/>
        <v>#VALUE!</v>
      </c>
      <c r="BX122" s="80" t="e">
        <f t="shared" si="74"/>
        <v>#VALUE!</v>
      </c>
      <c r="BY122" s="80" t="e">
        <f t="shared" si="75"/>
        <v>#VALUE!</v>
      </c>
      <c r="BZ122" s="80" t="e">
        <f t="shared" si="76"/>
        <v>#VALUE!</v>
      </c>
      <c r="CA122" s="80" t="e">
        <f t="shared" si="77"/>
        <v>#VALUE!</v>
      </c>
      <c r="CB122" s="118" t="e">
        <f>+HLOOKUP(CANTIDAD!$F$2&amp;"-"&amp;Rank!$CB$4,Rank!$B$1:$CD$125,ROW(Rank!$CD122),0)</f>
        <v>#VALUE!</v>
      </c>
      <c r="CC122" s="118" t="e">
        <f>+HLOOKUP(CANTIDAD!$F$2&amp;"-"&amp;Rank!$CC$4,Rank!$B$1:$CD$125,ROW(Rank!$CD122),0)</f>
        <v>#VALUE!</v>
      </c>
      <c r="CD122" s="119" t="str">
        <f t="shared" si="81"/>
        <v/>
      </c>
    </row>
    <row r="123" spans="2:82" outlineLevel="1" x14ac:dyDescent="0.2">
      <c r="B123" s="80">
        <v>0.11899999999999999</v>
      </c>
      <c r="C123" s="80" t="str">
        <f>IF(Tabla!B123=0,"",Tabla!B123)</f>
        <v/>
      </c>
      <c r="D123" s="80" t="str">
        <f>IF($C123="","",Tabla!C123+$B123)</f>
        <v/>
      </c>
      <c r="E123" s="80" t="str">
        <f>IF($C123="","",Tabla!D123+$B123)</f>
        <v/>
      </c>
      <c r="F123" s="80" t="str">
        <f>IF($C123="","",Tabla!E123+$B123)</f>
        <v/>
      </c>
      <c r="G123" s="80" t="str">
        <f>IF($C123="","",Tabla!F123+$B123)</f>
        <v/>
      </c>
      <c r="H123" s="80" t="str">
        <f>IF($C123="","",Tabla!G123+$B123)</f>
        <v/>
      </c>
      <c r="I123" s="80" t="str">
        <f>IF($C123="","",Tabla!H123+$B123)</f>
        <v/>
      </c>
      <c r="J123" s="80" t="str">
        <f>IF($C123="","",Tabla!I123+$B123)</f>
        <v/>
      </c>
      <c r="K123" s="80" t="str">
        <f>IF($C123="","",Tabla!J123+$B123)</f>
        <v/>
      </c>
      <c r="L123" s="80" t="str">
        <f>IF($C123="","",Tabla!K123+$B123)</f>
        <v/>
      </c>
      <c r="M123" s="80" t="str">
        <f>IF($C123="","",Tabla!L123+$B123)</f>
        <v/>
      </c>
      <c r="N123" s="80" t="str">
        <f>IF($C123="","",Tabla!M123+$B123)</f>
        <v/>
      </c>
      <c r="O123" s="80" t="str">
        <f>IF($C123="","",Tabla!N123+$B123)</f>
        <v/>
      </c>
      <c r="P123" s="80" t="str">
        <f>IF($C123="","",Tabla!O123+$B123)</f>
        <v/>
      </c>
      <c r="Q123" s="80" t="str">
        <f>IF($C123="","",Tabla!P123+$B123)</f>
        <v/>
      </c>
      <c r="R123" s="80" t="str">
        <f>IF($C123="","",Tabla!Q123+$B123)</f>
        <v/>
      </c>
      <c r="S123" s="80" t="str">
        <f>IF($C123="","",Tabla!R123+$B123)</f>
        <v/>
      </c>
      <c r="T123" s="80" t="str">
        <f>IF($C123="","",Tabla!S123+$B123)</f>
        <v/>
      </c>
      <c r="U123" s="80" t="str">
        <f>IF($C123="","",Tabla!T123+$B123)</f>
        <v/>
      </c>
      <c r="V123" s="80" t="str">
        <f>IF($C123="","",Tabla!U123+$B123)</f>
        <v/>
      </c>
      <c r="W123" s="80" t="str">
        <f>IF($C123="","",Tabla!V123+$B123)</f>
        <v/>
      </c>
      <c r="X123" s="80" t="str">
        <f>IF($C123="","",Tabla!W123+$B123)</f>
        <v/>
      </c>
      <c r="Y123" s="80" t="str">
        <f>IF($C123="","",Tabla!X123+$B123)</f>
        <v/>
      </c>
      <c r="Z123" s="80" t="str">
        <f>IF($C123="","",Tabla!Y123+$B123)</f>
        <v/>
      </c>
      <c r="AA123" s="80" t="str">
        <f>IF($C123="","",Tabla!Z123+$B123)</f>
        <v/>
      </c>
      <c r="AB123" s="80" t="str">
        <f>IF($C123="","",Tabla!AA123+$B123)</f>
        <v/>
      </c>
      <c r="AC123" s="80" t="str">
        <f>IF($C123="","",Tabla!AB123+$B123)</f>
        <v/>
      </c>
      <c r="AD123" s="80" t="str">
        <f>IF($C123="","",Tabla!AC123+$B123)</f>
        <v/>
      </c>
      <c r="AE123" s="80" t="str">
        <f>IF($C123="","",Tabla!AD123+$B123)</f>
        <v/>
      </c>
      <c r="AF123" s="80" t="str">
        <f>IF($C123="","",Tabla!AE123+$B123)</f>
        <v/>
      </c>
      <c r="AG123" s="80" t="str">
        <f>IF($C123="","",Tabla!AF123+$B123)</f>
        <v/>
      </c>
      <c r="AH123" s="80" t="str">
        <f>IF($C123="","",Tabla!AG123+$B123)</f>
        <v/>
      </c>
      <c r="AI123" s="80" t="str">
        <f>IF($C123="","",Tabla!AH123+$B123)</f>
        <v/>
      </c>
      <c r="AJ123" s="80" t="str">
        <f>IF($C123="","",Tabla!AI123+$B123)</f>
        <v/>
      </c>
      <c r="AK123" s="80" t="str">
        <f>IF($C123="","",Tabla!AJ123+$B123)</f>
        <v/>
      </c>
      <c r="AL123" s="80" t="str">
        <f>IF($C123="","",Tabla!AK123+$B123)</f>
        <v/>
      </c>
      <c r="AM123" s="80" t="str">
        <f>IF($C123="","",Tabla!AL123+$B123)</f>
        <v/>
      </c>
      <c r="AN123" s="80" t="str">
        <f>IF($C123="","",Tabla!AM123+$B123)</f>
        <v/>
      </c>
      <c r="AO123" s="80" t="str">
        <f>IF($C123="","",Tabla!AN123+$B123)</f>
        <v/>
      </c>
      <c r="AP123" s="80" t="e">
        <f t="shared" si="40"/>
        <v>#VALUE!</v>
      </c>
      <c r="AQ123" s="80" t="e">
        <f t="shared" si="41"/>
        <v>#VALUE!</v>
      </c>
      <c r="AR123" s="80" t="e">
        <f t="shared" si="42"/>
        <v>#VALUE!</v>
      </c>
      <c r="AS123" s="80" t="e">
        <f t="shared" si="43"/>
        <v>#VALUE!</v>
      </c>
      <c r="AT123" s="80" t="e">
        <f t="shared" si="44"/>
        <v>#VALUE!</v>
      </c>
      <c r="AU123" s="80" t="e">
        <f t="shared" si="45"/>
        <v>#VALUE!</v>
      </c>
      <c r="AV123" s="80" t="e">
        <f t="shared" si="46"/>
        <v>#VALUE!</v>
      </c>
      <c r="AW123" s="80" t="e">
        <f t="shared" si="47"/>
        <v>#VALUE!</v>
      </c>
      <c r="AX123" s="80" t="e">
        <f t="shared" si="48"/>
        <v>#VALUE!</v>
      </c>
      <c r="AY123" s="80" t="e">
        <f t="shared" si="49"/>
        <v>#VALUE!</v>
      </c>
      <c r="AZ123" s="80" t="e">
        <f t="shared" si="50"/>
        <v>#VALUE!</v>
      </c>
      <c r="BA123" s="80" t="e">
        <f t="shared" si="51"/>
        <v>#VALUE!</v>
      </c>
      <c r="BB123" s="80" t="e">
        <f t="shared" si="52"/>
        <v>#VALUE!</v>
      </c>
      <c r="BC123" s="80" t="e">
        <f t="shared" si="53"/>
        <v>#VALUE!</v>
      </c>
      <c r="BD123" s="80" t="e">
        <f t="shared" si="54"/>
        <v>#VALUE!</v>
      </c>
      <c r="BE123" s="80" t="e">
        <f t="shared" si="55"/>
        <v>#VALUE!</v>
      </c>
      <c r="BF123" s="80" t="e">
        <f t="shared" si="56"/>
        <v>#VALUE!</v>
      </c>
      <c r="BG123" s="80" t="e">
        <f t="shared" si="57"/>
        <v>#VALUE!</v>
      </c>
      <c r="BH123" s="80" t="e">
        <f t="shared" si="58"/>
        <v>#VALUE!</v>
      </c>
      <c r="BI123" s="80" t="e">
        <f t="shared" si="59"/>
        <v>#VALUE!</v>
      </c>
      <c r="BJ123" s="80" t="e">
        <f t="shared" si="60"/>
        <v>#VALUE!</v>
      </c>
      <c r="BK123" s="80" t="e">
        <f t="shared" si="61"/>
        <v>#VALUE!</v>
      </c>
      <c r="BL123" s="80" t="e">
        <f t="shared" si="62"/>
        <v>#VALUE!</v>
      </c>
      <c r="BM123" s="80" t="e">
        <f t="shared" si="63"/>
        <v>#VALUE!</v>
      </c>
      <c r="BN123" s="80" t="e">
        <f t="shared" si="64"/>
        <v>#VALUE!</v>
      </c>
      <c r="BO123" s="80" t="e">
        <f t="shared" si="65"/>
        <v>#VALUE!</v>
      </c>
      <c r="BP123" s="80" t="e">
        <f t="shared" si="66"/>
        <v>#VALUE!</v>
      </c>
      <c r="BQ123" s="80" t="e">
        <f t="shared" si="67"/>
        <v>#VALUE!</v>
      </c>
      <c r="BR123" s="80" t="e">
        <f t="shared" si="68"/>
        <v>#VALUE!</v>
      </c>
      <c r="BS123" s="80" t="e">
        <f t="shared" si="69"/>
        <v>#VALUE!</v>
      </c>
      <c r="BT123" s="80" t="e">
        <f t="shared" si="70"/>
        <v>#VALUE!</v>
      </c>
      <c r="BU123" s="80" t="e">
        <f t="shared" si="71"/>
        <v>#VALUE!</v>
      </c>
      <c r="BV123" s="80" t="e">
        <f t="shared" si="72"/>
        <v>#VALUE!</v>
      </c>
      <c r="BW123" s="80" t="e">
        <f t="shared" si="73"/>
        <v>#VALUE!</v>
      </c>
      <c r="BX123" s="80" t="e">
        <f t="shared" si="74"/>
        <v>#VALUE!</v>
      </c>
      <c r="BY123" s="80" t="e">
        <f t="shared" si="75"/>
        <v>#VALUE!</v>
      </c>
      <c r="BZ123" s="80" t="e">
        <f t="shared" si="76"/>
        <v>#VALUE!</v>
      </c>
      <c r="CA123" s="80" t="e">
        <f t="shared" si="77"/>
        <v>#VALUE!</v>
      </c>
      <c r="CB123" s="118" t="e">
        <f>+HLOOKUP(CANTIDAD!$F$2&amp;"-"&amp;Rank!$CB$4,Rank!$B$1:$CD$125,ROW(Rank!$CD123),0)</f>
        <v>#VALUE!</v>
      </c>
      <c r="CC123" s="118" t="e">
        <f>+HLOOKUP(CANTIDAD!$F$2&amp;"-"&amp;Rank!$CC$4,Rank!$B$1:$CD$125,ROW(Rank!$CD123),0)</f>
        <v>#VALUE!</v>
      </c>
      <c r="CD123" s="119" t="str">
        <f t="shared" si="81"/>
        <v/>
      </c>
    </row>
    <row r="124" spans="2:82" outlineLevel="1" x14ac:dyDescent="0.2">
      <c r="B124" s="80">
        <v>0.12</v>
      </c>
      <c r="C124" s="80" t="str">
        <f>IF(Tabla!B124=0,"",Tabla!B124)</f>
        <v/>
      </c>
      <c r="D124" s="80" t="str">
        <f>IF($C124="","",Tabla!C124+$B124)</f>
        <v/>
      </c>
      <c r="E124" s="80" t="str">
        <f>IF($C124="","",Tabla!D124+$B124)</f>
        <v/>
      </c>
      <c r="F124" s="80" t="str">
        <f>IF($C124="","",Tabla!E124+$B124)</f>
        <v/>
      </c>
      <c r="G124" s="80" t="str">
        <f>IF($C124="","",Tabla!F124+$B124)</f>
        <v/>
      </c>
      <c r="H124" s="80" t="str">
        <f>IF($C124="","",Tabla!G124+$B124)</f>
        <v/>
      </c>
      <c r="I124" s="80" t="str">
        <f>IF($C124="","",Tabla!H124+$B124)</f>
        <v/>
      </c>
      <c r="J124" s="80" t="str">
        <f>IF($C124="","",Tabla!I124+$B124)</f>
        <v/>
      </c>
      <c r="K124" s="80" t="str">
        <f>IF($C124="","",Tabla!J124+$B124)</f>
        <v/>
      </c>
      <c r="L124" s="80" t="str">
        <f>IF($C124="","",Tabla!K124+$B124)</f>
        <v/>
      </c>
      <c r="M124" s="80" t="str">
        <f>IF($C124="","",Tabla!L124+$B124)</f>
        <v/>
      </c>
      <c r="N124" s="80" t="str">
        <f>IF($C124="","",Tabla!M124+$B124)</f>
        <v/>
      </c>
      <c r="O124" s="80" t="str">
        <f>IF($C124="","",Tabla!N124+$B124)</f>
        <v/>
      </c>
      <c r="P124" s="80" t="str">
        <f>IF($C124="","",Tabla!O124+$B124)</f>
        <v/>
      </c>
      <c r="Q124" s="80" t="str">
        <f>IF($C124="","",Tabla!P124+$B124)</f>
        <v/>
      </c>
      <c r="R124" s="80" t="str">
        <f>IF($C124="","",Tabla!Q124+$B124)</f>
        <v/>
      </c>
      <c r="S124" s="80" t="str">
        <f>IF($C124="","",Tabla!R124+$B124)</f>
        <v/>
      </c>
      <c r="T124" s="80" t="str">
        <f>IF($C124="","",Tabla!S124+$B124)</f>
        <v/>
      </c>
      <c r="U124" s="80" t="str">
        <f>IF($C124="","",Tabla!T124+$B124)</f>
        <v/>
      </c>
      <c r="V124" s="80" t="str">
        <f>IF($C124="","",Tabla!U124+$B124)</f>
        <v/>
      </c>
      <c r="W124" s="80" t="str">
        <f>IF($C124="","",Tabla!V124+$B124)</f>
        <v/>
      </c>
      <c r="X124" s="80" t="str">
        <f>IF($C124="","",Tabla!W124+$B124)</f>
        <v/>
      </c>
      <c r="Y124" s="80" t="str">
        <f>IF($C124="","",Tabla!X124+$B124)</f>
        <v/>
      </c>
      <c r="Z124" s="80" t="str">
        <f>IF($C124="","",Tabla!Y124+$B124)</f>
        <v/>
      </c>
      <c r="AA124" s="80" t="str">
        <f>IF($C124="","",Tabla!Z124+$B124)</f>
        <v/>
      </c>
      <c r="AB124" s="80" t="str">
        <f>IF($C124="","",Tabla!AA124+$B124)</f>
        <v/>
      </c>
      <c r="AC124" s="80" t="str">
        <f>IF($C124="","",Tabla!AB124+$B124)</f>
        <v/>
      </c>
      <c r="AD124" s="80" t="str">
        <f>IF($C124="","",Tabla!AC124+$B124)</f>
        <v/>
      </c>
      <c r="AE124" s="80" t="str">
        <f>IF($C124="","",Tabla!AD124+$B124)</f>
        <v/>
      </c>
      <c r="AF124" s="80" t="str">
        <f>IF($C124="","",Tabla!AE124+$B124)</f>
        <v/>
      </c>
      <c r="AG124" s="80" t="str">
        <f>IF($C124="","",Tabla!AF124+$B124)</f>
        <v/>
      </c>
      <c r="AH124" s="80" t="str">
        <f>IF($C124="","",Tabla!AG124+$B124)</f>
        <v/>
      </c>
      <c r="AI124" s="80" t="str">
        <f>IF($C124="","",Tabla!AH124+$B124)</f>
        <v/>
      </c>
      <c r="AJ124" s="80" t="str">
        <f>IF($C124="","",Tabla!AI124+$B124)</f>
        <v/>
      </c>
      <c r="AK124" s="80" t="str">
        <f>IF($C124="","",Tabla!AJ124+$B124)</f>
        <v/>
      </c>
      <c r="AL124" s="80" t="str">
        <f>IF($C124="","",Tabla!AK124+$B124)</f>
        <v/>
      </c>
      <c r="AM124" s="80" t="str">
        <f>IF($C124="","",Tabla!AL124+$B124)</f>
        <v/>
      </c>
      <c r="AN124" s="80" t="str">
        <f>IF($C124="","",Tabla!AM124+$B124)</f>
        <v/>
      </c>
      <c r="AO124" s="80" t="str">
        <f>IF($C124="","",Tabla!AN124+$B124)</f>
        <v/>
      </c>
      <c r="AP124" s="80" t="e">
        <f t="shared" si="40"/>
        <v>#VALUE!</v>
      </c>
      <c r="AQ124" s="80" t="e">
        <f t="shared" si="41"/>
        <v>#VALUE!</v>
      </c>
      <c r="AR124" s="80" t="e">
        <f t="shared" si="42"/>
        <v>#VALUE!</v>
      </c>
      <c r="AS124" s="80" t="e">
        <f t="shared" si="43"/>
        <v>#VALUE!</v>
      </c>
      <c r="AT124" s="80" t="e">
        <f t="shared" si="44"/>
        <v>#VALUE!</v>
      </c>
      <c r="AU124" s="80" t="e">
        <f t="shared" si="45"/>
        <v>#VALUE!</v>
      </c>
      <c r="AV124" s="80" t="e">
        <f t="shared" si="46"/>
        <v>#VALUE!</v>
      </c>
      <c r="AW124" s="80" t="e">
        <f t="shared" si="47"/>
        <v>#VALUE!</v>
      </c>
      <c r="AX124" s="80" t="e">
        <f t="shared" si="48"/>
        <v>#VALUE!</v>
      </c>
      <c r="AY124" s="80" t="e">
        <f t="shared" si="49"/>
        <v>#VALUE!</v>
      </c>
      <c r="AZ124" s="80" t="e">
        <f t="shared" si="50"/>
        <v>#VALUE!</v>
      </c>
      <c r="BA124" s="80" t="e">
        <f t="shared" si="51"/>
        <v>#VALUE!</v>
      </c>
      <c r="BB124" s="80" t="e">
        <f t="shared" si="52"/>
        <v>#VALUE!</v>
      </c>
      <c r="BC124" s="80" t="e">
        <f t="shared" si="53"/>
        <v>#VALUE!</v>
      </c>
      <c r="BD124" s="80" t="e">
        <f t="shared" si="54"/>
        <v>#VALUE!</v>
      </c>
      <c r="BE124" s="80" t="e">
        <f t="shared" si="55"/>
        <v>#VALUE!</v>
      </c>
      <c r="BF124" s="80" t="e">
        <f t="shared" si="56"/>
        <v>#VALUE!</v>
      </c>
      <c r="BG124" s="80" t="e">
        <f t="shared" si="57"/>
        <v>#VALUE!</v>
      </c>
      <c r="BH124" s="80" t="e">
        <f t="shared" si="58"/>
        <v>#VALUE!</v>
      </c>
      <c r="BI124" s="80" t="e">
        <f t="shared" si="59"/>
        <v>#VALUE!</v>
      </c>
      <c r="BJ124" s="80" t="e">
        <f t="shared" si="60"/>
        <v>#VALUE!</v>
      </c>
      <c r="BK124" s="80" t="e">
        <f t="shared" si="61"/>
        <v>#VALUE!</v>
      </c>
      <c r="BL124" s="80" t="e">
        <f t="shared" si="62"/>
        <v>#VALUE!</v>
      </c>
      <c r="BM124" s="80" t="e">
        <f t="shared" si="63"/>
        <v>#VALUE!</v>
      </c>
      <c r="BN124" s="80" t="e">
        <f t="shared" si="64"/>
        <v>#VALUE!</v>
      </c>
      <c r="BO124" s="80" t="e">
        <f t="shared" si="65"/>
        <v>#VALUE!</v>
      </c>
      <c r="BP124" s="80" t="e">
        <f t="shared" si="66"/>
        <v>#VALUE!</v>
      </c>
      <c r="BQ124" s="80" t="e">
        <f t="shared" si="67"/>
        <v>#VALUE!</v>
      </c>
      <c r="BR124" s="80" t="e">
        <f t="shared" si="68"/>
        <v>#VALUE!</v>
      </c>
      <c r="BS124" s="80" t="e">
        <f t="shared" si="69"/>
        <v>#VALUE!</v>
      </c>
      <c r="BT124" s="80" t="e">
        <f t="shared" si="70"/>
        <v>#VALUE!</v>
      </c>
      <c r="BU124" s="80" t="e">
        <f t="shared" si="71"/>
        <v>#VALUE!</v>
      </c>
      <c r="BV124" s="80" t="e">
        <f t="shared" si="72"/>
        <v>#VALUE!</v>
      </c>
      <c r="BW124" s="80" t="e">
        <f t="shared" si="73"/>
        <v>#VALUE!</v>
      </c>
      <c r="BX124" s="80" t="e">
        <f t="shared" si="74"/>
        <v>#VALUE!</v>
      </c>
      <c r="BY124" s="80" t="e">
        <f t="shared" si="75"/>
        <v>#VALUE!</v>
      </c>
      <c r="BZ124" s="80" t="e">
        <f t="shared" si="76"/>
        <v>#VALUE!</v>
      </c>
      <c r="CA124" s="80" t="e">
        <f t="shared" si="77"/>
        <v>#VALUE!</v>
      </c>
      <c r="CB124" s="118" t="e">
        <f>+HLOOKUP(CANTIDAD!$F$2&amp;"-"&amp;Rank!$CB$4,Rank!$B$1:$CD$125,ROW(Rank!$CD124),0)</f>
        <v>#VALUE!</v>
      </c>
      <c r="CC124" s="118" t="e">
        <f>+HLOOKUP(CANTIDAD!$F$2&amp;"-"&amp;Rank!$CC$4,Rank!$B$1:$CD$125,ROW(Rank!$CD124),0)</f>
        <v>#VALUE!</v>
      </c>
      <c r="CD124" s="119" t="str">
        <f t="shared" si="81"/>
        <v/>
      </c>
    </row>
    <row r="125" spans="2:82" outlineLevel="1" x14ac:dyDescent="0.2">
      <c r="B125" s="80">
        <v>0.121</v>
      </c>
      <c r="C125" s="80" t="str">
        <f>IF(Tabla!B125=0,"",Tabla!B125)</f>
        <v/>
      </c>
      <c r="D125" s="80" t="str">
        <f>IF($C125="","",Tabla!C125+$B125)</f>
        <v/>
      </c>
      <c r="E125" s="80" t="str">
        <f>IF($C125="","",Tabla!D125+$B125)</f>
        <v/>
      </c>
      <c r="F125" s="80" t="str">
        <f>IF($C125="","",Tabla!E125+$B125)</f>
        <v/>
      </c>
      <c r="G125" s="80" t="str">
        <f>IF($C125="","",Tabla!F125+$B125)</f>
        <v/>
      </c>
      <c r="H125" s="80" t="str">
        <f>IF($C125="","",Tabla!G125+$B125)</f>
        <v/>
      </c>
      <c r="I125" s="80" t="str">
        <f>IF($C125="","",Tabla!H125+$B125)</f>
        <v/>
      </c>
      <c r="J125" s="80" t="str">
        <f>IF($C125="","",Tabla!I125+$B125)</f>
        <v/>
      </c>
      <c r="K125" s="80" t="str">
        <f>IF($C125="","",Tabla!J125+$B125)</f>
        <v/>
      </c>
      <c r="L125" s="80" t="str">
        <f>IF($C125="","",Tabla!K125+$B125)</f>
        <v/>
      </c>
      <c r="M125" s="80" t="str">
        <f>IF($C125="","",Tabla!L125+$B125)</f>
        <v/>
      </c>
      <c r="N125" s="80" t="str">
        <f>IF($C125="","",Tabla!M125+$B125)</f>
        <v/>
      </c>
      <c r="O125" s="80" t="str">
        <f>IF($C125="","",Tabla!N125+$B125)</f>
        <v/>
      </c>
      <c r="P125" s="80" t="str">
        <f>IF($C125="","",Tabla!O125+$B125)</f>
        <v/>
      </c>
      <c r="Q125" s="80" t="str">
        <f>IF($C125="","",Tabla!P125+$B125)</f>
        <v/>
      </c>
      <c r="R125" s="80" t="str">
        <f>IF($C125="","",Tabla!Q125+$B125)</f>
        <v/>
      </c>
      <c r="S125" s="80" t="str">
        <f>IF($C125="","",Tabla!R125+$B125)</f>
        <v/>
      </c>
      <c r="T125" s="80" t="str">
        <f>IF($C125="","",Tabla!S125+$B125)</f>
        <v/>
      </c>
      <c r="U125" s="80" t="str">
        <f>IF($C125="","",Tabla!T125+$B125)</f>
        <v/>
      </c>
      <c r="V125" s="80" t="str">
        <f>IF($C125="","",Tabla!U125+$B125)</f>
        <v/>
      </c>
      <c r="W125" s="80" t="str">
        <f>IF($C125="","",Tabla!V125+$B125)</f>
        <v/>
      </c>
      <c r="X125" s="80" t="str">
        <f>IF($C125="","",Tabla!W125+$B125)</f>
        <v/>
      </c>
      <c r="Y125" s="80" t="str">
        <f>IF($C125="","",Tabla!X125+$B125)</f>
        <v/>
      </c>
      <c r="Z125" s="80" t="str">
        <f>IF($C125="","",Tabla!Y125+$B125)</f>
        <v/>
      </c>
      <c r="AA125" s="80" t="str">
        <f>IF($C125="","",Tabla!Z125+$B125)</f>
        <v/>
      </c>
      <c r="AB125" s="80" t="str">
        <f>IF($C125="","",Tabla!AA125+$B125)</f>
        <v/>
      </c>
      <c r="AC125" s="80" t="str">
        <f>IF($C125="","",Tabla!AB125+$B125)</f>
        <v/>
      </c>
      <c r="AD125" s="80" t="str">
        <f>IF($C125="","",Tabla!AC125+$B125)</f>
        <v/>
      </c>
      <c r="AE125" s="80" t="str">
        <f>IF($C125="","",Tabla!AD125+$B125)</f>
        <v/>
      </c>
      <c r="AF125" s="80" t="str">
        <f>IF($C125="","",Tabla!AE125+$B125)</f>
        <v/>
      </c>
      <c r="AG125" s="80" t="str">
        <f>IF($C125="","",Tabla!AF125+$B125)</f>
        <v/>
      </c>
      <c r="AH125" s="80" t="str">
        <f>IF($C125="","",Tabla!AG125+$B125)</f>
        <v/>
      </c>
      <c r="AI125" s="80" t="str">
        <f>IF($C125="","",Tabla!AH125+$B125)</f>
        <v/>
      </c>
      <c r="AJ125" s="80" t="str">
        <f>IF($C125="","",Tabla!AI125+$B125)</f>
        <v/>
      </c>
      <c r="AK125" s="80" t="str">
        <f>IF($C125="","",Tabla!AJ125+$B125)</f>
        <v/>
      </c>
      <c r="AL125" s="80" t="str">
        <f>IF($C125="","",Tabla!AK125+$B125)</f>
        <v/>
      </c>
      <c r="AM125" s="80" t="str">
        <f>IF($C125="","",Tabla!AL125+$B125)</f>
        <v/>
      </c>
      <c r="AN125" s="80" t="str">
        <f>IF($C125="","",Tabla!AM125+$B125)</f>
        <v/>
      </c>
      <c r="AO125" s="80" t="str">
        <f>IF($C125="","",Tabla!AN125+$B125)</f>
        <v/>
      </c>
      <c r="AP125" s="80" t="e">
        <f t="shared" si="40"/>
        <v>#VALUE!</v>
      </c>
      <c r="AQ125" s="80" t="e">
        <f t="shared" si="41"/>
        <v>#VALUE!</v>
      </c>
      <c r="AR125" s="80" t="e">
        <f t="shared" si="42"/>
        <v>#VALUE!</v>
      </c>
      <c r="AS125" s="80" t="e">
        <f t="shared" si="43"/>
        <v>#VALUE!</v>
      </c>
      <c r="AT125" s="80" t="e">
        <f t="shared" si="44"/>
        <v>#VALUE!</v>
      </c>
      <c r="AU125" s="80" t="e">
        <f t="shared" si="45"/>
        <v>#VALUE!</v>
      </c>
      <c r="AV125" s="80" t="e">
        <f t="shared" si="46"/>
        <v>#VALUE!</v>
      </c>
      <c r="AW125" s="80" t="e">
        <f t="shared" si="47"/>
        <v>#VALUE!</v>
      </c>
      <c r="AX125" s="80" t="e">
        <f t="shared" si="48"/>
        <v>#VALUE!</v>
      </c>
      <c r="AY125" s="80" t="e">
        <f t="shared" si="49"/>
        <v>#VALUE!</v>
      </c>
      <c r="AZ125" s="80" t="e">
        <f t="shared" si="50"/>
        <v>#VALUE!</v>
      </c>
      <c r="BA125" s="80" t="e">
        <f t="shared" si="51"/>
        <v>#VALUE!</v>
      </c>
      <c r="BB125" s="80" t="e">
        <f t="shared" si="52"/>
        <v>#VALUE!</v>
      </c>
      <c r="BC125" s="80" t="e">
        <f t="shared" si="53"/>
        <v>#VALUE!</v>
      </c>
      <c r="BD125" s="80" t="e">
        <f t="shared" si="54"/>
        <v>#VALUE!</v>
      </c>
      <c r="BE125" s="80" t="e">
        <f t="shared" si="55"/>
        <v>#VALUE!</v>
      </c>
      <c r="BF125" s="80" t="e">
        <f t="shared" si="56"/>
        <v>#VALUE!</v>
      </c>
      <c r="BG125" s="80" t="e">
        <f t="shared" si="57"/>
        <v>#VALUE!</v>
      </c>
      <c r="BH125" s="80" t="e">
        <f t="shared" si="58"/>
        <v>#VALUE!</v>
      </c>
      <c r="BI125" s="80" t="e">
        <f t="shared" si="59"/>
        <v>#VALUE!</v>
      </c>
      <c r="BJ125" s="80" t="e">
        <f t="shared" si="60"/>
        <v>#VALUE!</v>
      </c>
      <c r="BK125" s="80" t="e">
        <f t="shared" si="61"/>
        <v>#VALUE!</v>
      </c>
      <c r="BL125" s="80" t="e">
        <f t="shared" si="62"/>
        <v>#VALUE!</v>
      </c>
      <c r="BM125" s="80" t="e">
        <f t="shared" si="63"/>
        <v>#VALUE!</v>
      </c>
      <c r="BN125" s="80" t="e">
        <f t="shared" si="64"/>
        <v>#VALUE!</v>
      </c>
      <c r="BO125" s="80" t="e">
        <f t="shared" si="65"/>
        <v>#VALUE!</v>
      </c>
      <c r="BP125" s="80" t="e">
        <f t="shared" si="66"/>
        <v>#VALUE!</v>
      </c>
      <c r="BQ125" s="80" t="e">
        <f t="shared" si="67"/>
        <v>#VALUE!</v>
      </c>
      <c r="BR125" s="80" t="e">
        <f t="shared" si="68"/>
        <v>#VALUE!</v>
      </c>
      <c r="BS125" s="80" t="e">
        <f t="shared" si="69"/>
        <v>#VALUE!</v>
      </c>
      <c r="BT125" s="80" t="e">
        <f t="shared" si="70"/>
        <v>#VALUE!</v>
      </c>
      <c r="BU125" s="80" t="e">
        <f t="shared" si="71"/>
        <v>#VALUE!</v>
      </c>
      <c r="BV125" s="80" t="e">
        <f t="shared" si="72"/>
        <v>#VALUE!</v>
      </c>
      <c r="BW125" s="80" t="e">
        <f t="shared" si="73"/>
        <v>#VALUE!</v>
      </c>
      <c r="BX125" s="80" t="e">
        <f t="shared" si="74"/>
        <v>#VALUE!</v>
      </c>
      <c r="BY125" s="80" t="e">
        <f t="shared" si="75"/>
        <v>#VALUE!</v>
      </c>
      <c r="BZ125" s="80" t="e">
        <f t="shared" si="76"/>
        <v>#VALUE!</v>
      </c>
      <c r="CA125" s="80" t="e">
        <f t="shared" si="77"/>
        <v>#VALUE!</v>
      </c>
      <c r="CB125" s="118" t="e">
        <f>+HLOOKUP(CANTIDAD!$F$2&amp;"-"&amp;Rank!$CB$4,Rank!$B$1:$CD$125,ROW(Rank!$CD125),0)</f>
        <v>#VALUE!</v>
      </c>
      <c r="CC125" s="118" t="e">
        <f>+HLOOKUP(CANTIDAD!$F$2&amp;"-"&amp;Rank!$CC$4,Rank!$B$1:$CD$125,ROW(Rank!$CD125),0)</f>
        <v>#VALUE!</v>
      </c>
      <c r="CD125" s="119" t="str">
        <f t="shared" si="81"/>
        <v/>
      </c>
    </row>
    <row r="126" spans="2:82" s="85" customFormat="1" ht="8.25" customHeight="1" x14ac:dyDescent="0.2"/>
    <row r="127" spans="2:82" s="85" customFormat="1" ht="8.25" customHeight="1" x14ac:dyDescent="0.2">
      <c r="AP127" s="86" t="str">
        <f t="shared" ref="AP127:CD127" si="82">+AP1</f>
        <v>43313-IN</v>
      </c>
      <c r="AQ127" s="86" t="str">
        <f t="shared" si="82"/>
        <v>43313-OUT</v>
      </c>
      <c r="AR127" s="86" t="str">
        <f t="shared" si="82"/>
        <v>43344-IN</v>
      </c>
      <c r="AS127" s="86" t="str">
        <f t="shared" si="82"/>
        <v>43344-OUT</v>
      </c>
      <c r="AT127" s="86" t="str">
        <f t="shared" si="82"/>
        <v>43374-IN</v>
      </c>
      <c r="AU127" s="86" t="str">
        <f t="shared" si="82"/>
        <v>43374-OUT</v>
      </c>
      <c r="AV127" s="86" t="str">
        <f t="shared" si="82"/>
        <v>43405-IN</v>
      </c>
      <c r="AW127" s="86" t="str">
        <f t="shared" si="82"/>
        <v>43405-OUT</v>
      </c>
      <c r="AX127" s="86" t="str">
        <f t="shared" si="82"/>
        <v>43435-IN</v>
      </c>
      <c r="AY127" s="86" t="str">
        <f t="shared" si="82"/>
        <v>43435-OUT</v>
      </c>
      <c r="AZ127" s="86" t="str">
        <f t="shared" si="82"/>
        <v>43466-IN</v>
      </c>
      <c r="BA127" s="86" t="str">
        <f t="shared" si="82"/>
        <v>43466-OUT</v>
      </c>
      <c r="BB127" s="86" t="str">
        <f t="shared" si="82"/>
        <v>43497-IN</v>
      </c>
      <c r="BC127" s="86" t="str">
        <f t="shared" si="82"/>
        <v>43497-OUT</v>
      </c>
      <c r="BD127" s="86" t="str">
        <f t="shared" si="82"/>
        <v>43525-IN</v>
      </c>
      <c r="BE127" s="86" t="str">
        <f t="shared" si="82"/>
        <v>43525-OUT</v>
      </c>
      <c r="BF127" s="86" t="str">
        <f t="shared" si="82"/>
        <v>43556-IN</v>
      </c>
      <c r="BG127" s="86" t="str">
        <f t="shared" si="82"/>
        <v>43556-OUT</v>
      </c>
      <c r="BH127" s="86" t="str">
        <f t="shared" si="82"/>
        <v>43586-IN</v>
      </c>
      <c r="BI127" s="86" t="str">
        <f t="shared" si="82"/>
        <v>43586-OUT</v>
      </c>
      <c r="BJ127" s="86" t="str">
        <f t="shared" si="82"/>
        <v>43617-IN</v>
      </c>
      <c r="BK127" s="86" t="str">
        <f t="shared" si="82"/>
        <v>43617-OUT</v>
      </c>
      <c r="BL127" s="86" t="str">
        <f t="shared" si="82"/>
        <v>43647-IN</v>
      </c>
      <c r="BM127" s="86" t="str">
        <f t="shared" si="82"/>
        <v>43647-OUT</v>
      </c>
      <c r="BN127" s="86" t="str">
        <f t="shared" si="82"/>
        <v>43678-IN</v>
      </c>
      <c r="BO127" s="86" t="str">
        <f t="shared" si="82"/>
        <v>43678-OUT</v>
      </c>
      <c r="BP127" s="86" t="str">
        <f t="shared" si="82"/>
        <v>43709-IN</v>
      </c>
      <c r="BQ127" s="86" t="str">
        <f t="shared" si="82"/>
        <v>43709-OUT</v>
      </c>
      <c r="BR127" s="86" t="str">
        <f t="shared" si="82"/>
        <v>1Q2019-IN</v>
      </c>
      <c r="BS127" s="86" t="str">
        <f t="shared" si="82"/>
        <v>1Q2019-OUT</v>
      </c>
      <c r="BT127" s="86" t="str">
        <f t="shared" si="82"/>
        <v>2Q2019-IN</v>
      </c>
      <c r="BU127" s="86" t="str">
        <f t="shared" si="82"/>
        <v>2Q2019-OUT</v>
      </c>
      <c r="BV127" s="86" t="str">
        <f t="shared" si="82"/>
        <v>3Q2019-IN</v>
      </c>
      <c r="BW127" s="86" t="str">
        <f t="shared" si="82"/>
        <v>3Q2019-OUT</v>
      </c>
      <c r="BX127" s="86" t="str">
        <f t="shared" si="82"/>
        <v>4Q2019-IN</v>
      </c>
      <c r="BY127" s="86" t="str">
        <f t="shared" si="82"/>
        <v>4Q2019-OUT</v>
      </c>
      <c r="BZ127" s="86" t="str">
        <f t="shared" si="82"/>
        <v>YTD-IN</v>
      </c>
      <c r="CA127" s="86" t="str">
        <f t="shared" si="82"/>
        <v>YTD-OUT</v>
      </c>
      <c r="CB127" s="86">
        <f t="shared" si="82"/>
        <v>0</v>
      </c>
      <c r="CC127" s="86">
        <f t="shared" si="82"/>
        <v>0</v>
      </c>
      <c r="CD127" s="86">
        <f t="shared" si="82"/>
        <v>0</v>
      </c>
    </row>
    <row r="128" spans="2:82" x14ac:dyDescent="0.2">
      <c r="B128" s="123" t="s">
        <v>112</v>
      </c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  <c r="AA128" s="123"/>
      <c r="AB128" s="123"/>
      <c r="AC128" s="123"/>
      <c r="AD128" s="123"/>
      <c r="AE128" s="123"/>
      <c r="AF128" s="123"/>
      <c r="AG128" s="123"/>
      <c r="AH128" s="123"/>
      <c r="AI128" s="123"/>
      <c r="AJ128" s="123"/>
      <c r="AK128" s="123"/>
      <c r="AL128" s="123"/>
      <c r="AM128" s="123"/>
      <c r="AN128" s="123"/>
      <c r="AO128" s="123"/>
      <c r="AP128" s="123"/>
      <c r="AQ128" s="123"/>
      <c r="AR128" s="123"/>
      <c r="AS128" s="123"/>
      <c r="AT128" s="123"/>
      <c r="AU128" s="123"/>
      <c r="AV128" s="123"/>
      <c r="AW128" s="123"/>
      <c r="AX128" s="123"/>
      <c r="AY128" s="123"/>
      <c r="AZ128" s="123"/>
      <c r="BA128" s="123"/>
      <c r="BB128" s="123"/>
      <c r="BC128" s="123"/>
      <c r="BD128" s="123"/>
      <c r="BE128" s="123"/>
      <c r="BF128" s="123"/>
      <c r="BG128" s="123"/>
      <c r="BH128" s="123"/>
      <c r="BI128" s="123"/>
      <c r="BJ128" s="123"/>
      <c r="BK128" s="123"/>
      <c r="BL128" s="123"/>
      <c r="BM128" s="123"/>
      <c r="BN128" s="123"/>
      <c r="BO128" s="123"/>
      <c r="BP128" s="123"/>
      <c r="BQ128" s="123"/>
      <c r="BR128" s="123"/>
      <c r="BS128" s="123"/>
      <c r="BT128" s="123"/>
      <c r="BU128" s="123"/>
      <c r="BV128" s="123"/>
      <c r="BW128" s="123"/>
      <c r="BX128" s="123"/>
      <c r="BY128" s="123"/>
      <c r="BZ128" s="123"/>
      <c r="CA128" s="123"/>
      <c r="CB128" s="123"/>
      <c r="CC128" s="123"/>
      <c r="CD128" s="123"/>
    </row>
    <row r="129" spans="2:82" x14ac:dyDescent="0.2">
      <c r="B129" s="121" t="s">
        <v>92</v>
      </c>
      <c r="C129" s="121" t="s">
        <v>4</v>
      </c>
      <c r="D129" s="120">
        <v>43313</v>
      </c>
      <c r="E129" s="120"/>
      <c r="F129" s="120">
        <v>43344</v>
      </c>
      <c r="G129" s="122"/>
      <c r="H129" s="120">
        <v>43374</v>
      </c>
      <c r="I129" s="122"/>
      <c r="J129" s="120">
        <v>43405</v>
      </c>
      <c r="K129" s="120"/>
      <c r="L129" s="120">
        <v>43435</v>
      </c>
      <c r="M129" s="122"/>
      <c r="N129" s="120">
        <v>43466</v>
      </c>
      <c r="O129" s="122"/>
      <c r="P129" s="120">
        <v>43497</v>
      </c>
      <c r="Q129" s="120"/>
      <c r="R129" s="120">
        <v>43525</v>
      </c>
      <c r="S129" s="122"/>
      <c r="T129" s="120">
        <v>43556</v>
      </c>
      <c r="U129" s="122"/>
      <c r="V129" s="120">
        <v>43586</v>
      </c>
      <c r="W129" s="120"/>
      <c r="X129" s="120">
        <v>43617</v>
      </c>
      <c r="Y129" s="122"/>
      <c r="Z129" s="120">
        <v>43647</v>
      </c>
      <c r="AA129" s="120"/>
      <c r="AB129" s="120">
        <v>43678</v>
      </c>
      <c r="AC129" s="122"/>
      <c r="AD129" s="120">
        <v>43709</v>
      </c>
      <c r="AE129" s="120"/>
      <c r="AF129" s="122" t="s">
        <v>85</v>
      </c>
      <c r="AG129" s="122"/>
      <c r="AH129" s="122" t="s">
        <v>86</v>
      </c>
      <c r="AI129" s="122"/>
      <c r="AJ129" s="122" t="s">
        <v>87</v>
      </c>
      <c r="AK129" s="122"/>
      <c r="AL129" s="122" t="s">
        <v>88</v>
      </c>
      <c r="AM129" s="122"/>
      <c r="AN129" s="122" t="s">
        <v>89</v>
      </c>
      <c r="AO129" s="122"/>
      <c r="AP129" s="120">
        <v>43313</v>
      </c>
      <c r="AQ129" s="120"/>
      <c r="AR129" s="120">
        <v>43344</v>
      </c>
      <c r="AS129" s="122"/>
      <c r="AT129" s="120">
        <v>43374</v>
      </c>
      <c r="AU129" s="122"/>
      <c r="AV129" s="120">
        <v>43405</v>
      </c>
      <c r="AW129" s="120"/>
      <c r="AX129" s="120">
        <v>43435</v>
      </c>
      <c r="AY129" s="122"/>
      <c r="AZ129" s="120">
        <v>43466</v>
      </c>
      <c r="BA129" s="122"/>
      <c r="BB129" s="120">
        <v>43497</v>
      </c>
      <c r="BC129" s="120"/>
      <c r="BD129" s="120">
        <v>43525</v>
      </c>
      <c r="BE129" s="122"/>
      <c r="BF129" s="120">
        <v>43556</v>
      </c>
      <c r="BG129" s="122"/>
      <c r="BH129" s="120">
        <v>43586</v>
      </c>
      <c r="BI129" s="120"/>
      <c r="BJ129" s="120">
        <v>43617</v>
      </c>
      <c r="BK129" s="122"/>
      <c r="BL129" s="120">
        <v>43647</v>
      </c>
      <c r="BM129" s="120"/>
      <c r="BN129" s="120">
        <v>43678</v>
      </c>
      <c r="BO129" s="122"/>
      <c r="BP129" s="120">
        <v>43709</v>
      </c>
      <c r="BQ129" s="120"/>
      <c r="BR129" s="122" t="s">
        <v>85</v>
      </c>
      <c r="BS129" s="122"/>
      <c r="BT129" s="122" t="s">
        <v>86</v>
      </c>
      <c r="BU129" s="122"/>
      <c r="BV129" s="122" t="s">
        <v>87</v>
      </c>
      <c r="BW129" s="122"/>
      <c r="BX129" s="122" t="s">
        <v>88</v>
      </c>
      <c r="BY129" s="122"/>
      <c r="BZ129" s="122" t="s">
        <v>89</v>
      </c>
      <c r="CA129" s="122"/>
      <c r="CB129" s="116" t="s">
        <v>96</v>
      </c>
      <c r="CC129" s="116" t="s">
        <v>96</v>
      </c>
      <c r="CD129" s="124" t="s">
        <v>4</v>
      </c>
    </row>
    <row r="130" spans="2:82" x14ac:dyDescent="0.2">
      <c r="B130" s="121"/>
      <c r="C130" s="121"/>
      <c r="D130" s="82" t="s">
        <v>2</v>
      </c>
      <c r="E130" s="82" t="s">
        <v>3</v>
      </c>
      <c r="F130" s="82" t="s">
        <v>2</v>
      </c>
      <c r="G130" s="82" t="s">
        <v>3</v>
      </c>
      <c r="H130" s="82" t="s">
        <v>2</v>
      </c>
      <c r="I130" s="82" t="s">
        <v>3</v>
      </c>
      <c r="J130" s="82" t="s">
        <v>2</v>
      </c>
      <c r="K130" s="82" t="s">
        <v>3</v>
      </c>
      <c r="L130" s="82" t="s">
        <v>2</v>
      </c>
      <c r="M130" s="82" t="s">
        <v>3</v>
      </c>
      <c r="N130" s="82" t="s">
        <v>2</v>
      </c>
      <c r="O130" s="82" t="s">
        <v>3</v>
      </c>
      <c r="P130" s="82" t="s">
        <v>2</v>
      </c>
      <c r="Q130" s="82" t="s">
        <v>3</v>
      </c>
      <c r="R130" s="82" t="s">
        <v>2</v>
      </c>
      <c r="S130" s="82" t="s">
        <v>3</v>
      </c>
      <c r="T130" s="82" t="s">
        <v>2</v>
      </c>
      <c r="U130" s="82" t="s">
        <v>3</v>
      </c>
      <c r="V130" s="82" t="s">
        <v>2</v>
      </c>
      <c r="W130" s="82" t="s">
        <v>3</v>
      </c>
      <c r="X130" s="82" t="s">
        <v>2</v>
      </c>
      <c r="Y130" s="82" t="s">
        <v>3</v>
      </c>
      <c r="Z130" s="82" t="s">
        <v>2</v>
      </c>
      <c r="AA130" s="82" t="s">
        <v>3</v>
      </c>
      <c r="AB130" s="82" t="s">
        <v>2</v>
      </c>
      <c r="AC130" s="82" t="s">
        <v>3</v>
      </c>
      <c r="AD130" s="82" t="s">
        <v>2</v>
      </c>
      <c r="AE130" s="82" t="s">
        <v>3</v>
      </c>
      <c r="AF130" s="82" t="s">
        <v>2</v>
      </c>
      <c r="AG130" s="82" t="s">
        <v>3</v>
      </c>
      <c r="AH130" s="82" t="s">
        <v>2</v>
      </c>
      <c r="AI130" s="82" t="s">
        <v>3</v>
      </c>
      <c r="AJ130" s="82" t="s">
        <v>2</v>
      </c>
      <c r="AK130" s="82" t="s">
        <v>3</v>
      </c>
      <c r="AL130" s="82" t="s">
        <v>2</v>
      </c>
      <c r="AM130" s="82" t="s">
        <v>3</v>
      </c>
      <c r="AN130" s="82" t="s">
        <v>2</v>
      </c>
      <c r="AO130" s="82" t="s">
        <v>3</v>
      </c>
      <c r="AP130" s="82" t="s">
        <v>2</v>
      </c>
      <c r="AQ130" s="82" t="s">
        <v>3</v>
      </c>
      <c r="AR130" s="82" t="s">
        <v>2</v>
      </c>
      <c r="AS130" s="82" t="s">
        <v>3</v>
      </c>
      <c r="AT130" s="82" t="s">
        <v>2</v>
      </c>
      <c r="AU130" s="82" t="s">
        <v>3</v>
      </c>
      <c r="AV130" s="82" t="s">
        <v>2</v>
      </c>
      <c r="AW130" s="82" t="s">
        <v>3</v>
      </c>
      <c r="AX130" s="82" t="s">
        <v>2</v>
      </c>
      <c r="AY130" s="82" t="s">
        <v>3</v>
      </c>
      <c r="AZ130" s="82" t="s">
        <v>2</v>
      </c>
      <c r="BA130" s="82" t="s">
        <v>3</v>
      </c>
      <c r="BB130" s="82" t="s">
        <v>2</v>
      </c>
      <c r="BC130" s="82" t="s">
        <v>3</v>
      </c>
      <c r="BD130" s="82" t="s">
        <v>2</v>
      </c>
      <c r="BE130" s="82" t="s">
        <v>3</v>
      </c>
      <c r="BF130" s="82" t="s">
        <v>2</v>
      </c>
      <c r="BG130" s="82" t="s">
        <v>3</v>
      </c>
      <c r="BH130" s="82" t="s">
        <v>2</v>
      </c>
      <c r="BI130" s="82" t="s">
        <v>3</v>
      </c>
      <c r="BJ130" s="82" t="s">
        <v>2</v>
      </c>
      <c r="BK130" s="82" t="s">
        <v>3</v>
      </c>
      <c r="BL130" s="82" t="s">
        <v>2</v>
      </c>
      <c r="BM130" s="82" t="s">
        <v>3</v>
      </c>
      <c r="BN130" s="82" t="s">
        <v>2</v>
      </c>
      <c r="BO130" s="82" t="s">
        <v>3</v>
      </c>
      <c r="BP130" s="82" t="s">
        <v>2</v>
      </c>
      <c r="BQ130" s="82" t="s">
        <v>3</v>
      </c>
      <c r="BR130" s="82" t="s">
        <v>2</v>
      </c>
      <c r="BS130" s="82" t="s">
        <v>3</v>
      </c>
      <c r="BT130" s="82" t="s">
        <v>2</v>
      </c>
      <c r="BU130" s="82" t="s">
        <v>3</v>
      </c>
      <c r="BV130" s="82" t="s">
        <v>2</v>
      </c>
      <c r="BW130" s="82" t="s">
        <v>3</v>
      </c>
      <c r="BX130" s="82" t="s">
        <v>2</v>
      </c>
      <c r="BY130" s="82" t="s">
        <v>3</v>
      </c>
      <c r="BZ130" s="82" t="s">
        <v>2</v>
      </c>
      <c r="CA130" s="82" t="s">
        <v>3</v>
      </c>
      <c r="CB130" s="117" t="s">
        <v>2</v>
      </c>
      <c r="CC130" s="117" t="s">
        <v>3</v>
      </c>
      <c r="CD130" s="124"/>
    </row>
    <row r="131" spans="2:82" x14ac:dyDescent="0.2">
      <c r="B131" s="80">
        <f t="shared" ref="B131:C150" si="83">+B5</f>
        <v>1E-3</v>
      </c>
      <c r="C131" s="80" t="str">
        <f t="shared" si="83"/>
        <v>Banco Mariva S.A. (429)</v>
      </c>
      <c r="D131" s="80">
        <f>IF($C131="","",Tabla!C131+$B131)</f>
        <v>2929000.0010000002</v>
      </c>
      <c r="E131" s="87">
        <f>IF($C131="","",Tabla!D131+$B131)</f>
        <v>1E-3</v>
      </c>
      <c r="F131" s="87">
        <f>IF($C131="","",Tabla!E131+$B131)</f>
        <v>1E-3</v>
      </c>
      <c r="G131" s="87">
        <f>IF($C131="","",Tabla!F131+$B131)</f>
        <v>1E-3</v>
      </c>
      <c r="H131" s="87">
        <f>IF($C131="","",Tabla!G131+$B131)</f>
        <v>1E-3</v>
      </c>
      <c r="I131" s="87">
        <f>IF($C131="","",Tabla!H131+$B131)</f>
        <v>-3644849.5989999999</v>
      </c>
      <c r="J131" s="87">
        <f>IF($C131="","",Tabla!I131+$B131)</f>
        <v>1E-3</v>
      </c>
      <c r="K131" s="87">
        <f>IF($C131="","",Tabla!J131+$B131)</f>
        <v>1E-3</v>
      </c>
      <c r="L131" s="87">
        <f>IF($C131="","",Tabla!K131+$B131)</f>
        <v>1E-3</v>
      </c>
      <c r="M131" s="87">
        <f>IF($C131="","",Tabla!L131+$B131)</f>
        <v>1E-3</v>
      </c>
      <c r="N131" s="87">
        <f>IF($C131="","",Tabla!M131+$B131)</f>
        <v>1E-3</v>
      </c>
      <c r="O131" s="87">
        <f>IF($C131="","",Tabla!N131+$B131)</f>
        <v>1E-3</v>
      </c>
      <c r="P131" s="87">
        <f>IF($C131="","",Tabla!O131+$B131)</f>
        <v>1E-3</v>
      </c>
      <c r="Q131" s="87">
        <f>IF($C131="","",Tabla!P131+$B131)</f>
        <v>1E-3</v>
      </c>
      <c r="R131" s="87">
        <f>IF($C131="","",Tabla!Q131+$B131)</f>
        <v>1E-3</v>
      </c>
      <c r="S131" s="87">
        <f>IF($C131="","",Tabla!R131+$B131)</f>
        <v>1E-3</v>
      </c>
      <c r="T131" s="87">
        <f>IF($C131="","",Tabla!S131+$B131)</f>
        <v>1E-3</v>
      </c>
      <c r="U131" s="87">
        <f>IF($C131="","",Tabla!T131+$B131)</f>
        <v>1E-3</v>
      </c>
      <c r="V131" s="87">
        <f>IF($C131="","",Tabla!U131+$B131)</f>
        <v>1E-3</v>
      </c>
      <c r="W131" s="87">
        <f>IF($C131="","",Tabla!V131+$B131)</f>
        <v>1E-3</v>
      </c>
      <c r="X131" s="87">
        <f>IF($C131="","",Tabla!W131+$B131)</f>
        <v>1E-3</v>
      </c>
      <c r="Y131" s="87">
        <f>IF($C131="","",Tabla!X131+$B131)</f>
        <v>1E-3</v>
      </c>
      <c r="Z131" s="87">
        <f>IF($C131="","",Tabla!Y131+$B131)</f>
        <v>1E-3</v>
      </c>
      <c r="AA131" s="87">
        <f>IF($C131="","",Tabla!Z131+$B131)</f>
        <v>1E-3</v>
      </c>
      <c r="AB131" s="87">
        <f>IF($C131="","",Tabla!AA131+$B131)</f>
        <v>1E-3</v>
      </c>
      <c r="AC131" s="87">
        <f>IF($C131="","",Tabla!AB131+$B131)</f>
        <v>1E-3</v>
      </c>
      <c r="AD131" s="87">
        <f>IF($C131="","",Tabla!AC131+$B131)</f>
        <v>1E-3</v>
      </c>
      <c r="AE131" s="87">
        <f>IF($C131="","",Tabla!AD131+$B131)</f>
        <v>1E-3</v>
      </c>
      <c r="AF131" s="87">
        <f>IF($C131="","",Tabla!AE131+$B131)</f>
        <v>1E-3</v>
      </c>
      <c r="AG131" s="87">
        <f>IF($C131="","",Tabla!AF131+$B131)</f>
        <v>-3644849.5989999999</v>
      </c>
      <c r="AH131" s="87">
        <f>IF($C131="","",Tabla!AG131+$B131)</f>
        <v>1E-3</v>
      </c>
      <c r="AI131" s="87">
        <f>IF($C131="","",Tabla!AH131+$B131)</f>
        <v>1E-3</v>
      </c>
      <c r="AJ131" s="87">
        <f>IF($C131="","",Tabla!AI131+$B131)</f>
        <v>1E-3</v>
      </c>
      <c r="AK131" s="87">
        <f>IF($C131="","",Tabla!AJ131+$B131)</f>
        <v>1E-3</v>
      </c>
      <c r="AL131" s="87">
        <f>IF($C131="","",Tabla!AK131+$B131)</f>
        <v>1E-3</v>
      </c>
      <c r="AM131" s="87">
        <f>IF($C131="","",Tabla!AL131+$B131)</f>
        <v>1E-3</v>
      </c>
      <c r="AN131" s="87">
        <f>IF($C131="","",Tabla!AM131+$B131)</f>
        <v>1E-3</v>
      </c>
      <c r="AO131" s="87">
        <f>IF($C131="","",Tabla!AN131+$B131)</f>
        <v>-3644849.5989999999</v>
      </c>
      <c r="AP131" s="80">
        <f t="shared" ref="AP131:AP194" si="84">+RANK(D131,D$131:D$247)</f>
        <v>5</v>
      </c>
      <c r="AQ131" s="80">
        <f t="shared" ref="AQ131:AQ194" si="85">+RANK(E131,E$131:E$247)</f>
        <v>80</v>
      </c>
      <c r="AR131" s="80">
        <f t="shared" ref="AR131:AR194" si="86">+RANK(F131,F$131:F$247)</f>
        <v>98</v>
      </c>
      <c r="AS131" s="80">
        <f t="shared" ref="AS131:AS194" si="87">+RANK(G131,G$131:G$247)</f>
        <v>72</v>
      </c>
      <c r="AT131" s="80">
        <f t="shared" ref="AT131:AT194" si="88">+RANK(H131,H$131:H$247)</f>
        <v>98</v>
      </c>
      <c r="AU131" s="80">
        <f t="shared" ref="AU131:AU194" si="89">+RANK(I131,I$131:I$247)</f>
        <v>95</v>
      </c>
      <c r="AV131" s="80">
        <f t="shared" ref="AV131:AV194" si="90">+RANK(J131,J$131:J$247)</f>
        <v>98</v>
      </c>
      <c r="AW131" s="80">
        <f t="shared" ref="AW131:AW194" si="91">+RANK(K131,K$131:K$247)</f>
        <v>79</v>
      </c>
      <c r="AX131" s="80">
        <f t="shared" ref="AX131:AX194" si="92">+RANK(L131,L$131:L$247)</f>
        <v>98</v>
      </c>
      <c r="AY131" s="80">
        <f t="shared" ref="AY131:AY194" si="93">+RANK(M131,M$131:M$247)</f>
        <v>78</v>
      </c>
      <c r="AZ131" s="80">
        <f t="shared" ref="AZ131:AZ194" si="94">+RANK(N131,N$131:N$247)</f>
        <v>98</v>
      </c>
      <c r="BA131" s="80">
        <f t="shared" ref="BA131:BA194" si="95">+RANK(O131,O$131:O$247)</f>
        <v>86</v>
      </c>
      <c r="BB131" s="80">
        <f t="shared" ref="BB131:BB194" si="96">+RANK(P131,P$131:P$247)</f>
        <v>98</v>
      </c>
      <c r="BC131" s="80">
        <f t="shared" ref="BC131:BC194" si="97">+RANK(Q131,Q$131:Q$247)</f>
        <v>83</v>
      </c>
      <c r="BD131" s="80">
        <f t="shared" ref="BD131:BD194" si="98">+RANK(R131,R$131:R$247)</f>
        <v>98</v>
      </c>
      <c r="BE131" s="80">
        <f t="shared" ref="BE131:BE194" si="99">+RANK(S131,S$131:S$247)</f>
        <v>85</v>
      </c>
      <c r="BF131" s="80">
        <f t="shared" ref="BF131:BF194" si="100">+RANK(T131,T$131:T$247)</f>
        <v>98</v>
      </c>
      <c r="BG131" s="80">
        <f t="shared" ref="BG131:BG194" si="101">+RANK(U131,U$131:U$247)</f>
        <v>84</v>
      </c>
      <c r="BH131" s="80">
        <f t="shared" ref="BH131:BH194" si="102">+RANK(V131,V$131:V$247)</f>
        <v>98</v>
      </c>
      <c r="BI131" s="80">
        <f t="shared" ref="BI131:BI194" si="103">+RANK(W131,W$131:W$247)</f>
        <v>98</v>
      </c>
      <c r="BJ131" s="80">
        <f t="shared" ref="BJ131:BJ194" si="104">+RANK(X131,X$131:X$247)</f>
        <v>98</v>
      </c>
      <c r="BK131" s="80">
        <f t="shared" ref="BK131:BK194" si="105">+RANK(Y131,Y$131:Y$247)</f>
        <v>98</v>
      </c>
      <c r="BL131" s="80">
        <f t="shared" ref="BL131:BL194" si="106">+RANK(Z131,Z$131:Z$247)</f>
        <v>98</v>
      </c>
      <c r="BM131" s="80">
        <f t="shared" ref="BM131:BM194" si="107">+RANK(AA131,AA$131:AA$247)</f>
        <v>98</v>
      </c>
      <c r="BN131" s="80">
        <f t="shared" ref="BN131:BN194" si="108">+RANK(AB131,AB$131:AB$247)</f>
        <v>98</v>
      </c>
      <c r="BO131" s="80">
        <f t="shared" ref="BO131:BO194" si="109">+RANK(AC131,AC$131:AC$247)</f>
        <v>98</v>
      </c>
      <c r="BP131" s="80">
        <f t="shared" ref="BP131:BP194" si="110">+RANK(AD131,AD$131:AD$247)</f>
        <v>98</v>
      </c>
      <c r="BQ131" s="80">
        <f t="shared" ref="BQ131:BQ194" si="111">+RANK(AE131,AE$131:AE$247)</f>
        <v>98</v>
      </c>
      <c r="BR131" s="80">
        <f t="shared" ref="BR131:BR194" si="112">+RANK(AF131,AF$131:AF$247)</f>
        <v>98</v>
      </c>
      <c r="BS131" s="80">
        <f t="shared" ref="BS131:BS194" si="113">+RANK(AG131,AG$131:AG$247)</f>
        <v>92</v>
      </c>
      <c r="BT131" s="80">
        <f t="shared" ref="BT131:BT194" si="114">+RANK(AH131,AH$131:AH$247)</f>
        <v>98</v>
      </c>
      <c r="BU131" s="80">
        <f t="shared" ref="BU131:BU194" si="115">+RANK(AI131,AI$131:AI$247)</f>
        <v>72</v>
      </c>
      <c r="BV131" s="80">
        <f t="shared" ref="BV131:BV194" si="116">+RANK(AJ131,AJ$131:AJ$247)</f>
        <v>98</v>
      </c>
      <c r="BW131" s="80">
        <f t="shared" ref="BW131:BW194" si="117">+RANK(AK131,AK$131:AK$247)</f>
        <v>84</v>
      </c>
      <c r="BX131" s="80">
        <f t="shared" ref="BX131:BX194" si="118">+RANK(AL131,AL$131:AL$247)</f>
        <v>98</v>
      </c>
      <c r="BY131" s="80">
        <f t="shared" ref="BY131:BY194" si="119">+RANK(AM131,AM$131:AM$247)</f>
        <v>98</v>
      </c>
      <c r="BZ131" s="80">
        <f t="shared" ref="BZ131:BZ194" si="120">+RANK(AN131,AN$131:AN$247)</f>
        <v>98</v>
      </c>
      <c r="CA131" s="80">
        <f t="shared" ref="CA131:CA194" si="121">+RANK(AO131,AO$131:AO$247)</f>
        <v>80</v>
      </c>
      <c r="CB131" s="118">
        <f>+HLOOKUP(MONTO!$F$2&amp;"-"&amp;Rank!$CB$130,Rank!$B$1:$CD$212,ROW(Rank!$CD131),0)</f>
        <v>98</v>
      </c>
      <c r="CC131" s="118">
        <f>+HLOOKUP(MONTO!$F$2&amp;"-"&amp;Rank!$CC$130,Rank!$B$1:$CD$212,ROW(Rank!$CD131),0)</f>
        <v>84</v>
      </c>
      <c r="CD131" s="119" t="str">
        <f>+C131</f>
        <v>Banco Mariva S.A. (429)</v>
      </c>
    </row>
    <row r="132" spans="2:82" x14ac:dyDescent="0.2">
      <c r="B132" s="80">
        <f t="shared" si="83"/>
        <v>2E-3</v>
      </c>
      <c r="C132" s="80" t="str">
        <f t="shared" si="83"/>
        <v>Banco Galicia (552)</v>
      </c>
      <c r="D132" s="87">
        <f>IF($C132="","",Tabla!C132+$B132)</f>
        <v>6676162.6220000014</v>
      </c>
      <c r="E132" s="87">
        <f>IF($C132="","",Tabla!D132+$B132)</f>
        <v>2E-3</v>
      </c>
      <c r="F132" s="87">
        <f>IF($C132="","",Tabla!E132+$B132)</f>
        <v>17581161.625999998</v>
      </c>
      <c r="G132" s="87">
        <f>IF($C132="","",Tabla!F132+$B132)</f>
        <v>2E-3</v>
      </c>
      <c r="H132" s="87">
        <f>IF($C132="","",Tabla!G132+$B132)</f>
        <v>1190174.5970000001</v>
      </c>
      <c r="I132" s="87">
        <f>IF($C132="","",Tabla!H132+$B132)</f>
        <v>-56299.998</v>
      </c>
      <c r="J132" s="87">
        <f>IF($C132="","",Tabla!I132+$B132)</f>
        <v>9160913.9419999998</v>
      </c>
      <c r="K132" s="87">
        <f>IF($C132="","",Tabla!J132+$B132)</f>
        <v>-248008.098</v>
      </c>
      <c r="L132" s="87">
        <f>IF($C132="","",Tabla!K132+$B132)</f>
        <v>928572.272</v>
      </c>
      <c r="M132" s="87">
        <f>IF($C132="","",Tabla!L132+$B132)</f>
        <v>-5825176.1979999999</v>
      </c>
      <c r="N132" s="87">
        <f>IF($C132="","",Tabla!M132+$B132)</f>
        <v>4274188.5480000004</v>
      </c>
      <c r="O132" s="87">
        <f>IF($C132="","",Tabla!N132+$B132)</f>
        <v>2E-3</v>
      </c>
      <c r="P132" s="87">
        <f>IF($C132="","",Tabla!O132+$B132)</f>
        <v>11709234.9332</v>
      </c>
      <c r="Q132" s="87">
        <f>IF($C132="","",Tabla!P132+$B132)</f>
        <v>-164106.33799999999</v>
      </c>
      <c r="R132" s="87">
        <f>IF($C132="","",Tabla!Q132+$B132)</f>
        <v>1817756.652</v>
      </c>
      <c r="S132" s="87">
        <f>IF($C132="","",Tabla!R132+$B132)</f>
        <v>-3700837.9980000001</v>
      </c>
      <c r="T132" s="87">
        <f>IF($C132="","",Tabla!S132+$B132)</f>
        <v>10933475.002</v>
      </c>
      <c r="U132" s="87">
        <f>IF($C132="","",Tabla!T132+$B132)</f>
        <v>2E-3</v>
      </c>
      <c r="V132" s="87">
        <f>IF($C132="","",Tabla!U132+$B132)</f>
        <v>2E-3</v>
      </c>
      <c r="W132" s="87">
        <f>IF($C132="","",Tabla!V132+$B132)</f>
        <v>2E-3</v>
      </c>
      <c r="X132" s="87">
        <f>IF($C132="","",Tabla!W132+$B132)</f>
        <v>2E-3</v>
      </c>
      <c r="Y132" s="87">
        <f>IF($C132="","",Tabla!X132+$B132)</f>
        <v>2E-3</v>
      </c>
      <c r="Z132" s="87">
        <f>IF($C132="","",Tabla!Y132+$B132)</f>
        <v>2E-3</v>
      </c>
      <c r="AA132" s="87">
        <f>IF($C132="","",Tabla!Z132+$B132)</f>
        <v>2E-3</v>
      </c>
      <c r="AB132" s="87">
        <f>IF($C132="","",Tabla!AA132+$B132)</f>
        <v>2E-3</v>
      </c>
      <c r="AC132" s="87">
        <f>IF($C132="","",Tabla!AB132+$B132)</f>
        <v>2E-3</v>
      </c>
      <c r="AD132" s="87">
        <f>IF($C132="","",Tabla!AC132+$B132)</f>
        <v>2E-3</v>
      </c>
      <c r="AE132" s="87">
        <f>IF($C132="","",Tabla!AD132+$B132)</f>
        <v>2E-3</v>
      </c>
      <c r="AF132" s="87">
        <f>IF($C132="","",Tabla!AE132+$B132)</f>
        <v>11279660.807</v>
      </c>
      <c r="AG132" s="87">
        <f>IF($C132="","",Tabla!AF132+$B132)</f>
        <v>-6129484.2979999995</v>
      </c>
      <c r="AH132" s="87">
        <f>IF($C132="","",Tabla!AG132+$B132)</f>
        <v>17801180.1292</v>
      </c>
      <c r="AI132" s="87">
        <f>IF($C132="","",Tabla!AH132+$B132)</f>
        <v>-3864944.338</v>
      </c>
      <c r="AJ132" s="87">
        <f>IF($C132="","",Tabla!AI132+$B132)</f>
        <v>10933475.002</v>
      </c>
      <c r="AK132" s="87">
        <f>IF($C132="","",Tabla!AJ132+$B132)</f>
        <v>2E-3</v>
      </c>
      <c r="AL132" s="87">
        <f>IF($C132="","",Tabla!AK132+$B132)</f>
        <v>2E-3</v>
      </c>
      <c r="AM132" s="87">
        <f>IF($C132="","",Tabla!AL132+$B132)</f>
        <v>2E-3</v>
      </c>
      <c r="AN132" s="87">
        <f>IF($C132="","",Tabla!AM132+$B132)</f>
        <v>40014315.934199996</v>
      </c>
      <c r="AO132" s="87">
        <f>IF($C132="","",Tabla!AN132+$B132)</f>
        <v>-9994428.6380000003</v>
      </c>
      <c r="AP132" s="80">
        <f t="shared" si="84"/>
        <v>1</v>
      </c>
      <c r="AQ132" s="80">
        <f t="shared" si="85"/>
        <v>79</v>
      </c>
      <c r="AR132" s="80">
        <f t="shared" si="86"/>
        <v>1</v>
      </c>
      <c r="AS132" s="80">
        <f t="shared" si="87"/>
        <v>71</v>
      </c>
      <c r="AT132" s="80">
        <f t="shared" si="88"/>
        <v>5</v>
      </c>
      <c r="AU132" s="80">
        <f t="shared" si="89"/>
        <v>76</v>
      </c>
      <c r="AV132" s="80">
        <f t="shared" si="90"/>
        <v>1</v>
      </c>
      <c r="AW132" s="80">
        <f t="shared" si="91"/>
        <v>85</v>
      </c>
      <c r="AX132" s="80">
        <f t="shared" si="92"/>
        <v>4</v>
      </c>
      <c r="AY132" s="80">
        <f t="shared" si="93"/>
        <v>98</v>
      </c>
      <c r="AZ132" s="80">
        <f t="shared" si="94"/>
        <v>2</v>
      </c>
      <c r="BA132" s="80">
        <f t="shared" si="95"/>
        <v>85</v>
      </c>
      <c r="BB132" s="80">
        <f t="shared" si="96"/>
        <v>2</v>
      </c>
      <c r="BC132" s="80">
        <f t="shared" si="97"/>
        <v>85</v>
      </c>
      <c r="BD132" s="80">
        <f t="shared" si="98"/>
        <v>5</v>
      </c>
      <c r="BE132" s="80">
        <f t="shared" si="99"/>
        <v>97</v>
      </c>
      <c r="BF132" s="80">
        <f t="shared" si="100"/>
        <v>10</v>
      </c>
      <c r="BG132" s="80">
        <f t="shared" si="101"/>
        <v>83</v>
      </c>
      <c r="BH132" s="80">
        <f t="shared" si="102"/>
        <v>97</v>
      </c>
      <c r="BI132" s="80">
        <f t="shared" si="103"/>
        <v>97</v>
      </c>
      <c r="BJ132" s="80">
        <f t="shared" si="104"/>
        <v>97</v>
      </c>
      <c r="BK132" s="80">
        <f t="shared" si="105"/>
        <v>97</v>
      </c>
      <c r="BL132" s="80">
        <f t="shared" si="106"/>
        <v>97</v>
      </c>
      <c r="BM132" s="80">
        <f t="shared" si="107"/>
        <v>97</v>
      </c>
      <c r="BN132" s="80">
        <f t="shared" si="108"/>
        <v>97</v>
      </c>
      <c r="BO132" s="80">
        <f t="shared" si="109"/>
        <v>97</v>
      </c>
      <c r="BP132" s="80">
        <f t="shared" si="110"/>
        <v>97</v>
      </c>
      <c r="BQ132" s="80">
        <f t="shared" si="111"/>
        <v>97</v>
      </c>
      <c r="BR132" s="80">
        <f t="shared" si="112"/>
        <v>2</v>
      </c>
      <c r="BS132" s="80">
        <f t="shared" si="113"/>
        <v>94</v>
      </c>
      <c r="BT132" s="80">
        <f t="shared" si="114"/>
        <v>2</v>
      </c>
      <c r="BU132" s="80">
        <f t="shared" si="115"/>
        <v>95</v>
      </c>
      <c r="BV132" s="80">
        <f t="shared" si="116"/>
        <v>10</v>
      </c>
      <c r="BW132" s="80">
        <f t="shared" si="117"/>
        <v>83</v>
      </c>
      <c r="BX132" s="80">
        <f t="shared" si="118"/>
        <v>97</v>
      </c>
      <c r="BY132" s="80">
        <f t="shared" si="119"/>
        <v>97</v>
      </c>
      <c r="BZ132" s="80">
        <f t="shared" si="120"/>
        <v>9</v>
      </c>
      <c r="CA132" s="80">
        <f t="shared" si="121"/>
        <v>84</v>
      </c>
      <c r="CB132" s="118">
        <f>+HLOOKUP(MONTO!$F$2&amp;"-"&amp;Rank!$CB$130,Rank!$B$1:$CD$212,ROW(Rank!$CD132),0)</f>
        <v>10</v>
      </c>
      <c r="CC132" s="118">
        <f>+HLOOKUP(MONTO!$F$2&amp;"-"&amp;Rank!$CC$130,Rank!$B$1:$CD$212,ROW(Rank!$CD132),0)</f>
        <v>83</v>
      </c>
      <c r="CD132" s="119" t="str">
        <f t="shared" ref="CD132:CD195" si="122">+C132</f>
        <v>Banco Galicia (552)</v>
      </c>
    </row>
    <row r="133" spans="2:82" x14ac:dyDescent="0.2">
      <c r="B133" s="80">
        <f t="shared" si="83"/>
        <v>3.0000000000000001E-3</v>
      </c>
      <c r="C133" s="80" t="str">
        <f t="shared" si="83"/>
        <v>HSBC (Retail) (1748)</v>
      </c>
      <c r="D133" s="87">
        <f>IF($C133="","",Tabla!C133+$B133)</f>
        <v>333702.90299999999</v>
      </c>
      <c r="E133" s="87">
        <f>IF($C133="","",Tabla!D133+$B133)</f>
        <v>-414083.82699999993</v>
      </c>
      <c r="F133" s="87">
        <f>IF($C133="","",Tabla!E133+$B133)</f>
        <v>289800.00300000003</v>
      </c>
      <c r="G133" s="87">
        <f>IF($C133="","",Tabla!F133+$B133)</f>
        <v>-31352.267</v>
      </c>
      <c r="H133" s="87">
        <f>IF($C133="","",Tabla!G133+$B133)</f>
        <v>3.0000000000000001E-3</v>
      </c>
      <c r="I133" s="87">
        <f>IF($C133="","",Tabla!H133+$B133)</f>
        <v>3.0000000000000001E-3</v>
      </c>
      <c r="J133" s="87">
        <f>IF($C133="","",Tabla!I133+$B133)</f>
        <v>313541.88300000003</v>
      </c>
      <c r="K133" s="87">
        <f>IF($C133="","",Tabla!J133+$B133)</f>
        <v>3.0000000000000001E-3</v>
      </c>
      <c r="L133" s="87">
        <f>IF($C133="","",Tabla!K133+$B133)</f>
        <v>3.0000000000000001E-3</v>
      </c>
      <c r="M133" s="87">
        <f>IF($C133="","",Tabla!L133+$B133)</f>
        <v>-1079797.9369999999</v>
      </c>
      <c r="N133" s="87">
        <f>IF($C133="","",Tabla!M133+$B133)</f>
        <v>3.0000000000000001E-3</v>
      </c>
      <c r="O133" s="87">
        <f>IF($C133="","",Tabla!N133+$B133)</f>
        <v>3.0000000000000001E-3</v>
      </c>
      <c r="P133" s="87">
        <f>IF($C133="","",Tabla!O133+$B133)</f>
        <v>3.0000000000000001E-3</v>
      </c>
      <c r="Q133" s="87">
        <f>IF($C133="","",Tabla!P133+$B133)</f>
        <v>3.0000000000000001E-3</v>
      </c>
      <c r="R133" s="87">
        <f>IF($C133="","",Tabla!Q133+$B133)</f>
        <v>3.0000000000000001E-3</v>
      </c>
      <c r="S133" s="87">
        <f>IF($C133="","",Tabla!R133+$B133)</f>
        <v>3.0000000000000001E-3</v>
      </c>
      <c r="T133" s="87">
        <f>IF($C133="","",Tabla!S133+$B133)</f>
        <v>3.0000000000000001E-3</v>
      </c>
      <c r="U133" s="87">
        <f>IF($C133="","",Tabla!T133+$B133)</f>
        <v>3.0000000000000001E-3</v>
      </c>
      <c r="V133" s="87">
        <f>IF($C133="","",Tabla!U133+$B133)</f>
        <v>3.0000000000000001E-3</v>
      </c>
      <c r="W133" s="87">
        <f>IF($C133="","",Tabla!V133+$B133)</f>
        <v>3.0000000000000001E-3</v>
      </c>
      <c r="X133" s="87">
        <f>IF($C133="","",Tabla!W133+$B133)</f>
        <v>3.0000000000000001E-3</v>
      </c>
      <c r="Y133" s="87">
        <f>IF($C133="","",Tabla!X133+$B133)</f>
        <v>3.0000000000000001E-3</v>
      </c>
      <c r="Z133" s="87">
        <f>IF($C133="","",Tabla!Y133+$B133)</f>
        <v>3.0000000000000001E-3</v>
      </c>
      <c r="AA133" s="87">
        <f>IF($C133="","",Tabla!Z133+$B133)</f>
        <v>3.0000000000000001E-3</v>
      </c>
      <c r="AB133" s="87">
        <f>IF($C133="","",Tabla!AA133+$B133)</f>
        <v>3.0000000000000001E-3</v>
      </c>
      <c r="AC133" s="87">
        <f>IF($C133="","",Tabla!AB133+$B133)</f>
        <v>3.0000000000000001E-3</v>
      </c>
      <c r="AD133" s="87">
        <f>IF($C133="","",Tabla!AC133+$B133)</f>
        <v>3.0000000000000001E-3</v>
      </c>
      <c r="AE133" s="87">
        <f>IF($C133="","",Tabla!AD133+$B133)</f>
        <v>3.0000000000000001E-3</v>
      </c>
      <c r="AF133" s="87">
        <f>IF($C133="","",Tabla!AE133+$B133)</f>
        <v>313541.88300000003</v>
      </c>
      <c r="AG133" s="87">
        <f>IF($C133="","",Tabla!AF133+$B133)</f>
        <v>-1079797.9369999999</v>
      </c>
      <c r="AH133" s="87">
        <f>IF($C133="","",Tabla!AG133+$B133)</f>
        <v>3.0000000000000001E-3</v>
      </c>
      <c r="AI133" s="87">
        <f>IF($C133="","",Tabla!AH133+$B133)</f>
        <v>3.0000000000000001E-3</v>
      </c>
      <c r="AJ133" s="87">
        <f>IF($C133="","",Tabla!AI133+$B133)</f>
        <v>3.0000000000000001E-3</v>
      </c>
      <c r="AK133" s="87">
        <f>IF($C133="","",Tabla!AJ133+$B133)</f>
        <v>3.0000000000000001E-3</v>
      </c>
      <c r="AL133" s="87">
        <f>IF($C133="","",Tabla!AK133+$B133)</f>
        <v>3.0000000000000001E-3</v>
      </c>
      <c r="AM133" s="87">
        <f>IF($C133="","",Tabla!AL133+$B133)</f>
        <v>3.0000000000000001E-3</v>
      </c>
      <c r="AN133" s="87">
        <f>IF($C133="","",Tabla!AM133+$B133)</f>
        <v>313541.88300000003</v>
      </c>
      <c r="AO133" s="87">
        <f>IF($C133="","",Tabla!AN133+$B133)</f>
        <v>-1079797.9369999999</v>
      </c>
      <c r="AP133" s="80">
        <f t="shared" si="84"/>
        <v>10</v>
      </c>
      <c r="AQ133" s="80">
        <f t="shared" si="85"/>
        <v>87</v>
      </c>
      <c r="AR133" s="80">
        <f t="shared" si="86"/>
        <v>9</v>
      </c>
      <c r="AS133" s="80">
        <f t="shared" si="87"/>
        <v>75</v>
      </c>
      <c r="AT133" s="80">
        <f t="shared" si="88"/>
        <v>97</v>
      </c>
      <c r="AU133" s="80">
        <f t="shared" si="89"/>
        <v>73</v>
      </c>
      <c r="AV133" s="80">
        <f t="shared" si="90"/>
        <v>9</v>
      </c>
      <c r="AW133" s="80">
        <f t="shared" si="91"/>
        <v>78</v>
      </c>
      <c r="AX133" s="80">
        <f t="shared" si="92"/>
        <v>97</v>
      </c>
      <c r="AY133" s="80">
        <f t="shared" si="93"/>
        <v>92</v>
      </c>
      <c r="AZ133" s="80">
        <f t="shared" si="94"/>
        <v>97</v>
      </c>
      <c r="BA133" s="80">
        <f t="shared" si="95"/>
        <v>84</v>
      </c>
      <c r="BB133" s="80">
        <f t="shared" si="96"/>
        <v>97</v>
      </c>
      <c r="BC133" s="80">
        <f t="shared" si="97"/>
        <v>82</v>
      </c>
      <c r="BD133" s="80">
        <f t="shared" si="98"/>
        <v>97</v>
      </c>
      <c r="BE133" s="80">
        <f t="shared" si="99"/>
        <v>84</v>
      </c>
      <c r="BF133" s="80">
        <f t="shared" si="100"/>
        <v>97</v>
      </c>
      <c r="BG133" s="80">
        <f t="shared" si="101"/>
        <v>82</v>
      </c>
      <c r="BH133" s="80">
        <f t="shared" si="102"/>
        <v>96</v>
      </c>
      <c r="BI133" s="80">
        <f t="shared" si="103"/>
        <v>96</v>
      </c>
      <c r="BJ133" s="80">
        <f t="shared" si="104"/>
        <v>96</v>
      </c>
      <c r="BK133" s="80">
        <f t="shared" si="105"/>
        <v>96</v>
      </c>
      <c r="BL133" s="80">
        <f t="shared" si="106"/>
        <v>96</v>
      </c>
      <c r="BM133" s="80">
        <f t="shared" si="107"/>
        <v>96</v>
      </c>
      <c r="BN133" s="80">
        <f t="shared" si="108"/>
        <v>96</v>
      </c>
      <c r="BO133" s="80">
        <f t="shared" si="109"/>
        <v>96</v>
      </c>
      <c r="BP133" s="80">
        <f t="shared" si="110"/>
        <v>96</v>
      </c>
      <c r="BQ133" s="80">
        <f t="shared" si="111"/>
        <v>96</v>
      </c>
      <c r="BR133" s="80">
        <f t="shared" si="112"/>
        <v>21</v>
      </c>
      <c r="BS133" s="80">
        <f t="shared" si="113"/>
        <v>81</v>
      </c>
      <c r="BT133" s="80">
        <f t="shared" si="114"/>
        <v>97</v>
      </c>
      <c r="BU133" s="80">
        <f t="shared" si="115"/>
        <v>71</v>
      </c>
      <c r="BV133" s="80">
        <f t="shared" si="116"/>
        <v>97</v>
      </c>
      <c r="BW133" s="80">
        <f t="shared" si="117"/>
        <v>82</v>
      </c>
      <c r="BX133" s="80">
        <f t="shared" si="118"/>
        <v>96</v>
      </c>
      <c r="BY133" s="80">
        <f t="shared" si="119"/>
        <v>96</v>
      </c>
      <c r="BZ133" s="80">
        <f t="shared" si="120"/>
        <v>40</v>
      </c>
      <c r="CA133" s="80">
        <f t="shared" si="121"/>
        <v>68</v>
      </c>
      <c r="CB133" s="118">
        <f>+HLOOKUP(MONTO!$F$2&amp;"-"&amp;Rank!$CB$130,Rank!$B$1:$CD$212,ROW(Rank!$CD133),0)</f>
        <v>97</v>
      </c>
      <c r="CC133" s="118">
        <f>+HLOOKUP(MONTO!$F$2&amp;"-"&amp;Rank!$CC$130,Rank!$B$1:$CD$212,ROW(Rank!$CD133),0)</f>
        <v>82</v>
      </c>
      <c r="CD133" s="119" t="str">
        <f t="shared" si="122"/>
        <v>HSBC (Retail) (1748)</v>
      </c>
    </row>
    <row r="134" spans="2:82" x14ac:dyDescent="0.2">
      <c r="B134" s="80">
        <f t="shared" si="83"/>
        <v>4.0000000000000001E-3</v>
      </c>
      <c r="C134" s="80" t="str">
        <f t="shared" si="83"/>
        <v>Banco Frances Custodia (1647)</v>
      </c>
      <c r="D134" s="87">
        <f>IF($C134="","",Tabla!C134+$B134)</f>
        <v>942751.65399999986</v>
      </c>
      <c r="E134" s="87">
        <f>IF($C134="","",Tabla!D134+$B134)</f>
        <v>4.0000000000000001E-3</v>
      </c>
      <c r="F134" s="87">
        <f>IF($C134="","",Tabla!E134+$B134)</f>
        <v>4.0000000000000001E-3</v>
      </c>
      <c r="G134" s="87">
        <f>IF($C134="","",Tabla!F134+$B134)</f>
        <v>4.0000000000000001E-3</v>
      </c>
      <c r="H134" s="87">
        <f>IF($C134="","",Tabla!G134+$B134)</f>
        <v>4.0000000000000001E-3</v>
      </c>
      <c r="I134" s="87">
        <f>IF($C134="","",Tabla!H134+$B134)</f>
        <v>4.0000000000000001E-3</v>
      </c>
      <c r="J134" s="87">
        <f>IF($C134="","",Tabla!I134+$B134)</f>
        <v>4.0000000000000001E-3</v>
      </c>
      <c r="K134" s="87">
        <f>IF($C134="","",Tabla!J134+$B134)</f>
        <v>4.0000000000000001E-3</v>
      </c>
      <c r="L134" s="87">
        <f>IF($C134="","",Tabla!K134+$B134)</f>
        <v>4.0000000000000001E-3</v>
      </c>
      <c r="M134" s="87">
        <f>IF($C134="","",Tabla!L134+$B134)</f>
        <v>4.0000000000000001E-3</v>
      </c>
      <c r="N134" s="87">
        <f>IF($C134="","",Tabla!M134+$B134)</f>
        <v>4.0000000000000001E-3</v>
      </c>
      <c r="O134" s="87">
        <f>IF($C134="","",Tabla!N134+$B134)</f>
        <v>4.0000000000000001E-3</v>
      </c>
      <c r="P134" s="87">
        <f>IF($C134="","",Tabla!O134+$B134)</f>
        <v>4.0000000000000001E-3</v>
      </c>
      <c r="Q134" s="87">
        <f>IF($C134="","",Tabla!P134+$B134)</f>
        <v>-226439.99600000001</v>
      </c>
      <c r="R134" s="87">
        <f>IF($C134="","",Tabla!Q134+$B134)</f>
        <v>4.0000000000000001E-3</v>
      </c>
      <c r="S134" s="87">
        <f>IF($C134="","",Tabla!R134+$B134)</f>
        <v>-144669.99600000001</v>
      </c>
      <c r="T134" s="87">
        <f>IF($C134="","",Tabla!S134+$B134)</f>
        <v>4.0000000000000001E-3</v>
      </c>
      <c r="U134" s="87">
        <f>IF($C134="","",Tabla!T134+$B134)</f>
        <v>4.0000000000000001E-3</v>
      </c>
      <c r="V134" s="87">
        <f>IF($C134="","",Tabla!U134+$B134)</f>
        <v>4.0000000000000001E-3</v>
      </c>
      <c r="W134" s="87">
        <f>IF($C134="","",Tabla!V134+$B134)</f>
        <v>4.0000000000000001E-3</v>
      </c>
      <c r="X134" s="87">
        <f>IF($C134="","",Tabla!W134+$B134)</f>
        <v>4.0000000000000001E-3</v>
      </c>
      <c r="Y134" s="87">
        <f>IF($C134="","",Tabla!X134+$B134)</f>
        <v>4.0000000000000001E-3</v>
      </c>
      <c r="Z134" s="87">
        <f>IF($C134="","",Tabla!Y134+$B134)</f>
        <v>4.0000000000000001E-3</v>
      </c>
      <c r="AA134" s="87">
        <f>IF($C134="","",Tabla!Z134+$B134)</f>
        <v>4.0000000000000001E-3</v>
      </c>
      <c r="AB134" s="87">
        <f>IF($C134="","",Tabla!AA134+$B134)</f>
        <v>4.0000000000000001E-3</v>
      </c>
      <c r="AC134" s="87">
        <f>IF($C134="","",Tabla!AB134+$B134)</f>
        <v>4.0000000000000001E-3</v>
      </c>
      <c r="AD134" s="87">
        <f>IF($C134="","",Tabla!AC134+$B134)</f>
        <v>4.0000000000000001E-3</v>
      </c>
      <c r="AE134" s="87">
        <f>IF($C134="","",Tabla!AD134+$B134)</f>
        <v>4.0000000000000001E-3</v>
      </c>
      <c r="AF134" s="87">
        <f>IF($C134="","",Tabla!AE134+$B134)</f>
        <v>4.0000000000000001E-3</v>
      </c>
      <c r="AG134" s="87">
        <f>IF($C134="","",Tabla!AF134+$B134)</f>
        <v>4.0000000000000001E-3</v>
      </c>
      <c r="AH134" s="87">
        <f>IF($C134="","",Tabla!AG134+$B134)</f>
        <v>4.0000000000000001E-3</v>
      </c>
      <c r="AI134" s="87">
        <f>IF($C134="","",Tabla!AH134+$B134)</f>
        <v>-371109.99599999998</v>
      </c>
      <c r="AJ134" s="87">
        <f>IF($C134="","",Tabla!AI134+$B134)</f>
        <v>4.0000000000000001E-3</v>
      </c>
      <c r="AK134" s="87">
        <f>IF($C134="","",Tabla!AJ134+$B134)</f>
        <v>4.0000000000000001E-3</v>
      </c>
      <c r="AL134" s="87">
        <f>IF($C134="","",Tabla!AK134+$B134)</f>
        <v>4.0000000000000001E-3</v>
      </c>
      <c r="AM134" s="87">
        <f>IF($C134="","",Tabla!AL134+$B134)</f>
        <v>4.0000000000000001E-3</v>
      </c>
      <c r="AN134" s="87">
        <f>IF($C134="","",Tabla!AM134+$B134)</f>
        <v>4.0000000000000001E-3</v>
      </c>
      <c r="AO134" s="87">
        <f>IF($C134="","",Tabla!AN134+$B134)</f>
        <v>-371109.99599999998</v>
      </c>
      <c r="AP134" s="80">
        <f t="shared" si="84"/>
        <v>7</v>
      </c>
      <c r="AQ134" s="80">
        <f t="shared" si="85"/>
        <v>78</v>
      </c>
      <c r="AR134" s="80">
        <f t="shared" si="86"/>
        <v>97</v>
      </c>
      <c r="AS134" s="80">
        <f t="shared" si="87"/>
        <v>70</v>
      </c>
      <c r="AT134" s="80">
        <f t="shared" si="88"/>
        <v>96</v>
      </c>
      <c r="AU134" s="80">
        <f t="shared" si="89"/>
        <v>72</v>
      </c>
      <c r="AV134" s="80">
        <f t="shared" si="90"/>
        <v>97</v>
      </c>
      <c r="AW134" s="80">
        <f t="shared" si="91"/>
        <v>77</v>
      </c>
      <c r="AX134" s="80">
        <f t="shared" si="92"/>
        <v>96</v>
      </c>
      <c r="AY134" s="80">
        <f t="shared" si="93"/>
        <v>77</v>
      </c>
      <c r="AZ134" s="80">
        <f t="shared" si="94"/>
        <v>96</v>
      </c>
      <c r="BA134" s="80">
        <f t="shared" si="95"/>
        <v>83</v>
      </c>
      <c r="BB134" s="80">
        <f t="shared" si="96"/>
        <v>96</v>
      </c>
      <c r="BC134" s="80">
        <f t="shared" si="97"/>
        <v>88</v>
      </c>
      <c r="BD134" s="80">
        <f t="shared" si="98"/>
        <v>96</v>
      </c>
      <c r="BE134" s="80">
        <f t="shared" si="99"/>
        <v>90</v>
      </c>
      <c r="BF134" s="80">
        <f t="shared" si="100"/>
        <v>96</v>
      </c>
      <c r="BG134" s="80">
        <f t="shared" si="101"/>
        <v>81</v>
      </c>
      <c r="BH134" s="80">
        <f t="shared" si="102"/>
        <v>95</v>
      </c>
      <c r="BI134" s="80">
        <f t="shared" si="103"/>
        <v>95</v>
      </c>
      <c r="BJ134" s="80">
        <f t="shared" si="104"/>
        <v>95</v>
      </c>
      <c r="BK134" s="80">
        <f t="shared" si="105"/>
        <v>95</v>
      </c>
      <c r="BL134" s="80">
        <f t="shared" si="106"/>
        <v>95</v>
      </c>
      <c r="BM134" s="80">
        <f t="shared" si="107"/>
        <v>95</v>
      </c>
      <c r="BN134" s="80">
        <f t="shared" si="108"/>
        <v>95</v>
      </c>
      <c r="BO134" s="80">
        <f t="shared" si="109"/>
        <v>95</v>
      </c>
      <c r="BP134" s="80">
        <f t="shared" si="110"/>
        <v>95</v>
      </c>
      <c r="BQ134" s="80">
        <f t="shared" si="111"/>
        <v>95</v>
      </c>
      <c r="BR134" s="80">
        <f t="shared" si="112"/>
        <v>97</v>
      </c>
      <c r="BS134" s="80">
        <f t="shared" si="113"/>
        <v>60</v>
      </c>
      <c r="BT134" s="80">
        <f t="shared" si="114"/>
        <v>96</v>
      </c>
      <c r="BU134" s="80">
        <f t="shared" si="115"/>
        <v>80</v>
      </c>
      <c r="BV134" s="80">
        <f t="shared" si="116"/>
        <v>96</v>
      </c>
      <c r="BW134" s="80">
        <f t="shared" si="117"/>
        <v>81</v>
      </c>
      <c r="BX134" s="80">
        <f t="shared" si="118"/>
        <v>95</v>
      </c>
      <c r="BY134" s="80">
        <f t="shared" si="119"/>
        <v>95</v>
      </c>
      <c r="BZ134" s="80">
        <f t="shared" si="120"/>
        <v>97</v>
      </c>
      <c r="CA134" s="80">
        <f t="shared" si="121"/>
        <v>61</v>
      </c>
      <c r="CB134" s="118">
        <f>+HLOOKUP(MONTO!$F$2&amp;"-"&amp;Rank!$CB$130,Rank!$B$1:$CD$212,ROW(Rank!$CD134),0)</f>
        <v>96</v>
      </c>
      <c r="CC134" s="118">
        <f>+HLOOKUP(MONTO!$F$2&amp;"-"&amp;Rank!$CC$130,Rank!$B$1:$CD$212,ROW(Rank!$CD134),0)</f>
        <v>81</v>
      </c>
      <c r="CD134" s="119" t="str">
        <f t="shared" si="122"/>
        <v>Banco Frances Custodia (1647)</v>
      </c>
    </row>
    <row r="135" spans="2:82" x14ac:dyDescent="0.2">
      <c r="B135" s="80">
        <f t="shared" si="83"/>
        <v>5.0000000000000001E-3</v>
      </c>
      <c r="C135" s="80" t="str">
        <f t="shared" si="83"/>
        <v>Allaria Ledesma y Cía. S.A. (6)</v>
      </c>
      <c r="D135" s="87">
        <f>IF($C135="","",Tabla!C135+$B135)</f>
        <v>367742.85499999998</v>
      </c>
      <c r="E135" s="87">
        <f>IF($C135="","",Tabla!D135+$B135)</f>
        <v>5.0000000000000001E-3</v>
      </c>
      <c r="F135" s="87">
        <f>IF($C135="","",Tabla!E135+$B135)</f>
        <v>5.0000000000000001E-3</v>
      </c>
      <c r="G135" s="87">
        <f>IF($C135="","",Tabla!F135+$B135)</f>
        <v>-46391.394999999997</v>
      </c>
      <c r="H135" s="87">
        <f>IF($C135="","",Tabla!G135+$B135)</f>
        <v>86419.505000000005</v>
      </c>
      <c r="I135" s="87">
        <f>IF($C135="","",Tabla!H135+$B135)</f>
        <v>5.0000000000000001E-3</v>
      </c>
      <c r="J135" s="87">
        <f>IF($C135="","",Tabla!I135+$B135)</f>
        <v>5.0000000000000001E-3</v>
      </c>
      <c r="K135" s="87">
        <f>IF($C135="","",Tabla!J135+$B135)</f>
        <v>-613925.17500000005</v>
      </c>
      <c r="L135" s="87">
        <f>IF($C135="","",Tabla!K135+$B135)</f>
        <v>5.0000000000000001E-3</v>
      </c>
      <c r="M135" s="87">
        <f>IF($C135="","",Tabla!L135+$B135)</f>
        <v>5.0000000000000001E-3</v>
      </c>
      <c r="N135" s="87">
        <f>IF($C135="","",Tabla!M135+$B135)</f>
        <v>5.0000000000000001E-3</v>
      </c>
      <c r="O135" s="87">
        <f>IF($C135="","",Tabla!N135+$B135)</f>
        <v>-127074.995</v>
      </c>
      <c r="P135" s="87">
        <f>IF($C135="","",Tabla!O135+$B135)</f>
        <v>5.0000000000000001E-3</v>
      </c>
      <c r="Q135" s="87">
        <f>IF($C135="","",Tabla!P135+$B135)</f>
        <v>5.0000000000000001E-3</v>
      </c>
      <c r="R135" s="87">
        <f>IF($C135="","",Tabla!Q135+$B135)</f>
        <v>776734.005</v>
      </c>
      <c r="S135" s="87">
        <f>IF($C135="","",Tabla!R135+$B135)</f>
        <v>5.0000000000000001E-3</v>
      </c>
      <c r="T135" s="87">
        <f>IF($C135="","",Tabla!S135+$B135)</f>
        <v>5.0000000000000001E-3</v>
      </c>
      <c r="U135" s="87">
        <f>IF($C135="","",Tabla!T135+$B135)</f>
        <v>5.0000000000000001E-3</v>
      </c>
      <c r="V135" s="87">
        <f>IF($C135="","",Tabla!U135+$B135)</f>
        <v>5.0000000000000001E-3</v>
      </c>
      <c r="W135" s="87">
        <f>IF($C135="","",Tabla!V135+$B135)</f>
        <v>5.0000000000000001E-3</v>
      </c>
      <c r="X135" s="87">
        <f>IF($C135="","",Tabla!W135+$B135)</f>
        <v>5.0000000000000001E-3</v>
      </c>
      <c r="Y135" s="87">
        <f>IF($C135="","",Tabla!X135+$B135)</f>
        <v>5.0000000000000001E-3</v>
      </c>
      <c r="Z135" s="87">
        <f>IF($C135="","",Tabla!Y135+$B135)</f>
        <v>5.0000000000000001E-3</v>
      </c>
      <c r="AA135" s="87">
        <f>IF($C135="","",Tabla!Z135+$B135)</f>
        <v>5.0000000000000001E-3</v>
      </c>
      <c r="AB135" s="87">
        <f>IF($C135="","",Tabla!AA135+$B135)</f>
        <v>5.0000000000000001E-3</v>
      </c>
      <c r="AC135" s="87">
        <f>IF($C135="","",Tabla!AB135+$B135)</f>
        <v>5.0000000000000001E-3</v>
      </c>
      <c r="AD135" s="87">
        <f>IF($C135="","",Tabla!AC135+$B135)</f>
        <v>5.0000000000000001E-3</v>
      </c>
      <c r="AE135" s="87">
        <f>IF($C135="","",Tabla!AD135+$B135)</f>
        <v>5.0000000000000001E-3</v>
      </c>
      <c r="AF135" s="87">
        <f>IF($C135="","",Tabla!AE135+$B135)</f>
        <v>86419.505000000005</v>
      </c>
      <c r="AG135" s="87">
        <f>IF($C135="","",Tabla!AF135+$B135)</f>
        <v>-613925.17500000005</v>
      </c>
      <c r="AH135" s="87">
        <f>IF($C135="","",Tabla!AG135+$B135)</f>
        <v>776734.005</v>
      </c>
      <c r="AI135" s="87">
        <f>IF($C135="","",Tabla!AH135+$B135)</f>
        <v>-127074.995</v>
      </c>
      <c r="AJ135" s="87">
        <f>IF($C135="","",Tabla!AI135+$B135)</f>
        <v>5.0000000000000001E-3</v>
      </c>
      <c r="AK135" s="87">
        <f>IF($C135="","",Tabla!AJ135+$B135)</f>
        <v>5.0000000000000001E-3</v>
      </c>
      <c r="AL135" s="87">
        <f>IF($C135="","",Tabla!AK135+$B135)</f>
        <v>5.0000000000000001E-3</v>
      </c>
      <c r="AM135" s="87">
        <f>IF($C135="","",Tabla!AL135+$B135)</f>
        <v>5.0000000000000001E-3</v>
      </c>
      <c r="AN135" s="87">
        <f>IF($C135="","",Tabla!AM135+$B135)</f>
        <v>863153.505</v>
      </c>
      <c r="AO135" s="87">
        <f>IF($C135="","",Tabla!AN135+$B135)</f>
        <v>-741000.17500000005</v>
      </c>
      <c r="AP135" s="80">
        <f t="shared" si="84"/>
        <v>9</v>
      </c>
      <c r="AQ135" s="80">
        <f t="shared" si="85"/>
        <v>77</v>
      </c>
      <c r="AR135" s="80">
        <f t="shared" si="86"/>
        <v>96</v>
      </c>
      <c r="AS135" s="80">
        <f t="shared" si="87"/>
        <v>76</v>
      </c>
      <c r="AT135" s="80">
        <f t="shared" si="88"/>
        <v>18</v>
      </c>
      <c r="AU135" s="80">
        <f t="shared" si="89"/>
        <v>71</v>
      </c>
      <c r="AV135" s="80">
        <f t="shared" si="90"/>
        <v>96</v>
      </c>
      <c r="AW135" s="80">
        <f t="shared" si="91"/>
        <v>90</v>
      </c>
      <c r="AX135" s="80">
        <f t="shared" si="92"/>
        <v>95</v>
      </c>
      <c r="AY135" s="80">
        <f t="shared" si="93"/>
        <v>76</v>
      </c>
      <c r="AZ135" s="80">
        <f t="shared" si="94"/>
        <v>95</v>
      </c>
      <c r="BA135" s="80">
        <f t="shared" si="95"/>
        <v>88</v>
      </c>
      <c r="BB135" s="80">
        <f t="shared" si="96"/>
        <v>95</v>
      </c>
      <c r="BC135" s="80">
        <f t="shared" si="97"/>
        <v>81</v>
      </c>
      <c r="BD135" s="80">
        <f t="shared" si="98"/>
        <v>6</v>
      </c>
      <c r="BE135" s="80">
        <f t="shared" si="99"/>
        <v>83</v>
      </c>
      <c r="BF135" s="80">
        <f t="shared" si="100"/>
        <v>95</v>
      </c>
      <c r="BG135" s="80">
        <f t="shared" si="101"/>
        <v>80</v>
      </c>
      <c r="BH135" s="80">
        <f t="shared" si="102"/>
        <v>94</v>
      </c>
      <c r="BI135" s="80">
        <f t="shared" si="103"/>
        <v>94</v>
      </c>
      <c r="BJ135" s="80">
        <f t="shared" si="104"/>
        <v>94</v>
      </c>
      <c r="BK135" s="80">
        <f t="shared" si="105"/>
        <v>94</v>
      </c>
      <c r="BL135" s="80">
        <f t="shared" si="106"/>
        <v>94</v>
      </c>
      <c r="BM135" s="80">
        <f t="shared" si="107"/>
        <v>94</v>
      </c>
      <c r="BN135" s="80">
        <f t="shared" si="108"/>
        <v>94</v>
      </c>
      <c r="BO135" s="80">
        <f t="shared" si="109"/>
        <v>94</v>
      </c>
      <c r="BP135" s="80">
        <f t="shared" si="110"/>
        <v>94</v>
      </c>
      <c r="BQ135" s="80">
        <f t="shared" si="111"/>
        <v>94</v>
      </c>
      <c r="BR135" s="80">
        <f t="shared" si="112"/>
        <v>26</v>
      </c>
      <c r="BS135" s="80">
        <f t="shared" si="113"/>
        <v>77</v>
      </c>
      <c r="BT135" s="80">
        <f t="shared" si="114"/>
        <v>16</v>
      </c>
      <c r="BU135" s="80">
        <f t="shared" si="115"/>
        <v>77</v>
      </c>
      <c r="BV135" s="80">
        <f t="shared" si="116"/>
        <v>95</v>
      </c>
      <c r="BW135" s="80">
        <f t="shared" si="117"/>
        <v>80</v>
      </c>
      <c r="BX135" s="80">
        <f t="shared" si="118"/>
        <v>94</v>
      </c>
      <c r="BY135" s="80">
        <f t="shared" si="119"/>
        <v>94</v>
      </c>
      <c r="BZ135" s="80">
        <f t="shared" si="120"/>
        <v>33</v>
      </c>
      <c r="CA135" s="80">
        <f t="shared" si="121"/>
        <v>67</v>
      </c>
      <c r="CB135" s="118">
        <f>+HLOOKUP(MONTO!$F$2&amp;"-"&amp;Rank!$CB$130,Rank!$B$1:$CD$212,ROW(Rank!$CD135),0)</f>
        <v>95</v>
      </c>
      <c r="CC135" s="118">
        <f>+HLOOKUP(MONTO!$F$2&amp;"-"&amp;Rank!$CC$130,Rank!$B$1:$CD$212,ROW(Rank!$CD135),0)</f>
        <v>80</v>
      </c>
      <c r="CD135" s="119" t="str">
        <f t="shared" si="122"/>
        <v>Allaria Ledesma y Cía. S.A. (6)</v>
      </c>
    </row>
    <row r="136" spans="2:82" x14ac:dyDescent="0.2">
      <c r="B136" s="80">
        <f t="shared" si="83"/>
        <v>6.0000000000000001E-3</v>
      </c>
      <c r="C136" s="80" t="str">
        <f t="shared" si="83"/>
        <v>Global Agro (1734)</v>
      </c>
      <c r="D136" s="87">
        <f>IF($C136="","",Tabla!C136+$B136)</f>
        <v>192249.30599999998</v>
      </c>
      <c r="E136" s="87">
        <f>IF($C136="","",Tabla!D136+$B136)</f>
        <v>-192249.29399999999</v>
      </c>
      <c r="F136" s="87">
        <f>IF($C136="","",Tabla!E136+$B136)</f>
        <v>6.0000000000000001E-3</v>
      </c>
      <c r="G136" s="87">
        <f>IF($C136="","",Tabla!F136+$B136)</f>
        <v>6.0000000000000001E-3</v>
      </c>
      <c r="H136" s="87">
        <f>IF($C136="","",Tabla!G136+$B136)</f>
        <v>6.0000000000000001E-3</v>
      </c>
      <c r="I136" s="87">
        <f>IF($C136="","",Tabla!H136+$B136)</f>
        <v>6.0000000000000001E-3</v>
      </c>
      <c r="J136" s="87">
        <f>IF($C136="","",Tabla!I136+$B136)</f>
        <v>6.0000000000000001E-3</v>
      </c>
      <c r="K136" s="87">
        <f>IF($C136="","",Tabla!J136+$B136)</f>
        <v>6.0000000000000001E-3</v>
      </c>
      <c r="L136" s="87">
        <f>IF($C136="","",Tabla!K136+$B136)</f>
        <v>6.0000000000000001E-3</v>
      </c>
      <c r="M136" s="87">
        <f>IF($C136="","",Tabla!L136+$B136)</f>
        <v>6.0000000000000001E-3</v>
      </c>
      <c r="N136" s="87">
        <f>IF($C136="","",Tabla!M136+$B136)</f>
        <v>6.0000000000000001E-3</v>
      </c>
      <c r="O136" s="87">
        <f>IF($C136="","",Tabla!N136+$B136)</f>
        <v>6.0000000000000001E-3</v>
      </c>
      <c r="P136" s="87">
        <f>IF($C136="","",Tabla!O136+$B136)</f>
        <v>6.0000000000000001E-3</v>
      </c>
      <c r="Q136" s="87">
        <f>IF($C136="","",Tabla!P136+$B136)</f>
        <v>6.0000000000000001E-3</v>
      </c>
      <c r="R136" s="87">
        <f>IF($C136="","",Tabla!Q136+$B136)</f>
        <v>6.0000000000000001E-3</v>
      </c>
      <c r="S136" s="87">
        <f>IF($C136="","",Tabla!R136+$B136)</f>
        <v>6.0000000000000001E-3</v>
      </c>
      <c r="T136" s="87">
        <f>IF($C136="","",Tabla!S136+$B136)</f>
        <v>6.0000000000000001E-3</v>
      </c>
      <c r="U136" s="87">
        <f>IF($C136="","",Tabla!T136+$B136)</f>
        <v>6.0000000000000001E-3</v>
      </c>
      <c r="V136" s="87">
        <f>IF($C136="","",Tabla!U136+$B136)</f>
        <v>6.0000000000000001E-3</v>
      </c>
      <c r="W136" s="87">
        <f>IF($C136="","",Tabla!V136+$B136)</f>
        <v>6.0000000000000001E-3</v>
      </c>
      <c r="X136" s="87">
        <f>IF($C136="","",Tabla!W136+$B136)</f>
        <v>6.0000000000000001E-3</v>
      </c>
      <c r="Y136" s="87">
        <f>IF($C136="","",Tabla!X136+$B136)</f>
        <v>6.0000000000000001E-3</v>
      </c>
      <c r="Z136" s="87">
        <f>IF($C136="","",Tabla!Y136+$B136)</f>
        <v>6.0000000000000001E-3</v>
      </c>
      <c r="AA136" s="87">
        <f>IF($C136="","",Tabla!Z136+$B136)</f>
        <v>6.0000000000000001E-3</v>
      </c>
      <c r="AB136" s="87">
        <f>IF($C136="","",Tabla!AA136+$B136)</f>
        <v>6.0000000000000001E-3</v>
      </c>
      <c r="AC136" s="87">
        <f>IF($C136="","",Tabla!AB136+$B136)</f>
        <v>6.0000000000000001E-3</v>
      </c>
      <c r="AD136" s="87">
        <f>IF($C136="","",Tabla!AC136+$B136)</f>
        <v>6.0000000000000001E-3</v>
      </c>
      <c r="AE136" s="87">
        <f>IF($C136="","",Tabla!AD136+$B136)</f>
        <v>6.0000000000000001E-3</v>
      </c>
      <c r="AF136" s="87">
        <f>IF($C136="","",Tabla!AE136+$B136)</f>
        <v>6.0000000000000001E-3</v>
      </c>
      <c r="AG136" s="87">
        <f>IF($C136="","",Tabla!AF136+$B136)</f>
        <v>6.0000000000000001E-3</v>
      </c>
      <c r="AH136" s="87">
        <f>IF($C136="","",Tabla!AG136+$B136)</f>
        <v>6.0000000000000001E-3</v>
      </c>
      <c r="AI136" s="87">
        <f>IF($C136="","",Tabla!AH136+$B136)</f>
        <v>6.0000000000000001E-3</v>
      </c>
      <c r="AJ136" s="87">
        <f>IF($C136="","",Tabla!AI136+$B136)</f>
        <v>6.0000000000000001E-3</v>
      </c>
      <c r="AK136" s="87">
        <f>IF($C136="","",Tabla!AJ136+$B136)</f>
        <v>6.0000000000000001E-3</v>
      </c>
      <c r="AL136" s="87">
        <f>IF($C136="","",Tabla!AK136+$B136)</f>
        <v>6.0000000000000001E-3</v>
      </c>
      <c r="AM136" s="87">
        <f>IF($C136="","",Tabla!AL136+$B136)</f>
        <v>6.0000000000000001E-3</v>
      </c>
      <c r="AN136" s="87">
        <f>IF($C136="","",Tabla!AM136+$B136)</f>
        <v>6.0000000000000001E-3</v>
      </c>
      <c r="AO136" s="87">
        <f>IF($C136="","",Tabla!AN136+$B136)</f>
        <v>6.0000000000000001E-3</v>
      </c>
      <c r="AP136" s="80">
        <f t="shared" si="84"/>
        <v>13</v>
      </c>
      <c r="AQ136" s="80">
        <f t="shared" si="85"/>
        <v>85</v>
      </c>
      <c r="AR136" s="80">
        <f t="shared" si="86"/>
        <v>95</v>
      </c>
      <c r="AS136" s="80">
        <f t="shared" si="87"/>
        <v>69</v>
      </c>
      <c r="AT136" s="80">
        <f t="shared" si="88"/>
        <v>95</v>
      </c>
      <c r="AU136" s="80">
        <f t="shared" si="89"/>
        <v>70</v>
      </c>
      <c r="AV136" s="80">
        <f t="shared" si="90"/>
        <v>95</v>
      </c>
      <c r="AW136" s="80">
        <f t="shared" si="91"/>
        <v>76</v>
      </c>
      <c r="AX136" s="80">
        <f t="shared" si="92"/>
        <v>94</v>
      </c>
      <c r="AY136" s="80">
        <f t="shared" si="93"/>
        <v>75</v>
      </c>
      <c r="AZ136" s="80">
        <f t="shared" si="94"/>
        <v>94</v>
      </c>
      <c r="BA136" s="80">
        <f t="shared" si="95"/>
        <v>82</v>
      </c>
      <c r="BB136" s="80">
        <f t="shared" si="96"/>
        <v>94</v>
      </c>
      <c r="BC136" s="80">
        <f t="shared" si="97"/>
        <v>80</v>
      </c>
      <c r="BD136" s="80">
        <f t="shared" si="98"/>
        <v>95</v>
      </c>
      <c r="BE136" s="80">
        <f t="shared" si="99"/>
        <v>82</v>
      </c>
      <c r="BF136" s="80">
        <f t="shared" si="100"/>
        <v>94</v>
      </c>
      <c r="BG136" s="80">
        <f t="shared" si="101"/>
        <v>79</v>
      </c>
      <c r="BH136" s="80">
        <f t="shared" si="102"/>
        <v>93</v>
      </c>
      <c r="BI136" s="80">
        <f t="shared" si="103"/>
        <v>93</v>
      </c>
      <c r="BJ136" s="80">
        <f t="shared" si="104"/>
        <v>93</v>
      </c>
      <c r="BK136" s="80">
        <f t="shared" si="105"/>
        <v>93</v>
      </c>
      <c r="BL136" s="80">
        <f t="shared" si="106"/>
        <v>93</v>
      </c>
      <c r="BM136" s="80">
        <f t="shared" si="107"/>
        <v>93</v>
      </c>
      <c r="BN136" s="80">
        <f t="shared" si="108"/>
        <v>93</v>
      </c>
      <c r="BO136" s="80">
        <f t="shared" si="109"/>
        <v>93</v>
      </c>
      <c r="BP136" s="80">
        <f t="shared" si="110"/>
        <v>93</v>
      </c>
      <c r="BQ136" s="80">
        <f t="shared" si="111"/>
        <v>93</v>
      </c>
      <c r="BR136" s="80">
        <f t="shared" si="112"/>
        <v>96</v>
      </c>
      <c r="BS136" s="80">
        <f t="shared" si="113"/>
        <v>59</v>
      </c>
      <c r="BT136" s="80">
        <f t="shared" si="114"/>
        <v>95</v>
      </c>
      <c r="BU136" s="80">
        <f t="shared" si="115"/>
        <v>70</v>
      </c>
      <c r="BV136" s="80">
        <f t="shared" si="116"/>
        <v>94</v>
      </c>
      <c r="BW136" s="80">
        <f t="shared" si="117"/>
        <v>79</v>
      </c>
      <c r="BX136" s="80">
        <f t="shared" si="118"/>
        <v>93</v>
      </c>
      <c r="BY136" s="80">
        <f t="shared" si="119"/>
        <v>93</v>
      </c>
      <c r="BZ136" s="80">
        <f t="shared" si="120"/>
        <v>96</v>
      </c>
      <c r="CA136" s="80">
        <f t="shared" si="121"/>
        <v>45</v>
      </c>
      <c r="CB136" s="118">
        <f>+HLOOKUP(MONTO!$F$2&amp;"-"&amp;Rank!$CB$130,Rank!$B$1:$CD$212,ROW(Rank!$CD136),0)</f>
        <v>94</v>
      </c>
      <c r="CC136" s="118">
        <f>+HLOOKUP(MONTO!$F$2&amp;"-"&amp;Rank!$CC$130,Rank!$B$1:$CD$212,ROW(Rank!$CD136),0)</f>
        <v>79</v>
      </c>
      <c r="CD136" s="119" t="str">
        <f t="shared" si="122"/>
        <v>Global Agro (1734)</v>
      </c>
    </row>
    <row r="137" spans="2:82" x14ac:dyDescent="0.2">
      <c r="B137" s="80">
        <f t="shared" si="83"/>
        <v>7.0000000000000001E-3</v>
      </c>
      <c r="C137" s="80" t="str">
        <f t="shared" si="83"/>
        <v>Clearstream (0000)</v>
      </c>
      <c r="D137" s="87">
        <f>IF($C137="","",Tabla!C137+$B137)</f>
        <v>194400.00700000001</v>
      </c>
      <c r="E137" s="87">
        <f>IF($C137="","",Tabla!D137+$B137)</f>
        <v>7.0000000000000001E-3</v>
      </c>
      <c r="F137" s="87">
        <f>IF($C137="","",Tabla!E137+$B137)</f>
        <v>240000.00700000001</v>
      </c>
      <c r="G137" s="87">
        <f>IF($C137="","",Tabla!F137+$B137)</f>
        <v>7.0000000000000001E-3</v>
      </c>
      <c r="H137" s="87">
        <f>IF($C137="","",Tabla!G137+$B137)</f>
        <v>260160.00700000004</v>
      </c>
      <c r="I137" s="87">
        <f>IF($C137="","",Tabla!H137+$B137)</f>
        <v>7.0000000000000001E-3</v>
      </c>
      <c r="J137" s="87">
        <f>IF($C137="","",Tabla!I137+$B137)</f>
        <v>7.0000000000000001E-3</v>
      </c>
      <c r="K137" s="87">
        <f>IF($C137="","",Tabla!J137+$B137)</f>
        <v>7.0000000000000001E-3</v>
      </c>
      <c r="L137" s="87">
        <f>IF($C137="","",Tabla!K137+$B137)</f>
        <v>7.0000000000000001E-3</v>
      </c>
      <c r="M137" s="87">
        <f>IF($C137="","",Tabla!L137+$B137)</f>
        <v>7.0000000000000001E-3</v>
      </c>
      <c r="N137" s="87">
        <f>IF($C137="","",Tabla!M137+$B137)</f>
        <v>250800.00700000001</v>
      </c>
      <c r="O137" s="87">
        <f>IF($C137="","",Tabla!N137+$B137)</f>
        <v>7.0000000000000001E-3</v>
      </c>
      <c r="P137" s="87">
        <f>IF($C137="","",Tabla!O137+$B137)</f>
        <v>253600.00700000001</v>
      </c>
      <c r="Q137" s="87">
        <f>IF($C137="","",Tabla!P137+$B137)</f>
        <v>7.0000000000000001E-3</v>
      </c>
      <c r="R137" s="87">
        <f>IF($C137="","",Tabla!Q137+$B137)</f>
        <v>264000.00699999998</v>
      </c>
      <c r="S137" s="87">
        <f>IF($C137="","",Tabla!R137+$B137)</f>
        <v>7.0000000000000001E-3</v>
      </c>
      <c r="T137" s="87">
        <f>IF($C137="","",Tabla!S137+$B137)</f>
        <v>3775700.0070000002</v>
      </c>
      <c r="U137" s="87">
        <f>IF($C137="","",Tabla!T137+$B137)</f>
        <v>7.0000000000000001E-3</v>
      </c>
      <c r="V137" s="87">
        <f>IF($C137="","",Tabla!U137+$B137)</f>
        <v>7.0000000000000001E-3</v>
      </c>
      <c r="W137" s="87">
        <f>IF($C137="","",Tabla!V137+$B137)</f>
        <v>7.0000000000000001E-3</v>
      </c>
      <c r="X137" s="87">
        <f>IF($C137="","",Tabla!W137+$B137)</f>
        <v>7.0000000000000001E-3</v>
      </c>
      <c r="Y137" s="87">
        <f>IF($C137="","",Tabla!X137+$B137)</f>
        <v>7.0000000000000001E-3</v>
      </c>
      <c r="Z137" s="87">
        <f>IF($C137="","",Tabla!Y137+$B137)</f>
        <v>7.0000000000000001E-3</v>
      </c>
      <c r="AA137" s="87">
        <f>IF($C137="","",Tabla!Z137+$B137)</f>
        <v>7.0000000000000001E-3</v>
      </c>
      <c r="AB137" s="87">
        <f>IF($C137="","",Tabla!AA137+$B137)</f>
        <v>7.0000000000000001E-3</v>
      </c>
      <c r="AC137" s="87">
        <f>IF($C137="","",Tabla!AB137+$B137)</f>
        <v>7.0000000000000001E-3</v>
      </c>
      <c r="AD137" s="87">
        <f>IF($C137="","",Tabla!AC137+$B137)</f>
        <v>7.0000000000000001E-3</v>
      </c>
      <c r="AE137" s="87">
        <f>IF($C137="","",Tabla!AD137+$B137)</f>
        <v>7.0000000000000001E-3</v>
      </c>
      <c r="AF137" s="87">
        <f>IF($C137="","",Tabla!AE137+$B137)</f>
        <v>260160.00700000004</v>
      </c>
      <c r="AG137" s="87">
        <f>IF($C137="","",Tabla!AF137+$B137)</f>
        <v>7.0000000000000001E-3</v>
      </c>
      <c r="AH137" s="87">
        <f>IF($C137="","",Tabla!AG137+$B137)</f>
        <v>768400.00699999998</v>
      </c>
      <c r="AI137" s="87">
        <f>IF($C137="","",Tabla!AH137+$B137)</f>
        <v>7.0000000000000001E-3</v>
      </c>
      <c r="AJ137" s="87">
        <f>IF($C137="","",Tabla!AI137+$B137)</f>
        <v>3775700.0070000002</v>
      </c>
      <c r="AK137" s="87">
        <f>IF($C137="","",Tabla!AJ137+$B137)</f>
        <v>7.0000000000000001E-3</v>
      </c>
      <c r="AL137" s="87">
        <f>IF($C137="","",Tabla!AK137+$B137)</f>
        <v>7.0000000000000001E-3</v>
      </c>
      <c r="AM137" s="87">
        <f>IF($C137="","",Tabla!AL137+$B137)</f>
        <v>7.0000000000000001E-3</v>
      </c>
      <c r="AN137" s="87">
        <f>IF($C137="","",Tabla!AM137+$B137)</f>
        <v>4804260.0070000002</v>
      </c>
      <c r="AO137" s="87">
        <f>IF($C137="","",Tabla!AN137+$B137)</f>
        <v>7.0000000000000001E-3</v>
      </c>
      <c r="AP137" s="80">
        <f t="shared" si="84"/>
        <v>12</v>
      </c>
      <c r="AQ137" s="80">
        <f t="shared" si="85"/>
        <v>76</v>
      </c>
      <c r="AR137" s="80">
        <f t="shared" si="86"/>
        <v>10</v>
      </c>
      <c r="AS137" s="80">
        <f t="shared" si="87"/>
        <v>68</v>
      </c>
      <c r="AT137" s="80">
        <f t="shared" si="88"/>
        <v>16</v>
      </c>
      <c r="AU137" s="80">
        <f t="shared" si="89"/>
        <v>69</v>
      </c>
      <c r="AV137" s="80">
        <f t="shared" si="90"/>
        <v>94</v>
      </c>
      <c r="AW137" s="80">
        <f t="shared" si="91"/>
        <v>75</v>
      </c>
      <c r="AX137" s="80">
        <f t="shared" si="92"/>
        <v>93</v>
      </c>
      <c r="AY137" s="80">
        <f t="shared" si="93"/>
        <v>74</v>
      </c>
      <c r="AZ137" s="80">
        <f t="shared" si="94"/>
        <v>10</v>
      </c>
      <c r="BA137" s="80">
        <f t="shared" si="95"/>
        <v>81</v>
      </c>
      <c r="BB137" s="80">
        <f t="shared" si="96"/>
        <v>12</v>
      </c>
      <c r="BC137" s="80">
        <f t="shared" si="97"/>
        <v>79</v>
      </c>
      <c r="BD137" s="80">
        <f t="shared" si="98"/>
        <v>9</v>
      </c>
      <c r="BE137" s="80">
        <f t="shared" si="99"/>
        <v>81</v>
      </c>
      <c r="BF137" s="80">
        <f t="shared" si="100"/>
        <v>12</v>
      </c>
      <c r="BG137" s="80">
        <f t="shared" si="101"/>
        <v>78</v>
      </c>
      <c r="BH137" s="80">
        <f t="shared" si="102"/>
        <v>92</v>
      </c>
      <c r="BI137" s="80">
        <f t="shared" si="103"/>
        <v>92</v>
      </c>
      <c r="BJ137" s="80">
        <f t="shared" si="104"/>
        <v>92</v>
      </c>
      <c r="BK137" s="80">
        <f t="shared" si="105"/>
        <v>92</v>
      </c>
      <c r="BL137" s="80">
        <f t="shared" si="106"/>
        <v>92</v>
      </c>
      <c r="BM137" s="80">
        <f t="shared" si="107"/>
        <v>92</v>
      </c>
      <c r="BN137" s="80">
        <f t="shared" si="108"/>
        <v>92</v>
      </c>
      <c r="BO137" s="80">
        <f t="shared" si="109"/>
        <v>92</v>
      </c>
      <c r="BP137" s="80">
        <f t="shared" si="110"/>
        <v>92</v>
      </c>
      <c r="BQ137" s="80">
        <f t="shared" si="111"/>
        <v>92</v>
      </c>
      <c r="BR137" s="80">
        <f t="shared" si="112"/>
        <v>22</v>
      </c>
      <c r="BS137" s="80">
        <f t="shared" si="113"/>
        <v>58</v>
      </c>
      <c r="BT137" s="80">
        <f t="shared" si="114"/>
        <v>17</v>
      </c>
      <c r="BU137" s="80">
        <f t="shared" si="115"/>
        <v>69</v>
      </c>
      <c r="BV137" s="80">
        <f t="shared" si="116"/>
        <v>12</v>
      </c>
      <c r="BW137" s="80">
        <f t="shared" si="117"/>
        <v>78</v>
      </c>
      <c r="BX137" s="80">
        <f t="shared" si="118"/>
        <v>92</v>
      </c>
      <c r="BY137" s="80">
        <f t="shared" si="119"/>
        <v>92</v>
      </c>
      <c r="BZ137" s="80">
        <f t="shared" si="120"/>
        <v>17</v>
      </c>
      <c r="CA137" s="80">
        <f t="shared" si="121"/>
        <v>44</v>
      </c>
      <c r="CB137" s="118">
        <f>+HLOOKUP(MONTO!$F$2&amp;"-"&amp;Rank!$CB$130,Rank!$B$1:$CD$212,ROW(Rank!$CD137),0)</f>
        <v>12</v>
      </c>
      <c r="CC137" s="118">
        <f>+HLOOKUP(MONTO!$F$2&amp;"-"&amp;Rank!$CC$130,Rank!$B$1:$CD$212,ROW(Rank!$CD137),0)</f>
        <v>78</v>
      </c>
      <c r="CD137" s="119" t="str">
        <f t="shared" si="122"/>
        <v>Clearstream (0000)</v>
      </c>
    </row>
    <row r="138" spans="2:82" x14ac:dyDescent="0.2">
      <c r="B138" s="80">
        <f t="shared" si="83"/>
        <v>8.0000000000000002E-3</v>
      </c>
      <c r="C138" s="80" t="str">
        <f t="shared" si="83"/>
        <v>Santander Rio Banco (1119)</v>
      </c>
      <c r="D138" s="87">
        <f>IF($C138="","",Tabla!C138+$B138)</f>
        <v>3491892.7845000001</v>
      </c>
      <c r="E138" s="87">
        <f>IF($C138="","",Tabla!D138+$B138)</f>
        <v>-643184.79200000002</v>
      </c>
      <c r="F138" s="87">
        <f>IF($C138="","",Tabla!E138+$B138)</f>
        <v>1153435.5579999997</v>
      </c>
      <c r="G138" s="87">
        <f>IF($C138="","",Tabla!F138+$B138)</f>
        <v>-390514.78419999999</v>
      </c>
      <c r="H138" s="87">
        <f>IF($C138="","",Tabla!G138+$B138)</f>
        <v>1453111.8429999999</v>
      </c>
      <c r="I138" s="87">
        <f>IF($C138="","",Tabla!H138+$B138)</f>
        <v>8.0000000000000002E-3</v>
      </c>
      <c r="J138" s="87">
        <f>IF($C138="","",Tabla!I138+$B138)</f>
        <v>1838421.753</v>
      </c>
      <c r="K138" s="87">
        <f>IF($C138="","",Tabla!J138+$B138)</f>
        <v>-94343.962</v>
      </c>
      <c r="L138" s="87">
        <f>IF($C138="","",Tabla!K138+$B138)</f>
        <v>2112345.3079999997</v>
      </c>
      <c r="M138" s="87">
        <f>IF($C138="","",Tabla!L138+$B138)</f>
        <v>-68422.59199999999</v>
      </c>
      <c r="N138" s="87">
        <f>IF($C138="","",Tabla!M138+$B138)</f>
        <v>8958994.2530000005</v>
      </c>
      <c r="O138" s="87">
        <f>IF($C138="","",Tabla!N138+$B138)</f>
        <v>8.0000000000000002E-3</v>
      </c>
      <c r="P138" s="87">
        <f>IF($C138="","",Tabla!O138+$B138)</f>
        <v>3787514.5423999997</v>
      </c>
      <c r="Q138" s="87">
        <f>IF($C138="","",Tabla!P138+$B138)</f>
        <v>-19032.291999999998</v>
      </c>
      <c r="R138" s="87">
        <f>IF($C138="","",Tabla!Q138+$B138)</f>
        <v>8.0000000000000002E-3</v>
      </c>
      <c r="S138" s="87">
        <f>IF($C138="","",Tabla!R138+$B138)</f>
        <v>8.0000000000000002E-3</v>
      </c>
      <c r="T138" s="87">
        <f>IF($C138="","",Tabla!S138+$B138)</f>
        <v>8.0000000000000002E-3</v>
      </c>
      <c r="U138" s="87">
        <f>IF($C138="","",Tabla!T138+$B138)</f>
        <v>8.0000000000000002E-3</v>
      </c>
      <c r="V138" s="87">
        <f>IF($C138="","",Tabla!U138+$B138)</f>
        <v>8.0000000000000002E-3</v>
      </c>
      <c r="W138" s="87">
        <f>IF($C138="","",Tabla!V138+$B138)</f>
        <v>8.0000000000000002E-3</v>
      </c>
      <c r="X138" s="87">
        <f>IF($C138="","",Tabla!W138+$B138)</f>
        <v>8.0000000000000002E-3</v>
      </c>
      <c r="Y138" s="87">
        <f>IF($C138="","",Tabla!X138+$B138)</f>
        <v>8.0000000000000002E-3</v>
      </c>
      <c r="Z138" s="87">
        <f>IF($C138="","",Tabla!Y138+$B138)</f>
        <v>8.0000000000000002E-3</v>
      </c>
      <c r="AA138" s="87">
        <f>IF($C138="","",Tabla!Z138+$B138)</f>
        <v>8.0000000000000002E-3</v>
      </c>
      <c r="AB138" s="87">
        <f>IF($C138="","",Tabla!AA138+$B138)</f>
        <v>8.0000000000000002E-3</v>
      </c>
      <c r="AC138" s="87">
        <f>IF($C138="","",Tabla!AB138+$B138)</f>
        <v>8.0000000000000002E-3</v>
      </c>
      <c r="AD138" s="87">
        <f>IF($C138="","",Tabla!AC138+$B138)</f>
        <v>8.0000000000000002E-3</v>
      </c>
      <c r="AE138" s="87">
        <f>IF($C138="","",Tabla!AD138+$B138)</f>
        <v>8.0000000000000002E-3</v>
      </c>
      <c r="AF138" s="87">
        <f>IF($C138="","",Tabla!AE138+$B138)</f>
        <v>5403878.8880000003</v>
      </c>
      <c r="AG138" s="87">
        <f>IF($C138="","",Tabla!AF138+$B138)</f>
        <v>-162766.56200000001</v>
      </c>
      <c r="AH138" s="87">
        <f>IF($C138="","",Tabla!AG138+$B138)</f>
        <v>12746508.7874</v>
      </c>
      <c r="AI138" s="87">
        <f>IF($C138="","",Tabla!AH138+$B138)</f>
        <v>-19032.291999999998</v>
      </c>
      <c r="AJ138" s="87">
        <f>IF($C138="","",Tabla!AI138+$B138)</f>
        <v>8.0000000000000002E-3</v>
      </c>
      <c r="AK138" s="87">
        <f>IF($C138="","",Tabla!AJ138+$B138)</f>
        <v>8.0000000000000002E-3</v>
      </c>
      <c r="AL138" s="87">
        <f>IF($C138="","",Tabla!AK138+$B138)</f>
        <v>8.0000000000000002E-3</v>
      </c>
      <c r="AM138" s="87">
        <f>IF($C138="","",Tabla!AL138+$B138)</f>
        <v>8.0000000000000002E-3</v>
      </c>
      <c r="AN138" s="87">
        <f>IF($C138="","",Tabla!AM138+$B138)</f>
        <v>18150387.667400002</v>
      </c>
      <c r="AO138" s="87">
        <f>IF($C138="","",Tabla!AN138+$B138)</f>
        <v>-181798.86199999999</v>
      </c>
      <c r="AP138" s="80">
        <f t="shared" si="84"/>
        <v>4</v>
      </c>
      <c r="AQ138" s="80">
        <f t="shared" si="85"/>
        <v>90</v>
      </c>
      <c r="AR138" s="80">
        <f t="shared" si="86"/>
        <v>6</v>
      </c>
      <c r="AS138" s="80">
        <f t="shared" si="87"/>
        <v>84</v>
      </c>
      <c r="AT138" s="80">
        <f t="shared" si="88"/>
        <v>3</v>
      </c>
      <c r="AU138" s="80">
        <f t="shared" si="89"/>
        <v>68</v>
      </c>
      <c r="AV138" s="80">
        <f t="shared" si="90"/>
        <v>4</v>
      </c>
      <c r="AW138" s="80">
        <f t="shared" si="91"/>
        <v>82</v>
      </c>
      <c r="AX138" s="80">
        <f t="shared" si="92"/>
        <v>3</v>
      </c>
      <c r="AY138" s="80">
        <f t="shared" si="93"/>
        <v>83</v>
      </c>
      <c r="AZ138" s="80">
        <f t="shared" si="94"/>
        <v>1</v>
      </c>
      <c r="BA138" s="80">
        <f t="shared" si="95"/>
        <v>80</v>
      </c>
      <c r="BB138" s="80">
        <f t="shared" si="96"/>
        <v>3</v>
      </c>
      <c r="BC138" s="80">
        <f t="shared" si="97"/>
        <v>84</v>
      </c>
      <c r="BD138" s="80">
        <f t="shared" si="98"/>
        <v>94</v>
      </c>
      <c r="BE138" s="80">
        <f t="shared" si="99"/>
        <v>80</v>
      </c>
      <c r="BF138" s="80">
        <f t="shared" si="100"/>
        <v>93</v>
      </c>
      <c r="BG138" s="80">
        <f t="shared" si="101"/>
        <v>77</v>
      </c>
      <c r="BH138" s="80">
        <f t="shared" si="102"/>
        <v>91</v>
      </c>
      <c r="BI138" s="80">
        <f t="shared" si="103"/>
        <v>91</v>
      </c>
      <c r="BJ138" s="80">
        <f t="shared" si="104"/>
        <v>91</v>
      </c>
      <c r="BK138" s="80">
        <f t="shared" si="105"/>
        <v>91</v>
      </c>
      <c r="BL138" s="80">
        <f t="shared" si="106"/>
        <v>91</v>
      </c>
      <c r="BM138" s="80">
        <f t="shared" si="107"/>
        <v>91</v>
      </c>
      <c r="BN138" s="80">
        <f t="shared" si="108"/>
        <v>91</v>
      </c>
      <c r="BO138" s="80">
        <f t="shared" si="109"/>
        <v>91</v>
      </c>
      <c r="BP138" s="80">
        <f t="shared" si="110"/>
        <v>91</v>
      </c>
      <c r="BQ138" s="80">
        <f t="shared" si="111"/>
        <v>91</v>
      </c>
      <c r="BR138" s="80">
        <f t="shared" si="112"/>
        <v>3</v>
      </c>
      <c r="BS138" s="80">
        <f t="shared" si="113"/>
        <v>70</v>
      </c>
      <c r="BT138" s="80">
        <f t="shared" si="114"/>
        <v>3</v>
      </c>
      <c r="BU138" s="80">
        <f t="shared" si="115"/>
        <v>73</v>
      </c>
      <c r="BV138" s="80">
        <f t="shared" si="116"/>
        <v>93</v>
      </c>
      <c r="BW138" s="80">
        <f t="shared" si="117"/>
        <v>77</v>
      </c>
      <c r="BX138" s="80">
        <f t="shared" si="118"/>
        <v>91</v>
      </c>
      <c r="BY138" s="80">
        <f t="shared" si="119"/>
        <v>91</v>
      </c>
      <c r="BZ138" s="80">
        <f t="shared" si="120"/>
        <v>12</v>
      </c>
      <c r="CA138" s="80">
        <f t="shared" si="121"/>
        <v>57</v>
      </c>
      <c r="CB138" s="118">
        <f>+HLOOKUP(MONTO!$F$2&amp;"-"&amp;Rank!$CB$130,Rank!$B$1:$CD$212,ROW(Rank!$CD138),0)</f>
        <v>93</v>
      </c>
      <c r="CC138" s="118">
        <f>+HLOOKUP(MONTO!$F$2&amp;"-"&amp;Rank!$CC$130,Rank!$B$1:$CD$212,ROW(Rank!$CD138),0)</f>
        <v>77</v>
      </c>
      <c r="CD138" s="119" t="str">
        <f t="shared" si="122"/>
        <v>Santander Rio Banco (1119)</v>
      </c>
    </row>
    <row r="139" spans="2:82" x14ac:dyDescent="0.2">
      <c r="B139" s="80">
        <f t="shared" si="83"/>
        <v>8.9999999999999993E-3</v>
      </c>
      <c r="C139" s="80" t="str">
        <f t="shared" si="83"/>
        <v>Banco Credicoop (1127)</v>
      </c>
      <c r="D139" s="87">
        <f>IF($C139="","",Tabla!C139+$B139)</f>
        <v>5366292.0089999996</v>
      </c>
      <c r="E139" s="87">
        <f>IF($C139="","",Tabla!D139+$B139)</f>
        <v>8.9999999999999993E-3</v>
      </c>
      <c r="F139" s="87">
        <f>IF($C139="","",Tabla!E139+$B139)</f>
        <v>8.9999999999999993E-3</v>
      </c>
      <c r="G139" s="87">
        <f>IF($C139="","",Tabla!F139+$B139)</f>
        <v>-99499.990999999995</v>
      </c>
      <c r="H139" s="87">
        <f>IF($C139="","",Tabla!G139+$B139)</f>
        <v>1157279.6090000002</v>
      </c>
      <c r="I139" s="87">
        <f>IF($C139="","",Tabla!H139+$B139)</f>
        <v>8.9999999999999993E-3</v>
      </c>
      <c r="J139" s="87">
        <f>IF($C139="","",Tabla!I139+$B139)</f>
        <v>69122.249000000011</v>
      </c>
      <c r="K139" s="87">
        <f>IF($C139="","",Tabla!J139+$B139)</f>
        <v>8.9999999999999993E-3</v>
      </c>
      <c r="L139" s="87">
        <f>IF($C139="","",Tabla!K139+$B139)</f>
        <v>8.9999999999999993E-3</v>
      </c>
      <c r="M139" s="87">
        <f>IF($C139="","",Tabla!L139+$B139)</f>
        <v>8.9999999999999993E-3</v>
      </c>
      <c r="N139" s="87">
        <f>IF($C139="","",Tabla!M139+$B139)</f>
        <v>1197140.0090000001</v>
      </c>
      <c r="O139" s="87">
        <f>IF($C139="","",Tabla!N139+$B139)</f>
        <v>8.9999999999999993E-3</v>
      </c>
      <c r="P139" s="87">
        <f>IF($C139="","",Tabla!O139+$B139)</f>
        <v>8.9999999999999993E-3</v>
      </c>
      <c r="Q139" s="87">
        <f>IF($C139="","",Tabla!P139+$B139)</f>
        <v>8.9999999999999993E-3</v>
      </c>
      <c r="R139" s="87">
        <f>IF($C139="","",Tabla!Q139+$B139)</f>
        <v>8.9999999999999993E-3</v>
      </c>
      <c r="S139" s="87">
        <f>IF($C139="","",Tabla!R139+$B139)</f>
        <v>8.9999999999999993E-3</v>
      </c>
      <c r="T139" s="87">
        <f>IF($C139="","",Tabla!S139+$B139)</f>
        <v>8.9999999999999993E-3</v>
      </c>
      <c r="U139" s="87">
        <f>IF($C139="","",Tabla!T139+$B139)</f>
        <v>8.9999999999999993E-3</v>
      </c>
      <c r="V139" s="87">
        <f>IF($C139="","",Tabla!U139+$B139)</f>
        <v>8.9999999999999993E-3</v>
      </c>
      <c r="W139" s="87">
        <f>IF($C139="","",Tabla!V139+$B139)</f>
        <v>8.9999999999999993E-3</v>
      </c>
      <c r="X139" s="87">
        <f>IF($C139="","",Tabla!W139+$B139)</f>
        <v>8.9999999999999993E-3</v>
      </c>
      <c r="Y139" s="87">
        <f>IF($C139="","",Tabla!X139+$B139)</f>
        <v>8.9999999999999993E-3</v>
      </c>
      <c r="Z139" s="87">
        <f>IF($C139="","",Tabla!Y139+$B139)</f>
        <v>8.9999999999999993E-3</v>
      </c>
      <c r="AA139" s="87">
        <f>IF($C139="","",Tabla!Z139+$B139)</f>
        <v>8.9999999999999993E-3</v>
      </c>
      <c r="AB139" s="87">
        <f>IF($C139="","",Tabla!AA139+$B139)</f>
        <v>8.9999999999999993E-3</v>
      </c>
      <c r="AC139" s="87">
        <f>IF($C139="","",Tabla!AB139+$B139)</f>
        <v>8.9999999999999993E-3</v>
      </c>
      <c r="AD139" s="87">
        <f>IF($C139="","",Tabla!AC139+$B139)</f>
        <v>8.9999999999999993E-3</v>
      </c>
      <c r="AE139" s="87">
        <f>IF($C139="","",Tabla!AD139+$B139)</f>
        <v>8.9999999999999993E-3</v>
      </c>
      <c r="AF139" s="87">
        <f>IF($C139="","",Tabla!AE139+$B139)</f>
        <v>1226401.8490000002</v>
      </c>
      <c r="AG139" s="87">
        <f>IF($C139="","",Tabla!AF139+$B139)</f>
        <v>8.9999999999999993E-3</v>
      </c>
      <c r="AH139" s="87">
        <f>IF($C139="","",Tabla!AG139+$B139)</f>
        <v>1197140.0090000001</v>
      </c>
      <c r="AI139" s="87">
        <f>IF($C139="","",Tabla!AH139+$B139)</f>
        <v>8.9999999999999993E-3</v>
      </c>
      <c r="AJ139" s="87">
        <f>IF($C139="","",Tabla!AI139+$B139)</f>
        <v>8.9999999999999993E-3</v>
      </c>
      <c r="AK139" s="87">
        <f>IF($C139="","",Tabla!AJ139+$B139)</f>
        <v>8.9999999999999993E-3</v>
      </c>
      <c r="AL139" s="87">
        <f>IF($C139="","",Tabla!AK139+$B139)</f>
        <v>8.9999999999999993E-3</v>
      </c>
      <c r="AM139" s="87">
        <f>IF($C139="","",Tabla!AL139+$B139)</f>
        <v>8.9999999999999993E-3</v>
      </c>
      <c r="AN139" s="87">
        <f>IF($C139="","",Tabla!AM139+$B139)</f>
        <v>2423541.8489999999</v>
      </c>
      <c r="AO139" s="87">
        <f>IF($C139="","",Tabla!AN139+$B139)</f>
        <v>8.9999999999999993E-3</v>
      </c>
      <c r="AP139" s="80">
        <f t="shared" si="84"/>
        <v>2</v>
      </c>
      <c r="AQ139" s="80">
        <f t="shared" si="85"/>
        <v>75</v>
      </c>
      <c r="AR139" s="80">
        <f t="shared" si="86"/>
        <v>94</v>
      </c>
      <c r="AS139" s="80">
        <f t="shared" si="87"/>
        <v>78</v>
      </c>
      <c r="AT139" s="80">
        <f t="shared" si="88"/>
        <v>6</v>
      </c>
      <c r="AU139" s="80">
        <f t="shared" si="89"/>
        <v>67</v>
      </c>
      <c r="AV139" s="80">
        <f t="shared" si="90"/>
        <v>12</v>
      </c>
      <c r="AW139" s="80">
        <f t="shared" si="91"/>
        <v>74</v>
      </c>
      <c r="AX139" s="80">
        <f t="shared" si="92"/>
        <v>92</v>
      </c>
      <c r="AY139" s="80">
        <f t="shared" si="93"/>
        <v>73</v>
      </c>
      <c r="AZ139" s="80">
        <f t="shared" si="94"/>
        <v>6</v>
      </c>
      <c r="BA139" s="80">
        <f t="shared" si="95"/>
        <v>79</v>
      </c>
      <c r="BB139" s="80">
        <f t="shared" si="96"/>
        <v>93</v>
      </c>
      <c r="BC139" s="80">
        <f t="shared" si="97"/>
        <v>78</v>
      </c>
      <c r="BD139" s="80">
        <f t="shared" si="98"/>
        <v>93</v>
      </c>
      <c r="BE139" s="80">
        <f t="shared" si="99"/>
        <v>79</v>
      </c>
      <c r="BF139" s="80">
        <f t="shared" si="100"/>
        <v>92</v>
      </c>
      <c r="BG139" s="80">
        <f t="shared" si="101"/>
        <v>76</v>
      </c>
      <c r="BH139" s="80">
        <f t="shared" si="102"/>
        <v>90</v>
      </c>
      <c r="BI139" s="80">
        <f t="shared" si="103"/>
        <v>90</v>
      </c>
      <c r="BJ139" s="80">
        <f t="shared" si="104"/>
        <v>90</v>
      </c>
      <c r="BK139" s="80">
        <f t="shared" si="105"/>
        <v>90</v>
      </c>
      <c r="BL139" s="80">
        <f t="shared" si="106"/>
        <v>90</v>
      </c>
      <c r="BM139" s="80">
        <f t="shared" si="107"/>
        <v>90</v>
      </c>
      <c r="BN139" s="80">
        <f t="shared" si="108"/>
        <v>90</v>
      </c>
      <c r="BO139" s="80">
        <f t="shared" si="109"/>
        <v>90</v>
      </c>
      <c r="BP139" s="80">
        <f t="shared" si="110"/>
        <v>90</v>
      </c>
      <c r="BQ139" s="80">
        <f t="shared" si="111"/>
        <v>90</v>
      </c>
      <c r="BR139" s="80">
        <f t="shared" si="112"/>
        <v>10</v>
      </c>
      <c r="BS139" s="80">
        <f t="shared" si="113"/>
        <v>57</v>
      </c>
      <c r="BT139" s="80">
        <f t="shared" si="114"/>
        <v>12</v>
      </c>
      <c r="BU139" s="80">
        <f t="shared" si="115"/>
        <v>68</v>
      </c>
      <c r="BV139" s="80">
        <f t="shared" si="116"/>
        <v>92</v>
      </c>
      <c r="BW139" s="80">
        <f t="shared" si="117"/>
        <v>76</v>
      </c>
      <c r="BX139" s="80">
        <f t="shared" si="118"/>
        <v>90</v>
      </c>
      <c r="BY139" s="80">
        <f t="shared" si="119"/>
        <v>90</v>
      </c>
      <c r="BZ139" s="80">
        <f t="shared" si="120"/>
        <v>25</v>
      </c>
      <c r="CA139" s="80">
        <f t="shared" si="121"/>
        <v>43</v>
      </c>
      <c r="CB139" s="118">
        <f>+HLOOKUP(MONTO!$F$2&amp;"-"&amp;Rank!$CB$130,Rank!$B$1:$CD$212,ROW(Rank!$CD139),0)</f>
        <v>92</v>
      </c>
      <c r="CC139" s="118">
        <f>+HLOOKUP(MONTO!$F$2&amp;"-"&amp;Rank!$CC$130,Rank!$B$1:$CD$212,ROW(Rank!$CD139),0)</f>
        <v>76</v>
      </c>
      <c r="CD139" s="119" t="str">
        <f t="shared" si="122"/>
        <v>Banco Credicoop (1127)</v>
      </c>
    </row>
    <row r="140" spans="2:82" x14ac:dyDescent="0.2">
      <c r="B140" s="80">
        <f t="shared" si="83"/>
        <v>0.01</v>
      </c>
      <c r="C140" s="80" t="str">
        <f t="shared" si="83"/>
        <v>TORO VALORES (880)</v>
      </c>
      <c r="D140" s="87">
        <f>IF($C140="","",Tabla!C140+$B140)</f>
        <v>36453.599999999999</v>
      </c>
      <c r="E140" s="87">
        <f>IF($C140="","",Tabla!D140+$B140)</f>
        <v>0.01</v>
      </c>
      <c r="F140" s="87">
        <f>IF($C140="","",Tabla!E140+$B140)</f>
        <v>0.01</v>
      </c>
      <c r="G140" s="87">
        <f>IF($C140="","",Tabla!F140+$B140)</f>
        <v>0.01</v>
      </c>
      <c r="H140" s="87">
        <f>IF($C140="","",Tabla!G140+$B140)</f>
        <v>0.01</v>
      </c>
      <c r="I140" s="87">
        <f>IF($C140="","",Tabla!H140+$B140)</f>
        <v>0.01</v>
      </c>
      <c r="J140" s="87">
        <f>IF($C140="","",Tabla!I140+$B140)</f>
        <v>0.01</v>
      </c>
      <c r="K140" s="87">
        <f>IF($C140="","",Tabla!J140+$B140)</f>
        <v>0.01</v>
      </c>
      <c r="L140" s="87">
        <f>IF($C140="","",Tabla!K140+$B140)</f>
        <v>0.01</v>
      </c>
      <c r="M140" s="87">
        <f>IF($C140="","",Tabla!L140+$B140)</f>
        <v>0.01</v>
      </c>
      <c r="N140" s="87">
        <f>IF($C140="","",Tabla!M140+$B140)</f>
        <v>0.01</v>
      </c>
      <c r="O140" s="87">
        <f>IF($C140="","",Tabla!N140+$B140)</f>
        <v>0.01</v>
      </c>
      <c r="P140" s="87">
        <f>IF($C140="","",Tabla!O140+$B140)</f>
        <v>0.01</v>
      </c>
      <c r="Q140" s="87">
        <f>IF($C140="","",Tabla!P140+$B140)</f>
        <v>0.01</v>
      </c>
      <c r="R140" s="87">
        <f>IF($C140="","",Tabla!Q140+$B140)</f>
        <v>0.01</v>
      </c>
      <c r="S140" s="87">
        <f>IF($C140="","",Tabla!R140+$B140)</f>
        <v>0.01</v>
      </c>
      <c r="T140" s="87">
        <f>IF($C140="","",Tabla!S140+$B140)</f>
        <v>0.01</v>
      </c>
      <c r="U140" s="87">
        <f>IF($C140="","",Tabla!T140+$B140)</f>
        <v>0.01</v>
      </c>
      <c r="V140" s="87">
        <f>IF($C140="","",Tabla!U140+$B140)</f>
        <v>0.01</v>
      </c>
      <c r="W140" s="87">
        <f>IF($C140="","",Tabla!V140+$B140)</f>
        <v>0.01</v>
      </c>
      <c r="X140" s="87">
        <f>IF($C140="","",Tabla!W140+$B140)</f>
        <v>0.01</v>
      </c>
      <c r="Y140" s="87">
        <f>IF($C140="","",Tabla!X140+$B140)</f>
        <v>0.01</v>
      </c>
      <c r="Z140" s="87">
        <f>IF($C140="","",Tabla!Y140+$B140)</f>
        <v>0.01</v>
      </c>
      <c r="AA140" s="87">
        <f>IF($C140="","",Tabla!Z140+$B140)</f>
        <v>0.01</v>
      </c>
      <c r="AB140" s="87">
        <f>IF($C140="","",Tabla!AA140+$B140)</f>
        <v>0.01</v>
      </c>
      <c r="AC140" s="87">
        <f>IF($C140="","",Tabla!AB140+$B140)</f>
        <v>0.01</v>
      </c>
      <c r="AD140" s="87">
        <f>IF($C140="","",Tabla!AC140+$B140)</f>
        <v>0.01</v>
      </c>
      <c r="AE140" s="87">
        <f>IF($C140="","",Tabla!AD140+$B140)</f>
        <v>0.01</v>
      </c>
      <c r="AF140" s="87">
        <f>IF($C140="","",Tabla!AE140+$B140)</f>
        <v>0.01</v>
      </c>
      <c r="AG140" s="87">
        <f>IF($C140="","",Tabla!AF140+$B140)</f>
        <v>0.01</v>
      </c>
      <c r="AH140" s="87">
        <f>IF($C140="","",Tabla!AG140+$B140)</f>
        <v>0.01</v>
      </c>
      <c r="AI140" s="87">
        <f>IF($C140="","",Tabla!AH140+$B140)</f>
        <v>0.01</v>
      </c>
      <c r="AJ140" s="87">
        <f>IF($C140="","",Tabla!AI140+$B140)</f>
        <v>0.01</v>
      </c>
      <c r="AK140" s="87">
        <f>IF($C140="","",Tabla!AJ140+$B140)</f>
        <v>0.01</v>
      </c>
      <c r="AL140" s="87">
        <f>IF($C140="","",Tabla!AK140+$B140)</f>
        <v>0.01</v>
      </c>
      <c r="AM140" s="87">
        <f>IF($C140="","",Tabla!AL140+$B140)</f>
        <v>0.01</v>
      </c>
      <c r="AN140" s="87">
        <f>IF($C140="","",Tabla!AM140+$B140)</f>
        <v>0.01</v>
      </c>
      <c r="AO140" s="87">
        <f>IF($C140="","",Tabla!AN140+$B140)</f>
        <v>0.01</v>
      </c>
      <c r="AP140" s="80">
        <f t="shared" si="84"/>
        <v>16</v>
      </c>
      <c r="AQ140" s="80">
        <f t="shared" si="85"/>
        <v>74</v>
      </c>
      <c r="AR140" s="80">
        <f t="shared" si="86"/>
        <v>93</v>
      </c>
      <c r="AS140" s="80">
        <f t="shared" si="87"/>
        <v>67</v>
      </c>
      <c r="AT140" s="80">
        <f t="shared" si="88"/>
        <v>94</v>
      </c>
      <c r="AU140" s="80">
        <f t="shared" si="89"/>
        <v>66</v>
      </c>
      <c r="AV140" s="80">
        <f t="shared" si="90"/>
        <v>93</v>
      </c>
      <c r="AW140" s="80">
        <f t="shared" si="91"/>
        <v>73</v>
      </c>
      <c r="AX140" s="80">
        <f t="shared" si="92"/>
        <v>91</v>
      </c>
      <c r="AY140" s="80">
        <f t="shared" si="93"/>
        <v>72</v>
      </c>
      <c r="AZ140" s="80">
        <f t="shared" si="94"/>
        <v>93</v>
      </c>
      <c r="BA140" s="80">
        <f t="shared" si="95"/>
        <v>78</v>
      </c>
      <c r="BB140" s="80">
        <f t="shared" si="96"/>
        <v>92</v>
      </c>
      <c r="BC140" s="80">
        <f t="shared" si="97"/>
        <v>77</v>
      </c>
      <c r="BD140" s="80">
        <f t="shared" si="98"/>
        <v>92</v>
      </c>
      <c r="BE140" s="80">
        <f t="shared" si="99"/>
        <v>78</v>
      </c>
      <c r="BF140" s="80">
        <f t="shared" si="100"/>
        <v>91</v>
      </c>
      <c r="BG140" s="80">
        <f t="shared" si="101"/>
        <v>75</v>
      </c>
      <c r="BH140" s="80">
        <f t="shared" si="102"/>
        <v>89</v>
      </c>
      <c r="BI140" s="80">
        <f t="shared" si="103"/>
        <v>89</v>
      </c>
      <c r="BJ140" s="80">
        <f t="shared" si="104"/>
        <v>89</v>
      </c>
      <c r="BK140" s="80">
        <f t="shared" si="105"/>
        <v>89</v>
      </c>
      <c r="BL140" s="80">
        <f t="shared" si="106"/>
        <v>89</v>
      </c>
      <c r="BM140" s="80">
        <f t="shared" si="107"/>
        <v>89</v>
      </c>
      <c r="BN140" s="80">
        <f t="shared" si="108"/>
        <v>89</v>
      </c>
      <c r="BO140" s="80">
        <f t="shared" si="109"/>
        <v>89</v>
      </c>
      <c r="BP140" s="80">
        <f t="shared" si="110"/>
        <v>89</v>
      </c>
      <c r="BQ140" s="80">
        <f t="shared" si="111"/>
        <v>89</v>
      </c>
      <c r="BR140" s="80">
        <f t="shared" si="112"/>
        <v>95</v>
      </c>
      <c r="BS140" s="80">
        <f t="shared" si="113"/>
        <v>56</v>
      </c>
      <c r="BT140" s="80">
        <f t="shared" si="114"/>
        <v>94</v>
      </c>
      <c r="BU140" s="80">
        <f t="shared" si="115"/>
        <v>67</v>
      </c>
      <c r="BV140" s="80">
        <f t="shared" si="116"/>
        <v>91</v>
      </c>
      <c r="BW140" s="80">
        <f t="shared" si="117"/>
        <v>75</v>
      </c>
      <c r="BX140" s="80">
        <f t="shared" si="118"/>
        <v>89</v>
      </c>
      <c r="BY140" s="80">
        <f t="shared" si="119"/>
        <v>89</v>
      </c>
      <c r="BZ140" s="80">
        <f t="shared" si="120"/>
        <v>95</v>
      </c>
      <c r="CA140" s="80">
        <f t="shared" si="121"/>
        <v>42</v>
      </c>
      <c r="CB140" s="118">
        <f>+HLOOKUP(MONTO!$F$2&amp;"-"&amp;Rank!$CB$130,Rank!$B$1:$CD$212,ROW(Rank!$CD140),0)</f>
        <v>91</v>
      </c>
      <c r="CC140" s="118">
        <f>+HLOOKUP(MONTO!$F$2&amp;"-"&amp;Rank!$CC$130,Rank!$B$1:$CD$212,ROW(Rank!$CD140),0)</f>
        <v>75</v>
      </c>
      <c r="CD140" s="119" t="str">
        <f t="shared" si="122"/>
        <v>TORO VALORES (880)</v>
      </c>
    </row>
    <row r="141" spans="2:82" x14ac:dyDescent="0.2">
      <c r="B141" s="80">
        <f t="shared" si="83"/>
        <v>1.0999999999999999E-2</v>
      </c>
      <c r="C141" s="80" t="str">
        <f t="shared" si="83"/>
        <v>Cohen S.A. (46)</v>
      </c>
      <c r="D141" s="87">
        <f>IF($C141="","",Tabla!C141+$B141)</f>
        <v>62493.010999999999</v>
      </c>
      <c r="E141" s="87">
        <f>IF($C141="","",Tabla!D141+$B141)</f>
        <v>1.0999999999999999E-2</v>
      </c>
      <c r="F141" s="87">
        <f>IF($C141="","",Tabla!E141+$B141)</f>
        <v>1.0999999999999999E-2</v>
      </c>
      <c r="G141" s="87">
        <f>IF($C141="","",Tabla!F141+$B141)</f>
        <v>1.0999999999999999E-2</v>
      </c>
      <c r="H141" s="87">
        <f>IF($C141="","",Tabla!G141+$B141)</f>
        <v>1.0999999999999999E-2</v>
      </c>
      <c r="I141" s="87">
        <f>IF($C141="","",Tabla!H141+$B141)</f>
        <v>1.0999999999999999E-2</v>
      </c>
      <c r="J141" s="87">
        <f>IF($C141="","",Tabla!I141+$B141)</f>
        <v>1.0999999999999999E-2</v>
      </c>
      <c r="K141" s="87">
        <f>IF($C141="","",Tabla!J141+$B141)</f>
        <v>1.0999999999999999E-2</v>
      </c>
      <c r="L141" s="87">
        <f>IF($C141="","",Tabla!K141+$B141)</f>
        <v>1.0999999999999999E-2</v>
      </c>
      <c r="M141" s="87">
        <f>IF($C141="","",Tabla!L141+$B141)</f>
        <v>1.0999999999999999E-2</v>
      </c>
      <c r="N141" s="87">
        <f>IF($C141="","",Tabla!M141+$B141)</f>
        <v>1.0999999999999999E-2</v>
      </c>
      <c r="O141" s="87">
        <f>IF($C141="","",Tabla!N141+$B141)</f>
        <v>1.0999999999999999E-2</v>
      </c>
      <c r="P141" s="87">
        <f>IF($C141="","",Tabla!O141+$B141)</f>
        <v>53828501.396999992</v>
      </c>
      <c r="Q141" s="87">
        <f>IF($C141="","",Tabla!P141+$B141)</f>
        <v>1.0999999999999999E-2</v>
      </c>
      <c r="R141" s="87">
        <f>IF($C141="","",Tabla!Q141+$B141)</f>
        <v>1.0999999999999999E-2</v>
      </c>
      <c r="S141" s="87">
        <f>IF($C141="","",Tabla!R141+$B141)</f>
        <v>1.0999999999999999E-2</v>
      </c>
      <c r="T141" s="87">
        <f>IF($C141="","",Tabla!S141+$B141)</f>
        <v>1.0999999999999999E-2</v>
      </c>
      <c r="U141" s="87">
        <f>IF($C141="","",Tabla!T141+$B141)</f>
        <v>1.0999999999999999E-2</v>
      </c>
      <c r="V141" s="87">
        <f>IF($C141="","",Tabla!U141+$B141)</f>
        <v>1.0999999999999999E-2</v>
      </c>
      <c r="W141" s="87">
        <f>IF($C141="","",Tabla!V141+$B141)</f>
        <v>1.0999999999999999E-2</v>
      </c>
      <c r="X141" s="87">
        <f>IF($C141="","",Tabla!W141+$B141)</f>
        <v>1.0999999999999999E-2</v>
      </c>
      <c r="Y141" s="87">
        <f>IF($C141="","",Tabla!X141+$B141)</f>
        <v>1.0999999999999999E-2</v>
      </c>
      <c r="Z141" s="87">
        <f>IF($C141="","",Tabla!Y141+$B141)</f>
        <v>1.0999999999999999E-2</v>
      </c>
      <c r="AA141" s="87">
        <f>IF($C141="","",Tabla!Z141+$B141)</f>
        <v>1.0999999999999999E-2</v>
      </c>
      <c r="AB141" s="87">
        <f>IF($C141="","",Tabla!AA141+$B141)</f>
        <v>1.0999999999999999E-2</v>
      </c>
      <c r="AC141" s="87">
        <f>IF($C141="","",Tabla!AB141+$B141)</f>
        <v>1.0999999999999999E-2</v>
      </c>
      <c r="AD141" s="87">
        <f>IF($C141="","",Tabla!AC141+$B141)</f>
        <v>1.0999999999999999E-2</v>
      </c>
      <c r="AE141" s="87">
        <f>IF($C141="","",Tabla!AD141+$B141)</f>
        <v>1.0999999999999999E-2</v>
      </c>
      <c r="AF141" s="87">
        <f>IF($C141="","",Tabla!AE141+$B141)</f>
        <v>1.0999999999999999E-2</v>
      </c>
      <c r="AG141" s="87">
        <f>IF($C141="","",Tabla!AF141+$B141)</f>
        <v>1.0999999999999999E-2</v>
      </c>
      <c r="AH141" s="87">
        <f>IF($C141="","",Tabla!AG141+$B141)</f>
        <v>53828501.396999992</v>
      </c>
      <c r="AI141" s="87">
        <f>IF($C141="","",Tabla!AH141+$B141)</f>
        <v>1.0999999999999999E-2</v>
      </c>
      <c r="AJ141" s="87">
        <f>IF($C141="","",Tabla!AI141+$B141)</f>
        <v>1.0999999999999999E-2</v>
      </c>
      <c r="AK141" s="87">
        <f>IF($C141="","",Tabla!AJ141+$B141)</f>
        <v>1.0999999999999999E-2</v>
      </c>
      <c r="AL141" s="87">
        <f>IF($C141="","",Tabla!AK141+$B141)</f>
        <v>1.0999999999999999E-2</v>
      </c>
      <c r="AM141" s="87">
        <f>IF($C141="","",Tabla!AL141+$B141)</f>
        <v>1.0999999999999999E-2</v>
      </c>
      <c r="AN141" s="87">
        <f>IF($C141="","",Tabla!AM141+$B141)</f>
        <v>53828501.396999992</v>
      </c>
      <c r="AO141" s="87">
        <f>IF($C141="","",Tabla!AN141+$B141)</f>
        <v>1.0999999999999999E-2</v>
      </c>
      <c r="AP141" s="80">
        <f t="shared" si="84"/>
        <v>15</v>
      </c>
      <c r="AQ141" s="80">
        <f t="shared" si="85"/>
        <v>73</v>
      </c>
      <c r="AR141" s="80">
        <f t="shared" si="86"/>
        <v>92</v>
      </c>
      <c r="AS141" s="80">
        <f t="shared" si="87"/>
        <v>66</v>
      </c>
      <c r="AT141" s="80">
        <f t="shared" si="88"/>
        <v>93</v>
      </c>
      <c r="AU141" s="80">
        <f t="shared" si="89"/>
        <v>65</v>
      </c>
      <c r="AV141" s="80">
        <f t="shared" si="90"/>
        <v>92</v>
      </c>
      <c r="AW141" s="80">
        <f t="shared" si="91"/>
        <v>72</v>
      </c>
      <c r="AX141" s="80">
        <f t="shared" si="92"/>
        <v>90</v>
      </c>
      <c r="AY141" s="80">
        <f t="shared" si="93"/>
        <v>71</v>
      </c>
      <c r="AZ141" s="80">
        <f t="shared" si="94"/>
        <v>92</v>
      </c>
      <c r="BA141" s="80">
        <f t="shared" si="95"/>
        <v>77</v>
      </c>
      <c r="BB141" s="80">
        <f t="shared" si="96"/>
        <v>1</v>
      </c>
      <c r="BC141" s="80">
        <f t="shared" si="97"/>
        <v>76</v>
      </c>
      <c r="BD141" s="80">
        <f t="shared" si="98"/>
        <v>91</v>
      </c>
      <c r="BE141" s="80">
        <f t="shared" si="99"/>
        <v>77</v>
      </c>
      <c r="BF141" s="80">
        <f t="shared" si="100"/>
        <v>90</v>
      </c>
      <c r="BG141" s="80">
        <f t="shared" si="101"/>
        <v>74</v>
      </c>
      <c r="BH141" s="80">
        <f t="shared" si="102"/>
        <v>88</v>
      </c>
      <c r="BI141" s="80">
        <f t="shared" si="103"/>
        <v>88</v>
      </c>
      <c r="BJ141" s="80">
        <f t="shared" si="104"/>
        <v>88</v>
      </c>
      <c r="BK141" s="80">
        <f t="shared" si="105"/>
        <v>88</v>
      </c>
      <c r="BL141" s="80">
        <f t="shared" si="106"/>
        <v>88</v>
      </c>
      <c r="BM141" s="80">
        <f t="shared" si="107"/>
        <v>88</v>
      </c>
      <c r="BN141" s="80">
        <f t="shared" si="108"/>
        <v>88</v>
      </c>
      <c r="BO141" s="80">
        <f t="shared" si="109"/>
        <v>88</v>
      </c>
      <c r="BP141" s="80">
        <f t="shared" si="110"/>
        <v>88</v>
      </c>
      <c r="BQ141" s="80">
        <f t="shared" si="111"/>
        <v>88</v>
      </c>
      <c r="BR141" s="80">
        <f t="shared" si="112"/>
        <v>94</v>
      </c>
      <c r="BS141" s="80">
        <f t="shared" si="113"/>
        <v>55</v>
      </c>
      <c r="BT141" s="80">
        <f t="shared" si="114"/>
        <v>1</v>
      </c>
      <c r="BU141" s="80">
        <f t="shared" si="115"/>
        <v>66</v>
      </c>
      <c r="BV141" s="80">
        <f t="shared" si="116"/>
        <v>90</v>
      </c>
      <c r="BW141" s="80">
        <f t="shared" si="117"/>
        <v>74</v>
      </c>
      <c r="BX141" s="80">
        <f t="shared" si="118"/>
        <v>88</v>
      </c>
      <c r="BY141" s="80">
        <f t="shared" si="119"/>
        <v>88</v>
      </c>
      <c r="BZ141" s="80">
        <f t="shared" si="120"/>
        <v>8</v>
      </c>
      <c r="CA141" s="80">
        <f t="shared" si="121"/>
        <v>41</v>
      </c>
      <c r="CB141" s="118">
        <f>+HLOOKUP(MONTO!$F$2&amp;"-"&amp;Rank!$CB$130,Rank!$B$1:$CD$212,ROW(Rank!$CD141),0)</f>
        <v>90</v>
      </c>
      <c r="CC141" s="118">
        <f>+HLOOKUP(MONTO!$F$2&amp;"-"&amp;Rank!$CC$130,Rank!$B$1:$CD$212,ROW(Rank!$CD141),0)</f>
        <v>74</v>
      </c>
      <c r="CD141" s="119" t="str">
        <f t="shared" si="122"/>
        <v>Cohen S.A. (46)</v>
      </c>
    </row>
    <row r="142" spans="2:82" x14ac:dyDescent="0.2">
      <c r="B142" s="80">
        <f t="shared" si="83"/>
        <v>1.2E-2</v>
      </c>
      <c r="C142" s="80" t="str">
        <f t="shared" si="83"/>
        <v>BBVA Banco Frances (1103)</v>
      </c>
      <c r="D142" s="87">
        <f>IF($C142="","",Tabla!C142+$B142)</f>
        <v>4126948.9620000003</v>
      </c>
      <c r="E142" s="87">
        <f>IF($C142="","",Tabla!D142+$B142)</f>
        <v>-555756.21299999999</v>
      </c>
      <c r="F142" s="87">
        <f>IF($C142="","",Tabla!E142+$B142)</f>
        <v>1534454.3620000002</v>
      </c>
      <c r="G142" s="87">
        <f>IF($C142="","",Tabla!F142+$B142)</f>
        <v>-216187.769</v>
      </c>
      <c r="H142" s="87">
        <f>IF($C142="","",Tabla!G142+$B142)</f>
        <v>515159.962</v>
      </c>
      <c r="I142" s="87">
        <f>IF($C142="","",Tabla!H142+$B142)</f>
        <v>-3376876.9474599999</v>
      </c>
      <c r="J142" s="87">
        <f>IF($C142="","",Tabla!I142+$B142)</f>
        <v>360896.61199999996</v>
      </c>
      <c r="K142" s="87">
        <f>IF($C142="","",Tabla!J142+$B142)</f>
        <v>-149809.93799999999</v>
      </c>
      <c r="L142" s="87">
        <f>IF($C142="","",Tabla!K142+$B142)</f>
        <v>54070.462</v>
      </c>
      <c r="M142" s="87">
        <f>IF($C142="","",Tabla!L142+$B142)</f>
        <v>1.2E-2</v>
      </c>
      <c r="N142" s="87">
        <f>IF($C142="","",Tabla!M142+$B142)</f>
        <v>569509.31200000003</v>
      </c>
      <c r="O142" s="87">
        <f>IF($C142="","",Tabla!N142+$B142)</f>
        <v>1.2E-2</v>
      </c>
      <c r="P142" s="87">
        <f>IF($C142="","",Tabla!O142+$B142)</f>
        <v>279663.26199999999</v>
      </c>
      <c r="Q142" s="87">
        <f>IF($C142="","",Tabla!P142+$B142)</f>
        <v>-1195709.612</v>
      </c>
      <c r="R142" s="87">
        <f>IF($C142="","",Tabla!Q142+$B142)</f>
        <v>2716345.8119999999</v>
      </c>
      <c r="S142" s="87">
        <f>IF($C142="","",Tabla!R142+$B142)</f>
        <v>1.2E-2</v>
      </c>
      <c r="T142" s="87">
        <f>IF($C142="","",Tabla!S142+$B142)</f>
        <v>1.2E-2</v>
      </c>
      <c r="U142" s="87">
        <f>IF($C142="","",Tabla!T142+$B142)</f>
        <v>1.2E-2</v>
      </c>
      <c r="V142" s="87">
        <f>IF($C142="","",Tabla!U142+$B142)</f>
        <v>1.2E-2</v>
      </c>
      <c r="W142" s="87">
        <f>IF($C142="","",Tabla!V142+$B142)</f>
        <v>1.2E-2</v>
      </c>
      <c r="X142" s="87">
        <f>IF($C142="","",Tabla!W142+$B142)</f>
        <v>1.2E-2</v>
      </c>
      <c r="Y142" s="87">
        <f>IF($C142="","",Tabla!X142+$B142)</f>
        <v>1.2E-2</v>
      </c>
      <c r="Z142" s="87">
        <f>IF($C142="","",Tabla!Y142+$B142)</f>
        <v>1.2E-2</v>
      </c>
      <c r="AA142" s="87">
        <f>IF($C142="","",Tabla!Z142+$B142)</f>
        <v>1.2E-2</v>
      </c>
      <c r="AB142" s="87">
        <f>IF($C142="","",Tabla!AA142+$B142)</f>
        <v>1.2E-2</v>
      </c>
      <c r="AC142" s="87">
        <f>IF($C142="","",Tabla!AB142+$B142)</f>
        <v>1.2E-2</v>
      </c>
      <c r="AD142" s="87">
        <f>IF($C142="","",Tabla!AC142+$B142)</f>
        <v>1.2E-2</v>
      </c>
      <c r="AE142" s="87">
        <f>IF($C142="","",Tabla!AD142+$B142)</f>
        <v>1.2E-2</v>
      </c>
      <c r="AF142" s="87">
        <f>IF($C142="","",Tabla!AE142+$B142)</f>
        <v>930127.01199999999</v>
      </c>
      <c r="AG142" s="87">
        <f>IF($C142="","",Tabla!AF142+$B142)</f>
        <v>-3526686.8974600001</v>
      </c>
      <c r="AH142" s="87">
        <f>IF($C142="","",Tabla!AG142+$B142)</f>
        <v>3565518.3619999997</v>
      </c>
      <c r="AI142" s="87">
        <f>IF($C142="","",Tabla!AH142+$B142)</f>
        <v>-1195709.612</v>
      </c>
      <c r="AJ142" s="87">
        <f>IF($C142="","",Tabla!AI142+$B142)</f>
        <v>1.2E-2</v>
      </c>
      <c r="AK142" s="87">
        <f>IF($C142="","",Tabla!AJ142+$B142)</f>
        <v>1.2E-2</v>
      </c>
      <c r="AL142" s="87">
        <f>IF($C142="","",Tabla!AK142+$B142)</f>
        <v>1.2E-2</v>
      </c>
      <c r="AM142" s="87">
        <f>IF($C142="","",Tabla!AL142+$B142)</f>
        <v>1.2E-2</v>
      </c>
      <c r="AN142" s="87">
        <f>IF($C142="","",Tabla!AM142+$B142)</f>
        <v>4495645.3619999997</v>
      </c>
      <c r="AO142" s="87">
        <f>IF($C142="","",Tabla!AN142+$B142)</f>
        <v>-4722396.5214600004</v>
      </c>
      <c r="AP142" s="80">
        <f t="shared" si="84"/>
        <v>3</v>
      </c>
      <c r="AQ142" s="80">
        <f t="shared" si="85"/>
        <v>88</v>
      </c>
      <c r="AR142" s="80">
        <f t="shared" si="86"/>
        <v>5</v>
      </c>
      <c r="AS142" s="80">
        <f t="shared" si="87"/>
        <v>80</v>
      </c>
      <c r="AT142" s="80">
        <f t="shared" si="88"/>
        <v>12</v>
      </c>
      <c r="AU142" s="80">
        <f t="shared" si="89"/>
        <v>94</v>
      </c>
      <c r="AV142" s="80">
        <f t="shared" si="90"/>
        <v>7</v>
      </c>
      <c r="AW142" s="80">
        <f t="shared" si="91"/>
        <v>84</v>
      </c>
      <c r="AX142" s="80">
        <f t="shared" si="92"/>
        <v>11</v>
      </c>
      <c r="AY142" s="80">
        <f t="shared" si="93"/>
        <v>70</v>
      </c>
      <c r="AZ142" s="80">
        <f t="shared" si="94"/>
        <v>8</v>
      </c>
      <c r="BA142" s="80">
        <f t="shared" si="95"/>
        <v>76</v>
      </c>
      <c r="BB142" s="80">
        <f t="shared" si="96"/>
        <v>11</v>
      </c>
      <c r="BC142" s="80">
        <f t="shared" si="97"/>
        <v>94</v>
      </c>
      <c r="BD142" s="80">
        <f t="shared" si="98"/>
        <v>4</v>
      </c>
      <c r="BE142" s="80">
        <f t="shared" si="99"/>
        <v>76</v>
      </c>
      <c r="BF142" s="80">
        <f t="shared" si="100"/>
        <v>89</v>
      </c>
      <c r="BG142" s="80">
        <f t="shared" si="101"/>
        <v>73</v>
      </c>
      <c r="BH142" s="80">
        <f t="shared" si="102"/>
        <v>87</v>
      </c>
      <c r="BI142" s="80">
        <f t="shared" si="103"/>
        <v>87</v>
      </c>
      <c r="BJ142" s="80">
        <f t="shared" si="104"/>
        <v>87</v>
      </c>
      <c r="BK142" s="80">
        <f t="shared" si="105"/>
        <v>87</v>
      </c>
      <c r="BL142" s="80">
        <f t="shared" si="106"/>
        <v>87</v>
      </c>
      <c r="BM142" s="80">
        <f t="shared" si="107"/>
        <v>87</v>
      </c>
      <c r="BN142" s="80">
        <f t="shared" si="108"/>
        <v>87</v>
      </c>
      <c r="BO142" s="80">
        <f t="shared" si="109"/>
        <v>87</v>
      </c>
      <c r="BP142" s="80">
        <f t="shared" si="110"/>
        <v>87</v>
      </c>
      <c r="BQ142" s="80">
        <f t="shared" si="111"/>
        <v>87</v>
      </c>
      <c r="BR142" s="80">
        <f t="shared" si="112"/>
        <v>12</v>
      </c>
      <c r="BS142" s="80">
        <f t="shared" si="113"/>
        <v>91</v>
      </c>
      <c r="BT142" s="80">
        <f t="shared" si="114"/>
        <v>8</v>
      </c>
      <c r="BU142" s="80">
        <f t="shared" si="115"/>
        <v>86</v>
      </c>
      <c r="BV142" s="80">
        <f t="shared" si="116"/>
        <v>89</v>
      </c>
      <c r="BW142" s="80">
        <f t="shared" si="117"/>
        <v>73</v>
      </c>
      <c r="BX142" s="80">
        <f t="shared" si="118"/>
        <v>87</v>
      </c>
      <c r="BY142" s="80">
        <f t="shared" si="119"/>
        <v>87</v>
      </c>
      <c r="BZ142" s="80">
        <f t="shared" si="120"/>
        <v>18</v>
      </c>
      <c r="CA142" s="80">
        <f t="shared" si="121"/>
        <v>81</v>
      </c>
      <c r="CB142" s="118">
        <f>+HLOOKUP(MONTO!$F$2&amp;"-"&amp;Rank!$CB$130,Rank!$B$1:$CD$212,ROW(Rank!$CD142),0)</f>
        <v>89</v>
      </c>
      <c r="CC142" s="118">
        <f>+HLOOKUP(MONTO!$F$2&amp;"-"&amp;Rank!$CC$130,Rank!$B$1:$CD$212,ROW(Rank!$CD142),0)</f>
        <v>73</v>
      </c>
      <c r="CD142" s="119" t="str">
        <f t="shared" si="122"/>
        <v>BBVA Banco Frances (1103)</v>
      </c>
    </row>
    <row r="143" spans="2:82" x14ac:dyDescent="0.2">
      <c r="B143" s="80">
        <f t="shared" si="83"/>
        <v>1.2999999999999999E-2</v>
      </c>
      <c r="C143" s="80" t="str">
        <f t="shared" si="83"/>
        <v>Balanz Capital (238)</v>
      </c>
      <c r="D143" s="87">
        <f>IF($C143="","",Tabla!C143+$B143)</f>
        <v>200919.09299999999</v>
      </c>
      <c r="E143" s="87">
        <f>IF($C143="","",Tabla!D143+$B143)</f>
        <v>-90854.146999999997</v>
      </c>
      <c r="F143" s="87">
        <f>IF($C143="","",Tabla!E143+$B143)</f>
        <v>1.2999999999999999E-2</v>
      </c>
      <c r="G143" s="87">
        <f>IF($C143="","",Tabla!F143+$B143)</f>
        <v>-1707566.8885000001</v>
      </c>
      <c r="H143" s="87">
        <f>IF($C143="","",Tabla!G143+$B143)</f>
        <v>1.2999999999999999E-2</v>
      </c>
      <c r="I143" s="87">
        <f>IF($C143="","",Tabla!H143+$B143)</f>
        <v>-1212733.9052999998</v>
      </c>
      <c r="J143" s="87">
        <f>IF($C143="","",Tabla!I143+$B143)</f>
        <v>1.2999999999999999E-2</v>
      </c>
      <c r="K143" s="87">
        <f>IF($C143="","",Tabla!J143+$B143)</f>
        <v>-1324611.9770000002</v>
      </c>
      <c r="L143" s="87">
        <f>IF($C143="","",Tabla!K143+$B143)</f>
        <v>1.2999999999999999E-2</v>
      </c>
      <c r="M143" s="87">
        <f>IF($C143="","",Tabla!L143+$B143)</f>
        <v>-632760.28700000001</v>
      </c>
      <c r="N143" s="87">
        <f>IF($C143="","",Tabla!M143+$B143)</f>
        <v>1.2999999999999999E-2</v>
      </c>
      <c r="O143" s="87">
        <f>IF($C143="","",Tabla!N143+$B143)</f>
        <v>-221507.98700000002</v>
      </c>
      <c r="P143" s="87">
        <f>IF($C143="","",Tabla!O143+$B143)</f>
        <v>1.2999999999999999E-2</v>
      </c>
      <c r="Q143" s="87">
        <f>IF($C143="","",Tabla!P143+$B143)</f>
        <v>-1109685.077</v>
      </c>
      <c r="R143" s="87">
        <f>IF($C143="","",Tabla!Q143+$B143)</f>
        <v>1.2999999999999999E-2</v>
      </c>
      <c r="S143" s="87">
        <f>IF($C143="","",Tabla!R143+$B143)</f>
        <v>-19352.587</v>
      </c>
      <c r="T143" s="87">
        <f>IF($C143="","",Tabla!S143+$B143)</f>
        <v>1.2999999999999999E-2</v>
      </c>
      <c r="U143" s="87">
        <f>IF($C143="","",Tabla!T143+$B143)</f>
        <v>-2548876075.0569997</v>
      </c>
      <c r="V143" s="87">
        <f>IF($C143="","",Tabla!U143+$B143)</f>
        <v>1.2999999999999999E-2</v>
      </c>
      <c r="W143" s="87">
        <f>IF($C143="","",Tabla!V143+$B143)</f>
        <v>1.2999999999999999E-2</v>
      </c>
      <c r="X143" s="87">
        <f>IF($C143="","",Tabla!W143+$B143)</f>
        <v>1.2999999999999999E-2</v>
      </c>
      <c r="Y143" s="87">
        <f>IF($C143="","",Tabla!X143+$B143)</f>
        <v>1.2999999999999999E-2</v>
      </c>
      <c r="Z143" s="87">
        <f>IF($C143="","",Tabla!Y143+$B143)</f>
        <v>1.2999999999999999E-2</v>
      </c>
      <c r="AA143" s="87">
        <f>IF($C143="","",Tabla!Z143+$B143)</f>
        <v>1.2999999999999999E-2</v>
      </c>
      <c r="AB143" s="87">
        <f>IF($C143="","",Tabla!AA143+$B143)</f>
        <v>1.2999999999999999E-2</v>
      </c>
      <c r="AC143" s="87">
        <f>IF($C143="","",Tabla!AB143+$B143)</f>
        <v>1.2999999999999999E-2</v>
      </c>
      <c r="AD143" s="87">
        <f>IF($C143="","",Tabla!AC143+$B143)</f>
        <v>1.2999999999999999E-2</v>
      </c>
      <c r="AE143" s="87">
        <f>IF($C143="","",Tabla!AD143+$B143)</f>
        <v>1.2999999999999999E-2</v>
      </c>
      <c r="AF143" s="87">
        <f>IF($C143="","",Tabla!AE143+$B143)</f>
        <v>1.2999999999999999E-2</v>
      </c>
      <c r="AG143" s="87">
        <f>IF($C143="","",Tabla!AF143+$B143)</f>
        <v>-3170106.1953000003</v>
      </c>
      <c r="AH143" s="87">
        <f>IF($C143="","",Tabla!AG143+$B143)</f>
        <v>1.2999999999999999E-2</v>
      </c>
      <c r="AI143" s="87">
        <f>IF($C143="","",Tabla!AH143+$B143)</f>
        <v>-1350545.6770000001</v>
      </c>
      <c r="AJ143" s="87">
        <f>IF($C143="","",Tabla!AI143+$B143)</f>
        <v>1.2999999999999999E-2</v>
      </c>
      <c r="AK143" s="87">
        <f>IF($C143="","",Tabla!AJ143+$B143)</f>
        <v>-2548876075.0569997</v>
      </c>
      <c r="AL143" s="87">
        <f>IF($C143="","",Tabla!AK143+$B143)</f>
        <v>1.2999999999999999E-2</v>
      </c>
      <c r="AM143" s="87">
        <f>IF($C143="","",Tabla!AL143+$B143)</f>
        <v>1.2999999999999999E-2</v>
      </c>
      <c r="AN143" s="87">
        <f>IF($C143="","",Tabla!AM143+$B143)</f>
        <v>1.2999999999999999E-2</v>
      </c>
      <c r="AO143" s="87">
        <f>IF($C143="","",Tabla!AN143+$B143)</f>
        <v>-2553396726.9552999</v>
      </c>
      <c r="AP143" s="80">
        <f t="shared" si="84"/>
        <v>11</v>
      </c>
      <c r="AQ143" s="80">
        <f t="shared" si="85"/>
        <v>84</v>
      </c>
      <c r="AR143" s="80">
        <f t="shared" si="86"/>
        <v>91</v>
      </c>
      <c r="AS143" s="80">
        <f t="shared" si="87"/>
        <v>89</v>
      </c>
      <c r="AT143" s="80">
        <f t="shared" si="88"/>
        <v>92</v>
      </c>
      <c r="AU143" s="80">
        <f t="shared" si="89"/>
        <v>89</v>
      </c>
      <c r="AV143" s="80">
        <f t="shared" si="90"/>
        <v>91</v>
      </c>
      <c r="AW143" s="80">
        <f t="shared" si="91"/>
        <v>93</v>
      </c>
      <c r="AX143" s="80">
        <f t="shared" si="92"/>
        <v>89</v>
      </c>
      <c r="AY143" s="80">
        <f t="shared" si="93"/>
        <v>91</v>
      </c>
      <c r="AZ143" s="80">
        <f t="shared" si="94"/>
        <v>91</v>
      </c>
      <c r="BA143" s="80">
        <f t="shared" si="95"/>
        <v>90</v>
      </c>
      <c r="BB143" s="80">
        <f t="shared" si="96"/>
        <v>91</v>
      </c>
      <c r="BC143" s="80">
        <f t="shared" si="97"/>
        <v>93</v>
      </c>
      <c r="BD143" s="80">
        <f t="shared" si="98"/>
        <v>90</v>
      </c>
      <c r="BE143" s="80">
        <f t="shared" si="99"/>
        <v>86</v>
      </c>
      <c r="BF143" s="80">
        <f t="shared" si="100"/>
        <v>88</v>
      </c>
      <c r="BG143" s="80">
        <f t="shared" si="101"/>
        <v>98</v>
      </c>
      <c r="BH143" s="80">
        <f t="shared" si="102"/>
        <v>86</v>
      </c>
      <c r="BI143" s="80">
        <f t="shared" si="103"/>
        <v>86</v>
      </c>
      <c r="BJ143" s="80">
        <f t="shared" si="104"/>
        <v>86</v>
      </c>
      <c r="BK143" s="80">
        <f t="shared" si="105"/>
        <v>86</v>
      </c>
      <c r="BL143" s="80">
        <f t="shared" si="106"/>
        <v>86</v>
      </c>
      <c r="BM143" s="80">
        <f t="shared" si="107"/>
        <v>86</v>
      </c>
      <c r="BN143" s="80">
        <f t="shared" si="108"/>
        <v>86</v>
      </c>
      <c r="BO143" s="80">
        <f t="shared" si="109"/>
        <v>86</v>
      </c>
      <c r="BP143" s="80">
        <f t="shared" si="110"/>
        <v>86</v>
      </c>
      <c r="BQ143" s="80">
        <f t="shared" si="111"/>
        <v>86</v>
      </c>
      <c r="BR143" s="80">
        <f t="shared" si="112"/>
        <v>93</v>
      </c>
      <c r="BS143" s="80">
        <f t="shared" si="113"/>
        <v>89</v>
      </c>
      <c r="BT143" s="80">
        <f t="shared" si="114"/>
        <v>93</v>
      </c>
      <c r="BU143" s="80">
        <f t="shared" si="115"/>
        <v>87</v>
      </c>
      <c r="BV143" s="80">
        <f t="shared" si="116"/>
        <v>88</v>
      </c>
      <c r="BW143" s="80">
        <f t="shared" si="117"/>
        <v>98</v>
      </c>
      <c r="BX143" s="80">
        <f t="shared" si="118"/>
        <v>86</v>
      </c>
      <c r="BY143" s="80">
        <f t="shared" si="119"/>
        <v>86</v>
      </c>
      <c r="BZ143" s="80">
        <f t="shared" si="120"/>
        <v>94</v>
      </c>
      <c r="CA143" s="80">
        <f t="shared" si="121"/>
        <v>98</v>
      </c>
      <c r="CB143" s="118">
        <f>+HLOOKUP(MONTO!$F$2&amp;"-"&amp;Rank!$CB$130,Rank!$B$1:$CD$212,ROW(Rank!$CD143),0)</f>
        <v>88</v>
      </c>
      <c r="CC143" s="118">
        <f>+HLOOKUP(MONTO!$F$2&amp;"-"&amp;Rank!$CC$130,Rank!$B$1:$CD$212,ROW(Rank!$CD143),0)</f>
        <v>98</v>
      </c>
      <c r="CD143" s="119" t="str">
        <f t="shared" si="122"/>
        <v>Balanz Capital (238)</v>
      </c>
    </row>
    <row r="144" spans="2:82" x14ac:dyDescent="0.2">
      <c r="B144" s="80">
        <f t="shared" si="83"/>
        <v>1.4E-2</v>
      </c>
      <c r="C144" s="80" t="str">
        <f t="shared" si="83"/>
        <v>ICBC (522)</v>
      </c>
      <c r="D144" s="87">
        <f>IF($C144="","",Tabla!C144+$B144)</f>
        <v>377250.01400000002</v>
      </c>
      <c r="E144" s="87">
        <f>IF($C144="","",Tabla!D144+$B144)</f>
        <v>1.4E-2</v>
      </c>
      <c r="F144" s="87">
        <f>IF($C144="","",Tabla!E144+$B144)</f>
        <v>1.4E-2</v>
      </c>
      <c r="G144" s="87">
        <f>IF($C144="","",Tabla!F144+$B144)</f>
        <v>-3573037.4559999998</v>
      </c>
      <c r="H144" s="87">
        <f>IF($C144="","",Tabla!G144+$B144)</f>
        <v>1.4E-2</v>
      </c>
      <c r="I144" s="87">
        <f>IF($C144="","",Tabla!H144+$B144)</f>
        <v>1.4E-2</v>
      </c>
      <c r="J144" s="87">
        <f>IF($C144="","",Tabla!I144+$B144)</f>
        <v>10155.114</v>
      </c>
      <c r="K144" s="87">
        <f>IF($C144="","",Tabla!J144+$B144)</f>
        <v>1.4E-2</v>
      </c>
      <c r="L144" s="87">
        <f>IF($C144="","",Tabla!K144+$B144)</f>
        <v>1.4E-2</v>
      </c>
      <c r="M144" s="87">
        <f>IF($C144="","",Tabla!L144+$B144)</f>
        <v>1.4E-2</v>
      </c>
      <c r="N144" s="87">
        <f>IF($C144="","",Tabla!M144+$B144)</f>
        <v>1.4E-2</v>
      </c>
      <c r="O144" s="87">
        <f>IF($C144="","",Tabla!N144+$B144)</f>
        <v>1.4E-2</v>
      </c>
      <c r="P144" s="87">
        <f>IF($C144="","",Tabla!O144+$B144)</f>
        <v>1.4E-2</v>
      </c>
      <c r="Q144" s="87">
        <f>IF($C144="","",Tabla!P144+$B144)</f>
        <v>1.4E-2</v>
      </c>
      <c r="R144" s="87">
        <f>IF($C144="","",Tabla!Q144+$B144)</f>
        <v>1.4E-2</v>
      </c>
      <c r="S144" s="87">
        <f>IF($C144="","",Tabla!R144+$B144)</f>
        <v>1.4E-2</v>
      </c>
      <c r="T144" s="87">
        <f>IF($C144="","",Tabla!S144+$B144)</f>
        <v>1.4E-2</v>
      </c>
      <c r="U144" s="87">
        <f>IF($C144="","",Tabla!T144+$B144)</f>
        <v>1.4E-2</v>
      </c>
      <c r="V144" s="87">
        <f>IF($C144="","",Tabla!U144+$B144)</f>
        <v>1.4E-2</v>
      </c>
      <c r="W144" s="87">
        <f>IF($C144="","",Tabla!V144+$B144)</f>
        <v>1.4E-2</v>
      </c>
      <c r="X144" s="87">
        <f>IF($C144="","",Tabla!W144+$B144)</f>
        <v>1.4E-2</v>
      </c>
      <c r="Y144" s="87">
        <f>IF($C144="","",Tabla!X144+$B144)</f>
        <v>1.4E-2</v>
      </c>
      <c r="Z144" s="87">
        <f>IF($C144="","",Tabla!Y144+$B144)</f>
        <v>1.4E-2</v>
      </c>
      <c r="AA144" s="87">
        <f>IF($C144="","",Tabla!Z144+$B144)</f>
        <v>1.4E-2</v>
      </c>
      <c r="AB144" s="87">
        <f>IF($C144="","",Tabla!AA144+$B144)</f>
        <v>1.4E-2</v>
      </c>
      <c r="AC144" s="87">
        <f>IF($C144="","",Tabla!AB144+$B144)</f>
        <v>1.4E-2</v>
      </c>
      <c r="AD144" s="87">
        <f>IF($C144="","",Tabla!AC144+$B144)</f>
        <v>1.4E-2</v>
      </c>
      <c r="AE144" s="87">
        <f>IF($C144="","",Tabla!AD144+$B144)</f>
        <v>1.4E-2</v>
      </c>
      <c r="AF144" s="87">
        <f>IF($C144="","",Tabla!AE144+$B144)</f>
        <v>10155.114</v>
      </c>
      <c r="AG144" s="87">
        <f>IF($C144="","",Tabla!AF144+$B144)</f>
        <v>1.4E-2</v>
      </c>
      <c r="AH144" s="87">
        <f>IF($C144="","",Tabla!AG144+$B144)</f>
        <v>1.4E-2</v>
      </c>
      <c r="AI144" s="87">
        <f>IF($C144="","",Tabla!AH144+$B144)</f>
        <v>1.4E-2</v>
      </c>
      <c r="AJ144" s="87">
        <f>IF($C144="","",Tabla!AI144+$B144)</f>
        <v>1.4E-2</v>
      </c>
      <c r="AK144" s="87">
        <f>IF($C144="","",Tabla!AJ144+$B144)</f>
        <v>1.4E-2</v>
      </c>
      <c r="AL144" s="87">
        <f>IF($C144="","",Tabla!AK144+$B144)</f>
        <v>1.4E-2</v>
      </c>
      <c r="AM144" s="87">
        <f>IF($C144="","",Tabla!AL144+$B144)</f>
        <v>1.4E-2</v>
      </c>
      <c r="AN144" s="87">
        <f>IF($C144="","",Tabla!AM144+$B144)</f>
        <v>10155.114</v>
      </c>
      <c r="AO144" s="87">
        <f>IF($C144="","",Tabla!AN144+$B144)</f>
        <v>1.4E-2</v>
      </c>
      <c r="AP144" s="80">
        <f t="shared" si="84"/>
        <v>8</v>
      </c>
      <c r="AQ144" s="80">
        <f t="shared" si="85"/>
        <v>72</v>
      </c>
      <c r="AR144" s="80">
        <f t="shared" si="86"/>
        <v>90</v>
      </c>
      <c r="AS144" s="80">
        <f t="shared" si="87"/>
        <v>93</v>
      </c>
      <c r="AT144" s="80">
        <f t="shared" si="88"/>
        <v>91</v>
      </c>
      <c r="AU144" s="80">
        <f t="shared" si="89"/>
        <v>64</v>
      </c>
      <c r="AV144" s="80">
        <f t="shared" si="90"/>
        <v>13</v>
      </c>
      <c r="AW144" s="80">
        <f t="shared" si="91"/>
        <v>71</v>
      </c>
      <c r="AX144" s="80">
        <f t="shared" si="92"/>
        <v>88</v>
      </c>
      <c r="AY144" s="80">
        <f t="shared" si="93"/>
        <v>69</v>
      </c>
      <c r="AZ144" s="80">
        <f t="shared" si="94"/>
        <v>90</v>
      </c>
      <c r="BA144" s="80">
        <f t="shared" si="95"/>
        <v>75</v>
      </c>
      <c r="BB144" s="80">
        <f t="shared" si="96"/>
        <v>90</v>
      </c>
      <c r="BC144" s="80">
        <f t="shared" si="97"/>
        <v>75</v>
      </c>
      <c r="BD144" s="80">
        <f t="shared" si="98"/>
        <v>89</v>
      </c>
      <c r="BE144" s="80">
        <f t="shared" si="99"/>
        <v>75</v>
      </c>
      <c r="BF144" s="80">
        <f t="shared" si="100"/>
        <v>87</v>
      </c>
      <c r="BG144" s="80">
        <f t="shared" si="101"/>
        <v>72</v>
      </c>
      <c r="BH144" s="80">
        <f t="shared" si="102"/>
        <v>85</v>
      </c>
      <c r="BI144" s="80">
        <f t="shared" si="103"/>
        <v>85</v>
      </c>
      <c r="BJ144" s="80">
        <f t="shared" si="104"/>
        <v>85</v>
      </c>
      <c r="BK144" s="80">
        <f t="shared" si="105"/>
        <v>85</v>
      </c>
      <c r="BL144" s="80">
        <f t="shared" si="106"/>
        <v>85</v>
      </c>
      <c r="BM144" s="80">
        <f t="shared" si="107"/>
        <v>85</v>
      </c>
      <c r="BN144" s="80">
        <f t="shared" si="108"/>
        <v>85</v>
      </c>
      <c r="BO144" s="80">
        <f t="shared" si="109"/>
        <v>85</v>
      </c>
      <c r="BP144" s="80">
        <f t="shared" si="110"/>
        <v>85</v>
      </c>
      <c r="BQ144" s="80">
        <f t="shared" si="111"/>
        <v>85</v>
      </c>
      <c r="BR144" s="80">
        <f t="shared" si="112"/>
        <v>35</v>
      </c>
      <c r="BS144" s="80">
        <f t="shared" si="113"/>
        <v>54</v>
      </c>
      <c r="BT144" s="80">
        <f t="shared" si="114"/>
        <v>92</v>
      </c>
      <c r="BU144" s="80">
        <f t="shared" si="115"/>
        <v>65</v>
      </c>
      <c r="BV144" s="80">
        <f t="shared" si="116"/>
        <v>87</v>
      </c>
      <c r="BW144" s="80">
        <f t="shared" si="117"/>
        <v>72</v>
      </c>
      <c r="BX144" s="80">
        <f t="shared" si="118"/>
        <v>85</v>
      </c>
      <c r="BY144" s="80">
        <f t="shared" si="119"/>
        <v>85</v>
      </c>
      <c r="BZ144" s="80">
        <f t="shared" si="120"/>
        <v>56</v>
      </c>
      <c r="CA144" s="80">
        <f t="shared" si="121"/>
        <v>40</v>
      </c>
      <c r="CB144" s="118">
        <f>+HLOOKUP(MONTO!$F$2&amp;"-"&amp;Rank!$CB$130,Rank!$B$1:$CD$212,ROW(Rank!$CD144),0)</f>
        <v>87</v>
      </c>
      <c r="CC144" s="118">
        <f>+HLOOKUP(MONTO!$F$2&amp;"-"&amp;Rank!$CC$130,Rank!$B$1:$CD$212,ROW(Rank!$CD144),0)</f>
        <v>72</v>
      </c>
      <c r="CD144" s="119" t="str">
        <f t="shared" si="122"/>
        <v>ICBC (522)</v>
      </c>
    </row>
    <row r="145" spans="2:82" x14ac:dyDescent="0.2">
      <c r="B145" s="80">
        <f t="shared" si="83"/>
        <v>1.4999999999999999E-2</v>
      </c>
      <c r="C145" s="80" t="str">
        <f t="shared" si="83"/>
        <v>Banco Nación (1128)</v>
      </c>
      <c r="D145" s="87">
        <f>IF($C145="","",Tabla!C145+$B145)</f>
        <v>979560.01500000001</v>
      </c>
      <c r="E145" s="87">
        <f>IF($C145="","",Tabla!D145+$B145)</f>
        <v>1.4999999999999999E-2</v>
      </c>
      <c r="F145" s="87">
        <f>IF($C145="","",Tabla!E145+$B145)</f>
        <v>31119.495000000003</v>
      </c>
      <c r="G145" s="87">
        <f>IF($C145="","",Tabla!F145+$B145)</f>
        <v>1.4999999999999999E-2</v>
      </c>
      <c r="H145" s="87">
        <f>IF($C145="","",Tabla!G145+$B145)</f>
        <v>1.4999999999999999E-2</v>
      </c>
      <c r="I145" s="87">
        <f>IF($C145="","",Tabla!H145+$B145)</f>
        <v>1.4999999999999999E-2</v>
      </c>
      <c r="J145" s="87">
        <f>IF($C145="","",Tabla!I145+$B145)</f>
        <v>1.4999999999999999E-2</v>
      </c>
      <c r="K145" s="87">
        <f>IF($C145="","",Tabla!J145+$B145)</f>
        <v>1.4999999999999999E-2</v>
      </c>
      <c r="L145" s="87">
        <f>IF($C145="","",Tabla!K145+$B145)</f>
        <v>1.4999999999999999E-2</v>
      </c>
      <c r="M145" s="87">
        <f>IF($C145="","",Tabla!L145+$B145)</f>
        <v>1.4999999999999999E-2</v>
      </c>
      <c r="N145" s="87">
        <f>IF($C145="","",Tabla!M145+$B145)</f>
        <v>1.4999999999999999E-2</v>
      </c>
      <c r="O145" s="87">
        <f>IF($C145="","",Tabla!N145+$B145)</f>
        <v>1.4999999999999999E-2</v>
      </c>
      <c r="P145" s="87">
        <f>IF($C145="","",Tabla!O145+$B145)</f>
        <v>1.4999999999999999E-2</v>
      </c>
      <c r="Q145" s="87">
        <f>IF($C145="","",Tabla!P145+$B145)</f>
        <v>1.4999999999999999E-2</v>
      </c>
      <c r="R145" s="87">
        <f>IF($C145="","",Tabla!Q145+$B145)</f>
        <v>33000.014999999999</v>
      </c>
      <c r="S145" s="87">
        <f>IF($C145="","",Tabla!R145+$B145)</f>
        <v>1.4999999999999999E-2</v>
      </c>
      <c r="T145" s="87">
        <f>IF($C145="","",Tabla!S145+$B145)</f>
        <v>1.4999999999999999E-2</v>
      </c>
      <c r="U145" s="87">
        <f>IF($C145="","",Tabla!T145+$B145)</f>
        <v>1.4999999999999999E-2</v>
      </c>
      <c r="V145" s="87">
        <f>IF($C145="","",Tabla!U145+$B145)</f>
        <v>1.4999999999999999E-2</v>
      </c>
      <c r="W145" s="87">
        <f>IF($C145="","",Tabla!V145+$B145)</f>
        <v>1.4999999999999999E-2</v>
      </c>
      <c r="X145" s="87">
        <f>IF($C145="","",Tabla!W145+$B145)</f>
        <v>1.4999999999999999E-2</v>
      </c>
      <c r="Y145" s="87">
        <f>IF($C145="","",Tabla!X145+$B145)</f>
        <v>1.4999999999999999E-2</v>
      </c>
      <c r="Z145" s="87">
        <f>IF($C145="","",Tabla!Y145+$B145)</f>
        <v>1.4999999999999999E-2</v>
      </c>
      <c r="AA145" s="87">
        <f>IF($C145="","",Tabla!Z145+$B145)</f>
        <v>1.4999999999999999E-2</v>
      </c>
      <c r="AB145" s="87">
        <f>IF($C145="","",Tabla!AA145+$B145)</f>
        <v>1.4999999999999999E-2</v>
      </c>
      <c r="AC145" s="87">
        <f>IF($C145="","",Tabla!AB145+$B145)</f>
        <v>1.4999999999999999E-2</v>
      </c>
      <c r="AD145" s="87">
        <f>IF($C145="","",Tabla!AC145+$B145)</f>
        <v>1.4999999999999999E-2</v>
      </c>
      <c r="AE145" s="87">
        <f>IF($C145="","",Tabla!AD145+$B145)</f>
        <v>1.4999999999999999E-2</v>
      </c>
      <c r="AF145" s="87">
        <f>IF($C145="","",Tabla!AE145+$B145)</f>
        <v>1.4999999999999999E-2</v>
      </c>
      <c r="AG145" s="87">
        <f>IF($C145="","",Tabla!AF145+$B145)</f>
        <v>1.4999999999999999E-2</v>
      </c>
      <c r="AH145" s="87">
        <f>IF($C145="","",Tabla!AG145+$B145)</f>
        <v>33000.014999999999</v>
      </c>
      <c r="AI145" s="87">
        <f>IF($C145="","",Tabla!AH145+$B145)</f>
        <v>1.4999999999999999E-2</v>
      </c>
      <c r="AJ145" s="87">
        <f>IF($C145="","",Tabla!AI145+$B145)</f>
        <v>1.4999999999999999E-2</v>
      </c>
      <c r="AK145" s="87">
        <f>IF($C145="","",Tabla!AJ145+$B145)</f>
        <v>1.4999999999999999E-2</v>
      </c>
      <c r="AL145" s="87">
        <f>IF($C145="","",Tabla!AK145+$B145)</f>
        <v>1.4999999999999999E-2</v>
      </c>
      <c r="AM145" s="87">
        <f>IF($C145="","",Tabla!AL145+$B145)</f>
        <v>1.4999999999999999E-2</v>
      </c>
      <c r="AN145" s="87">
        <f>IF($C145="","",Tabla!AM145+$B145)</f>
        <v>33000.014999999999</v>
      </c>
      <c r="AO145" s="87">
        <f>IF($C145="","",Tabla!AN145+$B145)</f>
        <v>1.4999999999999999E-2</v>
      </c>
      <c r="AP145" s="80">
        <f t="shared" si="84"/>
        <v>6</v>
      </c>
      <c r="AQ145" s="80">
        <f t="shared" si="85"/>
        <v>71</v>
      </c>
      <c r="AR145" s="80">
        <f t="shared" si="86"/>
        <v>15</v>
      </c>
      <c r="AS145" s="80">
        <f t="shared" si="87"/>
        <v>65</v>
      </c>
      <c r="AT145" s="80">
        <f t="shared" si="88"/>
        <v>90</v>
      </c>
      <c r="AU145" s="80">
        <f t="shared" si="89"/>
        <v>63</v>
      </c>
      <c r="AV145" s="80">
        <f t="shared" si="90"/>
        <v>90</v>
      </c>
      <c r="AW145" s="80">
        <f t="shared" si="91"/>
        <v>70</v>
      </c>
      <c r="AX145" s="80">
        <f t="shared" si="92"/>
        <v>87</v>
      </c>
      <c r="AY145" s="80">
        <f t="shared" si="93"/>
        <v>68</v>
      </c>
      <c r="AZ145" s="80">
        <f t="shared" si="94"/>
        <v>89</v>
      </c>
      <c r="BA145" s="80">
        <f t="shared" si="95"/>
        <v>74</v>
      </c>
      <c r="BB145" s="80">
        <f t="shared" si="96"/>
        <v>89</v>
      </c>
      <c r="BC145" s="80">
        <f t="shared" si="97"/>
        <v>74</v>
      </c>
      <c r="BD145" s="80">
        <f t="shared" si="98"/>
        <v>13</v>
      </c>
      <c r="BE145" s="80">
        <f t="shared" si="99"/>
        <v>74</v>
      </c>
      <c r="BF145" s="80">
        <f t="shared" si="100"/>
        <v>86</v>
      </c>
      <c r="BG145" s="80">
        <f t="shared" si="101"/>
        <v>71</v>
      </c>
      <c r="BH145" s="80">
        <f t="shared" si="102"/>
        <v>84</v>
      </c>
      <c r="BI145" s="80">
        <f t="shared" si="103"/>
        <v>84</v>
      </c>
      <c r="BJ145" s="80">
        <f t="shared" si="104"/>
        <v>84</v>
      </c>
      <c r="BK145" s="80">
        <f t="shared" si="105"/>
        <v>84</v>
      </c>
      <c r="BL145" s="80">
        <f t="shared" si="106"/>
        <v>84</v>
      </c>
      <c r="BM145" s="80">
        <f t="shared" si="107"/>
        <v>84</v>
      </c>
      <c r="BN145" s="80">
        <f t="shared" si="108"/>
        <v>84</v>
      </c>
      <c r="BO145" s="80">
        <f t="shared" si="109"/>
        <v>84</v>
      </c>
      <c r="BP145" s="80">
        <f t="shared" si="110"/>
        <v>84</v>
      </c>
      <c r="BQ145" s="80">
        <f t="shared" si="111"/>
        <v>84</v>
      </c>
      <c r="BR145" s="80">
        <f t="shared" si="112"/>
        <v>92</v>
      </c>
      <c r="BS145" s="80">
        <f t="shared" si="113"/>
        <v>53</v>
      </c>
      <c r="BT145" s="80">
        <f t="shared" si="114"/>
        <v>30</v>
      </c>
      <c r="BU145" s="80">
        <f t="shared" si="115"/>
        <v>64</v>
      </c>
      <c r="BV145" s="80">
        <f t="shared" si="116"/>
        <v>86</v>
      </c>
      <c r="BW145" s="80">
        <f t="shared" si="117"/>
        <v>71</v>
      </c>
      <c r="BX145" s="80">
        <f t="shared" si="118"/>
        <v>84</v>
      </c>
      <c r="BY145" s="80">
        <f t="shared" si="119"/>
        <v>84</v>
      </c>
      <c r="BZ145" s="80">
        <f t="shared" si="120"/>
        <v>51</v>
      </c>
      <c r="CA145" s="80">
        <f t="shared" si="121"/>
        <v>39</v>
      </c>
      <c r="CB145" s="118">
        <f>+HLOOKUP(MONTO!$F$2&amp;"-"&amp;Rank!$CB$130,Rank!$B$1:$CD$212,ROW(Rank!$CD145),0)</f>
        <v>86</v>
      </c>
      <c r="CC145" s="118">
        <f>+HLOOKUP(MONTO!$F$2&amp;"-"&amp;Rank!$CC$130,Rank!$B$1:$CD$212,ROW(Rank!$CD145),0)</f>
        <v>71</v>
      </c>
      <c r="CD145" s="119" t="str">
        <f t="shared" si="122"/>
        <v>Banco Nación (1128)</v>
      </c>
    </row>
    <row r="146" spans="2:82" x14ac:dyDescent="0.2">
      <c r="B146" s="80">
        <f t="shared" si="83"/>
        <v>1.6E-2</v>
      </c>
      <c r="C146" s="80" t="str">
        <f t="shared" si="83"/>
        <v>Banco de la Nacion Argentina (1128)</v>
      </c>
      <c r="D146" s="87">
        <f>IF($C146="","",Tabla!C146+$B146)</f>
        <v>177990.476</v>
      </c>
      <c r="E146" s="87">
        <f>IF($C146="","",Tabla!D146+$B146)</f>
        <v>1.6E-2</v>
      </c>
      <c r="F146" s="87">
        <f>IF($C146="","",Tabla!E146+$B146)</f>
        <v>1.6E-2</v>
      </c>
      <c r="G146" s="87">
        <f>IF($C146="","",Tabla!F146+$B146)</f>
        <v>1.6E-2</v>
      </c>
      <c r="H146" s="87">
        <f>IF($C146="","",Tabla!G146+$B146)</f>
        <v>419757.24599999998</v>
      </c>
      <c r="I146" s="87">
        <f>IF($C146="","",Tabla!H146+$B146)</f>
        <v>1.6E-2</v>
      </c>
      <c r="J146" s="87">
        <f>IF($C146="","",Tabla!I146+$B146)</f>
        <v>1.6E-2</v>
      </c>
      <c r="K146" s="87">
        <f>IF($C146="","",Tabla!J146+$B146)</f>
        <v>-64057.103999999992</v>
      </c>
      <c r="L146" s="87">
        <f>IF($C146="","",Tabla!K146+$B146)</f>
        <v>1.6E-2</v>
      </c>
      <c r="M146" s="87">
        <f>IF($C146="","",Tabla!L146+$B146)</f>
        <v>1.6E-2</v>
      </c>
      <c r="N146" s="87">
        <f>IF($C146="","",Tabla!M146+$B146)</f>
        <v>30616.016</v>
      </c>
      <c r="O146" s="87">
        <f>IF($C146="","",Tabla!N146+$B146)</f>
        <v>1.6E-2</v>
      </c>
      <c r="P146" s="87">
        <f>IF($C146="","",Tabla!O146+$B146)</f>
        <v>22515.016</v>
      </c>
      <c r="Q146" s="87">
        <f>IF($C146="","",Tabla!P146+$B146)</f>
        <v>1.6E-2</v>
      </c>
      <c r="R146" s="87">
        <f>IF($C146="","",Tabla!Q146+$B146)</f>
        <v>1.6E-2</v>
      </c>
      <c r="S146" s="87">
        <f>IF($C146="","",Tabla!R146+$B146)</f>
        <v>1.6E-2</v>
      </c>
      <c r="T146" s="87">
        <f>IF($C146="","",Tabla!S146+$B146)</f>
        <v>12980492.016000001</v>
      </c>
      <c r="U146" s="87">
        <f>IF($C146="","",Tabla!T146+$B146)</f>
        <v>1.6E-2</v>
      </c>
      <c r="V146" s="87">
        <f>IF($C146="","",Tabla!U146+$B146)</f>
        <v>1.6E-2</v>
      </c>
      <c r="W146" s="87">
        <f>IF($C146="","",Tabla!V146+$B146)</f>
        <v>1.6E-2</v>
      </c>
      <c r="X146" s="87">
        <f>IF($C146="","",Tabla!W146+$B146)</f>
        <v>1.6E-2</v>
      </c>
      <c r="Y146" s="87">
        <f>IF($C146="","",Tabla!X146+$B146)</f>
        <v>1.6E-2</v>
      </c>
      <c r="Z146" s="87">
        <f>IF($C146="","",Tabla!Y146+$B146)</f>
        <v>1.6E-2</v>
      </c>
      <c r="AA146" s="87">
        <f>IF($C146="","",Tabla!Z146+$B146)</f>
        <v>1.6E-2</v>
      </c>
      <c r="AB146" s="87">
        <f>IF($C146="","",Tabla!AA146+$B146)</f>
        <v>1.6E-2</v>
      </c>
      <c r="AC146" s="87">
        <f>IF($C146="","",Tabla!AB146+$B146)</f>
        <v>1.6E-2</v>
      </c>
      <c r="AD146" s="87">
        <f>IF($C146="","",Tabla!AC146+$B146)</f>
        <v>1.6E-2</v>
      </c>
      <c r="AE146" s="87">
        <f>IF($C146="","",Tabla!AD146+$B146)</f>
        <v>1.6E-2</v>
      </c>
      <c r="AF146" s="87">
        <f>IF($C146="","",Tabla!AE146+$B146)</f>
        <v>419757.24599999998</v>
      </c>
      <c r="AG146" s="87">
        <f>IF($C146="","",Tabla!AF146+$B146)</f>
        <v>-64057.103999999992</v>
      </c>
      <c r="AH146" s="87">
        <f>IF($C146="","",Tabla!AG146+$B146)</f>
        <v>53131.016000000003</v>
      </c>
      <c r="AI146" s="87">
        <f>IF($C146="","",Tabla!AH146+$B146)</f>
        <v>1.6E-2</v>
      </c>
      <c r="AJ146" s="87">
        <f>IF($C146="","",Tabla!AI146+$B146)</f>
        <v>12980492.016000001</v>
      </c>
      <c r="AK146" s="87">
        <f>IF($C146="","",Tabla!AJ146+$B146)</f>
        <v>1.6E-2</v>
      </c>
      <c r="AL146" s="87">
        <f>IF($C146="","",Tabla!AK146+$B146)</f>
        <v>1.6E-2</v>
      </c>
      <c r="AM146" s="87">
        <f>IF($C146="","",Tabla!AL146+$B146)</f>
        <v>1.6E-2</v>
      </c>
      <c r="AN146" s="87">
        <f>IF($C146="","",Tabla!AM146+$B146)</f>
        <v>13453380.246000001</v>
      </c>
      <c r="AO146" s="87">
        <f>IF($C146="","",Tabla!AN146+$B146)</f>
        <v>-64057.103999999992</v>
      </c>
      <c r="AP146" s="80">
        <f t="shared" si="84"/>
        <v>14</v>
      </c>
      <c r="AQ146" s="80">
        <f t="shared" si="85"/>
        <v>70</v>
      </c>
      <c r="AR146" s="80">
        <f t="shared" si="86"/>
        <v>89</v>
      </c>
      <c r="AS146" s="80">
        <f t="shared" si="87"/>
        <v>64</v>
      </c>
      <c r="AT146" s="80">
        <f t="shared" si="88"/>
        <v>13</v>
      </c>
      <c r="AU146" s="80">
        <f t="shared" si="89"/>
        <v>62</v>
      </c>
      <c r="AV146" s="80">
        <f t="shared" si="90"/>
        <v>89</v>
      </c>
      <c r="AW146" s="80">
        <f t="shared" si="91"/>
        <v>81</v>
      </c>
      <c r="AX146" s="80">
        <f t="shared" si="92"/>
        <v>86</v>
      </c>
      <c r="AY146" s="80">
        <f t="shared" si="93"/>
        <v>67</v>
      </c>
      <c r="AZ146" s="80">
        <f t="shared" si="94"/>
        <v>14</v>
      </c>
      <c r="BA146" s="80">
        <f t="shared" si="95"/>
        <v>73</v>
      </c>
      <c r="BB146" s="80">
        <f t="shared" si="96"/>
        <v>16</v>
      </c>
      <c r="BC146" s="80">
        <f t="shared" si="97"/>
        <v>73</v>
      </c>
      <c r="BD146" s="80">
        <f t="shared" si="98"/>
        <v>88</v>
      </c>
      <c r="BE146" s="80">
        <f t="shared" si="99"/>
        <v>73</v>
      </c>
      <c r="BF146" s="80">
        <f t="shared" si="100"/>
        <v>9</v>
      </c>
      <c r="BG146" s="80">
        <f t="shared" si="101"/>
        <v>70</v>
      </c>
      <c r="BH146" s="80">
        <f t="shared" si="102"/>
        <v>83</v>
      </c>
      <c r="BI146" s="80">
        <f t="shared" si="103"/>
        <v>83</v>
      </c>
      <c r="BJ146" s="80">
        <f t="shared" si="104"/>
        <v>83</v>
      </c>
      <c r="BK146" s="80">
        <f t="shared" si="105"/>
        <v>83</v>
      </c>
      <c r="BL146" s="80">
        <f t="shared" si="106"/>
        <v>83</v>
      </c>
      <c r="BM146" s="80">
        <f t="shared" si="107"/>
        <v>83</v>
      </c>
      <c r="BN146" s="80">
        <f t="shared" si="108"/>
        <v>83</v>
      </c>
      <c r="BO146" s="80">
        <f t="shared" si="109"/>
        <v>83</v>
      </c>
      <c r="BP146" s="80">
        <f t="shared" si="110"/>
        <v>83</v>
      </c>
      <c r="BQ146" s="80">
        <f t="shared" si="111"/>
        <v>83</v>
      </c>
      <c r="BR146" s="80">
        <f t="shared" si="112"/>
        <v>17</v>
      </c>
      <c r="BS146" s="80">
        <f t="shared" si="113"/>
        <v>65</v>
      </c>
      <c r="BT146" s="80">
        <f t="shared" si="114"/>
        <v>28</v>
      </c>
      <c r="BU146" s="80">
        <f t="shared" si="115"/>
        <v>63</v>
      </c>
      <c r="BV146" s="80">
        <f t="shared" si="116"/>
        <v>9</v>
      </c>
      <c r="BW146" s="80">
        <f t="shared" si="117"/>
        <v>70</v>
      </c>
      <c r="BX146" s="80">
        <f t="shared" si="118"/>
        <v>83</v>
      </c>
      <c r="BY146" s="80">
        <f t="shared" si="119"/>
        <v>83</v>
      </c>
      <c r="BZ146" s="80">
        <f t="shared" si="120"/>
        <v>13</v>
      </c>
      <c r="CA146" s="80">
        <f t="shared" si="121"/>
        <v>50</v>
      </c>
      <c r="CB146" s="118">
        <f>+HLOOKUP(MONTO!$F$2&amp;"-"&amp;Rank!$CB$130,Rank!$B$1:$CD$212,ROW(Rank!$CD146),0)</f>
        <v>9</v>
      </c>
      <c r="CC146" s="118">
        <f>+HLOOKUP(MONTO!$F$2&amp;"-"&amp;Rank!$CC$130,Rank!$B$1:$CD$212,ROW(Rank!$CD146),0)</f>
        <v>70</v>
      </c>
      <c r="CD146" s="119" t="str">
        <f t="shared" si="122"/>
        <v>Banco de la Nacion Argentina (1128)</v>
      </c>
    </row>
    <row r="147" spans="2:82" x14ac:dyDescent="0.2">
      <c r="B147" s="80">
        <f t="shared" si="83"/>
        <v>1.7000000000000001E-2</v>
      </c>
      <c r="C147" s="80" t="str">
        <f t="shared" si="83"/>
        <v>Caja de Valores S.A. (0000)</v>
      </c>
      <c r="D147" s="87">
        <f>IF($C147="","",Tabla!C147+$B147)</f>
        <v>1.7000000000000001E-2</v>
      </c>
      <c r="E147" s="87">
        <f>IF($C147="","",Tabla!D147+$B147)</f>
        <v>-16309532.603</v>
      </c>
      <c r="F147" s="87">
        <f>IF($C147="","",Tabla!E147+$B147)</f>
        <v>1.7000000000000001E-2</v>
      </c>
      <c r="G147" s="87">
        <f>IF($C147="","",Tabla!F147+$B147)</f>
        <v>-3493799.983</v>
      </c>
      <c r="H147" s="87">
        <f>IF($C147="","",Tabla!G147+$B147)</f>
        <v>1.7000000000000001E-2</v>
      </c>
      <c r="I147" s="87">
        <f>IF($C147="","",Tabla!H147+$B147)</f>
        <v>-1948697.0830000001</v>
      </c>
      <c r="J147" s="87">
        <f>IF($C147="","",Tabla!I147+$B147)</f>
        <v>1.7000000000000001E-2</v>
      </c>
      <c r="K147" s="87">
        <f>IF($C147="","",Tabla!J147+$B147)</f>
        <v>-116747.98299999999</v>
      </c>
      <c r="L147" s="87">
        <f>IF($C147="","",Tabla!K147+$B147)</f>
        <v>342594.13449999999</v>
      </c>
      <c r="M147" s="87">
        <f>IF($C147="","",Tabla!L147+$B147)</f>
        <v>-3619079.3530000001</v>
      </c>
      <c r="N147" s="87">
        <f>IF($C147="","",Tabla!M147+$B147)</f>
        <v>1.7000000000000001E-2</v>
      </c>
      <c r="O147" s="87">
        <f>IF($C147="","",Tabla!N147+$B147)</f>
        <v>-377196.66300000006</v>
      </c>
      <c r="P147" s="87">
        <f>IF($C147="","",Tabla!O147+$B147)</f>
        <v>1.7000000000000001E-2</v>
      </c>
      <c r="Q147" s="87">
        <f>IF($C147="","",Tabla!P147+$B147)</f>
        <v>1.7000000000000001E-2</v>
      </c>
      <c r="R147" s="87">
        <f>IF($C147="","",Tabla!Q147+$B147)</f>
        <v>1.7000000000000001E-2</v>
      </c>
      <c r="S147" s="87">
        <f>IF($C147="","",Tabla!R147+$B147)</f>
        <v>-9594368.1479999982</v>
      </c>
      <c r="T147" s="87">
        <f>IF($C147="","",Tabla!S147+$B147)</f>
        <v>1576975700.017</v>
      </c>
      <c r="U147" s="87">
        <f>IF($C147="","",Tabla!T147+$B147)</f>
        <v>-15765907.982999999</v>
      </c>
      <c r="V147" s="87">
        <f>IF($C147="","",Tabla!U147+$B147)</f>
        <v>1.7000000000000001E-2</v>
      </c>
      <c r="W147" s="87">
        <f>IF($C147="","",Tabla!V147+$B147)</f>
        <v>1.7000000000000001E-2</v>
      </c>
      <c r="X147" s="87">
        <f>IF($C147="","",Tabla!W147+$B147)</f>
        <v>1.7000000000000001E-2</v>
      </c>
      <c r="Y147" s="87">
        <f>IF($C147="","",Tabla!X147+$B147)</f>
        <v>1.7000000000000001E-2</v>
      </c>
      <c r="Z147" s="87">
        <f>IF($C147="","",Tabla!Y147+$B147)</f>
        <v>1.7000000000000001E-2</v>
      </c>
      <c r="AA147" s="87">
        <f>IF($C147="","",Tabla!Z147+$B147)</f>
        <v>1.7000000000000001E-2</v>
      </c>
      <c r="AB147" s="87">
        <f>IF($C147="","",Tabla!AA147+$B147)</f>
        <v>1.7000000000000001E-2</v>
      </c>
      <c r="AC147" s="87">
        <f>IF($C147="","",Tabla!AB147+$B147)</f>
        <v>1.7000000000000001E-2</v>
      </c>
      <c r="AD147" s="87">
        <f>IF($C147="","",Tabla!AC147+$B147)</f>
        <v>1.7000000000000001E-2</v>
      </c>
      <c r="AE147" s="87">
        <f>IF($C147="","",Tabla!AD147+$B147)</f>
        <v>1.7000000000000001E-2</v>
      </c>
      <c r="AF147" s="87">
        <f>IF($C147="","",Tabla!AE147+$B147)</f>
        <v>342594.13449999999</v>
      </c>
      <c r="AG147" s="87">
        <f>IF($C147="","",Tabla!AF147+$B147)</f>
        <v>-5684524.4530000007</v>
      </c>
      <c r="AH147" s="87">
        <f>IF($C147="","",Tabla!AG147+$B147)</f>
        <v>1.7000000000000001E-2</v>
      </c>
      <c r="AI147" s="87">
        <f>IF($C147="","",Tabla!AH147+$B147)</f>
        <v>-9971564.8279999979</v>
      </c>
      <c r="AJ147" s="87">
        <f>IF($C147="","",Tabla!AI147+$B147)</f>
        <v>1576975700.017</v>
      </c>
      <c r="AK147" s="87">
        <f>IF($C147="","",Tabla!AJ147+$B147)</f>
        <v>-15765907.982999999</v>
      </c>
      <c r="AL147" s="87">
        <f>IF($C147="","",Tabla!AK147+$B147)</f>
        <v>1.7000000000000001E-2</v>
      </c>
      <c r="AM147" s="87">
        <f>IF($C147="","",Tabla!AL147+$B147)</f>
        <v>1.7000000000000001E-2</v>
      </c>
      <c r="AN147" s="87">
        <f>IF($C147="","",Tabla!AM147+$B147)</f>
        <v>1577318294.1345</v>
      </c>
      <c r="AO147" s="87">
        <f>IF($C147="","",Tabla!AN147+$B147)</f>
        <v>-31421997.297999997</v>
      </c>
      <c r="AP147" s="80">
        <f t="shared" si="84"/>
        <v>98</v>
      </c>
      <c r="AQ147" s="80">
        <f t="shared" si="85"/>
        <v>98</v>
      </c>
      <c r="AR147" s="80">
        <f t="shared" si="86"/>
        <v>88</v>
      </c>
      <c r="AS147" s="80">
        <f t="shared" si="87"/>
        <v>91</v>
      </c>
      <c r="AT147" s="80">
        <f t="shared" si="88"/>
        <v>89</v>
      </c>
      <c r="AU147" s="80">
        <f t="shared" si="89"/>
        <v>92</v>
      </c>
      <c r="AV147" s="80">
        <f t="shared" si="90"/>
        <v>88</v>
      </c>
      <c r="AW147" s="80">
        <f t="shared" si="91"/>
        <v>83</v>
      </c>
      <c r="AX147" s="80">
        <f t="shared" si="92"/>
        <v>6</v>
      </c>
      <c r="AY147" s="80">
        <f t="shared" si="93"/>
        <v>97</v>
      </c>
      <c r="AZ147" s="80">
        <f t="shared" si="94"/>
        <v>88</v>
      </c>
      <c r="BA147" s="80">
        <f t="shared" si="95"/>
        <v>92</v>
      </c>
      <c r="BB147" s="80">
        <f t="shared" si="96"/>
        <v>88</v>
      </c>
      <c r="BC147" s="80">
        <f t="shared" si="97"/>
        <v>72</v>
      </c>
      <c r="BD147" s="80">
        <f t="shared" si="98"/>
        <v>87</v>
      </c>
      <c r="BE147" s="80">
        <f t="shared" si="99"/>
        <v>98</v>
      </c>
      <c r="BF147" s="80">
        <f t="shared" si="100"/>
        <v>2</v>
      </c>
      <c r="BG147" s="80">
        <f t="shared" si="101"/>
        <v>88</v>
      </c>
      <c r="BH147" s="80">
        <f t="shared" si="102"/>
        <v>82</v>
      </c>
      <c r="BI147" s="80">
        <f t="shared" si="103"/>
        <v>82</v>
      </c>
      <c r="BJ147" s="80">
        <f t="shared" si="104"/>
        <v>82</v>
      </c>
      <c r="BK147" s="80">
        <f t="shared" si="105"/>
        <v>82</v>
      </c>
      <c r="BL147" s="80">
        <f t="shared" si="106"/>
        <v>82</v>
      </c>
      <c r="BM147" s="80">
        <f t="shared" si="107"/>
        <v>82</v>
      </c>
      <c r="BN147" s="80">
        <f t="shared" si="108"/>
        <v>82</v>
      </c>
      <c r="BO147" s="80">
        <f t="shared" si="109"/>
        <v>82</v>
      </c>
      <c r="BP147" s="80">
        <f t="shared" si="110"/>
        <v>82</v>
      </c>
      <c r="BQ147" s="80">
        <f t="shared" si="111"/>
        <v>82</v>
      </c>
      <c r="BR147" s="80">
        <f t="shared" si="112"/>
        <v>18</v>
      </c>
      <c r="BS147" s="80">
        <f t="shared" si="113"/>
        <v>93</v>
      </c>
      <c r="BT147" s="80">
        <f t="shared" si="114"/>
        <v>91</v>
      </c>
      <c r="BU147" s="80">
        <f t="shared" si="115"/>
        <v>97</v>
      </c>
      <c r="BV147" s="80">
        <f t="shared" si="116"/>
        <v>2</v>
      </c>
      <c r="BW147" s="80">
        <f t="shared" si="117"/>
        <v>88</v>
      </c>
      <c r="BX147" s="80">
        <f t="shared" si="118"/>
        <v>82</v>
      </c>
      <c r="BY147" s="80">
        <f t="shared" si="119"/>
        <v>82</v>
      </c>
      <c r="BZ147" s="80">
        <f t="shared" si="120"/>
        <v>2</v>
      </c>
      <c r="CA147" s="80">
        <f t="shared" si="121"/>
        <v>90</v>
      </c>
      <c r="CB147" s="118">
        <f>+HLOOKUP(MONTO!$F$2&amp;"-"&amp;Rank!$CB$130,Rank!$B$1:$CD$212,ROW(Rank!$CD147),0)</f>
        <v>2</v>
      </c>
      <c r="CC147" s="118">
        <f>+HLOOKUP(MONTO!$F$2&amp;"-"&amp;Rank!$CC$130,Rank!$B$1:$CD$212,ROW(Rank!$CD147),0)</f>
        <v>88</v>
      </c>
      <c r="CD147" s="119" t="str">
        <f t="shared" si="122"/>
        <v>Caja de Valores S.A. (0000)</v>
      </c>
    </row>
    <row r="148" spans="2:82" x14ac:dyDescent="0.2">
      <c r="B148" s="80">
        <f t="shared" si="83"/>
        <v>1.7999999999999999E-2</v>
      </c>
      <c r="C148" s="80" t="str">
        <f t="shared" si="83"/>
        <v>EcoBolsar (689)</v>
      </c>
      <c r="D148" s="87">
        <f>IF($C148="","",Tabla!C148+$B148)</f>
        <v>1.7999999999999999E-2</v>
      </c>
      <c r="E148" s="87">
        <f>IF($C148="","",Tabla!D148+$B148)</f>
        <v>-2080880.8420000002</v>
      </c>
      <c r="F148" s="87">
        <f>IF($C148="","",Tabla!E148+$B148)</f>
        <v>1.7999999999999999E-2</v>
      </c>
      <c r="G148" s="87">
        <f>IF($C148="","",Tabla!F148+$B148)</f>
        <v>-1386728.4720000003</v>
      </c>
      <c r="H148" s="87">
        <f>IF($C148="","",Tabla!G148+$B148)</f>
        <v>1.7999999999999999E-2</v>
      </c>
      <c r="I148" s="87">
        <f>IF($C148="","",Tabla!H148+$B148)</f>
        <v>-4278660.3569999998</v>
      </c>
      <c r="J148" s="87">
        <f>IF($C148="","",Tabla!I148+$B148)</f>
        <v>1.7999999999999999E-2</v>
      </c>
      <c r="K148" s="87">
        <f>IF($C148="","",Tabla!J148+$B148)</f>
        <v>-9819474.9439999983</v>
      </c>
      <c r="L148" s="87">
        <f>IF($C148="","",Tabla!K148+$B148)</f>
        <v>1.7999999999999999E-2</v>
      </c>
      <c r="M148" s="87">
        <f>IF($C148="","",Tabla!L148+$B148)</f>
        <v>-1535565.9520000003</v>
      </c>
      <c r="N148" s="87">
        <f>IF($C148="","",Tabla!M148+$B148)</f>
        <v>1005670.9180000001</v>
      </c>
      <c r="O148" s="87">
        <f>IF($C148="","",Tabla!N148+$B148)</f>
        <v>-2558096.372</v>
      </c>
      <c r="P148" s="87">
        <f>IF($C148="","",Tabla!O148+$B148)</f>
        <v>1.7999999999999999E-2</v>
      </c>
      <c r="Q148" s="87">
        <f>IF($C148="","",Tabla!P148+$B148)</f>
        <v>-206882.64199999999</v>
      </c>
      <c r="R148" s="87">
        <f>IF($C148="","",Tabla!Q148+$B148)</f>
        <v>1.7999999999999999E-2</v>
      </c>
      <c r="S148" s="87">
        <f>IF($C148="","",Tabla!R148+$B148)</f>
        <v>-1029180.2819999999</v>
      </c>
      <c r="T148" s="87">
        <f>IF($C148="","",Tabla!S148+$B148)</f>
        <v>1.7999999999999999E-2</v>
      </c>
      <c r="U148" s="87">
        <f>IF($C148="","",Tabla!T148+$B148)</f>
        <v>-231355584.292</v>
      </c>
      <c r="V148" s="87">
        <f>IF($C148="","",Tabla!U148+$B148)</f>
        <v>1.7999999999999999E-2</v>
      </c>
      <c r="W148" s="87">
        <f>IF($C148="","",Tabla!V148+$B148)</f>
        <v>1.7999999999999999E-2</v>
      </c>
      <c r="X148" s="87">
        <f>IF($C148="","",Tabla!W148+$B148)</f>
        <v>1.7999999999999999E-2</v>
      </c>
      <c r="Y148" s="87">
        <f>IF($C148="","",Tabla!X148+$B148)</f>
        <v>1.7999999999999999E-2</v>
      </c>
      <c r="Z148" s="87">
        <f>IF($C148="","",Tabla!Y148+$B148)</f>
        <v>1.7999999999999999E-2</v>
      </c>
      <c r="AA148" s="87">
        <f>IF($C148="","",Tabla!Z148+$B148)</f>
        <v>1.7999999999999999E-2</v>
      </c>
      <c r="AB148" s="87">
        <f>IF($C148="","",Tabla!AA148+$B148)</f>
        <v>1.7999999999999999E-2</v>
      </c>
      <c r="AC148" s="87">
        <f>IF($C148="","",Tabla!AB148+$B148)</f>
        <v>1.7999999999999999E-2</v>
      </c>
      <c r="AD148" s="87">
        <f>IF($C148="","",Tabla!AC148+$B148)</f>
        <v>1.7999999999999999E-2</v>
      </c>
      <c r="AE148" s="87">
        <f>IF($C148="","",Tabla!AD148+$B148)</f>
        <v>1.7999999999999999E-2</v>
      </c>
      <c r="AF148" s="87">
        <f>IF($C148="","",Tabla!AE148+$B148)</f>
        <v>1.7999999999999999E-2</v>
      </c>
      <c r="AG148" s="87">
        <f>IF($C148="","",Tabla!AF148+$B148)</f>
        <v>-15633701.288999999</v>
      </c>
      <c r="AH148" s="87">
        <f>IF($C148="","",Tabla!AG148+$B148)</f>
        <v>1005670.9180000001</v>
      </c>
      <c r="AI148" s="87">
        <f>IF($C148="","",Tabla!AH148+$B148)</f>
        <v>-3794159.3319999999</v>
      </c>
      <c r="AJ148" s="87">
        <f>IF($C148="","",Tabla!AI148+$B148)</f>
        <v>1.7999999999999999E-2</v>
      </c>
      <c r="AK148" s="87">
        <f>IF($C148="","",Tabla!AJ148+$B148)</f>
        <v>-231355584.292</v>
      </c>
      <c r="AL148" s="87">
        <f>IF($C148="","",Tabla!AK148+$B148)</f>
        <v>1.7999999999999999E-2</v>
      </c>
      <c r="AM148" s="87">
        <f>IF($C148="","",Tabla!AL148+$B148)</f>
        <v>1.7999999999999999E-2</v>
      </c>
      <c r="AN148" s="87">
        <f>IF($C148="","",Tabla!AM148+$B148)</f>
        <v>1005670.9180000001</v>
      </c>
      <c r="AO148" s="87">
        <f>IF($C148="","",Tabla!AN148+$B148)</f>
        <v>-250783444.949</v>
      </c>
      <c r="AP148" s="80">
        <f t="shared" si="84"/>
        <v>97</v>
      </c>
      <c r="AQ148" s="80">
        <f t="shared" si="85"/>
        <v>94</v>
      </c>
      <c r="AR148" s="80">
        <f t="shared" si="86"/>
        <v>87</v>
      </c>
      <c r="AS148" s="80">
        <f t="shared" si="87"/>
        <v>87</v>
      </c>
      <c r="AT148" s="80">
        <f t="shared" si="88"/>
        <v>88</v>
      </c>
      <c r="AU148" s="80">
        <f t="shared" si="89"/>
        <v>96</v>
      </c>
      <c r="AV148" s="80">
        <f t="shared" si="90"/>
        <v>87</v>
      </c>
      <c r="AW148" s="80">
        <f t="shared" si="91"/>
        <v>98</v>
      </c>
      <c r="AX148" s="80">
        <f t="shared" si="92"/>
        <v>85</v>
      </c>
      <c r="AY148" s="80">
        <f t="shared" si="93"/>
        <v>95</v>
      </c>
      <c r="AZ148" s="80">
        <f t="shared" si="94"/>
        <v>7</v>
      </c>
      <c r="BA148" s="80">
        <f t="shared" si="95"/>
        <v>97</v>
      </c>
      <c r="BB148" s="80">
        <f t="shared" si="96"/>
        <v>87</v>
      </c>
      <c r="BC148" s="80">
        <f t="shared" si="97"/>
        <v>86</v>
      </c>
      <c r="BD148" s="80">
        <f t="shared" si="98"/>
        <v>86</v>
      </c>
      <c r="BE148" s="80">
        <f t="shared" si="99"/>
        <v>92</v>
      </c>
      <c r="BF148" s="80">
        <f t="shared" si="100"/>
        <v>85</v>
      </c>
      <c r="BG148" s="80">
        <f t="shared" si="101"/>
        <v>92</v>
      </c>
      <c r="BH148" s="80">
        <f t="shared" si="102"/>
        <v>81</v>
      </c>
      <c r="BI148" s="80">
        <f t="shared" si="103"/>
        <v>81</v>
      </c>
      <c r="BJ148" s="80">
        <f t="shared" si="104"/>
        <v>81</v>
      </c>
      <c r="BK148" s="80">
        <f t="shared" si="105"/>
        <v>81</v>
      </c>
      <c r="BL148" s="80">
        <f t="shared" si="106"/>
        <v>81</v>
      </c>
      <c r="BM148" s="80">
        <f t="shared" si="107"/>
        <v>81</v>
      </c>
      <c r="BN148" s="80">
        <f t="shared" si="108"/>
        <v>81</v>
      </c>
      <c r="BO148" s="80">
        <f t="shared" si="109"/>
        <v>81</v>
      </c>
      <c r="BP148" s="80">
        <f t="shared" si="110"/>
        <v>81</v>
      </c>
      <c r="BQ148" s="80">
        <f t="shared" si="111"/>
        <v>81</v>
      </c>
      <c r="BR148" s="80">
        <f t="shared" si="112"/>
        <v>91</v>
      </c>
      <c r="BS148" s="80">
        <f t="shared" si="113"/>
        <v>98</v>
      </c>
      <c r="BT148" s="80">
        <f t="shared" si="114"/>
        <v>13</v>
      </c>
      <c r="BU148" s="80">
        <f t="shared" si="115"/>
        <v>94</v>
      </c>
      <c r="BV148" s="80">
        <f t="shared" si="116"/>
        <v>85</v>
      </c>
      <c r="BW148" s="80">
        <f t="shared" si="117"/>
        <v>92</v>
      </c>
      <c r="BX148" s="80">
        <f t="shared" si="118"/>
        <v>81</v>
      </c>
      <c r="BY148" s="80">
        <f t="shared" si="119"/>
        <v>81</v>
      </c>
      <c r="BZ148" s="80">
        <f t="shared" si="120"/>
        <v>29</v>
      </c>
      <c r="CA148" s="80">
        <f t="shared" si="121"/>
        <v>92</v>
      </c>
      <c r="CB148" s="118">
        <f>+HLOOKUP(MONTO!$F$2&amp;"-"&amp;Rank!$CB$130,Rank!$B$1:$CD$212,ROW(Rank!$CD148),0)</f>
        <v>85</v>
      </c>
      <c r="CC148" s="118">
        <f>+HLOOKUP(MONTO!$F$2&amp;"-"&amp;Rank!$CC$130,Rank!$B$1:$CD$212,ROW(Rank!$CD148),0)</f>
        <v>92</v>
      </c>
      <c r="CD148" s="119" t="str">
        <f t="shared" si="122"/>
        <v>EcoBolsar (689)</v>
      </c>
    </row>
    <row r="149" spans="2:82" x14ac:dyDescent="0.2">
      <c r="B149" s="80">
        <f t="shared" si="83"/>
        <v>1.9E-2</v>
      </c>
      <c r="C149" s="80" t="str">
        <f t="shared" si="83"/>
        <v>Bagnardi (19)</v>
      </c>
      <c r="D149" s="87">
        <f>IF($C149="","",Tabla!C149+$B149)</f>
        <v>1.9E-2</v>
      </c>
      <c r="E149" s="87">
        <f>IF($C149="","",Tabla!D149+$B149)</f>
        <v>-5031.2309999999998</v>
      </c>
      <c r="F149" s="87">
        <f>IF($C149="","",Tabla!E149+$B149)</f>
        <v>1.9E-2</v>
      </c>
      <c r="G149" s="87">
        <f>IF($C149="","",Tabla!F149+$B149)</f>
        <v>1.9E-2</v>
      </c>
      <c r="H149" s="87">
        <f>IF($C149="","",Tabla!G149+$B149)</f>
        <v>1.9E-2</v>
      </c>
      <c r="I149" s="87">
        <f>IF($C149="","",Tabla!H149+$B149)</f>
        <v>1.9E-2</v>
      </c>
      <c r="J149" s="87">
        <f>IF($C149="","",Tabla!I149+$B149)</f>
        <v>1.9E-2</v>
      </c>
      <c r="K149" s="87">
        <f>IF($C149="","",Tabla!J149+$B149)</f>
        <v>1.9E-2</v>
      </c>
      <c r="L149" s="87">
        <f>IF($C149="","",Tabla!K149+$B149)</f>
        <v>1.9E-2</v>
      </c>
      <c r="M149" s="87">
        <f>IF($C149="","",Tabla!L149+$B149)</f>
        <v>1.9E-2</v>
      </c>
      <c r="N149" s="87">
        <f>IF($C149="","",Tabla!M149+$B149)</f>
        <v>1.9E-2</v>
      </c>
      <c r="O149" s="87">
        <f>IF($C149="","",Tabla!N149+$B149)</f>
        <v>1.9E-2</v>
      </c>
      <c r="P149" s="87">
        <f>IF($C149="","",Tabla!O149+$B149)</f>
        <v>1.9E-2</v>
      </c>
      <c r="Q149" s="87">
        <f>IF($C149="","",Tabla!P149+$B149)</f>
        <v>1.9E-2</v>
      </c>
      <c r="R149" s="87">
        <f>IF($C149="","",Tabla!Q149+$B149)</f>
        <v>1.9E-2</v>
      </c>
      <c r="S149" s="87">
        <f>IF($C149="","",Tabla!R149+$B149)</f>
        <v>1.9E-2</v>
      </c>
      <c r="T149" s="87">
        <f>IF($C149="","",Tabla!S149+$B149)</f>
        <v>1.9E-2</v>
      </c>
      <c r="U149" s="87">
        <f>IF($C149="","",Tabla!T149+$B149)</f>
        <v>1.9E-2</v>
      </c>
      <c r="V149" s="87">
        <f>IF($C149="","",Tabla!U149+$B149)</f>
        <v>1.9E-2</v>
      </c>
      <c r="W149" s="87">
        <f>IF($C149="","",Tabla!V149+$B149)</f>
        <v>1.9E-2</v>
      </c>
      <c r="X149" s="87">
        <f>IF($C149="","",Tabla!W149+$B149)</f>
        <v>1.9E-2</v>
      </c>
      <c r="Y149" s="87">
        <f>IF($C149="","",Tabla!X149+$B149)</f>
        <v>1.9E-2</v>
      </c>
      <c r="Z149" s="87">
        <f>IF($C149="","",Tabla!Y149+$B149)</f>
        <v>1.9E-2</v>
      </c>
      <c r="AA149" s="87">
        <f>IF($C149="","",Tabla!Z149+$B149)</f>
        <v>1.9E-2</v>
      </c>
      <c r="AB149" s="87">
        <f>IF($C149="","",Tabla!AA149+$B149)</f>
        <v>1.9E-2</v>
      </c>
      <c r="AC149" s="87">
        <f>IF($C149="","",Tabla!AB149+$B149)</f>
        <v>1.9E-2</v>
      </c>
      <c r="AD149" s="87">
        <f>IF($C149="","",Tabla!AC149+$B149)</f>
        <v>1.9E-2</v>
      </c>
      <c r="AE149" s="87">
        <f>IF($C149="","",Tabla!AD149+$B149)</f>
        <v>1.9E-2</v>
      </c>
      <c r="AF149" s="87">
        <f>IF($C149="","",Tabla!AE149+$B149)</f>
        <v>1.9E-2</v>
      </c>
      <c r="AG149" s="87">
        <f>IF($C149="","",Tabla!AF149+$B149)</f>
        <v>1.9E-2</v>
      </c>
      <c r="AH149" s="87">
        <f>IF($C149="","",Tabla!AG149+$B149)</f>
        <v>1.9E-2</v>
      </c>
      <c r="AI149" s="87">
        <f>IF($C149="","",Tabla!AH149+$B149)</f>
        <v>1.9E-2</v>
      </c>
      <c r="AJ149" s="87">
        <f>IF($C149="","",Tabla!AI149+$B149)</f>
        <v>1.9E-2</v>
      </c>
      <c r="AK149" s="87">
        <f>IF($C149="","",Tabla!AJ149+$B149)</f>
        <v>1.9E-2</v>
      </c>
      <c r="AL149" s="87">
        <f>IF($C149="","",Tabla!AK149+$B149)</f>
        <v>1.9E-2</v>
      </c>
      <c r="AM149" s="87">
        <f>IF($C149="","",Tabla!AL149+$B149)</f>
        <v>1.9E-2</v>
      </c>
      <c r="AN149" s="87">
        <f>IF($C149="","",Tabla!AM149+$B149)</f>
        <v>1.9E-2</v>
      </c>
      <c r="AO149" s="87">
        <f>IF($C149="","",Tabla!AN149+$B149)</f>
        <v>1.9E-2</v>
      </c>
      <c r="AP149" s="80">
        <f t="shared" si="84"/>
        <v>96</v>
      </c>
      <c r="AQ149" s="80">
        <f t="shared" si="85"/>
        <v>81</v>
      </c>
      <c r="AR149" s="80">
        <f t="shared" si="86"/>
        <v>86</v>
      </c>
      <c r="AS149" s="80">
        <f t="shared" si="87"/>
        <v>63</v>
      </c>
      <c r="AT149" s="80">
        <f t="shared" si="88"/>
        <v>87</v>
      </c>
      <c r="AU149" s="80">
        <f t="shared" si="89"/>
        <v>61</v>
      </c>
      <c r="AV149" s="80">
        <f t="shared" si="90"/>
        <v>86</v>
      </c>
      <c r="AW149" s="80">
        <f t="shared" si="91"/>
        <v>69</v>
      </c>
      <c r="AX149" s="80">
        <f t="shared" si="92"/>
        <v>84</v>
      </c>
      <c r="AY149" s="80">
        <f t="shared" si="93"/>
        <v>66</v>
      </c>
      <c r="AZ149" s="80">
        <f t="shared" si="94"/>
        <v>87</v>
      </c>
      <c r="BA149" s="80">
        <f t="shared" si="95"/>
        <v>72</v>
      </c>
      <c r="BB149" s="80">
        <f t="shared" si="96"/>
        <v>86</v>
      </c>
      <c r="BC149" s="80">
        <f t="shared" si="97"/>
        <v>71</v>
      </c>
      <c r="BD149" s="80">
        <f t="shared" si="98"/>
        <v>85</v>
      </c>
      <c r="BE149" s="80">
        <f t="shared" si="99"/>
        <v>72</v>
      </c>
      <c r="BF149" s="80">
        <f t="shared" si="100"/>
        <v>84</v>
      </c>
      <c r="BG149" s="80">
        <f t="shared" si="101"/>
        <v>69</v>
      </c>
      <c r="BH149" s="80">
        <f t="shared" si="102"/>
        <v>80</v>
      </c>
      <c r="BI149" s="80">
        <f t="shared" si="103"/>
        <v>80</v>
      </c>
      <c r="BJ149" s="80">
        <f t="shared" si="104"/>
        <v>80</v>
      </c>
      <c r="BK149" s="80">
        <f t="shared" si="105"/>
        <v>80</v>
      </c>
      <c r="BL149" s="80">
        <f t="shared" si="106"/>
        <v>80</v>
      </c>
      <c r="BM149" s="80">
        <f t="shared" si="107"/>
        <v>80</v>
      </c>
      <c r="BN149" s="80">
        <f t="shared" si="108"/>
        <v>80</v>
      </c>
      <c r="BO149" s="80">
        <f t="shared" si="109"/>
        <v>80</v>
      </c>
      <c r="BP149" s="80">
        <f t="shared" si="110"/>
        <v>80</v>
      </c>
      <c r="BQ149" s="80">
        <f t="shared" si="111"/>
        <v>80</v>
      </c>
      <c r="BR149" s="80">
        <f t="shared" si="112"/>
        <v>90</v>
      </c>
      <c r="BS149" s="80">
        <f t="shared" si="113"/>
        <v>52</v>
      </c>
      <c r="BT149" s="80">
        <f t="shared" si="114"/>
        <v>90</v>
      </c>
      <c r="BU149" s="80">
        <f t="shared" si="115"/>
        <v>62</v>
      </c>
      <c r="BV149" s="80">
        <f t="shared" si="116"/>
        <v>84</v>
      </c>
      <c r="BW149" s="80">
        <f t="shared" si="117"/>
        <v>69</v>
      </c>
      <c r="BX149" s="80">
        <f t="shared" si="118"/>
        <v>80</v>
      </c>
      <c r="BY149" s="80">
        <f t="shared" si="119"/>
        <v>80</v>
      </c>
      <c r="BZ149" s="80">
        <f t="shared" si="120"/>
        <v>93</v>
      </c>
      <c r="CA149" s="80">
        <f t="shared" si="121"/>
        <v>38</v>
      </c>
      <c r="CB149" s="118">
        <f>+HLOOKUP(MONTO!$F$2&amp;"-"&amp;Rank!$CB$130,Rank!$B$1:$CD$212,ROW(Rank!$CD149),0)</f>
        <v>84</v>
      </c>
      <c r="CC149" s="118">
        <f>+HLOOKUP(MONTO!$F$2&amp;"-"&amp;Rank!$CC$130,Rank!$B$1:$CD$212,ROW(Rank!$CD149),0)</f>
        <v>69</v>
      </c>
      <c r="CD149" s="119" t="str">
        <f t="shared" si="122"/>
        <v>Bagnardi (19)</v>
      </c>
    </row>
    <row r="150" spans="2:82" x14ac:dyDescent="0.2">
      <c r="B150" s="80">
        <f t="shared" si="83"/>
        <v>0.02</v>
      </c>
      <c r="C150" s="80" t="str">
        <f t="shared" si="83"/>
        <v>Citi Euroclear (1305)</v>
      </c>
      <c r="D150" s="87">
        <f>IF($C150="","",Tabla!C150+$B150)</f>
        <v>0.02</v>
      </c>
      <c r="E150" s="87">
        <f>IF($C150="","",Tabla!D150+$B150)</f>
        <v>-2363950.0449999999</v>
      </c>
      <c r="F150" s="87">
        <f>IF($C150="","",Tabla!E150+$B150)</f>
        <v>0.02</v>
      </c>
      <c r="G150" s="87">
        <f>IF($C150="","",Tabla!F150+$B150)</f>
        <v>-1979833.48</v>
      </c>
      <c r="H150" s="87">
        <f>IF($C150="","",Tabla!G150+$B150)</f>
        <v>0.02</v>
      </c>
      <c r="I150" s="87">
        <f>IF($C150="","",Tabla!H150+$B150)</f>
        <v>0.02</v>
      </c>
      <c r="J150" s="87">
        <f>IF($C150="","",Tabla!I150+$B150)</f>
        <v>0.02</v>
      </c>
      <c r="K150" s="87">
        <f>IF($C150="","",Tabla!J150+$B150)</f>
        <v>-1847459.9799999997</v>
      </c>
      <c r="L150" s="87">
        <f>IF($C150="","",Tabla!K150+$B150)</f>
        <v>0.02</v>
      </c>
      <c r="M150" s="87">
        <f>IF($C150="","",Tabla!L150+$B150)</f>
        <v>0.02</v>
      </c>
      <c r="N150" s="87">
        <f>IF($C150="","",Tabla!M150+$B150)</f>
        <v>0.02</v>
      </c>
      <c r="O150" s="87">
        <f>IF($C150="","",Tabla!N150+$B150)</f>
        <v>0.02</v>
      </c>
      <c r="P150" s="87">
        <f>IF($C150="","",Tabla!O150+$B150)</f>
        <v>0.02</v>
      </c>
      <c r="Q150" s="87">
        <f>IF($C150="","",Tabla!P150+$B150)</f>
        <v>0.02</v>
      </c>
      <c r="R150" s="87">
        <f>IF($C150="","",Tabla!Q150+$B150)</f>
        <v>0.02</v>
      </c>
      <c r="S150" s="87">
        <f>IF($C150="","",Tabla!R150+$B150)</f>
        <v>0.02</v>
      </c>
      <c r="T150" s="87">
        <f>IF($C150="","",Tabla!S150+$B150)</f>
        <v>0.02</v>
      </c>
      <c r="U150" s="87">
        <f>IF($C150="","",Tabla!T150+$B150)</f>
        <v>0.02</v>
      </c>
      <c r="V150" s="87">
        <f>IF($C150="","",Tabla!U150+$B150)</f>
        <v>0.02</v>
      </c>
      <c r="W150" s="87">
        <f>IF($C150="","",Tabla!V150+$B150)</f>
        <v>0.02</v>
      </c>
      <c r="X150" s="87">
        <f>IF($C150="","",Tabla!W150+$B150)</f>
        <v>0.02</v>
      </c>
      <c r="Y150" s="87">
        <f>IF($C150="","",Tabla!X150+$B150)</f>
        <v>0.02</v>
      </c>
      <c r="Z150" s="87">
        <f>IF($C150="","",Tabla!Y150+$B150)</f>
        <v>0.02</v>
      </c>
      <c r="AA150" s="87">
        <f>IF($C150="","",Tabla!Z150+$B150)</f>
        <v>0.02</v>
      </c>
      <c r="AB150" s="87">
        <f>IF($C150="","",Tabla!AA150+$B150)</f>
        <v>0.02</v>
      </c>
      <c r="AC150" s="87">
        <f>IF($C150="","",Tabla!AB150+$B150)</f>
        <v>0.02</v>
      </c>
      <c r="AD150" s="87">
        <f>IF($C150="","",Tabla!AC150+$B150)</f>
        <v>0.02</v>
      </c>
      <c r="AE150" s="87">
        <f>IF($C150="","",Tabla!AD150+$B150)</f>
        <v>0.02</v>
      </c>
      <c r="AF150" s="87">
        <f>IF($C150="","",Tabla!AE150+$B150)</f>
        <v>0.02</v>
      </c>
      <c r="AG150" s="87">
        <f>IF($C150="","",Tabla!AF150+$B150)</f>
        <v>-1847459.9799999997</v>
      </c>
      <c r="AH150" s="87">
        <f>IF($C150="","",Tabla!AG150+$B150)</f>
        <v>0.02</v>
      </c>
      <c r="AI150" s="87">
        <f>IF($C150="","",Tabla!AH150+$B150)</f>
        <v>0.02</v>
      </c>
      <c r="AJ150" s="87">
        <f>IF($C150="","",Tabla!AI150+$B150)</f>
        <v>0.02</v>
      </c>
      <c r="AK150" s="87">
        <f>IF($C150="","",Tabla!AJ150+$B150)</f>
        <v>0.02</v>
      </c>
      <c r="AL150" s="87">
        <f>IF($C150="","",Tabla!AK150+$B150)</f>
        <v>0.02</v>
      </c>
      <c r="AM150" s="87">
        <f>IF($C150="","",Tabla!AL150+$B150)</f>
        <v>0.02</v>
      </c>
      <c r="AN150" s="87">
        <f>IF($C150="","",Tabla!AM150+$B150)</f>
        <v>0.02</v>
      </c>
      <c r="AO150" s="87">
        <f>IF($C150="","",Tabla!AN150+$B150)</f>
        <v>-1847459.9799999997</v>
      </c>
      <c r="AP150" s="80">
        <f t="shared" si="84"/>
        <v>95</v>
      </c>
      <c r="AQ150" s="80">
        <f t="shared" si="85"/>
        <v>96</v>
      </c>
      <c r="AR150" s="80">
        <f t="shared" si="86"/>
        <v>85</v>
      </c>
      <c r="AS150" s="80">
        <f t="shared" si="87"/>
        <v>90</v>
      </c>
      <c r="AT150" s="80">
        <f t="shared" si="88"/>
        <v>86</v>
      </c>
      <c r="AU150" s="80">
        <f t="shared" si="89"/>
        <v>60</v>
      </c>
      <c r="AV150" s="80">
        <f t="shared" si="90"/>
        <v>85</v>
      </c>
      <c r="AW150" s="80">
        <f t="shared" si="91"/>
        <v>94</v>
      </c>
      <c r="AX150" s="80">
        <f t="shared" si="92"/>
        <v>83</v>
      </c>
      <c r="AY150" s="80">
        <f t="shared" si="93"/>
        <v>65</v>
      </c>
      <c r="AZ150" s="80">
        <f t="shared" si="94"/>
        <v>86</v>
      </c>
      <c r="BA150" s="80">
        <f t="shared" si="95"/>
        <v>71</v>
      </c>
      <c r="BB150" s="80">
        <f t="shared" si="96"/>
        <v>85</v>
      </c>
      <c r="BC150" s="80">
        <f t="shared" si="97"/>
        <v>70</v>
      </c>
      <c r="BD150" s="80">
        <f t="shared" si="98"/>
        <v>84</v>
      </c>
      <c r="BE150" s="80">
        <f t="shared" si="99"/>
        <v>71</v>
      </c>
      <c r="BF150" s="80">
        <f t="shared" si="100"/>
        <v>83</v>
      </c>
      <c r="BG150" s="80">
        <f t="shared" si="101"/>
        <v>68</v>
      </c>
      <c r="BH150" s="80">
        <f t="shared" si="102"/>
        <v>79</v>
      </c>
      <c r="BI150" s="80">
        <f t="shared" si="103"/>
        <v>79</v>
      </c>
      <c r="BJ150" s="80">
        <f t="shared" si="104"/>
        <v>79</v>
      </c>
      <c r="BK150" s="80">
        <f t="shared" si="105"/>
        <v>79</v>
      </c>
      <c r="BL150" s="80">
        <f t="shared" si="106"/>
        <v>79</v>
      </c>
      <c r="BM150" s="80">
        <f t="shared" si="107"/>
        <v>79</v>
      </c>
      <c r="BN150" s="80">
        <f t="shared" si="108"/>
        <v>79</v>
      </c>
      <c r="BO150" s="80">
        <f t="shared" si="109"/>
        <v>79</v>
      </c>
      <c r="BP150" s="80">
        <f t="shared" si="110"/>
        <v>79</v>
      </c>
      <c r="BQ150" s="80">
        <f t="shared" si="111"/>
        <v>79</v>
      </c>
      <c r="BR150" s="80">
        <f t="shared" si="112"/>
        <v>89</v>
      </c>
      <c r="BS150" s="80">
        <f t="shared" si="113"/>
        <v>85</v>
      </c>
      <c r="BT150" s="80">
        <f t="shared" si="114"/>
        <v>89</v>
      </c>
      <c r="BU150" s="80">
        <f t="shared" si="115"/>
        <v>61</v>
      </c>
      <c r="BV150" s="80">
        <f t="shared" si="116"/>
        <v>83</v>
      </c>
      <c r="BW150" s="80">
        <f t="shared" si="117"/>
        <v>68</v>
      </c>
      <c r="BX150" s="80">
        <f t="shared" si="118"/>
        <v>79</v>
      </c>
      <c r="BY150" s="80">
        <f t="shared" si="119"/>
        <v>79</v>
      </c>
      <c r="BZ150" s="80">
        <f t="shared" si="120"/>
        <v>92</v>
      </c>
      <c r="CA150" s="80">
        <f t="shared" si="121"/>
        <v>73</v>
      </c>
      <c r="CB150" s="118">
        <f>+HLOOKUP(MONTO!$F$2&amp;"-"&amp;Rank!$CB$130,Rank!$B$1:$CD$212,ROW(Rank!$CD150),0)</f>
        <v>83</v>
      </c>
      <c r="CC150" s="118">
        <f>+HLOOKUP(MONTO!$F$2&amp;"-"&amp;Rank!$CC$130,Rank!$B$1:$CD$212,ROW(Rank!$CD150),0)</f>
        <v>68</v>
      </c>
      <c r="CD150" s="119" t="str">
        <f t="shared" si="122"/>
        <v>Citi Euroclear (1305)</v>
      </c>
    </row>
    <row r="151" spans="2:82" x14ac:dyDescent="0.2">
      <c r="B151" s="80">
        <f t="shared" ref="B151:C170" si="123">+B25</f>
        <v>2.1000000000000001E-2</v>
      </c>
      <c r="C151" s="80" t="str">
        <f t="shared" si="123"/>
        <v>Puente Hnos. (40)</v>
      </c>
      <c r="D151" s="87">
        <f>IF($C151="","",Tabla!C151+$B151)</f>
        <v>2.1000000000000001E-2</v>
      </c>
      <c r="E151" s="87">
        <f>IF($C151="","",Tabla!D151+$B151)</f>
        <v>-949027.37900000007</v>
      </c>
      <c r="F151" s="87">
        <f>IF($C151="","",Tabla!E151+$B151)</f>
        <v>331128.511</v>
      </c>
      <c r="G151" s="87">
        <f>IF($C151="","",Tabla!F151+$B151)</f>
        <v>-73523.679000000004</v>
      </c>
      <c r="H151" s="87">
        <f>IF($C151="","",Tabla!G151+$B151)</f>
        <v>2.1000000000000001E-2</v>
      </c>
      <c r="I151" s="87">
        <f>IF($C151="","",Tabla!H151+$B151)</f>
        <v>2.1000000000000001E-2</v>
      </c>
      <c r="J151" s="87">
        <f>IF($C151="","",Tabla!I151+$B151)</f>
        <v>2.1000000000000001E-2</v>
      </c>
      <c r="K151" s="87">
        <f>IF($C151="","",Tabla!J151+$B151)</f>
        <v>2.1000000000000001E-2</v>
      </c>
      <c r="L151" s="87">
        <f>IF($C151="","",Tabla!K151+$B151)</f>
        <v>2.1000000000000001E-2</v>
      </c>
      <c r="M151" s="87">
        <f>IF($C151="","",Tabla!L151+$B151)</f>
        <v>2.1000000000000001E-2</v>
      </c>
      <c r="N151" s="87">
        <f>IF($C151="","",Tabla!M151+$B151)</f>
        <v>1655432.0209999999</v>
      </c>
      <c r="O151" s="87">
        <f>IF($C151="","",Tabla!N151+$B151)</f>
        <v>-106110.82900000001</v>
      </c>
      <c r="P151" s="87">
        <f>IF($C151="","",Tabla!O151+$B151)</f>
        <v>572601.04099999997</v>
      </c>
      <c r="Q151" s="87">
        <f>IF($C151="","",Tabla!P151+$B151)</f>
        <v>2.1000000000000001E-2</v>
      </c>
      <c r="R151" s="87">
        <f>IF($C151="","",Tabla!Q151+$B151)</f>
        <v>536294.38099999994</v>
      </c>
      <c r="S151" s="87">
        <f>IF($C151="","",Tabla!R151+$B151)</f>
        <v>2.1000000000000001E-2</v>
      </c>
      <c r="T151" s="87">
        <f>IF($C151="","",Tabla!S151+$B151)</f>
        <v>2.1000000000000001E-2</v>
      </c>
      <c r="U151" s="87">
        <f>IF($C151="","",Tabla!T151+$B151)</f>
        <v>2.1000000000000001E-2</v>
      </c>
      <c r="V151" s="87">
        <f>IF($C151="","",Tabla!U151+$B151)</f>
        <v>2.1000000000000001E-2</v>
      </c>
      <c r="W151" s="87">
        <f>IF($C151="","",Tabla!V151+$B151)</f>
        <v>2.1000000000000001E-2</v>
      </c>
      <c r="X151" s="87">
        <f>IF($C151="","",Tabla!W151+$B151)</f>
        <v>2.1000000000000001E-2</v>
      </c>
      <c r="Y151" s="87">
        <f>IF($C151="","",Tabla!X151+$B151)</f>
        <v>2.1000000000000001E-2</v>
      </c>
      <c r="Z151" s="87">
        <f>IF($C151="","",Tabla!Y151+$B151)</f>
        <v>2.1000000000000001E-2</v>
      </c>
      <c r="AA151" s="87">
        <f>IF($C151="","",Tabla!Z151+$B151)</f>
        <v>2.1000000000000001E-2</v>
      </c>
      <c r="AB151" s="87">
        <f>IF($C151="","",Tabla!AA151+$B151)</f>
        <v>2.1000000000000001E-2</v>
      </c>
      <c r="AC151" s="87">
        <f>IF($C151="","",Tabla!AB151+$B151)</f>
        <v>2.1000000000000001E-2</v>
      </c>
      <c r="AD151" s="87">
        <f>IF($C151="","",Tabla!AC151+$B151)</f>
        <v>2.1000000000000001E-2</v>
      </c>
      <c r="AE151" s="87">
        <f>IF($C151="","",Tabla!AD151+$B151)</f>
        <v>2.1000000000000001E-2</v>
      </c>
      <c r="AF151" s="87">
        <f>IF($C151="","",Tabla!AE151+$B151)</f>
        <v>2.1000000000000001E-2</v>
      </c>
      <c r="AG151" s="87">
        <f>IF($C151="","",Tabla!AF151+$B151)</f>
        <v>2.1000000000000001E-2</v>
      </c>
      <c r="AH151" s="87">
        <f>IF($C151="","",Tabla!AG151+$B151)</f>
        <v>2764327.4010000001</v>
      </c>
      <c r="AI151" s="87">
        <f>IF($C151="","",Tabla!AH151+$B151)</f>
        <v>-106110.82900000001</v>
      </c>
      <c r="AJ151" s="87">
        <f>IF($C151="","",Tabla!AI151+$B151)</f>
        <v>2.1000000000000001E-2</v>
      </c>
      <c r="AK151" s="87">
        <f>IF($C151="","",Tabla!AJ151+$B151)</f>
        <v>2.1000000000000001E-2</v>
      </c>
      <c r="AL151" s="87">
        <f>IF($C151="","",Tabla!AK151+$B151)</f>
        <v>2.1000000000000001E-2</v>
      </c>
      <c r="AM151" s="87">
        <f>IF($C151="","",Tabla!AL151+$B151)</f>
        <v>2.1000000000000001E-2</v>
      </c>
      <c r="AN151" s="87">
        <f>IF($C151="","",Tabla!AM151+$B151)</f>
        <v>2764327.4010000001</v>
      </c>
      <c r="AO151" s="87">
        <f>IF($C151="","",Tabla!AN151+$B151)</f>
        <v>-106110.82900000001</v>
      </c>
      <c r="AP151" s="80">
        <f t="shared" si="84"/>
        <v>94</v>
      </c>
      <c r="AQ151" s="80">
        <f t="shared" si="85"/>
        <v>93</v>
      </c>
      <c r="AR151" s="80">
        <f t="shared" si="86"/>
        <v>8</v>
      </c>
      <c r="AS151" s="80">
        <f t="shared" si="87"/>
        <v>77</v>
      </c>
      <c r="AT151" s="80">
        <f t="shared" si="88"/>
        <v>85</v>
      </c>
      <c r="AU151" s="80">
        <f t="shared" si="89"/>
        <v>59</v>
      </c>
      <c r="AV151" s="80">
        <f t="shared" si="90"/>
        <v>84</v>
      </c>
      <c r="AW151" s="80">
        <f t="shared" si="91"/>
        <v>68</v>
      </c>
      <c r="AX151" s="80">
        <f t="shared" si="92"/>
        <v>82</v>
      </c>
      <c r="AY151" s="80">
        <f t="shared" si="93"/>
        <v>64</v>
      </c>
      <c r="AZ151" s="80">
        <f t="shared" si="94"/>
        <v>5</v>
      </c>
      <c r="BA151" s="80">
        <f t="shared" si="95"/>
        <v>87</v>
      </c>
      <c r="BB151" s="80">
        <f t="shared" si="96"/>
        <v>7</v>
      </c>
      <c r="BC151" s="80">
        <f t="shared" si="97"/>
        <v>69</v>
      </c>
      <c r="BD151" s="80">
        <f t="shared" si="98"/>
        <v>8</v>
      </c>
      <c r="BE151" s="80">
        <f t="shared" si="99"/>
        <v>70</v>
      </c>
      <c r="BF151" s="80">
        <f t="shared" si="100"/>
        <v>82</v>
      </c>
      <c r="BG151" s="80">
        <f t="shared" si="101"/>
        <v>67</v>
      </c>
      <c r="BH151" s="80">
        <f t="shared" si="102"/>
        <v>78</v>
      </c>
      <c r="BI151" s="80">
        <f t="shared" si="103"/>
        <v>78</v>
      </c>
      <c r="BJ151" s="80">
        <f t="shared" si="104"/>
        <v>78</v>
      </c>
      <c r="BK151" s="80">
        <f t="shared" si="105"/>
        <v>78</v>
      </c>
      <c r="BL151" s="80">
        <f t="shared" si="106"/>
        <v>78</v>
      </c>
      <c r="BM151" s="80">
        <f t="shared" si="107"/>
        <v>78</v>
      </c>
      <c r="BN151" s="80">
        <f t="shared" si="108"/>
        <v>78</v>
      </c>
      <c r="BO151" s="80">
        <f t="shared" si="109"/>
        <v>78</v>
      </c>
      <c r="BP151" s="80">
        <f t="shared" si="110"/>
        <v>78</v>
      </c>
      <c r="BQ151" s="80">
        <f t="shared" si="111"/>
        <v>78</v>
      </c>
      <c r="BR151" s="80">
        <f t="shared" si="112"/>
        <v>88</v>
      </c>
      <c r="BS151" s="80">
        <f t="shared" si="113"/>
        <v>51</v>
      </c>
      <c r="BT151" s="80">
        <f t="shared" si="114"/>
        <v>10</v>
      </c>
      <c r="BU151" s="80">
        <f t="shared" si="115"/>
        <v>74</v>
      </c>
      <c r="BV151" s="80">
        <f t="shared" si="116"/>
        <v>82</v>
      </c>
      <c r="BW151" s="80">
        <f t="shared" si="117"/>
        <v>67</v>
      </c>
      <c r="BX151" s="80">
        <f t="shared" si="118"/>
        <v>78</v>
      </c>
      <c r="BY151" s="80">
        <f t="shared" si="119"/>
        <v>78</v>
      </c>
      <c r="BZ151" s="80">
        <f t="shared" si="120"/>
        <v>24</v>
      </c>
      <c r="CA151" s="80">
        <f t="shared" si="121"/>
        <v>53</v>
      </c>
      <c r="CB151" s="118">
        <f>+HLOOKUP(MONTO!$F$2&amp;"-"&amp;Rank!$CB$130,Rank!$B$1:$CD$212,ROW(Rank!$CD151),0)</f>
        <v>82</v>
      </c>
      <c r="CC151" s="118">
        <f>+HLOOKUP(MONTO!$F$2&amp;"-"&amp;Rank!$CC$130,Rank!$B$1:$CD$212,ROW(Rank!$CD151),0)</f>
        <v>67</v>
      </c>
      <c r="CD151" s="119" t="str">
        <f t="shared" si="122"/>
        <v>Puente Hnos. (40)</v>
      </c>
    </row>
    <row r="152" spans="2:82" x14ac:dyDescent="0.2">
      <c r="B152" s="80">
        <f t="shared" si="123"/>
        <v>2.1999999999999999E-2</v>
      </c>
      <c r="C152" s="80" t="str">
        <f t="shared" si="123"/>
        <v>Aeromar (144)</v>
      </c>
      <c r="D152" s="87">
        <f>IF($C152="","",Tabla!C152+$B152)</f>
        <v>2.1999999999999999E-2</v>
      </c>
      <c r="E152" s="87">
        <f>IF($C152="","",Tabla!D152+$B152)</f>
        <v>-77815.278000000006</v>
      </c>
      <c r="F152" s="87">
        <f>IF($C152="","",Tabla!E152+$B152)</f>
        <v>2.1999999999999999E-2</v>
      </c>
      <c r="G152" s="87">
        <f>IF($C152="","",Tabla!F152+$B152)</f>
        <v>2.1999999999999999E-2</v>
      </c>
      <c r="H152" s="87">
        <f>IF($C152="","",Tabla!G152+$B152)</f>
        <v>2.1999999999999999E-2</v>
      </c>
      <c r="I152" s="87">
        <f>IF($C152="","",Tabla!H152+$B152)</f>
        <v>2.1999999999999999E-2</v>
      </c>
      <c r="J152" s="87">
        <f>IF($C152="","",Tabla!I152+$B152)</f>
        <v>2.1999999999999999E-2</v>
      </c>
      <c r="K152" s="87">
        <f>IF($C152="","",Tabla!J152+$B152)</f>
        <v>2.1999999999999999E-2</v>
      </c>
      <c r="L152" s="87">
        <f>IF($C152="","",Tabla!K152+$B152)</f>
        <v>2.1999999999999999E-2</v>
      </c>
      <c r="M152" s="87">
        <f>IF($C152="","",Tabla!L152+$B152)</f>
        <v>2.1999999999999999E-2</v>
      </c>
      <c r="N152" s="87">
        <f>IF($C152="","",Tabla!M152+$B152)</f>
        <v>2.1999999999999999E-2</v>
      </c>
      <c r="O152" s="87">
        <f>IF($C152="","",Tabla!N152+$B152)</f>
        <v>2.1999999999999999E-2</v>
      </c>
      <c r="P152" s="87">
        <f>IF($C152="","",Tabla!O152+$B152)</f>
        <v>2.1999999999999999E-2</v>
      </c>
      <c r="Q152" s="87">
        <f>IF($C152="","",Tabla!P152+$B152)</f>
        <v>2.1999999999999999E-2</v>
      </c>
      <c r="R152" s="87">
        <f>IF($C152="","",Tabla!Q152+$B152)</f>
        <v>2.1999999999999999E-2</v>
      </c>
      <c r="S152" s="87">
        <f>IF($C152="","",Tabla!R152+$B152)</f>
        <v>2.1999999999999999E-2</v>
      </c>
      <c r="T152" s="87">
        <f>IF($C152="","",Tabla!S152+$B152)</f>
        <v>2.1999999999999999E-2</v>
      </c>
      <c r="U152" s="87">
        <f>IF($C152="","",Tabla!T152+$B152)</f>
        <v>2.1999999999999999E-2</v>
      </c>
      <c r="V152" s="87">
        <f>IF($C152="","",Tabla!U152+$B152)</f>
        <v>2.1999999999999999E-2</v>
      </c>
      <c r="W152" s="87">
        <f>IF($C152="","",Tabla!V152+$B152)</f>
        <v>2.1999999999999999E-2</v>
      </c>
      <c r="X152" s="87">
        <f>IF($C152="","",Tabla!W152+$B152)</f>
        <v>2.1999999999999999E-2</v>
      </c>
      <c r="Y152" s="87">
        <f>IF($C152="","",Tabla!X152+$B152)</f>
        <v>2.1999999999999999E-2</v>
      </c>
      <c r="Z152" s="87">
        <f>IF($C152="","",Tabla!Y152+$B152)</f>
        <v>2.1999999999999999E-2</v>
      </c>
      <c r="AA152" s="87">
        <f>IF($C152="","",Tabla!Z152+$B152)</f>
        <v>2.1999999999999999E-2</v>
      </c>
      <c r="AB152" s="87">
        <f>IF($C152="","",Tabla!AA152+$B152)</f>
        <v>2.1999999999999999E-2</v>
      </c>
      <c r="AC152" s="87">
        <f>IF($C152="","",Tabla!AB152+$B152)</f>
        <v>2.1999999999999999E-2</v>
      </c>
      <c r="AD152" s="87">
        <f>IF($C152="","",Tabla!AC152+$B152)</f>
        <v>2.1999999999999999E-2</v>
      </c>
      <c r="AE152" s="87">
        <f>IF($C152="","",Tabla!AD152+$B152)</f>
        <v>2.1999999999999999E-2</v>
      </c>
      <c r="AF152" s="87">
        <f>IF($C152="","",Tabla!AE152+$B152)</f>
        <v>2.1999999999999999E-2</v>
      </c>
      <c r="AG152" s="87">
        <f>IF($C152="","",Tabla!AF152+$B152)</f>
        <v>2.1999999999999999E-2</v>
      </c>
      <c r="AH152" s="87">
        <f>IF($C152="","",Tabla!AG152+$B152)</f>
        <v>2.1999999999999999E-2</v>
      </c>
      <c r="AI152" s="87">
        <f>IF($C152="","",Tabla!AH152+$B152)</f>
        <v>2.1999999999999999E-2</v>
      </c>
      <c r="AJ152" s="87">
        <f>IF($C152="","",Tabla!AI152+$B152)</f>
        <v>2.1999999999999999E-2</v>
      </c>
      <c r="AK152" s="87">
        <f>IF($C152="","",Tabla!AJ152+$B152)</f>
        <v>2.1999999999999999E-2</v>
      </c>
      <c r="AL152" s="87">
        <f>IF($C152="","",Tabla!AK152+$B152)</f>
        <v>2.1999999999999999E-2</v>
      </c>
      <c r="AM152" s="87">
        <f>IF($C152="","",Tabla!AL152+$B152)</f>
        <v>2.1999999999999999E-2</v>
      </c>
      <c r="AN152" s="87">
        <f>IF($C152="","",Tabla!AM152+$B152)</f>
        <v>2.1999999999999999E-2</v>
      </c>
      <c r="AO152" s="87">
        <f>IF($C152="","",Tabla!AN152+$B152)</f>
        <v>2.1999999999999999E-2</v>
      </c>
      <c r="AP152" s="80">
        <f t="shared" si="84"/>
        <v>93</v>
      </c>
      <c r="AQ152" s="80">
        <f t="shared" si="85"/>
        <v>83</v>
      </c>
      <c r="AR152" s="80">
        <f t="shared" si="86"/>
        <v>84</v>
      </c>
      <c r="AS152" s="80">
        <f t="shared" si="87"/>
        <v>62</v>
      </c>
      <c r="AT152" s="80">
        <f t="shared" si="88"/>
        <v>84</v>
      </c>
      <c r="AU152" s="80">
        <f t="shared" si="89"/>
        <v>58</v>
      </c>
      <c r="AV152" s="80">
        <f t="shared" si="90"/>
        <v>83</v>
      </c>
      <c r="AW152" s="80">
        <f t="shared" si="91"/>
        <v>67</v>
      </c>
      <c r="AX152" s="80">
        <f t="shared" si="92"/>
        <v>81</v>
      </c>
      <c r="AY152" s="80">
        <f t="shared" si="93"/>
        <v>63</v>
      </c>
      <c r="AZ152" s="80">
        <f t="shared" si="94"/>
        <v>85</v>
      </c>
      <c r="BA152" s="80">
        <f t="shared" si="95"/>
        <v>70</v>
      </c>
      <c r="BB152" s="80">
        <f t="shared" si="96"/>
        <v>84</v>
      </c>
      <c r="BC152" s="80">
        <f t="shared" si="97"/>
        <v>68</v>
      </c>
      <c r="BD152" s="80">
        <f t="shared" si="98"/>
        <v>83</v>
      </c>
      <c r="BE152" s="80">
        <f t="shared" si="99"/>
        <v>69</v>
      </c>
      <c r="BF152" s="80">
        <f t="shared" si="100"/>
        <v>81</v>
      </c>
      <c r="BG152" s="80">
        <f t="shared" si="101"/>
        <v>66</v>
      </c>
      <c r="BH152" s="80">
        <f t="shared" si="102"/>
        <v>77</v>
      </c>
      <c r="BI152" s="80">
        <f t="shared" si="103"/>
        <v>77</v>
      </c>
      <c r="BJ152" s="80">
        <f t="shared" si="104"/>
        <v>77</v>
      </c>
      <c r="BK152" s="80">
        <f t="shared" si="105"/>
        <v>77</v>
      </c>
      <c r="BL152" s="80">
        <f t="shared" si="106"/>
        <v>77</v>
      </c>
      <c r="BM152" s="80">
        <f t="shared" si="107"/>
        <v>77</v>
      </c>
      <c r="BN152" s="80">
        <f t="shared" si="108"/>
        <v>77</v>
      </c>
      <c r="BO152" s="80">
        <f t="shared" si="109"/>
        <v>77</v>
      </c>
      <c r="BP152" s="80">
        <f t="shared" si="110"/>
        <v>77</v>
      </c>
      <c r="BQ152" s="80">
        <f t="shared" si="111"/>
        <v>77</v>
      </c>
      <c r="BR152" s="80">
        <f t="shared" si="112"/>
        <v>87</v>
      </c>
      <c r="BS152" s="80">
        <f t="shared" si="113"/>
        <v>50</v>
      </c>
      <c r="BT152" s="80">
        <f t="shared" si="114"/>
        <v>88</v>
      </c>
      <c r="BU152" s="80">
        <f t="shared" si="115"/>
        <v>60</v>
      </c>
      <c r="BV152" s="80">
        <f t="shared" si="116"/>
        <v>81</v>
      </c>
      <c r="BW152" s="80">
        <f t="shared" si="117"/>
        <v>66</v>
      </c>
      <c r="BX152" s="80">
        <f t="shared" si="118"/>
        <v>77</v>
      </c>
      <c r="BY152" s="80">
        <f t="shared" si="119"/>
        <v>77</v>
      </c>
      <c r="BZ152" s="80">
        <f t="shared" si="120"/>
        <v>91</v>
      </c>
      <c r="CA152" s="80">
        <f t="shared" si="121"/>
        <v>37</v>
      </c>
      <c r="CB152" s="118">
        <f>+HLOOKUP(MONTO!$F$2&amp;"-"&amp;Rank!$CB$130,Rank!$B$1:$CD$212,ROW(Rank!$CD152),0)</f>
        <v>81</v>
      </c>
      <c r="CC152" s="118">
        <f>+HLOOKUP(MONTO!$F$2&amp;"-"&amp;Rank!$CC$130,Rank!$B$1:$CD$212,ROW(Rank!$CD152),0)</f>
        <v>66</v>
      </c>
      <c r="CD152" s="119" t="str">
        <f t="shared" si="122"/>
        <v>Aeromar (144)</v>
      </c>
    </row>
    <row r="153" spans="2:82" x14ac:dyDescent="0.2">
      <c r="B153" s="80">
        <f t="shared" si="123"/>
        <v>2.3E-2</v>
      </c>
      <c r="C153" s="80" t="str">
        <f t="shared" si="123"/>
        <v>Guardati Torti S.A (1736)</v>
      </c>
      <c r="D153" s="87">
        <f>IF($C153="","",Tabla!C153+$B153)</f>
        <v>2.3E-2</v>
      </c>
      <c r="E153" s="87">
        <f>IF($C153="","",Tabla!D153+$B153)</f>
        <v>-690367.87699999998</v>
      </c>
      <c r="F153" s="87">
        <f>IF($C153="","",Tabla!E153+$B153)</f>
        <v>2.3E-2</v>
      </c>
      <c r="G153" s="87">
        <f>IF($C153="","",Tabla!F153+$B153)</f>
        <v>-3566425.6970000002</v>
      </c>
      <c r="H153" s="87">
        <f>IF($C153="","",Tabla!G153+$B153)</f>
        <v>2.3E-2</v>
      </c>
      <c r="I153" s="87">
        <f>IF($C153="","",Tabla!H153+$B153)</f>
        <v>-845753.42699999991</v>
      </c>
      <c r="J153" s="87">
        <f>IF($C153="","",Tabla!I153+$B153)</f>
        <v>2.3E-2</v>
      </c>
      <c r="K153" s="87">
        <f>IF($C153="","",Tabla!J153+$B153)</f>
        <v>-569854.38699999987</v>
      </c>
      <c r="L153" s="87">
        <f>IF($C153="","",Tabla!K153+$B153)</f>
        <v>2.3E-2</v>
      </c>
      <c r="M153" s="87">
        <f>IF($C153="","",Tabla!L153+$B153)</f>
        <v>-195492.01700000002</v>
      </c>
      <c r="N153" s="87">
        <f>IF($C153="","",Tabla!M153+$B153)</f>
        <v>2.3E-2</v>
      </c>
      <c r="O153" s="87">
        <f>IF($C153="","",Tabla!N153+$B153)</f>
        <v>-1212619.0569999998</v>
      </c>
      <c r="P153" s="87">
        <f>IF($C153="","",Tabla!O153+$B153)</f>
        <v>2.3E-2</v>
      </c>
      <c r="Q153" s="87">
        <f>IF($C153="","",Tabla!P153+$B153)</f>
        <v>-305284.47700000001</v>
      </c>
      <c r="R153" s="87">
        <f>IF($C153="","",Tabla!Q153+$B153)</f>
        <v>2.3E-2</v>
      </c>
      <c r="S153" s="87">
        <f>IF($C153="","",Tabla!R153+$B153)</f>
        <v>-21318.156999999999</v>
      </c>
      <c r="T153" s="87">
        <f>IF($C153="","",Tabla!S153+$B153)</f>
        <v>2.3E-2</v>
      </c>
      <c r="U153" s="87">
        <f>IF($C153="","",Tabla!T153+$B153)</f>
        <v>-132484846.237</v>
      </c>
      <c r="V153" s="87">
        <f>IF($C153="","",Tabla!U153+$B153)</f>
        <v>2.3E-2</v>
      </c>
      <c r="W153" s="87">
        <f>IF($C153="","",Tabla!V153+$B153)</f>
        <v>2.3E-2</v>
      </c>
      <c r="X153" s="87">
        <f>IF($C153="","",Tabla!W153+$B153)</f>
        <v>2.3E-2</v>
      </c>
      <c r="Y153" s="87">
        <f>IF($C153="","",Tabla!X153+$B153)</f>
        <v>2.3E-2</v>
      </c>
      <c r="Z153" s="87">
        <f>IF($C153="","",Tabla!Y153+$B153)</f>
        <v>2.3E-2</v>
      </c>
      <c r="AA153" s="87">
        <f>IF($C153="","",Tabla!Z153+$B153)</f>
        <v>2.3E-2</v>
      </c>
      <c r="AB153" s="87">
        <f>IF($C153="","",Tabla!AA153+$B153)</f>
        <v>2.3E-2</v>
      </c>
      <c r="AC153" s="87">
        <f>IF($C153="","",Tabla!AB153+$B153)</f>
        <v>2.3E-2</v>
      </c>
      <c r="AD153" s="87">
        <f>IF($C153="","",Tabla!AC153+$B153)</f>
        <v>2.3E-2</v>
      </c>
      <c r="AE153" s="87">
        <f>IF($C153="","",Tabla!AD153+$B153)</f>
        <v>2.3E-2</v>
      </c>
      <c r="AF153" s="87">
        <f>IF($C153="","",Tabla!AE153+$B153)</f>
        <v>2.3E-2</v>
      </c>
      <c r="AG153" s="87">
        <f>IF($C153="","",Tabla!AF153+$B153)</f>
        <v>-1611099.8769999999</v>
      </c>
      <c r="AH153" s="87">
        <f>IF($C153="","",Tabla!AG153+$B153)</f>
        <v>2.3E-2</v>
      </c>
      <c r="AI153" s="87">
        <f>IF($C153="","",Tabla!AH153+$B153)</f>
        <v>-1539221.7369999997</v>
      </c>
      <c r="AJ153" s="87">
        <f>IF($C153="","",Tabla!AI153+$B153)</f>
        <v>2.3E-2</v>
      </c>
      <c r="AK153" s="87">
        <f>IF($C153="","",Tabla!AJ153+$B153)</f>
        <v>-132484846.237</v>
      </c>
      <c r="AL153" s="87">
        <f>IF($C153="","",Tabla!AK153+$B153)</f>
        <v>2.3E-2</v>
      </c>
      <c r="AM153" s="87">
        <f>IF($C153="","",Tabla!AL153+$B153)</f>
        <v>2.3E-2</v>
      </c>
      <c r="AN153" s="87">
        <f>IF($C153="","",Tabla!AM153+$B153)</f>
        <v>2.3E-2</v>
      </c>
      <c r="AO153" s="87">
        <f>IF($C153="","",Tabla!AN153+$B153)</f>
        <v>-135635167.89700001</v>
      </c>
      <c r="AP153" s="80">
        <f t="shared" si="84"/>
        <v>92</v>
      </c>
      <c r="AQ153" s="80">
        <f t="shared" si="85"/>
        <v>91</v>
      </c>
      <c r="AR153" s="80">
        <f t="shared" si="86"/>
        <v>83</v>
      </c>
      <c r="AS153" s="80">
        <f t="shared" si="87"/>
        <v>92</v>
      </c>
      <c r="AT153" s="80">
        <f t="shared" si="88"/>
        <v>83</v>
      </c>
      <c r="AU153" s="80">
        <f t="shared" si="89"/>
        <v>88</v>
      </c>
      <c r="AV153" s="80">
        <f t="shared" si="90"/>
        <v>82</v>
      </c>
      <c r="AW153" s="80">
        <f t="shared" si="91"/>
        <v>89</v>
      </c>
      <c r="AX153" s="80">
        <f t="shared" si="92"/>
        <v>80</v>
      </c>
      <c r="AY153" s="80">
        <f t="shared" si="93"/>
        <v>87</v>
      </c>
      <c r="AZ153" s="80">
        <f t="shared" si="94"/>
        <v>84</v>
      </c>
      <c r="BA153" s="80">
        <f t="shared" si="95"/>
        <v>94</v>
      </c>
      <c r="BB153" s="80">
        <f t="shared" si="96"/>
        <v>83</v>
      </c>
      <c r="BC153" s="80">
        <f t="shared" si="97"/>
        <v>90</v>
      </c>
      <c r="BD153" s="80">
        <f t="shared" si="98"/>
        <v>82</v>
      </c>
      <c r="BE153" s="80">
        <f t="shared" si="99"/>
        <v>87</v>
      </c>
      <c r="BF153" s="80">
        <f t="shared" si="100"/>
        <v>80</v>
      </c>
      <c r="BG153" s="80">
        <f t="shared" si="101"/>
        <v>91</v>
      </c>
      <c r="BH153" s="80">
        <f t="shared" si="102"/>
        <v>76</v>
      </c>
      <c r="BI153" s="80">
        <f t="shared" si="103"/>
        <v>76</v>
      </c>
      <c r="BJ153" s="80">
        <f t="shared" si="104"/>
        <v>76</v>
      </c>
      <c r="BK153" s="80">
        <f t="shared" si="105"/>
        <v>76</v>
      </c>
      <c r="BL153" s="80">
        <f t="shared" si="106"/>
        <v>76</v>
      </c>
      <c r="BM153" s="80">
        <f t="shared" si="107"/>
        <v>76</v>
      </c>
      <c r="BN153" s="80">
        <f t="shared" si="108"/>
        <v>76</v>
      </c>
      <c r="BO153" s="80">
        <f t="shared" si="109"/>
        <v>76</v>
      </c>
      <c r="BP153" s="80">
        <f t="shared" si="110"/>
        <v>76</v>
      </c>
      <c r="BQ153" s="80">
        <f t="shared" si="111"/>
        <v>76</v>
      </c>
      <c r="BR153" s="80">
        <f t="shared" si="112"/>
        <v>86</v>
      </c>
      <c r="BS153" s="80">
        <f t="shared" si="113"/>
        <v>83</v>
      </c>
      <c r="BT153" s="80">
        <f t="shared" si="114"/>
        <v>87</v>
      </c>
      <c r="BU153" s="80">
        <f t="shared" si="115"/>
        <v>88</v>
      </c>
      <c r="BV153" s="80">
        <f t="shared" si="116"/>
        <v>80</v>
      </c>
      <c r="BW153" s="80">
        <f t="shared" si="117"/>
        <v>91</v>
      </c>
      <c r="BX153" s="80">
        <f t="shared" si="118"/>
        <v>76</v>
      </c>
      <c r="BY153" s="80">
        <f t="shared" si="119"/>
        <v>76</v>
      </c>
      <c r="BZ153" s="80">
        <f t="shared" si="120"/>
        <v>90</v>
      </c>
      <c r="CA153" s="80">
        <f t="shared" si="121"/>
        <v>91</v>
      </c>
      <c r="CB153" s="118">
        <f>+HLOOKUP(MONTO!$F$2&amp;"-"&amp;Rank!$CB$130,Rank!$B$1:$CD$212,ROW(Rank!$CD153),0)</f>
        <v>80</v>
      </c>
      <c r="CC153" s="118">
        <f>+HLOOKUP(MONTO!$F$2&amp;"-"&amp;Rank!$CC$130,Rank!$B$1:$CD$212,ROW(Rank!$CD153),0)</f>
        <v>91</v>
      </c>
      <c r="CD153" s="119" t="str">
        <f t="shared" si="122"/>
        <v>Guardati Torti S.A (1736)</v>
      </c>
    </row>
    <row r="154" spans="2:82" x14ac:dyDescent="0.2">
      <c r="B154" s="80">
        <f t="shared" si="123"/>
        <v>2.4E-2</v>
      </c>
      <c r="C154" s="80" t="str">
        <f t="shared" si="123"/>
        <v>Cucchiara y Cia S.A (18)</v>
      </c>
      <c r="D154" s="87">
        <f>IF($C154="","",Tabla!C154+$B154)</f>
        <v>2.4E-2</v>
      </c>
      <c r="E154" s="87">
        <f>IF($C154="","",Tabla!D154+$B154)</f>
        <v>-2101088.2560000001</v>
      </c>
      <c r="F154" s="87">
        <f>IF($C154="","",Tabla!E154+$B154)</f>
        <v>2.4E-2</v>
      </c>
      <c r="G154" s="87">
        <f>IF($C154="","",Tabla!F154+$B154)</f>
        <v>-5304159.7459999993</v>
      </c>
      <c r="H154" s="87">
        <f>IF($C154="","",Tabla!G154+$B154)</f>
        <v>2.4E-2</v>
      </c>
      <c r="I154" s="87">
        <f>IF($C154="","",Tabla!H154+$B154)</f>
        <v>2.4E-2</v>
      </c>
      <c r="J154" s="87">
        <f>IF($C154="","",Tabla!I154+$B154)</f>
        <v>2442796.824</v>
      </c>
      <c r="K154" s="87">
        <f>IF($C154="","",Tabla!J154+$B154)</f>
        <v>-807248.22600000014</v>
      </c>
      <c r="L154" s="87">
        <f>IF($C154="","",Tabla!K154+$B154)</f>
        <v>2.4E-2</v>
      </c>
      <c r="M154" s="87">
        <f>IF($C154="","",Tabla!L154+$B154)</f>
        <v>-1431204.956</v>
      </c>
      <c r="N154" s="87">
        <f>IF($C154="","",Tabla!M154+$B154)</f>
        <v>2.4E-2</v>
      </c>
      <c r="O154" s="87">
        <f>IF($C154="","",Tabla!N154+$B154)</f>
        <v>-378352.77600000007</v>
      </c>
      <c r="P154" s="87">
        <f>IF($C154="","",Tabla!O154+$B154)</f>
        <v>2.4E-2</v>
      </c>
      <c r="Q154" s="87">
        <f>IF($C154="","",Tabla!P154+$B154)</f>
        <v>2.4E-2</v>
      </c>
      <c r="R154" s="87">
        <f>IF($C154="","",Tabla!Q154+$B154)</f>
        <v>2.4E-2</v>
      </c>
      <c r="S154" s="87">
        <f>IF($C154="","",Tabla!R154+$B154)</f>
        <v>2.4E-2</v>
      </c>
      <c r="T154" s="87">
        <f>IF($C154="","",Tabla!S154+$B154)</f>
        <v>17294270.444000002</v>
      </c>
      <c r="U154" s="87">
        <f>IF($C154="","",Tabla!T154+$B154)</f>
        <v>2.4E-2</v>
      </c>
      <c r="V154" s="87">
        <f>IF($C154="","",Tabla!U154+$B154)</f>
        <v>2.4E-2</v>
      </c>
      <c r="W154" s="87">
        <f>IF($C154="","",Tabla!V154+$B154)</f>
        <v>2.4E-2</v>
      </c>
      <c r="X154" s="87">
        <f>IF($C154="","",Tabla!W154+$B154)</f>
        <v>2.4E-2</v>
      </c>
      <c r="Y154" s="87">
        <f>IF($C154="","",Tabla!X154+$B154)</f>
        <v>2.4E-2</v>
      </c>
      <c r="Z154" s="87">
        <f>IF($C154="","",Tabla!Y154+$B154)</f>
        <v>2.4E-2</v>
      </c>
      <c r="AA154" s="87">
        <f>IF($C154="","",Tabla!Z154+$B154)</f>
        <v>2.4E-2</v>
      </c>
      <c r="AB154" s="87">
        <f>IF($C154="","",Tabla!AA154+$B154)</f>
        <v>2.4E-2</v>
      </c>
      <c r="AC154" s="87">
        <f>IF($C154="","",Tabla!AB154+$B154)</f>
        <v>2.4E-2</v>
      </c>
      <c r="AD154" s="87">
        <f>IF($C154="","",Tabla!AC154+$B154)</f>
        <v>2.4E-2</v>
      </c>
      <c r="AE154" s="87">
        <f>IF($C154="","",Tabla!AD154+$B154)</f>
        <v>2.4E-2</v>
      </c>
      <c r="AF154" s="87">
        <f>IF($C154="","",Tabla!AE154+$B154)</f>
        <v>2442796.824</v>
      </c>
      <c r="AG154" s="87">
        <f>IF($C154="","",Tabla!AF154+$B154)</f>
        <v>-2238453.2059999998</v>
      </c>
      <c r="AH154" s="87">
        <f>IF($C154="","",Tabla!AG154+$B154)</f>
        <v>2.4E-2</v>
      </c>
      <c r="AI154" s="87">
        <f>IF($C154="","",Tabla!AH154+$B154)</f>
        <v>-378352.77600000007</v>
      </c>
      <c r="AJ154" s="87">
        <f>IF($C154="","",Tabla!AI154+$B154)</f>
        <v>17294270.444000002</v>
      </c>
      <c r="AK154" s="87">
        <f>IF($C154="","",Tabla!AJ154+$B154)</f>
        <v>2.4E-2</v>
      </c>
      <c r="AL154" s="87">
        <f>IF($C154="","",Tabla!AK154+$B154)</f>
        <v>2.4E-2</v>
      </c>
      <c r="AM154" s="87">
        <f>IF($C154="","",Tabla!AL154+$B154)</f>
        <v>2.4E-2</v>
      </c>
      <c r="AN154" s="87">
        <f>IF($C154="","",Tabla!AM154+$B154)</f>
        <v>19737067.244000003</v>
      </c>
      <c r="AO154" s="87">
        <f>IF($C154="","",Tabla!AN154+$B154)</f>
        <v>-2616806.0060000001</v>
      </c>
      <c r="AP154" s="80">
        <f t="shared" si="84"/>
        <v>91</v>
      </c>
      <c r="AQ154" s="80">
        <f t="shared" si="85"/>
        <v>95</v>
      </c>
      <c r="AR154" s="80">
        <f t="shared" si="86"/>
        <v>82</v>
      </c>
      <c r="AS154" s="80">
        <f t="shared" si="87"/>
        <v>96</v>
      </c>
      <c r="AT154" s="80">
        <f t="shared" si="88"/>
        <v>82</v>
      </c>
      <c r="AU154" s="80">
        <f t="shared" si="89"/>
        <v>57</v>
      </c>
      <c r="AV154" s="80">
        <f t="shared" si="90"/>
        <v>3</v>
      </c>
      <c r="AW154" s="80">
        <f t="shared" si="91"/>
        <v>91</v>
      </c>
      <c r="AX154" s="80">
        <f t="shared" si="92"/>
        <v>79</v>
      </c>
      <c r="AY154" s="80">
        <f t="shared" si="93"/>
        <v>93</v>
      </c>
      <c r="AZ154" s="80">
        <f t="shared" si="94"/>
        <v>83</v>
      </c>
      <c r="BA154" s="80">
        <f t="shared" si="95"/>
        <v>93</v>
      </c>
      <c r="BB154" s="80">
        <f t="shared" si="96"/>
        <v>82</v>
      </c>
      <c r="BC154" s="80">
        <f t="shared" si="97"/>
        <v>67</v>
      </c>
      <c r="BD154" s="80">
        <f t="shared" si="98"/>
        <v>81</v>
      </c>
      <c r="BE154" s="80">
        <f t="shared" si="99"/>
        <v>68</v>
      </c>
      <c r="BF154" s="80">
        <f t="shared" si="100"/>
        <v>8</v>
      </c>
      <c r="BG154" s="80">
        <f t="shared" si="101"/>
        <v>65</v>
      </c>
      <c r="BH154" s="80">
        <f t="shared" si="102"/>
        <v>75</v>
      </c>
      <c r="BI154" s="80">
        <f t="shared" si="103"/>
        <v>75</v>
      </c>
      <c r="BJ154" s="80">
        <f t="shared" si="104"/>
        <v>75</v>
      </c>
      <c r="BK154" s="80">
        <f t="shared" si="105"/>
        <v>75</v>
      </c>
      <c r="BL154" s="80">
        <f t="shared" si="106"/>
        <v>75</v>
      </c>
      <c r="BM154" s="80">
        <f t="shared" si="107"/>
        <v>75</v>
      </c>
      <c r="BN154" s="80">
        <f t="shared" si="108"/>
        <v>75</v>
      </c>
      <c r="BO154" s="80">
        <f t="shared" si="109"/>
        <v>75</v>
      </c>
      <c r="BP154" s="80">
        <f t="shared" si="110"/>
        <v>75</v>
      </c>
      <c r="BQ154" s="80">
        <f t="shared" si="111"/>
        <v>75</v>
      </c>
      <c r="BR154" s="80">
        <f t="shared" si="112"/>
        <v>8</v>
      </c>
      <c r="BS154" s="80">
        <f t="shared" si="113"/>
        <v>87</v>
      </c>
      <c r="BT154" s="80">
        <f t="shared" si="114"/>
        <v>86</v>
      </c>
      <c r="BU154" s="80">
        <f t="shared" si="115"/>
        <v>82</v>
      </c>
      <c r="BV154" s="80">
        <f t="shared" si="116"/>
        <v>8</v>
      </c>
      <c r="BW154" s="80">
        <f t="shared" si="117"/>
        <v>65</v>
      </c>
      <c r="BX154" s="80">
        <f t="shared" si="118"/>
        <v>75</v>
      </c>
      <c r="BY154" s="80">
        <f t="shared" si="119"/>
        <v>75</v>
      </c>
      <c r="BZ154" s="80">
        <f t="shared" si="120"/>
        <v>11</v>
      </c>
      <c r="CA154" s="80">
        <f t="shared" si="121"/>
        <v>77</v>
      </c>
      <c r="CB154" s="118">
        <f>+HLOOKUP(MONTO!$F$2&amp;"-"&amp;Rank!$CB$130,Rank!$B$1:$CD$212,ROW(Rank!$CD154),0)</f>
        <v>8</v>
      </c>
      <c r="CC154" s="118">
        <f>+HLOOKUP(MONTO!$F$2&amp;"-"&amp;Rank!$CC$130,Rank!$B$1:$CD$212,ROW(Rank!$CD154),0)</f>
        <v>65</v>
      </c>
      <c r="CD154" s="119" t="str">
        <f t="shared" si="122"/>
        <v>Cucchiara y Cia S.A (18)</v>
      </c>
    </row>
    <row r="155" spans="2:82" x14ac:dyDescent="0.2">
      <c r="B155" s="80">
        <f t="shared" si="123"/>
        <v>2.5000000000000001E-2</v>
      </c>
      <c r="C155" s="80" t="str">
        <f t="shared" si="123"/>
        <v>Nasini SA (630)</v>
      </c>
      <c r="D155" s="87">
        <f>IF($C155="","",Tabla!C155+$B155)</f>
        <v>2.5000000000000001E-2</v>
      </c>
      <c r="E155" s="87">
        <f>IF($C155="","",Tabla!D155+$B155)</f>
        <v>-593496.005</v>
      </c>
      <c r="F155" s="87">
        <f>IF($C155="","",Tabla!E155+$B155)</f>
        <v>2.5000000000000001E-2</v>
      </c>
      <c r="G155" s="87">
        <f>IF($C155="","",Tabla!F155+$B155)</f>
        <v>-1444621.7250000001</v>
      </c>
      <c r="H155" s="87">
        <f>IF($C155="","",Tabla!G155+$B155)</f>
        <v>2.5000000000000001E-2</v>
      </c>
      <c r="I155" s="87">
        <f>IF($C155="","",Tabla!H155+$B155)</f>
        <v>-72253.475000000006</v>
      </c>
      <c r="J155" s="87">
        <f>IF($C155="","",Tabla!I155+$B155)</f>
        <v>2.5000000000000001E-2</v>
      </c>
      <c r="K155" s="87">
        <f>IF($C155="","",Tabla!J155+$B155)</f>
        <v>-321331.92499999999</v>
      </c>
      <c r="L155" s="87">
        <f>IF($C155="","",Tabla!K155+$B155)</f>
        <v>2.5000000000000001E-2</v>
      </c>
      <c r="M155" s="87">
        <f>IF($C155="","",Tabla!L155+$B155)</f>
        <v>-96183.175000000003</v>
      </c>
      <c r="N155" s="87">
        <f>IF($C155="","",Tabla!M155+$B155)</f>
        <v>2.5000000000000001E-2</v>
      </c>
      <c r="O155" s="87">
        <f>IF($C155="","",Tabla!N155+$B155)</f>
        <v>2.5000000000000001E-2</v>
      </c>
      <c r="P155" s="87">
        <f>IF($C155="","",Tabla!O155+$B155)</f>
        <v>2.5000000000000001E-2</v>
      </c>
      <c r="Q155" s="87">
        <f>IF($C155="","",Tabla!P155+$B155)</f>
        <v>2.5000000000000001E-2</v>
      </c>
      <c r="R155" s="87">
        <f>IF($C155="","",Tabla!Q155+$B155)</f>
        <v>2.5000000000000001E-2</v>
      </c>
      <c r="S155" s="87">
        <f>IF($C155="","",Tabla!R155+$B155)</f>
        <v>2.5000000000000001E-2</v>
      </c>
      <c r="T155" s="87">
        <f>IF($C155="","",Tabla!S155+$B155)</f>
        <v>2.5000000000000001E-2</v>
      </c>
      <c r="U155" s="87">
        <f>IF($C155="","",Tabla!T155+$B155)</f>
        <v>2.5000000000000001E-2</v>
      </c>
      <c r="V155" s="87">
        <f>IF($C155="","",Tabla!U155+$B155)</f>
        <v>2.5000000000000001E-2</v>
      </c>
      <c r="W155" s="87">
        <f>IF($C155="","",Tabla!V155+$B155)</f>
        <v>2.5000000000000001E-2</v>
      </c>
      <c r="X155" s="87">
        <f>IF($C155="","",Tabla!W155+$B155)</f>
        <v>2.5000000000000001E-2</v>
      </c>
      <c r="Y155" s="87">
        <f>IF($C155="","",Tabla!X155+$B155)</f>
        <v>2.5000000000000001E-2</v>
      </c>
      <c r="Z155" s="87">
        <f>IF($C155="","",Tabla!Y155+$B155)</f>
        <v>2.5000000000000001E-2</v>
      </c>
      <c r="AA155" s="87">
        <f>IF($C155="","",Tabla!Z155+$B155)</f>
        <v>2.5000000000000001E-2</v>
      </c>
      <c r="AB155" s="87">
        <f>IF($C155="","",Tabla!AA155+$B155)</f>
        <v>2.5000000000000001E-2</v>
      </c>
      <c r="AC155" s="87">
        <f>IF($C155="","",Tabla!AB155+$B155)</f>
        <v>2.5000000000000001E-2</v>
      </c>
      <c r="AD155" s="87">
        <f>IF($C155="","",Tabla!AC155+$B155)</f>
        <v>2.5000000000000001E-2</v>
      </c>
      <c r="AE155" s="87">
        <f>IF($C155="","",Tabla!AD155+$B155)</f>
        <v>2.5000000000000001E-2</v>
      </c>
      <c r="AF155" s="87">
        <f>IF($C155="","",Tabla!AE155+$B155)</f>
        <v>2.5000000000000001E-2</v>
      </c>
      <c r="AG155" s="87">
        <f>IF($C155="","",Tabla!AF155+$B155)</f>
        <v>-489768.625</v>
      </c>
      <c r="AH155" s="87">
        <f>IF($C155="","",Tabla!AG155+$B155)</f>
        <v>2.5000000000000001E-2</v>
      </c>
      <c r="AI155" s="87">
        <f>IF($C155="","",Tabla!AH155+$B155)</f>
        <v>2.5000000000000001E-2</v>
      </c>
      <c r="AJ155" s="87">
        <f>IF($C155="","",Tabla!AI155+$B155)</f>
        <v>2.5000000000000001E-2</v>
      </c>
      <c r="AK155" s="87">
        <f>IF($C155="","",Tabla!AJ155+$B155)</f>
        <v>2.5000000000000001E-2</v>
      </c>
      <c r="AL155" s="87">
        <f>IF($C155="","",Tabla!AK155+$B155)</f>
        <v>2.5000000000000001E-2</v>
      </c>
      <c r="AM155" s="87">
        <f>IF($C155="","",Tabla!AL155+$B155)</f>
        <v>2.5000000000000001E-2</v>
      </c>
      <c r="AN155" s="87">
        <f>IF($C155="","",Tabla!AM155+$B155)</f>
        <v>2.5000000000000001E-2</v>
      </c>
      <c r="AO155" s="87">
        <f>IF($C155="","",Tabla!AN155+$B155)</f>
        <v>-489768.625</v>
      </c>
      <c r="AP155" s="80">
        <f t="shared" si="84"/>
        <v>90</v>
      </c>
      <c r="AQ155" s="80">
        <f t="shared" si="85"/>
        <v>89</v>
      </c>
      <c r="AR155" s="80">
        <f t="shared" si="86"/>
        <v>81</v>
      </c>
      <c r="AS155" s="80">
        <f t="shared" si="87"/>
        <v>88</v>
      </c>
      <c r="AT155" s="80">
        <f t="shared" si="88"/>
        <v>81</v>
      </c>
      <c r="AU155" s="80">
        <f t="shared" si="89"/>
        <v>77</v>
      </c>
      <c r="AV155" s="80">
        <f t="shared" si="90"/>
        <v>81</v>
      </c>
      <c r="AW155" s="80">
        <f t="shared" si="91"/>
        <v>86</v>
      </c>
      <c r="AX155" s="80">
        <f t="shared" si="92"/>
        <v>78</v>
      </c>
      <c r="AY155" s="80">
        <f t="shared" si="93"/>
        <v>84</v>
      </c>
      <c r="AZ155" s="80">
        <f t="shared" si="94"/>
        <v>82</v>
      </c>
      <c r="BA155" s="80">
        <f t="shared" si="95"/>
        <v>69</v>
      </c>
      <c r="BB155" s="80">
        <f t="shared" si="96"/>
        <v>81</v>
      </c>
      <c r="BC155" s="80">
        <f t="shared" si="97"/>
        <v>66</v>
      </c>
      <c r="BD155" s="80">
        <f t="shared" si="98"/>
        <v>80</v>
      </c>
      <c r="BE155" s="80">
        <f t="shared" si="99"/>
        <v>67</v>
      </c>
      <c r="BF155" s="80">
        <f t="shared" si="100"/>
        <v>79</v>
      </c>
      <c r="BG155" s="80">
        <f t="shared" si="101"/>
        <v>64</v>
      </c>
      <c r="BH155" s="80">
        <f t="shared" si="102"/>
        <v>74</v>
      </c>
      <c r="BI155" s="80">
        <f t="shared" si="103"/>
        <v>74</v>
      </c>
      <c r="BJ155" s="80">
        <f t="shared" si="104"/>
        <v>74</v>
      </c>
      <c r="BK155" s="80">
        <f t="shared" si="105"/>
        <v>74</v>
      </c>
      <c r="BL155" s="80">
        <f t="shared" si="106"/>
        <v>74</v>
      </c>
      <c r="BM155" s="80">
        <f t="shared" si="107"/>
        <v>74</v>
      </c>
      <c r="BN155" s="80">
        <f t="shared" si="108"/>
        <v>74</v>
      </c>
      <c r="BO155" s="80">
        <f t="shared" si="109"/>
        <v>74</v>
      </c>
      <c r="BP155" s="80">
        <f t="shared" si="110"/>
        <v>74</v>
      </c>
      <c r="BQ155" s="80">
        <f t="shared" si="111"/>
        <v>74</v>
      </c>
      <c r="BR155" s="80">
        <f t="shared" si="112"/>
        <v>85</v>
      </c>
      <c r="BS155" s="80">
        <f t="shared" si="113"/>
        <v>74</v>
      </c>
      <c r="BT155" s="80">
        <f t="shared" si="114"/>
        <v>85</v>
      </c>
      <c r="BU155" s="80">
        <f t="shared" si="115"/>
        <v>59</v>
      </c>
      <c r="BV155" s="80">
        <f t="shared" si="116"/>
        <v>79</v>
      </c>
      <c r="BW155" s="80">
        <f t="shared" si="117"/>
        <v>64</v>
      </c>
      <c r="BX155" s="80">
        <f t="shared" si="118"/>
        <v>74</v>
      </c>
      <c r="BY155" s="80">
        <f t="shared" si="119"/>
        <v>74</v>
      </c>
      <c r="BZ155" s="80">
        <f t="shared" si="120"/>
        <v>89</v>
      </c>
      <c r="CA155" s="80">
        <f t="shared" si="121"/>
        <v>63</v>
      </c>
      <c r="CB155" s="118">
        <f>+HLOOKUP(MONTO!$F$2&amp;"-"&amp;Rank!$CB$130,Rank!$B$1:$CD$212,ROW(Rank!$CD155),0)</f>
        <v>79</v>
      </c>
      <c r="CC155" s="118">
        <f>+HLOOKUP(MONTO!$F$2&amp;"-"&amp;Rank!$CC$130,Rank!$B$1:$CD$212,ROW(Rank!$CD155),0)</f>
        <v>64</v>
      </c>
      <c r="CD155" s="119" t="str">
        <f t="shared" si="122"/>
        <v>Nasini SA (630)</v>
      </c>
    </row>
    <row r="156" spans="2:82" x14ac:dyDescent="0.2">
      <c r="B156" s="80">
        <f t="shared" si="123"/>
        <v>2.5999999999999999E-2</v>
      </c>
      <c r="C156" s="80" t="str">
        <f t="shared" si="123"/>
        <v>Tomar Inversiones S.A (Viejo) (1750)</v>
      </c>
      <c r="D156" s="87">
        <f>IF($C156="","",Tabla!C156+$B156)</f>
        <v>2.5999999999999999E-2</v>
      </c>
      <c r="E156" s="87">
        <f>IF($C156="","",Tabla!D156+$B156)</f>
        <v>-820189.97400000005</v>
      </c>
      <c r="F156" s="87">
        <f>IF($C156="","",Tabla!E156+$B156)</f>
        <v>2.5999999999999999E-2</v>
      </c>
      <c r="G156" s="87">
        <f>IF($C156="","",Tabla!F156+$B156)</f>
        <v>2.5999999999999999E-2</v>
      </c>
      <c r="H156" s="87">
        <f>IF($C156="","",Tabla!G156+$B156)</f>
        <v>2.5999999999999999E-2</v>
      </c>
      <c r="I156" s="87">
        <f>IF($C156="","",Tabla!H156+$B156)</f>
        <v>-638681.14700000011</v>
      </c>
      <c r="J156" s="87">
        <f>IF($C156="","",Tabla!I156+$B156)</f>
        <v>2.5999999999999999E-2</v>
      </c>
      <c r="K156" s="87">
        <f>IF($C156="","",Tabla!J156+$B156)</f>
        <v>-447796.47399999999</v>
      </c>
      <c r="L156" s="87">
        <f>IF($C156="","",Tabla!K156+$B156)</f>
        <v>2.5999999999999999E-2</v>
      </c>
      <c r="M156" s="87">
        <f>IF($C156="","",Tabla!L156+$B156)</f>
        <v>-176520.37399999998</v>
      </c>
      <c r="N156" s="87">
        <f>IF($C156="","",Tabla!M156+$B156)</f>
        <v>2.5999999999999999E-2</v>
      </c>
      <c r="O156" s="87">
        <f>IF($C156="","",Tabla!N156+$B156)</f>
        <v>2.5999999999999999E-2</v>
      </c>
      <c r="P156" s="87">
        <f>IF($C156="","",Tabla!O156+$B156)</f>
        <v>2.5999999999999999E-2</v>
      </c>
      <c r="Q156" s="87">
        <f>IF($C156="","",Tabla!P156+$B156)</f>
        <v>-377999.97399999999</v>
      </c>
      <c r="R156" s="87">
        <f>IF($C156="","",Tabla!Q156+$B156)</f>
        <v>2.5999999999999999E-2</v>
      </c>
      <c r="S156" s="87">
        <f>IF($C156="","",Tabla!R156+$B156)</f>
        <v>2.5999999999999999E-2</v>
      </c>
      <c r="T156" s="87">
        <f>IF($C156="","",Tabla!S156+$B156)</f>
        <v>2.5999999999999999E-2</v>
      </c>
      <c r="U156" s="87">
        <f>IF($C156="","",Tabla!T156+$B156)</f>
        <v>2.5999999999999999E-2</v>
      </c>
      <c r="V156" s="87">
        <f>IF($C156="","",Tabla!U156+$B156)</f>
        <v>2.5999999999999999E-2</v>
      </c>
      <c r="W156" s="87">
        <f>IF($C156="","",Tabla!V156+$B156)</f>
        <v>2.5999999999999999E-2</v>
      </c>
      <c r="X156" s="87">
        <f>IF($C156="","",Tabla!W156+$B156)</f>
        <v>2.5999999999999999E-2</v>
      </c>
      <c r="Y156" s="87">
        <f>IF($C156="","",Tabla!X156+$B156)</f>
        <v>2.5999999999999999E-2</v>
      </c>
      <c r="Z156" s="87">
        <f>IF($C156="","",Tabla!Y156+$B156)</f>
        <v>2.5999999999999999E-2</v>
      </c>
      <c r="AA156" s="87">
        <f>IF($C156="","",Tabla!Z156+$B156)</f>
        <v>2.5999999999999999E-2</v>
      </c>
      <c r="AB156" s="87">
        <f>IF($C156="","",Tabla!AA156+$B156)</f>
        <v>2.5999999999999999E-2</v>
      </c>
      <c r="AC156" s="87">
        <f>IF($C156="","",Tabla!AB156+$B156)</f>
        <v>2.5999999999999999E-2</v>
      </c>
      <c r="AD156" s="87">
        <f>IF($C156="","",Tabla!AC156+$B156)</f>
        <v>2.5999999999999999E-2</v>
      </c>
      <c r="AE156" s="87">
        <f>IF($C156="","",Tabla!AD156+$B156)</f>
        <v>2.5999999999999999E-2</v>
      </c>
      <c r="AF156" s="87">
        <f>IF($C156="","",Tabla!AE156+$B156)</f>
        <v>2.5999999999999999E-2</v>
      </c>
      <c r="AG156" s="87">
        <f>IF($C156="","",Tabla!AF156+$B156)</f>
        <v>-1262998.0469999998</v>
      </c>
      <c r="AH156" s="87">
        <f>IF($C156="","",Tabla!AG156+$B156)</f>
        <v>2.5999999999999999E-2</v>
      </c>
      <c r="AI156" s="87">
        <f>IF($C156="","",Tabla!AH156+$B156)</f>
        <v>-377999.97399999999</v>
      </c>
      <c r="AJ156" s="87">
        <f>IF($C156="","",Tabla!AI156+$B156)</f>
        <v>2.5999999999999999E-2</v>
      </c>
      <c r="AK156" s="87">
        <f>IF($C156="","",Tabla!AJ156+$B156)</f>
        <v>2.5999999999999999E-2</v>
      </c>
      <c r="AL156" s="87">
        <f>IF($C156="","",Tabla!AK156+$B156)</f>
        <v>2.5999999999999999E-2</v>
      </c>
      <c r="AM156" s="87">
        <f>IF($C156="","",Tabla!AL156+$B156)</f>
        <v>2.5999999999999999E-2</v>
      </c>
      <c r="AN156" s="87">
        <f>IF($C156="","",Tabla!AM156+$B156)</f>
        <v>2.5999999999999999E-2</v>
      </c>
      <c r="AO156" s="87">
        <f>IF($C156="","",Tabla!AN156+$B156)</f>
        <v>-1640998.0469999998</v>
      </c>
      <c r="AP156" s="80">
        <f t="shared" si="84"/>
        <v>89</v>
      </c>
      <c r="AQ156" s="80">
        <f t="shared" si="85"/>
        <v>92</v>
      </c>
      <c r="AR156" s="80">
        <f t="shared" si="86"/>
        <v>80</v>
      </c>
      <c r="AS156" s="80">
        <f t="shared" si="87"/>
        <v>61</v>
      </c>
      <c r="AT156" s="80">
        <f t="shared" si="88"/>
        <v>80</v>
      </c>
      <c r="AU156" s="80">
        <f t="shared" si="89"/>
        <v>85</v>
      </c>
      <c r="AV156" s="80">
        <f t="shared" si="90"/>
        <v>80</v>
      </c>
      <c r="AW156" s="80">
        <f t="shared" si="91"/>
        <v>87</v>
      </c>
      <c r="AX156" s="80">
        <f t="shared" si="92"/>
        <v>77</v>
      </c>
      <c r="AY156" s="80">
        <f t="shared" si="93"/>
        <v>86</v>
      </c>
      <c r="AZ156" s="80">
        <f t="shared" si="94"/>
        <v>81</v>
      </c>
      <c r="BA156" s="80">
        <f t="shared" si="95"/>
        <v>68</v>
      </c>
      <c r="BB156" s="80">
        <f t="shared" si="96"/>
        <v>80</v>
      </c>
      <c r="BC156" s="80">
        <f t="shared" si="97"/>
        <v>91</v>
      </c>
      <c r="BD156" s="80">
        <f t="shared" si="98"/>
        <v>79</v>
      </c>
      <c r="BE156" s="80">
        <f t="shared" si="99"/>
        <v>66</v>
      </c>
      <c r="BF156" s="80">
        <f t="shared" si="100"/>
        <v>78</v>
      </c>
      <c r="BG156" s="80">
        <f t="shared" si="101"/>
        <v>63</v>
      </c>
      <c r="BH156" s="80">
        <f t="shared" si="102"/>
        <v>73</v>
      </c>
      <c r="BI156" s="80">
        <f t="shared" si="103"/>
        <v>73</v>
      </c>
      <c r="BJ156" s="80">
        <f t="shared" si="104"/>
        <v>73</v>
      </c>
      <c r="BK156" s="80">
        <f t="shared" si="105"/>
        <v>73</v>
      </c>
      <c r="BL156" s="80">
        <f t="shared" si="106"/>
        <v>73</v>
      </c>
      <c r="BM156" s="80">
        <f t="shared" si="107"/>
        <v>73</v>
      </c>
      <c r="BN156" s="80">
        <f t="shared" si="108"/>
        <v>73</v>
      </c>
      <c r="BO156" s="80">
        <f t="shared" si="109"/>
        <v>73</v>
      </c>
      <c r="BP156" s="80">
        <f t="shared" si="110"/>
        <v>73</v>
      </c>
      <c r="BQ156" s="80">
        <f t="shared" si="111"/>
        <v>73</v>
      </c>
      <c r="BR156" s="80">
        <f t="shared" si="112"/>
        <v>84</v>
      </c>
      <c r="BS156" s="80">
        <f t="shared" si="113"/>
        <v>82</v>
      </c>
      <c r="BT156" s="80">
        <f t="shared" si="114"/>
        <v>84</v>
      </c>
      <c r="BU156" s="80">
        <f t="shared" si="115"/>
        <v>81</v>
      </c>
      <c r="BV156" s="80">
        <f t="shared" si="116"/>
        <v>78</v>
      </c>
      <c r="BW156" s="80">
        <f t="shared" si="117"/>
        <v>63</v>
      </c>
      <c r="BX156" s="80">
        <f t="shared" si="118"/>
        <v>73</v>
      </c>
      <c r="BY156" s="80">
        <f t="shared" si="119"/>
        <v>73</v>
      </c>
      <c r="BZ156" s="80">
        <f t="shared" si="120"/>
        <v>88</v>
      </c>
      <c r="CA156" s="80">
        <f t="shared" si="121"/>
        <v>71</v>
      </c>
      <c r="CB156" s="118">
        <f>+HLOOKUP(MONTO!$F$2&amp;"-"&amp;Rank!$CB$130,Rank!$B$1:$CD$212,ROW(Rank!$CD156),0)</f>
        <v>78</v>
      </c>
      <c r="CC156" s="118">
        <f>+HLOOKUP(MONTO!$F$2&amp;"-"&amp;Rank!$CC$130,Rank!$B$1:$CD$212,ROW(Rank!$CD156),0)</f>
        <v>63</v>
      </c>
      <c r="CD156" s="119" t="str">
        <f t="shared" si="122"/>
        <v>Tomar Inversiones S.A (Viejo) (1750)</v>
      </c>
    </row>
    <row r="157" spans="2:82" x14ac:dyDescent="0.2">
      <c r="B157" s="80">
        <f t="shared" si="123"/>
        <v>2.7E-2</v>
      </c>
      <c r="C157" s="80" t="str">
        <f t="shared" si="123"/>
        <v>Bull Market Brokers S.A (200)</v>
      </c>
      <c r="D157" s="87">
        <f>IF($C157="","",Tabla!C157+$B157)</f>
        <v>2.7E-2</v>
      </c>
      <c r="E157" s="87">
        <f>IF($C157="","",Tabla!D157+$B157)</f>
        <v>-358664.103</v>
      </c>
      <c r="F157" s="87">
        <f>IF($C157="","",Tabla!E157+$B157)</f>
        <v>2.7E-2</v>
      </c>
      <c r="G157" s="87">
        <f>IF($C157="","",Tabla!F157+$B157)</f>
        <v>-5600258.5630000001</v>
      </c>
      <c r="H157" s="87">
        <f>IF($C157="","",Tabla!G157+$B157)</f>
        <v>2.7E-2</v>
      </c>
      <c r="I157" s="87">
        <f>IF($C157="","",Tabla!H157+$B157)</f>
        <v>-7680680.3494999995</v>
      </c>
      <c r="J157" s="87">
        <f>IF($C157="","",Tabla!I157+$B157)</f>
        <v>2.7E-2</v>
      </c>
      <c r="K157" s="87">
        <f>IF($C157="","",Tabla!J157+$B157)</f>
        <v>-3409128.5835000002</v>
      </c>
      <c r="L157" s="87">
        <f>IF($C157="","",Tabla!K157+$B157)</f>
        <v>67855.827000000005</v>
      </c>
      <c r="M157" s="87">
        <f>IF($C157="","",Tabla!L157+$B157)</f>
        <v>-1483199.8130000001</v>
      </c>
      <c r="N157" s="87">
        <f>IF($C157="","",Tabla!M157+$B157)</f>
        <v>2.7E-2</v>
      </c>
      <c r="O157" s="87">
        <f>IF($C157="","",Tabla!N157+$B157)</f>
        <v>-2422120.1330000008</v>
      </c>
      <c r="P157" s="87">
        <f>IF($C157="","",Tabla!O157+$B157)</f>
        <v>44347.297000000006</v>
      </c>
      <c r="Q157" s="87">
        <f>IF($C157="","",Tabla!P157+$B157)</f>
        <v>-9256587.193</v>
      </c>
      <c r="R157" s="87">
        <f>IF($C157="","",Tabla!Q157+$B157)</f>
        <v>2.7E-2</v>
      </c>
      <c r="S157" s="87">
        <f>IF($C157="","",Tabla!R157+$B157)</f>
        <v>2.7E-2</v>
      </c>
      <c r="T157" s="87">
        <f>IF($C157="","",Tabla!S157+$B157)</f>
        <v>127759838.027</v>
      </c>
      <c r="U157" s="87">
        <f>IF($C157="","",Tabla!T157+$B157)</f>
        <v>-336647991.60299999</v>
      </c>
      <c r="V157" s="87">
        <f>IF($C157="","",Tabla!U157+$B157)</f>
        <v>2.7E-2</v>
      </c>
      <c r="W157" s="87">
        <f>IF($C157="","",Tabla!V157+$B157)</f>
        <v>2.7E-2</v>
      </c>
      <c r="X157" s="87">
        <f>IF($C157="","",Tabla!W157+$B157)</f>
        <v>2.7E-2</v>
      </c>
      <c r="Y157" s="87">
        <f>IF($C157="","",Tabla!X157+$B157)</f>
        <v>2.7E-2</v>
      </c>
      <c r="Z157" s="87">
        <f>IF($C157="","",Tabla!Y157+$B157)</f>
        <v>2.7E-2</v>
      </c>
      <c r="AA157" s="87">
        <f>IF($C157="","",Tabla!Z157+$B157)</f>
        <v>2.7E-2</v>
      </c>
      <c r="AB157" s="87">
        <f>IF($C157="","",Tabla!AA157+$B157)</f>
        <v>2.7E-2</v>
      </c>
      <c r="AC157" s="87">
        <f>IF($C157="","",Tabla!AB157+$B157)</f>
        <v>2.7E-2</v>
      </c>
      <c r="AD157" s="87">
        <f>IF($C157="","",Tabla!AC157+$B157)</f>
        <v>2.7E-2</v>
      </c>
      <c r="AE157" s="87">
        <f>IF($C157="","",Tabla!AD157+$B157)</f>
        <v>2.7E-2</v>
      </c>
      <c r="AF157" s="87">
        <f>IF($C157="","",Tabla!AE157+$B157)</f>
        <v>67855.827000000005</v>
      </c>
      <c r="AG157" s="87">
        <f>IF($C157="","",Tabla!AF157+$B157)</f>
        <v>-12573008.799999999</v>
      </c>
      <c r="AH157" s="87">
        <f>IF($C157="","",Tabla!AG157+$B157)</f>
        <v>44347.297000000006</v>
      </c>
      <c r="AI157" s="87">
        <f>IF($C157="","",Tabla!AH157+$B157)</f>
        <v>-11678707.353</v>
      </c>
      <c r="AJ157" s="87">
        <f>IF($C157="","",Tabla!AI157+$B157)</f>
        <v>127759838.027</v>
      </c>
      <c r="AK157" s="87">
        <f>IF($C157="","",Tabla!AJ157+$B157)</f>
        <v>-336647991.60299999</v>
      </c>
      <c r="AL157" s="87">
        <f>IF($C157="","",Tabla!AK157+$B157)</f>
        <v>2.7E-2</v>
      </c>
      <c r="AM157" s="87">
        <f>IF($C157="","",Tabla!AL157+$B157)</f>
        <v>2.7E-2</v>
      </c>
      <c r="AN157" s="87">
        <f>IF($C157="","",Tabla!AM157+$B157)</f>
        <v>127872041.09699999</v>
      </c>
      <c r="AO157" s="87">
        <f>IF($C157="","",Tabla!AN157+$B157)</f>
        <v>-360899707.81</v>
      </c>
      <c r="AP157" s="80">
        <f t="shared" si="84"/>
        <v>88</v>
      </c>
      <c r="AQ157" s="80">
        <f t="shared" si="85"/>
        <v>86</v>
      </c>
      <c r="AR157" s="80">
        <f t="shared" si="86"/>
        <v>79</v>
      </c>
      <c r="AS157" s="80">
        <f t="shared" si="87"/>
        <v>97</v>
      </c>
      <c r="AT157" s="80">
        <f t="shared" si="88"/>
        <v>79</v>
      </c>
      <c r="AU157" s="80">
        <f t="shared" si="89"/>
        <v>97</v>
      </c>
      <c r="AV157" s="80">
        <f t="shared" si="90"/>
        <v>79</v>
      </c>
      <c r="AW157" s="80">
        <f t="shared" si="91"/>
        <v>96</v>
      </c>
      <c r="AX157" s="80">
        <f t="shared" si="92"/>
        <v>8</v>
      </c>
      <c r="AY157" s="80">
        <f t="shared" si="93"/>
        <v>94</v>
      </c>
      <c r="AZ157" s="80">
        <f t="shared" si="94"/>
        <v>80</v>
      </c>
      <c r="BA157" s="80">
        <f t="shared" si="95"/>
        <v>96</v>
      </c>
      <c r="BB157" s="80">
        <f t="shared" si="96"/>
        <v>15</v>
      </c>
      <c r="BC157" s="80">
        <f t="shared" si="97"/>
        <v>98</v>
      </c>
      <c r="BD157" s="80">
        <f t="shared" si="98"/>
        <v>78</v>
      </c>
      <c r="BE157" s="80">
        <f t="shared" si="99"/>
        <v>65</v>
      </c>
      <c r="BF157" s="80">
        <f t="shared" si="100"/>
        <v>4</v>
      </c>
      <c r="BG157" s="80">
        <f t="shared" si="101"/>
        <v>93</v>
      </c>
      <c r="BH157" s="80">
        <f t="shared" si="102"/>
        <v>72</v>
      </c>
      <c r="BI157" s="80">
        <f t="shared" si="103"/>
        <v>72</v>
      </c>
      <c r="BJ157" s="80">
        <f t="shared" si="104"/>
        <v>72</v>
      </c>
      <c r="BK157" s="80">
        <f t="shared" si="105"/>
        <v>72</v>
      </c>
      <c r="BL157" s="80">
        <f t="shared" si="106"/>
        <v>72</v>
      </c>
      <c r="BM157" s="80">
        <f t="shared" si="107"/>
        <v>72</v>
      </c>
      <c r="BN157" s="80">
        <f t="shared" si="108"/>
        <v>72</v>
      </c>
      <c r="BO157" s="80">
        <f t="shared" si="109"/>
        <v>72</v>
      </c>
      <c r="BP157" s="80">
        <f t="shared" si="110"/>
        <v>72</v>
      </c>
      <c r="BQ157" s="80">
        <f t="shared" si="111"/>
        <v>72</v>
      </c>
      <c r="BR157" s="80">
        <f t="shared" si="112"/>
        <v>30</v>
      </c>
      <c r="BS157" s="80">
        <f t="shared" si="113"/>
        <v>97</v>
      </c>
      <c r="BT157" s="80">
        <f t="shared" si="114"/>
        <v>29</v>
      </c>
      <c r="BU157" s="80">
        <f t="shared" si="115"/>
        <v>98</v>
      </c>
      <c r="BV157" s="80">
        <f t="shared" si="116"/>
        <v>4</v>
      </c>
      <c r="BW157" s="80">
        <f t="shared" si="117"/>
        <v>93</v>
      </c>
      <c r="BX157" s="80">
        <f t="shared" si="118"/>
        <v>72</v>
      </c>
      <c r="BY157" s="80">
        <f t="shared" si="119"/>
        <v>72</v>
      </c>
      <c r="BZ157" s="80">
        <f t="shared" si="120"/>
        <v>4</v>
      </c>
      <c r="CA157" s="80">
        <f t="shared" si="121"/>
        <v>93</v>
      </c>
      <c r="CB157" s="118">
        <f>+HLOOKUP(MONTO!$F$2&amp;"-"&amp;Rank!$CB$130,Rank!$B$1:$CD$212,ROW(Rank!$CD157),0)</f>
        <v>4</v>
      </c>
      <c r="CC157" s="118">
        <f>+HLOOKUP(MONTO!$F$2&amp;"-"&amp;Rank!$CC$130,Rank!$B$1:$CD$212,ROW(Rank!$CD157),0)</f>
        <v>93</v>
      </c>
      <c r="CD157" s="119" t="str">
        <f t="shared" si="122"/>
        <v>Bull Market Brokers S.A (200)</v>
      </c>
    </row>
    <row r="158" spans="2:82" x14ac:dyDescent="0.2">
      <c r="B158" s="80">
        <f t="shared" si="123"/>
        <v>2.8000000000000001E-2</v>
      </c>
      <c r="C158" s="80" t="str">
        <f t="shared" si="123"/>
        <v>PP Inversiones S.A (262)</v>
      </c>
      <c r="D158" s="87">
        <f>IF($C158="","",Tabla!C158+$B158)</f>
        <v>2.8000000000000001E-2</v>
      </c>
      <c r="E158" s="87">
        <f>IF($C158="","",Tabla!D158+$B158)</f>
        <v>-53622.472000000002</v>
      </c>
      <c r="F158" s="87">
        <f>IF($C158="","",Tabla!E158+$B158)</f>
        <v>2.8000000000000001E-2</v>
      </c>
      <c r="G158" s="87">
        <f>IF($C158="","",Tabla!F158+$B158)</f>
        <v>-8866686.6919999979</v>
      </c>
      <c r="H158" s="87">
        <f>IF($C158="","",Tabla!G158+$B158)</f>
        <v>2.8000000000000001E-2</v>
      </c>
      <c r="I158" s="87">
        <f>IF($C158="","",Tabla!H158+$B158)</f>
        <v>-2323357.8219999997</v>
      </c>
      <c r="J158" s="87">
        <f>IF($C158="","",Tabla!I158+$B158)</f>
        <v>2.8000000000000001E-2</v>
      </c>
      <c r="K158" s="87">
        <f>IF($C158="","",Tabla!J158+$B158)</f>
        <v>-1157192.2670000002</v>
      </c>
      <c r="L158" s="87">
        <f>IF($C158="","",Tabla!K158+$B158)</f>
        <v>2.8000000000000001E-2</v>
      </c>
      <c r="M158" s="87">
        <f>IF($C158="","",Tabla!L158+$B158)</f>
        <v>-8695.6720000000005</v>
      </c>
      <c r="N158" s="87">
        <f>IF($C158="","",Tabla!M158+$B158)</f>
        <v>2.8000000000000001E-2</v>
      </c>
      <c r="O158" s="87">
        <f>IF($C158="","",Tabla!N158+$B158)</f>
        <v>-368655.11200000002</v>
      </c>
      <c r="P158" s="87">
        <f>IF($C158="","",Tabla!O158+$B158)</f>
        <v>13558.108</v>
      </c>
      <c r="Q158" s="87">
        <f>IF($C158="","",Tabla!P158+$B158)</f>
        <v>-1668734.4920000001</v>
      </c>
      <c r="R158" s="87">
        <f>IF($C158="","",Tabla!Q158+$B158)</f>
        <v>219588.61619999996</v>
      </c>
      <c r="S158" s="87">
        <f>IF($C158="","",Tabla!R158+$B158)</f>
        <v>2.8000000000000001E-2</v>
      </c>
      <c r="T158" s="87">
        <f>IF($C158="","",Tabla!S158+$B158)</f>
        <v>2.8000000000000001E-2</v>
      </c>
      <c r="U158" s="87">
        <f>IF($C158="","",Tabla!T158+$B158)</f>
        <v>-20620835.971999999</v>
      </c>
      <c r="V158" s="87">
        <f>IF($C158="","",Tabla!U158+$B158)</f>
        <v>2.8000000000000001E-2</v>
      </c>
      <c r="W158" s="87">
        <f>IF($C158="","",Tabla!V158+$B158)</f>
        <v>2.8000000000000001E-2</v>
      </c>
      <c r="X158" s="87">
        <f>IF($C158="","",Tabla!W158+$B158)</f>
        <v>2.8000000000000001E-2</v>
      </c>
      <c r="Y158" s="87">
        <f>IF($C158="","",Tabla!X158+$B158)</f>
        <v>2.8000000000000001E-2</v>
      </c>
      <c r="Z158" s="87">
        <f>IF($C158="","",Tabla!Y158+$B158)</f>
        <v>2.8000000000000001E-2</v>
      </c>
      <c r="AA158" s="87">
        <f>IF($C158="","",Tabla!Z158+$B158)</f>
        <v>2.8000000000000001E-2</v>
      </c>
      <c r="AB158" s="87">
        <f>IF($C158="","",Tabla!AA158+$B158)</f>
        <v>2.8000000000000001E-2</v>
      </c>
      <c r="AC158" s="87">
        <f>IF($C158="","",Tabla!AB158+$B158)</f>
        <v>2.8000000000000001E-2</v>
      </c>
      <c r="AD158" s="87">
        <f>IF($C158="","",Tabla!AC158+$B158)</f>
        <v>2.8000000000000001E-2</v>
      </c>
      <c r="AE158" s="87">
        <f>IF($C158="","",Tabla!AD158+$B158)</f>
        <v>2.8000000000000001E-2</v>
      </c>
      <c r="AF158" s="87">
        <f>IF($C158="","",Tabla!AE158+$B158)</f>
        <v>2.8000000000000001E-2</v>
      </c>
      <c r="AG158" s="87">
        <f>IF($C158="","",Tabla!AF158+$B158)</f>
        <v>-3489245.8169999998</v>
      </c>
      <c r="AH158" s="87">
        <f>IF($C158="","",Tabla!AG158+$B158)</f>
        <v>233146.69619999995</v>
      </c>
      <c r="AI158" s="87">
        <f>IF($C158="","",Tabla!AH158+$B158)</f>
        <v>-2037389.6320000002</v>
      </c>
      <c r="AJ158" s="87">
        <f>IF($C158="","",Tabla!AI158+$B158)</f>
        <v>2.8000000000000001E-2</v>
      </c>
      <c r="AK158" s="87">
        <f>IF($C158="","",Tabla!AJ158+$B158)</f>
        <v>-20620835.971999999</v>
      </c>
      <c r="AL158" s="87">
        <f>IF($C158="","",Tabla!AK158+$B158)</f>
        <v>2.8000000000000001E-2</v>
      </c>
      <c r="AM158" s="87">
        <f>IF($C158="","",Tabla!AL158+$B158)</f>
        <v>2.8000000000000001E-2</v>
      </c>
      <c r="AN158" s="87">
        <f>IF($C158="","",Tabla!AM158+$B158)</f>
        <v>233146.69619999995</v>
      </c>
      <c r="AO158" s="87">
        <f>IF($C158="","",Tabla!AN158+$B158)</f>
        <v>-26147471.476999998</v>
      </c>
      <c r="AP158" s="80">
        <f t="shared" si="84"/>
        <v>87</v>
      </c>
      <c r="AQ158" s="80">
        <f t="shared" si="85"/>
        <v>82</v>
      </c>
      <c r="AR158" s="80">
        <f t="shared" si="86"/>
        <v>78</v>
      </c>
      <c r="AS158" s="80">
        <f t="shared" si="87"/>
        <v>98</v>
      </c>
      <c r="AT158" s="80">
        <f t="shared" si="88"/>
        <v>78</v>
      </c>
      <c r="AU158" s="80">
        <f t="shared" si="89"/>
        <v>93</v>
      </c>
      <c r="AV158" s="80">
        <f t="shared" si="90"/>
        <v>78</v>
      </c>
      <c r="AW158" s="80">
        <f t="shared" si="91"/>
        <v>92</v>
      </c>
      <c r="AX158" s="80">
        <f t="shared" si="92"/>
        <v>76</v>
      </c>
      <c r="AY158" s="80">
        <f t="shared" si="93"/>
        <v>79</v>
      </c>
      <c r="AZ158" s="80">
        <f t="shared" si="94"/>
        <v>79</v>
      </c>
      <c r="BA158" s="80">
        <f t="shared" si="95"/>
        <v>91</v>
      </c>
      <c r="BB158" s="80">
        <f t="shared" si="96"/>
        <v>18</v>
      </c>
      <c r="BC158" s="80">
        <f t="shared" si="97"/>
        <v>95</v>
      </c>
      <c r="BD158" s="80">
        <f t="shared" si="98"/>
        <v>10</v>
      </c>
      <c r="BE158" s="80">
        <f t="shared" si="99"/>
        <v>64</v>
      </c>
      <c r="BF158" s="80">
        <f t="shared" si="100"/>
        <v>77</v>
      </c>
      <c r="BG158" s="80">
        <f t="shared" si="101"/>
        <v>90</v>
      </c>
      <c r="BH158" s="80">
        <f t="shared" si="102"/>
        <v>71</v>
      </c>
      <c r="BI158" s="80">
        <f t="shared" si="103"/>
        <v>71</v>
      </c>
      <c r="BJ158" s="80">
        <f t="shared" si="104"/>
        <v>71</v>
      </c>
      <c r="BK158" s="80">
        <f t="shared" si="105"/>
        <v>71</v>
      </c>
      <c r="BL158" s="80">
        <f t="shared" si="106"/>
        <v>71</v>
      </c>
      <c r="BM158" s="80">
        <f t="shared" si="107"/>
        <v>71</v>
      </c>
      <c r="BN158" s="80">
        <f t="shared" si="108"/>
        <v>71</v>
      </c>
      <c r="BO158" s="80">
        <f t="shared" si="109"/>
        <v>71</v>
      </c>
      <c r="BP158" s="80">
        <f t="shared" si="110"/>
        <v>71</v>
      </c>
      <c r="BQ158" s="80">
        <f t="shared" si="111"/>
        <v>71</v>
      </c>
      <c r="BR158" s="80">
        <f t="shared" si="112"/>
        <v>83</v>
      </c>
      <c r="BS158" s="80">
        <f t="shared" si="113"/>
        <v>90</v>
      </c>
      <c r="BT158" s="80">
        <f t="shared" si="114"/>
        <v>23</v>
      </c>
      <c r="BU158" s="80">
        <f t="shared" si="115"/>
        <v>90</v>
      </c>
      <c r="BV158" s="80">
        <f t="shared" si="116"/>
        <v>77</v>
      </c>
      <c r="BW158" s="80">
        <f t="shared" si="117"/>
        <v>90</v>
      </c>
      <c r="BX158" s="80">
        <f t="shared" si="118"/>
        <v>71</v>
      </c>
      <c r="BY158" s="80">
        <f t="shared" si="119"/>
        <v>71</v>
      </c>
      <c r="BZ158" s="80">
        <f t="shared" si="120"/>
        <v>41</v>
      </c>
      <c r="CA158" s="80">
        <f t="shared" si="121"/>
        <v>89</v>
      </c>
      <c r="CB158" s="118">
        <f>+HLOOKUP(MONTO!$F$2&amp;"-"&amp;Rank!$CB$130,Rank!$B$1:$CD$212,ROW(Rank!$CD158),0)</f>
        <v>77</v>
      </c>
      <c r="CC158" s="118">
        <f>+HLOOKUP(MONTO!$F$2&amp;"-"&amp;Rank!$CC$130,Rank!$B$1:$CD$212,ROW(Rank!$CD158),0)</f>
        <v>90</v>
      </c>
      <c r="CD158" s="119" t="str">
        <f t="shared" si="122"/>
        <v>PP Inversiones S.A (262)</v>
      </c>
    </row>
    <row r="159" spans="2:82" x14ac:dyDescent="0.2">
      <c r="B159" s="80">
        <f t="shared" si="123"/>
        <v>2.9000000000000001E-2</v>
      </c>
      <c r="C159" s="80" t="str">
        <f t="shared" si="123"/>
        <v>Estructuras y mandatos S.A (1758)</v>
      </c>
      <c r="D159" s="87">
        <f>IF($C159="","",Tabla!C159+$B159)</f>
        <v>2.9000000000000001E-2</v>
      </c>
      <c r="E159" s="87">
        <f>IF($C159="","",Tabla!D159+$B159)</f>
        <v>-4040167.4959999998</v>
      </c>
      <c r="F159" s="87">
        <f>IF($C159="","",Tabla!E159+$B159)</f>
        <v>2.9000000000000001E-2</v>
      </c>
      <c r="G159" s="87">
        <f>IF($C159="","",Tabla!F159+$B159)</f>
        <v>2.9000000000000001E-2</v>
      </c>
      <c r="H159" s="87">
        <f>IF($C159="","",Tabla!G159+$B159)</f>
        <v>2.9000000000000001E-2</v>
      </c>
      <c r="I159" s="87">
        <f>IF($C159="","",Tabla!H159+$B159)</f>
        <v>2.9000000000000001E-2</v>
      </c>
      <c r="J159" s="87">
        <f>IF($C159="","",Tabla!I159+$B159)</f>
        <v>2.9000000000000001E-2</v>
      </c>
      <c r="K159" s="87">
        <f>IF($C159="","",Tabla!J159+$B159)</f>
        <v>2.9000000000000001E-2</v>
      </c>
      <c r="L159" s="87">
        <f>IF($C159="","",Tabla!K159+$B159)</f>
        <v>2.9000000000000001E-2</v>
      </c>
      <c r="M159" s="87">
        <f>IF($C159="","",Tabla!L159+$B159)</f>
        <v>2.9000000000000001E-2</v>
      </c>
      <c r="N159" s="87">
        <f>IF($C159="","",Tabla!M159+$B159)</f>
        <v>2.9000000000000001E-2</v>
      </c>
      <c r="O159" s="87">
        <f>IF($C159="","",Tabla!N159+$B159)</f>
        <v>2.9000000000000001E-2</v>
      </c>
      <c r="P159" s="87">
        <f>IF($C159="","",Tabla!O159+$B159)</f>
        <v>2.9000000000000001E-2</v>
      </c>
      <c r="Q159" s="87">
        <f>IF($C159="","",Tabla!P159+$B159)</f>
        <v>2.9000000000000001E-2</v>
      </c>
      <c r="R159" s="87">
        <f>IF($C159="","",Tabla!Q159+$B159)</f>
        <v>2.9000000000000001E-2</v>
      </c>
      <c r="S159" s="87">
        <f>IF($C159="","",Tabla!R159+$B159)</f>
        <v>2.9000000000000001E-2</v>
      </c>
      <c r="T159" s="87">
        <f>IF($C159="","",Tabla!S159+$B159)</f>
        <v>2.9000000000000001E-2</v>
      </c>
      <c r="U159" s="87">
        <f>IF($C159="","",Tabla!T159+$B159)</f>
        <v>2.9000000000000001E-2</v>
      </c>
      <c r="V159" s="87">
        <f>IF($C159="","",Tabla!U159+$B159)</f>
        <v>2.9000000000000001E-2</v>
      </c>
      <c r="W159" s="87">
        <f>IF($C159="","",Tabla!V159+$B159)</f>
        <v>2.9000000000000001E-2</v>
      </c>
      <c r="X159" s="87">
        <f>IF($C159="","",Tabla!W159+$B159)</f>
        <v>2.9000000000000001E-2</v>
      </c>
      <c r="Y159" s="87">
        <f>IF($C159="","",Tabla!X159+$B159)</f>
        <v>2.9000000000000001E-2</v>
      </c>
      <c r="Z159" s="87">
        <f>IF($C159="","",Tabla!Y159+$B159)</f>
        <v>2.9000000000000001E-2</v>
      </c>
      <c r="AA159" s="87">
        <f>IF($C159="","",Tabla!Z159+$B159)</f>
        <v>2.9000000000000001E-2</v>
      </c>
      <c r="AB159" s="87">
        <f>IF($C159="","",Tabla!AA159+$B159)</f>
        <v>2.9000000000000001E-2</v>
      </c>
      <c r="AC159" s="87">
        <f>IF($C159="","",Tabla!AB159+$B159)</f>
        <v>2.9000000000000001E-2</v>
      </c>
      <c r="AD159" s="87">
        <f>IF($C159="","",Tabla!AC159+$B159)</f>
        <v>2.9000000000000001E-2</v>
      </c>
      <c r="AE159" s="87">
        <f>IF($C159="","",Tabla!AD159+$B159)</f>
        <v>2.9000000000000001E-2</v>
      </c>
      <c r="AF159" s="87">
        <f>IF($C159="","",Tabla!AE159+$B159)</f>
        <v>2.9000000000000001E-2</v>
      </c>
      <c r="AG159" s="87">
        <f>IF($C159="","",Tabla!AF159+$B159)</f>
        <v>2.9000000000000001E-2</v>
      </c>
      <c r="AH159" s="87">
        <f>IF($C159="","",Tabla!AG159+$B159)</f>
        <v>2.9000000000000001E-2</v>
      </c>
      <c r="AI159" s="87">
        <f>IF($C159="","",Tabla!AH159+$B159)</f>
        <v>2.9000000000000001E-2</v>
      </c>
      <c r="AJ159" s="87">
        <f>IF($C159="","",Tabla!AI159+$B159)</f>
        <v>2.9000000000000001E-2</v>
      </c>
      <c r="AK159" s="87">
        <f>IF($C159="","",Tabla!AJ159+$B159)</f>
        <v>2.9000000000000001E-2</v>
      </c>
      <c r="AL159" s="87">
        <f>IF($C159="","",Tabla!AK159+$B159)</f>
        <v>2.9000000000000001E-2</v>
      </c>
      <c r="AM159" s="87">
        <f>IF($C159="","",Tabla!AL159+$B159)</f>
        <v>2.9000000000000001E-2</v>
      </c>
      <c r="AN159" s="87">
        <f>IF($C159="","",Tabla!AM159+$B159)</f>
        <v>2.9000000000000001E-2</v>
      </c>
      <c r="AO159" s="87">
        <f>IF($C159="","",Tabla!AN159+$B159)</f>
        <v>2.9000000000000001E-2</v>
      </c>
      <c r="AP159" s="80">
        <f t="shared" si="84"/>
        <v>86</v>
      </c>
      <c r="AQ159" s="80">
        <f t="shared" si="85"/>
        <v>97</v>
      </c>
      <c r="AR159" s="80">
        <f t="shared" si="86"/>
        <v>77</v>
      </c>
      <c r="AS159" s="80">
        <f t="shared" si="87"/>
        <v>60</v>
      </c>
      <c r="AT159" s="80">
        <f t="shared" si="88"/>
        <v>77</v>
      </c>
      <c r="AU159" s="80">
        <f t="shared" si="89"/>
        <v>56</v>
      </c>
      <c r="AV159" s="80">
        <f t="shared" si="90"/>
        <v>77</v>
      </c>
      <c r="AW159" s="80">
        <f t="shared" si="91"/>
        <v>66</v>
      </c>
      <c r="AX159" s="80">
        <f t="shared" si="92"/>
        <v>75</v>
      </c>
      <c r="AY159" s="80">
        <f t="shared" si="93"/>
        <v>62</v>
      </c>
      <c r="AZ159" s="80">
        <f t="shared" si="94"/>
        <v>78</v>
      </c>
      <c r="BA159" s="80">
        <f t="shared" si="95"/>
        <v>67</v>
      </c>
      <c r="BB159" s="80">
        <f t="shared" si="96"/>
        <v>79</v>
      </c>
      <c r="BC159" s="80">
        <f t="shared" si="97"/>
        <v>65</v>
      </c>
      <c r="BD159" s="80">
        <f t="shared" si="98"/>
        <v>77</v>
      </c>
      <c r="BE159" s="80">
        <f t="shared" si="99"/>
        <v>63</v>
      </c>
      <c r="BF159" s="80">
        <f t="shared" si="100"/>
        <v>76</v>
      </c>
      <c r="BG159" s="80">
        <f t="shared" si="101"/>
        <v>62</v>
      </c>
      <c r="BH159" s="80">
        <f t="shared" si="102"/>
        <v>70</v>
      </c>
      <c r="BI159" s="80">
        <f t="shared" si="103"/>
        <v>70</v>
      </c>
      <c r="BJ159" s="80">
        <f t="shared" si="104"/>
        <v>70</v>
      </c>
      <c r="BK159" s="80">
        <f t="shared" si="105"/>
        <v>70</v>
      </c>
      <c r="BL159" s="80">
        <f t="shared" si="106"/>
        <v>70</v>
      </c>
      <c r="BM159" s="80">
        <f t="shared" si="107"/>
        <v>70</v>
      </c>
      <c r="BN159" s="80">
        <f t="shared" si="108"/>
        <v>70</v>
      </c>
      <c r="BO159" s="80">
        <f t="shared" si="109"/>
        <v>70</v>
      </c>
      <c r="BP159" s="80">
        <f t="shared" si="110"/>
        <v>70</v>
      </c>
      <c r="BQ159" s="80">
        <f t="shared" si="111"/>
        <v>70</v>
      </c>
      <c r="BR159" s="80">
        <f t="shared" si="112"/>
        <v>82</v>
      </c>
      <c r="BS159" s="80">
        <f t="shared" si="113"/>
        <v>49</v>
      </c>
      <c r="BT159" s="80">
        <f t="shared" si="114"/>
        <v>83</v>
      </c>
      <c r="BU159" s="80">
        <f t="shared" si="115"/>
        <v>58</v>
      </c>
      <c r="BV159" s="80">
        <f t="shared" si="116"/>
        <v>76</v>
      </c>
      <c r="BW159" s="80">
        <f t="shared" si="117"/>
        <v>62</v>
      </c>
      <c r="BX159" s="80">
        <f t="shared" si="118"/>
        <v>70</v>
      </c>
      <c r="BY159" s="80">
        <f t="shared" si="119"/>
        <v>70</v>
      </c>
      <c r="BZ159" s="80">
        <f t="shared" si="120"/>
        <v>87</v>
      </c>
      <c r="CA159" s="80">
        <f t="shared" si="121"/>
        <v>36</v>
      </c>
      <c r="CB159" s="118">
        <f>+HLOOKUP(MONTO!$F$2&amp;"-"&amp;Rank!$CB$130,Rank!$B$1:$CD$212,ROW(Rank!$CD159),0)</f>
        <v>76</v>
      </c>
      <c r="CC159" s="118">
        <f>+HLOOKUP(MONTO!$F$2&amp;"-"&amp;Rank!$CC$130,Rank!$B$1:$CD$212,ROW(Rank!$CD159),0)</f>
        <v>62</v>
      </c>
      <c r="CD159" s="119" t="str">
        <f t="shared" si="122"/>
        <v>Estructuras y mandatos S.A (1758)</v>
      </c>
    </row>
    <row r="160" spans="2:82" x14ac:dyDescent="0.2">
      <c r="B160" s="80">
        <f t="shared" si="123"/>
        <v>0.03</v>
      </c>
      <c r="C160" s="80" t="str">
        <f t="shared" si="123"/>
        <v>Capital Markets SBSA (38)</v>
      </c>
      <c r="D160" s="87">
        <f>IF($C160="","",Tabla!C160+$B160)</f>
        <v>0.03</v>
      </c>
      <c r="E160" s="87">
        <f>IF($C160="","",Tabla!D160+$B160)</f>
        <v>0.03</v>
      </c>
      <c r="F160" s="87">
        <f>IF($C160="","",Tabla!E160+$B160)</f>
        <v>6454065.0300000003</v>
      </c>
      <c r="G160" s="87">
        <f>IF($C160="","",Tabla!F160+$B160)</f>
        <v>0.03</v>
      </c>
      <c r="H160" s="87">
        <f>IF($C160="","",Tabla!G160+$B160)</f>
        <v>0.03</v>
      </c>
      <c r="I160" s="87">
        <f>IF($C160="","",Tabla!H160+$B160)</f>
        <v>0.03</v>
      </c>
      <c r="J160" s="87">
        <f>IF($C160="","",Tabla!I160+$B160)</f>
        <v>0.03</v>
      </c>
      <c r="K160" s="87">
        <f>IF($C160="","",Tabla!J160+$B160)</f>
        <v>0.03</v>
      </c>
      <c r="L160" s="87">
        <f>IF($C160="","",Tabla!K160+$B160)</f>
        <v>5137105.4800000004</v>
      </c>
      <c r="M160" s="87">
        <f>IF($C160="","",Tabla!L160+$B160)</f>
        <v>0.03</v>
      </c>
      <c r="N160" s="87">
        <f>IF($C160="","",Tabla!M160+$B160)</f>
        <v>0.03</v>
      </c>
      <c r="O160" s="87">
        <f>IF($C160="","",Tabla!N160+$B160)</f>
        <v>0.03</v>
      </c>
      <c r="P160" s="87">
        <f>IF($C160="","",Tabla!O160+$B160)</f>
        <v>0.03</v>
      </c>
      <c r="Q160" s="87">
        <f>IF($C160="","",Tabla!P160+$B160)</f>
        <v>0.03</v>
      </c>
      <c r="R160" s="87">
        <f>IF($C160="","",Tabla!Q160+$B160)</f>
        <v>0.03</v>
      </c>
      <c r="S160" s="87">
        <f>IF($C160="","",Tabla!R160+$B160)</f>
        <v>0.03</v>
      </c>
      <c r="T160" s="87">
        <f>IF($C160="","",Tabla!S160+$B160)</f>
        <v>0.03</v>
      </c>
      <c r="U160" s="87">
        <f>IF($C160="","",Tabla!T160+$B160)</f>
        <v>0.03</v>
      </c>
      <c r="V160" s="87">
        <f>IF($C160="","",Tabla!U160+$B160)</f>
        <v>0.03</v>
      </c>
      <c r="W160" s="87">
        <f>IF($C160="","",Tabla!V160+$B160)</f>
        <v>0.03</v>
      </c>
      <c r="X160" s="87">
        <f>IF($C160="","",Tabla!W160+$B160)</f>
        <v>0.03</v>
      </c>
      <c r="Y160" s="87">
        <f>IF($C160="","",Tabla!X160+$B160)</f>
        <v>0.03</v>
      </c>
      <c r="Z160" s="87">
        <f>IF($C160="","",Tabla!Y160+$B160)</f>
        <v>0.03</v>
      </c>
      <c r="AA160" s="87">
        <f>IF($C160="","",Tabla!Z160+$B160)</f>
        <v>0.03</v>
      </c>
      <c r="AB160" s="87">
        <f>IF($C160="","",Tabla!AA160+$B160)</f>
        <v>0.03</v>
      </c>
      <c r="AC160" s="87">
        <f>IF($C160="","",Tabla!AB160+$B160)</f>
        <v>0.03</v>
      </c>
      <c r="AD160" s="87">
        <f>IF($C160="","",Tabla!AC160+$B160)</f>
        <v>0.03</v>
      </c>
      <c r="AE160" s="87">
        <f>IF($C160="","",Tabla!AD160+$B160)</f>
        <v>0.03</v>
      </c>
      <c r="AF160" s="87">
        <f>IF($C160="","",Tabla!AE160+$B160)</f>
        <v>5137105.4800000004</v>
      </c>
      <c r="AG160" s="87">
        <f>IF($C160="","",Tabla!AF160+$B160)</f>
        <v>0.03</v>
      </c>
      <c r="AH160" s="87">
        <f>IF($C160="","",Tabla!AG160+$B160)</f>
        <v>0.03</v>
      </c>
      <c r="AI160" s="87">
        <f>IF($C160="","",Tabla!AH160+$B160)</f>
        <v>0.03</v>
      </c>
      <c r="AJ160" s="87">
        <f>IF($C160="","",Tabla!AI160+$B160)</f>
        <v>0.03</v>
      </c>
      <c r="AK160" s="87">
        <f>IF($C160="","",Tabla!AJ160+$B160)</f>
        <v>0.03</v>
      </c>
      <c r="AL160" s="87">
        <f>IF($C160="","",Tabla!AK160+$B160)</f>
        <v>0.03</v>
      </c>
      <c r="AM160" s="87">
        <f>IF($C160="","",Tabla!AL160+$B160)</f>
        <v>0.03</v>
      </c>
      <c r="AN160" s="87">
        <f>IF($C160="","",Tabla!AM160+$B160)</f>
        <v>5137105.4800000004</v>
      </c>
      <c r="AO160" s="87">
        <f>IF($C160="","",Tabla!AN160+$B160)</f>
        <v>0.03</v>
      </c>
      <c r="AP160" s="80">
        <f t="shared" si="84"/>
        <v>85</v>
      </c>
      <c r="AQ160" s="80">
        <f t="shared" si="85"/>
        <v>69</v>
      </c>
      <c r="AR160" s="80">
        <f t="shared" si="86"/>
        <v>2</v>
      </c>
      <c r="AS160" s="80">
        <f t="shared" si="87"/>
        <v>59</v>
      </c>
      <c r="AT160" s="80">
        <f t="shared" si="88"/>
        <v>76</v>
      </c>
      <c r="AU160" s="80">
        <f t="shared" si="89"/>
        <v>55</v>
      </c>
      <c r="AV160" s="80">
        <f t="shared" si="90"/>
        <v>76</v>
      </c>
      <c r="AW160" s="80">
        <f t="shared" si="91"/>
        <v>65</v>
      </c>
      <c r="AX160" s="80">
        <f t="shared" si="92"/>
        <v>1</v>
      </c>
      <c r="AY160" s="80">
        <f t="shared" si="93"/>
        <v>61</v>
      </c>
      <c r="AZ160" s="80">
        <f t="shared" si="94"/>
        <v>77</v>
      </c>
      <c r="BA160" s="80">
        <f t="shared" si="95"/>
        <v>66</v>
      </c>
      <c r="BB160" s="80">
        <f t="shared" si="96"/>
        <v>78</v>
      </c>
      <c r="BC160" s="80">
        <f t="shared" si="97"/>
        <v>64</v>
      </c>
      <c r="BD160" s="80">
        <f t="shared" si="98"/>
        <v>76</v>
      </c>
      <c r="BE160" s="80">
        <f t="shared" si="99"/>
        <v>62</v>
      </c>
      <c r="BF160" s="80">
        <f t="shared" si="100"/>
        <v>75</v>
      </c>
      <c r="BG160" s="80">
        <f t="shared" si="101"/>
        <v>61</v>
      </c>
      <c r="BH160" s="80">
        <f t="shared" si="102"/>
        <v>69</v>
      </c>
      <c r="BI160" s="80">
        <f t="shared" si="103"/>
        <v>69</v>
      </c>
      <c r="BJ160" s="80">
        <f t="shared" si="104"/>
        <v>69</v>
      </c>
      <c r="BK160" s="80">
        <f t="shared" si="105"/>
        <v>69</v>
      </c>
      <c r="BL160" s="80">
        <f t="shared" si="106"/>
        <v>69</v>
      </c>
      <c r="BM160" s="80">
        <f t="shared" si="107"/>
        <v>69</v>
      </c>
      <c r="BN160" s="80">
        <f t="shared" si="108"/>
        <v>69</v>
      </c>
      <c r="BO160" s="80">
        <f t="shared" si="109"/>
        <v>69</v>
      </c>
      <c r="BP160" s="80">
        <f t="shared" si="110"/>
        <v>69</v>
      </c>
      <c r="BQ160" s="80">
        <f t="shared" si="111"/>
        <v>69</v>
      </c>
      <c r="BR160" s="80">
        <f t="shared" si="112"/>
        <v>4</v>
      </c>
      <c r="BS160" s="80">
        <f t="shared" si="113"/>
        <v>48</v>
      </c>
      <c r="BT160" s="80">
        <f t="shared" si="114"/>
        <v>82</v>
      </c>
      <c r="BU160" s="80">
        <f t="shared" si="115"/>
        <v>57</v>
      </c>
      <c r="BV160" s="80">
        <f t="shared" si="116"/>
        <v>75</v>
      </c>
      <c r="BW160" s="80">
        <f t="shared" si="117"/>
        <v>61</v>
      </c>
      <c r="BX160" s="80">
        <f t="shared" si="118"/>
        <v>69</v>
      </c>
      <c r="BY160" s="80">
        <f t="shared" si="119"/>
        <v>69</v>
      </c>
      <c r="BZ160" s="80">
        <f t="shared" si="120"/>
        <v>16</v>
      </c>
      <c r="CA160" s="80">
        <f t="shared" si="121"/>
        <v>35</v>
      </c>
      <c r="CB160" s="118">
        <f>+HLOOKUP(MONTO!$F$2&amp;"-"&amp;Rank!$CB$130,Rank!$B$1:$CD$212,ROW(Rank!$CD160),0)</f>
        <v>75</v>
      </c>
      <c r="CC160" s="118">
        <f>+HLOOKUP(MONTO!$F$2&amp;"-"&amp;Rank!$CC$130,Rank!$B$1:$CD$212,ROW(Rank!$CD160),0)</f>
        <v>61</v>
      </c>
      <c r="CD160" s="119" t="str">
        <f t="shared" si="122"/>
        <v>Capital Markets SBSA (38)</v>
      </c>
    </row>
    <row r="161" spans="2:82" x14ac:dyDescent="0.2">
      <c r="B161" s="80">
        <f t="shared" si="123"/>
        <v>3.1E-2</v>
      </c>
      <c r="C161" s="80" t="str">
        <f t="shared" si="123"/>
        <v>INTL CIBSA SA (240)</v>
      </c>
      <c r="D161" s="87">
        <f>IF($C161="","",Tabla!C161+$B161)</f>
        <v>3.1E-2</v>
      </c>
      <c r="E161" s="87">
        <f>IF($C161="","",Tabla!D161+$B161)</f>
        <v>3.1E-2</v>
      </c>
      <c r="F161" s="87">
        <f>IF($C161="","",Tabla!E161+$B161)</f>
        <v>133164.03099999999</v>
      </c>
      <c r="G161" s="87">
        <f>IF($C161="","",Tabla!F161+$B161)</f>
        <v>3.1E-2</v>
      </c>
      <c r="H161" s="87">
        <f>IF($C161="","",Tabla!G161+$B161)</f>
        <v>5279498.4310000008</v>
      </c>
      <c r="I161" s="87">
        <f>IF($C161="","",Tabla!H161+$B161)</f>
        <v>3.1E-2</v>
      </c>
      <c r="J161" s="87">
        <f>IF($C161="","",Tabla!I161+$B161)</f>
        <v>6897244.2810000004</v>
      </c>
      <c r="K161" s="87">
        <f>IF($C161="","",Tabla!J161+$B161)</f>
        <v>3.1E-2</v>
      </c>
      <c r="L161" s="87">
        <f>IF($C161="","",Tabla!K161+$B161)</f>
        <v>3.1E-2</v>
      </c>
      <c r="M161" s="87">
        <f>IF($C161="","",Tabla!L161+$B161)</f>
        <v>3.1E-2</v>
      </c>
      <c r="N161" s="87">
        <f>IF($C161="","",Tabla!M161+$B161)</f>
        <v>3.1E-2</v>
      </c>
      <c r="O161" s="87">
        <f>IF($C161="","",Tabla!N161+$B161)</f>
        <v>3.1E-2</v>
      </c>
      <c r="P161" s="87">
        <f>IF($C161="","",Tabla!O161+$B161)</f>
        <v>3.1E-2</v>
      </c>
      <c r="Q161" s="87">
        <f>IF($C161="","",Tabla!P161+$B161)</f>
        <v>3.1E-2</v>
      </c>
      <c r="R161" s="87">
        <f>IF($C161="","",Tabla!Q161+$B161)</f>
        <v>7578353.881000001</v>
      </c>
      <c r="S161" s="87">
        <f>IF($C161="","",Tabla!R161+$B161)</f>
        <v>3.1E-2</v>
      </c>
      <c r="T161" s="87">
        <f>IF($C161="","",Tabla!S161+$B161)</f>
        <v>3.1E-2</v>
      </c>
      <c r="U161" s="87">
        <f>IF($C161="","",Tabla!T161+$B161)</f>
        <v>3.1E-2</v>
      </c>
      <c r="V161" s="87">
        <f>IF($C161="","",Tabla!U161+$B161)</f>
        <v>3.1E-2</v>
      </c>
      <c r="W161" s="87">
        <f>IF($C161="","",Tabla!V161+$B161)</f>
        <v>3.1E-2</v>
      </c>
      <c r="X161" s="87">
        <f>IF($C161="","",Tabla!W161+$B161)</f>
        <v>3.1E-2</v>
      </c>
      <c r="Y161" s="87">
        <f>IF($C161="","",Tabla!X161+$B161)</f>
        <v>3.1E-2</v>
      </c>
      <c r="Z161" s="87">
        <f>IF($C161="","",Tabla!Y161+$B161)</f>
        <v>3.1E-2</v>
      </c>
      <c r="AA161" s="87">
        <f>IF($C161="","",Tabla!Z161+$B161)</f>
        <v>3.1E-2</v>
      </c>
      <c r="AB161" s="87">
        <f>IF($C161="","",Tabla!AA161+$B161)</f>
        <v>3.1E-2</v>
      </c>
      <c r="AC161" s="87">
        <f>IF($C161="","",Tabla!AB161+$B161)</f>
        <v>3.1E-2</v>
      </c>
      <c r="AD161" s="87">
        <f>IF($C161="","",Tabla!AC161+$B161)</f>
        <v>3.1E-2</v>
      </c>
      <c r="AE161" s="87">
        <f>IF($C161="","",Tabla!AD161+$B161)</f>
        <v>3.1E-2</v>
      </c>
      <c r="AF161" s="87">
        <f>IF($C161="","",Tabla!AE161+$B161)</f>
        <v>12176742.681</v>
      </c>
      <c r="AG161" s="87">
        <f>IF($C161="","",Tabla!AF161+$B161)</f>
        <v>3.1E-2</v>
      </c>
      <c r="AH161" s="87">
        <f>IF($C161="","",Tabla!AG161+$B161)</f>
        <v>7578353.881000001</v>
      </c>
      <c r="AI161" s="87">
        <f>IF($C161="","",Tabla!AH161+$B161)</f>
        <v>3.1E-2</v>
      </c>
      <c r="AJ161" s="87">
        <f>IF($C161="","",Tabla!AI161+$B161)</f>
        <v>3.1E-2</v>
      </c>
      <c r="AK161" s="87">
        <f>IF($C161="","",Tabla!AJ161+$B161)</f>
        <v>3.1E-2</v>
      </c>
      <c r="AL161" s="87">
        <f>IF($C161="","",Tabla!AK161+$B161)</f>
        <v>3.1E-2</v>
      </c>
      <c r="AM161" s="87">
        <f>IF($C161="","",Tabla!AL161+$B161)</f>
        <v>3.1E-2</v>
      </c>
      <c r="AN161" s="87">
        <f>IF($C161="","",Tabla!AM161+$B161)</f>
        <v>19755096.530999999</v>
      </c>
      <c r="AO161" s="87">
        <f>IF($C161="","",Tabla!AN161+$B161)</f>
        <v>3.1E-2</v>
      </c>
      <c r="AP161" s="80">
        <f t="shared" si="84"/>
        <v>84</v>
      </c>
      <c r="AQ161" s="80">
        <f t="shared" si="85"/>
        <v>68</v>
      </c>
      <c r="AR161" s="80">
        <f t="shared" si="86"/>
        <v>12</v>
      </c>
      <c r="AS161" s="80">
        <f t="shared" si="87"/>
        <v>58</v>
      </c>
      <c r="AT161" s="80">
        <f t="shared" si="88"/>
        <v>1</v>
      </c>
      <c r="AU161" s="80">
        <f t="shared" si="89"/>
        <v>54</v>
      </c>
      <c r="AV161" s="80">
        <f t="shared" si="90"/>
        <v>2</v>
      </c>
      <c r="AW161" s="80">
        <f t="shared" si="91"/>
        <v>64</v>
      </c>
      <c r="AX161" s="80">
        <f t="shared" si="92"/>
        <v>74</v>
      </c>
      <c r="AY161" s="80">
        <f t="shared" si="93"/>
        <v>60</v>
      </c>
      <c r="AZ161" s="80">
        <f t="shared" si="94"/>
        <v>76</v>
      </c>
      <c r="BA161" s="80">
        <f t="shared" si="95"/>
        <v>65</v>
      </c>
      <c r="BB161" s="80">
        <f t="shared" si="96"/>
        <v>77</v>
      </c>
      <c r="BC161" s="80">
        <f t="shared" si="97"/>
        <v>63</v>
      </c>
      <c r="BD161" s="80">
        <f t="shared" si="98"/>
        <v>2</v>
      </c>
      <c r="BE161" s="80">
        <f t="shared" si="99"/>
        <v>61</v>
      </c>
      <c r="BF161" s="80">
        <f t="shared" si="100"/>
        <v>74</v>
      </c>
      <c r="BG161" s="80">
        <f t="shared" si="101"/>
        <v>60</v>
      </c>
      <c r="BH161" s="80">
        <f t="shared" si="102"/>
        <v>68</v>
      </c>
      <c r="BI161" s="80">
        <f t="shared" si="103"/>
        <v>68</v>
      </c>
      <c r="BJ161" s="80">
        <f t="shared" si="104"/>
        <v>68</v>
      </c>
      <c r="BK161" s="80">
        <f t="shared" si="105"/>
        <v>68</v>
      </c>
      <c r="BL161" s="80">
        <f t="shared" si="106"/>
        <v>68</v>
      </c>
      <c r="BM161" s="80">
        <f t="shared" si="107"/>
        <v>68</v>
      </c>
      <c r="BN161" s="80">
        <f t="shared" si="108"/>
        <v>68</v>
      </c>
      <c r="BO161" s="80">
        <f t="shared" si="109"/>
        <v>68</v>
      </c>
      <c r="BP161" s="80">
        <f t="shared" si="110"/>
        <v>68</v>
      </c>
      <c r="BQ161" s="80">
        <f t="shared" si="111"/>
        <v>68</v>
      </c>
      <c r="BR161" s="80">
        <f t="shared" si="112"/>
        <v>1</v>
      </c>
      <c r="BS161" s="80">
        <f t="shared" si="113"/>
        <v>47</v>
      </c>
      <c r="BT161" s="80">
        <f t="shared" si="114"/>
        <v>5</v>
      </c>
      <c r="BU161" s="80">
        <f t="shared" si="115"/>
        <v>56</v>
      </c>
      <c r="BV161" s="80">
        <f t="shared" si="116"/>
        <v>74</v>
      </c>
      <c r="BW161" s="80">
        <f t="shared" si="117"/>
        <v>60</v>
      </c>
      <c r="BX161" s="80">
        <f t="shared" si="118"/>
        <v>68</v>
      </c>
      <c r="BY161" s="80">
        <f t="shared" si="119"/>
        <v>68</v>
      </c>
      <c r="BZ161" s="80">
        <f t="shared" si="120"/>
        <v>10</v>
      </c>
      <c r="CA161" s="80">
        <f t="shared" si="121"/>
        <v>34</v>
      </c>
      <c r="CB161" s="118">
        <f>+HLOOKUP(MONTO!$F$2&amp;"-"&amp;Rank!$CB$130,Rank!$B$1:$CD$212,ROW(Rank!$CD161),0)</f>
        <v>74</v>
      </c>
      <c r="CC161" s="118">
        <f>+HLOOKUP(MONTO!$F$2&amp;"-"&amp;Rank!$CC$130,Rank!$B$1:$CD$212,ROW(Rank!$CD161),0)</f>
        <v>60</v>
      </c>
      <c r="CD161" s="119" t="str">
        <f t="shared" si="122"/>
        <v>INTL CIBSA SA (240)</v>
      </c>
    </row>
    <row r="162" spans="2:82" x14ac:dyDescent="0.2">
      <c r="B162" s="80">
        <f t="shared" si="123"/>
        <v>3.2000000000000001E-2</v>
      </c>
      <c r="C162" s="80" t="str">
        <f t="shared" si="123"/>
        <v>Navarro Viola y Cía. S.A. (128)</v>
      </c>
      <c r="D162" s="87">
        <f>IF($C162="","",Tabla!C162+$B162)</f>
        <v>3.2000000000000001E-2</v>
      </c>
      <c r="E162" s="87">
        <f>IF($C162="","",Tabla!D162+$B162)</f>
        <v>3.2000000000000001E-2</v>
      </c>
      <c r="F162" s="87">
        <f>IF($C162="","",Tabla!E162+$B162)</f>
        <v>4629189.0319999997</v>
      </c>
      <c r="G162" s="87">
        <f>IF($C162="","",Tabla!F162+$B162)</f>
        <v>3.2000000000000001E-2</v>
      </c>
      <c r="H162" s="87">
        <f>IF($C162="","",Tabla!G162+$B162)</f>
        <v>3.2000000000000001E-2</v>
      </c>
      <c r="I162" s="87">
        <f>IF($C162="","",Tabla!H162+$B162)</f>
        <v>3.2000000000000001E-2</v>
      </c>
      <c r="J162" s="87">
        <f>IF($C162="","",Tabla!I162+$B162)</f>
        <v>3.2000000000000001E-2</v>
      </c>
      <c r="K162" s="87">
        <f>IF($C162="","",Tabla!J162+$B162)</f>
        <v>3.2000000000000001E-2</v>
      </c>
      <c r="L162" s="87">
        <f>IF($C162="","",Tabla!K162+$B162)</f>
        <v>3.2000000000000001E-2</v>
      </c>
      <c r="M162" s="87">
        <f>IF($C162="","",Tabla!L162+$B162)</f>
        <v>3.2000000000000001E-2</v>
      </c>
      <c r="N162" s="87">
        <f>IF($C162="","",Tabla!M162+$B162)</f>
        <v>3.2000000000000001E-2</v>
      </c>
      <c r="O162" s="87">
        <f>IF($C162="","",Tabla!N162+$B162)</f>
        <v>3.2000000000000001E-2</v>
      </c>
      <c r="P162" s="87">
        <f>IF($C162="","",Tabla!O162+$B162)</f>
        <v>3.2000000000000001E-2</v>
      </c>
      <c r="Q162" s="87">
        <f>IF($C162="","",Tabla!P162+$B162)</f>
        <v>3.2000000000000001E-2</v>
      </c>
      <c r="R162" s="87">
        <f>IF($C162="","",Tabla!Q162+$B162)</f>
        <v>3.2000000000000001E-2</v>
      </c>
      <c r="S162" s="87">
        <f>IF($C162="","",Tabla!R162+$B162)</f>
        <v>3.2000000000000001E-2</v>
      </c>
      <c r="T162" s="87">
        <f>IF($C162="","",Tabla!S162+$B162)</f>
        <v>3.2000000000000001E-2</v>
      </c>
      <c r="U162" s="87">
        <f>IF($C162="","",Tabla!T162+$B162)</f>
        <v>3.2000000000000001E-2</v>
      </c>
      <c r="V162" s="87">
        <f>IF($C162="","",Tabla!U162+$B162)</f>
        <v>3.2000000000000001E-2</v>
      </c>
      <c r="W162" s="87">
        <f>IF($C162="","",Tabla!V162+$B162)</f>
        <v>3.2000000000000001E-2</v>
      </c>
      <c r="X162" s="87">
        <f>IF($C162="","",Tabla!W162+$B162)</f>
        <v>3.2000000000000001E-2</v>
      </c>
      <c r="Y162" s="87">
        <f>IF($C162="","",Tabla!X162+$B162)</f>
        <v>3.2000000000000001E-2</v>
      </c>
      <c r="Z162" s="87">
        <f>IF($C162="","",Tabla!Y162+$B162)</f>
        <v>3.2000000000000001E-2</v>
      </c>
      <c r="AA162" s="87">
        <f>IF($C162="","",Tabla!Z162+$B162)</f>
        <v>3.2000000000000001E-2</v>
      </c>
      <c r="AB162" s="87">
        <f>IF($C162="","",Tabla!AA162+$B162)</f>
        <v>3.2000000000000001E-2</v>
      </c>
      <c r="AC162" s="87">
        <f>IF($C162="","",Tabla!AB162+$B162)</f>
        <v>3.2000000000000001E-2</v>
      </c>
      <c r="AD162" s="87">
        <f>IF($C162="","",Tabla!AC162+$B162)</f>
        <v>3.2000000000000001E-2</v>
      </c>
      <c r="AE162" s="87">
        <f>IF($C162="","",Tabla!AD162+$B162)</f>
        <v>3.2000000000000001E-2</v>
      </c>
      <c r="AF162" s="87">
        <f>IF($C162="","",Tabla!AE162+$B162)</f>
        <v>3.2000000000000001E-2</v>
      </c>
      <c r="AG162" s="87">
        <f>IF($C162="","",Tabla!AF162+$B162)</f>
        <v>3.2000000000000001E-2</v>
      </c>
      <c r="AH162" s="87">
        <f>IF($C162="","",Tabla!AG162+$B162)</f>
        <v>3.2000000000000001E-2</v>
      </c>
      <c r="AI162" s="87">
        <f>IF($C162="","",Tabla!AH162+$B162)</f>
        <v>3.2000000000000001E-2</v>
      </c>
      <c r="AJ162" s="87">
        <f>IF($C162="","",Tabla!AI162+$B162)</f>
        <v>3.2000000000000001E-2</v>
      </c>
      <c r="AK162" s="87">
        <f>IF($C162="","",Tabla!AJ162+$B162)</f>
        <v>3.2000000000000001E-2</v>
      </c>
      <c r="AL162" s="87">
        <f>IF($C162="","",Tabla!AK162+$B162)</f>
        <v>3.2000000000000001E-2</v>
      </c>
      <c r="AM162" s="87">
        <f>IF($C162="","",Tabla!AL162+$B162)</f>
        <v>3.2000000000000001E-2</v>
      </c>
      <c r="AN162" s="87">
        <f>IF($C162="","",Tabla!AM162+$B162)</f>
        <v>3.2000000000000001E-2</v>
      </c>
      <c r="AO162" s="87">
        <f>IF($C162="","",Tabla!AN162+$B162)</f>
        <v>3.2000000000000001E-2</v>
      </c>
      <c r="AP162" s="80">
        <f t="shared" si="84"/>
        <v>83</v>
      </c>
      <c r="AQ162" s="80">
        <f t="shared" si="85"/>
        <v>67</v>
      </c>
      <c r="AR162" s="80">
        <f t="shared" si="86"/>
        <v>4</v>
      </c>
      <c r="AS162" s="80">
        <f t="shared" si="87"/>
        <v>57</v>
      </c>
      <c r="AT162" s="80">
        <f t="shared" si="88"/>
        <v>75</v>
      </c>
      <c r="AU162" s="80">
        <f t="shared" si="89"/>
        <v>53</v>
      </c>
      <c r="AV162" s="80">
        <f t="shared" si="90"/>
        <v>75</v>
      </c>
      <c r="AW162" s="80">
        <f t="shared" si="91"/>
        <v>63</v>
      </c>
      <c r="AX162" s="80">
        <f t="shared" si="92"/>
        <v>73</v>
      </c>
      <c r="AY162" s="80">
        <f t="shared" si="93"/>
        <v>59</v>
      </c>
      <c r="AZ162" s="80">
        <f t="shared" si="94"/>
        <v>75</v>
      </c>
      <c r="BA162" s="80">
        <f t="shared" si="95"/>
        <v>64</v>
      </c>
      <c r="BB162" s="80">
        <f t="shared" si="96"/>
        <v>76</v>
      </c>
      <c r="BC162" s="80">
        <f t="shared" si="97"/>
        <v>62</v>
      </c>
      <c r="BD162" s="80">
        <f t="shared" si="98"/>
        <v>75</v>
      </c>
      <c r="BE162" s="80">
        <f t="shared" si="99"/>
        <v>60</v>
      </c>
      <c r="BF162" s="80">
        <f t="shared" si="100"/>
        <v>73</v>
      </c>
      <c r="BG162" s="80">
        <f t="shared" si="101"/>
        <v>59</v>
      </c>
      <c r="BH162" s="80">
        <f t="shared" si="102"/>
        <v>67</v>
      </c>
      <c r="BI162" s="80">
        <f t="shared" si="103"/>
        <v>67</v>
      </c>
      <c r="BJ162" s="80">
        <f t="shared" si="104"/>
        <v>67</v>
      </c>
      <c r="BK162" s="80">
        <f t="shared" si="105"/>
        <v>67</v>
      </c>
      <c r="BL162" s="80">
        <f t="shared" si="106"/>
        <v>67</v>
      </c>
      <c r="BM162" s="80">
        <f t="shared" si="107"/>
        <v>67</v>
      </c>
      <c r="BN162" s="80">
        <f t="shared" si="108"/>
        <v>67</v>
      </c>
      <c r="BO162" s="80">
        <f t="shared" si="109"/>
        <v>67</v>
      </c>
      <c r="BP162" s="80">
        <f t="shared" si="110"/>
        <v>67</v>
      </c>
      <c r="BQ162" s="80">
        <f t="shared" si="111"/>
        <v>67</v>
      </c>
      <c r="BR162" s="80">
        <f t="shared" si="112"/>
        <v>81</v>
      </c>
      <c r="BS162" s="80">
        <f t="shared" si="113"/>
        <v>46</v>
      </c>
      <c r="BT162" s="80">
        <f t="shared" si="114"/>
        <v>81</v>
      </c>
      <c r="BU162" s="80">
        <f t="shared" si="115"/>
        <v>55</v>
      </c>
      <c r="BV162" s="80">
        <f t="shared" si="116"/>
        <v>73</v>
      </c>
      <c r="BW162" s="80">
        <f t="shared" si="117"/>
        <v>59</v>
      </c>
      <c r="BX162" s="80">
        <f t="shared" si="118"/>
        <v>67</v>
      </c>
      <c r="BY162" s="80">
        <f t="shared" si="119"/>
        <v>67</v>
      </c>
      <c r="BZ162" s="80">
        <f t="shared" si="120"/>
        <v>86</v>
      </c>
      <c r="CA162" s="80">
        <f t="shared" si="121"/>
        <v>33</v>
      </c>
      <c r="CB162" s="118">
        <f>+HLOOKUP(MONTO!$F$2&amp;"-"&amp;Rank!$CB$130,Rank!$B$1:$CD$212,ROW(Rank!$CD162),0)</f>
        <v>73</v>
      </c>
      <c r="CC162" s="118">
        <f>+HLOOKUP(MONTO!$F$2&amp;"-"&amp;Rank!$CC$130,Rank!$B$1:$CD$212,ROW(Rank!$CD162),0)</f>
        <v>59</v>
      </c>
      <c r="CD162" s="119" t="str">
        <f t="shared" si="122"/>
        <v>Navarro Viola y Cía. S.A. (128)</v>
      </c>
    </row>
    <row r="163" spans="2:82" x14ac:dyDescent="0.2">
      <c r="B163" s="80">
        <f t="shared" si="123"/>
        <v>3.3000000000000002E-2</v>
      </c>
      <c r="C163" s="80" t="str">
        <f t="shared" si="123"/>
        <v>Banco Ciudad (1190)</v>
      </c>
      <c r="D163" s="87">
        <f>IF($C163="","",Tabla!C163+$B163)</f>
        <v>3.3000000000000002E-2</v>
      </c>
      <c r="E163" s="87">
        <f>IF($C163="","",Tabla!D163+$B163)</f>
        <v>3.3000000000000002E-2</v>
      </c>
      <c r="F163" s="87">
        <f>IF($C163="","",Tabla!E163+$B163)</f>
        <v>784646.42800000019</v>
      </c>
      <c r="G163" s="87">
        <f>IF($C163="","",Tabla!F163+$B163)</f>
        <v>3.3000000000000002E-2</v>
      </c>
      <c r="H163" s="87">
        <f>IF($C163="","",Tabla!G163+$B163)</f>
        <v>321532.13299999997</v>
      </c>
      <c r="I163" s="87">
        <f>IF($C163="","",Tabla!H163+$B163)</f>
        <v>3.3000000000000002E-2</v>
      </c>
      <c r="J163" s="87">
        <f>IF($C163="","",Tabla!I163+$B163)</f>
        <v>1386922.733</v>
      </c>
      <c r="K163" s="87">
        <f>IF($C163="","",Tabla!J163+$B163)</f>
        <v>3.3000000000000002E-2</v>
      </c>
      <c r="L163" s="87">
        <f>IF($C163="","",Tabla!K163+$B163)</f>
        <v>750207.72550000006</v>
      </c>
      <c r="M163" s="87">
        <f>IF($C163="","",Tabla!L163+$B163)</f>
        <v>3.3000000000000002E-2</v>
      </c>
      <c r="N163" s="87">
        <f>IF($C163="","",Tabla!M163+$B163)</f>
        <v>3.3000000000000002E-2</v>
      </c>
      <c r="O163" s="87">
        <f>IF($C163="","",Tabla!N163+$B163)</f>
        <v>3.3000000000000002E-2</v>
      </c>
      <c r="P163" s="87">
        <f>IF($C163="","",Tabla!O163+$B163)</f>
        <v>893547.53300000005</v>
      </c>
      <c r="Q163" s="87">
        <f>IF($C163="","",Tabla!P163+$B163)</f>
        <v>3.3000000000000002E-2</v>
      </c>
      <c r="R163" s="87">
        <f>IF($C163="","",Tabla!Q163+$B163)</f>
        <v>3.3000000000000002E-2</v>
      </c>
      <c r="S163" s="87">
        <f>IF($C163="","",Tabla!R163+$B163)</f>
        <v>3.3000000000000002E-2</v>
      </c>
      <c r="T163" s="87">
        <f>IF($C163="","",Tabla!S163+$B163)</f>
        <v>3.3000000000000002E-2</v>
      </c>
      <c r="U163" s="87">
        <f>IF($C163="","",Tabla!T163+$B163)</f>
        <v>3.3000000000000002E-2</v>
      </c>
      <c r="V163" s="87">
        <f>IF($C163="","",Tabla!U163+$B163)</f>
        <v>3.3000000000000002E-2</v>
      </c>
      <c r="W163" s="87">
        <f>IF($C163="","",Tabla!V163+$B163)</f>
        <v>3.3000000000000002E-2</v>
      </c>
      <c r="X163" s="87">
        <f>IF($C163="","",Tabla!W163+$B163)</f>
        <v>3.3000000000000002E-2</v>
      </c>
      <c r="Y163" s="87">
        <f>IF($C163="","",Tabla!X163+$B163)</f>
        <v>3.3000000000000002E-2</v>
      </c>
      <c r="Z163" s="87">
        <f>IF($C163="","",Tabla!Y163+$B163)</f>
        <v>3.3000000000000002E-2</v>
      </c>
      <c r="AA163" s="87">
        <f>IF($C163="","",Tabla!Z163+$B163)</f>
        <v>3.3000000000000002E-2</v>
      </c>
      <c r="AB163" s="87">
        <f>IF($C163="","",Tabla!AA163+$B163)</f>
        <v>3.3000000000000002E-2</v>
      </c>
      <c r="AC163" s="87">
        <f>IF($C163="","",Tabla!AB163+$B163)</f>
        <v>3.3000000000000002E-2</v>
      </c>
      <c r="AD163" s="87">
        <f>IF($C163="","",Tabla!AC163+$B163)</f>
        <v>3.3000000000000002E-2</v>
      </c>
      <c r="AE163" s="87">
        <f>IF($C163="","",Tabla!AD163+$B163)</f>
        <v>3.3000000000000002E-2</v>
      </c>
      <c r="AF163" s="87">
        <f>IF($C163="","",Tabla!AE163+$B163)</f>
        <v>2458662.5254999995</v>
      </c>
      <c r="AG163" s="87">
        <f>IF($C163="","",Tabla!AF163+$B163)</f>
        <v>3.3000000000000002E-2</v>
      </c>
      <c r="AH163" s="87">
        <f>IF($C163="","",Tabla!AG163+$B163)</f>
        <v>893547.53300000005</v>
      </c>
      <c r="AI163" s="87">
        <f>IF($C163="","",Tabla!AH163+$B163)</f>
        <v>3.3000000000000002E-2</v>
      </c>
      <c r="AJ163" s="87">
        <f>IF($C163="","",Tabla!AI163+$B163)</f>
        <v>3.3000000000000002E-2</v>
      </c>
      <c r="AK163" s="87">
        <f>IF($C163="","",Tabla!AJ163+$B163)</f>
        <v>3.3000000000000002E-2</v>
      </c>
      <c r="AL163" s="87">
        <f>IF($C163="","",Tabla!AK163+$B163)</f>
        <v>3.3000000000000002E-2</v>
      </c>
      <c r="AM163" s="87">
        <f>IF($C163="","",Tabla!AL163+$B163)</f>
        <v>3.3000000000000002E-2</v>
      </c>
      <c r="AN163" s="87">
        <f>IF($C163="","",Tabla!AM163+$B163)</f>
        <v>3352210.0254999995</v>
      </c>
      <c r="AO163" s="87">
        <f>IF($C163="","",Tabla!AN163+$B163)</f>
        <v>3.3000000000000002E-2</v>
      </c>
      <c r="AP163" s="80">
        <f t="shared" si="84"/>
        <v>82</v>
      </c>
      <c r="AQ163" s="80">
        <f t="shared" si="85"/>
        <v>66</v>
      </c>
      <c r="AR163" s="80">
        <f t="shared" si="86"/>
        <v>7</v>
      </c>
      <c r="AS163" s="80">
        <f t="shared" si="87"/>
        <v>56</v>
      </c>
      <c r="AT163" s="80">
        <f t="shared" si="88"/>
        <v>14</v>
      </c>
      <c r="AU163" s="80">
        <f t="shared" si="89"/>
        <v>52</v>
      </c>
      <c r="AV163" s="80">
        <f t="shared" si="90"/>
        <v>5</v>
      </c>
      <c r="AW163" s="80">
        <f t="shared" si="91"/>
        <v>62</v>
      </c>
      <c r="AX163" s="80">
        <f t="shared" si="92"/>
        <v>5</v>
      </c>
      <c r="AY163" s="80">
        <f t="shared" si="93"/>
        <v>58</v>
      </c>
      <c r="AZ163" s="80">
        <f t="shared" si="94"/>
        <v>74</v>
      </c>
      <c r="BA163" s="80">
        <f t="shared" si="95"/>
        <v>63</v>
      </c>
      <c r="BB163" s="80">
        <f t="shared" si="96"/>
        <v>5</v>
      </c>
      <c r="BC163" s="80">
        <f t="shared" si="97"/>
        <v>61</v>
      </c>
      <c r="BD163" s="80">
        <f t="shared" si="98"/>
        <v>74</v>
      </c>
      <c r="BE163" s="80">
        <f t="shared" si="99"/>
        <v>59</v>
      </c>
      <c r="BF163" s="80">
        <f t="shared" si="100"/>
        <v>72</v>
      </c>
      <c r="BG163" s="80">
        <f t="shared" si="101"/>
        <v>58</v>
      </c>
      <c r="BH163" s="80">
        <f t="shared" si="102"/>
        <v>66</v>
      </c>
      <c r="BI163" s="80">
        <f t="shared" si="103"/>
        <v>66</v>
      </c>
      <c r="BJ163" s="80">
        <f t="shared" si="104"/>
        <v>66</v>
      </c>
      <c r="BK163" s="80">
        <f t="shared" si="105"/>
        <v>66</v>
      </c>
      <c r="BL163" s="80">
        <f t="shared" si="106"/>
        <v>66</v>
      </c>
      <c r="BM163" s="80">
        <f t="shared" si="107"/>
        <v>66</v>
      </c>
      <c r="BN163" s="80">
        <f t="shared" si="108"/>
        <v>66</v>
      </c>
      <c r="BO163" s="80">
        <f t="shared" si="109"/>
        <v>66</v>
      </c>
      <c r="BP163" s="80">
        <f t="shared" si="110"/>
        <v>66</v>
      </c>
      <c r="BQ163" s="80">
        <f t="shared" si="111"/>
        <v>66</v>
      </c>
      <c r="BR163" s="80">
        <f t="shared" si="112"/>
        <v>7</v>
      </c>
      <c r="BS163" s="80">
        <f t="shared" si="113"/>
        <v>45</v>
      </c>
      <c r="BT163" s="80">
        <f t="shared" si="114"/>
        <v>14</v>
      </c>
      <c r="BU163" s="80">
        <f t="shared" si="115"/>
        <v>54</v>
      </c>
      <c r="BV163" s="80">
        <f t="shared" si="116"/>
        <v>72</v>
      </c>
      <c r="BW163" s="80">
        <f t="shared" si="117"/>
        <v>58</v>
      </c>
      <c r="BX163" s="80">
        <f t="shared" si="118"/>
        <v>66</v>
      </c>
      <c r="BY163" s="80">
        <f t="shared" si="119"/>
        <v>66</v>
      </c>
      <c r="BZ163" s="80">
        <f t="shared" si="120"/>
        <v>22</v>
      </c>
      <c r="CA163" s="80">
        <f t="shared" si="121"/>
        <v>32</v>
      </c>
      <c r="CB163" s="118">
        <f>+HLOOKUP(MONTO!$F$2&amp;"-"&amp;Rank!$CB$130,Rank!$B$1:$CD$212,ROW(Rank!$CD163),0)</f>
        <v>72</v>
      </c>
      <c r="CC163" s="118">
        <f>+HLOOKUP(MONTO!$F$2&amp;"-"&amp;Rank!$CC$130,Rank!$B$1:$CD$212,ROW(Rank!$CD163),0)</f>
        <v>58</v>
      </c>
      <c r="CD163" s="119" t="str">
        <f t="shared" si="122"/>
        <v>Banco Ciudad (1190)</v>
      </c>
    </row>
    <row r="164" spans="2:82" x14ac:dyDescent="0.2">
      <c r="B164" s="80">
        <f t="shared" si="123"/>
        <v>3.4000000000000002E-2</v>
      </c>
      <c r="C164" s="80" t="str">
        <f t="shared" si="123"/>
        <v>Versatil Inversiones y Transacciones S.A. (772)</v>
      </c>
      <c r="D164" s="87">
        <f>IF($C164="","",Tabla!C164+$B164)</f>
        <v>3.4000000000000002E-2</v>
      </c>
      <c r="E164" s="87">
        <f>IF($C164="","",Tabla!D164+$B164)</f>
        <v>3.4000000000000002E-2</v>
      </c>
      <c r="F164" s="87">
        <f>IF($C164="","",Tabla!E164+$B164)</f>
        <v>4991861.3760000002</v>
      </c>
      <c r="G164" s="87">
        <f>IF($C164="","",Tabla!F164+$B164)</f>
        <v>3.4000000000000002E-2</v>
      </c>
      <c r="H164" s="87">
        <f>IF($C164="","",Tabla!G164+$B164)</f>
        <v>2802034.3339999998</v>
      </c>
      <c r="I164" s="87">
        <f>IF($C164="","",Tabla!H164+$B164)</f>
        <v>-1830380.966</v>
      </c>
      <c r="J164" s="87">
        <f>IF($C164="","",Tabla!I164+$B164)</f>
        <v>900494.03399999999</v>
      </c>
      <c r="K164" s="87">
        <f>IF($C164="","",Tabla!J164+$B164)</f>
        <v>3.4000000000000002E-2</v>
      </c>
      <c r="L164" s="87">
        <f>IF($C164="","",Tabla!K164+$B164)</f>
        <v>3.4000000000000002E-2</v>
      </c>
      <c r="M164" s="87">
        <f>IF($C164="","",Tabla!L164+$B164)</f>
        <v>3.4000000000000002E-2</v>
      </c>
      <c r="N164" s="87">
        <f>IF($C164="","",Tabla!M164+$B164)</f>
        <v>3.4000000000000002E-2</v>
      </c>
      <c r="O164" s="87">
        <f>IF($C164="","",Tabla!N164+$B164)</f>
        <v>3.4000000000000002E-2</v>
      </c>
      <c r="P164" s="87">
        <f>IF($C164="","",Tabla!O164+$B164)</f>
        <v>3.4000000000000002E-2</v>
      </c>
      <c r="Q164" s="87">
        <f>IF($C164="","",Tabla!P164+$B164)</f>
        <v>3.4000000000000002E-2</v>
      </c>
      <c r="R164" s="87">
        <f>IF($C164="","",Tabla!Q164+$B164)</f>
        <v>3.4000000000000002E-2</v>
      </c>
      <c r="S164" s="87">
        <f>IF($C164="","",Tabla!R164+$B164)</f>
        <v>3.4000000000000002E-2</v>
      </c>
      <c r="T164" s="87">
        <f>IF($C164="","",Tabla!S164+$B164)</f>
        <v>3.4000000000000002E-2</v>
      </c>
      <c r="U164" s="87">
        <f>IF($C164="","",Tabla!T164+$B164)</f>
        <v>3.4000000000000002E-2</v>
      </c>
      <c r="V164" s="87">
        <f>IF($C164="","",Tabla!U164+$B164)</f>
        <v>3.4000000000000002E-2</v>
      </c>
      <c r="W164" s="87">
        <f>IF($C164="","",Tabla!V164+$B164)</f>
        <v>3.4000000000000002E-2</v>
      </c>
      <c r="X164" s="87">
        <f>IF($C164="","",Tabla!W164+$B164)</f>
        <v>3.4000000000000002E-2</v>
      </c>
      <c r="Y164" s="87">
        <f>IF($C164="","",Tabla!X164+$B164)</f>
        <v>3.4000000000000002E-2</v>
      </c>
      <c r="Z164" s="87">
        <f>IF($C164="","",Tabla!Y164+$B164)</f>
        <v>3.4000000000000002E-2</v>
      </c>
      <c r="AA164" s="87">
        <f>IF($C164="","",Tabla!Z164+$B164)</f>
        <v>3.4000000000000002E-2</v>
      </c>
      <c r="AB164" s="87">
        <f>IF($C164="","",Tabla!AA164+$B164)</f>
        <v>3.4000000000000002E-2</v>
      </c>
      <c r="AC164" s="87">
        <f>IF($C164="","",Tabla!AB164+$B164)</f>
        <v>3.4000000000000002E-2</v>
      </c>
      <c r="AD164" s="87">
        <f>IF($C164="","",Tabla!AC164+$B164)</f>
        <v>3.4000000000000002E-2</v>
      </c>
      <c r="AE164" s="87">
        <f>IF($C164="","",Tabla!AD164+$B164)</f>
        <v>3.4000000000000002E-2</v>
      </c>
      <c r="AF164" s="87">
        <f>IF($C164="","",Tabla!AE164+$B164)</f>
        <v>3702528.3339999998</v>
      </c>
      <c r="AG164" s="87">
        <f>IF($C164="","",Tabla!AF164+$B164)</f>
        <v>-1830380.966</v>
      </c>
      <c r="AH164" s="87">
        <f>IF($C164="","",Tabla!AG164+$B164)</f>
        <v>3.4000000000000002E-2</v>
      </c>
      <c r="AI164" s="87">
        <f>IF($C164="","",Tabla!AH164+$B164)</f>
        <v>3.4000000000000002E-2</v>
      </c>
      <c r="AJ164" s="87">
        <f>IF($C164="","",Tabla!AI164+$B164)</f>
        <v>3.4000000000000002E-2</v>
      </c>
      <c r="AK164" s="87">
        <f>IF($C164="","",Tabla!AJ164+$B164)</f>
        <v>3.4000000000000002E-2</v>
      </c>
      <c r="AL164" s="87">
        <f>IF($C164="","",Tabla!AK164+$B164)</f>
        <v>3.4000000000000002E-2</v>
      </c>
      <c r="AM164" s="87">
        <f>IF($C164="","",Tabla!AL164+$B164)</f>
        <v>3.4000000000000002E-2</v>
      </c>
      <c r="AN164" s="87">
        <f>IF($C164="","",Tabla!AM164+$B164)</f>
        <v>3702528.3339999998</v>
      </c>
      <c r="AO164" s="87">
        <f>IF($C164="","",Tabla!AN164+$B164)</f>
        <v>-1830380.966</v>
      </c>
      <c r="AP164" s="80">
        <f t="shared" si="84"/>
        <v>81</v>
      </c>
      <c r="AQ164" s="80">
        <f t="shared" si="85"/>
        <v>65</v>
      </c>
      <c r="AR164" s="80">
        <f t="shared" si="86"/>
        <v>3</v>
      </c>
      <c r="AS164" s="80">
        <f t="shared" si="87"/>
        <v>55</v>
      </c>
      <c r="AT164" s="80">
        <f t="shared" si="88"/>
        <v>2</v>
      </c>
      <c r="AU164" s="80">
        <f t="shared" si="89"/>
        <v>91</v>
      </c>
      <c r="AV164" s="80">
        <f t="shared" si="90"/>
        <v>6</v>
      </c>
      <c r="AW164" s="80">
        <f t="shared" si="91"/>
        <v>61</v>
      </c>
      <c r="AX164" s="80">
        <f t="shared" si="92"/>
        <v>72</v>
      </c>
      <c r="AY164" s="80">
        <f t="shared" si="93"/>
        <v>57</v>
      </c>
      <c r="AZ164" s="80">
        <f t="shared" si="94"/>
        <v>73</v>
      </c>
      <c r="BA164" s="80">
        <f t="shared" si="95"/>
        <v>62</v>
      </c>
      <c r="BB164" s="80">
        <f t="shared" si="96"/>
        <v>75</v>
      </c>
      <c r="BC164" s="80">
        <f t="shared" si="97"/>
        <v>60</v>
      </c>
      <c r="BD164" s="80">
        <f t="shared" si="98"/>
        <v>73</v>
      </c>
      <c r="BE164" s="80">
        <f t="shared" si="99"/>
        <v>58</v>
      </c>
      <c r="BF164" s="80">
        <f t="shared" si="100"/>
        <v>71</v>
      </c>
      <c r="BG164" s="80">
        <f t="shared" si="101"/>
        <v>57</v>
      </c>
      <c r="BH164" s="80">
        <f t="shared" si="102"/>
        <v>65</v>
      </c>
      <c r="BI164" s="80">
        <f t="shared" si="103"/>
        <v>65</v>
      </c>
      <c r="BJ164" s="80">
        <f t="shared" si="104"/>
        <v>65</v>
      </c>
      <c r="BK164" s="80">
        <f t="shared" si="105"/>
        <v>65</v>
      </c>
      <c r="BL164" s="80">
        <f t="shared" si="106"/>
        <v>65</v>
      </c>
      <c r="BM164" s="80">
        <f t="shared" si="107"/>
        <v>65</v>
      </c>
      <c r="BN164" s="80">
        <f t="shared" si="108"/>
        <v>65</v>
      </c>
      <c r="BO164" s="80">
        <f t="shared" si="109"/>
        <v>65</v>
      </c>
      <c r="BP164" s="80">
        <f t="shared" si="110"/>
        <v>65</v>
      </c>
      <c r="BQ164" s="80">
        <f t="shared" si="111"/>
        <v>65</v>
      </c>
      <c r="BR164" s="80">
        <f t="shared" si="112"/>
        <v>5</v>
      </c>
      <c r="BS164" s="80">
        <f t="shared" si="113"/>
        <v>84</v>
      </c>
      <c r="BT164" s="80">
        <f t="shared" si="114"/>
        <v>80</v>
      </c>
      <c r="BU164" s="80">
        <f t="shared" si="115"/>
        <v>53</v>
      </c>
      <c r="BV164" s="80">
        <f t="shared" si="116"/>
        <v>71</v>
      </c>
      <c r="BW164" s="80">
        <f t="shared" si="117"/>
        <v>57</v>
      </c>
      <c r="BX164" s="80">
        <f t="shared" si="118"/>
        <v>65</v>
      </c>
      <c r="BY164" s="80">
        <f t="shared" si="119"/>
        <v>65</v>
      </c>
      <c r="BZ164" s="80">
        <f t="shared" si="120"/>
        <v>20</v>
      </c>
      <c r="CA164" s="80">
        <f t="shared" si="121"/>
        <v>72</v>
      </c>
      <c r="CB164" s="118">
        <f>+HLOOKUP(MONTO!$F$2&amp;"-"&amp;Rank!$CB$130,Rank!$B$1:$CD$212,ROW(Rank!$CD164),0)</f>
        <v>71</v>
      </c>
      <c r="CC164" s="118">
        <f>+HLOOKUP(MONTO!$F$2&amp;"-"&amp;Rank!$CC$130,Rank!$B$1:$CD$212,ROW(Rank!$CD164),0)</f>
        <v>57</v>
      </c>
      <c r="CD164" s="119" t="str">
        <f t="shared" si="122"/>
        <v>Versatil Inversiones y Transacciones S.A. (772)</v>
      </c>
    </row>
    <row r="165" spans="2:82" x14ac:dyDescent="0.2">
      <c r="B165" s="80">
        <f t="shared" si="123"/>
        <v>3.5000000000000003E-2</v>
      </c>
      <c r="C165" s="80" t="str">
        <f t="shared" si="123"/>
        <v>Banco Provincia de Buenos Aires (1126)</v>
      </c>
      <c r="D165" s="87">
        <f>IF($C165="","",Tabla!C165+$B165)</f>
        <v>3.5000000000000003E-2</v>
      </c>
      <c r="E165" s="87">
        <f>IF($C165="","",Tabla!D165+$B165)</f>
        <v>3.5000000000000003E-2</v>
      </c>
      <c r="F165" s="87">
        <f>IF($C165="","",Tabla!E165+$B165)</f>
        <v>222484.94999999998</v>
      </c>
      <c r="G165" s="87">
        <f>IF($C165="","",Tabla!F165+$B165)</f>
        <v>3.5000000000000003E-2</v>
      </c>
      <c r="H165" s="87">
        <f>IF($C165="","",Tabla!G165+$B165)</f>
        <v>3.5000000000000003E-2</v>
      </c>
      <c r="I165" s="87">
        <f>IF($C165="","",Tabla!H165+$B165)</f>
        <v>3.5000000000000003E-2</v>
      </c>
      <c r="J165" s="87">
        <f>IF($C165="","",Tabla!I165+$B165)</f>
        <v>3.5000000000000003E-2</v>
      </c>
      <c r="K165" s="87">
        <f>IF($C165="","",Tabla!J165+$B165)</f>
        <v>3.5000000000000003E-2</v>
      </c>
      <c r="L165" s="87">
        <f>IF($C165="","",Tabla!K165+$B165)</f>
        <v>60509.535000000003</v>
      </c>
      <c r="M165" s="87">
        <f>IF($C165="","",Tabla!L165+$B165)</f>
        <v>3.5000000000000003E-2</v>
      </c>
      <c r="N165" s="87">
        <f>IF($C165="","",Tabla!M165+$B165)</f>
        <v>3.5000000000000003E-2</v>
      </c>
      <c r="O165" s="87">
        <f>IF($C165="","",Tabla!N165+$B165)</f>
        <v>3.5000000000000003E-2</v>
      </c>
      <c r="P165" s="87">
        <f>IF($C165="","",Tabla!O165+$B165)</f>
        <v>3.5000000000000003E-2</v>
      </c>
      <c r="Q165" s="87">
        <f>IF($C165="","",Tabla!P165+$B165)</f>
        <v>3.5000000000000003E-2</v>
      </c>
      <c r="R165" s="87">
        <f>IF($C165="","",Tabla!Q165+$B165)</f>
        <v>3.5000000000000003E-2</v>
      </c>
      <c r="S165" s="87">
        <f>IF($C165="","",Tabla!R165+$B165)</f>
        <v>3.5000000000000003E-2</v>
      </c>
      <c r="T165" s="87">
        <f>IF($C165="","",Tabla!S165+$B165)</f>
        <v>3.5000000000000003E-2</v>
      </c>
      <c r="U165" s="87">
        <f>IF($C165="","",Tabla!T165+$B165)</f>
        <v>3.5000000000000003E-2</v>
      </c>
      <c r="V165" s="87">
        <f>IF($C165="","",Tabla!U165+$B165)</f>
        <v>3.5000000000000003E-2</v>
      </c>
      <c r="W165" s="87">
        <f>IF($C165="","",Tabla!V165+$B165)</f>
        <v>3.5000000000000003E-2</v>
      </c>
      <c r="X165" s="87">
        <f>IF($C165="","",Tabla!W165+$B165)</f>
        <v>3.5000000000000003E-2</v>
      </c>
      <c r="Y165" s="87">
        <f>IF($C165="","",Tabla!X165+$B165)</f>
        <v>3.5000000000000003E-2</v>
      </c>
      <c r="Z165" s="87">
        <f>IF($C165="","",Tabla!Y165+$B165)</f>
        <v>3.5000000000000003E-2</v>
      </c>
      <c r="AA165" s="87">
        <f>IF($C165="","",Tabla!Z165+$B165)</f>
        <v>3.5000000000000003E-2</v>
      </c>
      <c r="AB165" s="87">
        <f>IF($C165="","",Tabla!AA165+$B165)</f>
        <v>3.5000000000000003E-2</v>
      </c>
      <c r="AC165" s="87">
        <f>IF($C165="","",Tabla!AB165+$B165)</f>
        <v>3.5000000000000003E-2</v>
      </c>
      <c r="AD165" s="87">
        <f>IF($C165="","",Tabla!AC165+$B165)</f>
        <v>3.5000000000000003E-2</v>
      </c>
      <c r="AE165" s="87">
        <f>IF($C165="","",Tabla!AD165+$B165)</f>
        <v>3.5000000000000003E-2</v>
      </c>
      <c r="AF165" s="87">
        <f>IF($C165="","",Tabla!AE165+$B165)</f>
        <v>60509.535000000003</v>
      </c>
      <c r="AG165" s="87">
        <f>IF($C165="","",Tabla!AF165+$B165)</f>
        <v>3.5000000000000003E-2</v>
      </c>
      <c r="AH165" s="87">
        <f>IF($C165="","",Tabla!AG165+$B165)</f>
        <v>3.5000000000000003E-2</v>
      </c>
      <c r="AI165" s="87">
        <f>IF($C165="","",Tabla!AH165+$B165)</f>
        <v>3.5000000000000003E-2</v>
      </c>
      <c r="AJ165" s="87">
        <f>IF($C165="","",Tabla!AI165+$B165)</f>
        <v>3.5000000000000003E-2</v>
      </c>
      <c r="AK165" s="87">
        <f>IF($C165="","",Tabla!AJ165+$B165)</f>
        <v>3.5000000000000003E-2</v>
      </c>
      <c r="AL165" s="87">
        <f>IF($C165="","",Tabla!AK165+$B165)</f>
        <v>3.5000000000000003E-2</v>
      </c>
      <c r="AM165" s="87">
        <f>IF($C165="","",Tabla!AL165+$B165)</f>
        <v>3.5000000000000003E-2</v>
      </c>
      <c r="AN165" s="87">
        <f>IF($C165="","",Tabla!AM165+$B165)</f>
        <v>60509.535000000003</v>
      </c>
      <c r="AO165" s="87">
        <f>IF($C165="","",Tabla!AN165+$B165)</f>
        <v>3.5000000000000003E-2</v>
      </c>
      <c r="AP165" s="80">
        <f t="shared" si="84"/>
        <v>80</v>
      </c>
      <c r="AQ165" s="80">
        <f t="shared" si="85"/>
        <v>64</v>
      </c>
      <c r="AR165" s="80">
        <f t="shared" si="86"/>
        <v>11</v>
      </c>
      <c r="AS165" s="80">
        <f t="shared" si="87"/>
        <v>54</v>
      </c>
      <c r="AT165" s="80">
        <f t="shared" si="88"/>
        <v>74</v>
      </c>
      <c r="AU165" s="80">
        <f t="shared" si="89"/>
        <v>51</v>
      </c>
      <c r="AV165" s="80">
        <f t="shared" si="90"/>
        <v>74</v>
      </c>
      <c r="AW165" s="80">
        <f t="shared" si="91"/>
        <v>60</v>
      </c>
      <c r="AX165" s="80">
        <f t="shared" si="92"/>
        <v>9</v>
      </c>
      <c r="AY165" s="80">
        <f t="shared" si="93"/>
        <v>56</v>
      </c>
      <c r="AZ165" s="80">
        <f t="shared" si="94"/>
        <v>72</v>
      </c>
      <c r="BA165" s="80">
        <f t="shared" si="95"/>
        <v>61</v>
      </c>
      <c r="BB165" s="80">
        <f t="shared" si="96"/>
        <v>74</v>
      </c>
      <c r="BC165" s="80">
        <f t="shared" si="97"/>
        <v>59</v>
      </c>
      <c r="BD165" s="80">
        <f t="shared" si="98"/>
        <v>72</v>
      </c>
      <c r="BE165" s="80">
        <f t="shared" si="99"/>
        <v>57</v>
      </c>
      <c r="BF165" s="80">
        <f t="shared" si="100"/>
        <v>70</v>
      </c>
      <c r="BG165" s="80">
        <f t="shared" si="101"/>
        <v>56</v>
      </c>
      <c r="BH165" s="80">
        <f t="shared" si="102"/>
        <v>64</v>
      </c>
      <c r="BI165" s="80">
        <f t="shared" si="103"/>
        <v>64</v>
      </c>
      <c r="BJ165" s="80">
        <f t="shared" si="104"/>
        <v>64</v>
      </c>
      <c r="BK165" s="80">
        <f t="shared" si="105"/>
        <v>64</v>
      </c>
      <c r="BL165" s="80">
        <f t="shared" si="106"/>
        <v>64</v>
      </c>
      <c r="BM165" s="80">
        <f t="shared" si="107"/>
        <v>64</v>
      </c>
      <c r="BN165" s="80">
        <f t="shared" si="108"/>
        <v>64</v>
      </c>
      <c r="BO165" s="80">
        <f t="shared" si="109"/>
        <v>64</v>
      </c>
      <c r="BP165" s="80">
        <f t="shared" si="110"/>
        <v>64</v>
      </c>
      <c r="BQ165" s="80">
        <f t="shared" si="111"/>
        <v>64</v>
      </c>
      <c r="BR165" s="80">
        <f t="shared" si="112"/>
        <v>31</v>
      </c>
      <c r="BS165" s="80">
        <f t="shared" si="113"/>
        <v>44</v>
      </c>
      <c r="BT165" s="80">
        <f t="shared" si="114"/>
        <v>79</v>
      </c>
      <c r="BU165" s="80">
        <f t="shared" si="115"/>
        <v>52</v>
      </c>
      <c r="BV165" s="80">
        <f t="shared" si="116"/>
        <v>70</v>
      </c>
      <c r="BW165" s="80">
        <f t="shared" si="117"/>
        <v>56</v>
      </c>
      <c r="BX165" s="80">
        <f t="shared" si="118"/>
        <v>64</v>
      </c>
      <c r="BY165" s="80">
        <f t="shared" si="119"/>
        <v>64</v>
      </c>
      <c r="BZ165" s="80">
        <f t="shared" si="120"/>
        <v>48</v>
      </c>
      <c r="CA165" s="80">
        <f t="shared" si="121"/>
        <v>31</v>
      </c>
      <c r="CB165" s="118">
        <f>+HLOOKUP(MONTO!$F$2&amp;"-"&amp;Rank!$CB$130,Rank!$B$1:$CD$212,ROW(Rank!$CD165),0)</f>
        <v>70</v>
      </c>
      <c r="CC165" s="118">
        <f>+HLOOKUP(MONTO!$F$2&amp;"-"&amp;Rank!$CC$130,Rank!$B$1:$CD$212,ROW(Rank!$CD165),0)</f>
        <v>56</v>
      </c>
      <c r="CD165" s="119" t="str">
        <f t="shared" si="122"/>
        <v>Banco Provincia de Buenos Aires (1126)</v>
      </c>
    </row>
    <row r="166" spans="2:82" x14ac:dyDescent="0.2">
      <c r="B166" s="80">
        <f t="shared" si="123"/>
        <v>3.5999999999999997E-2</v>
      </c>
      <c r="C166" s="80" t="str">
        <f t="shared" si="123"/>
        <v>Becerra Bursatil S.A. (26)</v>
      </c>
      <c r="D166" s="87">
        <f>IF($C166="","",Tabla!C166+$B166)</f>
        <v>3.5999999999999997E-2</v>
      </c>
      <c r="E166" s="87">
        <f>IF($C166="","",Tabla!D166+$B166)</f>
        <v>3.5999999999999997E-2</v>
      </c>
      <c r="F166" s="87">
        <f>IF($C166="","",Tabla!E166+$B166)</f>
        <v>113705.311</v>
      </c>
      <c r="G166" s="87">
        <f>IF($C166="","",Tabla!F166+$B166)</f>
        <v>3.5999999999999997E-2</v>
      </c>
      <c r="H166" s="87">
        <f>IF($C166="","",Tabla!G166+$B166)</f>
        <v>3.5999999999999997E-2</v>
      </c>
      <c r="I166" s="87">
        <f>IF($C166="","",Tabla!H166+$B166)</f>
        <v>3.5999999999999997E-2</v>
      </c>
      <c r="J166" s="87">
        <f>IF($C166="","",Tabla!I166+$B166)</f>
        <v>3.5999999999999997E-2</v>
      </c>
      <c r="K166" s="87">
        <f>IF($C166="","",Tabla!J166+$B166)</f>
        <v>3.5999999999999997E-2</v>
      </c>
      <c r="L166" s="87">
        <f>IF($C166="","",Tabla!K166+$B166)</f>
        <v>3.5999999999999997E-2</v>
      </c>
      <c r="M166" s="87">
        <f>IF($C166="","",Tabla!L166+$B166)</f>
        <v>3.5999999999999997E-2</v>
      </c>
      <c r="N166" s="87">
        <f>IF($C166="","",Tabla!M166+$B166)</f>
        <v>3.5999999999999997E-2</v>
      </c>
      <c r="O166" s="87">
        <f>IF($C166="","",Tabla!N166+$B166)</f>
        <v>3.5999999999999997E-2</v>
      </c>
      <c r="P166" s="87">
        <f>IF($C166="","",Tabla!O166+$B166)</f>
        <v>3.5999999999999997E-2</v>
      </c>
      <c r="Q166" s="87">
        <f>IF($C166="","",Tabla!P166+$B166)</f>
        <v>-2817920.2890000003</v>
      </c>
      <c r="R166" s="87">
        <f>IF($C166="","",Tabla!Q166+$B166)</f>
        <v>3.5999999999999997E-2</v>
      </c>
      <c r="S166" s="87">
        <f>IF($C166="","",Tabla!R166+$B166)</f>
        <v>3.5999999999999997E-2</v>
      </c>
      <c r="T166" s="87">
        <f>IF($C166="","",Tabla!S166+$B166)</f>
        <v>3.5999999999999997E-2</v>
      </c>
      <c r="U166" s="87">
        <f>IF($C166="","",Tabla!T166+$B166)</f>
        <v>3.5999999999999997E-2</v>
      </c>
      <c r="V166" s="87">
        <f>IF($C166="","",Tabla!U166+$B166)</f>
        <v>3.5999999999999997E-2</v>
      </c>
      <c r="W166" s="87">
        <f>IF($C166="","",Tabla!V166+$B166)</f>
        <v>3.5999999999999997E-2</v>
      </c>
      <c r="X166" s="87">
        <f>IF($C166="","",Tabla!W166+$B166)</f>
        <v>3.5999999999999997E-2</v>
      </c>
      <c r="Y166" s="87">
        <f>IF($C166="","",Tabla!X166+$B166)</f>
        <v>3.5999999999999997E-2</v>
      </c>
      <c r="Z166" s="87">
        <f>IF($C166="","",Tabla!Y166+$B166)</f>
        <v>3.5999999999999997E-2</v>
      </c>
      <c r="AA166" s="87">
        <f>IF($C166="","",Tabla!Z166+$B166)</f>
        <v>3.5999999999999997E-2</v>
      </c>
      <c r="AB166" s="87">
        <f>IF($C166="","",Tabla!AA166+$B166)</f>
        <v>3.5999999999999997E-2</v>
      </c>
      <c r="AC166" s="87">
        <f>IF($C166="","",Tabla!AB166+$B166)</f>
        <v>3.5999999999999997E-2</v>
      </c>
      <c r="AD166" s="87">
        <f>IF($C166="","",Tabla!AC166+$B166)</f>
        <v>3.5999999999999997E-2</v>
      </c>
      <c r="AE166" s="87">
        <f>IF($C166="","",Tabla!AD166+$B166)</f>
        <v>3.5999999999999997E-2</v>
      </c>
      <c r="AF166" s="87">
        <f>IF($C166="","",Tabla!AE166+$B166)</f>
        <v>3.5999999999999997E-2</v>
      </c>
      <c r="AG166" s="87">
        <f>IF($C166="","",Tabla!AF166+$B166)</f>
        <v>3.5999999999999997E-2</v>
      </c>
      <c r="AH166" s="87">
        <f>IF($C166="","",Tabla!AG166+$B166)</f>
        <v>3.5999999999999997E-2</v>
      </c>
      <c r="AI166" s="87">
        <f>IF($C166="","",Tabla!AH166+$B166)</f>
        <v>-2817920.2890000003</v>
      </c>
      <c r="AJ166" s="87">
        <f>IF($C166="","",Tabla!AI166+$B166)</f>
        <v>3.5999999999999997E-2</v>
      </c>
      <c r="AK166" s="87">
        <f>IF($C166="","",Tabla!AJ166+$B166)</f>
        <v>3.5999999999999997E-2</v>
      </c>
      <c r="AL166" s="87">
        <f>IF($C166="","",Tabla!AK166+$B166)</f>
        <v>3.5999999999999997E-2</v>
      </c>
      <c r="AM166" s="87">
        <f>IF($C166="","",Tabla!AL166+$B166)</f>
        <v>3.5999999999999997E-2</v>
      </c>
      <c r="AN166" s="87">
        <f>IF($C166="","",Tabla!AM166+$B166)</f>
        <v>3.5999999999999997E-2</v>
      </c>
      <c r="AO166" s="87">
        <f>IF($C166="","",Tabla!AN166+$B166)</f>
        <v>-2817920.2890000003</v>
      </c>
      <c r="AP166" s="80">
        <f t="shared" si="84"/>
        <v>79</v>
      </c>
      <c r="AQ166" s="80">
        <f t="shared" si="85"/>
        <v>63</v>
      </c>
      <c r="AR166" s="80">
        <f t="shared" si="86"/>
        <v>13</v>
      </c>
      <c r="AS166" s="80">
        <f t="shared" si="87"/>
        <v>53</v>
      </c>
      <c r="AT166" s="80">
        <f t="shared" si="88"/>
        <v>73</v>
      </c>
      <c r="AU166" s="80">
        <f t="shared" si="89"/>
        <v>50</v>
      </c>
      <c r="AV166" s="80">
        <f t="shared" si="90"/>
        <v>73</v>
      </c>
      <c r="AW166" s="80">
        <f t="shared" si="91"/>
        <v>59</v>
      </c>
      <c r="AX166" s="80">
        <f t="shared" si="92"/>
        <v>71</v>
      </c>
      <c r="AY166" s="80">
        <f t="shared" si="93"/>
        <v>55</v>
      </c>
      <c r="AZ166" s="80">
        <f t="shared" si="94"/>
        <v>71</v>
      </c>
      <c r="BA166" s="80">
        <f t="shared" si="95"/>
        <v>60</v>
      </c>
      <c r="BB166" s="80">
        <f t="shared" si="96"/>
        <v>73</v>
      </c>
      <c r="BC166" s="80">
        <f t="shared" si="97"/>
        <v>97</v>
      </c>
      <c r="BD166" s="80">
        <f t="shared" si="98"/>
        <v>71</v>
      </c>
      <c r="BE166" s="80">
        <f t="shared" si="99"/>
        <v>56</v>
      </c>
      <c r="BF166" s="80">
        <f t="shared" si="100"/>
        <v>69</v>
      </c>
      <c r="BG166" s="80">
        <f t="shared" si="101"/>
        <v>55</v>
      </c>
      <c r="BH166" s="80">
        <f t="shared" si="102"/>
        <v>63</v>
      </c>
      <c r="BI166" s="80">
        <f t="shared" si="103"/>
        <v>63</v>
      </c>
      <c r="BJ166" s="80">
        <f t="shared" si="104"/>
        <v>63</v>
      </c>
      <c r="BK166" s="80">
        <f t="shared" si="105"/>
        <v>63</v>
      </c>
      <c r="BL166" s="80">
        <f t="shared" si="106"/>
        <v>63</v>
      </c>
      <c r="BM166" s="80">
        <f t="shared" si="107"/>
        <v>63</v>
      </c>
      <c r="BN166" s="80">
        <f t="shared" si="108"/>
        <v>63</v>
      </c>
      <c r="BO166" s="80">
        <f t="shared" si="109"/>
        <v>63</v>
      </c>
      <c r="BP166" s="80">
        <f t="shared" si="110"/>
        <v>63</v>
      </c>
      <c r="BQ166" s="80">
        <f t="shared" si="111"/>
        <v>63</v>
      </c>
      <c r="BR166" s="80">
        <f t="shared" si="112"/>
        <v>80</v>
      </c>
      <c r="BS166" s="80">
        <f t="shared" si="113"/>
        <v>43</v>
      </c>
      <c r="BT166" s="80">
        <f t="shared" si="114"/>
        <v>78</v>
      </c>
      <c r="BU166" s="80">
        <f t="shared" si="115"/>
        <v>92</v>
      </c>
      <c r="BV166" s="80">
        <f t="shared" si="116"/>
        <v>69</v>
      </c>
      <c r="BW166" s="80">
        <f t="shared" si="117"/>
        <v>55</v>
      </c>
      <c r="BX166" s="80">
        <f t="shared" si="118"/>
        <v>63</v>
      </c>
      <c r="BY166" s="80">
        <f t="shared" si="119"/>
        <v>63</v>
      </c>
      <c r="BZ166" s="80">
        <f t="shared" si="120"/>
        <v>85</v>
      </c>
      <c r="CA166" s="80">
        <f t="shared" si="121"/>
        <v>79</v>
      </c>
      <c r="CB166" s="118">
        <f>+HLOOKUP(MONTO!$F$2&amp;"-"&amp;Rank!$CB$130,Rank!$B$1:$CD$212,ROW(Rank!$CD166),0)</f>
        <v>69</v>
      </c>
      <c r="CC166" s="118">
        <f>+HLOOKUP(MONTO!$F$2&amp;"-"&amp;Rank!$CC$130,Rank!$B$1:$CD$212,ROW(Rank!$CD166),0)</f>
        <v>55</v>
      </c>
      <c r="CD166" s="119" t="str">
        <f t="shared" si="122"/>
        <v>Becerra Bursatil S.A. (26)</v>
      </c>
    </row>
    <row r="167" spans="2:82" x14ac:dyDescent="0.2">
      <c r="B167" s="80">
        <f t="shared" si="123"/>
        <v>3.6999999999999998E-2</v>
      </c>
      <c r="C167" s="80" t="str">
        <f t="shared" si="123"/>
        <v>Banco de la Provincia de Bs. As. (1126)</v>
      </c>
      <c r="D167" s="87">
        <f>IF($C167="","",Tabla!C167+$B167)</f>
        <v>3.6999999999999998E-2</v>
      </c>
      <c r="E167" s="87">
        <f>IF($C167="","",Tabla!D167+$B167)</f>
        <v>3.6999999999999998E-2</v>
      </c>
      <c r="F167" s="87">
        <f>IF($C167="","",Tabla!E167+$B167)</f>
        <v>35990.036999999997</v>
      </c>
      <c r="G167" s="87">
        <f>IF($C167="","",Tabla!F167+$B167)</f>
        <v>3.6999999999999998E-2</v>
      </c>
      <c r="H167" s="87">
        <f>IF($C167="","",Tabla!G167+$B167)</f>
        <v>842515.63699999999</v>
      </c>
      <c r="I167" s="87">
        <f>IF($C167="","",Tabla!H167+$B167)</f>
        <v>3.6999999999999998E-2</v>
      </c>
      <c r="J167" s="87">
        <f>IF($C167="","",Tabla!I167+$B167)</f>
        <v>3.6999999999999998E-2</v>
      </c>
      <c r="K167" s="87">
        <f>IF($C167="","",Tabla!J167+$B167)</f>
        <v>3.6999999999999998E-2</v>
      </c>
      <c r="L167" s="87">
        <f>IF($C167="","",Tabla!K167+$B167)</f>
        <v>3.6999999999999998E-2</v>
      </c>
      <c r="M167" s="87">
        <f>IF($C167="","",Tabla!L167+$B167)</f>
        <v>3.6999999999999998E-2</v>
      </c>
      <c r="N167" s="87">
        <f>IF($C167="","",Tabla!M167+$B167)</f>
        <v>31538.636999999999</v>
      </c>
      <c r="O167" s="87">
        <f>IF($C167="","",Tabla!N167+$B167)</f>
        <v>3.6999999999999998E-2</v>
      </c>
      <c r="P167" s="87">
        <f>IF($C167="","",Tabla!O167+$B167)</f>
        <v>94469.587</v>
      </c>
      <c r="Q167" s="87">
        <f>IF($C167="","",Tabla!P167+$B167)</f>
        <v>3.6999999999999998E-2</v>
      </c>
      <c r="R167" s="87">
        <f>IF($C167="","",Tabla!Q167+$B167)</f>
        <v>3.6999999999999998E-2</v>
      </c>
      <c r="S167" s="87">
        <f>IF($C167="","",Tabla!R167+$B167)</f>
        <v>3.6999999999999998E-2</v>
      </c>
      <c r="T167" s="87">
        <f>IF($C167="","",Tabla!S167+$B167)</f>
        <v>3.6999999999999998E-2</v>
      </c>
      <c r="U167" s="87">
        <f>IF($C167="","",Tabla!T167+$B167)</f>
        <v>3.6999999999999998E-2</v>
      </c>
      <c r="V167" s="87">
        <f>IF($C167="","",Tabla!U167+$B167)</f>
        <v>3.6999999999999998E-2</v>
      </c>
      <c r="W167" s="87">
        <f>IF($C167="","",Tabla!V167+$B167)</f>
        <v>3.6999999999999998E-2</v>
      </c>
      <c r="X167" s="87">
        <f>IF($C167="","",Tabla!W167+$B167)</f>
        <v>3.6999999999999998E-2</v>
      </c>
      <c r="Y167" s="87">
        <f>IF($C167="","",Tabla!X167+$B167)</f>
        <v>3.6999999999999998E-2</v>
      </c>
      <c r="Z167" s="87">
        <f>IF($C167="","",Tabla!Y167+$B167)</f>
        <v>3.6999999999999998E-2</v>
      </c>
      <c r="AA167" s="87">
        <f>IF($C167="","",Tabla!Z167+$B167)</f>
        <v>3.6999999999999998E-2</v>
      </c>
      <c r="AB167" s="87">
        <f>IF($C167="","",Tabla!AA167+$B167)</f>
        <v>3.6999999999999998E-2</v>
      </c>
      <c r="AC167" s="87">
        <f>IF($C167="","",Tabla!AB167+$B167)</f>
        <v>3.6999999999999998E-2</v>
      </c>
      <c r="AD167" s="87">
        <f>IF($C167="","",Tabla!AC167+$B167)</f>
        <v>3.6999999999999998E-2</v>
      </c>
      <c r="AE167" s="87">
        <f>IF($C167="","",Tabla!AD167+$B167)</f>
        <v>3.6999999999999998E-2</v>
      </c>
      <c r="AF167" s="87">
        <f>IF($C167="","",Tabla!AE167+$B167)</f>
        <v>842515.63699999999</v>
      </c>
      <c r="AG167" s="87">
        <f>IF($C167="","",Tabla!AF167+$B167)</f>
        <v>3.6999999999999998E-2</v>
      </c>
      <c r="AH167" s="87">
        <f>IF($C167="","",Tabla!AG167+$B167)</f>
        <v>126008.18699999999</v>
      </c>
      <c r="AI167" s="87">
        <f>IF($C167="","",Tabla!AH167+$B167)</f>
        <v>3.6999999999999998E-2</v>
      </c>
      <c r="AJ167" s="87">
        <f>IF($C167="","",Tabla!AI167+$B167)</f>
        <v>3.6999999999999998E-2</v>
      </c>
      <c r="AK167" s="87">
        <f>IF($C167="","",Tabla!AJ167+$B167)</f>
        <v>3.6999999999999998E-2</v>
      </c>
      <c r="AL167" s="87">
        <f>IF($C167="","",Tabla!AK167+$B167)</f>
        <v>3.6999999999999998E-2</v>
      </c>
      <c r="AM167" s="87">
        <f>IF($C167="","",Tabla!AL167+$B167)</f>
        <v>3.6999999999999998E-2</v>
      </c>
      <c r="AN167" s="87">
        <f>IF($C167="","",Tabla!AM167+$B167)</f>
        <v>968523.78700000001</v>
      </c>
      <c r="AO167" s="87">
        <f>IF($C167="","",Tabla!AN167+$B167)</f>
        <v>3.6999999999999998E-2</v>
      </c>
      <c r="AP167" s="80">
        <f t="shared" si="84"/>
        <v>78</v>
      </c>
      <c r="AQ167" s="80">
        <f t="shared" si="85"/>
        <v>62</v>
      </c>
      <c r="AR167" s="80">
        <f t="shared" si="86"/>
        <v>14</v>
      </c>
      <c r="AS167" s="80">
        <f t="shared" si="87"/>
        <v>52</v>
      </c>
      <c r="AT167" s="80">
        <f t="shared" si="88"/>
        <v>8</v>
      </c>
      <c r="AU167" s="80">
        <f t="shared" si="89"/>
        <v>49</v>
      </c>
      <c r="AV167" s="80">
        <f t="shared" si="90"/>
        <v>72</v>
      </c>
      <c r="AW167" s="80">
        <f t="shared" si="91"/>
        <v>58</v>
      </c>
      <c r="AX167" s="80">
        <f t="shared" si="92"/>
        <v>70</v>
      </c>
      <c r="AY167" s="80">
        <f t="shared" si="93"/>
        <v>54</v>
      </c>
      <c r="AZ167" s="80">
        <f t="shared" si="94"/>
        <v>13</v>
      </c>
      <c r="BA167" s="80">
        <f t="shared" si="95"/>
        <v>59</v>
      </c>
      <c r="BB167" s="80">
        <f t="shared" si="96"/>
        <v>14</v>
      </c>
      <c r="BC167" s="80">
        <f t="shared" si="97"/>
        <v>58</v>
      </c>
      <c r="BD167" s="80">
        <f t="shared" si="98"/>
        <v>70</v>
      </c>
      <c r="BE167" s="80">
        <f t="shared" si="99"/>
        <v>55</v>
      </c>
      <c r="BF167" s="80">
        <f t="shared" si="100"/>
        <v>68</v>
      </c>
      <c r="BG167" s="80">
        <f t="shared" si="101"/>
        <v>54</v>
      </c>
      <c r="BH167" s="80">
        <f t="shared" si="102"/>
        <v>62</v>
      </c>
      <c r="BI167" s="80">
        <f t="shared" si="103"/>
        <v>62</v>
      </c>
      <c r="BJ167" s="80">
        <f t="shared" si="104"/>
        <v>62</v>
      </c>
      <c r="BK167" s="80">
        <f t="shared" si="105"/>
        <v>62</v>
      </c>
      <c r="BL167" s="80">
        <f t="shared" si="106"/>
        <v>62</v>
      </c>
      <c r="BM167" s="80">
        <f t="shared" si="107"/>
        <v>62</v>
      </c>
      <c r="BN167" s="80">
        <f t="shared" si="108"/>
        <v>62</v>
      </c>
      <c r="BO167" s="80">
        <f t="shared" si="109"/>
        <v>62</v>
      </c>
      <c r="BP167" s="80">
        <f t="shared" si="110"/>
        <v>62</v>
      </c>
      <c r="BQ167" s="80">
        <f t="shared" si="111"/>
        <v>62</v>
      </c>
      <c r="BR167" s="80">
        <f t="shared" si="112"/>
        <v>13</v>
      </c>
      <c r="BS167" s="80">
        <f t="shared" si="113"/>
        <v>42</v>
      </c>
      <c r="BT167" s="80">
        <f t="shared" si="114"/>
        <v>26</v>
      </c>
      <c r="BU167" s="80">
        <f t="shared" si="115"/>
        <v>51</v>
      </c>
      <c r="BV167" s="80">
        <f t="shared" si="116"/>
        <v>68</v>
      </c>
      <c r="BW167" s="80">
        <f t="shared" si="117"/>
        <v>54</v>
      </c>
      <c r="BX167" s="80">
        <f t="shared" si="118"/>
        <v>62</v>
      </c>
      <c r="BY167" s="80">
        <f t="shared" si="119"/>
        <v>62</v>
      </c>
      <c r="BZ167" s="80">
        <f t="shared" si="120"/>
        <v>30</v>
      </c>
      <c r="CA167" s="80">
        <f t="shared" si="121"/>
        <v>30</v>
      </c>
      <c r="CB167" s="118">
        <f>+HLOOKUP(MONTO!$F$2&amp;"-"&amp;Rank!$CB$130,Rank!$B$1:$CD$212,ROW(Rank!$CD167),0)</f>
        <v>68</v>
      </c>
      <c r="CC167" s="118">
        <f>+HLOOKUP(MONTO!$F$2&amp;"-"&amp;Rank!$CC$130,Rank!$B$1:$CD$212,ROW(Rank!$CD167),0)</f>
        <v>54</v>
      </c>
      <c r="CD167" s="119" t="str">
        <f t="shared" si="122"/>
        <v>Banco de la Provincia de Bs. As. (1126)</v>
      </c>
    </row>
    <row r="168" spans="2:82" x14ac:dyDescent="0.2">
      <c r="B168" s="80">
        <f t="shared" si="123"/>
        <v>3.7999999999999999E-2</v>
      </c>
      <c r="C168" s="80" t="str">
        <f t="shared" si="123"/>
        <v>Tutelar Bursátil (165)</v>
      </c>
      <c r="D168" s="87">
        <f>IF($C168="","",Tabla!C168+$B168)</f>
        <v>3.7999999999999999E-2</v>
      </c>
      <c r="E168" s="87">
        <f>IF($C168="","",Tabla!D168+$B168)</f>
        <v>3.7999999999999999E-2</v>
      </c>
      <c r="F168" s="87">
        <f>IF($C168="","",Tabla!E168+$B168)</f>
        <v>3.7999999999999999E-2</v>
      </c>
      <c r="G168" s="87">
        <f>IF($C168="","",Tabla!F168+$B168)</f>
        <v>-536883.70200000005</v>
      </c>
      <c r="H168" s="87">
        <f>IF($C168="","",Tabla!G168+$B168)</f>
        <v>3.7999999999999999E-2</v>
      </c>
      <c r="I168" s="87">
        <f>IF($C168="","",Tabla!H168+$B168)</f>
        <v>3.7999999999999999E-2</v>
      </c>
      <c r="J168" s="87">
        <f>IF($C168="","",Tabla!I168+$B168)</f>
        <v>3.7999999999999999E-2</v>
      </c>
      <c r="K168" s="87">
        <f>IF($C168="","",Tabla!J168+$B168)</f>
        <v>3.7999999999999999E-2</v>
      </c>
      <c r="L168" s="87">
        <f>IF($C168="","",Tabla!K168+$B168)</f>
        <v>3.7999999999999999E-2</v>
      </c>
      <c r="M168" s="87">
        <f>IF($C168="","",Tabla!L168+$B168)</f>
        <v>3.7999999999999999E-2</v>
      </c>
      <c r="N168" s="87">
        <f>IF($C168="","",Tabla!M168+$B168)</f>
        <v>3.7999999999999999E-2</v>
      </c>
      <c r="O168" s="87">
        <f>IF($C168="","",Tabla!N168+$B168)</f>
        <v>3.7999999999999999E-2</v>
      </c>
      <c r="P168" s="87">
        <f>IF($C168="","",Tabla!O168+$B168)</f>
        <v>3.7999999999999999E-2</v>
      </c>
      <c r="Q168" s="87">
        <f>IF($C168="","",Tabla!P168+$B168)</f>
        <v>3.7999999999999999E-2</v>
      </c>
      <c r="R168" s="87">
        <f>IF($C168="","",Tabla!Q168+$B168)</f>
        <v>3.7999999999999999E-2</v>
      </c>
      <c r="S168" s="87">
        <f>IF($C168="","",Tabla!R168+$B168)</f>
        <v>3.7999999999999999E-2</v>
      </c>
      <c r="T168" s="87">
        <f>IF($C168="","",Tabla!S168+$B168)</f>
        <v>3.7999999999999999E-2</v>
      </c>
      <c r="U168" s="87">
        <f>IF($C168="","",Tabla!T168+$B168)</f>
        <v>3.7999999999999999E-2</v>
      </c>
      <c r="V168" s="87">
        <f>IF($C168="","",Tabla!U168+$B168)</f>
        <v>3.7999999999999999E-2</v>
      </c>
      <c r="W168" s="87">
        <f>IF($C168="","",Tabla!V168+$B168)</f>
        <v>3.7999999999999999E-2</v>
      </c>
      <c r="X168" s="87">
        <f>IF($C168="","",Tabla!W168+$B168)</f>
        <v>3.7999999999999999E-2</v>
      </c>
      <c r="Y168" s="87">
        <f>IF($C168="","",Tabla!X168+$B168)</f>
        <v>3.7999999999999999E-2</v>
      </c>
      <c r="Z168" s="87">
        <f>IF($C168="","",Tabla!Y168+$B168)</f>
        <v>3.7999999999999999E-2</v>
      </c>
      <c r="AA168" s="87">
        <f>IF($C168="","",Tabla!Z168+$B168)</f>
        <v>3.7999999999999999E-2</v>
      </c>
      <c r="AB168" s="87">
        <f>IF($C168="","",Tabla!AA168+$B168)</f>
        <v>3.7999999999999999E-2</v>
      </c>
      <c r="AC168" s="87">
        <f>IF($C168="","",Tabla!AB168+$B168)</f>
        <v>3.7999999999999999E-2</v>
      </c>
      <c r="AD168" s="87">
        <f>IF($C168="","",Tabla!AC168+$B168)</f>
        <v>3.7999999999999999E-2</v>
      </c>
      <c r="AE168" s="87">
        <f>IF($C168="","",Tabla!AD168+$B168)</f>
        <v>3.7999999999999999E-2</v>
      </c>
      <c r="AF168" s="87">
        <f>IF($C168="","",Tabla!AE168+$B168)</f>
        <v>3.7999999999999999E-2</v>
      </c>
      <c r="AG168" s="87">
        <f>IF($C168="","",Tabla!AF168+$B168)</f>
        <v>3.7999999999999999E-2</v>
      </c>
      <c r="AH168" s="87">
        <f>IF($C168="","",Tabla!AG168+$B168)</f>
        <v>3.7999999999999999E-2</v>
      </c>
      <c r="AI168" s="87">
        <f>IF($C168="","",Tabla!AH168+$B168)</f>
        <v>3.7999999999999999E-2</v>
      </c>
      <c r="AJ168" s="87">
        <f>IF($C168="","",Tabla!AI168+$B168)</f>
        <v>3.7999999999999999E-2</v>
      </c>
      <c r="AK168" s="87">
        <f>IF($C168="","",Tabla!AJ168+$B168)</f>
        <v>3.7999999999999999E-2</v>
      </c>
      <c r="AL168" s="87">
        <f>IF($C168="","",Tabla!AK168+$B168)</f>
        <v>3.7999999999999999E-2</v>
      </c>
      <c r="AM168" s="87">
        <f>IF($C168="","",Tabla!AL168+$B168)</f>
        <v>3.7999999999999999E-2</v>
      </c>
      <c r="AN168" s="87">
        <f>IF($C168="","",Tabla!AM168+$B168)</f>
        <v>3.7999999999999999E-2</v>
      </c>
      <c r="AO168" s="87">
        <f>IF($C168="","",Tabla!AN168+$B168)</f>
        <v>3.7999999999999999E-2</v>
      </c>
      <c r="AP168" s="80">
        <f t="shared" si="84"/>
        <v>77</v>
      </c>
      <c r="AQ168" s="80">
        <f t="shared" si="85"/>
        <v>61</v>
      </c>
      <c r="AR168" s="80">
        <f t="shared" si="86"/>
        <v>76</v>
      </c>
      <c r="AS168" s="80">
        <f t="shared" si="87"/>
        <v>86</v>
      </c>
      <c r="AT168" s="80">
        <f t="shared" si="88"/>
        <v>72</v>
      </c>
      <c r="AU168" s="80">
        <f t="shared" si="89"/>
        <v>48</v>
      </c>
      <c r="AV168" s="80">
        <f t="shared" si="90"/>
        <v>71</v>
      </c>
      <c r="AW168" s="80">
        <f t="shared" si="91"/>
        <v>57</v>
      </c>
      <c r="AX168" s="80">
        <f t="shared" si="92"/>
        <v>69</v>
      </c>
      <c r="AY168" s="80">
        <f t="shared" si="93"/>
        <v>53</v>
      </c>
      <c r="AZ168" s="80">
        <f t="shared" si="94"/>
        <v>70</v>
      </c>
      <c r="BA168" s="80">
        <f t="shared" si="95"/>
        <v>58</v>
      </c>
      <c r="BB168" s="80">
        <f t="shared" si="96"/>
        <v>72</v>
      </c>
      <c r="BC168" s="80">
        <f t="shared" si="97"/>
        <v>57</v>
      </c>
      <c r="BD168" s="80">
        <f t="shared" si="98"/>
        <v>69</v>
      </c>
      <c r="BE168" s="80">
        <f t="shared" si="99"/>
        <v>54</v>
      </c>
      <c r="BF168" s="80">
        <f t="shared" si="100"/>
        <v>67</v>
      </c>
      <c r="BG168" s="80">
        <f t="shared" si="101"/>
        <v>53</v>
      </c>
      <c r="BH168" s="80">
        <f t="shared" si="102"/>
        <v>61</v>
      </c>
      <c r="BI168" s="80">
        <f t="shared" si="103"/>
        <v>61</v>
      </c>
      <c r="BJ168" s="80">
        <f t="shared" si="104"/>
        <v>61</v>
      </c>
      <c r="BK168" s="80">
        <f t="shared" si="105"/>
        <v>61</v>
      </c>
      <c r="BL168" s="80">
        <f t="shared" si="106"/>
        <v>61</v>
      </c>
      <c r="BM168" s="80">
        <f t="shared" si="107"/>
        <v>61</v>
      </c>
      <c r="BN168" s="80">
        <f t="shared" si="108"/>
        <v>61</v>
      </c>
      <c r="BO168" s="80">
        <f t="shared" si="109"/>
        <v>61</v>
      </c>
      <c r="BP168" s="80">
        <f t="shared" si="110"/>
        <v>61</v>
      </c>
      <c r="BQ168" s="80">
        <f t="shared" si="111"/>
        <v>61</v>
      </c>
      <c r="BR168" s="80">
        <f t="shared" si="112"/>
        <v>79</v>
      </c>
      <c r="BS168" s="80">
        <f t="shared" si="113"/>
        <v>41</v>
      </c>
      <c r="BT168" s="80">
        <f t="shared" si="114"/>
        <v>77</v>
      </c>
      <c r="BU168" s="80">
        <f t="shared" si="115"/>
        <v>50</v>
      </c>
      <c r="BV168" s="80">
        <f t="shared" si="116"/>
        <v>67</v>
      </c>
      <c r="BW168" s="80">
        <f t="shared" si="117"/>
        <v>53</v>
      </c>
      <c r="BX168" s="80">
        <f t="shared" si="118"/>
        <v>61</v>
      </c>
      <c r="BY168" s="80">
        <f t="shared" si="119"/>
        <v>61</v>
      </c>
      <c r="BZ168" s="80">
        <f t="shared" si="120"/>
        <v>84</v>
      </c>
      <c r="CA168" s="80">
        <f t="shared" si="121"/>
        <v>29</v>
      </c>
      <c r="CB168" s="118">
        <f>+HLOOKUP(MONTO!$F$2&amp;"-"&amp;Rank!$CB$130,Rank!$B$1:$CD$212,ROW(Rank!$CD168),0)</f>
        <v>67</v>
      </c>
      <c r="CC168" s="118">
        <f>+HLOOKUP(MONTO!$F$2&amp;"-"&amp;Rank!$CC$130,Rank!$B$1:$CD$212,ROW(Rank!$CD168),0)</f>
        <v>53</v>
      </c>
      <c r="CD168" s="119" t="str">
        <f t="shared" si="122"/>
        <v>Tutelar Bursátil (165)</v>
      </c>
    </row>
    <row r="169" spans="2:82" x14ac:dyDescent="0.2">
      <c r="B169" s="80">
        <f t="shared" si="123"/>
        <v>3.9E-2</v>
      </c>
      <c r="C169" s="80" t="str">
        <f t="shared" si="123"/>
        <v>CRITERIA AN S.A. (1763)</v>
      </c>
      <c r="D169" s="87">
        <f>IF($C169="","",Tabla!C169+$B169)</f>
        <v>3.9E-2</v>
      </c>
      <c r="E169" s="87">
        <f>IF($C169="","",Tabla!D169+$B169)</f>
        <v>3.9E-2</v>
      </c>
      <c r="F169" s="87">
        <f>IF($C169="","",Tabla!E169+$B169)</f>
        <v>3.9E-2</v>
      </c>
      <c r="G169" s="87">
        <f>IF($C169="","",Tabla!F169+$B169)</f>
        <v>-3984656.1509999991</v>
      </c>
      <c r="H169" s="87">
        <f>IF($C169="","",Tabla!G169+$B169)</f>
        <v>3.9E-2</v>
      </c>
      <c r="I169" s="87">
        <f>IF($C169="","",Tabla!H169+$B169)</f>
        <v>3.9E-2</v>
      </c>
      <c r="J169" s="87">
        <f>IF($C169="","",Tabla!I169+$B169)</f>
        <v>3.9E-2</v>
      </c>
      <c r="K169" s="87">
        <f>IF($C169="","",Tabla!J169+$B169)</f>
        <v>3.9E-2</v>
      </c>
      <c r="L169" s="87">
        <f>IF($C169="","",Tabla!K169+$B169)</f>
        <v>3.9E-2</v>
      </c>
      <c r="M169" s="87">
        <f>IF($C169="","",Tabla!L169+$B169)</f>
        <v>3.9E-2</v>
      </c>
      <c r="N169" s="87">
        <f>IF($C169="","",Tabla!M169+$B169)</f>
        <v>3.9E-2</v>
      </c>
      <c r="O169" s="87">
        <f>IF($C169="","",Tabla!N169+$B169)</f>
        <v>3.9E-2</v>
      </c>
      <c r="P169" s="87">
        <f>IF($C169="","",Tabla!O169+$B169)</f>
        <v>3.9E-2</v>
      </c>
      <c r="Q169" s="87">
        <f>IF($C169="","",Tabla!P169+$B169)</f>
        <v>3.9E-2</v>
      </c>
      <c r="R169" s="87">
        <f>IF($C169="","",Tabla!Q169+$B169)</f>
        <v>3.9E-2</v>
      </c>
      <c r="S169" s="87">
        <f>IF($C169="","",Tabla!R169+$B169)</f>
        <v>-3462990.6210000003</v>
      </c>
      <c r="T169" s="87">
        <f>IF($C169="","",Tabla!S169+$B169)</f>
        <v>3.9E-2</v>
      </c>
      <c r="U169" s="87">
        <f>IF($C169="","",Tabla!T169+$B169)</f>
        <v>-16823119.960999999</v>
      </c>
      <c r="V169" s="87">
        <f>IF($C169="","",Tabla!U169+$B169)</f>
        <v>3.9E-2</v>
      </c>
      <c r="W169" s="87">
        <f>IF($C169="","",Tabla!V169+$B169)</f>
        <v>3.9E-2</v>
      </c>
      <c r="X169" s="87">
        <f>IF($C169="","",Tabla!W169+$B169)</f>
        <v>3.9E-2</v>
      </c>
      <c r="Y169" s="87">
        <f>IF($C169="","",Tabla!X169+$B169)</f>
        <v>3.9E-2</v>
      </c>
      <c r="Z169" s="87">
        <f>IF($C169="","",Tabla!Y169+$B169)</f>
        <v>3.9E-2</v>
      </c>
      <c r="AA169" s="87">
        <f>IF($C169="","",Tabla!Z169+$B169)</f>
        <v>3.9E-2</v>
      </c>
      <c r="AB169" s="87">
        <f>IF($C169="","",Tabla!AA169+$B169)</f>
        <v>3.9E-2</v>
      </c>
      <c r="AC169" s="87">
        <f>IF($C169="","",Tabla!AB169+$B169)</f>
        <v>3.9E-2</v>
      </c>
      <c r="AD169" s="87">
        <f>IF($C169="","",Tabla!AC169+$B169)</f>
        <v>3.9E-2</v>
      </c>
      <c r="AE169" s="87">
        <f>IF($C169="","",Tabla!AD169+$B169)</f>
        <v>3.9E-2</v>
      </c>
      <c r="AF169" s="87">
        <f>IF($C169="","",Tabla!AE169+$B169)</f>
        <v>3.9E-2</v>
      </c>
      <c r="AG169" s="87">
        <f>IF($C169="","",Tabla!AF169+$B169)</f>
        <v>3.9E-2</v>
      </c>
      <c r="AH169" s="87">
        <f>IF($C169="","",Tabla!AG169+$B169)</f>
        <v>3.9E-2</v>
      </c>
      <c r="AI169" s="87">
        <f>IF($C169="","",Tabla!AH169+$B169)</f>
        <v>-3462990.6210000003</v>
      </c>
      <c r="AJ169" s="87">
        <f>IF($C169="","",Tabla!AI169+$B169)</f>
        <v>3.9E-2</v>
      </c>
      <c r="AK169" s="87">
        <f>IF($C169="","",Tabla!AJ169+$B169)</f>
        <v>-16823119.960999999</v>
      </c>
      <c r="AL169" s="87">
        <f>IF($C169="","",Tabla!AK169+$B169)</f>
        <v>3.9E-2</v>
      </c>
      <c r="AM169" s="87">
        <f>IF($C169="","",Tabla!AL169+$B169)</f>
        <v>3.9E-2</v>
      </c>
      <c r="AN169" s="87">
        <f>IF($C169="","",Tabla!AM169+$B169)</f>
        <v>3.9E-2</v>
      </c>
      <c r="AO169" s="87">
        <f>IF($C169="","",Tabla!AN169+$B169)</f>
        <v>-20286110.620999999</v>
      </c>
      <c r="AP169" s="80">
        <f t="shared" si="84"/>
        <v>76</v>
      </c>
      <c r="AQ169" s="80">
        <f t="shared" si="85"/>
        <v>60</v>
      </c>
      <c r="AR169" s="80">
        <f t="shared" si="86"/>
        <v>75</v>
      </c>
      <c r="AS169" s="80">
        <f t="shared" si="87"/>
        <v>94</v>
      </c>
      <c r="AT169" s="80">
        <f t="shared" si="88"/>
        <v>71</v>
      </c>
      <c r="AU169" s="80">
        <f t="shared" si="89"/>
        <v>47</v>
      </c>
      <c r="AV169" s="80">
        <f t="shared" si="90"/>
        <v>70</v>
      </c>
      <c r="AW169" s="80">
        <f t="shared" si="91"/>
        <v>56</v>
      </c>
      <c r="AX169" s="80">
        <f t="shared" si="92"/>
        <v>68</v>
      </c>
      <c r="AY169" s="80">
        <f t="shared" si="93"/>
        <v>52</v>
      </c>
      <c r="AZ169" s="80">
        <f t="shared" si="94"/>
        <v>69</v>
      </c>
      <c r="BA169" s="80">
        <f t="shared" si="95"/>
        <v>57</v>
      </c>
      <c r="BB169" s="80">
        <f t="shared" si="96"/>
        <v>71</v>
      </c>
      <c r="BC169" s="80">
        <f t="shared" si="97"/>
        <v>56</v>
      </c>
      <c r="BD169" s="80">
        <f t="shared" si="98"/>
        <v>68</v>
      </c>
      <c r="BE169" s="80">
        <f t="shared" si="99"/>
        <v>96</v>
      </c>
      <c r="BF169" s="80">
        <f t="shared" si="100"/>
        <v>66</v>
      </c>
      <c r="BG169" s="80">
        <f t="shared" si="101"/>
        <v>89</v>
      </c>
      <c r="BH169" s="80">
        <f t="shared" si="102"/>
        <v>60</v>
      </c>
      <c r="BI169" s="80">
        <f t="shared" si="103"/>
        <v>60</v>
      </c>
      <c r="BJ169" s="80">
        <f t="shared" si="104"/>
        <v>60</v>
      </c>
      <c r="BK169" s="80">
        <f t="shared" si="105"/>
        <v>60</v>
      </c>
      <c r="BL169" s="80">
        <f t="shared" si="106"/>
        <v>60</v>
      </c>
      <c r="BM169" s="80">
        <f t="shared" si="107"/>
        <v>60</v>
      </c>
      <c r="BN169" s="80">
        <f t="shared" si="108"/>
        <v>60</v>
      </c>
      <c r="BO169" s="80">
        <f t="shared" si="109"/>
        <v>60</v>
      </c>
      <c r="BP169" s="80">
        <f t="shared" si="110"/>
        <v>60</v>
      </c>
      <c r="BQ169" s="80">
        <f t="shared" si="111"/>
        <v>60</v>
      </c>
      <c r="BR169" s="80">
        <f t="shared" si="112"/>
        <v>78</v>
      </c>
      <c r="BS169" s="80">
        <f t="shared" si="113"/>
        <v>40</v>
      </c>
      <c r="BT169" s="80">
        <f t="shared" si="114"/>
        <v>76</v>
      </c>
      <c r="BU169" s="80">
        <f t="shared" si="115"/>
        <v>93</v>
      </c>
      <c r="BV169" s="80">
        <f t="shared" si="116"/>
        <v>66</v>
      </c>
      <c r="BW169" s="80">
        <f t="shared" si="117"/>
        <v>89</v>
      </c>
      <c r="BX169" s="80">
        <f t="shared" si="118"/>
        <v>60</v>
      </c>
      <c r="BY169" s="80">
        <f t="shared" si="119"/>
        <v>60</v>
      </c>
      <c r="BZ169" s="80">
        <f t="shared" si="120"/>
        <v>83</v>
      </c>
      <c r="CA169" s="80">
        <f t="shared" si="121"/>
        <v>88</v>
      </c>
      <c r="CB169" s="118">
        <f>+HLOOKUP(MONTO!$F$2&amp;"-"&amp;Rank!$CB$130,Rank!$B$1:$CD$212,ROW(Rank!$CD169),0)</f>
        <v>66</v>
      </c>
      <c r="CC169" s="118">
        <f>+HLOOKUP(MONTO!$F$2&amp;"-"&amp;Rank!$CC$130,Rank!$B$1:$CD$212,ROW(Rank!$CD169),0)</f>
        <v>89</v>
      </c>
      <c r="CD169" s="119" t="str">
        <f t="shared" si="122"/>
        <v>CRITERIA AN S.A. (1763)</v>
      </c>
    </row>
    <row r="170" spans="2:82" x14ac:dyDescent="0.2">
      <c r="B170" s="80">
        <f t="shared" si="123"/>
        <v>0.04</v>
      </c>
      <c r="C170" s="80" t="str">
        <f t="shared" si="123"/>
        <v>Rig Valores S.A. Sociedad de Bolsa (91)</v>
      </c>
      <c r="D170" s="87">
        <f>IF($C170="","",Tabla!C170+$B170)</f>
        <v>0.04</v>
      </c>
      <c r="E170" s="87">
        <f>IF($C170="","",Tabla!D170+$B170)</f>
        <v>0.04</v>
      </c>
      <c r="F170" s="87">
        <f>IF($C170="","",Tabla!E170+$B170)</f>
        <v>0.04</v>
      </c>
      <c r="G170" s="87">
        <f>IF($C170="","",Tabla!F170+$B170)</f>
        <v>-16071.759999999998</v>
      </c>
      <c r="H170" s="87">
        <f>IF($C170="","",Tabla!G170+$B170)</f>
        <v>0.04</v>
      </c>
      <c r="I170" s="87">
        <f>IF($C170="","",Tabla!H170+$B170)</f>
        <v>0.04</v>
      </c>
      <c r="J170" s="87">
        <f>IF($C170="","",Tabla!I170+$B170)</f>
        <v>0.04</v>
      </c>
      <c r="K170" s="87">
        <f>IF($C170="","",Tabla!J170+$B170)</f>
        <v>0.04</v>
      </c>
      <c r="L170" s="87">
        <f>IF($C170="","",Tabla!K170+$B170)</f>
        <v>0.04</v>
      </c>
      <c r="M170" s="87">
        <f>IF($C170="","",Tabla!L170+$B170)</f>
        <v>0.04</v>
      </c>
      <c r="N170" s="87">
        <f>IF($C170="","",Tabla!M170+$B170)</f>
        <v>0.04</v>
      </c>
      <c r="O170" s="87">
        <f>IF($C170="","",Tabla!N170+$B170)</f>
        <v>0.04</v>
      </c>
      <c r="P170" s="87">
        <f>IF($C170="","",Tabla!O170+$B170)</f>
        <v>0.04</v>
      </c>
      <c r="Q170" s="87">
        <f>IF($C170="","",Tabla!P170+$B170)</f>
        <v>0.04</v>
      </c>
      <c r="R170" s="87">
        <f>IF($C170="","",Tabla!Q170+$B170)</f>
        <v>0.04</v>
      </c>
      <c r="S170" s="87">
        <f>IF($C170="","",Tabla!R170+$B170)</f>
        <v>0.04</v>
      </c>
      <c r="T170" s="87">
        <f>IF($C170="","",Tabla!S170+$B170)</f>
        <v>0.04</v>
      </c>
      <c r="U170" s="87">
        <f>IF($C170="","",Tabla!T170+$B170)</f>
        <v>0.04</v>
      </c>
      <c r="V170" s="87">
        <f>IF($C170="","",Tabla!U170+$B170)</f>
        <v>0.04</v>
      </c>
      <c r="W170" s="87">
        <f>IF($C170="","",Tabla!V170+$B170)</f>
        <v>0.04</v>
      </c>
      <c r="X170" s="87">
        <f>IF($C170="","",Tabla!W170+$B170)</f>
        <v>0.04</v>
      </c>
      <c r="Y170" s="87">
        <f>IF($C170="","",Tabla!X170+$B170)</f>
        <v>0.04</v>
      </c>
      <c r="Z170" s="87">
        <f>IF($C170="","",Tabla!Y170+$B170)</f>
        <v>0.04</v>
      </c>
      <c r="AA170" s="87">
        <f>IF($C170="","",Tabla!Z170+$B170)</f>
        <v>0.04</v>
      </c>
      <c r="AB170" s="87">
        <f>IF($C170="","",Tabla!AA170+$B170)</f>
        <v>0.04</v>
      </c>
      <c r="AC170" s="87">
        <f>IF($C170="","",Tabla!AB170+$B170)</f>
        <v>0.04</v>
      </c>
      <c r="AD170" s="87">
        <f>IF($C170="","",Tabla!AC170+$B170)</f>
        <v>0.04</v>
      </c>
      <c r="AE170" s="87">
        <f>IF($C170="","",Tabla!AD170+$B170)</f>
        <v>0.04</v>
      </c>
      <c r="AF170" s="87">
        <f>IF($C170="","",Tabla!AE170+$B170)</f>
        <v>0.04</v>
      </c>
      <c r="AG170" s="87">
        <f>IF($C170="","",Tabla!AF170+$B170)</f>
        <v>0.04</v>
      </c>
      <c r="AH170" s="87">
        <f>IF($C170="","",Tabla!AG170+$B170)</f>
        <v>0.04</v>
      </c>
      <c r="AI170" s="87">
        <f>IF($C170="","",Tabla!AH170+$B170)</f>
        <v>0.04</v>
      </c>
      <c r="AJ170" s="87">
        <f>IF($C170="","",Tabla!AI170+$B170)</f>
        <v>0.04</v>
      </c>
      <c r="AK170" s="87">
        <f>IF($C170="","",Tabla!AJ170+$B170)</f>
        <v>0.04</v>
      </c>
      <c r="AL170" s="87">
        <f>IF($C170="","",Tabla!AK170+$B170)</f>
        <v>0.04</v>
      </c>
      <c r="AM170" s="87">
        <f>IF($C170="","",Tabla!AL170+$B170)</f>
        <v>0.04</v>
      </c>
      <c r="AN170" s="87">
        <f>IF($C170="","",Tabla!AM170+$B170)</f>
        <v>0.04</v>
      </c>
      <c r="AO170" s="87">
        <f>IF($C170="","",Tabla!AN170+$B170)</f>
        <v>0.04</v>
      </c>
      <c r="AP170" s="80">
        <f t="shared" si="84"/>
        <v>75</v>
      </c>
      <c r="AQ170" s="80">
        <f t="shared" si="85"/>
        <v>59</v>
      </c>
      <c r="AR170" s="80">
        <f t="shared" si="86"/>
        <v>74</v>
      </c>
      <c r="AS170" s="80">
        <f t="shared" si="87"/>
        <v>73</v>
      </c>
      <c r="AT170" s="80">
        <f t="shared" si="88"/>
        <v>70</v>
      </c>
      <c r="AU170" s="80">
        <f t="shared" si="89"/>
        <v>46</v>
      </c>
      <c r="AV170" s="80">
        <f t="shared" si="90"/>
        <v>69</v>
      </c>
      <c r="AW170" s="80">
        <f t="shared" si="91"/>
        <v>55</v>
      </c>
      <c r="AX170" s="80">
        <f t="shared" si="92"/>
        <v>67</v>
      </c>
      <c r="AY170" s="80">
        <f t="shared" si="93"/>
        <v>51</v>
      </c>
      <c r="AZ170" s="80">
        <f t="shared" si="94"/>
        <v>68</v>
      </c>
      <c r="BA170" s="80">
        <f t="shared" si="95"/>
        <v>56</v>
      </c>
      <c r="BB170" s="80">
        <f t="shared" si="96"/>
        <v>70</v>
      </c>
      <c r="BC170" s="80">
        <f t="shared" si="97"/>
        <v>55</v>
      </c>
      <c r="BD170" s="80">
        <f t="shared" si="98"/>
        <v>67</v>
      </c>
      <c r="BE170" s="80">
        <f t="shared" si="99"/>
        <v>53</v>
      </c>
      <c r="BF170" s="80">
        <f t="shared" si="100"/>
        <v>65</v>
      </c>
      <c r="BG170" s="80">
        <f t="shared" si="101"/>
        <v>52</v>
      </c>
      <c r="BH170" s="80">
        <f t="shared" si="102"/>
        <v>59</v>
      </c>
      <c r="BI170" s="80">
        <f t="shared" si="103"/>
        <v>59</v>
      </c>
      <c r="BJ170" s="80">
        <f t="shared" si="104"/>
        <v>59</v>
      </c>
      <c r="BK170" s="80">
        <f t="shared" si="105"/>
        <v>59</v>
      </c>
      <c r="BL170" s="80">
        <f t="shared" si="106"/>
        <v>59</v>
      </c>
      <c r="BM170" s="80">
        <f t="shared" si="107"/>
        <v>59</v>
      </c>
      <c r="BN170" s="80">
        <f t="shared" si="108"/>
        <v>59</v>
      </c>
      <c r="BO170" s="80">
        <f t="shared" si="109"/>
        <v>59</v>
      </c>
      <c r="BP170" s="80">
        <f t="shared" si="110"/>
        <v>59</v>
      </c>
      <c r="BQ170" s="80">
        <f t="shared" si="111"/>
        <v>59</v>
      </c>
      <c r="BR170" s="80">
        <f t="shared" si="112"/>
        <v>77</v>
      </c>
      <c r="BS170" s="80">
        <f t="shared" si="113"/>
        <v>39</v>
      </c>
      <c r="BT170" s="80">
        <f t="shared" si="114"/>
        <v>75</v>
      </c>
      <c r="BU170" s="80">
        <f t="shared" si="115"/>
        <v>49</v>
      </c>
      <c r="BV170" s="80">
        <f t="shared" si="116"/>
        <v>65</v>
      </c>
      <c r="BW170" s="80">
        <f t="shared" si="117"/>
        <v>52</v>
      </c>
      <c r="BX170" s="80">
        <f t="shared" si="118"/>
        <v>59</v>
      </c>
      <c r="BY170" s="80">
        <f t="shared" si="119"/>
        <v>59</v>
      </c>
      <c r="BZ170" s="80">
        <f t="shared" si="120"/>
        <v>82</v>
      </c>
      <c r="CA170" s="80">
        <f t="shared" si="121"/>
        <v>28</v>
      </c>
      <c r="CB170" s="118">
        <f>+HLOOKUP(MONTO!$F$2&amp;"-"&amp;Rank!$CB$130,Rank!$B$1:$CD$212,ROW(Rank!$CD170),0)</f>
        <v>65</v>
      </c>
      <c r="CC170" s="118">
        <f>+HLOOKUP(MONTO!$F$2&amp;"-"&amp;Rank!$CC$130,Rank!$B$1:$CD$212,ROW(Rank!$CD170),0)</f>
        <v>52</v>
      </c>
      <c r="CD170" s="119" t="str">
        <f t="shared" si="122"/>
        <v>Rig Valores S.A. Sociedad de Bolsa (91)</v>
      </c>
    </row>
    <row r="171" spans="2:82" x14ac:dyDescent="0.2">
      <c r="B171" s="80">
        <f t="shared" ref="B171:C190" si="124">+B45</f>
        <v>4.1000000000000002E-2</v>
      </c>
      <c r="C171" s="80" t="str">
        <f t="shared" si="124"/>
        <v>MORTILLA S.A. (1767)</v>
      </c>
      <c r="D171" s="87">
        <f>IF($C171="","",Tabla!C171+$B171)</f>
        <v>4.1000000000000002E-2</v>
      </c>
      <c r="E171" s="87">
        <f>IF($C171="","",Tabla!D171+$B171)</f>
        <v>4.1000000000000002E-2</v>
      </c>
      <c r="F171" s="87">
        <f>IF($C171="","",Tabla!E171+$B171)</f>
        <v>4.1000000000000002E-2</v>
      </c>
      <c r="G171" s="87">
        <f>IF($C171="","",Tabla!F171+$B171)</f>
        <v>-323001.55899999995</v>
      </c>
      <c r="H171" s="87">
        <f>IF($C171="","",Tabla!G171+$B171)</f>
        <v>4.1000000000000002E-2</v>
      </c>
      <c r="I171" s="87">
        <f>IF($C171="","",Tabla!H171+$B171)</f>
        <v>4.1000000000000002E-2</v>
      </c>
      <c r="J171" s="87">
        <f>IF($C171="","",Tabla!I171+$B171)</f>
        <v>4.1000000000000002E-2</v>
      </c>
      <c r="K171" s="87">
        <f>IF($C171="","",Tabla!J171+$B171)</f>
        <v>4.1000000000000002E-2</v>
      </c>
      <c r="L171" s="87">
        <f>IF($C171="","",Tabla!K171+$B171)</f>
        <v>4.1000000000000002E-2</v>
      </c>
      <c r="M171" s="87">
        <f>IF($C171="","",Tabla!L171+$B171)</f>
        <v>4.1000000000000002E-2</v>
      </c>
      <c r="N171" s="87">
        <f>IF($C171="","",Tabla!M171+$B171)</f>
        <v>4.1000000000000002E-2</v>
      </c>
      <c r="O171" s="87">
        <f>IF($C171="","",Tabla!N171+$B171)</f>
        <v>4.1000000000000002E-2</v>
      </c>
      <c r="P171" s="87">
        <f>IF($C171="","",Tabla!O171+$B171)</f>
        <v>4.1000000000000002E-2</v>
      </c>
      <c r="Q171" s="87">
        <f>IF($C171="","",Tabla!P171+$B171)</f>
        <v>4.1000000000000002E-2</v>
      </c>
      <c r="R171" s="87">
        <f>IF($C171="","",Tabla!Q171+$B171)</f>
        <v>4.1000000000000002E-2</v>
      </c>
      <c r="S171" s="87">
        <f>IF($C171="","",Tabla!R171+$B171)</f>
        <v>4.1000000000000002E-2</v>
      </c>
      <c r="T171" s="87">
        <f>IF($C171="","",Tabla!S171+$B171)</f>
        <v>4.1000000000000002E-2</v>
      </c>
      <c r="U171" s="87">
        <f>IF($C171="","",Tabla!T171+$B171)</f>
        <v>4.1000000000000002E-2</v>
      </c>
      <c r="V171" s="87">
        <f>IF($C171="","",Tabla!U171+$B171)</f>
        <v>4.1000000000000002E-2</v>
      </c>
      <c r="W171" s="87">
        <f>IF($C171="","",Tabla!V171+$B171)</f>
        <v>4.1000000000000002E-2</v>
      </c>
      <c r="X171" s="87">
        <f>IF($C171="","",Tabla!W171+$B171)</f>
        <v>4.1000000000000002E-2</v>
      </c>
      <c r="Y171" s="87">
        <f>IF($C171="","",Tabla!X171+$B171)</f>
        <v>4.1000000000000002E-2</v>
      </c>
      <c r="Z171" s="87">
        <f>IF($C171="","",Tabla!Y171+$B171)</f>
        <v>4.1000000000000002E-2</v>
      </c>
      <c r="AA171" s="87">
        <f>IF($C171="","",Tabla!Z171+$B171)</f>
        <v>4.1000000000000002E-2</v>
      </c>
      <c r="AB171" s="87">
        <f>IF($C171="","",Tabla!AA171+$B171)</f>
        <v>4.1000000000000002E-2</v>
      </c>
      <c r="AC171" s="87">
        <f>IF($C171="","",Tabla!AB171+$B171)</f>
        <v>4.1000000000000002E-2</v>
      </c>
      <c r="AD171" s="87">
        <f>IF($C171="","",Tabla!AC171+$B171)</f>
        <v>4.1000000000000002E-2</v>
      </c>
      <c r="AE171" s="87">
        <f>IF($C171="","",Tabla!AD171+$B171)</f>
        <v>4.1000000000000002E-2</v>
      </c>
      <c r="AF171" s="87">
        <f>IF($C171="","",Tabla!AE171+$B171)</f>
        <v>4.1000000000000002E-2</v>
      </c>
      <c r="AG171" s="87">
        <f>IF($C171="","",Tabla!AF171+$B171)</f>
        <v>4.1000000000000002E-2</v>
      </c>
      <c r="AH171" s="87">
        <f>IF($C171="","",Tabla!AG171+$B171)</f>
        <v>4.1000000000000002E-2</v>
      </c>
      <c r="AI171" s="87">
        <f>IF($C171="","",Tabla!AH171+$B171)</f>
        <v>4.1000000000000002E-2</v>
      </c>
      <c r="AJ171" s="87">
        <f>IF($C171="","",Tabla!AI171+$B171)</f>
        <v>4.1000000000000002E-2</v>
      </c>
      <c r="AK171" s="87">
        <f>IF($C171="","",Tabla!AJ171+$B171)</f>
        <v>4.1000000000000002E-2</v>
      </c>
      <c r="AL171" s="87">
        <f>IF($C171="","",Tabla!AK171+$B171)</f>
        <v>4.1000000000000002E-2</v>
      </c>
      <c r="AM171" s="87">
        <f>IF($C171="","",Tabla!AL171+$B171)</f>
        <v>4.1000000000000002E-2</v>
      </c>
      <c r="AN171" s="87">
        <f>IF($C171="","",Tabla!AM171+$B171)</f>
        <v>4.1000000000000002E-2</v>
      </c>
      <c r="AO171" s="87">
        <f>IF($C171="","",Tabla!AN171+$B171)</f>
        <v>4.1000000000000002E-2</v>
      </c>
      <c r="AP171" s="80">
        <f t="shared" si="84"/>
        <v>74</v>
      </c>
      <c r="AQ171" s="80">
        <f t="shared" si="85"/>
        <v>58</v>
      </c>
      <c r="AR171" s="80">
        <f t="shared" si="86"/>
        <v>73</v>
      </c>
      <c r="AS171" s="80">
        <f t="shared" si="87"/>
        <v>81</v>
      </c>
      <c r="AT171" s="80">
        <f t="shared" si="88"/>
        <v>69</v>
      </c>
      <c r="AU171" s="80">
        <f t="shared" si="89"/>
        <v>45</v>
      </c>
      <c r="AV171" s="80">
        <f t="shared" si="90"/>
        <v>68</v>
      </c>
      <c r="AW171" s="80">
        <f t="shared" si="91"/>
        <v>54</v>
      </c>
      <c r="AX171" s="80">
        <f t="shared" si="92"/>
        <v>66</v>
      </c>
      <c r="AY171" s="80">
        <f t="shared" si="93"/>
        <v>50</v>
      </c>
      <c r="AZ171" s="80">
        <f t="shared" si="94"/>
        <v>67</v>
      </c>
      <c r="BA171" s="80">
        <f t="shared" si="95"/>
        <v>55</v>
      </c>
      <c r="BB171" s="80">
        <f t="shared" si="96"/>
        <v>69</v>
      </c>
      <c r="BC171" s="80">
        <f t="shared" si="97"/>
        <v>54</v>
      </c>
      <c r="BD171" s="80">
        <f t="shared" si="98"/>
        <v>66</v>
      </c>
      <c r="BE171" s="80">
        <f t="shared" si="99"/>
        <v>52</v>
      </c>
      <c r="BF171" s="80">
        <f t="shared" si="100"/>
        <v>64</v>
      </c>
      <c r="BG171" s="80">
        <f t="shared" si="101"/>
        <v>51</v>
      </c>
      <c r="BH171" s="80">
        <f t="shared" si="102"/>
        <v>58</v>
      </c>
      <c r="BI171" s="80">
        <f t="shared" si="103"/>
        <v>58</v>
      </c>
      <c r="BJ171" s="80">
        <f t="shared" si="104"/>
        <v>58</v>
      </c>
      <c r="BK171" s="80">
        <f t="shared" si="105"/>
        <v>58</v>
      </c>
      <c r="BL171" s="80">
        <f t="shared" si="106"/>
        <v>58</v>
      </c>
      <c r="BM171" s="80">
        <f t="shared" si="107"/>
        <v>58</v>
      </c>
      <c r="BN171" s="80">
        <f t="shared" si="108"/>
        <v>58</v>
      </c>
      <c r="BO171" s="80">
        <f t="shared" si="109"/>
        <v>58</v>
      </c>
      <c r="BP171" s="80">
        <f t="shared" si="110"/>
        <v>58</v>
      </c>
      <c r="BQ171" s="80">
        <f t="shared" si="111"/>
        <v>58</v>
      </c>
      <c r="BR171" s="80">
        <f t="shared" si="112"/>
        <v>76</v>
      </c>
      <c r="BS171" s="80">
        <f t="shared" si="113"/>
        <v>38</v>
      </c>
      <c r="BT171" s="80">
        <f t="shared" si="114"/>
        <v>74</v>
      </c>
      <c r="BU171" s="80">
        <f t="shared" si="115"/>
        <v>48</v>
      </c>
      <c r="BV171" s="80">
        <f t="shared" si="116"/>
        <v>64</v>
      </c>
      <c r="BW171" s="80">
        <f t="shared" si="117"/>
        <v>51</v>
      </c>
      <c r="BX171" s="80">
        <f t="shared" si="118"/>
        <v>58</v>
      </c>
      <c r="BY171" s="80">
        <f t="shared" si="119"/>
        <v>58</v>
      </c>
      <c r="BZ171" s="80">
        <f t="shared" si="120"/>
        <v>81</v>
      </c>
      <c r="CA171" s="80">
        <f t="shared" si="121"/>
        <v>27</v>
      </c>
      <c r="CB171" s="118">
        <f>+HLOOKUP(MONTO!$F$2&amp;"-"&amp;Rank!$CB$130,Rank!$B$1:$CD$212,ROW(Rank!$CD171),0)</f>
        <v>64</v>
      </c>
      <c r="CC171" s="118">
        <f>+HLOOKUP(MONTO!$F$2&amp;"-"&amp;Rank!$CC$130,Rank!$B$1:$CD$212,ROW(Rank!$CD171),0)</f>
        <v>51</v>
      </c>
      <c r="CD171" s="119" t="str">
        <f t="shared" si="122"/>
        <v>MORTILLA S.A. (1767)</v>
      </c>
    </row>
    <row r="172" spans="2:82" x14ac:dyDescent="0.2">
      <c r="B172" s="80">
        <f t="shared" si="124"/>
        <v>4.2000000000000003E-2</v>
      </c>
      <c r="C172" s="80" t="str">
        <f t="shared" si="124"/>
        <v>Stockbroker (694)</v>
      </c>
      <c r="D172" s="87">
        <f>IF($C172="","",Tabla!C172+$B172)</f>
        <v>4.2000000000000003E-2</v>
      </c>
      <c r="E172" s="87">
        <f>IF($C172="","",Tabla!D172+$B172)</f>
        <v>4.2000000000000003E-2</v>
      </c>
      <c r="F172" s="87">
        <f>IF($C172="","",Tabla!E172+$B172)</f>
        <v>4.2000000000000003E-2</v>
      </c>
      <c r="G172" s="87">
        <f>IF($C172="","",Tabla!F172+$B172)</f>
        <v>-335385.75799999997</v>
      </c>
      <c r="H172" s="87">
        <f>IF($C172="","",Tabla!G172+$B172)</f>
        <v>4.2000000000000003E-2</v>
      </c>
      <c r="I172" s="87">
        <f>IF($C172="","",Tabla!H172+$B172)</f>
        <v>4.2000000000000003E-2</v>
      </c>
      <c r="J172" s="87">
        <f>IF($C172="","",Tabla!I172+$B172)</f>
        <v>4.2000000000000003E-2</v>
      </c>
      <c r="K172" s="87">
        <f>IF($C172="","",Tabla!J172+$B172)</f>
        <v>4.2000000000000003E-2</v>
      </c>
      <c r="L172" s="87">
        <f>IF($C172="","",Tabla!K172+$B172)</f>
        <v>4.2000000000000003E-2</v>
      </c>
      <c r="M172" s="87">
        <f>IF($C172="","",Tabla!L172+$B172)</f>
        <v>4.2000000000000003E-2</v>
      </c>
      <c r="N172" s="87">
        <f>IF($C172="","",Tabla!M172+$B172)</f>
        <v>4.2000000000000003E-2</v>
      </c>
      <c r="O172" s="87">
        <f>IF($C172="","",Tabla!N172+$B172)</f>
        <v>4.2000000000000003E-2</v>
      </c>
      <c r="P172" s="87">
        <f>IF($C172="","",Tabla!O172+$B172)</f>
        <v>4.2000000000000003E-2</v>
      </c>
      <c r="Q172" s="87">
        <f>IF($C172="","",Tabla!P172+$B172)</f>
        <v>4.2000000000000003E-2</v>
      </c>
      <c r="R172" s="87">
        <f>IF($C172="","",Tabla!Q172+$B172)</f>
        <v>4.2000000000000003E-2</v>
      </c>
      <c r="S172" s="87">
        <f>IF($C172="","",Tabla!R172+$B172)</f>
        <v>4.2000000000000003E-2</v>
      </c>
      <c r="T172" s="87">
        <f>IF($C172="","",Tabla!S172+$B172)</f>
        <v>4.2000000000000003E-2</v>
      </c>
      <c r="U172" s="87">
        <f>IF($C172="","",Tabla!T172+$B172)</f>
        <v>4.2000000000000003E-2</v>
      </c>
      <c r="V172" s="87">
        <f>IF($C172="","",Tabla!U172+$B172)</f>
        <v>4.2000000000000003E-2</v>
      </c>
      <c r="W172" s="87">
        <f>IF($C172="","",Tabla!V172+$B172)</f>
        <v>4.2000000000000003E-2</v>
      </c>
      <c r="X172" s="87">
        <f>IF($C172="","",Tabla!W172+$B172)</f>
        <v>4.2000000000000003E-2</v>
      </c>
      <c r="Y172" s="87">
        <f>IF($C172="","",Tabla!X172+$B172)</f>
        <v>4.2000000000000003E-2</v>
      </c>
      <c r="Z172" s="87">
        <f>IF($C172="","",Tabla!Y172+$B172)</f>
        <v>4.2000000000000003E-2</v>
      </c>
      <c r="AA172" s="87">
        <f>IF($C172="","",Tabla!Z172+$B172)</f>
        <v>4.2000000000000003E-2</v>
      </c>
      <c r="AB172" s="87">
        <f>IF($C172="","",Tabla!AA172+$B172)</f>
        <v>4.2000000000000003E-2</v>
      </c>
      <c r="AC172" s="87">
        <f>IF($C172="","",Tabla!AB172+$B172)</f>
        <v>4.2000000000000003E-2</v>
      </c>
      <c r="AD172" s="87">
        <f>IF($C172="","",Tabla!AC172+$B172)</f>
        <v>4.2000000000000003E-2</v>
      </c>
      <c r="AE172" s="87">
        <f>IF($C172="","",Tabla!AD172+$B172)</f>
        <v>4.2000000000000003E-2</v>
      </c>
      <c r="AF172" s="87">
        <f>IF($C172="","",Tabla!AE172+$B172)</f>
        <v>4.2000000000000003E-2</v>
      </c>
      <c r="AG172" s="87">
        <f>IF($C172="","",Tabla!AF172+$B172)</f>
        <v>4.2000000000000003E-2</v>
      </c>
      <c r="AH172" s="87">
        <f>IF($C172="","",Tabla!AG172+$B172)</f>
        <v>4.2000000000000003E-2</v>
      </c>
      <c r="AI172" s="87">
        <f>IF($C172="","",Tabla!AH172+$B172)</f>
        <v>4.2000000000000003E-2</v>
      </c>
      <c r="AJ172" s="87">
        <f>IF($C172="","",Tabla!AI172+$B172)</f>
        <v>4.2000000000000003E-2</v>
      </c>
      <c r="AK172" s="87">
        <f>IF($C172="","",Tabla!AJ172+$B172)</f>
        <v>4.2000000000000003E-2</v>
      </c>
      <c r="AL172" s="87">
        <f>IF($C172="","",Tabla!AK172+$B172)</f>
        <v>4.2000000000000003E-2</v>
      </c>
      <c r="AM172" s="87">
        <f>IF($C172="","",Tabla!AL172+$B172)</f>
        <v>4.2000000000000003E-2</v>
      </c>
      <c r="AN172" s="87">
        <f>IF($C172="","",Tabla!AM172+$B172)</f>
        <v>4.2000000000000003E-2</v>
      </c>
      <c r="AO172" s="87">
        <f>IF($C172="","",Tabla!AN172+$B172)</f>
        <v>4.2000000000000003E-2</v>
      </c>
      <c r="AP172" s="80">
        <f t="shared" si="84"/>
        <v>73</v>
      </c>
      <c r="AQ172" s="80">
        <f t="shared" si="85"/>
        <v>57</v>
      </c>
      <c r="AR172" s="80">
        <f t="shared" si="86"/>
        <v>72</v>
      </c>
      <c r="AS172" s="80">
        <f t="shared" si="87"/>
        <v>83</v>
      </c>
      <c r="AT172" s="80">
        <f t="shared" si="88"/>
        <v>68</v>
      </c>
      <c r="AU172" s="80">
        <f t="shared" si="89"/>
        <v>44</v>
      </c>
      <c r="AV172" s="80">
        <f t="shared" si="90"/>
        <v>67</v>
      </c>
      <c r="AW172" s="80">
        <f t="shared" si="91"/>
        <v>53</v>
      </c>
      <c r="AX172" s="80">
        <f t="shared" si="92"/>
        <v>65</v>
      </c>
      <c r="AY172" s="80">
        <f t="shared" si="93"/>
        <v>49</v>
      </c>
      <c r="AZ172" s="80">
        <f t="shared" si="94"/>
        <v>66</v>
      </c>
      <c r="BA172" s="80">
        <f t="shared" si="95"/>
        <v>54</v>
      </c>
      <c r="BB172" s="80">
        <f t="shared" si="96"/>
        <v>68</v>
      </c>
      <c r="BC172" s="80">
        <f t="shared" si="97"/>
        <v>53</v>
      </c>
      <c r="BD172" s="80">
        <f t="shared" si="98"/>
        <v>65</v>
      </c>
      <c r="BE172" s="80">
        <f t="shared" si="99"/>
        <v>51</v>
      </c>
      <c r="BF172" s="80">
        <f t="shared" si="100"/>
        <v>63</v>
      </c>
      <c r="BG172" s="80">
        <f t="shared" si="101"/>
        <v>50</v>
      </c>
      <c r="BH172" s="80">
        <f t="shared" si="102"/>
        <v>57</v>
      </c>
      <c r="BI172" s="80">
        <f t="shared" si="103"/>
        <v>57</v>
      </c>
      <c r="BJ172" s="80">
        <f t="shared" si="104"/>
        <v>57</v>
      </c>
      <c r="BK172" s="80">
        <f t="shared" si="105"/>
        <v>57</v>
      </c>
      <c r="BL172" s="80">
        <f t="shared" si="106"/>
        <v>57</v>
      </c>
      <c r="BM172" s="80">
        <f t="shared" si="107"/>
        <v>57</v>
      </c>
      <c r="BN172" s="80">
        <f t="shared" si="108"/>
        <v>57</v>
      </c>
      <c r="BO172" s="80">
        <f t="shared" si="109"/>
        <v>57</v>
      </c>
      <c r="BP172" s="80">
        <f t="shared" si="110"/>
        <v>57</v>
      </c>
      <c r="BQ172" s="80">
        <f t="shared" si="111"/>
        <v>57</v>
      </c>
      <c r="BR172" s="80">
        <f t="shared" si="112"/>
        <v>75</v>
      </c>
      <c r="BS172" s="80">
        <f t="shared" si="113"/>
        <v>37</v>
      </c>
      <c r="BT172" s="80">
        <f t="shared" si="114"/>
        <v>73</v>
      </c>
      <c r="BU172" s="80">
        <f t="shared" si="115"/>
        <v>47</v>
      </c>
      <c r="BV172" s="80">
        <f t="shared" si="116"/>
        <v>63</v>
      </c>
      <c r="BW172" s="80">
        <f t="shared" si="117"/>
        <v>50</v>
      </c>
      <c r="BX172" s="80">
        <f t="shared" si="118"/>
        <v>57</v>
      </c>
      <c r="BY172" s="80">
        <f t="shared" si="119"/>
        <v>57</v>
      </c>
      <c r="BZ172" s="80">
        <f t="shared" si="120"/>
        <v>80</v>
      </c>
      <c r="CA172" s="80">
        <f t="shared" si="121"/>
        <v>26</v>
      </c>
      <c r="CB172" s="118">
        <f>+HLOOKUP(MONTO!$F$2&amp;"-"&amp;Rank!$CB$130,Rank!$B$1:$CD$212,ROW(Rank!$CD172),0)</f>
        <v>63</v>
      </c>
      <c r="CC172" s="118">
        <f>+HLOOKUP(MONTO!$F$2&amp;"-"&amp;Rank!$CC$130,Rank!$B$1:$CD$212,ROW(Rank!$CD172),0)</f>
        <v>50</v>
      </c>
      <c r="CD172" s="119" t="str">
        <f t="shared" si="122"/>
        <v>Stockbroker (694)</v>
      </c>
    </row>
    <row r="173" spans="2:82" x14ac:dyDescent="0.2">
      <c r="B173" s="80">
        <f t="shared" si="124"/>
        <v>4.2999999999999997E-2</v>
      </c>
      <c r="C173" s="80" t="str">
        <f t="shared" si="124"/>
        <v>Consultatio Investments S.A (1787)</v>
      </c>
      <c r="D173" s="87">
        <f>IF($C173="","",Tabla!C173+$B173)</f>
        <v>4.2999999999999997E-2</v>
      </c>
      <c r="E173" s="87">
        <f>IF($C173="","",Tabla!D173+$B173)</f>
        <v>4.2999999999999997E-2</v>
      </c>
      <c r="F173" s="87">
        <f>IF($C173="","",Tabla!E173+$B173)</f>
        <v>4.2999999999999997E-2</v>
      </c>
      <c r="G173" s="87">
        <f>IF($C173="","",Tabla!F173+$B173)</f>
        <v>-104765.35699999999</v>
      </c>
      <c r="H173" s="87">
        <f>IF($C173="","",Tabla!G173+$B173)</f>
        <v>13532.333000000001</v>
      </c>
      <c r="I173" s="87">
        <f>IF($C173="","",Tabla!H173+$B173)</f>
        <v>-11245209.867000001</v>
      </c>
      <c r="J173" s="87">
        <f>IF($C173="","",Tabla!I173+$B173)</f>
        <v>4.2999999999999997E-2</v>
      </c>
      <c r="K173" s="87">
        <f>IF($C173="","",Tabla!J173+$B173)</f>
        <v>4.2999999999999997E-2</v>
      </c>
      <c r="L173" s="87">
        <f>IF($C173="","",Tabla!K173+$B173)</f>
        <v>4.2999999999999997E-2</v>
      </c>
      <c r="M173" s="87">
        <f>IF($C173="","",Tabla!L173+$B173)</f>
        <v>4.2999999999999997E-2</v>
      </c>
      <c r="N173" s="87">
        <f>IF($C173="","",Tabla!M173+$B173)</f>
        <v>4.2999999999999997E-2</v>
      </c>
      <c r="O173" s="87">
        <f>IF($C173="","",Tabla!N173+$B173)</f>
        <v>4.2999999999999997E-2</v>
      </c>
      <c r="P173" s="87">
        <f>IF($C173="","",Tabla!O173+$B173)</f>
        <v>4.2999999999999997E-2</v>
      </c>
      <c r="Q173" s="87">
        <f>IF($C173="","",Tabla!P173+$B173)</f>
        <v>4.2999999999999997E-2</v>
      </c>
      <c r="R173" s="87">
        <f>IF($C173="","",Tabla!Q173+$B173)</f>
        <v>4.2999999999999997E-2</v>
      </c>
      <c r="S173" s="87">
        <f>IF($C173="","",Tabla!R173+$B173)</f>
        <v>4.2999999999999997E-2</v>
      </c>
      <c r="T173" s="87">
        <f>IF($C173="","",Tabla!S173+$B173)</f>
        <v>4.2999999999999997E-2</v>
      </c>
      <c r="U173" s="87">
        <f>IF($C173="","",Tabla!T173+$B173)</f>
        <v>4.2999999999999997E-2</v>
      </c>
      <c r="V173" s="87">
        <f>IF($C173="","",Tabla!U173+$B173)</f>
        <v>4.2999999999999997E-2</v>
      </c>
      <c r="W173" s="87">
        <f>IF($C173="","",Tabla!V173+$B173)</f>
        <v>4.2999999999999997E-2</v>
      </c>
      <c r="X173" s="87">
        <f>IF($C173="","",Tabla!W173+$B173)</f>
        <v>4.2999999999999997E-2</v>
      </c>
      <c r="Y173" s="87">
        <f>IF($C173="","",Tabla!X173+$B173)</f>
        <v>4.2999999999999997E-2</v>
      </c>
      <c r="Z173" s="87">
        <f>IF($C173="","",Tabla!Y173+$B173)</f>
        <v>4.2999999999999997E-2</v>
      </c>
      <c r="AA173" s="87">
        <f>IF($C173="","",Tabla!Z173+$B173)</f>
        <v>4.2999999999999997E-2</v>
      </c>
      <c r="AB173" s="87">
        <f>IF($C173="","",Tabla!AA173+$B173)</f>
        <v>4.2999999999999997E-2</v>
      </c>
      <c r="AC173" s="87">
        <f>IF($C173="","",Tabla!AB173+$B173)</f>
        <v>4.2999999999999997E-2</v>
      </c>
      <c r="AD173" s="87">
        <f>IF($C173="","",Tabla!AC173+$B173)</f>
        <v>4.2999999999999997E-2</v>
      </c>
      <c r="AE173" s="87">
        <f>IF($C173="","",Tabla!AD173+$B173)</f>
        <v>4.2999999999999997E-2</v>
      </c>
      <c r="AF173" s="87">
        <f>IF($C173="","",Tabla!AE173+$B173)</f>
        <v>13532.333000000001</v>
      </c>
      <c r="AG173" s="87">
        <f>IF($C173="","",Tabla!AF173+$B173)</f>
        <v>-11245209.867000001</v>
      </c>
      <c r="AH173" s="87">
        <f>IF($C173="","",Tabla!AG173+$B173)</f>
        <v>4.2999999999999997E-2</v>
      </c>
      <c r="AI173" s="87">
        <f>IF($C173="","",Tabla!AH173+$B173)</f>
        <v>4.2999999999999997E-2</v>
      </c>
      <c r="AJ173" s="87">
        <f>IF($C173="","",Tabla!AI173+$B173)</f>
        <v>4.2999999999999997E-2</v>
      </c>
      <c r="AK173" s="87">
        <f>IF($C173="","",Tabla!AJ173+$B173)</f>
        <v>4.2999999999999997E-2</v>
      </c>
      <c r="AL173" s="87">
        <f>IF($C173="","",Tabla!AK173+$B173)</f>
        <v>4.2999999999999997E-2</v>
      </c>
      <c r="AM173" s="87">
        <f>IF($C173="","",Tabla!AL173+$B173)</f>
        <v>4.2999999999999997E-2</v>
      </c>
      <c r="AN173" s="87">
        <f>IF($C173="","",Tabla!AM173+$B173)</f>
        <v>13532.333000000001</v>
      </c>
      <c r="AO173" s="87">
        <f>IF($C173="","",Tabla!AN173+$B173)</f>
        <v>-11245209.867000001</v>
      </c>
      <c r="AP173" s="80">
        <f t="shared" si="84"/>
        <v>72</v>
      </c>
      <c r="AQ173" s="80">
        <f t="shared" si="85"/>
        <v>56</v>
      </c>
      <c r="AR173" s="80">
        <f t="shared" si="86"/>
        <v>71</v>
      </c>
      <c r="AS173" s="80">
        <f t="shared" si="87"/>
        <v>79</v>
      </c>
      <c r="AT173" s="80">
        <f t="shared" si="88"/>
        <v>21</v>
      </c>
      <c r="AU173" s="80">
        <f t="shared" si="89"/>
        <v>98</v>
      </c>
      <c r="AV173" s="80">
        <f t="shared" si="90"/>
        <v>66</v>
      </c>
      <c r="AW173" s="80">
        <f t="shared" si="91"/>
        <v>52</v>
      </c>
      <c r="AX173" s="80">
        <f t="shared" si="92"/>
        <v>64</v>
      </c>
      <c r="AY173" s="80">
        <f t="shared" si="93"/>
        <v>48</v>
      </c>
      <c r="AZ173" s="80">
        <f t="shared" si="94"/>
        <v>65</v>
      </c>
      <c r="BA173" s="80">
        <f t="shared" si="95"/>
        <v>53</v>
      </c>
      <c r="BB173" s="80">
        <f t="shared" si="96"/>
        <v>67</v>
      </c>
      <c r="BC173" s="80">
        <f t="shared" si="97"/>
        <v>52</v>
      </c>
      <c r="BD173" s="80">
        <f t="shared" si="98"/>
        <v>64</v>
      </c>
      <c r="BE173" s="80">
        <f t="shared" si="99"/>
        <v>50</v>
      </c>
      <c r="BF173" s="80">
        <f t="shared" si="100"/>
        <v>62</v>
      </c>
      <c r="BG173" s="80">
        <f t="shared" si="101"/>
        <v>49</v>
      </c>
      <c r="BH173" s="80">
        <f t="shared" si="102"/>
        <v>56</v>
      </c>
      <c r="BI173" s="80">
        <f t="shared" si="103"/>
        <v>56</v>
      </c>
      <c r="BJ173" s="80">
        <f t="shared" si="104"/>
        <v>56</v>
      </c>
      <c r="BK173" s="80">
        <f t="shared" si="105"/>
        <v>56</v>
      </c>
      <c r="BL173" s="80">
        <f t="shared" si="106"/>
        <v>56</v>
      </c>
      <c r="BM173" s="80">
        <f t="shared" si="107"/>
        <v>56</v>
      </c>
      <c r="BN173" s="80">
        <f t="shared" si="108"/>
        <v>56</v>
      </c>
      <c r="BO173" s="80">
        <f t="shared" si="109"/>
        <v>56</v>
      </c>
      <c r="BP173" s="80">
        <f t="shared" si="110"/>
        <v>56</v>
      </c>
      <c r="BQ173" s="80">
        <f t="shared" si="111"/>
        <v>56</v>
      </c>
      <c r="BR173" s="80">
        <f t="shared" si="112"/>
        <v>34</v>
      </c>
      <c r="BS173" s="80">
        <f t="shared" si="113"/>
        <v>96</v>
      </c>
      <c r="BT173" s="80">
        <f t="shared" si="114"/>
        <v>72</v>
      </c>
      <c r="BU173" s="80">
        <f t="shared" si="115"/>
        <v>46</v>
      </c>
      <c r="BV173" s="80">
        <f t="shared" si="116"/>
        <v>62</v>
      </c>
      <c r="BW173" s="80">
        <f t="shared" si="117"/>
        <v>49</v>
      </c>
      <c r="BX173" s="80">
        <f t="shared" si="118"/>
        <v>56</v>
      </c>
      <c r="BY173" s="80">
        <f t="shared" si="119"/>
        <v>56</v>
      </c>
      <c r="BZ173" s="80">
        <f t="shared" si="120"/>
        <v>54</v>
      </c>
      <c r="CA173" s="80">
        <f t="shared" si="121"/>
        <v>85</v>
      </c>
      <c r="CB173" s="118">
        <f>+HLOOKUP(MONTO!$F$2&amp;"-"&amp;Rank!$CB$130,Rank!$B$1:$CD$212,ROW(Rank!$CD173),0)</f>
        <v>62</v>
      </c>
      <c r="CC173" s="118">
        <f>+HLOOKUP(MONTO!$F$2&amp;"-"&amp;Rank!$CC$130,Rank!$B$1:$CD$212,ROW(Rank!$CD173),0)</f>
        <v>49</v>
      </c>
      <c r="CD173" s="119" t="str">
        <f t="shared" si="122"/>
        <v>Consultatio Investments S.A (1787)</v>
      </c>
    </row>
    <row r="174" spans="2:82" x14ac:dyDescent="0.2">
      <c r="B174" s="80">
        <f t="shared" si="124"/>
        <v>4.3999999999999997E-2</v>
      </c>
      <c r="C174" s="80" t="str">
        <f t="shared" si="124"/>
        <v>Invertir en Bolsa (203)</v>
      </c>
      <c r="D174" s="87">
        <f>IF($C174="","",Tabla!C174+$B174)</f>
        <v>4.3999999999999997E-2</v>
      </c>
      <c r="E174" s="87">
        <f>IF($C174="","",Tabla!D174+$B174)</f>
        <v>4.3999999999999997E-2</v>
      </c>
      <c r="F174" s="87">
        <f>IF($C174="","",Tabla!E174+$B174)</f>
        <v>4.3999999999999997E-2</v>
      </c>
      <c r="G174" s="87">
        <f>IF($C174="","",Tabla!F174+$B174)</f>
        <v>-331451.93599999999</v>
      </c>
      <c r="H174" s="87">
        <f>IF($C174="","",Tabla!G174+$B174)</f>
        <v>1385130.7240000002</v>
      </c>
      <c r="I174" s="87">
        <f>IF($C174="","",Tabla!H174+$B174)</f>
        <v>-329822.13600000012</v>
      </c>
      <c r="J174" s="87">
        <f>IF($C174="","",Tabla!I174+$B174)</f>
        <v>4.3999999999999997E-2</v>
      </c>
      <c r="K174" s="87">
        <f>IF($C174="","",Tabla!J174+$B174)</f>
        <v>4.3999999999999997E-2</v>
      </c>
      <c r="L174" s="87">
        <f>IF($C174="","",Tabla!K174+$B174)</f>
        <v>4.3999999999999997E-2</v>
      </c>
      <c r="M174" s="87">
        <f>IF($C174="","",Tabla!L174+$B174)</f>
        <v>-422249.95600000001</v>
      </c>
      <c r="N174" s="87">
        <f>IF($C174="","",Tabla!M174+$B174)</f>
        <v>4.3999999999999997E-2</v>
      </c>
      <c r="O174" s="87">
        <f>IF($C174="","",Tabla!N174+$B174)</f>
        <v>-3203024.5060000005</v>
      </c>
      <c r="P174" s="87">
        <f>IF($C174="","",Tabla!O174+$B174)</f>
        <v>4.3999999999999997E-2</v>
      </c>
      <c r="Q174" s="87">
        <f>IF($C174="","",Tabla!P174+$B174)</f>
        <v>-1910398.3459999999</v>
      </c>
      <c r="R174" s="87">
        <f>IF($C174="","",Tabla!Q174+$B174)</f>
        <v>4.3999999999999997E-2</v>
      </c>
      <c r="S174" s="87">
        <f>IF($C174="","",Tabla!R174+$B174)</f>
        <v>-1176098.6059999999</v>
      </c>
      <c r="T174" s="87">
        <f>IF($C174="","",Tabla!S174+$B174)</f>
        <v>4.3999999999999997E-2</v>
      </c>
      <c r="U174" s="87">
        <f>IF($C174="","",Tabla!T174+$B174)</f>
        <v>-11091678.925999999</v>
      </c>
      <c r="V174" s="87">
        <f>IF($C174="","",Tabla!U174+$B174)</f>
        <v>4.3999999999999997E-2</v>
      </c>
      <c r="W174" s="87">
        <f>IF($C174="","",Tabla!V174+$B174)</f>
        <v>4.3999999999999997E-2</v>
      </c>
      <c r="X174" s="87">
        <f>IF($C174="","",Tabla!W174+$B174)</f>
        <v>4.3999999999999997E-2</v>
      </c>
      <c r="Y174" s="87">
        <f>IF($C174="","",Tabla!X174+$B174)</f>
        <v>4.3999999999999997E-2</v>
      </c>
      <c r="Z174" s="87">
        <f>IF($C174="","",Tabla!Y174+$B174)</f>
        <v>4.3999999999999997E-2</v>
      </c>
      <c r="AA174" s="87">
        <f>IF($C174="","",Tabla!Z174+$B174)</f>
        <v>4.3999999999999997E-2</v>
      </c>
      <c r="AB174" s="87">
        <f>IF($C174="","",Tabla!AA174+$B174)</f>
        <v>4.3999999999999997E-2</v>
      </c>
      <c r="AC174" s="87">
        <f>IF($C174="","",Tabla!AB174+$B174)</f>
        <v>4.3999999999999997E-2</v>
      </c>
      <c r="AD174" s="87">
        <f>IF($C174="","",Tabla!AC174+$B174)</f>
        <v>4.3999999999999997E-2</v>
      </c>
      <c r="AE174" s="87">
        <f>IF($C174="","",Tabla!AD174+$B174)</f>
        <v>4.3999999999999997E-2</v>
      </c>
      <c r="AF174" s="87">
        <f>IF($C174="","",Tabla!AE174+$B174)</f>
        <v>1385130.7240000002</v>
      </c>
      <c r="AG174" s="87">
        <f>IF($C174="","",Tabla!AF174+$B174)</f>
        <v>-752072.13600000017</v>
      </c>
      <c r="AH174" s="87">
        <f>IF($C174="","",Tabla!AG174+$B174)</f>
        <v>4.3999999999999997E-2</v>
      </c>
      <c r="AI174" s="87">
        <f>IF($C174="","",Tabla!AH174+$B174)</f>
        <v>-6289521.5460000001</v>
      </c>
      <c r="AJ174" s="87">
        <f>IF($C174="","",Tabla!AI174+$B174)</f>
        <v>4.3999999999999997E-2</v>
      </c>
      <c r="AK174" s="87">
        <f>IF($C174="","",Tabla!AJ174+$B174)</f>
        <v>-11091678.925999999</v>
      </c>
      <c r="AL174" s="87">
        <f>IF($C174="","",Tabla!AK174+$B174)</f>
        <v>4.3999999999999997E-2</v>
      </c>
      <c r="AM174" s="87">
        <f>IF($C174="","",Tabla!AL174+$B174)</f>
        <v>4.3999999999999997E-2</v>
      </c>
      <c r="AN174" s="87">
        <f>IF($C174="","",Tabla!AM174+$B174)</f>
        <v>1385130.7240000002</v>
      </c>
      <c r="AO174" s="87">
        <f>IF($C174="","",Tabla!AN174+$B174)</f>
        <v>-18133272.696000002</v>
      </c>
      <c r="AP174" s="80">
        <f t="shared" si="84"/>
        <v>71</v>
      </c>
      <c r="AQ174" s="80">
        <f t="shared" si="85"/>
        <v>55</v>
      </c>
      <c r="AR174" s="80">
        <f t="shared" si="86"/>
        <v>70</v>
      </c>
      <c r="AS174" s="80">
        <f t="shared" si="87"/>
        <v>82</v>
      </c>
      <c r="AT174" s="80">
        <f t="shared" si="88"/>
        <v>4</v>
      </c>
      <c r="AU174" s="80">
        <f t="shared" si="89"/>
        <v>82</v>
      </c>
      <c r="AV174" s="80">
        <f t="shared" si="90"/>
        <v>65</v>
      </c>
      <c r="AW174" s="80">
        <f t="shared" si="91"/>
        <v>51</v>
      </c>
      <c r="AX174" s="80">
        <f t="shared" si="92"/>
        <v>63</v>
      </c>
      <c r="AY174" s="80">
        <f t="shared" si="93"/>
        <v>90</v>
      </c>
      <c r="AZ174" s="80">
        <f t="shared" si="94"/>
        <v>64</v>
      </c>
      <c r="BA174" s="80">
        <f t="shared" si="95"/>
        <v>98</v>
      </c>
      <c r="BB174" s="80">
        <f t="shared" si="96"/>
        <v>66</v>
      </c>
      <c r="BC174" s="80">
        <f t="shared" si="97"/>
        <v>96</v>
      </c>
      <c r="BD174" s="80">
        <f t="shared" si="98"/>
        <v>63</v>
      </c>
      <c r="BE174" s="80">
        <f t="shared" si="99"/>
        <v>94</v>
      </c>
      <c r="BF174" s="80">
        <f t="shared" si="100"/>
        <v>61</v>
      </c>
      <c r="BG174" s="80">
        <f t="shared" si="101"/>
        <v>86</v>
      </c>
      <c r="BH174" s="80">
        <f t="shared" si="102"/>
        <v>55</v>
      </c>
      <c r="BI174" s="80">
        <f t="shared" si="103"/>
        <v>55</v>
      </c>
      <c r="BJ174" s="80">
        <f t="shared" si="104"/>
        <v>55</v>
      </c>
      <c r="BK174" s="80">
        <f t="shared" si="105"/>
        <v>55</v>
      </c>
      <c r="BL174" s="80">
        <f t="shared" si="106"/>
        <v>55</v>
      </c>
      <c r="BM174" s="80">
        <f t="shared" si="107"/>
        <v>55</v>
      </c>
      <c r="BN174" s="80">
        <f t="shared" si="108"/>
        <v>55</v>
      </c>
      <c r="BO174" s="80">
        <f t="shared" si="109"/>
        <v>55</v>
      </c>
      <c r="BP174" s="80">
        <f t="shared" si="110"/>
        <v>55</v>
      </c>
      <c r="BQ174" s="80">
        <f t="shared" si="111"/>
        <v>55</v>
      </c>
      <c r="BR174" s="80">
        <f t="shared" si="112"/>
        <v>9</v>
      </c>
      <c r="BS174" s="80">
        <f t="shared" si="113"/>
        <v>79</v>
      </c>
      <c r="BT174" s="80">
        <f t="shared" si="114"/>
        <v>71</v>
      </c>
      <c r="BU174" s="80">
        <f t="shared" si="115"/>
        <v>96</v>
      </c>
      <c r="BV174" s="80">
        <f t="shared" si="116"/>
        <v>61</v>
      </c>
      <c r="BW174" s="80">
        <f t="shared" si="117"/>
        <v>86</v>
      </c>
      <c r="BX174" s="80">
        <f t="shared" si="118"/>
        <v>55</v>
      </c>
      <c r="BY174" s="80">
        <f t="shared" si="119"/>
        <v>55</v>
      </c>
      <c r="BZ174" s="80">
        <f t="shared" si="120"/>
        <v>27</v>
      </c>
      <c r="CA174" s="80">
        <f t="shared" si="121"/>
        <v>87</v>
      </c>
      <c r="CB174" s="118">
        <f>+HLOOKUP(MONTO!$F$2&amp;"-"&amp;Rank!$CB$130,Rank!$B$1:$CD$212,ROW(Rank!$CD174),0)</f>
        <v>61</v>
      </c>
      <c r="CC174" s="118">
        <f>+HLOOKUP(MONTO!$F$2&amp;"-"&amp;Rank!$CC$130,Rank!$B$1:$CD$212,ROW(Rank!$CD174),0)</f>
        <v>86</v>
      </c>
      <c r="CD174" s="119" t="str">
        <f t="shared" si="122"/>
        <v>Invertir en Bolsa (203)</v>
      </c>
    </row>
    <row r="175" spans="2:82" x14ac:dyDescent="0.2">
      <c r="B175" s="80">
        <f t="shared" si="124"/>
        <v>4.4999999999999998E-2</v>
      </c>
      <c r="C175" s="80" t="str">
        <f t="shared" si="124"/>
        <v>Valfinsa Bursátil Soc. de Bolsa S.A (98)</v>
      </c>
      <c r="D175" s="87">
        <f>IF($C175="","",Tabla!C175+$B175)</f>
        <v>4.4999999999999998E-2</v>
      </c>
      <c r="E175" s="87">
        <f>IF($C175="","",Tabla!D175+$B175)</f>
        <v>4.4999999999999998E-2</v>
      </c>
      <c r="F175" s="87">
        <f>IF($C175="","",Tabla!E175+$B175)</f>
        <v>4.4999999999999998E-2</v>
      </c>
      <c r="G175" s="87">
        <f>IF($C175="","",Tabla!F175+$B175)</f>
        <v>-5019912.4550000001</v>
      </c>
      <c r="H175" s="87">
        <f>IF($C175="","",Tabla!G175+$B175)</f>
        <v>4.4999999999999998E-2</v>
      </c>
      <c r="I175" s="87">
        <f>IF($C175="","",Tabla!H175+$B175)</f>
        <v>4.4999999999999998E-2</v>
      </c>
      <c r="J175" s="87">
        <f>IF($C175="","",Tabla!I175+$B175)</f>
        <v>4.4999999999999998E-2</v>
      </c>
      <c r="K175" s="87">
        <f>IF($C175="","",Tabla!J175+$B175)</f>
        <v>-4639357.3549999995</v>
      </c>
      <c r="L175" s="87">
        <f>IF($C175="","",Tabla!K175+$B175)</f>
        <v>4.4999999999999998E-2</v>
      </c>
      <c r="M175" s="87">
        <f>IF($C175="","",Tabla!L175+$B175)</f>
        <v>-1760559.9550000001</v>
      </c>
      <c r="N175" s="87">
        <f>IF($C175="","",Tabla!M175+$B175)</f>
        <v>4.4999999999999998E-2</v>
      </c>
      <c r="O175" s="87">
        <f>IF($C175="","",Tabla!N175+$B175)</f>
        <v>4.4999999999999998E-2</v>
      </c>
      <c r="P175" s="87">
        <f>IF($C175="","",Tabla!O175+$B175)</f>
        <v>4.4999999999999998E-2</v>
      </c>
      <c r="Q175" s="87">
        <f>IF($C175="","",Tabla!P175+$B175)</f>
        <v>4.4999999999999998E-2</v>
      </c>
      <c r="R175" s="87">
        <f>IF($C175="","",Tabla!Q175+$B175)</f>
        <v>4.4999999999999998E-2</v>
      </c>
      <c r="S175" s="87">
        <f>IF($C175="","",Tabla!R175+$B175)</f>
        <v>4.4999999999999998E-2</v>
      </c>
      <c r="T175" s="87">
        <f>IF($C175="","",Tabla!S175+$B175)</f>
        <v>4.4999999999999998E-2</v>
      </c>
      <c r="U175" s="87">
        <f>IF($C175="","",Tabla!T175+$B175)</f>
        <v>4.4999999999999998E-2</v>
      </c>
      <c r="V175" s="87">
        <f>IF($C175="","",Tabla!U175+$B175)</f>
        <v>4.4999999999999998E-2</v>
      </c>
      <c r="W175" s="87">
        <f>IF($C175="","",Tabla!V175+$B175)</f>
        <v>4.4999999999999998E-2</v>
      </c>
      <c r="X175" s="87">
        <f>IF($C175="","",Tabla!W175+$B175)</f>
        <v>4.4999999999999998E-2</v>
      </c>
      <c r="Y175" s="87">
        <f>IF($C175="","",Tabla!X175+$B175)</f>
        <v>4.4999999999999998E-2</v>
      </c>
      <c r="Z175" s="87">
        <f>IF($C175="","",Tabla!Y175+$B175)</f>
        <v>4.4999999999999998E-2</v>
      </c>
      <c r="AA175" s="87">
        <f>IF($C175="","",Tabla!Z175+$B175)</f>
        <v>4.4999999999999998E-2</v>
      </c>
      <c r="AB175" s="87">
        <f>IF($C175="","",Tabla!AA175+$B175)</f>
        <v>4.4999999999999998E-2</v>
      </c>
      <c r="AC175" s="87">
        <f>IF($C175="","",Tabla!AB175+$B175)</f>
        <v>4.4999999999999998E-2</v>
      </c>
      <c r="AD175" s="87">
        <f>IF($C175="","",Tabla!AC175+$B175)</f>
        <v>4.4999999999999998E-2</v>
      </c>
      <c r="AE175" s="87">
        <f>IF($C175="","",Tabla!AD175+$B175)</f>
        <v>4.4999999999999998E-2</v>
      </c>
      <c r="AF175" s="87">
        <f>IF($C175="","",Tabla!AE175+$B175)</f>
        <v>4.4999999999999998E-2</v>
      </c>
      <c r="AG175" s="87">
        <f>IF($C175="","",Tabla!AF175+$B175)</f>
        <v>-6399917.3549999995</v>
      </c>
      <c r="AH175" s="87">
        <f>IF($C175="","",Tabla!AG175+$B175)</f>
        <v>4.4999999999999998E-2</v>
      </c>
      <c r="AI175" s="87">
        <f>IF($C175="","",Tabla!AH175+$B175)</f>
        <v>4.4999999999999998E-2</v>
      </c>
      <c r="AJ175" s="87">
        <f>IF($C175="","",Tabla!AI175+$B175)</f>
        <v>4.4999999999999998E-2</v>
      </c>
      <c r="AK175" s="87">
        <f>IF($C175="","",Tabla!AJ175+$B175)</f>
        <v>4.4999999999999998E-2</v>
      </c>
      <c r="AL175" s="87">
        <f>IF($C175="","",Tabla!AK175+$B175)</f>
        <v>4.4999999999999998E-2</v>
      </c>
      <c r="AM175" s="87">
        <f>IF($C175="","",Tabla!AL175+$B175)</f>
        <v>4.4999999999999998E-2</v>
      </c>
      <c r="AN175" s="87">
        <f>IF($C175="","",Tabla!AM175+$B175)</f>
        <v>4.4999999999999998E-2</v>
      </c>
      <c r="AO175" s="87">
        <f>IF($C175="","",Tabla!AN175+$B175)</f>
        <v>-6399917.3549999995</v>
      </c>
      <c r="AP175" s="80">
        <f t="shared" si="84"/>
        <v>70</v>
      </c>
      <c r="AQ175" s="80">
        <f t="shared" si="85"/>
        <v>54</v>
      </c>
      <c r="AR175" s="80">
        <f t="shared" si="86"/>
        <v>69</v>
      </c>
      <c r="AS175" s="80">
        <f t="shared" si="87"/>
        <v>95</v>
      </c>
      <c r="AT175" s="80">
        <f t="shared" si="88"/>
        <v>67</v>
      </c>
      <c r="AU175" s="80">
        <f t="shared" si="89"/>
        <v>43</v>
      </c>
      <c r="AV175" s="80">
        <f t="shared" si="90"/>
        <v>64</v>
      </c>
      <c r="AW175" s="80">
        <f t="shared" si="91"/>
        <v>97</v>
      </c>
      <c r="AX175" s="80">
        <f t="shared" si="92"/>
        <v>62</v>
      </c>
      <c r="AY175" s="80">
        <f t="shared" si="93"/>
        <v>96</v>
      </c>
      <c r="AZ175" s="80">
        <f t="shared" si="94"/>
        <v>63</v>
      </c>
      <c r="BA175" s="80">
        <f t="shared" si="95"/>
        <v>52</v>
      </c>
      <c r="BB175" s="80">
        <f t="shared" si="96"/>
        <v>65</v>
      </c>
      <c r="BC175" s="80">
        <f t="shared" si="97"/>
        <v>51</v>
      </c>
      <c r="BD175" s="80">
        <f t="shared" si="98"/>
        <v>62</v>
      </c>
      <c r="BE175" s="80">
        <f t="shared" si="99"/>
        <v>49</v>
      </c>
      <c r="BF175" s="80">
        <f t="shared" si="100"/>
        <v>60</v>
      </c>
      <c r="BG175" s="80">
        <f t="shared" si="101"/>
        <v>48</v>
      </c>
      <c r="BH175" s="80">
        <f t="shared" si="102"/>
        <v>54</v>
      </c>
      <c r="BI175" s="80">
        <f t="shared" si="103"/>
        <v>54</v>
      </c>
      <c r="BJ175" s="80">
        <f t="shared" si="104"/>
        <v>54</v>
      </c>
      <c r="BK175" s="80">
        <f t="shared" si="105"/>
        <v>54</v>
      </c>
      <c r="BL175" s="80">
        <f t="shared" si="106"/>
        <v>54</v>
      </c>
      <c r="BM175" s="80">
        <f t="shared" si="107"/>
        <v>54</v>
      </c>
      <c r="BN175" s="80">
        <f t="shared" si="108"/>
        <v>54</v>
      </c>
      <c r="BO175" s="80">
        <f t="shared" si="109"/>
        <v>54</v>
      </c>
      <c r="BP175" s="80">
        <f t="shared" si="110"/>
        <v>54</v>
      </c>
      <c r="BQ175" s="80">
        <f t="shared" si="111"/>
        <v>54</v>
      </c>
      <c r="BR175" s="80">
        <f t="shared" si="112"/>
        <v>74</v>
      </c>
      <c r="BS175" s="80">
        <f t="shared" si="113"/>
        <v>95</v>
      </c>
      <c r="BT175" s="80">
        <f t="shared" si="114"/>
        <v>70</v>
      </c>
      <c r="BU175" s="80">
        <f t="shared" si="115"/>
        <v>45</v>
      </c>
      <c r="BV175" s="80">
        <f t="shared" si="116"/>
        <v>60</v>
      </c>
      <c r="BW175" s="80">
        <f t="shared" si="117"/>
        <v>48</v>
      </c>
      <c r="BX175" s="80">
        <f t="shared" si="118"/>
        <v>54</v>
      </c>
      <c r="BY175" s="80">
        <f t="shared" si="119"/>
        <v>54</v>
      </c>
      <c r="BZ175" s="80">
        <f t="shared" si="120"/>
        <v>79</v>
      </c>
      <c r="CA175" s="80">
        <f t="shared" si="121"/>
        <v>83</v>
      </c>
      <c r="CB175" s="118">
        <f>+HLOOKUP(MONTO!$F$2&amp;"-"&amp;Rank!$CB$130,Rank!$B$1:$CD$212,ROW(Rank!$CD175),0)</f>
        <v>60</v>
      </c>
      <c r="CC175" s="118">
        <f>+HLOOKUP(MONTO!$F$2&amp;"-"&amp;Rank!$CC$130,Rank!$B$1:$CD$212,ROW(Rank!$CD175),0)</f>
        <v>48</v>
      </c>
      <c r="CD175" s="119" t="str">
        <f t="shared" si="122"/>
        <v>Valfinsa Bursátil Soc. de Bolsa S.A (98)</v>
      </c>
    </row>
    <row r="176" spans="2:82" x14ac:dyDescent="0.2">
      <c r="B176" s="80">
        <f t="shared" si="124"/>
        <v>4.5999999999999999E-2</v>
      </c>
      <c r="C176" s="80" t="str">
        <f t="shared" si="124"/>
        <v>Bell Investments (88)</v>
      </c>
      <c r="D176" s="87">
        <f>IF($C176="","",Tabla!C176+$B176)</f>
        <v>4.5999999999999999E-2</v>
      </c>
      <c r="E176" s="87">
        <f>IF($C176="","",Tabla!D176+$B176)</f>
        <v>4.5999999999999999E-2</v>
      </c>
      <c r="F176" s="87">
        <f>IF($C176="","",Tabla!E176+$B176)</f>
        <v>4.5999999999999999E-2</v>
      </c>
      <c r="G176" s="87">
        <f>IF($C176="","",Tabla!F176+$B176)</f>
        <v>-490693.67318000004</v>
      </c>
      <c r="H176" s="87">
        <f>IF($C176="","",Tabla!G176+$B176)</f>
        <v>4.5999999999999999E-2</v>
      </c>
      <c r="I176" s="87">
        <f>IF($C176="","",Tabla!H176+$B176)</f>
        <v>4.5999999999999999E-2</v>
      </c>
      <c r="J176" s="87">
        <f>IF($C176="","",Tabla!I176+$B176)</f>
        <v>4.5999999999999999E-2</v>
      </c>
      <c r="K176" s="87">
        <f>IF($C176="","",Tabla!J176+$B176)</f>
        <v>-523756.45400000003</v>
      </c>
      <c r="L176" s="87">
        <f>IF($C176="","",Tabla!K176+$B176)</f>
        <v>4.5999999999999999E-2</v>
      </c>
      <c r="M176" s="87">
        <f>IF($C176="","",Tabla!L176+$B176)</f>
        <v>-25272.804000000004</v>
      </c>
      <c r="N176" s="87">
        <f>IF($C176="","",Tabla!M176+$B176)</f>
        <v>4.5999999999999999E-2</v>
      </c>
      <c r="O176" s="87">
        <f>IF($C176="","",Tabla!N176+$B176)</f>
        <v>4.5999999999999999E-2</v>
      </c>
      <c r="P176" s="87">
        <f>IF($C176="","",Tabla!O176+$B176)</f>
        <v>4.5999999999999999E-2</v>
      </c>
      <c r="Q176" s="87">
        <f>IF($C176="","",Tabla!P176+$B176)</f>
        <v>4.5999999999999999E-2</v>
      </c>
      <c r="R176" s="87">
        <f>IF($C176="","",Tabla!Q176+$B176)</f>
        <v>4.5999999999999999E-2</v>
      </c>
      <c r="S176" s="87">
        <f>IF($C176="","",Tabla!R176+$B176)</f>
        <v>4.5999999999999999E-2</v>
      </c>
      <c r="T176" s="87">
        <f>IF($C176="","",Tabla!S176+$B176)</f>
        <v>4.5999999999999999E-2</v>
      </c>
      <c r="U176" s="87">
        <f>IF($C176="","",Tabla!T176+$B176)</f>
        <v>4.5999999999999999E-2</v>
      </c>
      <c r="V176" s="87">
        <f>IF($C176="","",Tabla!U176+$B176)</f>
        <v>4.5999999999999999E-2</v>
      </c>
      <c r="W176" s="87">
        <f>IF($C176="","",Tabla!V176+$B176)</f>
        <v>4.5999999999999999E-2</v>
      </c>
      <c r="X176" s="87">
        <f>IF($C176="","",Tabla!W176+$B176)</f>
        <v>4.5999999999999999E-2</v>
      </c>
      <c r="Y176" s="87">
        <f>IF($C176="","",Tabla!X176+$B176)</f>
        <v>4.5999999999999999E-2</v>
      </c>
      <c r="Z176" s="87">
        <f>IF($C176="","",Tabla!Y176+$B176)</f>
        <v>4.5999999999999999E-2</v>
      </c>
      <c r="AA176" s="87">
        <f>IF($C176="","",Tabla!Z176+$B176)</f>
        <v>4.5999999999999999E-2</v>
      </c>
      <c r="AB176" s="87">
        <f>IF($C176="","",Tabla!AA176+$B176)</f>
        <v>4.5999999999999999E-2</v>
      </c>
      <c r="AC176" s="87">
        <f>IF($C176="","",Tabla!AB176+$B176)</f>
        <v>4.5999999999999999E-2</v>
      </c>
      <c r="AD176" s="87">
        <f>IF($C176="","",Tabla!AC176+$B176)</f>
        <v>4.5999999999999999E-2</v>
      </c>
      <c r="AE176" s="87">
        <f>IF($C176="","",Tabla!AD176+$B176)</f>
        <v>4.5999999999999999E-2</v>
      </c>
      <c r="AF176" s="87">
        <f>IF($C176="","",Tabla!AE176+$B176)</f>
        <v>4.5999999999999999E-2</v>
      </c>
      <c r="AG176" s="87">
        <f>IF($C176="","",Tabla!AF176+$B176)</f>
        <v>-549029.304</v>
      </c>
      <c r="AH176" s="87">
        <f>IF($C176="","",Tabla!AG176+$B176)</f>
        <v>4.5999999999999999E-2</v>
      </c>
      <c r="AI176" s="87">
        <f>IF($C176="","",Tabla!AH176+$B176)</f>
        <v>4.5999999999999999E-2</v>
      </c>
      <c r="AJ176" s="87">
        <f>IF($C176="","",Tabla!AI176+$B176)</f>
        <v>4.5999999999999999E-2</v>
      </c>
      <c r="AK176" s="87">
        <f>IF($C176="","",Tabla!AJ176+$B176)</f>
        <v>4.5999999999999999E-2</v>
      </c>
      <c r="AL176" s="87">
        <f>IF($C176="","",Tabla!AK176+$B176)</f>
        <v>4.5999999999999999E-2</v>
      </c>
      <c r="AM176" s="87">
        <f>IF($C176="","",Tabla!AL176+$B176)</f>
        <v>4.5999999999999999E-2</v>
      </c>
      <c r="AN176" s="87">
        <f>IF($C176="","",Tabla!AM176+$B176)</f>
        <v>4.5999999999999999E-2</v>
      </c>
      <c r="AO176" s="87">
        <f>IF($C176="","",Tabla!AN176+$B176)</f>
        <v>-549029.304</v>
      </c>
      <c r="AP176" s="80">
        <f t="shared" si="84"/>
        <v>69</v>
      </c>
      <c r="AQ176" s="80">
        <f t="shared" si="85"/>
        <v>53</v>
      </c>
      <c r="AR176" s="80">
        <f t="shared" si="86"/>
        <v>68</v>
      </c>
      <c r="AS176" s="80">
        <f t="shared" si="87"/>
        <v>85</v>
      </c>
      <c r="AT176" s="80">
        <f t="shared" si="88"/>
        <v>66</v>
      </c>
      <c r="AU176" s="80">
        <f t="shared" si="89"/>
        <v>42</v>
      </c>
      <c r="AV176" s="80">
        <f t="shared" si="90"/>
        <v>63</v>
      </c>
      <c r="AW176" s="80">
        <f t="shared" si="91"/>
        <v>88</v>
      </c>
      <c r="AX176" s="80">
        <f t="shared" si="92"/>
        <v>61</v>
      </c>
      <c r="AY176" s="80">
        <f t="shared" si="93"/>
        <v>81</v>
      </c>
      <c r="AZ176" s="80">
        <f t="shared" si="94"/>
        <v>62</v>
      </c>
      <c r="BA176" s="80">
        <f t="shared" si="95"/>
        <v>51</v>
      </c>
      <c r="BB176" s="80">
        <f t="shared" si="96"/>
        <v>64</v>
      </c>
      <c r="BC176" s="80">
        <f t="shared" si="97"/>
        <v>50</v>
      </c>
      <c r="BD176" s="80">
        <f t="shared" si="98"/>
        <v>61</v>
      </c>
      <c r="BE176" s="80">
        <f t="shared" si="99"/>
        <v>48</v>
      </c>
      <c r="BF176" s="80">
        <f t="shared" si="100"/>
        <v>59</v>
      </c>
      <c r="BG176" s="80">
        <f t="shared" si="101"/>
        <v>47</v>
      </c>
      <c r="BH176" s="80">
        <f t="shared" si="102"/>
        <v>53</v>
      </c>
      <c r="BI176" s="80">
        <f t="shared" si="103"/>
        <v>53</v>
      </c>
      <c r="BJ176" s="80">
        <f t="shared" si="104"/>
        <v>53</v>
      </c>
      <c r="BK176" s="80">
        <f t="shared" si="105"/>
        <v>53</v>
      </c>
      <c r="BL176" s="80">
        <f t="shared" si="106"/>
        <v>53</v>
      </c>
      <c r="BM176" s="80">
        <f t="shared" si="107"/>
        <v>53</v>
      </c>
      <c r="BN176" s="80">
        <f t="shared" si="108"/>
        <v>53</v>
      </c>
      <c r="BO176" s="80">
        <f t="shared" si="109"/>
        <v>53</v>
      </c>
      <c r="BP176" s="80">
        <f t="shared" si="110"/>
        <v>53</v>
      </c>
      <c r="BQ176" s="80">
        <f t="shared" si="111"/>
        <v>53</v>
      </c>
      <c r="BR176" s="80">
        <f t="shared" si="112"/>
        <v>73</v>
      </c>
      <c r="BS176" s="80">
        <f t="shared" si="113"/>
        <v>76</v>
      </c>
      <c r="BT176" s="80">
        <f t="shared" si="114"/>
        <v>69</v>
      </c>
      <c r="BU176" s="80">
        <f t="shared" si="115"/>
        <v>44</v>
      </c>
      <c r="BV176" s="80">
        <f t="shared" si="116"/>
        <v>59</v>
      </c>
      <c r="BW176" s="80">
        <f t="shared" si="117"/>
        <v>47</v>
      </c>
      <c r="BX176" s="80">
        <f t="shared" si="118"/>
        <v>53</v>
      </c>
      <c r="BY176" s="80">
        <f t="shared" si="119"/>
        <v>53</v>
      </c>
      <c r="BZ176" s="80">
        <f t="shared" si="120"/>
        <v>78</v>
      </c>
      <c r="CA176" s="80">
        <f t="shared" si="121"/>
        <v>64</v>
      </c>
      <c r="CB176" s="118">
        <f>+HLOOKUP(MONTO!$F$2&amp;"-"&amp;Rank!$CB$130,Rank!$B$1:$CD$212,ROW(Rank!$CD176),0)</f>
        <v>59</v>
      </c>
      <c r="CC176" s="118">
        <f>+HLOOKUP(MONTO!$F$2&amp;"-"&amp;Rank!$CC$130,Rank!$B$1:$CD$212,ROW(Rank!$CD176),0)</f>
        <v>47</v>
      </c>
      <c r="CD176" s="119" t="str">
        <f t="shared" si="122"/>
        <v>Bell Investments (88)</v>
      </c>
    </row>
    <row r="177" spans="2:82" x14ac:dyDescent="0.2">
      <c r="B177" s="80">
        <f t="shared" si="124"/>
        <v>4.7E-2</v>
      </c>
      <c r="C177" s="80" t="str">
        <f t="shared" si="124"/>
        <v>Integrar S.A (1460)</v>
      </c>
      <c r="D177" s="87">
        <f>IF($C177="","",Tabla!C177+$B177)</f>
        <v>4.7E-2</v>
      </c>
      <c r="E177" s="87">
        <f>IF($C177="","",Tabla!D177+$B177)</f>
        <v>4.7E-2</v>
      </c>
      <c r="F177" s="87">
        <f>IF($C177="","",Tabla!E177+$B177)</f>
        <v>4.7E-2</v>
      </c>
      <c r="G177" s="87">
        <f>IF($C177="","",Tabla!F177+$B177)</f>
        <v>-29546.112999999998</v>
      </c>
      <c r="H177" s="87">
        <f>IF($C177="","",Tabla!G177+$B177)</f>
        <v>104109.29700000001</v>
      </c>
      <c r="I177" s="87">
        <f>IF($C177="","",Tabla!H177+$B177)</f>
        <v>4.7E-2</v>
      </c>
      <c r="J177" s="87">
        <f>IF($C177="","",Tabla!I177+$B177)</f>
        <v>4.7E-2</v>
      </c>
      <c r="K177" s="87">
        <f>IF($C177="","",Tabla!J177+$B177)</f>
        <v>4.7E-2</v>
      </c>
      <c r="L177" s="87">
        <f>IF($C177="","",Tabla!K177+$B177)</f>
        <v>4.7E-2</v>
      </c>
      <c r="M177" s="87">
        <f>IF($C177="","",Tabla!L177+$B177)</f>
        <v>4.7E-2</v>
      </c>
      <c r="N177" s="87">
        <f>IF($C177="","",Tabla!M177+$B177)</f>
        <v>4.7E-2</v>
      </c>
      <c r="O177" s="87">
        <f>IF($C177="","",Tabla!N177+$B177)</f>
        <v>4.7E-2</v>
      </c>
      <c r="P177" s="87">
        <f>IF($C177="","",Tabla!O177+$B177)</f>
        <v>4.7E-2</v>
      </c>
      <c r="Q177" s="87">
        <f>IF($C177="","",Tabla!P177+$B177)</f>
        <v>4.7E-2</v>
      </c>
      <c r="R177" s="87">
        <f>IF($C177="","",Tabla!Q177+$B177)</f>
        <v>4.7E-2</v>
      </c>
      <c r="S177" s="87">
        <f>IF($C177="","",Tabla!R177+$B177)</f>
        <v>4.7E-2</v>
      </c>
      <c r="T177" s="87">
        <f>IF($C177="","",Tabla!S177+$B177)</f>
        <v>4.7E-2</v>
      </c>
      <c r="U177" s="87">
        <f>IF($C177="","",Tabla!T177+$B177)</f>
        <v>4.7E-2</v>
      </c>
      <c r="V177" s="87">
        <f>IF($C177="","",Tabla!U177+$B177)</f>
        <v>4.7E-2</v>
      </c>
      <c r="W177" s="87">
        <f>IF($C177="","",Tabla!V177+$B177)</f>
        <v>4.7E-2</v>
      </c>
      <c r="X177" s="87">
        <f>IF($C177="","",Tabla!W177+$B177)</f>
        <v>4.7E-2</v>
      </c>
      <c r="Y177" s="87">
        <f>IF($C177="","",Tabla!X177+$B177)</f>
        <v>4.7E-2</v>
      </c>
      <c r="Z177" s="87">
        <f>IF($C177="","",Tabla!Y177+$B177)</f>
        <v>4.7E-2</v>
      </c>
      <c r="AA177" s="87">
        <f>IF($C177="","",Tabla!Z177+$B177)</f>
        <v>4.7E-2</v>
      </c>
      <c r="AB177" s="87">
        <f>IF($C177="","",Tabla!AA177+$B177)</f>
        <v>4.7E-2</v>
      </c>
      <c r="AC177" s="87">
        <f>IF($C177="","",Tabla!AB177+$B177)</f>
        <v>4.7E-2</v>
      </c>
      <c r="AD177" s="87">
        <f>IF($C177="","",Tabla!AC177+$B177)</f>
        <v>4.7E-2</v>
      </c>
      <c r="AE177" s="87">
        <f>IF($C177="","",Tabla!AD177+$B177)</f>
        <v>4.7E-2</v>
      </c>
      <c r="AF177" s="87">
        <f>IF($C177="","",Tabla!AE177+$B177)</f>
        <v>104109.29700000001</v>
      </c>
      <c r="AG177" s="87">
        <f>IF($C177="","",Tabla!AF177+$B177)</f>
        <v>4.7E-2</v>
      </c>
      <c r="AH177" s="87">
        <f>IF($C177="","",Tabla!AG177+$B177)</f>
        <v>4.7E-2</v>
      </c>
      <c r="AI177" s="87">
        <f>IF($C177="","",Tabla!AH177+$B177)</f>
        <v>4.7E-2</v>
      </c>
      <c r="AJ177" s="87">
        <f>IF($C177="","",Tabla!AI177+$B177)</f>
        <v>4.7E-2</v>
      </c>
      <c r="AK177" s="87">
        <f>IF($C177="","",Tabla!AJ177+$B177)</f>
        <v>4.7E-2</v>
      </c>
      <c r="AL177" s="87">
        <f>IF($C177="","",Tabla!AK177+$B177)</f>
        <v>4.7E-2</v>
      </c>
      <c r="AM177" s="87">
        <f>IF($C177="","",Tabla!AL177+$B177)</f>
        <v>4.7E-2</v>
      </c>
      <c r="AN177" s="87">
        <f>IF($C177="","",Tabla!AM177+$B177)</f>
        <v>104109.29700000001</v>
      </c>
      <c r="AO177" s="87">
        <f>IF($C177="","",Tabla!AN177+$B177)</f>
        <v>4.7E-2</v>
      </c>
      <c r="AP177" s="80">
        <f t="shared" si="84"/>
        <v>68</v>
      </c>
      <c r="AQ177" s="80">
        <f t="shared" si="85"/>
        <v>52</v>
      </c>
      <c r="AR177" s="80">
        <f t="shared" si="86"/>
        <v>67</v>
      </c>
      <c r="AS177" s="80">
        <f t="shared" si="87"/>
        <v>74</v>
      </c>
      <c r="AT177" s="80">
        <f t="shared" si="88"/>
        <v>17</v>
      </c>
      <c r="AU177" s="80">
        <f t="shared" si="89"/>
        <v>41</v>
      </c>
      <c r="AV177" s="80">
        <f t="shared" si="90"/>
        <v>62</v>
      </c>
      <c r="AW177" s="80">
        <f t="shared" si="91"/>
        <v>50</v>
      </c>
      <c r="AX177" s="80">
        <f t="shared" si="92"/>
        <v>60</v>
      </c>
      <c r="AY177" s="80">
        <f t="shared" si="93"/>
        <v>47</v>
      </c>
      <c r="AZ177" s="80">
        <f t="shared" si="94"/>
        <v>61</v>
      </c>
      <c r="BA177" s="80">
        <f t="shared" si="95"/>
        <v>50</v>
      </c>
      <c r="BB177" s="80">
        <f t="shared" si="96"/>
        <v>63</v>
      </c>
      <c r="BC177" s="80">
        <f t="shared" si="97"/>
        <v>49</v>
      </c>
      <c r="BD177" s="80">
        <f t="shared" si="98"/>
        <v>60</v>
      </c>
      <c r="BE177" s="80">
        <f t="shared" si="99"/>
        <v>47</v>
      </c>
      <c r="BF177" s="80">
        <f t="shared" si="100"/>
        <v>58</v>
      </c>
      <c r="BG177" s="80">
        <f t="shared" si="101"/>
        <v>46</v>
      </c>
      <c r="BH177" s="80">
        <f t="shared" si="102"/>
        <v>52</v>
      </c>
      <c r="BI177" s="80">
        <f t="shared" si="103"/>
        <v>52</v>
      </c>
      <c r="BJ177" s="80">
        <f t="shared" si="104"/>
        <v>52</v>
      </c>
      <c r="BK177" s="80">
        <f t="shared" si="105"/>
        <v>52</v>
      </c>
      <c r="BL177" s="80">
        <f t="shared" si="106"/>
        <v>52</v>
      </c>
      <c r="BM177" s="80">
        <f t="shared" si="107"/>
        <v>52</v>
      </c>
      <c r="BN177" s="80">
        <f t="shared" si="108"/>
        <v>52</v>
      </c>
      <c r="BO177" s="80">
        <f t="shared" si="109"/>
        <v>52</v>
      </c>
      <c r="BP177" s="80">
        <f t="shared" si="110"/>
        <v>52</v>
      </c>
      <c r="BQ177" s="80">
        <f t="shared" si="111"/>
        <v>52</v>
      </c>
      <c r="BR177" s="80">
        <f t="shared" si="112"/>
        <v>25</v>
      </c>
      <c r="BS177" s="80">
        <f t="shared" si="113"/>
        <v>36</v>
      </c>
      <c r="BT177" s="80">
        <f t="shared" si="114"/>
        <v>68</v>
      </c>
      <c r="BU177" s="80">
        <f t="shared" si="115"/>
        <v>43</v>
      </c>
      <c r="BV177" s="80">
        <f t="shared" si="116"/>
        <v>58</v>
      </c>
      <c r="BW177" s="80">
        <f t="shared" si="117"/>
        <v>46</v>
      </c>
      <c r="BX177" s="80">
        <f t="shared" si="118"/>
        <v>52</v>
      </c>
      <c r="BY177" s="80">
        <f t="shared" si="119"/>
        <v>52</v>
      </c>
      <c r="BZ177" s="80">
        <f t="shared" si="120"/>
        <v>45</v>
      </c>
      <c r="CA177" s="80">
        <f t="shared" si="121"/>
        <v>25</v>
      </c>
      <c r="CB177" s="118">
        <f>+HLOOKUP(MONTO!$F$2&amp;"-"&amp;Rank!$CB$130,Rank!$B$1:$CD$212,ROW(Rank!$CD177),0)</f>
        <v>58</v>
      </c>
      <c r="CC177" s="118">
        <f>+HLOOKUP(MONTO!$F$2&amp;"-"&amp;Rank!$CC$130,Rank!$B$1:$CD$212,ROW(Rank!$CD177),0)</f>
        <v>46</v>
      </c>
      <c r="CD177" s="119" t="str">
        <f t="shared" si="122"/>
        <v>Integrar S.A (1460)</v>
      </c>
    </row>
    <row r="178" spans="2:82" x14ac:dyDescent="0.2">
      <c r="B178" s="80">
        <f t="shared" si="124"/>
        <v>4.8000000000000001E-2</v>
      </c>
      <c r="C178" s="80" t="str">
        <f t="shared" si="124"/>
        <v>Rosario Valores (114)</v>
      </c>
      <c r="D178" s="87">
        <f>IF($C178="","",Tabla!C178+$B178)</f>
        <v>4.8000000000000001E-2</v>
      </c>
      <c r="E178" s="87">
        <f>IF($C178="","",Tabla!D178+$B178)</f>
        <v>4.8000000000000001E-2</v>
      </c>
      <c r="F178" s="87">
        <f>IF($C178="","",Tabla!E178+$B178)</f>
        <v>4.8000000000000001E-2</v>
      </c>
      <c r="G178" s="87">
        <f>IF($C178="","",Tabla!F178+$B178)</f>
        <v>4.8000000000000001E-2</v>
      </c>
      <c r="H178" s="87">
        <f>IF($C178="","",Tabla!G178+$B178)</f>
        <v>791991.69799999997</v>
      </c>
      <c r="I178" s="87">
        <f>IF($C178="","",Tabla!H178+$B178)</f>
        <v>4.8000000000000001E-2</v>
      </c>
      <c r="J178" s="87">
        <f>IF($C178="","",Tabla!I178+$B178)</f>
        <v>4.8000000000000001E-2</v>
      </c>
      <c r="K178" s="87">
        <f>IF($C178="","",Tabla!J178+$B178)</f>
        <v>4.8000000000000001E-2</v>
      </c>
      <c r="L178" s="87">
        <f>IF($C178="","",Tabla!K178+$B178)</f>
        <v>4.8000000000000001E-2</v>
      </c>
      <c r="M178" s="87">
        <f>IF($C178="","",Tabla!L178+$B178)</f>
        <v>4.8000000000000001E-2</v>
      </c>
      <c r="N178" s="87">
        <f>IF($C178="","",Tabla!M178+$B178)</f>
        <v>4.8000000000000001E-2</v>
      </c>
      <c r="O178" s="87">
        <f>IF($C178="","",Tabla!N178+$B178)</f>
        <v>4.8000000000000001E-2</v>
      </c>
      <c r="P178" s="87">
        <f>IF($C178="","",Tabla!O178+$B178)</f>
        <v>1334997.648</v>
      </c>
      <c r="Q178" s="87">
        <f>IF($C178="","",Tabla!P178+$B178)</f>
        <v>4.8000000000000001E-2</v>
      </c>
      <c r="R178" s="87">
        <f>IF($C178="","",Tabla!Q178+$B178)</f>
        <v>4.8000000000000001E-2</v>
      </c>
      <c r="S178" s="87">
        <f>IF($C178="","",Tabla!R178+$B178)</f>
        <v>4.8000000000000001E-2</v>
      </c>
      <c r="T178" s="87">
        <f>IF($C178="","",Tabla!S178+$B178)</f>
        <v>4.8000000000000001E-2</v>
      </c>
      <c r="U178" s="87">
        <f>IF($C178="","",Tabla!T178+$B178)</f>
        <v>4.8000000000000001E-2</v>
      </c>
      <c r="V178" s="87">
        <f>IF($C178="","",Tabla!U178+$B178)</f>
        <v>4.8000000000000001E-2</v>
      </c>
      <c r="W178" s="87">
        <f>IF($C178="","",Tabla!V178+$B178)</f>
        <v>4.8000000000000001E-2</v>
      </c>
      <c r="X178" s="87">
        <f>IF($C178="","",Tabla!W178+$B178)</f>
        <v>4.8000000000000001E-2</v>
      </c>
      <c r="Y178" s="87">
        <f>IF($C178="","",Tabla!X178+$B178)</f>
        <v>4.8000000000000001E-2</v>
      </c>
      <c r="Z178" s="87">
        <f>IF($C178="","",Tabla!Y178+$B178)</f>
        <v>4.8000000000000001E-2</v>
      </c>
      <c r="AA178" s="87">
        <f>IF($C178="","",Tabla!Z178+$B178)</f>
        <v>4.8000000000000001E-2</v>
      </c>
      <c r="AB178" s="87">
        <f>IF($C178="","",Tabla!AA178+$B178)</f>
        <v>4.8000000000000001E-2</v>
      </c>
      <c r="AC178" s="87">
        <f>IF($C178="","",Tabla!AB178+$B178)</f>
        <v>4.8000000000000001E-2</v>
      </c>
      <c r="AD178" s="87">
        <f>IF($C178="","",Tabla!AC178+$B178)</f>
        <v>4.8000000000000001E-2</v>
      </c>
      <c r="AE178" s="87">
        <f>IF($C178="","",Tabla!AD178+$B178)</f>
        <v>4.8000000000000001E-2</v>
      </c>
      <c r="AF178" s="87">
        <f>IF($C178="","",Tabla!AE178+$B178)</f>
        <v>791991.69799999997</v>
      </c>
      <c r="AG178" s="87">
        <f>IF($C178="","",Tabla!AF178+$B178)</f>
        <v>4.8000000000000001E-2</v>
      </c>
      <c r="AH178" s="87">
        <f>IF($C178="","",Tabla!AG178+$B178)</f>
        <v>1334997.648</v>
      </c>
      <c r="AI178" s="87">
        <f>IF($C178="","",Tabla!AH178+$B178)</f>
        <v>4.8000000000000001E-2</v>
      </c>
      <c r="AJ178" s="87">
        <f>IF($C178="","",Tabla!AI178+$B178)</f>
        <v>4.8000000000000001E-2</v>
      </c>
      <c r="AK178" s="87">
        <f>IF($C178="","",Tabla!AJ178+$B178)</f>
        <v>4.8000000000000001E-2</v>
      </c>
      <c r="AL178" s="87">
        <f>IF($C178="","",Tabla!AK178+$B178)</f>
        <v>4.8000000000000001E-2</v>
      </c>
      <c r="AM178" s="87">
        <f>IF($C178="","",Tabla!AL178+$B178)</f>
        <v>4.8000000000000001E-2</v>
      </c>
      <c r="AN178" s="87">
        <f>IF($C178="","",Tabla!AM178+$B178)</f>
        <v>2126989.298</v>
      </c>
      <c r="AO178" s="87">
        <f>IF($C178="","",Tabla!AN178+$B178)</f>
        <v>4.8000000000000001E-2</v>
      </c>
      <c r="AP178" s="80">
        <f t="shared" si="84"/>
        <v>67</v>
      </c>
      <c r="AQ178" s="80">
        <f t="shared" si="85"/>
        <v>51</v>
      </c>
      <c r="AR178" s="80">
        <f t="shared" si="86"/>
        <v>66</v>
      </c>
      <c r="AS178" s="80">
        <f t="shared" si="87"/>
        <v>51</v>
      </c>
      <c r="AT178" s="80">
        <f t="shared" si="88"/>
        <v>9</v>
      </c>
      <c r="AU178" s="80">
        <f t="shared" si="89"/>
        <v>40</v>
      </c>
      <c r="AV178" s="80">
        <f t="shared" si="90"/>
        <v>61</v>
      </c>
      <c r="AW178" s="80">
        <f t="shared" si="91"/>
        <v>49</v>
      </c>
      <c r="AX178" s="80">
        <f t="shared" si="92"/>
        <v>59</v>
      </c>
      <c r="AY178" s="80">
        <f t="shared" si="93"/>
        <v>46</v>
      </c>
      <c r="AZ178" s="80">
        <f t="shared" si="94"/>
        <v>60</v>
      </c>
      <c r="BA178" s="80">
        <f t="shared" si="95"/>
        <v>49</v>
      </c>
      <c r="BB178" s="80">
        <f t="shared" si="96"/>
        <v>4</v>
      </c>
      <c r="BC178" s="80">
        <f t="shared" si="97"/>
        <v>48</v>
      </c>
      <c r="BD178" s="80">
        <f t="shared" si="98"/>
        <v>59</v>
      </c>
      <c r="BE178" s="80">
        <f t="shared" si="99"/>
        <v>46</v>
      </c>
      <c r="BF178" s="80">
        <f t="shared" si="100"/>
        <v>57</v>
      </c>
      <c r="BG178" s="80">
        <f t="shared" si="101"/>
        <v>45</v>
      </c>
      <c r="BH178" s="80">
        <f t="shared" si="102"/>
        <v>51</v>
      </c>
      <c r="BI178" s="80">
        <f t="shared" si="103"/>
        <v>51</v>
      </c>
      <c r="BJ178" s="80">
        <f t="shared" si="104"/>
        <v>51</v>
      </c>
      <c r="BK178" s="80">
        <f t="shared" si="105"/>
        <v>51</v>
      </c>
      <c r="BL178" s="80">
        <f t="shared" si="106"/>
        <v>51</v>
      </c>
      <c r="BM178" s="80">
        <f t="shared" si="107"/>
        <v>51</v>
      </c>
      <c r="BN178" s="80">
        <f t="shared" si="108"/>
        <v>51</v>
      </c>
      <c r="BO178" s="80">
        <f t="shared" si="109"/>
        <v>51</v>
      </c>
      <c r="BP178" s="80">
        <f t="shared" si="110"/>
        <v>51</v>
      </c>
      <c r="BQ178" s="80">
        <f t="shared" si="111"/>
        <v>51</v>
      </c>
      <c r="BR178" s="80">
        <f t="shared" si="112"/>
        <v>14</v>
      </c>
      <c r="BS178" s="80">
        <f t="shared" si="113"/>
        <v>35</v>
      </c>
      <c r="BT178" s="80">
        <f t="shared" si="114"/>
        <v>11</v>
      </c>
      <c r="BU178" s="80">
        <f t="shared" si="115"/>
        <v>42</v>
      </c>
      <c r="BV178" s="80">
        <f t="shared" si="116"/>
        <v>57</v>
      </c>
      <c r="BW178" s="80">
        <f t="shared" si="117"/>
        <v>45</v>
      </c>
      <c r="BX178" s="80">
        <f t="shared" si="118"/>
        <v>51</v>
      </c>
      <c r="BY178" s="80">
        <f t="shared" si="119"/>
        <v>51</v>
      </c>
      <c r="BZ178" s="80">
        <f t="shared" si="120"/>
        <v>26</v>
      </c>
      <c r="CA178" s="80">
        <f t="shared" si="121"/>
        <v>24</v>
      </c>
      <c r="CB178" s="118">
        <f>+HLOOKUP(MONTO!$F$2&amp;"-"&amp;Rank!$CB$130,Rank!$B$1:$CD$212,ROW(Rank!$CD178),0)</f>
        <v>57</v>
      </c>
      <c r="CC178" s="118">
        <f>+HLOOKUP(MONTO!$F$2&amp;"-"&amp;Rank!$CC$130,Rank!$B$1:$CD$212,ROW(Rank!$CD178),0)</f>
        <v>45</v>
      </c>
      <c r="CD178" s="119" t="str">
        <f t="shared" si="122"/>
        <v>Rosario Valores (114)</v>
      </c>
    </row>
    <row r="179" spans="2:82" x14ac:dyDescent="0.2">
      <c r="B179" s="80">
        <f t="shared" si="124"/>
        <v>4.9000000000000002E-2</v>
      </c>
      <c r="C179" s="80" t="str">
        <f t="shared" si="124"/>
        <v>Alycbur (207)</v>
      </c>
      <c r="D179" s="87">
        <f>IF($C179="","",Tabla!C179+$B179)</f>
        <v>4.9000000000000002E-2</v>
      </c>
      <c r="E179" s="87">
        <f>IF($C179="","",Tabla!D179+$B179)</f>
        <v>4.9000000000000002E-2</v>
      </c>
      <c r="F179" s="87">
        <f>IF($C179="","",Tabla!E179+$B179)</f>
        <v>4.9000000000000002E-2</v>
      </c>
      <c r="G179" s="87">
        <f>IF($C179="","",Tabla!F179+$B179)</f>
        <v>4.9000000000000002E-2</v>
      </c>
      <c r="H179" s="87">
        <f>IF($C179="","",Tabla!G179+$B179)</f>
        <v>932125.42149999994</v>
      </c>
      <c r="I179" s="87">
        <f>IF($C179="","",Tabla!H179+$B179)</f>
        <v>4.9000000000000002E-2</v>
      </c>
      <c r="J179" s="87">
        <f>IF($C179="","",Tabla!I179+$B179)</f>
        <v>4.9000000000000002E-2</v>
      </c>
      <c r="K179" s="87">
        <f>IF($C179="","",Tabla!J179+$B179)</f>
        <v>4.9000000000000002E-2</v>
      </c>
      <c r="L179" s="87">
        <f>IF($C179="","",Tabla!K179+$B179)</f>
        <v>4.9000000000000002E-2</v>
      </c>
      <c r="M179" s="87">
        <f>IF($C179="","",Tabla!L179+$B179)</f>
        <v>4.9000000000000002E-2</v>
      </c>
      <c r="N179" s="87">
        <f>IF($C179="","",Tabla!M179+$B179)</f>
        <v>4.9000000000000002E-2</v>
      </c>
      <c r="O179" s="87">
        <f>IF($C179="","",Tabla!N179+$B179)</f>
        <v>4.9000000000000002E-2</v>
      </c>
      <c r="P179" s="87">
        <f>IF($C179="","",Tabla!O179+$B179)</f>
        <v>4.9000000000000002E-2</v>
      </c>
      <c r="Q179" s="87">
        <f>IF($C179="","",Tabla!P179+$B179)</f>
        <v>4.9000000000000002E-2</v>
      </c>
      <c r="R179" s="87">
        <f>IF($C179="","",Tabla!Q179+$B179)</f>
        <v>4.9000000000000002E-2</v>
      </c>
      <c r="S179" s="87">
        <f>IF($C179="","",Tabla!R179+$B179)</f>
        <v>4.9000000000000002E-2</v>
      </c>
      <c r="T179" s="87">
        <f>IF($C179="","",Tabla!S179+$B179)</f>
        <v>4.9000000000000002E-2</v>
      </c>
      <c r="U179" s="87">
        <f>IF($C179="","",Tabla!T179+$B179)</f>
        <v>4.9000000000000002E-2</v>
      </c>
      <c r="V179" s="87">
        <f>IF($C179="","",Tabla!U179+$B179)</f>
        <v>4.9000000000000002E-2</v>
      </c>
      <c r="W179" s="87">
        <f>IF($C179="","",Tabla!V179+$B179)</f>
        <v>4.9000000000000002E-2</v>
      </c>
      <c r="X179" s="87">
        <f>IF($C179="","",Tabla!W179+$B179)</f>
        <v>4.9000000000000002E-2</v>
      </c>
      <c r="Y179" s="87">
        <f>IF($C179="","",Tabla!X179+$B179)</f>
        <v>4.9000000000000002E-2</v>
      </c>
      <c r="Z179" s="87">
        <f>IF($C179="","",Tabla!Y179+$B179)</f>
        <v>4.9000000000000002E-2</v>
      </c>
      <c r="AA179" s="87">
        <f>IF($C179="","",Tabla!Z179+$B179)</f>
        <v>4.9000000000000002E-2</v>
      </c>
      <c r="AB179" s="87">
        <f>IF($C179="","",Tabla!AA179+$B179)</f>
        <v>4.9000000000000002E-2</v>
      </c>
      <c r="AC179" s="87">
        <f>IF($C179="","",Tabla!AB179+$B179)</f>
        <v>4.9000000000000002E-2</v>
      </c>
      <c r="AD179" s="87">
        <f>IF($C179="","",Tabla!AC179+$B179)</f>
        <v>4.9000000000000002E-2</v>
      </c>
      <c r="AE179" s="87">
        <f>IF($C179="","",Tabla!AD179+$B179)</f>
        <v>4.9000000000000002E-2</v>
      </c>
      <c r="AF179" s="87">
        <f>IF($C179="","",Tabla!AE179+$B179)</f>
        <v>932125.42149999994</v>
      </c>
      <c r="AG179" s="87">
        <f>IF($C179="","",Tabla!AF179+$B179)</f>
        <v>4.9000000000000002E-2</v>
      </c>
      <c r="AH179" s="87">
        <f>IF($C179="","",Tabla!AG179+$B179)</f>
        <v>4.9000000000000002E-2</v>
      </c>
      <c r="AI179" s="87">
        <f>IF($C179="","",Tabla!AH179+$B179)</f>
        <v>4.9000000000000002E-2</v>
      </c>
      <c r="AJ179" s="87">
        <f>IF($C179="","",Tabla!AI179+$B179)</f>
        <v>4.9000000000000002E-2</v>
      </c>
      <c r="AK179" s="87">
        <f>IF($C179="","",Tabla!AJ179+$B179)</f>
        <v>4.9000000000000002E-2</v>
      </c>
      <c r="AL179" s="87">
        <f>IF($C179="","",Tabla!AK179+$B179)</f>
        <v>4.9000000000000002E-2</v>
      </c>
      <c r="AM179" s="87">
        <f>IF($C179="","",Tabla!AL179+$B179)</f>
        <v>4.9000000000000002E-2</v>
      </c>
      <c r="AN179" s="87">
        <f>IF($C179="","",Tabla!AM179+$B179)</f>
        <v>932125.42149999994</v>
      </c>
      <c r="AO179" s="87">
        <f>IF($C179="","",Tabla!AN179+$B179)</f>
        <v>4.9000000000000002E-2</v>
      </c>
      <c r="AP179" s="80">
        <f t="shared" si="84"/>
        <v>66</v>
      </c>
      <c r="AQ179" s="80">
        <f t="shared" si="85"/>
        <v>50</v>
      </c>
      <c r="AR179" s="80">
        <f t="shared" si="86"/>
        <v>65</v>
      </c>
      <c r="AS179" s="80">
        <f t="shared" si="87"/>
        <v>50</v>
      </c>
      <c r="AT179" s="80">
        <f t="shared" si="88"/>
        <v>7</v>
      </c>
      <c r="AU179" s="80">
        <f t="shared" si="89"/>
        <v>39</v>
      </c>
      <c r="AV179" s="80">
        <f t="shared" si="90"/>
        <v>60</v>
      </c>
      <c r="AW179" s="80">
        <f t="shared" si="91"/>
        <v>48</v>
      </c>
      <c r="AX179" s="80">
        <f t="shared" si="92"/>
        <v>58</v>
      </c>
      <c r="AY179" s="80">
        <f t="shared" si="93"/>
        <v>45</v>
      </c>
      <c r="AZ179" s="80">
        <f t="shared" si="94"/>
        <v>59</v>
      </c>
      <c r="BA179" s="80">
        <f t="shared" si="95"/>
        <v>48</v>
      </c>
      <c r="BB179" s="80">
        <f t="shared" si="96"/>
        <v>62</v>
      </c>
      <c r="BC179" s="80">
        <f t="shared" si="97"/>
        <v>47</v>
      </c>
      <c r="BD179" s="80">
        <f t="shared" si="98"/>
        <v>58</v>
      </c>
      <c r="BE179" s="80">
        <f t="shared" si="99"/>
        <v>45</v>
      </c>
      <c r="BF179" s="80">
        <f t="shared" si="100"/>
        <v>56</v>
      </c>
      <c r="BG179" s="80">
        <f t="shared" si="101"/>
        <v>44</v>
      </c>
      <c r="BH179" s="80">
        <f t="shared" si="102"/>
        <v>50</v>
      </c>
      <c r="BI179" s="80">
        <f t="shared" si="103"/>
        <v>50</v>
      </c>
      <c r="BJ179" s="80">
        <f t="shared" si="104"/>
        <v>50</v>
      </c>
      <c r="BK179" s="80">
        <f t="shared" si="105"/>
        <v>50</v>
      </c>
      <c r="BL179" s="80">
        <f t="shared" si="106"/>
        <v>50</v>
      </c>
      <c r="BM179" s="80">
        <f t="shared" si="107"/>
        <v>50</v>
      </c>
      <c r="BN179" s="80">
        <f t="shared" si="108"/>
        <v>50</v>
      </c>
      <c r="BO179" s="80">
        <f t="shared" si="109"/>
        <v>50</v>
      </c>
      <c r="BP179" s="80">
        <f t="shared" si="110"/>
        <v>50</v>
      </c>
      <c r="BQ179" s="80">
        <f t="shared" si="111"/>
        <v>50</v>
      </c>
      <c r="BR179" s="80">
        <f t="shared" si="112"/>
        <v>11</v>
      </c>
      <c r="BS179" s="80">
        <f t="shared" si="113"/>
        <v>34</v>
      </c>
      <c r="BT179" s="80">
        <f t="shared" si="114"/>
        <v>67</v>
      </c>
      <c r="BU179" s="80">
        <f t="shared" si="115"/>
        <v>41</v>
      </c>
      <c r="BV179" s="80">
        <f t="shared" si="116"/>
        <v>56</v>
      </c>
      <c r="BW179" s="80">
        <f t="shared" si="117"/>
        <v>44</v>
      </c>
      <c r="BX179" s="80">
        <f t="shared" si="118"/>
        <v>50</v>
      </c>
      <c r="BY179" s="80">
        <f t="shared" si="119"/>
        <v>50</v>
      </c>
      <c r="BZ179" s="80">
        <f t="shared" si="120"/>
        <v>31</v>
      </c>
      <c r="CA179" s="80">
        <f t="shared" si="121"/>
        <v>23</v>
      </c>
      <c r="CB179" s="118">
        <f>+HLOOKUP(MONTO!$F$2&amp;"-"&amp;Rank!$CB$130,Rank!$B$1:$CD$212,ROW(Rank!$CD179),0)</f>
        <v>56</v>
      </c>
      <c r="CC179" s="118">
        <f>+HLOOKUP(MONTO!$F$2&amp;"-"&amp;Rank!$CC$130,Rank!$B$1:$CD$212,ROW(Rank!$CD179),0)</f>
        <v>44</v>
      </c>
      <c r="CD179" s="119" t="str">
        <f t="shared" si="122"/>
        <v>Alycbur (207)</v>
      </c>
    </row>
    <row r="180" spans="2:82" x14ac:dyDescent="0.2">
      <c r="B180" s="80">
        <f t="shared" si="124"/>
        <v>0.05</v>
      </c>
      <c r="C180" s="80" t="str">
        <f t="shared" si="124"/>
        <v>Banco Provincia (1126)</v>
      </c>
      <c r="D180" s="87">
        <f>IF($C180="","",Tabla!C180+$B180)</f>
        <v>0.05</v>
      </c>
      <c r="E180" s="87">
        <f>IF($C180="","",Tabla!D180+$B180)</f>
        <v>0.05</v>
      </c>
      <c r="F180" s="87">
        <f>IF($C180="","",Tabla!E180+$B180)</f>
        <v>0.05</v>
      </c>
      <c r="G180" s="87">
        <f>IF($C180="","",Tabla!F180+$B180)</f>
        <v>0.05</v>
      </c>
      <c r="H180" s="87">
        <f>IF($C180="","",Tabla!G180+$B180)</f>
        <v>707696.03500000003</v>
      </c>
      <c r="I180" s="87">
        <f>IF($C180="","",Tabla!H180+$B180)</f>
        <v>0.05</v>
      </c>
      <c r="J180" s="87">
        <f>IF($C180="","",Tabla!I180+$B180)</f>
        <v>0.05</v>
      </c>
      <c r="K180" s="87">
        <f>IF($C180="","",Tabla!J180+$B180)</f>
        <v>0.05</v>
      </c>
      <c r="L180" s="87">
        <f>IF($C180="","",Tabla!K180+$B180)</f>
        <v>0.05</v>
      </c>
      <c r="M180" s="87">
        <f>IF($C180="","",Tabla!L180+$B180)</f>
        <v>0.05</v>
      </c>
      <c r="N180" s="87">
        <f>IF($C180="","",Tabla!M180+$B180)</f>
        <v>0.05</v>
      </c>
      <c r="O180" s="87">
        <f>IF($C180="","",Tabla!N180+$B180)</f>
        <v>0.05</v>
      </c>
      <c r="P180" s="87">
        <f>IF($C180="","",Tabla!O180+$B180)</f>
        <v>298320.05</v>
      </c>
      <c r="Q180" s="87">
        <f>IF($C180="","",Tabla!P180+$B180)</f>
        <v>0.05</v>
      </c>
      <c r="R180" s="87">
        <f>IF($C180="","",Tabla!Q180+$B180)</f>
        <v>37200.800000000003</v>
      </c>
      <c r="S180" s="87">
        <f>IF($C180="","",Tabla!R180+$B180)</f>
        <v>0.05</v>
      </c>
      <c r="T180" s="87">
        <f>IF($C180="","",Tabla!S180+$B180)</f>
        <v>0.05</v>
      </c>
      <c r="U180" s="87">
        <f>IF($C180="","",Tabla!T180+$B180)</f>
        <v>0.05</v>
      </c>
      <c r="V180" s="87">
        <f>IF($C180="","",Tabla!U180+$B180)</f>
        <v>0.05</v>
      </c>
      <c r="W180" s="87">
        <f>IF($C180="","",Tabla!V180+$B180)</f>
        <v>0.05</v>
      </c>
      <c r="X180" s="87">
        <f>IF($C180="","",Tabla!W180+$B180)</f>
        <v>0.05</v>
      </c>
      <c r="Y180" s="87">
        <f>IF($C180="","",Tabla!X180+$B180)</f>
        <v>0.05</v>
      </c>
      <c r="Z180" s="87">
        <f>IF($C180="","",Tabla!Y180+$B180)</f>
        <v>0.05</v>
      </c>
      <c r="AA180" s="87">
        <f>IF($C180="","",Tabla!Z180+$B180)</f>
        <v>0.05</v>
      </c>
      <c r="AB180" s="87">
        <f>IF($C180="","",Tabla!AA180+$B180)</f>
        <v>0.05</v>
      </c>
      <c r="AC180" s="87">
        <f>IF($C180="","",Tabla!AB180+$B180)</f>
        <v>0.05</v>
      </c>
      <c r="AD180" s="87">
        <f>IF($C180="","",Tabla!AC180+$B180)</f>
        <v>0.05</v>
      </c>
      <c r="AE180" s="87">
        <f>IF($C180="","",Tabla!AD180+$B180)</f>
        <v>0.05</v>
      </c>
      <c r="AF180" s="87">
        <f>IF($C180="","",Tabla!AE180+$B180)</f>
        <v>707696.03500000003</v>
      </c>
      <c r="AG180" s="87">
        <f>IF($C180="","",Tabla!AF180+$B180)</f>
        <v>0.05</v>
      </c>
      <c r="AH180" s="87">
        <f>IF($C180="","",Tabla!AG180+$B180)</f>
        <v>335520.8</v>
      </c>
      <c r="AI180" s="87">
        <f>IF($C180="","",Tabla!AH180+$B180)</f>
        <v>0.05</v>
      </c>
      <c r="AJ180" s="87">
        <f>IF($C180="","",Tabla!AI180+$B180)</f>
        <v>0.05</v>
      </c>
      <c r="AK180" s="87">
        <f>IF($C180="","",Tabla!AJ180+$B180)</f>
        <v>0.05</v>
      </c>
      <c r="AL180" s="87">
        <f>IF($C180="","",Tabla!AK180+$B180)</f>
        <v>0.05</v>
      </c>
      <c r="AM180" s="87">
        <f>IF($C180="","",Tabla!AL180+$B180)</f>
        <v>0.05</v>
      </c>
      <c r="AN180" s="87">
        <f>IF($C180="","",Tabla!AM180+$B180)</f>
        <v>1043216.785</v>
      </c>
      <c r="AO180" s="87">
        <f>IF($C180="","",Tabla!AN180+$B180)</f>
        <v>0.05</v>
      </c>
      <c r="AP180" s="80">
        <f t="shared" si="84"/>
        <v>65</v>
      </c>
      <c r="AQ180" s="80">
        <f t="shared" si="85"/>
        <v>49</v>
      </c>
      <c r="AR180" s="80">
        <f t="shared" si="86"/>
        <v>64</v>
      </c>
      <c r="AS180" s="80">
        <f t="shared" si="87"/>
        <v>49</v>
      </c>
      <c r="AT180" s="80">
        <f t="shared" si="88"/>
        <v>10</v>
      </c>
      <c r="AU180" s="80">
        <f t="shared" si="89"/>
        <v>38</v>
      </c>
      <c r="AV180" s="80">
        <f t="shared" si="90"/>
        <v>59</v>
      </c>
      <c r="AW180" s="80">
        <f t="shared" si="91"/>
        <v>47</v>
      </c>
      <c r="AX180" s="80">
        <f t="shared" si="92"/>
        <v>57</v>
      </c>
      <c r="AY180" s="80">
        <f t="shared" si="93"/>
        <v>44</v>
      </c>
      <c r="AZ180" s="80">
        <f t="shared" si="94"/>
        <v>58</v>
      </c>
      <c r="BA180" s="80">
        <f t="shared" si="95"/>
        <v>47</v>
      </c>
      <c r="BB180" s="80">
        <f t="shared" si="96"/>
        <v>10</v>
      </c>
      <c r="BC180" s="80">
        <f t="shared" si="97"/>
        <v>46</v>
      </c>
      <c r="BD180" s="80">
        <f t="shared" si="98"/>
        <v>12</v>
      </c>
      <c r="BE180" s="80">
        <f t="shared" si="99"/>
        <v>44</v>
      </c>
      <c r="BF180" s="80">
        <f t="shared" si="100"/>
        <v>55</v>
      </c>
      <c r="BG180" s="80">
        <f t="shared" si="101"/>
        <v>43</v>
      </c>
      <c r="BH180" s="80">
        <f t="shared" si="102"/>
        <v>49</v>
      </c>
      <c r="BI180" s="80">
        <f t="shared" si="103"/>
        <v>49</v>
      </c>
      <c r="BJ180" s="80">
        <f t="shared" si="104"/>
        <v>49</v>
      </c>
      <c r="BK180" s="80">
        <f t="shared" si="105"/>
        <v>49</v>
      </c>
      <c r="BL180" s="80">
        <f t="shared" si="106"/>
        <v>49</v>
      </c>
      <c r="BM180" s="80">
        <f t="shared" si="107"/>
        <v>49</v>
      </c>
      <c r="BN180" s="80">
        <f t="shared" si="108"/>
        <v>49</v>
      </c>
      <c r="BO180" s="80">
        <f t="shared" si="109"/>
        <v>49</v>
      </c>
      <c r="BP180" s="80">
        <f t="shared" si="110"/>
        <v>49</v>
      </c>
      <c r="BQ180" s="80">
        <f t="shared" si="111"/>
        <v>49</v>
      </c>
      <c r="BR180" s="80">
        <f t="shared" si="112"/>
        <v>15</v>
      </c>
      <c r="BS180" s="80">
        <f t="shared" si="113"/>
        <v>33</v>
      </c>
      <c r="BT180" s="80">
        <f t="shared" si="114"/>
        <v>22</v>
      </c>
      <c r="BU180" s="80">
        <f t="shared" si="115"/>
        <v>40</v>
      </c>
      <c r="BV180" s="80">
        <f t="shared" si="116"/>
        <v>55</v>
      </c>
      <c r="BW180" s="80">
        <f t="shared" si="117"/>
        <v>43</v>
      </c>
      <c r="BX180" s="80">
        <f t="shared" si="118"/>
        <v>49</v>
      </c>
      <c r="BY180" s="80">
        <f t="shared" si="119"/>
        <v>49</v>
      </c>
      <c r="BZ180" s="80">
        <f t="shared" si="120"/>
        <v>28</v>
      </c>
      <c r="CA180" s="80">
        <f t="shared" si="121"/>
        <v>22</v>
      </c>
      <c r="CB180" s="118">
        <f>+HLOOKUP(MONTO!$F$2&amp;"-"&amp;Rank!$CB$130,Rank!$B$1:$CD$212,ROW(Rank!$CD180),0)</f>
        <v>55</v>
      </c>
      <c r="CC180" s="118">
        <f>+HLOOKUP(MONTO!$F$2&amp;"-"&amp;Rank!$CC$130,Rank!$B$1:$CD$212,ROW(Rank!$CD180),0)</f>
        <v>43</v>
      </c>
      <c r="CD180" s="119" t="str">
        <f t="shared" si="122"/>
        <v>Banco Provincia (1126)</v>
      </c>
    </row>
    <row r="181" spans="2:82" x14ac:dyDescent="0.2">
      <c r="B181" s="80">
        <f t="shared" si="124"/>
        <v>5.0999999999999997E-2</v>
      </c>
      <c r="C181" s="80" t="str">
        <f t="shared" si="124"/>
        <v>Intervalores (206)</v>
      </c>
      <c r="D181" s="87">
        <f>IF($C181="","",Tabla!C181+$B181)</f>
        <v>5.0999999999999997E-2</v>
      </c>
      <c r="E181" s="87">
        <f>IF($C181="","",Tabla!D181+$B181)</f>
        <v>5.0999999999999997E-2</v>
      </c>
      <c r="F181" s="87">
        <f>IF($C181="","",Tabla!E181+$B181)</f>
        <v>5.0999999999999997E-2</v>
      </c>
      <c r="G181" s="87">
        <f>IF($C181="","",Tabla!F181+$B181)</f>
        <v>5.0999999999999997E-2</v>
      </c>
      <c r="H181" s="87">
        <f>IF($C181="","",Tabla!G181+$B181)</f>
        <v>563649.76099999994</v>
      </c>
      <c r="I181" s="87">
        <f>IF($C181="","",Tabla!H181+$B181)</f>
        <v>5.0999999999999997E-2</v>
      </c>
      <c r="J181" s="87">
        <f>IF($C181="","",Tabla!I181+$B181)</f>
        <v>5.0999999999999997E-2</v>
      </c>
      <c r="K181" s="87">
        <f>IF($C181="","",Tabla!J181+$B181)</f>
        <v>5.0999999999999997E-2</v>
      </c>
      <c r="L181" s="87">
        <f>IF($C181="","",Tabla!K181+$B181)</f>
        <v>5.0999999999999997E-2</v>
      </c>
      <c r="M181" s="87">
        <f>IF($C181="","",Tabla!L181+$B181)</f>
        <v>-52943.199000000001</v>
      </c>
      <c r="N181" s="87">
        <f>IF($C181="","",Tabla!M181+$B181)</f>
        <v>5.0999999999999997E-2</v>
      </c>
      <c r="O181" s="87">
        <f>IF($C181="","",Tabla!N181+$B181)</f>
        <v>5.0999999999999997E-2</v>
      </c>
      <c r="P181" s="87">
        <f>IF($C181="","",Tabla!O181+$B181)</f>
        <v>5.0999999999999997E-2</v>
      </c>
      <c r="Q181" s="87">
        <f>IF($C181="","",Tabla!P181+$B181)</f>
        <v>5.0999999999999997E-2</v>
      </c>
      <c r="R181" s="87">
        <f>IF($C181="","",Tabla!Q181+$B181)</f>
        <v>5.0999999999999997E-2</v>
      </c>
      <c r="S181" s="87">
        <f>IF($C181="","",Tabla!R181+$B181)</f>
        <v>5.0999999999999997E-2</v>
      </c>
      <c r="T181" s="87">
        <f>IF($C181="","",Tabla!S181+$B181)</f>
        <v>5.0999999999999997E-2</v>
      </c>
      <c r="U181" s="87">
        <f>IF($C181="","",Tabla!T181+$B181)</f>
        <v>5.0999999999999997E-2</v>
      </c>
      <c r="V181" s="87">
        <f>IF($C181="","",Tabla!U181+$B181)</f>
        <v>5.0999999999999997E-2</v>
      </c>
      <c r="W181" s="87">
        <f>IF($C181="","",Tabla!V181+$B181)</f>
        <v>5.0999999999999997E-2</v>
      </c>
      <c r="X181" s="87">
        <f>IF($C181="","",Tabla!W181+$B181)</f>
        <v>5.0999999999999997E-2</v>
      </c>
      <c r="Y181" s="87">
        <f>IF($C181="","",Tabla!X181+$B181)</f>
        <v>5.0999999999999997E-2</v>
      </c>
      <c r="Z181" s="87">
        <f>IF($C181="","",Tabla!Y181+$B181)</f>
        <v>5.0999999999999997E-2</v>
      </c>
      <c r="AA181" s="87">
        <f>IF($C181="","",Tabla!Z181+$B181)</f>
        <v>5.0999999999999997E-2</v>
      </c>
      <c r="AB181" s="87">
        <f>IF($C181="","",Tabla!AA181+$B181)</f>
        <v>5.0999999999999997E-2</v>
      </c>
      <c r="AC181" s="87">
        <f>IF($C181="","",Tabla!AB181+$B181)</f>
        <v>5.0999999999999997E-2</v>
      </c>
      <c r="AD181" s="87">
        <f>IF($C181="","",Tabla!AC181+$B181)</f>
        <v>5.0999999999999997E-2</v>
      </c>
      <c r="AE181" s="87">
        <f>IF($C181="","",Tabla!AD181+$B181)</f>
        <v>5.0999999999999997E-2</v>
      </c>
      <c r="AF181" s="87">
        <f>IF($C181="","",Tabla!AE181+$B181)</f>
        <v>563649.76099999994</v>
      </c>
      <c r="AG181" s="87">
        <f>IF($C181="","",Tabla!AF181+$B181)</f>
        <v>-52943.199000000001</v>
      </c>
      <c r="AH181" s="87">
        <f>IF($C181="","",Tabla!AG181+$B181)</f>
        <v>5.0999999999999997E-2</v>
      </c>
      <c r="AI181" s="87">
        <f>IF($C181="","",Tabla!AH181+$B181)</f>
        <v>5.0999999999999997E-2</v>
      </c>
      <c r="AJ181" s="87">
        <f>IF($C181="","",Tabla!AI181+$B181)</f>
        <v>5.0999999999999997E-2</v>
      </c>
      <c r="AK181" s="87">
        <f>IF($C181="","",Tabla!AJ181+$B181)</f>
        <v>5.0999999999999997E-2</v>
      </c>
      <c r="AL181" s="87">
        <f>IF($C181="","",Tabla!AK181+$B181)</f>
        <v>5.0999999999999997E-2</v>
      </c>
      <c r="AM181" s="87">
        <f>IF($C181="","",Tabla!AL181+$B181)</f>
        <v>5.0999999999999997E-2</v>
      </c>
      <c r="AN181" s="87">
        <f>IF($C181="","",Tabla!AM181+$B181)</f>
        <v>563649.76099999994</v>
      </c>
      <c r="AO181" s="87">
        <f>IF($C181="","",Tabla!AN181+$B181)</f>
        <v>-52943.199000000001</v>
      </c>
      <c r="AP181" s="80">
        <f t="shared" si="84"/>
        <v>64</v>
      </c>
      <c r="AQ181" s="80">
        <f t="shared" si="85"/>
        <v>48</v>
      </c>
      <c r="AR181" s="80">
        <f t="shared" si="86"/>
        <v>63</v>
      </c>
      <c r="AS181" s="80">
        <f t="shared" si="87"/>
        <v>48</v>
      </c>
      <c r="AT181" s="80">
        <f t="shared" si="88"/>
        <v>11</v>
      </c>
      <c r="AU181" s="80">
        <f t="shared" si="89"/>
        <v>37</v>
      </c>
      <c r="AV181" s="80">
        <f t="shared" si="90"/>
        <v>58</v>
      </c>
      <c r="AW181" s="80">
        <f t="shared" si="91"/>
        <v>46</v>
      </c>
      <c r="AX181" s="80">
        <f t="shared" si="92"/>
        <v>56</v>
      </c>
      <c r="AY181" s="80">
        <f t="shared" si="93"/>
        <v>82</v>
      </c>
      <c r="AZ181" s="80">
        <f t="shared" si="94"/>
        <v>57</v>
      </c>
      <c r="BA181" s="80">
        <f t="shared" si="95"/>
        <v>46</v>
      </c>
      <c r="BB181" s="80">
        <f t="shared" si="96"/>
        <v>61</v>
      </c>
      <c r="BC181" s="80">
        <f t="shared" si="97"/>
        <v>45</v>
      </c>
      <c r="BD181" s="80">
        <f t="shared" si="98"/>
        <v>57</v>
      </c>
      <c r="BE181" s="80">
        <f t="shared" si="99"/>
        <v>43</v>
      </c>
      <c r="BF181" s="80">
        <f t="shared" si="100"/>
        <v>54</v>
      </c>
      <c r="BG181" s="80">
        <f t="shared" si="101"/>
        <v>42</v>
      </c>
      <c r="BH181" s="80">
        <f t="shared" si="102"/>
        <v>48</v>
      </c>
      <c r="BI181" s="80">
        <f t="shared" si="103"/>
        <v>48</v>
      </c>
      <c r="BJ181" s="80">
        <f t="shared" si="104"/>
        <v>48</v>
      </c>
      <c r="BK181" s="80">
        <f t="shared" si="105"/>
        <v>48</v>
      </c>
      <c r="BL181" s="80">
        <f t="shared" si="106"/>
        <v>48</v>
      </c>
      <c r="BM181" s="80">
        <f t="shared" si="107"/>
        <v>48</v>
      </c>
      <c r="BN181" s="80">
        <f t="shared" si="108"/>
        <v>48</v>
      </c>
      <c r="BO181" s="80">
        <f t="shared" si="109"/>
        <v>48</v>
      </c>
      <c r="BP181" s="80">
        <f t="shared" si="110"/>
        <v>48</v>
      </c>
      <c r="BQ181" s="80">
        <f t="shared" si="111"/>
        <v>48</v>
      </c>
      <c r="BR181" s="80">
        <f t="shared" si="112"/>
        <v>16</v>
      </c>
      <c r="BS181" s="80">
        <f t="shared" si="113"/>
        <v>64</v>
      </c>
      <c r="BT181" s="80">
        <f t="shared" si="114"/>
        <v>66</v>
      </c>
      <c r="BU181" s="80">
        <f t="shared" si="115"/>
        <v>39</v>
      </c>
      <c r="BV181" s="80">
        <f t="shared" si="116"/>
        <v>54</v>
      </c>
      <c r="BW181" s="80">
        <f t="shared" si="117"/>
        <v>42</v>
      </c>
      <c r="BX181" s="80">
        <f t="shared" si="118"/>
        <v>48</v>
      </c>
      <c r="BY181" s="80">
        <f t="shared" si="119"/>
        <v>48</v>
      </c>
      <c r="BZ181" s="80">
        <f t="shared" si="120"/>
        <v>35</v>
      </c>
      <c r="CA181" s="80">
        <f t="shared" si="121"/>
        <v>49</v>
      </c>
      <c r="CB181" s="118">
        <f>+HLOOKUP(MONTO!$F$2&amp;"-"&amp;Rank!$CB$130,Rank!$B$1:$CD$212,ROW(Rank!$CD181),0)</f>
        <v>54</v>
      </c>
      <c r="CC181" s="118">
        <f>+HLOOKUP(MONTO!$F$2&amp;"-"&amp;Rank!$CC$130,Rank!$B$1:$CD$212,ROW(Rank!$CD181),0)</f>
        <v>42</v>
      </c>
      <c r="CD181" s="119" t="str">
        <f t="shared" si="122"/>
        <v>Intervalores (206)</v>
      </c>
    </row>
    <row r="182" spans="2:82" x14ac:dyDescent="0.2">
      <c r="B182" s="80">
        <f t="shared" si="124"/>
        <v>5.1999999999999998E-2</v>
      </c>
      <c r="C182" s="80" t="str">
        <f t="shared" si="124"/>
        <v>Caja de Valores S.A. boleta de depósito (0000)</v>
      </c>
      <c r="D182" s="87">
        <f>IF($C182="","",Tabla!C182+$B182)</f>
        <v>5.1999999999999998E-2</v>
      </c>
      <c r="E182" s="87">
        <f>IF($C182="","",Tabla!D182+$B182)</f>
        <v>5.1999999999999998E-2</v>
      </c>
      <c r="F182" s="87">
        <f>IF($C182="","",Tabla!E182+$B182)</f>
        <v>5.1999999999999998E-2</v>
      </c>
      <c r="G182" s="87">
        <f>IF($C182="","",Tabla!F182+$B182)</f>
        <v>5.1999999999999998E-2</v>
      </c>
      <c r="H182" s="87">
        <f>IF($C182="","",Tabla!G182+$B182)</f>
        <v>82289.811999999991</v>
      </c>
      <c r="I182" s="87">
        <f>IF($C182="","",Tabla!H182+$B182)</f>
        <v>5.1999999999999998E-2</v>
      </c>
      <c r="J182" s="87">
        <f>IF($C182="","",Tabla!I182+$B182)</f>
        <v>5.1999999999999998E-2</v>
      </c>
      <c r="K182" s="87">
        <f>IF($C182="","",Tabla!J182+$B182)</f>
        <v>5.1999999999999998E-2</v>
      </c>
      <c r="L182" s="87">
        <f>IF($C182="","",Tabla!K182+$B182)</f>
        <v>5.1999999999999998E-2</v>
      </c>
      <c r="M182" s="87">
        <f>IF($C182="","",Tabla!L182+$B182)</f>
        <v>5.1999999999999998E-2</v>
      </c>
      <c r="N182" s="87">
        <f>IF($C182="","",Tabla!M182+$B182)</f>
        <v>5.1999999999999998E-2</v>
      </c>
      <c r="O182" s="87">
        <f>IF($C182="","",Tabla!N182+$B182)</f>
        <v>5.1999999999999998E-2</v>
      </c>
      <c r="P182" s="87">
        <f>IF($C182="","",Tabla!O182+$B182)</f>
        <v>13143.014499999999</v>
      </c>
      <c r="Q182" s="87">
        <f>IF($C182="","",Tabla!P182+$B182)</f>
        <v>5.1999999999999998E-2</v>
      </c>
      <c r="R182" s="87">
        <f>IF($C182="","",Tabla!Q182+$B182)</f>
        <v>682290.05200000003</v>
      </c>
      <c r="S182" s="87">
        <f>IF($C182="","",Tabla!R182+$B182)</f>
        <v>5.1999999999999998E-2</v>
      </c>
      <c r="T182" s="87">
        <f>IF($C182="","",Tabla!S182+$B182)</f>
        <v>5.1999999999999998E-2</v>
      </c>
      <c r="U182" s="87">
        <f>IF($C182="","",Tabla!T182+$B182)</f>
        <v>5.1999999999999998E-2</v>
      </c>
      <c r="V182" s="87">
        <f>IF($C182="","",Tabla!U182+$B182)</f>
        <v>5.1999999999999998E-2</v>
      </c>
      <c r="W182" s="87">
        <f>IF($C182="","",Tabla!V182+$B182)</f>
        <v>5.1999999999999998E-2</v>
      </c>
      <c r="X182" s="87">
        <f>IF($C182="","",Tabla!W182+$B182)</f>
        <v>5.1999999999999998E-2</v>
      </c>
      <c r="Y182" s="87">
        <f>IF($C182="","",Tabla!X182+$B182)</f>
        <v>5.1999999999999998E-2</v>
      </c>
      <c r="Z182" s="87">
        <f>IF($C182="","",Tabla!Y182+$B182)</f>
        <v>5.1999999999999998E-2</v>
      </c>
      <c r="AA182" s="87">
        <f>IF($C182="","",Tabla!Z182+$B182)</f>
        <v>5.1999999999999998E-2</v>
      </c>
      <c r="AB182" s="87">
        <f>IF($C182="","",Tabla!AA182+$B182)</f>
        <v>5.1999999999999998E-2</v>
      </c>
      <c r="AC182" s="87">
        <f>IF($C182="","",Tabla!AB182+$B182)</f>
        <v>5.1999999999999998E-2</v>
      </c>
      <c r="AD182" s="87">
        <f>IF($C182="","",Tabla!AC182+$B182)</f>
        <v>5.1999999999999998E-2</v>
      </c>
      <c r="AE182" s="87">
        <f>IF($C182="","",Tabla!AD182+$B182)</f>
        <v>5.1999999999999998E-2</v>
      </c>
      <c r="AF182" s="87">
        <f>IF($C182="","",Tabla!AE182+$B182)</f>
        <v>82289.811999999991</v>
      </c>
      <c r="AG182" s="87">
        <f>IF($C182="","",Tabla!AF182+$B182)</f>
        <v>5.1999999999999998E-2</v>
      </c>
      <c r="AH182" s="87">
        <f>IF($C182="","",Tabla!AG182+$B182)</f>
        <v>695433.01450000005</v>
      </c>
      <c r="AI182" s="87">
        <f>IF($C182="","",Tabla!AH182+$B182)</f>
        <v>5.1999999999999998E-2</v>
      </c>
      <c r="AJ182" s="87">
        <f>IF($C182="","",Tabla!AI182+$B182)</f>
        <v>5.1999999999999998E-2</v>
      </c>
      <c r="AK182" s="87">
        <f>IF($C182="","",Tabla!AJ182+$B182)</f>
        <v>5.1999999999999998E-2</v>
      </c>
      <c r="AL182" s="87">
        <f>IF($C182="","",Tabla!AK182+$B182)</f>
        <v>5.1999999999999998E-2</v>
      </c>
      <c r="AM182" s="87">
        <f>IF($C182="","",Tabla!AL182+$B182)</f>
        <v>5.1999999999999998E-2</v>
      </c>
      <c r="AN182" s="87">
        <f>IF($C182="","",Tabla!AM182+$B182)</f>
        <v>777722.77450000006</v>
      </c>
      <c r="AO182" s="87">
        <f>IF($C182="","",Tabla!AN182+$B182)</f>
        <v>5.1999999999999998E-2</v>
      </c>
      <c r="AP182" s="80">
        <f t="shared" si="84"/>
        <v>63</v>
      </c>
      <c r="AQ182" s="80">
        <f t="shared" si="85"/>
        <v>47</v>
      </c>
      <c r="AR182" s="80">
        <f t="shared" si="86"/>
        <v>62</v>
      </c>
      <c r="AS182" s="80">
        <f t="shared" si="87"/>
        <v>47</v>
      </c>
      <c r="AT182" s="80">
        <f t="shared" si="88"/>
        <v>19</v>
      </c>
      <c r="AU182" s="80">
        <f t="shared" si="89"/>
        <v>36</v>
      </c>
      <c r="AV182" s="80">
        <f t="shared" si="90"/>
        <v>57</v>
      </c>
      <c r="AW182" s="80">
        <f t="shared" si="91"/>
        <v>45</v>
      </c>
      <c r="AX182" s="80">
        <f t="shared" si="92"/>
        <v>55</v>
      </c>
      <c r="AY182" s="80">
        <f t="shared" si="93"/>
        <v>43</v>
      </c>
      <c r="AZ182" s="80">
        <f t="shared" si="94"/>
        <v>56</v>
      </c>
      <c r="BA182" s="80">
        <f t="shared" si="95"/>
        <v>45</v>
      </c>
      <c r="BB182" s="80">
        <f t="shared" si="96"/>
        <v>19</v>
      </c>
      <c r="BC182" s="80">
        <f t="shared" si="97"/>
        <v>44</v>
      </c>
      <c r="BD182" s="80">
        <f t="shared" si="98"/>
        <v>7</v>
      </c>
      <c r="BE182" s="80">
        <f t="shared" si="99"/>
        <v>42</v>
      </c>
      <c r="BF182" s="80">
        <f t="shared" si="100"/>
        <v>53</v>
      </c>
      <c r="BG182" s="80">
        <f t="shared" si="101"/>
        <v>41</v>
      </c>
      <c r="BH182" s="80">
        <f t="shared" si="102"/>
        <v>47</v>
      </c>
      <c r="BI182" s="80">
        <f t="shared" si="103"/>
        <v>47</v>
      </c>
      <c r="BJ182" s="80">
        <f t="shared" si="104"/>
        <v>47</v>
      </c>
      <c r="BK182" s="80">
        <f t="shared" si="105"/>
        <v>47</v>
      </c>
      <c r="BL182" s="80">
        <f t="shared" si="106"/>
        <v>47</v>
      </c>
      <c r="BM182" s="80">
        <f t="shared" si="107"/>
        <v>47</v>
      </c>
      <c r="BN182" s="80">
        <f t="shared" si="108"/>
        <v>47</v>
      </c>
      <c r="BO182" s="80">
        <f t="shared" si="109"/>
        <v>47</v>
      </c>
      <c r="BP182" s="80">
        <f t="shared" si="110"/>
        <v>47</v>
      </c>
      <c r="BQ182" s="80">
        <f t="shared" si="111"/>
        <v>47</v>
      </c>
      <c r="BR182" s="80">
        <f t="shared" si="112"/>
        <v>27</v>
      </c>
      <c r="BS182" s="80">
        <f t="shared" si="113"/>
        <v>32</v>
      </c>
      <c r="BT182" s="80">
        <f t="shared" si="114"/>
        <v>18</v>
      </c>
      <c r="BU182" s="80">
        <f t="shared" si="115"/>
        <v>38</v>
      </c>
      <c r="BV182" s="80">
        <f t="shared" si="116"/>
        <v>53</v>
      </c>
      <c r="BW182" s="80">
        <f t="shared" si="117"/>
        <v>41</v>
      </c>
      <c r="BX182" s="80">
        <f t="shared" si="118"/>
        <v>47</v>
      </c>
      <c r="BY182" s="80">
        <f t="shared" si="119"/>
        <v>47</v>
      </c>
      <c r="BZ182" s="80">
        <f t="shared" si="120"/>
        <v>34</v>
      </c>
      <c r="CA182" s="80">
        <f t="shared" si="121"/>
        <v>21</v>
      </c>
      <c r="CB182" s="118">
        <f>+HLOOKUP(MONTO!$F$2&amp;"-"&amp;Rank!$CB$130,Rank!$B$1:$CD$212,ROW(Rank!$CD182),0)</f>
        <v>53</v>
      </c>
      <c r="CC182" s="118">
        <f>+HLOOKUP(MONTO!$F$2&amp;"-"&amp;Rank!$CC$130,Rank!$B$1:$CD$212,ROW(Rank!$CD182),0)</f>
        <v>41</v>
      </c>
      <c r="CD182" s="119" t="str">
        <f t="shared" si="122"/>
        <v>Caja de Valores S.A. boleta de depósito (0000)</v>
      </c>
    </row>
    <row r="183" spans="2:82" x14ac:dyDescent="0.2">
      <c r="B183" s="80">
        <f t="shared" si="124"/>
        <v>5.2999999999999999E-2</v>
      </c>
      <c r="C183" s="80" t="str">
        <f t="shared" si="124"/>
        <v>San Juan Bursatil (851)</v>
      </c>
      <c r="D183" s="87">
        <f>IF($C183="","",Tabla!C183+$B183)</f>
        <v>5.2999999999999999E-2</v>
      </c>
      <c r="E183" s="87">
        <f>IF($C183="","",Tabla!D183+$B183)</f>
        <v>5.2999999999999999E-2</v>
      </c>
      <c r="F183" s="87">
        <f>IF($C183="","",Tabla!E183+$B183)</f>
        <v>5.2999999999999999E-2</v>
      </c>
      <c r="G183" s="87">
        <f>IF($C183="","",Tabla!F183+$B183)</f>
        <v>5.2999999999999999E-2</v>
      </c>
      <c r="H183" s="87">
        <f>IF($C183="","",Tabla!G183+$B183)</f>
        <v>80760.403000000006</v>
      </c>
      <c r="I183" s="87">
        <f>IF($C183="","",Tabla!H183+$B183)</f>
        <v>5.2999999999999999E-2</v>
      </c>
      <c r="J183" s="87">
        <f>IF($C183="","",Tabla!I183+$B183)</f>
        <v>5.2999999999999999E-2</v>
      </c>
      <c r="K183" s="87">
        <f>IF($C183="","",Tabla!J183+$B183)</f>
        <v>5.2999999999999999E-2</v>
      </c>
      <c r="L183" s="87">
        <f>IF($C183="","",Tabla!K183+$B183)</f>
        <v>5.2999999999999999E-2</v>
      </c>
      <c r="M183" s="87">
        <f>IF($C183="","",Tabla!L183+$B183)</f>
        <v>5.2999999999999999E-2</v>
      </c>
      <c r="N183" s="87">
        <f>IF($C183="","",Tabla!M183+$B183)</f>
        <v>5.2999999999999999E-2</v>
      </c>
      <c r="O183" s="87">
        <f>IF($C183="","",Tabla!N183+$B183)</f>
        <v>5.2999999999999999E-2</v>
      </c>
      <c r="P183" s="87">
        <f>IF($C183="","",Tabla!O183+$B183)</f>
        <v>5.2999999999999999E-2</v>
      </c>
      <c r="Q183" s="87">
        <f>IF($C183="","",Tabla!P183+$B183)</f>
        <v>5.2999999999999999E-2</v>
      </c>
      <c r="R183" s="87">
        <f>IF($C183="","",Tabla!Q183+$B183)</f>
        <v>5.2999999999999999E-2</v>
      </c>
      <c r="S183" s="87">
        <f>IF($C183="","",Tabla!R183+$B183)</f>
        <v>5.2999999999999999E-2</v>
      </c>
      <c r="T183" s="87">
        <f>IF($C183="","",Tabla!S183+$B183)</f>
        <v>5.2999999999999999E-2</v>
      </c>
      <c r="U183" s="87">
        <f>IF($C183="","",Tabla!T183+$B183)</f>
        <v>5.2999999999999999E-2</v>
      </c>
      <c r="V183" s="87">
        <f>IF($C183="","",Tabla!U183+$B183)</f>
        <v>5.2999999999999999E-2</v>
      </c>
      <c r="W183" s="87">
        <f>IF($C183="","",Tabla!V183+$B183)</f>
        <v>5.2999999999999999E-2</v>
      </c>
      <c r="X183" s="87">
        <f>IF($C183="","",Tabla!W183+$B183)</f>
        <v>5.2999999999999999E-2</v>
      </c>
      <c r="Y183" s="87">
        <f>IF($C183="","",Tabla!X183+$B183)</f>
        <v>5.2999999999999999E-2</v>
      </c>
      <c r="Z183" s="87">
        <f>IF($C183="","",Tabla!Y183+$B183)</f>
        <v>5.2999999999999999E-2</v>
      </c>
      <c r="AA183" s="87">
        <f>IF($C183="","",Tabla!Z183+$B183)</f>
        <v>5.2999999999999999E-2</v>
      </c>
      <c r="AB183" s="87">
        <f>IF($C183="","",Tabla!AA183+$B183)</f>
        <v>5.2999999999999999E-2</v>
      </c>
      <c r="AC183" s="87">
        <f>IF($C183="","",Tabla!AB183+$B183)</f>
        <v>5.2999999999999999E-2</v>
      </c>
      <c r="AD183" s="87">
        <f>IF($C183="","",Tabla!AC183+$B183)</f>
        <v>5.2999999999999999E-2</v>
      </c>
      <c r="AE183" s="87">
        <f>IF($C183="","",Tabla!AD183+$B183)</f>
        <v>5.2999999999999999E-2</v>
      </c>
      <c r="AF183" s="87">
        <f>IF($C183="","",Tabla!AE183+$B183)</f>
        <v>80760.403000000006</v>
      </c>
      <c r="AG183" s="87">
        <f>IF($C183="","",Tabla!AF183+$B183)</f>
        <v>5.2999999999999999E-2</v>
      </c>
      <c r="AH183" s="87">
        <f>IF($C183="","",Tabla!AG183+$B183)</f>
        <v>5.2999999999999999E-2</v>
      </c>
      <c r="AI183" s="87">
        <f>IF($C183="","",Tabla!AH183+$B183)</f>
        <v>5.2999999999999999E-2</v>
      </c>
      <c r="AJ183" s="87">
        <f>IF($C183="","",Tabla!AI183+$B183)</f>
        <v>5.2999999999999999E-2</v>
      </c>
      <c r="AK183" s="87">
        <f>IF($C183="","",Tabla!AJ183+$B183)</f>
        <v>5.2999999999999999E-2</v>
      </c>
      <c r="AL183" s="87">
        <f>IF($C183="","",Tabla!AK183+$B183)</f>
        <v>5.2999999999999999E-2</v>
      </c>
      <c r="AM183" s="87">
        <f>IF($C183="","",Tabla!AL183+$B183)</f>
        <v>5.2999999999999999E-2</v>
      </c>
      <c r="AN183" s="87">
        <f>IF($C183="","",Tabla!AM183+$B183)</f>
        <v>80760.403000000006</v>
      </c>
      <c r="AO183" s="87">
        <f>IF($C183="","",Tabla!AN183+$B183)</f>
        <v>5.2999999999999999E-2</v>
      </c>
      <c r="AP183" s="80">
        <f t="shared" si="84"/>
        <v>62</v>
      </c>
      <c r="AQ183" s="80">
        <f t="shared" si="85"/>
        <v>46</v>
      </c>
      <c r="AR183" s="80">
        <f t="shared" si="86"/>
        <v>61</v>
      </c>
      <c r="AS183" s="80">
        <f t="shared" si="87"/>
        <v>46</v>
      </c>
      <c r="AT183" s="80">
        <f t="shared" si="88"/>
        <v>20</v>
      </c>
      <c r="AU183" s="80">
        <f t="shared" si="89"/>
        <v>35</v>
      </c>
      <c r="AV183" s="80">
        <f t="shared" si="90"/>
        <v>56</v>
      </c>
      <c r="AW183" s="80">
        <f t="shared" si="91"/>
        <v>44</v>
      </c>
      <c r="AX183" s="80">
        <f t="shared" si="92"/>
        <v>54</v>
      </c>
      <c r="AY183" s="80">
        <f t="shared" si="93"/>
        <v>42</v>
      </c>
      <c r="AZ183" s="80">
        <f t="shared" si="94"/>
        <v>55</v>
      </c>
      <c r="BA183" s="80">
        <f t="shared" si="95"/>
        <v>44</v>
      </c>
      <c r="BB183" s="80">
        <f t="shared" si="96"/>
        <v>60</v>
      </c>
      <c r="BC183" s="80">
        <f t="shared" si="97"/>
        <v>43</v>
      </c>
      <c r="BD183" s="80">
        <f t="shared" si="98"/>
        <v>56</v>
      </c>
      <c r="BE183" s="80">
        <f t="shared" si="99"/>
        <v>41</v>
      </c>
      <c r="BF183" s="80">
        <f t="shared" si="100"/>
        <v>52</v>
      </c>
      <c r="BG183" s="80">
        <f t="shared" si="101"/>
        <v>40</v>
      </c>
      <c r="BH183" s="80">
        <f t="shared" si="102"/>
        <v>46</v>
      </c>
      <c r="BI183" s="80">
        <f t="shared" si="103"/>
        <v>46</v>
      </c>
      <c r="BJ183" s="80">
        <f t="shared" si="104"/>
        <v>46</v>
      </c>
      <c r="BK183" s="80">
        <f t="shared" si="105"/>
        <v>46</v>
      </c>
      <c r="BL183" s="80">
        <f t="shared" si="106"/>
        <v>46</v>
      </c>
      <c r="BM183" s="80">
        <f t="shared" si="107"/>
        <v>46</v>
      </c>
      <c r="BN183" s="80">
        <f t="shared" si="108"/>
        <v>46</v>
      </c>
      <c r="BO183" s="80">
        <f t="shared" si="109"/>
        <v>46</v>
      </c>
      <c r="BP183" s="80">
        <f t="shared" si="110"/>
        <v>46</v>
      </c>
      <c r="BQ183" s="80">
        <f t="shared" si="111"/>
        <v>46</v>
      </c>
      <c r="BR183" s="80">
        <f t="shared" si="112"/>
        <v>28</v>
      </c>
      <c r="BS183" s="80">
        <f t="shared" si="113"/>
        <v>31</v>
      </c>
      <c r="BT183" s="80">
        <f t="shared" si="114"/>
        <v>65</v>
      </c>
      <c r="BU183" s="80">
        <f t="shared" si="115"/>
        <v>37</v>
      </c>
      <c r="BV183" s="80">
        <f t="shared" si="116"/>
        <v>52</v>
      </c>
      <c r="BW183" s="80">
        <f t="shared" si="117"/>
        <v>40</v>
      </c>
      <c r="BX183" s="80">
        <f t="shared" si="118"/>
        <v>46</v>
      </c>
      <c r="BY183" s="80">
        <f t="shared" si="119"/>
        <v>46</v>
      </c>
      <c r="BZ183" s="80">
        <f t="shared" si="120"/>
        <v>47</v>
      </c>
      <c r="CA183" s="80">
        <f t="shared" si="121"/>
        <v>20</v>
      </c>
      <c r="CB183" s="118">
        <f>+HLOOKUP(MONTO!$F$2&amp;"-"&amp;Rank!$CB$130,Rank!$B$1:$CD$212,ROW(Rank!$CD183),0)</f>
        <v>52</v>
      </c>
      <c r="CC183" s="118">
        <f>+HLOOKUP(MONTO!$F$2&amp;"-"&amp;Rank!$CC$130,Rank!$B$1:$CD$212,ROW(Rank!$CD183),0)</f>
        <v>40</v>
      </c>
      <c r="CD183" s="119" t="str">
        <f t="shared" si="122"/>
        <v>San Juan Bursatil (851)</v>
      </c>
    </row>
    <row r="184" spans="2:82" x14ac:dyDescent="0.2">
      <c r="B184" s="80">
        <f t="shared" si="124"/>
        <v>5.3999999999999999E-2</v>
      </c>
      <c r="C184" s="80" t="str">
        <f t="shared" si="124"/>
        <v>Banco de Córdoba (489)</v>
      </c>
      <c r="D184" s="87">
        <f>IF($C184="","",Tabla!C184+$B184)</f>
        <v>5.3999999999999999E-2</v>
      </c>
      <c r="E184" s="87">
        <f>IF($C184="","",Tabla!D184+$B184)</f>
        <v>5.3999999999999999E-2</v>
      </c>
      <c r="F184" s="87">
        <f>IF($C184="","",Tabla!E184+$B184)</f>
        <v>5.3999999999999999E-2</v>
      </c>
      <c r="G184" s="87">
        <f>IF($C184="","",Tabla!F184+$B184)</f>
        <v>5.3999999999999999E-2</v>
      </c>
      <c r="H184" s="87">
        <f>IF($C184="","",Tabla!G184+$B184)</f>
        <v>319440.054</v>
      </c>
      <c r="I184" s="87">
        <f>IF($C184="","",Tabla!H184+$B184)</f>
        <v>5.3999999999999999E-2</v>
      </c>
      <c r="J184" s="87">
        <f>IF($C184="","",Tabla!I184+$B184)</f>
        <v>5.3999999999999999E-2</v>
      </c>
      <c r="K184" s="87">
        <f>IF($C184="","",Tabla!J184+$B184)</f>
        <v>5.3999999999999999E-2</v>
      </c>
      <c r="L184" s="87">
        <f>IF($C184="","",Tabla!K184+$B184)</f>
        <v>5.3999999999999999E-2</v>
      </c>
      <c r="M184" s="87">
        <f>IF($C184="","",Tabla!L184+$B184)</f>
        <v>5.3999999999999999E-2</v>
      </c>
      <c r="N184" s="87">
        <f>IF($C184="","",Tabla!M184+$B184)</f>
        <v>5.3999999999999999E-2</v>
      </c>
      <c r="O184" s="87">
        <f>IF($C184="","",Tabla!N184+$B184)</f>
        <v>5.3999999999999999E-2</v>
      </c>
      <c r="P184" s="87">
        <f>IF($C184="","",Tabla!O184+$B184)</f>
        <v>5.3999999999999999E-2</v>
      </c>
      <c r="Q184" s="87">
        <f>IF($C184="","",Tabla!P184+$B184)</f>
        <v>5.3999999999999999E-2</v>
      </c>
      <c r="R184" s="87">
        <f>IF($C184="","",Tabla!Q184+$B184)</f>
        <v>5.3999999999999999E-2</v>
      </c>
      <c r="S184" s="87">
        <f>IF($C184="","",Tabla!R184+$B184)</f>
        <v>5.3999999999999999E-2</v>
      </c>
      <c r="T184" s="87">
        <f>IF($C184="","",Tabla!S184+$B184)</f>
        <v>5.3999999999999999E-2</v>
      </c>
      <c r="U184" s="87">
        <f>IF($C184="","",Tabla!T184+$B184)</f>
        <v>5.3999999999999999E-2</v>
      </c>
      <c r="V184" s="87">
        <f>IF($C184="","",Tabla!U184+$B184)</f>
        <v>5.3999999999999999E-2</v>
      </c>
      <c r="W184" s="87">
        <f>IF($C184="","",Tabla!V184+$B184)</f>
        <v>5.3999999999999999E-2</v>
      </c>
      <c r="X184" s="87">
        <f>IF($C184="","",Tabla!W184+$B184)</f>
        <v>5.3999999999999999E-2</v>
      </c>
      <c r="Y184" s="87">
        <f>IF($C184="","",Tabla!X184+$B184)</f>
        <v>5.3999999999999999E-2</v>
      </c>
      <c r="Z184" s="87">
        <f>IF($C184="","",Tabla!Y184+$B184)</f>
        <v>5.3999999999999999E-2</v>
      </c>
      <c r="AA184" s="87">
        <f>IF($C184="","",Tabla!Z184+$B184)</f>
        <v>5.3999999999999999E-2</v>
      </c>
      <c r="AB184" s="87">
        <f>IF($C184="","",Tabla!AA184+$B184)</f>
        <v>5.3999999999999999E-2</v>
      </c>
      <c r="AC184" s="87">
        <f>IF($C184="","",Tabla!AB184+$B184)</f>
        <v>5.3999999999999999E-2</v>
      </c>
      <c r="AD184" s="87">
        <f>IF($C184="","",Tabla!AC184+$B184)</f>
        <v>5.3999999999999999E-2</v>
      </c>
      <c r="AE184" s="87">
        <f>IF($C184="","",Tabla!AD184+$B184)</f>
        <v>5.3999999999999999E-2</v>
      </c>
      <c r="AF184" s="87">
        <f>IF($C184="","",Tabla!AE184+$B184)</f>
        <v>319440.054</v>
      </c>
      <c r="AG184" s="87">
        <f>IF($C184="","",Tabla!AF184+$B184)</f>
        <v>5.3999999999999999E-2</v>
      </c>
      <c r="AH184" s="87">
        <f>IF($C184="","",Tabla!AG184+$B184)</f>
        <v>5.3999999999999999E-2</v>
      </c>
      <c r="AI184" s="87">
        <f>IF($C184="","",Tabla!AH184+$B184)</f>
        <v>5.3999999999999999E-2</v>
      </c>
      <c r="AJ184" s="87">
        <f>IF($C184="","",Tabla!AI184+$B184)</f>
        <v>5.3999999999999999E-2</v>
      </c>
      <c r="AK184" s="87">
        <f>IF($C184="","",Tabla!AJ184+$B184)</f>
        <v>5.3999999999999999E-2</v>
      </c>
      <c r="AL184" s="87">
        <f>IF($C184="","",Tabla!AK184+$B184)</f>
        <v>5.3999999999999999E-2</v>
      </c>
      <c r="AM184" s="87">
        <f>IF($C184="","",Tabla!AL184+$B184)</f>
        <v>5.3999999999999999E-2</v>
      </c>
      <c r="AN184" s="87">
        <f>IF($C184="","",Tabla!AM184+$B184)</f>
        <v>319440.054</v>
      </c>
      <c r="AO184" s="87">
        <f>IF($C184="","",Tabla!AN184+$B184)</f>
        <v>5.3999999999999999E-2</v>
      </c>
      <c r="AP184" s="80">
        <f t="shared" si="84"/>
        <v>61</v>
      </c>
      <c r="AQ184" s="80">
        <f t="shared" si="85"/>
        <v>45</v>
      </c>
      <c r="AR184" s="80">
        <f t="shared" si="86"/>
        <v>60</v>
      </c>
      <c r="AS184" s="80">
        <f t="shared" si="87"/>
        <v>45</v>
      </c>
      <c r="AT184" s="80">
        <f t="shared" si="88"/>
        <v>15</v>
      </c>
      <c r="AU184" s="80">
        <f t="shared" si="89"/>
        <v>34</v>
      </c>
      <c r="AV184" s="80">
        <f t="shared" si="90"/>
        <v>55</v>
      </c>
      <c r="AW184" s="80">
        <f t="shared" si="91"/>
        <v>43</v>
      </c>
      <c r="AX184" s="80">
        <f t="shared" si="92"/>
        <v>53</v>
      </c>
      <c r="AY184" s="80">
        <f t="shared" si="93"/>
        <v>41</v>
      </c>
      <c r="AZ184" s="80">
        <f t="shared" si="94"/>
        <v>54</v>
      </c>
      <c r="BA184" s="80">
        <f t="shared" si="95"/>
        <v>43</v>
      </c>
      <c r="BB184" s="80">
        <f t="shared" si="96"/>
        <v>59</v>
      </c>
      <c r="BC184" s="80">
        <f t="shared" si="97"/>
        <v>42</v>
      </c>
      <c r="BD184" s="80">
        <f t="shared" si="98"/>
        <v>55</v>
      </c>
      <c r="BE184" s="80">
        <f t="shared" si="99"/>
        <v>40</v>
      </c>
      <c r="BF184" s="80">
        <f t="shared" si="100"/>
        <v>51</v>
      </c>
      <c r="BG184" s="80">
        <f t="shared" si="101"/>
        <v>39</v>
      </c>
      <c r="BH184" s="80">
        <f t="shared" si="102"/>
        <v>45</v>
      </c>
      <c r="BI184" s="80">
        <f t="shared" si="103"/>
        <v>45</v>
      </c>
      <c r="BJ184" s="80">
        <f t="shared" si="104"/>
        <v>45</v>
      </c>
      <c r="BK184" s="80">
        <f t="shared" si="105"/>
        <v>45</v>
      </c>
      <c r="BL184" s="80">
        <f t="shared" si="106"/>
        <v>45</v>
      </c>
      <c r="BM184" s="80">
        <f t="shared" si="107"/>
        <v>45</v>
      </c>
      <c r="BN184" s="80">
        <f t="shared" si="108"/>
        <v>45</v>
      </c>
      <c r="BO184" s="80">
        <f t="shared" si="109"/>
        <v>45</v>
      </c>
      <c r="BP184" s="80">
        <f t="shared" si="110"/>
        <v>45</v>
      </c>
      <c r="BQ184" s="80">
        <f t="shared" si="111"/>
        <v>45</v>
      </c>
      <c r="BR184" s="80">
        <f t="shared" si="112"/>
        <v>20</v>
      </c>
      <c r="BS184" s="80">
        <f t="shared" si="113"/>
        <v>30</v>
      </c>
      <c r="BT184" s="80">
        <f t="shared" si="114"/>
        <v>64</v>
      </c>
      <c r="BU184" s="80">
        <f t="shared" si="115"/>
        <v>36</v>
      </c>
      <c r="BV184" s="80">
        <f t="shared" si="116"/>
        <v>51</v>
      </c>
      <c r="BW184" s="80">
        <f t="shared" si="117"/>
        <v>39</v>
      </c>
      <c r="BX184" s="80">
        <f t="shared" si="118"/>
        <v>45</v>
      </c>
      <c r="BY184" s="80">
        <f t="shared" si="119"/>
        <v>45</v>
      </c>
      <c r="BZ184" s="80">
        <f t="shared" si="120"/>
        <v>39</v>
      </c>
      <c r="CA184" s="80">
        <f t="shared" si="121"/>
        <v>19</v>
      </c>
      <c r="CB184" s="118">
        <f>+HLOOKUP(MONTO!$F$2&amp;"-"&amp;Rank!$CB$130,Rank!$B$1:$CD$212,ROW(Rank!$CD184),0)</f>
        <v>51</v>
      </c>
      <c r="CC184" s="118">
        <f>+HLOOKUP(MONTO!$F$2&amp;"-"&amp;Rank!$CC$130,Rank!$B$1:$CD$212,ROW(Rank!$CD184),0)</f>
        <v>39</v>
      </c>
      <c r="CD184" s="119" t="str">
        <f t="shared" si="122"/>
        <v>Banco de Córdoba (489)</v>
      </c>
    </row>
    <row r="185" spans="2:82" x14ac:dyDescent="0.2">
      <c r="B185" s="80">
        <f t="shared" si="124"/>
        <v>5.5E-2</v>
      </c>
      <c r="C185" s="80" t="str">
        <f t="shared" si="124"/>
        <v>Futuro Bursátil (209)</v>
      </c>
      <c r="D185" s="87">
        <f>IF($C185="","",Tabla!C185+$B185)</f>
        <v>5.5E-2</v>
      </c>
      <c r="E185" s="87">
        <f>IF($C185="","",Tabla!D185+$B185)</f>
        <v>5.5E-2</v>
      </c>
      <c r="F185" s="87">
        <f>IF($C185="","",Tabla!E185+$B185)</f>
        <v>5.5E-2</v>
      </c>
      <c r="G185" s="87">
        <f>IF($C185="","",Tabla!F185+$B185)</f>
        <v>5.5E-2</v>
      </c>
      <c r="H185" s="87">
        <f>IF($C185="","",Tabla!G185+$B185)</f>
        <v>5.5E-2</v>
      </c>
      <c r="I185" s="87">
        <f>IF($C185="","",Tabla!H185+$B185)</f>
        <v>-1752093.165</v>
      </c>
      <c r="J185" s="87">
        <f>IF($C185="","",Tabla!I185+$B185)</f>
        <v>5.5E-2</v>
      </c>
      <c r="K185" s="87">
        <f>IF($C185="","",Tabla!J185+$B185)</f>
        <v>5.5E-2</v>
      </c>
      <c r="L185" s="87">
        <f>IF($C185="","",Tabla!K185+$B185)</f>
        <v>5.5E-2</v>
      </c>
      <c r="M185" s="87">
        <f>IF($C185="","",Tabla!L185+$B185)</f>
        <v>-306995.94500000001</v>
      </c>
      <c r="N185" s="87">
        <f>IF($C185="","",Tabla!M185+$B185)</f>
        <v>5.5E-2</v>
      </c>
      <c r="O185" s="87">
        <f>IF($C185="","",Tabla!N185+$B185)</f>
        <v>5.5E-2</v>
      </c>
      <c r="P185" s="87">
        <f>IF($C185="","",Tabla!O185+$B185)</f>
        <v>5.5E-2</v>
      </c>
      <c r="Q185" s="87">
        <f>IF($C185="","",Tabla!P185+$B185)</f>
        <v>5.5E-2</v>
      </c>
      <c r="R185" s="87">
        <f>IF($C185="","",Tabla!Q185+$B185)</f>
        <v>5.5E-2</v>
      </c>
      <c r="S185" s="87">
        <f>IF($C185="","",Tabla!R185+$B185)</f>
        <v>5.5E-2</v>
      </c>
      <c r="T185" s="87">
        <f>IF($C185="","",Tabla!S185+$B185)</f>
        <v>5.5E-2</v>
      </c>
      <c r="U185" s="87">
        <f>IF($C185="","",Tabla!T185+$B185)</f>
        <v>5.5E-2</v>
      </c>
      <c r="V185" s="87">
        <f>IF($C185="","",Tabla!U185+$B185)</f>
        <v>5.5E-2</v>
      </c>
      <c r="W185" s="87">
        <f>IF($C185="","",Tabla!V185+$B185)</f>
        <v>5.5E-2</v>
      </c>
      <c r="X185" s="87">
        <f>IF($C185="","",Tabla!W185+$B185)</f>
        <v>5.5E-2</v>
      </c>
      <c r="Y185" s="87">
        <f>IF($C185="","",Tabla!X185+$B185)</f>
        <v>5.5E-2</v>
      </c>
      <c r="Z185" s="87">
        <f>IF($C185="","",Tabla!Y185+$B185)</f>
        <v>5.5E-2</v>
      </c>
      <c r="AA185" s="87">
        <f>IF($C185="","",Tabla!Z185+$B185)</f>
        <v>5.5E-2</v>
      </c>
      <c r="AB185" s="87">
        <f>IF($C185="","",Tabla!AA185+$B185)</f>
        <v>5.5E-2</v>
      </c>
      <c r="AC185" s="87">
        <f>IF($C185="","",Tabla!AB185+$B185)</f>
        <v>5.5E-2</v>
      </c>
      <c r="AD185" s="87">
        <f>IF($C185="","",Tabla!AC185+$B185)</f>
        <v>5.5E-2</v>
      </c>
      <c r="AE185" s="87">
        <f>IF($C185="","",Tabla!AD185+$B185)</f>
        <v>5.5E-2</v>
      </c>
      <c r="AF185" s="87">
        <f>IF($C185="","",Tabla!AE185+$B185)</f>
        <v>5.5E-2</v>
      </c>
      <c r="AG185" s="87">
        <f>IF($C185="","",Tabla!AF185+$B185)</f>
        <v>-2059089.165</v>
      </c>
      <c r="AH185" s="87">
        <f>IF($C185="","",Tabla!AG185+$B185)</f>
        <v>5.5E-2</v>
      </c>
      <c r="AI185" s="87">
        <f>IF($C185="","",Tabla!AH185+$B185)</f>
        <v>5.5E-2</v>
      </c>
      <c r="AJ185" s="87">
        <f>IF($C185="","",Tabla!AI185+$B185)</f>
        <v>5.5E-2</v>
      </c>
      <c r="AK185" s="87">
        <f>IF($C185="","",Tabla!AJ185+$B185)</f>
        <v>5.5E-2</v>
      </c>
      <c r="AL185" s="87">
        <f>IF($C185="","",Tabla!AK185+$B185)</f>
        <v>5.5E-2</v>
      </c>
      <c r="AM185" s="87">
        <f>IF($C185="","",Tabla!AL185+$B185)</f>
        <v>5.5E-2</v>
      </c>
      <c r="AN185" s="87">
        <f>IF($C185="","",Tabla!AM185+$B185)</f>
        <v>5.5E-2</v>
      </c>
      <c r="AO185" s="87">
        <f>IF($C185="","",Tabla!AN185+$B185)</f>
        <v>-2059089.165</v>
      </c>
      <c r="AP185" s="80">
        <f t="shared" si="84"/>
        <v>60</v>
      </c>
      <c r="AQ185" s="80">
        <f t="shared" si="85"/>
        <v>44</v>
      </c>
      <c r="AR185" s="80">
        <f t="shared" si="86"/>
        <v>59</v>
      </c>
      <c r="AS185" s="80">
        <f t="shared" si="87"/>
        <v>44</v>
      </c>
      <c r="AT185" s="80">
        <f t="shared" si="88"/>
        <v>65</v>
      </c>
      <c r="AU185" s="80">
        <f t="shared" si="89"/>
        <v>90</v>
      </c>
      <c r="AV185" s="80">
        <f t="shared" si="90"/>
        <v>54</v>
      </c>
      <c r="AW185" s="80">
        <f t="shared" si="91"/>
        <v>42</v>
      </c>
      <c r="AX185" s="80">
        <f t="shared" si="92"/>
        <v>52</v>
      </c>
      <c r="AY185" s="80">
        <f t="shared" si="93"/>
        <v>88</v>
      </c>
      <c r="AZ185" s="80">
        <f t="shared" si="94"/>
        <v>53</v>
      </c>
      <c r="BA185" s="80">
        <f t="shared" si="95"/>
        <v>42</v>
      </c>
      <c r="BB185" s="80">
        <f t="shared" si="96"/>
        <v>58</v>
      </c>
      <c r="BC185" s="80">
        <f t="shared" si="97"/>
        <v>41</v>
      </c>
      <c r="BD185" s="80">
        <f t="shared" si="98"/>
        <v>54</v>
      </c>
      <c r="BE185" s="80">
        <f t="shared" si="99"/>
        <v>39</v>
      </c>
      <c r="BF185" s="80">
        <f t="shared" si="100"/>
        <v>50</v>
      </c>
      <c r="BG185" s="80">
        <f t="shared" si="101"/>
        <v>38</v>
      </c>
      <c r="BH185" s="80">
        <f t="shared" si="102"/>
        <v>44</v>
      </c>
      <c r="BI185" s="80">
        <f t="shared" si="103"/>
        <v>44</v>
      </c>
      <c r="BJ185" s="80">
        <f t="shared" si="104"/>
        <v>44</v>
      </c>
      <c r="BK185" s="80">
        <f t="shared" si="105"/>
        <v>44</v>
      </c>
      <c r="BL185" s="80">
        <f t="shared" si="106"/>
        <v>44</v>
      </c>
      <c r="BM185" s="80">
        <f t="shared" si="107"/>
        <v>44</v>
      </c>
      <c r="BN185" s="80">
        <f t="shared" si="108"/>
        <v>44</v>
      </c>
      <c r="BO185" s="80">
        <f t="shared" si="109"/>
        <v>44</v>
      </c>
      <c r="BP185" s="80">
        <f t="shared" si="110"/>
        <v>44</v>
      </c>
      <c r="BQ185" s="80">
        <f t="shared" si="111"/>
        <v>44</v>
      </c>
      <c r="BR185" s="80">
        <f t="shared" si="112"/>
        <v>72</v>
      </c>
      <c r="BS185" s="80">
        <f t="shared" si="113"/>
        <v>86</v>
      </c>
      <c r="BT185" s="80">
        <f t="shared" si="114"/>
        <v>63</v>
      </c>
      <c r="BU185" s="80">
        <f t="shared" si="115"/>
        <v>35</v>
      </c>
      <c r="BV185" s="80">
        <f t="shared" si="116"/>
        <v>50</v>
      </c>
      <c r="BW185" s="80">
        <f t="shared" si="117"/>
        <v>38</v>
      </c>
      <c r="BX185" s="80">
        <f t="shared" si="118"/>
        <v>44</v>
      </c>
      <c r="BY185" s="80">
        <f t="shared" si="119"/>
        <v>44</v>
      </c>
      <c r="BZ185" s="80">
        <f t="shared" si="120"/>
        <v>77</v>
      </c>
      <c r="CA185" s="80">
        <f t="shared" si="121"/>
        <v>75</v>
      </c>
      <c r="CB185" s="118">
        <f>+HLOOKUP(MONTO!$F$2&amp;"-"&amp;Rank!$CB$130,Rank!$B$1:$CD$212,ROW(Rank!$CD185),0)</f>
        <v>50</v>
      </c>
      <c r="CC185" s="118">
        <f>+HLOOKUP(MONTO!$F$2&amp;"-"&amp;Rank!$CC$130,Rank!$B$1:$CD$212,ROW(Rank!$CD185),0)</f>
        <v>38</v>
      </c>
      <c r="CD185" s="119" t="str">
        <f t="shared" si="122"/>
        <v>Futuro Bursátil (209)</v>
      </c>
    </row>
    <row r="186" spans="2:82" x14ac:dyDescent="0.2">
      <c r="B186" s="80">
        <f t="shared" si="124"/>
        <v>5.6000000000000001E-2</v>
      </c>
      <c r="C186" s="80" t="str">
        <f t="shared" si="124"/>
        <v>Rava Soc. de Bolsa (180)</v>
      </c>
      <c r="D186" s="87">
        <f>IF($C186="","",Tabla!C186+$B186)</f>
        <v>5.6000000000000001E-2</v>
      </c>
      <c r="E186" s="87">
        <f>IF($C186="","",Tabla!D186+$B186)</f>
        <v>5.6000000000000001E-2</v>
      </c>
      <c r="F186" s="87">
        <f>IF($C186="","",Tabla!E186+$B186)</f>
        <v>5.6000000000000001E-2</v>
      </c>
      <c r="G186" s="87">
        <f>IF($C186="","",Tabla!F186+$B186)</f>
        <v>5.6000000000000001E-2</v>
      </c>
      <c r="H186" s="87">
        <f>IF($C186="","",Tabla!G186+$B186)</f>
        <v>5.6000000000000001E-2</v>
      </c>
      <c r="I186" s="87">
        <f>IF($C186="","",Tabla!H186+$B186)</f>
        <v>-840849.94400000002</v>
      </c>
      <c r="J186" s="87">
        <f>IF($C186="","",Tabla!I186+$B186)</f>
        <v>78309.055999999997</v>
      </c>
      <c r="K186" s="87">
        <f>IF($C186="","",Tabla!J186+$B186)</f>
        <v>5.6000000000000001E-2</v>
      </c>
      <c r="L186" s="87">
        <f>IF($C186="","",Tabla!K186+$B186)</f>
        <v>5.6000000000000001E-2</v>
      </c>
      <c r="M186" s="87">
        <f>IF($C186="","",Tabla!L186+$B186)</f>
        <v>5.6000000000000001E-2</v>
      </c>
      <c r="N186" s="87">
        <f>IF($C186="","",Tabla!M186+$B186)</f>
        <v>5.6000000000000001E-2</v>
      </c>
      <c r="O186" s="87">
        <f>IF($C186="","",Tabla!N186+$B186)</f>
        <v>5.6000000000000001E-2</v>
      </c>
      <c r="P186" s="87">
        <f>IF($C186="","",Tabla!O186+$B186)</f>
        <v>798544.87600000005</v>
      </c>
      <c r="Q186" s="87">
        <f>IF($C186="","",Tabla!P186+$B186)</f>
        <v>5.6000000000000001E-2</v>
      </c>
      <c r="R186" s="87">
        <f>IF($C186="","",Tabla!Q186+$B186)</f>
        <v>5.6000000000000001E-2</v>
      </c>
      <c r="S186" s="87">
        <f>IF($C186="","",Tabla!R186+$B186)</f>
        <v>-378356.79399999999</v>
      </c>
      <c r="T186" s="87">
        <f>IF($C186="","",Tabla!S186+$B186)</f>
        <v>5.6000000000000001E-2</v>
      </c>
      <c r="U186" s="87">
        <f>IF($C186="","",Tabla!T186+$B186)</f>
        <v>5.6000000000000001E-2</v>
      </c>
      <c r="V186" s="87">
        <f>IF($C186="","",Tabla!U186+$B186)</f>
        <v>5.6000000000000001E-2</v>
      </c>
      <c r="W186" s="87">
        <f>IF($C186="","",Tabla!V186+$B186)</f>
        <v>5.6000000000000001E-2</v>
      </c>
      <c r="X186" s="87">
        <f>IF($C186="","",Tabla!W186+$B186)</f>
        <v>5.6000000000000001E-2</v>
      </c>
      <c r="Y186" s="87">
        <f>IF($C186="","",Tabla!X186+$B186)</f>
        <v>5.6000000000000001E-2</v>
      </c>
      <c r="Z186" s="87">
        <f>IF($C186="","",Tabla!Y186+$B186)</f>
        <v>5.6000000000000001E-2</v>
      </c>
      <c r="AA186" s="87">
        <f>IF($C186="","",Tabla!Z186+$B186)</f>
        <v>5.6000000000000001E-2</v>
      </c>
      <c r="AB186" s="87">
        <f>IF($C186="","",Tabla!AA186+$B186)</f>
        <v>5.6000000000000001E-2</v>
      </c>
      <c r="AC186" s="87">
        <f>IF($C186="","",Tabla!AB186+$B186)</f>
        <v>5.6000000000000001E-2</v>
      </c>
      <c r="AD186" s="87">
        <f>IF($C186="","",Tabla!AC186+$B186)</f>
        <v>5.6000000000000001E-2</v>
      </c>
      <c r="AE186" s="87">
        <f>IF($C186="","",Tabla!AD186+$B186)</f>
        <v>5.6000000000000001E-2</v>
      </c>
      <c r="AF186" s="87">
        <f>IF($C186="","",Tabla!AE186+$B186)</f>
        <v>78309.055999999997</v>
      </c>
      <c r="AG186" s="87">
        <f>IF($C186="","",Tabla!AF186+$B186)</f>
        <v>-840849.94400000002</v>
      </c>
      <c r="AH186" s="87">
        <f>IF($C186="","",Tabla!AG186+$B186)</f>
        <v>798544.87600000005</v>
      </c>
      <c r="AI186" s="87">
        <f>IF($C186="","",Tabla!AH186+$B186)</f>
        <v>-378356.79399999999</v>
      </c>
      <c r="AJ186" s="87">
        <f>IF($C186="","",Tabla!AI186+$B186)</f>
        <v>5.6000000000000001E-2</v>
      </c>
      <c r="AK186" s="87">
        <f>IF($C186="","",Tabla!AJ186+$B186)</f>
        <v>5.6000000000000001E-2</v>
      </c>
      <c r="AL186" s="87">
        <f>IF($C186="","",Tabla!AK186+$B186)</f>
        <v>5.6000000000000001E-2</v>
      </c>
      <c r="AM186" s="87">
        <f>IF($C186="","",Tabla!AL186+$B186)</f>
        <v>5.6000000000000001E-2</v>
      </c>
      <c r="AN186" s="87">
        <f>IF($C186="","",Tabla!AM186+$B186)</f>
        <v>876853.87600000005</v>
      </c>
      <c r="AO186" s="87">
        <f>IF($C186="","",Tabla!AN186+$B186)</f>
        <v>-1219206.794</v>
      </c>
      <c r="AP186" s="80">
        <f t="shared" si="84"/>
        <v>59</v>
      </c>
      <c r="AQ186" s="80">
        <f t="shared" si="85"/>
        <v>43</v>
      </c>
      <c r="AR186" s="80">
        <f t="shared" si="86"/>
        <v>58</v>
      </c>
      <c r="AS186" s="80">
        <f t="shared" si="87"/>
        <v>43</v>
      </c>
      <c r="AT186" s="80">
        <f t="shared" si="88"/>
        <v>64</v>
      </c>
      <c r="AU186" s="80">
        <f t="shared" si="89"/>
        <v>87</v>
      </c>
      <c r="AV186" s="80">
        <f t="shared" si="90"/>
        <v>11</v>
      </c>
      <c r="AW186" s="80">
        <f t="shared" si="91"/>
        <v>41</v>
      </c>
      <c r="AX186" s="80">
        <f t="shared" si="92"/>
        <v>51</v>
      </c>
      <c r="AY186" s="80">
        <f t="shared" si="93"/>
        <v>40</v>
      </c>
      <c r="AZ186" s="80">
        <f t="shared" si="94"/>
        <v>52</v>
      </c>
      <c r="BA186" s="80">
        <f t="shared" si="95"/>
        <v>41</v>
      </c>
      <c r="BB186" s="80">
        <f t="shared" si="96"/>
        <v>6</v>
      </c>
      <c r="BC186" s="80">
        <f t="shared" si="97"/>
        <v>40</v>
      </c>
      <c r="BD186" s="80">
        <f t="shared" si="98"/>
        <v>53</v>
      </c>
      <c r="BE186" s="80">
        <f t="shared" si="99"/>
        <v>91</v>
      </c>
      <c r="BF186" s="80">
        <f t="shared" si="100"/>
        <v>49</v>
      </c>
      <c r="BG186" s="80">
        <f t="shared" si="101"/>
        <v>37</v>
      </c>
      <c r="BH186" s="80">
        <f t="shared" si="102"/>
        <v>43</v>
      </c>
      <c r="BI186" s="80">
        <f t="shared" si="103"/>
        <v>43</v>
      </c>
      <c r="BJ186" s="80">
        <f t="shared" si="104"/>
        <v>43</v>
      </c>
      <c r="BK186" s="80">
        <f t="shared" si="105"/>
        <v>43</v>
      </c>
      <c r="BL186" s="80">
        <f t="shared" si="106"/>
        <v>43</v>
      </c>
      <c r="BM186" s="80">
        <f t="shared" si="107"/>
        <v>43</v>
      </c>
      <c r="BN186" s="80">
        <f t="shared" si="108"/>
        <v>43</v>
      </c>
      <c r="BO186" s="80">
        <f t="shared" si="109"/>
        <v>43</v>
      </c>
      <c r="BP186" s="80">
        <f t="shared" si="110"/>
        <v>43</v>
      </c>
      <c r="BQ186" s="80">
        <f t="shared" si="111"/>
        <v>43</v>
      </c>
      <c r="BR186" s="80">
        <f t="shared" si="112"/>
        <v>29</v>
      </c>
      <c r="BS186" s="80">
        <f t="shared" si="113"/>
        <v>80</v>
      </c>
      <c r="BT186" s="80">
        <f t="shared" si="114"/>
        <v>15</v>
      </c>
      <c r="BU186" s="80">
        <f t="shared" si="115"/>
        <v>83</v>
      </c>
      <c r="BV186" s="80">
        <f t="shared" si="116"/>
        <v>49</v>
      </c>
      <c r="BW186" s="80">
        <f t="shared" si="117"/>
        <v>37</v>
      </c>
      <c r="BX186" s="80">
        <f t="shared" si="118"/>
        <v>43</v>
      </c>
      <c r="BY186" s="80">
        <f t="shared" si="119"/>
        <v>43</v>
      </c>
      <c r="BZ186" s="80">
        <f t="shared" si="120"/>
        <v>32</v>
      </c>
      <c r="CA186" s="80">
        <f t="shared" si="121"/>
        <v>70</v>
      </c>
      <c r="CB186" s="118">
        <f>+HLOOKUP(MONTO!$F$2&amp;"-"&amp;Rank!$CB$130,Rank!$B$1:$CD$212,ROW(Rank!$CD186),0)</f>
        <v>49</v>
      </c>
      <c r="CC186" s="118">
        <f>+HLOOKUP(MONTO!$F$2&amp;"-"&amp;Rank!$CC$130,Rank!$B$1:$CD$212,ROW(Rank!$CD186),0)</f>
        <v>37</v>
      </c>
      <c r="CD186" s="119" t="str">
        <f t="shared" si="122"/>
        <v>Rava Soc. de Bolsa (180)</v>
      </c>
    </row>
    <row r="187" spans="2:82" x14ac:dyDescent="0.2">
      <c r="B187" s="80">
        <f t="shared" si="124"/>
        <v>5.7000000000000002E-2</v>
      </c>
      <c r="C187" s="80" t="str">
        <f t="shared" si="124"/>
        <v>Rosental (658)</v>
      </c>
      <c r="D187" s="87">
        <f>IF($C187="","",Tabla!C187+$B187)</f>
        <v>5.7000000000000002E-2</v>
      </c>
      <c r="E187" s="87">
        <f>IF($C187="","",Tabla!D187+$B187)</f>
        <v>5.7000000000000002E-2</v>
      </c>
      <c r="F187" s="87">
        <f>IF($C187="","",Tabla!E187+$B187)</f>
        <v>5.7000000000000002E-2</v>
      </c>
      <c r="G187" s="87">
        <f>IF($C187="","",Tabla!F187+$B187)</f>
        <v>5.7000000000000002E-2</v>
      </c>
      <c r="H187" s="87">
        <f>IF($C187="","",Tabla!G187+$B187)</f>
        <v>5.7000000000000002E-2</v>
      </c>
      <c r="I187" s="87">
        <f>IF($C187="","",Tabla!H187+$B187)</f>
        <v>-488146.84299999999</v>
      </c>
      <c r="J187" s="87">
        <f>IF($C187="","",Tabla!I187+$B187)</f>
        <v>5.7000000000000002E-2</v>
      </c>
      <c r="K187" s="87">
        <f>IF($C187="","",Tabla!J187+$B187)</f>
        <v>5.7000000000000002E-2</v>
      </c>
      <c r="L187" s="87">
        <f>IF($C187="","",Tabla!K187+$B187)</f>
        <v>5.7000000000000002E-2</v>
      </c>
      <c r="M187" s="87">
        <f>IF($C187="","",Tabla!L187+$B187)</f>
        <v>5.7000000000000002E-2</v>
      </c>
      <c r="N187" s="87">
        <f>IF($C187="","",Tabla!M187+$B187)</f>
        <v>5.7000000000000002E-2</v>
      </c>
      <c r="O187" s="87">
        <f>IF($C187="","",Tabla!N187+$B187)</f>
        <v>5.7000000000000002E-2</v>
      </c>
      <c r="P187" s="87">
        <f>IF($C187="","",Tabla!O187+$B187)</f>
        <v>5.7000000000000002E-2</v>
      </c>
      <c r="Q187" s="87">
        <f>IF($C187="","",Tabla!P187+$B187)</f>
        <v>5.7000000000000002E-2</v>
      </c>
      <c r="R187" s="87">
        <f>IF($C187="","",Tabla!Q187+$B187)</f>
        <v>5.7000000000000002E-2</v>
      </c>
      <c r="S187" s="87">
        <f>IF($C187="","",Tabla!R187+$B187)</f>
        <v>5.7000000000000002E-2</v>
      </c>
      <c r="T187" s="87">
        <f>IF($C187="","",Tabla!S187+$B187)</f>
        <v>5.7000000000000002E-2</v>
      </c>
      <c r="U187" s="87">
        <f>IF($C187="","",Tabla!T187+$B187)</f>
        <v>5.7000000000000002E-2</v>
      </c>
      <c r="V187" s="87">
        <f>IF($C187="","",Tabla!U187+$B187)</f>
        <v>5.7000000000000002E-2</v>
      </c>
      <c r="W187" s="87">
        <f>IF($C187="","",Tabla!V187+$B187)</f>
        <v>5.7000000000000002E-2</v>
      </c>
      <c r="X187" s="87">
        <f>IF($C187="","",Tabla!W187+$B187)</f>
        <v>5.7000000000000002E-2</v>
      </c>
      <c r="Y187" s="87">
        <f>IF($C187="","",Tabla!X187+$B187)</f>
        <v>5.7000000000000002E-2</v>
      </c>
      <c r="Z187" s="87">
        <f>IF($C187="","",Tabla!Y187+$B187)</f>
        <v>5.7000000000000002E-2</v>
      </c>
      <c r="AA187" s="87">
        <f>IF($C187="","",Tabla!Z187+$B187)</f>
        <v>5.7000000000000002E-2</v>
      </c>
      <c r="AB187" s="87">
        <f>IF($C187="","",Tabla!AA187+$B187)</f>
        <v>5.7000000000000002E-2</v>
      </c>
      <c r="AC187" s="87">
        <f>IF($C187="","",Tabla!AB187+$B187)</f>
        <v>5.7000000000000002E-2</v>
      </c>
      <c r="AD187" s="87">
        <f>IF($C187="","",Tabla!AC187+$B187)</f>
        <v>5.7000000000000002E-2</v>
      </c>
      <c r="AE187" s="87">
        <f>IF($C187="","",Tabla!AD187+$B187)</f>
        <v>5.7000000000000002E-2</v>
      </c>
      <c r="AF187" s="87">
        <f>IF($C187="","",Tabla!AE187+$B187)</f>
        <v>5.7000000000000002E-2</v>
      </c>
      <c r="AG187" s="87">
        <f>IF($C187="","",Tabla!AF187+$B187)</f>
        <v>-488146.84299999999</v>
      </c>
      <c r="AH187" s="87">
        <f>IF($C187="","",Tabla!AG187+$B187)</f>
        <v>5.7000000000000002E-2</v>
      </c>
      <c r="AI187" s="87">
        <f>IF($C187="","",Tabla!AH187+$B187)</f>
        <v>5.7000000000000002E-2</v>
      </c>
      <c r="AJ187" s="87">
        <f>IF($C187="","",Tabla!AI187+$B187)</f>
        <v>5.7000000000000002E-2</v>
      </c>
      <c r="AK187" s="87">
        <f>IF($C187="","",Tabla!AJ187+$B187)</f>
        <v>5.7000000000000002E-2</v>
      </c>
      <c r="AL187" s="87">
        <f>IF($C187="","",Tabla!AK187+$B187)</f>
        <v>5.7000000000000002E-2</v>
      </c>
      <c r="AM187" s="87">
        <f>IF($C187="","",Tabla!AL187+$B187)</f>
        <v>5.7000000000000002E-2</v>
      </c>
      <c r="AN187" s="87">
        <f>IF($C187="","",Tabla!AM187+$B187)</f>
        <v>5.7000000000000002E-2</v>
      </c>
      <c r="AO187" s="87">
        <f>IF($C187="","",Tabla!AN187+$B187)</f>
        <v>-488146.84299999999</v>
      </c>
      <c r="AP187" s="80">
        <f t="shared" si="84"/>
        <v>58</v>
      </c>
      <c r="AQ187" s="80">
        <f t="shared" si="85"/>
        <v>42</v>
      </c>
      <c r="AR187" s="80">
        <f t="shared" si="86"/>
        <v>57</v>
      </c>
      <c r="AS187" s="80">
        <f t="shared" si="87"/>
        <v>42</v>
      </c>
      <c r="AT187" s="80">
        <f t="shared" si="88"/>
        <v>63</v>
      </c>
      <c r="AU187" s="80">
        <f t="shared" si="89"/>
        <v>83</v>
      </c>
      <c r="AV187" s="80">
        <f t="shared" si="90"/>
        <v>53</v>
      </c>
      <c r="AW187" s="80">
        <f t="shared" si="91"/>
        <v>40</v>
      </c>
      <c r="AX187" s="80">
        <f t="shared" si="92"/>
        <v>50</v>
      </c>
      <c r="AY187" s="80">
        <f t="shared" si="93"/>
        <v>39</v>
      </c>
      <c r="AZ187" s="80">
        <f t="shared" si="94"/>
        <v>51</v>
      </c>
      <c r="BA187" s="80">
        <f t="shared" si="95"/>
        <v>40</v>
      </c>
      <c r="BB187" s="80">
        <f t="shared" si="96"/>
        <v>57</v>
      </c>
      <c r="BC187" s="80">
        <f t="shared" si="97"/>
        <v>39</v>
      </c>
      <c r="BD187" s="80">
        <f t="shared" si="98"/>
        <v>52</v>
      </c>
      <c r="BE187" s="80">
        <f t="shared" si="99"/>
        <v>38</v>
      </c>
      <c r="BF187" s="80">
        <f t="shared" si="100"/>
        <v>48</v>
      </c>
      <c r="BG187" s="80">
        <f t="shared" si="101"/>
        <v>36</v>
      </c>
      <c r="BH187" s="80">
        <f t="shared" si="102"/>
        <v>42</v>
      </c>
      <c r="BI187" s="80">
        <f t="shared" si="103"/>
        <v>42</v>
      </c>
      <c r="BJ187" s="80">
        <f t="shared" si="104"/>
        <v>42</v>
      </c>
      <c r="BK187" s="80">
        <f t="shared" si="105"/>
        <v>42</v>
      </c>
      <c r="BL187" s="80">
        <f t="shared" si="106"/>
        <v>42</v>
      </c>
      <c r="BM187" s="80">
        <f t="shared" si="107"/>
        <v>42</v>
      </c>
      <c r="BN187" s="80">
        <f t="shared" si="108"/>
        <v>42</v>
      </c>
      <c r="BO187" s="80">
        <f t="shared" si="109"/>
        <v>42</v>
      </c>
      <c r="BP187" s="80">
        <f t="shared" si="110"/>
        <v>42</v>
      </c>
      <c r="BQ187" s="80">
        <f t="shared" si="111"/>
        <v>42</v>
      </c>
      <c r="BR187" s="80">
        <f t="shared" si="112"/>
        <v>71</v>
      </c>
      <c r="BS187" s="80">
        <f t="shared" si="113"/>
        <v>73</v>
      </c>
      <c r="BT187" s="80">
        <f t="shared" si="114"/>
        <v>62</v>
      </c>
      <c r="BU187" s="80">
        <f t="shared" si="115"/>
        <v>34</v>
      </c>
      <c r="BV187" s="80">
        <f t="shared" si="116"/>
        <v>48</v>
      </c>
      <c r="BW187" s="80">
        <f t="shared" si="117"/>
        <v>36</v>
      </c>
      <c r="BX187" s="80">
        <f t="shared" si="118"/>
        <v>42</v>
      </c>
      <c r="BY187" s="80">
        <f t="shared" si="119"/>
        <v>42</v>
      </c>
      <c r="BZ187" s="80">
        <f t="shared" si="120"/>
        <v>76</v>
      </c>
      <c r="CA187" s="80">
        <f t="shared" si="121"/>
        <v>62</v>
      </c>
      <c r="CB187" s="118">
        <f>+HLOOKUP(MONTO!$F$2&amp;"-"&amp;Rank!$CB$130,Rank!$B$1:$CD$212,ROW(Rank!$CD187),0)</f>
        <v>48</v>
      </c>
      <c r="CC187" s="118">
        <f>+HLOOKUP(MONTO!$F$2&amp;"-"&amp;Rank!$CC$130,Rank!$B$1:$CD$212,ROW(Rank!$CD187),0)</f>
        <v>36</v>
      </c>
      <c r="CD187" s="119" t="str">
        <f t="shared" si="122"/>
        <v>Rosental (658)</v>
      </c>
    </row>
    <row r="188" spans="2:82" x14ac:dyDescent="0.2">
      <c r="B188" s="80">
        <f t="shared" si="124"/>
        <v>5.8000000000000003E-2</v>
      </c>
      <c r="C188" s="80" t="str">
        <f t="shared" si="124"/>
        <v>Burplaza S.A. (53)</v>
      </c>
      <c r="D188" s="87">
        <f>IF($C188="","",Tabla!C188+$B188)</f>
        <v>5.8000000000000003E-2</v>
      </c>
      <c r="E188" s="87">
        <f>IF($C188="","",Tabla!D188+$B188)</f>
        <v>5.8000000000000003E-2</v>
      </c>
      <c r="F188" s="87">
        <f>IF($C188="","",Tabla!E188+$B188)</f>
        <v>5.8000000000000003E-2</v>
      </c>
      <c r="G188" s="87">
        <f>IF($C188="","",Tabla!F188+$B188)</f>
        <v>5.8000000000000003E-2</v>
      </c>
      <c r="H188" s="87">
        <f>IF($C188="","",Tabla!G188+$B188)</f>
        <v>5.8000000000000003E-2</v>
      </c>
      <c r="I188" s="87">
        <f>IF($C188="","",Tabla!H188+$B188)</f>
        <v>-103602.73199999999</v>
      </c>
      <c r="J188" s="87">
        <f>IF($C188="","",Tabla!I188+$B188)</f>
        <v>5.8000000000000003E-2</v>
      </c>
      <c r="K188" s="87">
        <f>IF($C188="","",Tabla!J188+$B188)</f>
        <v>5.8000000000000003E-2</v>
      </c>
      <c r="L188" s="87">
        <f>IF($C188="","",Tabla!K188+$B188)</f>
        <v>5.8000000000000003E-2</v>
      </c>
      <c r="M188" s="87">
        <f>IF($C188="","",Tabla!L188+$B188)</f>
        <v>5.8000000000000003E-2</v>
      </c>
      <c r="N188" s="87">
        <f>IF($C188="","",Tabla!M188+$B188)</f>
        <v>5.8000000000000003E-2</v>
      </c>
      <c r="O188" s="87">
        <f>IF($C188="","",Tabla!N188+$B188)</f>
        <v>5.8000000000000003E-2</v>
      </c>
      <c r="P188" s="87">
        <f>IF($C188="","",Tabla!O188+$B188)</f>
        <v>5.8000000000000003E-2</v>
      </c>
      <c r="Q188" s="87">
        <f>IF($C188="","",Tabla!P188+$B188)</f>
        <v>5.8000000000000003E-2</v>
      </c>
      <c r="R188" s="87">
        <f>IF($C188="","",Tabla!Q188+$B188)</f>
        <v>5.8000000000000003E-2</v>
      </c>
      <c r="S188" s="87">
        <f>IF($C188="","",Tabla!R188+$B188)</f>
        <v>5.8000000000000003E-2</v>
      </c>
      <c r="T188" s="87">
        <f>IF($C188="","",Tabla!S188+$B188)</f>
        <v>5.8000000000000003E-2</v>
      </c>
      <c r="U188" s="87">
        <f>IF($C188="","",Tabla!T188+$B188)</f>
        <v>5.8000000000000003E-2</v>
      </c>
      <c r="V188" s="87">
        <f>IF($C188="","",Tabla!U188+$B188)</f>
        <v>5.8000000000000003E-2</v>
      </c>
      <c r="W188" s="87">
        <f>IF($C188="","",Tabla!V188+$B188)</f>
        <v>5.8000000000000003E-2</v>
      </c>
      <c r="X188" s="87">
        <f>IF($C188="","",Tabla!W188+$B188)</f>
        <v>5.8000000000000003E-2</v>
      </c>
      <c r="Y188" s="87">
        <f>IF($C188="","",Tabla!X188+$B188)</f>
        <v>5.8000000000000003E-2</v>
      </c>
      <c r="Z188" s="87">
        <f>IF($C188="","",Tabla!Y188+$B188)</f>
        <v>5.8000000000000003E-2</v>
      </c>
      <c r="AA188" s="87">
        <f>IF($C188="","",Tabla!Z188+$B188)</f>
        <v>5.8000000000000003E-2</v>
      </c>
      <c r="AB188" s="87">
        <f>IF($C188="","",Tabla!AA188+$B188)</f>
        <v>5.8000000000000003E-2</v>
      </c>
      <c r="AC188" s="87">
        <f>IF($C188="","",Tabla!AB188+$B188)</f>
        <v>5.8000000000000003E-2</v>
      </c>
      <c r="AD188" s="87">
        <f>IF($C188="","",Tabla!AC188+$B188)</f>
        <v>5.8000000000000003E-2</v>
      </c>
      <c r="AE188" s="87">
        <f>IF($C188="","",Tabla!AD188+$B188)</f>
        <v>5.8000000000000003E-2</v>
      </c>
      <c r="AF188" s="87">
        <f>IF($C188="","",Tabla!AE188+$B188)</f>
        <v>5.8000000000000003E-2</v>
      </c>
      <c r="AG188" s="87">
        <f>IF($C188="","",Tabla!AF188+$B188)</f>
        <v>-103602.73199999999</v>
      </c>
      <c r="AH188" s="87">
        <f>IF($C188="","",Tabla!AG188+$B188)</f>
        <v>5.8000000000000003E-2</v>
      </c>
      <c r="AI188" s="87">
        <f>IF($C188="","",Tabla!AH188+$B188)</f>
        <v>5.8000000000000003E-2</v>
      </c>
      <c r="AJ188" s="87">
        <f>IF($C188="","",Tabla!AI188+$B188)</f>
        <v>5.8000000000000003E-2</v>
      </c>
      <c r="AK188" s="87">
        <f>IF($C188="","",Tabla!AJ188+$B188)</f>
        <v>5.8000000000000003E-2</v>
      </c>
      <c r="AL188" s="87">
        <f>IF($C188="","",Tabla!AK188+$B188)</f>
        <v>5.8000000000000003E-2</v>
      </c>
      <c r="AM188" s="87">
        <f>IF($C188="","",Tabla!AL188+$B188)</f>
        <v>5.8000000000000003E-2</v>
      </c>
      <c r="AN188" s="87">
        <f>IF($C188="","",Tabla!AM188+$B188)</f>
        <v>5.8000000000000003E-2</v>
      </c>
      <c r="AO188" s="87">
        <f>IF($C188="","",Tabla!AN188+$B188)</f>
        <v>-103602.73199999999</v>
      </c>
      <c r="AP188" s="80">
        <f t="shared" si="84"/>
        <v>57</v>
      </c>
      <c r="AQ188" s="80">
        <f t="shared" si="85"/>
        <v>41</v>
      </c>
      <c r="AR188" s="80">
        <f t="shared" si="86"/>
        <v>56</v>
      </c>
      <c r="AS188" s="80">
        <f t="shared" si="87"/>
        <v>41</v>
      </c>
      <c r="AT188" s="80">
        <f t="shared" si="88"/>
        <v>62</v>
      </c>
      <c r="AU188" s="80">
        <f t="shared" si="89"/>
        <v>79</v>
      </c>
      <c r="AV188" s="80">
        <f t="shared" si="90"/>
        <v>52</v>
      </c>
      <c r="AW188" s="80">
        <f t="shared" si="91"/>
        <v>39</v>
      </c>
      <c r="AX188" s="80">
        <f t="shared" si="92"/>
        <v>49</v>
      </c>
      <c r="AY188" s="80">
        <f t="shared" si="93"/>
        <v>38</v>
      </c>
      <c r="AZ188" s="80">
        <f t="shared" si="94"/>
        <v>50</v>
      </c>
      <c r="BA188" s="80">
        <f t="shared" si="95"/>
        <v>39</v>
      </c>
      <c r="BB188" s="80">
        <f t="shared" si="96"/>
        <v>56</v>
      </c>
      <c r="BC188" s="80">
        <f t="shared" si="97"/>
        <v>38</v>
      </c>
      <c r="BD188" s="80">
        <f t="shared" si="98"/>
        <v>51</v>
      </c>
      <c r="BE188" s="80">
        <f t="shared" si="99"/>
        <v>37</v>
      </c>
      <c r="BF188" s="80">
        <f t="shared" si="100"/>
        <v>47</v>
      </c>
      <c r="BG188" s="80">
        <f t="shared" si="101"/>
        <v>35</v>
      </c>
      <c r="BH188" s="80">
        <f t="shared" si="102"/>
        <v>41</v>
      </c>
      <c r="BI188" s="80">
        <f t="shared" si="103"/>
        <v>41</v>
      </c>
      <c r="BJ188" s="80">
        <f t="shared" si="104"/>
        <v>41</v>
      </c>
      <c r="BK188" s="80">
        <f t="shared" si="105"/>
        <v>41</v>
      </c>
      <c r="BL188" s="80">
        <f t="shared" si="106"/>
        <v>41</v>
      </c>
      <c r="BM188" s="80">
        <f t="shared" si="107"/>
        <v>41</v>
      </c>
      <c r="BN188" s="80">
        <f t="shared" si="108"/>
        <v>41</v>
      </c>
      <c r="BO188" s="80">
        <f t="shared" si="109"/>
        <v>41</v>
      </c>
      <c r="BP188" s="80">
        <f t="shared" si="110"/>
        <v>41</v>
      </c>
      <c r="BQ188" s="80">
        <f t="shared" si="111"/>
        <v>41</v>
      </c>
      <c r="BR188" s="80">
        <f t="shared" si="112"/>
        <v>70</v>
      </c>
      <c r="BS188" s="80">
        <f t="shared" si="113"/>
        <v>67</v>
      </c>
      <c r="BT188" s="80">
        <f t="shared" si="114"/>
        <v>61</v>
      </c>
      <c r="BU188" s="80">
        <f t="shared" si="115"/>
        <v>33</v>
      </c>
      <c r="BV188" s="80">
        <f t="shared" si="116"/>
        <v>47</v>
      </c>
      <c r="BW188" s="80">
        <f t="shared" si="117"/>
        <v>35</v>
      </c>
      <c r="BX188" s="80">
        <f t="shared" si="118"/>
        <v>41</v>
      </c>
      <c r="BY188" s="80">
        <f t="shared" si="119"/>
        <v>41</v>
      </c>
      <c r="BZ188" s="80">
        <f t="shared" si="120"/>
        <v>75</v>
      </c>
      <c r="CA188" s="80">
        <f t="shared" si="121"/>
        <v>52</v>
      </c>
      <c r="CB188" s="118">
        <f>+HLOOKUP(MONTO!$F$2&amp;"-"&amp;Rank!$CB$130,Rank!$B$1:$CD$212,ROW(Rank!$CD188),0)</f>
        <v>47</v>
      </c>
      <c r="CC188" s="118">
        <f>+HLOOKUP(MONTO!$F$2&amp;"-"&amp;Rank!$CC$130,Rank!$B$1:$CD$212,ROW(Rank!$CD188),0)</f>
        <v>35</v>
      </c>
      <c r="CD188" s="119" t="str">
        <f t="shared" si="122"/>
        <v>Burplaza S.A. (53)</v>
      </c>
    </row>
    <row r="189" spans="2:82" x14ac:dyDescent="0.2">
      <c r="B189" s="80">
        <f t="shared" si="124"/>
        <v>5.8999999999999997E-2</v>
      </c>
      <c r="C189" s="80" t="str">
        <f t="shared" si="124"/>
        <v>Mills Capital Markets (864)</v>
      </c>
      <c r="D189" s="87">
        <f>IF($C189="","",Tabla!C189+$B189)</f>
        <v>5.8999999999999997E-2</v>
      </c>
      <c r="E189" s="87">
        <f>IF($C189="","",Tabla!D189+$B189)</f>
        <v>5.8999999999999997E-2</v>
      </c>
      <c r="F189" s="87">
        <f>IF($C189="","",Tabla!E189+$B189)</f>
        <v>5.8999999999999997E-2</v>
      </c>
      <c r="G189" s="87">
        <f>IF($C189="","",Tabla!F189+$B189)</f>
        <v>5.8999999999999997E-2</v>
      </c>
      <c r="H189" s="87">
        <f>IF($C189="","",Tabla!G189+$B189)</f>
        <v>5.8999999999999997E-2</v>
      </c>
      <c r="I189" s="87">
        <f>IF($C189="","",Tabla!H189+$B189)</f>
        <v>-92970.21100000001</v>
      </c>
      <c r="J189" s="87">
        <f>IF($C189="","",Tabla!I189+$B189)</f>
        <v>5.8999999999999997E-2</v>
      </c>
      <c r="K189" s="87">
        <f>IF($C189="","",Tabla!J189+$B189)</f>
        <v>5.8999999999999997E-2</v>
      </c>
      <c r="L189" s="87">
        <f>IF($C189="","",Tabla!K189+$B189)</f>
        <v>5.8999999999999997E-2</v>
      </c>
      <c r="M189" s="87">
        <f>IF($C189="","",Tabla!L189+$B189)</f>
        <v>5.8999999999999997E-2</v>
      </c>
      <c r="N189" s="87">
        <f>IF($C189="","",Tabla!M189+$B189)</f>
        <v>5.8999999999999997E-2</v>
      </c>
      <c r="O189" s="87">
        <f>IF($C189="","",Tabla!N189+$B189)</f>
        <v>5.8999999999999997E-2</v>
      </c>
      <c r="P189" s="87">
        <f>IF($C189="","",Tabla!O189+$B189)</f>
        <v>5.8999999999999997E-2</v>
      </c>
      <c r="Q189" s="87">
        <f>IF($C189="","",Tabla!P189+$B189)</f>
        <v>5.8999999999999997E-2</v>
      </c>
      <c r="R189" s="87">
        <f>IF($C189="","",Tabla!Q189+$B189)</f>
        <v>5.8999999999999997E-2</v>
      </c>
      <c r="S189" s="87">
        <f>IF($C189="","",Tabla!R189+$B189)</f>
        <v>5.8999999999999997E-2</v>
      </c>
      <c r="T189" s="87">
        <f>IF($C189="","",Tabla!S189+$B189)</f>
        <v>5.8999999999999997E-2</v>
      </c>
      <c r="U189" s="87">
        <f>IF($C189="","",Tabla!T189+$B189)</f>
        <v>5.8999999999999997E-2</v>
      </c>
      <c r="V189" s="87">
        <f>IF($C189="","",Tabla!U189+$B189)</f>
        <v>5.8999999999999997E-2</v>
      </c>
      <c r="W189" s="87">
        <f>IF($C189="","",Tabla!V189+$B189)</f>
        <v>5.8999999999999997E-2</v>
      </c>
      <c r="X189" s="87">
        <f>IF($C189="","",Tabla!W189+$B189)</f>
        <v>5.8999999999999997E-2</v>
      </c>
      <c r="Y189" s="87">
        <f>IF($C189="","",Tabla!X189+$B189)</f>
        <v>5.8999999999999997E-2</v>
      </c>
      <c r="Z189" s="87">
        <f>IF($C189="","",Tabla!Y189+$B189)</f>
        <v>5.8999999999999997E-2</v>
      </c>
      <c r="AA189" s="87">
        <f>IF($C189="","",Tabla!Z189+$B189)</f>
        <v>5.8999999999999997E-2</v>
      </c>
      <c r="AB189" s="87">
        <f>IF($C189="","",Tabla!AA189+$B189)</f>
        <v>5.8999999999999997E-2</v>
      </c>
      <c r="AC189" s="87">
        <f>IF($C189="","",Tabla!AB189+$B189)</f>
        <v>5.8999999999999997E-2</v>
      </c>
      <c r="AD189" s="87">
        <f>IF($C189="","",Tabla!AC189+$B189)</f>
        <v>5.8999999999999997E-2</v>
      </c>
      <c r="AE189" s="87">
        <f>IF($C189="","",Tabla!AD189+$B189)</f>
        <v>5.8999999999999997E-2</v>
      </c>
      <c r="AF189" s="87">
        <f>IF($C189="","",Tabla!AE189+$B189)</f>
        <v>5.8999999999999997E-2</v>
      </c>
      <c r="AG189" s="87">
        <f>IF($C189="","",Tabla!AF189+$B189)</f>
        <v>-92970.21100000001</v>
      </c>
      <c r="AH189" s="87">
        <f>IF($C189="","",Tabla!AG189+$B189)</f>
        <v>5.8999999999999997E-2</v>
      </c>
      <c r="AI189" s="87">
        <f>IF($C189="","",Tabla!AH189+$B189)</f>
        <v>5.8999999999999997E-2</v>
      </c>
      <c r="AJ189" s="87">
        <f>IF($C189="","",Tabla!AI189+$B189)</f>
        <v>5.8999999999999997E-2</v>
      </c>
      <c r="AK189" s="87">
        <f>IF($C189="","",Tabla!AJ189+$B189)</f>
        <v>5.8999999999999997E-2</v>
      </c>
      <c r="AL189" s="87">
        <f>IF($C189="","",Tabla!AK189+$B189)</f>
        <v>5.8999999999999997E-2</v>
      </c>
      <c r="AM189" s="87">
        <f>IF($C189="","",Tabla!AL189+$B189)</f>
        <v>5.8999999999999997E-2</v>
      </c>
      <c r="AN189" s="87">
        <f>IF($C189="","",Tabla!AM189+$B189)</f>
        <v>5.8999999999999997E-2</v>
      </c>
      <c r="AO189" s="87">
        <f>IF($C189="","",Tabla!AN189+$B189)</f>
        <v>-92970.21100000001</v>
      </c>
      <c r="AP189" s="80">
        <f t="shared" si="84"/>
        <v>56</v>
      </c>
      <c r="AQ189" s="80">
        <f t="shared" si="85"/>
        <v>40</v>
      </c>
      <c r="AR189" s="80">
        <f t="shared" si="86"/>
        <v>55</v>
      </c>
      <c r="AS189" s="80">
        <f t="shared" si="87"/>
        <v>40</v>
      </c>
      <c r="AT189" s="80">
        <f t="shared" si="88"/>
        <v>61</v>
      </c>
      <c r="AU189" s="80">
        <f t="shared" si="89"/>
        <v>78</v>
      </c>
      <c r="AV189" s="80">
        <f t="shared" si="90"/>
        <v>51</v>
      </c>
      <c r="AW189" s="80">
        <f t="shared" si="91"/>
        <v>38</v>
      </c>
      <c r="AX189" s="80">
        <f t="shared" si="92"/>
        <v>48</v>
      </c>
      <c r="AY189" s="80">
        <f t="shared" si="93"/>
        <v>37</v>
      </c>
      <c r="AZ189" s="80">
        <f t="shared" si="94"/>
        <v>49</v>
      </c>
      <c r="BA189" s="80">
        <f t="shared" si="95"/>
        <v>38</v>
      </c>
      <c r="BB189" s="80">
        <f t="shared" si="96"/>
        <v>55</v>
      </c>
      <c r="BC189" s="80">
        <f t="shared" si="97"/>
        <v>37</v>
      </c>
      <c r="BD189" s="80">
        <f t="shared" si="98"/>
        <v>50</v>
      </c>
      <c r="BE189" s="80">
        <f t="shared" si="99"/>
        <v>36</v>
      </c>
      <c r="BF189" s="80">
        <f t="shared" si="100"/>
        <v>46</v>
      </c>
      <c r="BG189" s="80">
        <f t="shared" si="101"/>
        <v>34</v>
      </c>
      <c r="BH189" s="80">
        <f t="shared" si="102"/>
        <v>40</v>
      </c>
      <c r="BI189" s="80">
        <f t="shared" si="103"/>
        <v>40</v>
      </c>
      <c r="BJ189" s="80">
        <f t="shared" si="104"/>
        <v>40</v>
      </c>
      <c r="BK189" s="80">
        <f t="shared" si="105"/>
        <v>40</v>
      </c>
      <c r="BL189" s="80">
        <f t="shared" si="106"/>
        <v>40</v>
      </c>
      <c r="BM189" s="80">
        <f t="shared" si="107"/>
        <v>40</v>
      </c>
      <c r="BN189" s="80">
        <f t="shared" si="108"/>
        <v>40</v>
      </c>
      <c r="BO189" s="80">
        <f t="shared" si="109"/>
        <v>40</v>
      </c>
      <c r="BP189" s="80">
        <f t="shared" si="110"/>
        <v>40</v>
      </c>
      <c r="BQ189" s="80">
        <f t="shared" si="111"/>
        <v>40</v>
      </c>
      <c r="BR189" s="80">
        <f t="shared" si="112"/>
        <v>69</v>
      </c>
      <c r="BS189" s="80">
        <f t="shared" si="113"/>
        <v>66</v>
      </c>
      <c r="BT189" s="80">
        <f t="shared" si="114"/>
        <v>60</v>
      </c>
      <c r="BU189" s="80">
        <f t="shared" si="115"/>
        <v>32</v>
      </c>
      <c r="BV189" s="80">
        <f t="shared" si="116"/>
        <v>46</v>
      </c>
      <c r="BW189" s="80">
        <f t="shared" si="117"/>
        <v>34</v>
      </c>
      <c r="BX189" s="80">
        <f t="shared" si="118"/>
        <v>40</v>
      </c>
      <c r="BY189" s="80">
        <f t="shared" si="119"/>
        <v>40</v>
      </c>
      <c r="BZ189" s="80">
        <f t="shared" si="120"/>
        <v>74</v>
      </c>
      <c r="CA189" s="80">
        <f t="shared" si="121"/>
        <v>51</v>
      </c>
      <c r="CB189" s="118">
        <f>+HLOOKUP(MONTO!$F$2&amp;"-"&amp;Rank!$CB$130,Rank!$B$1:$CD$212,ROW(Rank!$CD189),0)</f>
        <v>46</v>
      </c>
      <c r="CC189" s="118">
        <f>+HLOOKUP(MONTO!$F$2&amp;"-"&amp;Rank!$CC$130,Rank!$B$1:$CD$212,ROW(Rank!$CD189),0)</f>
        <v>34</v>
      </c>
      <c r="CD189" s="119" t="str">
        <f t="shared" si="122"/>
        <v>Mills Capital Markets (864)</v>
      </c>
    </row>
    <row r="190" spans="2:82" x14ac:dyDescent="0.2">
      <c r="B190" s="80">
        <f t="shared" si="124"/>
        <v>0.06</v>
      </c>
      <c r="C190" s="80" t="str">
        <f t="shared" si="124"/>
        <v>BLD S.A (1743)</v>
      </c>
      <c r="D190" s="87">
        <f>IF($C190="","",Tabla!C190+$B190)</f>
        <v>0.06</v>
      </c>
      <c r="E190" s="87">
        <f>IF($C190="","",Tabla!D190+$B190)</f>
        <v>0.06</v>
      </c>
      <c r="F190" s="87">
        <f>IF($C190="","",Tabla!E190+$B190)</f>
        <v>0.06</v>
      </c>
      <c r="G190" s="87">
        <f>IF($C190="","",Tabla!F190+$B190)</f>
        <v>0.06</v>
      </c>
      <c r="H190" s="87">
        <f>IF($C190="","",Tabla!G190+$B190)</f>
        <v>0.06</v>
      </c>
      <c r="I190" s="87">
        <f>IF($C190="","",Tabla!H190+$B190)</f>
        <v>-119372.5</v>
      </c>
      <c r="J190" s="87">
        <f>IF($C190="","",Tabla!I190+$B190)</f>
        <v>0.06</v>
      </c>
      <c r="K190" s="87">
        <f>IF($C190="","",Tabla!J190+$B190)</f>
        <v>0.06</v>
      </c>
      <c r="L190" s="87">
        <f>IF($C190="","",Tabla!K190+$B190)</f>
        <v>0.06</v>
      </c>
      <c r="M190" s="87">
        <f>IF($C190="","",Tabla!L190+$B190)</f>
        <v>0.06</v>
      </c>
      <c r="N190" s="87">
        <f>IF($C190="","",Tabla!M190+$B190)</f>
        <v>0.06</v>
      </c>
      <c r="O190" s="87">
        <f>IF($C190="","",Tabla!N190+$B190)</f>
        <v>0.06</v>
      </c>
      <c r="P190" s="87">
        <f>IF($C190="","",Tabla!O190+$B190)</f>
        <v>0.06</v>
      </c>
      <c r="Q190" s="87">
        <f>IF($C190="","",Tabla!P190+$B190)</f>
        <v>0.06</v>
      </c>
      <c r="R190" s="87">
        <f>IF($C190="","",Tabla!Q190+$B190)</f>
        <v>0.06</v>
      </c>
      <c r="S190" s="87">
        <f>IF($C190="","",Tabla!R190+$B190)</f>
        <v>0.06</v>
      </c>
      <c r="T190" s="87">
        <f>IF($C190="","",Tabla!S190+$B190)</f>
        <v>0.06</v>
      </c>
      <c r="U190" s="87">
        <f>IF($C190="","",Tabla!T190+$B190)</f>
        <v>0.06</v>
      </c>
      <c r="V190" s="87">
        <f>IF($C190="","",Tabla!U190+$B190)</f>
        <v>0.06</v>
      </c>
      <c r="W190" s="87">
        <f>IF($C190="","",Tabla!V190+$B190)</f>
        <v>0.06</v>
      </c>
      <c r="X190" s="87">
        <f>IF($C190="","",Tabla!W190+$B190)</f>
        <v>0.06</v>
      </c>
      <c r="Y190" s="87">
        <f>IF($C190="","",Tabla!X190+$B190)</f>
        <v>0.06</v>
      </c>
      <c r="Z190" s="87">
        <f>IF($C190="","",Tabla!Y190+$B190)</f>
        <v>0.06</v>
      </c>
      <c r="AA190" s="87">
        <f>IF($C190="","",Tabla!Z190+$B190)</f>
        <v>0.06</v>
      </c>
      <c r="AB190" s="87">
        <f>IF($C190="","",Tabla!AA190+$B190)</f>
        <v>0.06</v>
      </c>
      <c r="AC190" s="87">
        <f>IF($C190="","",Tabla!AB190+$B190)</f>
        <v>0.06</v>
      </c>
      <c r="AD190" s="87">
        <f>IF($C190="","",Tabla!AC190+$B190)</f>
        <v>0.06</v>
      </c>
      <c r="AE190" s="87">
        <f>IF($C190="","",Tabla!AD190+$B190)</f>
        <v>0.06</v>
      </c>
      <c r="AF190" s="87">
        <f>IF($C190="","",Tabla!AE190+$B190)</f>
        <v>0.06</v>
      </c>
      <c r="AG190" s="87">
        <f>IF($C190="","",Tabla!AF190+$B190)</f>
        <v>-119372.5</v>
      </c>
      <c r="AH190" s="87">
        <f>IF($C190="","",Tabla!AG190+$B190)</f>
        <v>0.06</v>
      </c>
      <c r="AI190" s="87">
        <f>IF($C190="","",Tabla!AH190+$B190)</f>
        <v>0.06</v>
      </c>
      <c r="AJ190" s="87">
        <f>IF($C190="","",Tabla!AI190+$B190)</f>
        <v>0.06</v>
      </c>
      <c r="AK190" s="87">
        <f>IF($C190="","",Tabla!AJ190+$B190)</f>
        <v>0.06</v>
      </c>
      <c r="AL190" s="87">
        <f>IF($C190="","",Tabla!AK190+$B190)</f>
        <v>0.06</v>
      </c>
      <c r="AM190" s="87">
        <f>IF($C190="","",Tabla!AL190+$B190)</f>
        <v>0.06</v>
      </c>
      <c r="AN190" s="87">
        <f>IF($C190="","",Tabla!AM190+$B190)</f>
        <v>0.06</v>
      </c>
      <c r="AO190" s="87">
        <f>IF($C190="","",Tabla!AN190+$B190)</f>
        <v>-119372.5</v>
      </c>
      <c r="AP190" s="80">
        <f t="shared" si="84"/>
        <v>55</v>
      </c>
      <c r="AQ190" s="80">
        <f t="shared" si="85"/>
        <v>39</v>
      </c>
      <c r="AR190" s="80">
        <f t="shared" si="86"/>
        <v>54</v>
      </c>
      <c r="AS190" s="80">
        <f t="shared" si="87"/>
        <v>39</v>
      </c>
      <c r="AT190" s="80">
        <f t="shared" si="88"/>
        <v>60</v>
      </c>
      <c r="AU190" s="80">
        <f t="shared" si="89"/>
        <v>80</v>
      </c>
      <c r="AV190" s="80">
        <f t="shared" si="90"/>
        <v>50</v>
      </c>
      <c r="AW190" s="80">
        <f t="shared" si="91"/>
        <v>37</v>
      </c>
      <c r="AX190" s="80">
        <f t="shared" si="92"/>
        <v>47</v>
      </c>
      <c r="AY190" s="80">
        <f t="shared" si="93"/>
        <v>36</v>
      </c>
      <c r="AZ190" s="80">
        <f t="shared" si="94"/>
        <v>48</v>
      </c>
      <c r="BA190" s="80">
        <f t="shared" si="95"/>
        <v>37</v>
      </c>
      <c r="BB190" s="80">
        <f t="shared" si="96"/>
        <v>54</v>
      </c>
      <c r="BC190" s="80">
        <f t="shared" si="97"/>
        <v>36</v>
      </c>
      <c r="BD190" s="80">
        <f t="shared" si="98"/>
        <v>49</v>
      </c>
      <c r="BE190" s="80">
        <f t="shared" si="99"/>
        <v>35</v>
      </c>
      <c r="BF190" s="80">
        <f t="shared" si="100"/>
        <v>45</v>
      </c>
      <c r="BG190" s="80">
        <f t="shared" si="101"/>
        <v>33</v>
      </c>
      <c r="BH190" s="80">
        <f t="shared" si="102"/>
        <v>39</v>
      </c>
      <c r="BI190" s="80">
        <f t="shared" si="103"/>
        <v>39</v>
      </c>
      <c r="BJ190" s="80">
        <f t="shared" si="104"/>
        <v>39</v>
      </c>
      <c r="BK190" s="80">
        <f t="shared" si="105"/>
        <v>39</v>
      </c>
      <c r="BL190" s="80">
        <f t="shared" si="106"/>
        <v>39</v>
      </c>
      <c r="BM190" s="80">
        <f t="shared" si="107"/>
        <v>39</v>
      </c>
      <c r="BN190" s="80">
        <f t="shared" si="108"/>
        <v>39</v>
      </c>
      <c r="BO190" s="80">
        <f t="shared" si="109"/>
        <v>39</v>
      </c>
      <c r="BP190" s="80">
        <f t="shared" si="110"/>
        <v>39</v>
      </c>
      <c r="BQ190" s="80">
        <f t="shared" si="111"/>
        <v>39</v>
      </c>
      <c r="BR190" s="80">
        <f t="shared" si="112"/>
        <v>68</v>
      </c>
      <c r="BS190" s="80">
        <f t="shared" si="113"/>
        <v>68</v>
      </c>
      <c r="BT190" s="80">
        <f t="shared" si="114"/>
        <v>59</v>
      </c>
      <c r="BU190" s="80">
        <f t="shared" si="115"/>
        <v>31</v>
      </c>
      <c r="BV190" s="80">
        <f t="shared" si="116"/>
        <v>45</v>
      </c>
      <c r="BW190" s="80">
        <f t="shared" si="117"/>
        <v>33</v>
      </c>
      <c r="BX190" s="80">
        <f t="shared" si="118"/>
        <v>39</v>
      </c>
      <c r="BY190" s="80">
        <f t="shared" si="119"/>
        <v>39</v>
      </c>
      <c r="BZ190" s="80">
        <f t="shared" si="120"/>
        <v>73</v>
      </c>
      <c r="CA190" s="80">
        <f t="shared" si="121"/>
        <v>54</v>
      </c>
      <c r="CB190" s="118">
        <f>+HLOOKUP(MONTO!$F$2&amp;"-"&amp;Rank!$CB$130,Rank!$B$1:$CD$212,ROW(Rank!$CD190),0)</f>
        <v>45</v>
      </c>
      <c r="CC190" s="118">
        <f>+HLOOKUP(MONTO!$F$2&amp;"-"&amp;Rank!$CC$130,Rank!$B$1:$CD$212,ROW(Rank!$CD190),0)</f>
        <v>33</v>
      </c>
      <c r="CD190" s="119" t="str">
        <f t="shared" si="122"/>
        <v>BLD S.A (1743)</v>
      </c>
    </row>
    <row r="191" spans="2:82" x14ac:dyDescent="0.2">
      <c r="B191" s="80">
        <f t="shared" ref="B191:C210" si="125">+B65</f>
        <v>6.0999999999999999E-2</v>
      </c>
      <c r="C191" s="80" t="str">
        <f t="shared" si="125"/>
        <v>LBO Sociedad de Bolsa SA. (676)</v>
      </c>
      <c r="D191" s="87">
        <f>IF($C191="","",Tabla!C191+$B191)</f>
        <v>6.0999999999999999E-2</v>
      </c>
      <c r="E191" s="87">
        <f>IF($C191="","",Tabla!D191+$B191)</f>
        <v>6.0999999999999999E-2</v>
      </c>
      <c r="F191" s="87">
        <f>IF($C191="","",Tabla!E191+$B191)</f>
        <v>6.0999999999999999E-2</v>
      </c>
      <c r="G191" s="87">
        <f>IF($C191="","",Tabla!F191+$B191)</f>
        <v>6.0999999999999999E-2</v>
      </c>
      <c r="H191" s="87">
        <f>IF($C191="","",Tabla!G191+$B191)</f>
        <v>6.0999999999999999E-2</v>
      </c>
      <c r="I191" s="87">
        <f>IF($C191="","",Tabla!H191+$B191)</f>
        <v>-648774.47900000005</v>
      </c>
      <c r="J191" s="87">
        <f>IF($C191="","",Tabla!I191+$B191)</f>
        <v>6.0999999999999999E-2</v>
      </c>
      <c r="K191" s="87">
        <f>IF($C191="","",Tabla!J191+$B191)</f>
        <v>6.0999999999999999E-2</v>
      </c>
      <c r="L191" s="87">
        <f>IF($C191="","",Tabla!K191+$B191)</f>
        <v>6.0999999999999999E-2</v>
      </c>
      <c r="M191" s="87">
        <f>IF($C191="","",Tabla!L191+$B191)</f>
        <v>6.0999999999999999E-2</v>
      </c>
      <c r="N191" s="87">
        <f>IF($C191="","",Tabla!M191+$B191)</f>
        <v>6.0999999999999999E-2</v>
      </c>
      <c r="O191" s="87">
        <f>IF($C191="","",Tabla!N191+$B191)</f>
        <v>6.0999999999999999E-2</v>
      </c>
      <c r="P191" s="87">
        <f>IF($C191="","",Tabla!O191+$B191)</f>
        <v>6.0999999999999999E-2</v>
      </c>
      <c r="Q191" s="87">
        <f>IF($C191="","",Tabla!P191+$B191)</f>
        <v>6.0999999999999999E-2</v>
      </c>
      <c r="R191" s="87">
        <f>IF($C191="","",Tabla!Q191+$B191)</f>
        <v>6.0999999999999999E-2</v>
      </c>
      <c r="S191" s="87">
        <f>IF($C191="","",Tabla!R191+$B191)</f>
        <v>6.0999999999999999E-2</v>
      </c>
      <c r="T191" s="87">
        <f>IF($C191="","",Tabla!S191+$B191)</f>
        <v>6.0999999999999999E-2</v>
      </c>
      <c r="U191" s="87">
        <f>IF($C191="","",Tabla!T191+$B191)</f>
        <v>6.0999999999999999E-2</v>
      </c>
      <c r="V191" s="87">
        <f>IF($C191="","",Tabla!U191+$B191)</f>
        <v>6.0999999999999999E-2</v>
      </c>
      <c r="W191" s="87">
        <f>IF($C191="","",Tabla!V191+$B191)</f>
        <v>6.0999999999999999E-2</v>
      </c>
      <c r="X191" s="87">
        <f>IF($C191="","",Tabla!W191+$B191)</f>
        <v>6.0999999999999999E-2</v>
      </c>
      <c r="Y191" s="87">
        <f>IF($C191="","",Tabla!X191+$B191)</f>
        <v>6.0999999999999999E-2</v>
      </c>
      <c r="Z191" s="87">
        <f>IF($C191="","",Tabla!Y191+$B191)</f>
        <v>6.0999999999999999E-2</v>
      </c>
      <c r="AA191" s="87">
        <f>IF($C191="","",Tabla!Z191+$B191)</f>
        <v>6.0999999999999999E-2</v>
      </c>
      <c r="AB191" s="87">
        <f>IF($C191="","",Tabla!AA191+$B191)</f>
        <v>6.0999999999999999E-2</v>
      </c>
      <c r="AC191" s="87">
        <f>IF($C191="","",Tabla!AB191+$B191)</f>
        <v>6.0999999999999999E-2</v>
      </c>
      <c r="AD191" s="87">
        <f>IF($C191="","",Tabla!AC191+$B191)</f>
        <v>6.0999999999999999E-2</v>
      </c>
      <c r="AE191" s="87">
        <f>IF($C191="","",Tabla!AD191+$B191)</f>
        <v>6.0999999999999999E-2</v>
      </c>
      <c r="AF191" s="87">
        <f>IF($C191="","",Tabla!AE191+$B191)</f>
        <v>6.0999999999999999E-2</v>
      </c>
      <c r="AG191" s="87">
        <f>IF($C191="","",Tabla!AF191+$B191)</f>
        <v>-648774.47900000005</v>
      </c>
      <c r="AH191" s="87">
        <f>IF($C191="","",Tabla!AG191+$B191)</f>
        <v>6.0999999999999999E-2</v>
      </c>
      <c r="AI191" s="87">
        <f>IF($C191="","",Tabla!AH191+$B191)</f>
        <v>6.0999999999999999E-2</v>
      </c>
      <c r="AJ191" s="87">
        <f>IF($C191="","",Tabla!AI191+$B191)</f>
        <v>6.0999999999999999E-2</v>
      </c>
      <c r="AK191" s="87">
        <f>IF($C191="","",Tabla!AJ191+$B191)</f>
        <v>6.0999999999999999E-2</v>
      </c>
      <c r="AL191" s="87">
        <f>IF($C191="","",Tabla!AK191+$B191)</f>
        <v>6.0999999999999999E-2</v>
      </c>
      <c r="AM191" s="87">
        <f>IF($C191="","",Tabla!AL191+$B191)</f>
        <v>6.0999999999999999E-2</v>
      </c>
      <c r="AN191" s="87">
        <f>IF($C191="","",Tabla!AM191+$B191)</f>
        <v>6.0999999999999999E-2</v>
      </c>
      <c r="AO191" s="87">
        <f>IF($C191="","",Tabla!AN191+$B191)</f>
        <v>-648774.47900000005</v>
      </c>
      <c r="AP191" s="80">
        <f t="shared" si="84"/>
        <v>54</v>
      </c>
      <c r="AQ191" s="80">
        <f t="shared" si="85"/>
        <v>38</v>
      </c>
      <c r="AR191" s="80">
        <f t="shared" si="86"/>
        <v>53</v>
      </c>
      <c r="AS191" s="80">
        <f t="shared" si="87"/>
        <v>38</v>
      </c>
      <c r="AT191" s="80">
        <f t="shared" si="88"/>
        <v>59</v>
      </c>
      <c r="AU191" s="80">
        <f t="shared" si="89"/>
        <v>86</v>
      </c>
      <c r="AV191" s="80">
        <f t="shared" si="90"/>
        <v>49</v>
      </c>
      <c r="AW191" s="80">
        <f t="shared" si="91"/>
        <v>36</v>
      </c>
      <c r="AX191" s="80">
        <f t="shared" si="92"/>
        <v>46</v>
      </c>
      <c r="AY191" s="80">
        <f t="shared" si="93"/>
        <v>35</v>
      </c>
      <c r="AZ191" s="80">
        <f t="shared" si="94"/>
        <v>47</v>
      </c>
      <c r="BA191" s="80">
        <f t="shared" si="95"/>
        <v>36</v>
      </c>
      <c r="BB191" s="80">
        <f t="shared" si="96"/>
        <v>53</v>
      </c>
      <c r="BC191" s="80">
        <f t="shared" si="97"/>
        <v>35</v>
      </c>
      <c r="BD191" s="80">
        <f t="shared" si="98"/>
        <v>48</v>
      </c>
      <c r="BE191" s="80">
        <f t="shared" si="99"/>
        <v>34</v>
      </c>
      <c r="BF191" s="80">
        <f t="shared" si="100"/>
        <v>44</v>
      </c>
      <c r="BG191" s="80">
        <f t="shared" si="101"/>
        <v>32</v>
      </c>
      <c r="BH191" s="80">
        <f t="shared" si="102"/>
        <v>38</v>
      </c>
      <c r="BI191" s="80">
        <f t="shared" si="103"/>
        <v>38</v>
      </c>
      <c r="BJ191" s="80">
        <f t="shared" si="104"/>
        <v>38</v>
      </c>
      <c r="BK191" s="80">
        <f t="shared" si="105"/>
        <v>38</v>
      </c>
      <c r="BL191" s="80">
        <f t="shared" si="106"/>
        <v>38</v>
      </c>
      <c r="BM191" s="80">
        <f t="shared" si="107"/>
        <v>38</v>
      </c>
      <c r="BN191" s="80">
        <f t="shared" si="108"/>
        <v>38</v>
      </c>
      <c r="BO191" s="80">
        <f t="shared" si="109"/>
        <v>38</v>
      </c>
      <c r="BP191" s="80">
        <f t="shared" si="110"/>
        <v>38</v>
      </c>
      <c r="BQ191" s="80">
        <f t="shared" si="111"/>
        <v>38</v>
      </c>
      <c r="BR191" s="80">
        <f t="shared" si="112"/>
        <v>67</v>
      </c>
      <c r="BS191" s="80">
        <f t="shared" si="113"/>
        <v>78</v>
      </c>
      <c r="BT191" s="80">
        <f t="shared" si="114"/>
        <v>58</v>
      </c>
      <c r="BU191" s="80">
        <f t="shared" si="115"/>
        <v>30</v>
      </c>
      <c r="BV191" s="80">
        <f t="shared" si="116"/>
        <v>44</v>
      </c>
      <c r="BW191" s="80">
        <f t="shared" si="117"/>
        <v>32</v>
      </c>
      <c r="BX191" s="80">
        <f t="shared" si="118"/>
        <v>38</v>
      </c>
      <c r="BY191" s="80">
        <f t="shared" si="119"/>
        <v>38</v>
      </c>
      <c r="BZ191" s="80">
        <f t="shared" si="120"/>
        <v>72</v>
      </c>
      <c r="CA191" s="80">
        <f t="shared" si="121"/>
        <v>65</v>
      </c>
      <c r="CB191" s="118">
        <f>+HLOOKUP(MONTO!$F$2&amp;"-"&amp;Rank!$CB$130,Rank!$B$1:$CD$212,ROW(Rank!$CD191),0)</f>
        <v>44</v>
      </c>
      <c r="CC191" s="118">
        <f>+HLOOKUP(MONTO!$F$2&amp;"-"&amp;Rank!$CC$130,Rank!$B$1:$CD$212,ROW(Rank!$CD191),0)</f>
        <v>32</v>
      </c>
      <c r="CD191" s="119" t="str">
        <f t="shared" si="122"/>
        <v>LBO Sociedad de Bolsa SA. (676)</v>
      </c>
    </row>
    <row r="192" spans="2:82" x14ac:dyDescent="0.2">
      <c r="B192" s="80">
        <f t="shared" si="125"/>
        <v>6.2E-2</v>
      </c>
      <c r="C192" s="80" t="str">
        <f t="shared" si="125"/>
        <v>Ranallo Valores S.A. (1433)</v>
      </c>
      <c r="D192" s="87">
        <f>IF($C192="","",Tabla!C192+$B192)</f>
        <v>6.2E-2</v>
      </c>
      <c r="E192" s="87">
        <f>IF($C192="","",Tabla!D192+$B192)</f>
        <v>6.2E-2</v>
      </c>
      <c r="F192" s="87">
        <f>IF($C192="","",Tabla!E192+$B192)</f>
        <v>6.2E-2</v>
      </c>
      <c r="G192" s="87">
        <f>IF($C192="","",Tabla!F192+$B192)</f>
        <v>6.2E-2</v>
      </c>
      <c r="H192" s="87">
        <f>IF($C192="","",Tabla!G192+$B192)</f>
        <v>6.2E-2</v>
      </c>
      <c r="I192" s="87">
        <f>IF($C192="","",Tabla!H192+$B192)</f>
        <v>-265745.43800000002</v>
      </c>
      <c r="J192" s="87">
        <f>IF($C192="","",Tabla!I192+$B192)</f>
        <v>6.2E-2</v>
      </c>
      <c r="K192" s="87">
        <f>IF($C192="","",Tabla!J192+$B192)</f>
        <v>6.2E-2</v>
      </c>
      <c r="L192" s="87">
        <f>IF($C192="","",Tabla!K192+$B192)</f>
        <v>6.2E-2</v>
      </c>
      <c r="M192" s="87">
        <f>IF($C192="","",Tabla!L192+$B192)</f>
        <v>6.2E-2</v>
      </c>
      <c r="N192" s="87">
        <f>IF($C192="","",Tabla!M192+$B192)</f>
        <v>6.2E-2</v>
      </c>
      <c r="O192" s="87">
        <f>IF($C192="","",Tabla!N192+$B192)</f>
        <v>6.2E-2</v>
      </c>
      <c r="P192" s="87">
        <f>IF($C192="","",Tabla!O192+$B192)</f>
        <v>6.2E-2</v>
      </c>
      <c r="Q192" s="87">
        <f>IF($C192="","",Tabla!P192+$B192)</f>
        <v>6.2E-2</v>
      </c>
      <c r="R192" s="87">
        <f>IF($C192="","",Tabla!Q192+$B192)</f>
        <v>6.2E-2</v>
      </c>
      <c r="S192" s="87">
        <f>IF($C192="","",Tabla!R192+$B192)</f>
        <v>6.2E-2</v>
      </c>
      <c r="T192" s="87">
        <f>IF($C192="","",Tabla!S192+$B192)</f>
        <v>6.2E-2</v>
      </c>
      <c r="U192" s="87">
        <f>IF($C192="","",Tabla!T192+$B192)</f>
        <v>6.2E-2</v>
      </c>
      <c r="V192" s="87">
        <f>IF($C192="","",Tabla!U192+$B192)</f>
        <v>6.2E-2</v>
      </c>
      <c r="W192" s="87">
        <f>IF($C192="","",Tabla!V192+$B192)</f>
        <v>6.2E-2</v>
      </c>
      <c r="X192" s="87">
        <f>IF($C192="","",Tabla!W192+$B192)</f>
        <v>6.2E-2</v>
      </c>
      <c r="Y192" s="87">
        <f>IF($C192="","",Tabla!X192+$B192)</f>
        <v>6.2E-2</v>
      </c>
      <c r="Z192" s="87">
        <f>IF($C192="","",Tabla!Y192+$B192)</f>
        <v>6.2E-2</v>
      </c>
      <c r="AA192" s="87">
        <f>IF($C192="","",Tabla!Z192+$B192)</f>
        <v>6.2E-2</v>
      </c>
      <c r="AB192" s="87">
        <f>IF($C192="","",Tabla!AA192+$B192)</f>
        <v>6.2E-2</v>
      </c>
      <c r="AC192" s="87">
        <f>IF($C192="","",Tabla!AB192+$B192)</f>
        <v>6.2E-2</v>
      </c>
      <c r="AD192" s="87">
        <f>IF($C192="","",Tabla!AC192+$B192)</f>
        <v>6.2E-2</v>
      </c>
      <c r="AE192" s="87">
        <f>IF($C192="","",Tabla!AD192+$B192)</f>
        <v>6.2E-2</v>
      </c>
      <c r="AF192" s="87">
        <f>IF($C192="","",Tabla!AE192+$B192)</f>
        <v>6.2E-2</v>
      </c>
      <c r="AG192" s="87">
        <f>IF($C192="","",Tabla!AF192+$B192)</f>
        <v>-265745.43800000002</v>
      </c>
      <c r="AH192" s="87">
        <f>IF($C192="","",Tabla!AG192+$B192)</f>
        <v>6.2E-2</v>
      </c>
      <c r="AI192" s="87">
        <f>IF($C192="","",Tabla!AH192+$B192)</f>
        <v>6.2E-2</v>
      </c>
      <c r="AJ192" s="87">
        <f>IF($C192="","",Tabla!AI192+$B192)</f>
        <v>6.2E-2</v>
      </c>
      <c r="AK192" s="87">
        <f>IF($C192="","",Tabla!AJ192+$B192)</f>
        <v>6.2E-2</v>
      </c>
      <c r="AL192" s="87">
        <f>IF($C192="","",Tabla!AK192+$B192)</f>
        <v>6.2E-2</v>
      </c>
      <c r="AM192" s="87">
        <f>IF($C192="","",Tabla!AL192+$B192)</f>
        <v>6.2E-2</v>
      </c>
      <c r="AN192" s="87">
        <f>IF($C192="","",Tabla!AM192+$B192)</f>
        <v>6.2E-2</v>
      </c>
      <c r="AO192" s="87">
        <f>IF($C192="","",Tabla!AN192+$B192)</f>
        <v>-265745.43800000002</v>
      </c>
      <c r="AP192" s="80">
        <f t="shared" si="84"/>
        <v>53</v>
      </c>
      <c r="AQ192" s="80">
        <f t="shared" si="85"/>
        <v>37</v>
      </c>
      <c r="AR192" s="80">
        <f t="shared" si="86"/>
        <v>52</v>
      </c>
      <c r="AS192" s="80">
        <f t="shared" si="87"/>
        <v>37</v>
      </c>
      <c r="AT192" s="80">
        <f t="shared" si="88"/>
        <v>58</v>
      </c>
      <c r="AU192" s="80">
        <f t="shared" si="89"/>
        <v>81</v>
      </c>
      <c r="AV192" s="80">
        <f t="shared" si="90"/>
        <v>48</v>
      </c>
      <c r="AW192" s="80">
        <f t="shared" si="91"/>
        <v>35</v>
      </c>
      <c r="AX192" s="80">
        <f t="shared" si="92"/>
        <v>45</v>
      </c>
      <c r="AY192" s="80">
        <f t="shared" si="93"/>
        <v>34</v>
      </c>
      <c r="AZ192" s="80">
        <f t="shared" si="94"/>
        <v>46</v>
      </c>
      <c r="BA192" s="80">
        <f t="shared" si="95"/>
        <v>35</v>
      </c>
      <c r="BB192" s="80">
        <f t="shared" si="96"/>
        <v>52</v>
      </c>
      <c r="BC192" s="80">
        <f t="shared" si="97"/>
        <v>34</v>
      </c>
      <c r="BD192" s="80">
        <f t="shared" si="98"/>
        <v>47</v>
      </c>
      <c r="BE192" s="80">
        <f t="shared" si="99"/>
        <v>33</v>
      </c>
      <c r="BF192" s="80">
        <f t="shared" si="100"/>
        <v>43</v>
      </c>
      <c r="BG192" s="80">
        <f t="shared" si="101"/>
        <v>31</v>
      </c>
      <c r="BH192" s="80">
        <f t="shared" si="102"/>
        <v>37</v>
      </c>
      <c r="BI192" s="80">
        <f t="shared" si="103"/>
        <v>37</v>
      </c>
      <c r="BJ192" s="80">
        <f t="shared" si="104"/>
        <v>37</v>
      </c>
      <c r="BK192" s="80">
        <f t="shared" si="105"/>
        <v>37</v>
      </c>
      <c r="BL192" s="80">
        <f t="shared" si="106"/>
        <v>37</v>
      </c>
      <c r="BM192" s="80">
        <f t="shared" si="107"/>
        <v>37</v>
      </c>
      <c r="BN192" s="80">
        <f t="shared" si="108"/>
        <v>37</v>
      </c>
      <c r="BO192" s="80">
        <f t="shared" si="109"/>
        <v>37</v>
      </c>
      <c r="BP192" s="80">
        <f t="shared" si="110"/>
        <v>37</v>
      </c>
      <c r="BQ192" s="80">
        <f t="shared" si="111"/>
        <v>37</v>
      </c>
      <c r="BR192" s="80">
        <f t="shared" si="112"/>
        <v>66</v>
      </c>
      <c r="BS192" s="80">
        <f t="shared" si="113"/>
        <v>71</v>
      </c>
      <c r="BT192" s="80">
        <f t="shared" si="114"/>
        <v>57</v>
      </c>
      <c r="BU192" s="80">
        <f t="shared" si="115"/>
        <v>29</v>
      </c>
      <c r="BV192" s="80">
        <f t="shared" si="116"/>
        <v>43</v>
      </c>
      <c r="BW192" s="80">
        <f t="shared" si="117"/>
        <v>31</v>
      </c>
      <c r="BX192" s="80">
        <f t="shared" si="118"/>
        <v>37</v>
      </c>
      <c r="BY192" s="80">
        <f t="shared" si="119"/>
        <v>37</v>
      </c>
      <c r="BZ192" s="80">
        <f t="shared" si="120"/>
        <v>71</v>
      </c>
      <c r="CA192" s="80">
        <f t="shared" si="121"/>
        <v>59</v>
      </c>
      <c r="CB192" s="118">
        <f>+HLOOKUP(MONTO!$F$2&amp;"-"&amp;Rank!$CB$130,Rank!$B$1:$CD$212,ROW(Rank!$CD192),0)</f>
        <v>43</v>
      </c>
      <c r="CC192" s="118">
        <f>+HLOOKUP(MONTO!$F$2&amp;"-"&amp;Rank!$CC$130,Rank!$B$1:$CD$212,ROW(Rank!$CD192),0)</f>
        <v>31</v>
      </c>
      <c r="CD192" s="119" t="str">
        <f t="shared" si="122"/>
        <v>Ranallo Valores S.A. (1433)</v>
      </c>
    </row>
    <row r="193" spans="2:82" x14ac:dyDescent="0.2">
      <c r="B193" s="80">
        <f t="shared" si="125"/>
        <v>6.3E-2</v>
      </c>
      <c r="C193" s="80" t="str">
        <f t="shared" si="125"/>
        <v>Aurum Valores (31)</v>
      </c>
      <c r="D193" s="87">
        <f>IF($C193="","",Tabla!C193+$B193)</f>
        <v>6.3E-2</v>
      </c>
      <c r="E193" s="87">
        <f>IF($C193="","",Tabla!D193+$B193)</f>
        <v>6.3E-2</v>
      </c>
      <c r="F193" s="87">
        <f>IF($C193="","",Tabla!E193+$B193)</f>
        <v>6.3E-2</v>
      </c>
      <c r="G193" s="87">
        <f>IF($C193="","",Tabla!F193+$B193)</f>
        <v>6.3E-2</v>
      </c>
      <c r="H193" s="87">
        <f>IF($C193="","",Tabla!G193+$B193)</f>
        <v>6.3E-2</v>
      </c>
      <c r="I193" s="87">
        <f>IF($C193="","",Tabla!H193+$B193)</f>
        <v>-541442.33700000006</v>
      </c>
      <c r="J193" s="87">
        <f>IF($C193="","",Tabla!I193+$B193)</f>
        <v>6.3E-2</v>
      </c>
      <c r="K193" s="87">
        <f>IF($C193="","",Tabla!J193+$B193)</f>
        <v>6.3E-2</v>
      </c>
      <c r="L193" s="87">
        <f>IF($C193="","",Tabla!K193+$B193)</f>
        <v>6.3E-2</v>
      </c>
      <c r="M193" s="87">
        <f>IF($C193="","",Tabla!L193+$B193)</f>
        <v>6.3E-2</v>
      </c>
      <c r="N193" s="87">
        <f>IF($C193="","",Tabla!M193+$B193)</f>
        <v>6.3E-2</v>
      </c>
      <c r="O193" s="87">
        <f>IF($C193="","",Tabla!N193+$B193)</f>
        <v>6.3E-2</v>
      </c>
      <c r="P193" s="87">
        <f>IF($C193="","",Tabla!O193+$B193)</f>
        <v>6.3E-2</v>
      </c>
      <c r="Q193" s="87">
        <f>IF($C193="","",Tabla!P193+$B193)</f>
        <v>6.3E-2</v>
      </c>
      <c r="R193" s="87">
        <f>IF($C193="","",Tabla!Q193+$B193)</f>
        <v>6.3E-2</v>
      </c>
      <c r="S193" s="87">
        <f>IF($C193="","",Tabla!R193+$B193)</f>
        <v>-126852.497</v>
      </c>
      <c r="T193" s="87">
        <f>IF($C193="","",Tabla!S193+$B193)</f>
        <v>6.3E-2</v>
      </c>
      <c r="U193" s="87">
        <f>IF($C193="","",Tabla!T193+$B193)</f>
        <v>6.3E-2</v>
      </c>
      <c r="V193" s="87">
        <f>IF($C193="","",Tabla!U193+$B193)</f>
        <v>6.3E-2</v>
      </c>
      <c r="W193" s="87">
        <f>IF($C193="","",Tabla!V193+$B193)</f>
        <v>6.3E-2</v>
      </c>
      <c r="X193" s="87">
        <f>IF($C193="","",Tabla!W193+$B193)</f>
        <v>6.3E-2</v>
      </c>
      <c r="Y193" s="87">
        <f>IF($C193="","",Tabla!X193+$B193)</f>
        <v>6.3E-2</v>
      </c>
      <c r="Z193" s="87">
        <f>IF($C193="","",Tabla!Y193+$B193)</f>
        <v>6.3E-2</v>
      </c>
      <c r="AA193" s="87">
        <f>IF($C193="","",Tabla!Z193+$B193)</f>
        <v>6.3E-2</v>
      </c>
      <c r="AB193" s="87">
        <f>IF($C193="","",Tabla!AA193+$B193)</f>
        <v>6.3E-2</v>
      </c>
      <c r="AC193" s="87">
        <f>IF($C193="","",Tabla!AB193+$B193)</f>
        <v>6.3E-2</v>
      </c>
      <c r="AD193" s="87">
        <f>IF($C193="","",Tabla!AC193+$B193)</f>
        <v>6.3E-2</v>
      </c>
      <c r="AE193" s="87">
        <f>IF($C193="","",Tabla!AD193+$B193)</f>
        <v>6.3E-2</v>
      </c>
      <c r="AF193" s="87">
        <f>IF($C193="","",Tabla!AE193+$B193)</f>
        <v>6.3E-2</v>
      </c>
      <c r="AG193" s="87">
        <f>IF($C193="","",Tabla!AF193+$B193)</f>
        <v>-541442.33700000006</v>
      </c>
      <c r="AH193" s="87">
        <f>IF($C193="","",Tabla!AG193+$B193)</f>
        <v>6.3E-2</v>
      </c>
      <c r="AI193" s="87">
        <f>IF($C193="","",Tabla!AH193+$B193)</f>
        <v>-126852.497</v>
      </c>
      <c r="AJ193" s="87">
        <f>IF($C193="","",Tabla!AI193+$B193)</f>
        <v>6.3E-2</v>
      </c>
      <c r="AK193" s="87">
        <f>IF($C193="","",Tabla!AJ193+$B193)</f>
        <v>6.3E-2</v>
      </c>
      <c r="AL193" s="87">
        <f>IF($C193="","",Tabla!AK193+$B193)</f>
        <v>6.3E-2</v>
      </c>
      <c r="AM193" s="87">
        <f>IF($C193="","",Tabla!AL193+$B193)</f>
        <v>6.3E-2</v>
      </c>
      <c r="AN193" s="87">
        <f>IF($C193="","",Tabla!AM193+$B193)</f>
        <v>6.3E-2</v>
      </c>
      <c r="AO193" s="87">
        <f>IF($C193="","",Tabla!AN193+$B193)</f>
        <v>-668294.897</v>
      </c>
      <c r="AP193" s="80">
        <f t="shared" si="84"/>
        <v>52</v>
      </c>
      <c r="AQ193" s="80">
        <f t="shared" si="85"/>
        <v>36</v>
      </c>
      <c r="AR193" s="80">
        <f t="shared" si="86"/>
        <v>51</v>
      </c>
      <c r="AS193" s="80">
        <f t="shared" si="87"/>
        <v>36</v>
      </c>
      <c r="AT193" s="80">
        <f t="shared" si="88"/>
        <v>57</v>
      </c>
      <c r="AU193" s="80">
        <f t="shared" si="89"/>
        <v>84</v>
      </c>
      <c r="AV193" s="80">
        <f t="shared" si="90"/>
        <v>47</v>
      </c>
      <c r="AW193" s="80">
        <f t="shared" si="91"/>
        <v>34</v>
      </c>
      <c r="AX193" s="80">
        <f t="shared" si="92"/>
        <v>44</v>
      </c>
      <c r="AY193" s="80">
        <f t="shared" si="93"/>
        <v>33</v>
      </c>
      <c r="AZ193" s="80">
        <f t="shared" si="94"/>
        <v>45</v>
      </c>
      <c r="BA193" s="80">
        <f t="shared" si="95"/>
        <v>34</v>
      </c>
      <c r="BB193" s="80">
        <f t="shared" si="96"/>
        <v>51</v>
      </c>
      <c r="BC193" s="80">
        <f t="shared" si="97"/>
        <v>33</v>
      </c>
      <c r="BD193" s="80">
        <f t="shared" si="98"/>
        <v>46</v>
      </c>
      <c r="BE193" s="80">
        <f t="shared" si="99"/>
        <v>89</v>
      </c>
      <c r="BF193" s="80">
        <f t="shared" si="100"/>
        <v>42</v>
      </c>
      <c r="BG193" s="80">
        <f t="shared" si="101"/>
        <v>30</v>
      </c>
      <c r="BH193" s="80">
        <f t="shared" si="102"/>
        <v>36</v>
      </c>
      <c r="BI193" s="80">
        <f t="shared" si="103"/>
        <v>36</v>
      </c>
      <c r="BJ193" s="80">
        <f t="shared" si="104"/>
        <v>36</v>
      </c>
      <c r="BK193" s="80">
        <f t="shared" si="105"/>
        <v>36</v>
      </c>
      <c r="BL193" s="80">
        <f t="shared" si="106"/>
        <v>36</v>
      </c>
      <c r="BM193" s="80">
        <f t="shared" si="107"/>
        <v>36</v>
      </c>
      <c r="BN193" s="80">
        <f t="shared" si="108"/>
        <v>36</v>
      </c>
      <c r="BO193" s="80">
        <f t="shared" si="109"/>
        <v>36</v>
      </c>
      <c r="BP193" s="80">
        <f t="shared" si="110"/>
        <v>36</v>
      </c>
      <c r="BQ193" s="80">
        <f t="shared" si="111"/>
        <v>36</v>
      </c>
      <c r="BR193" s="80">
        <f t="shared" si="112"/>
        <v>65</v>
      </c>
      <c r="BS193" s="80">
        <f t="shared" si="113"/>
        <v>75</v>
      </c>
      <c r="BT193" s="80">
        <f t="shared" si="114"/>
        <v>56</v>
      </c>
      <c r="BU193" s="80">
        <f t="shared" si="115"/>
        <v>76</v>
      </c>
      <c r="BV193" s="80">
        <f t="shared" si="116"/>
        <v>42</v>
      </c>
      <c r="BW193" s="80">
        <f t="shared" si="117"/>
        <v>30</v>
      </c>
      <c r="BX193" s="80">
        <f t="shared" si="118"/>
        <v>36</v>
      </c>
      <c r="BY193" s="80">
        <f t="shared" si="119"/>
        <v>36</v>
      </c>
      <c r="BZ193" s="80">
        <f t="shared" si="120"/>
        <v>70</v>
      </c>
      <c r="CA193" s="80">
        <f t="shared" si="121"/>
        <v>66</v>
      </c>
      <c r="CB193" s="118">
        <f>+HLOOKUP(MONTO!$F$2&amp;"-"&amp;Rank!$CB$130,Rank!$B$1:$CD$212,ROW(Rank!$CD193),0)</f>
        <v>42</v>
      </c>
      <c r="CC193" s="118">
        <f>+HLOOKUP(MONTO!$F$2&amp;"-"&amp;Rank!$CC$130,Rank!$B$1:$CD$212,ROW(Rank!$CD193),0)</f>
        <v>30</v>
      </c>
      <c r="CD193" s="119" t="str">
        <f t="shared" si="122"/>
        <v>Aurum Valores (31)</v>
      </c>
    </row>
    <row r="194" spans="2:82" x14ac:dyDescent="0.2">
      <c r="B194" s="80">
        <f t="shared" si="125"/>
        <v>6.4000000000000001E-2</v>
      </c>
      <c r="C194" s="80" t="str">
        <f t="shared" si="125"/>
        <v>UNIGRAIN (1738)</v>
      </c>
      <c r="D194" s="87">
        <f>IF($C194="","",Tabla!C194+$B194)</f>
        <v>6.4000000000000001E-2</v>
      </c>
      <c r="E194" s="87">
        <f>IF($C194="","",Tabla!D194+$B194)</f>
        <v>6.4000000000000001E-2</v>
      </c>
      <c r="F194" s="87">
        <f>IF($C194="","",Tabla!E194+$B194)</f>
        <v>6.4000000000000001E-2</v>
      </c>
      <c r="G194" s="87">
        <f>IF($C194="","",Tabla!F194+$B194)</f>
        <v>6.4000000000000001E-2</v>
      </c>
      <c r="H194" s="87">
        <f>IF($C194="","",Tabla!G194+$B194)</f>
        <v>6.4000000000000001E-2</v>
      </c>
      <c r="I194" s="87">
        <f>IF($C194="","",Tabla!H194+$B194)</f>
        <v>-33229.936000000002</v>
      </c>
      <c r="J194" s="87">
        <f>IF($C194="","",Tabla!I194+$B194)</f>
        <v>6.4000000000000001E-2</v>
      </c>
      <c r="K194" s="87">
        <f>IF($C194="","",Tabla!J194+$B194)</f>
        <v>6.4000000000000001E-2</v>
      </c>
      <c r="L194" s="87">
        <f>IF($C194="","",Tabla!K194+$B194)</f>
        <v>6.4000000000000001E-2</v>
      </c>
      <c r="M194" s="87">
        <f>IF($C194="","",Tabla!L194+$B194)</f>
        <v>6.4000000000000001E-2</v>
      </c>
      <c r="N194" s="87">
        <f>IF($C194="","",Tabla!M194+$B194)</f>
        <v>6.4000000000000001E-2</v>
      </c>
      <c r="O194" s="87">
        <f>IF($C194="","",Tabla!N194+$B194)</f>
        <v>6.4000000000000001E-2</v>
      </c>
      <c r="P194" s="87">
        <f>IF($C194="","",Tabla!O194+$B194)</f>
        <v>6.4000000000000001E-2</v>
      </c>
      <c r="Q194" s="87">
        <f>IF($C194="","",Tabla!P194+$B194)</f>
        <v>6.4000000000000001E-2</v>
      </c>
      <c r="R194" s="87">
        <f>IF($C194="","",Tabla!Q194+$B194)</f>
        <v>6.4000000000000001E-2</v>
      </c>
      <c r="S194" s="87">
        <f>IF($C194="","",Tabla!R194+$B194)</f>
        <v>6.4000000000000001E-2</v>
      </c>
      <c r="T194" s="87">
        <f>IF($C194="","",Tabla!S194+$B194)</f>
        <v>6.4000000000000001E-2</v>
      </c>
      <c r="U194" s="87">
        <f>IF($C194="","",Tabla!T194+$B194)</f>
        <v>6.4000000000000001E-2</v>
      </c>
      <c r="V194" s="87">
        <f>IF($C194="","",Tabla!U194+$B194)</f>
        <v>6.4000000000000001E-2</v>
      </c>
      <c r="W194" s="87">
        <f>IF($C194="","",Tabla!V194+$B194)</f>
        <v>6.4000000000000001E-2</v>
      </c>
      <c r="X194" s="87">
        <f>IF($C194="","",Tabla!W194+$B194)</f>
        <v>6.4000000000000001E-2</v>
      </c>
      <c r="Y194" s="87">
        <f>IF($C194="","",Tabla!X194+$B194)</f>
        <v>6.4000000000000001E-2</v>
      </c>
      <c r="Z194" s="87">
        <f>IF($C194="","",Tabla!Y194+$B194)</f>
        <v>6.4000000000000001E-2</v>
      </c>
      <c r="AA194" s="87">
        <f>IF($C194="","",Tabla!Z194+$B194)</f>
        <v>6.4000000000000001E-2</v>
      </c>
      <c r="AB194" s="87">
        <f>IF($C194="","",Tabla!AA194+$B194)</f>
        <v>6.4000000000000001E-2</v>
      </c>
      <c r="AC194" s="87">
        <f>IF($C194="","",Tabla!AB194+$B194)</f>
        <v>6.4000000000000001E-2</v>
      </c>
      <c r="AD194" s="87">
        <f>IF($C194="","",Tabla!AC194+$B194)</f>
        <v>6.4000000000000001E-2</v>
      </c>
      <c r="AE194" s="87">
        <f>IF($C194="","",Tabla!AD194+$B194)</f>
        <v>6.4000000000000001E-2</v>
      </c>
      <c r="AF194" s="87">
        <f>IF($C194="","",Tabla!AE194+$B194)</f>
        <v>6.4000000000000001E-2</v>
      </c>
      <c r="AG194" s="87">
        <f>IF($C194="","",Tabla!AF194+$B194)</f>
        <v>-33229.936000000002</v>
      </c>
      <c r="AH194" s="87">
        <f>IF($C194="","",Tabla!AG194+$B194)</f>
        <v>6.4000000000000001E-2</v>
      </c>
      <c r="AI194" s="87">
        <f>IF($C194="","",Tabla!AH194+$B194)</f>
        <v>6.4000000000000001E-2</v>
      </c>
      <c r="AJ194" s="87">
        <f>IF($C194="","",Tabla!AI194+$B194)</f>
        <v>6.4000000000000001E-2</v>
      </c>
      <c r="AK194" s="87">
        <f>IF($C194="","",Tabla!AJ194+$B194)</f>
        <v>6.4000000000000001E-2</v>
      </c>
      <c r="AL194" s="87">
        <f>IF($C194="","",Tabla!AK194+$B194)</f>
        <v>6.4000000000000001E-2</v>
      </c>
      <c r="AM194" s="87">
        <f>IF($C194="","",Tabla!AL194+$B194)</f>
        <v>6.4000000000000001E-2</v>
      </c>
      <c r="AN194" s="87">
        <f>IF($C194="","",Tabla!AM194+$B194)</f>
        <v>6.4000000000000001E-2</v>
      </c>
      <c r="AO194" s="87">
        <f>IF($C194="","",Tabla!AN194+$B194)</f>
        <v>-33229.936000000002</v>
      </c>
      <c r="AP194" s="80">
        <f t="shared" si="84"/>
        <v>51</v>
      </c>
      <c r="AQ194" s="80">
        <f t="shared" si="85"/>
        <v>35</v>
      </c>
      <c r="AR194" s="80">
        <f t="shared" si="86"/>
        <v>50</v>
      </c>
      <c r="AS194" s="80">
        <f t="shared" si="87"/>
        <v>35</v>
      </c>
      <c r="AT194" s="80">
        <f t="shared" si="88"/>
        <v>56</v>
      </c>
      <c r="AU194" s="80">
        <f t="shared" si="89"/>
        <v>75</v>
      </c>
      <c r="AV194" s="80">
        <f t="shared" si="90"/>
        <v>46</v>
      </c>
      <c r="AW194" s="80">
        <f t="shared" si="91"/>
        <v>33</v>
      </c>
      <c r="AX194" s="80">
        <f t="shared" si="92"/>
        <v>43</v>
      </c>
      <c r="AY194" s="80">
        <f t="shared" si="93"/>
        <v>32</v>
      </c>
      <c r="AZ194" s="80">
        <f t="shared" si="94"/>
        <v>44</v>
      </c>
      <c r="BA194" s="80">
        <f t="shared" si="95"/>
        <v>33</v>
      </c>
      <c r="BB194" s="80">
        <f t="shared" si="96"/>
        <v>50</v>
      </c>
      <c r="BC194" s="80">
        <f t="shared" si="97"/>
        <v>32</v>
      </c>
      <c r="BD194" s="80">
        <f t="shared" si="98"/>
        <v>45</v>
      </c>
      <c r="BE194" s="80">
        <f t="shared" si="99"/>
        <v>32</v>
      </c>
      <c r="BF194" s="80">
        <f t="shared" si="100"/>
        <v>41</v>
      </c>
      <c r="BG194" s="80">
        <f t="shared" si="101"/>
        <v>29</v>
      </c>
      <c r="BH194" s="80">
        <f t="shared" si="102"/>
        <v>35</v>
      </c>
      <c r="BI194" s="80">
        <f t="shared" si="103"/>
        <v>35</v>
      </c>
      <c r="BJ194" s="80">
        <f t="shared" si="104"/>
        <v>35</v>
      </c>
      <c r="BK194" s="80">
        <f t="shared" si="105"/>
        <v>35</v>
      </c>
      <c r="BL194" s="80">
        <f t="shared" si="106"/>
        <v>35</v>
      </c>
      <c r="BM194" s="80">
        <f t="shared" si="107"/>
        <v>35</v>
      </c>
      <c r="BN194" s="80">
        <f t="shared" si="108"/>
        <v>35</v>
      </c>
      <c r="BO194" s="80">
        <f t="shared" si="109"/>
        <v>35</v>
      </c>
      <c r="BP194" s="80">
        <f t="shared" si="110"/>
        <v>35</v>
      </c>
      <c r="BQ194" s="80">
        <f t="shared" si="111"/>
        <v>35</v>
      </c>
      <c r="BR194" s="80">
        <f t="shared" si="112"/>
        <v>64</v>
      </c>
      <c r="BS194" s="80">
        <f t="shared" si="113"/>
        <v>62</v>
      </c>
      <c r="BT194" s="80">
        <f t="shared" si="114"/>
        <v>55</v>
      </c>
      <c r="BU194" s="80">
        <f t="shared" si="115"/>
        <v>28</v>
      </c>
      <c r="BV194" s="80">
        <f t="shared" si="116"/>
        <v>41</v>
      </c>
      <c r="BW194" s="80">
        <f t="shared" si="117"/>
        <v>29</v>
      </c>
      <c r="BX194" s="80">
        <f t="shared" si="118"/>
        <v>35</v>
      </c>
      <c r="BY194" s="80">
        <f t="shared" si="119"/>
        <v>35</v>
      </c>
      <c r="BZ194" s="80">
        <f t="shared" si="120"/>
        <v>69</v>
      </c>
      <c r="CA194" s="80">
        <f t="shared" si="121"/>
        <v>47</v>
      </c>
      <c r="CB194" s="118">
        <f>+HLOOKUP(MONTO!$F$2&amp;"-"&amp;Rank!$CB$130,Rank!$B$1:$CD$212,ROW(Rank!$CD194),0)</f>
        <v>41</v>
      </c>
      <c r="CC194" s="118">
        <f>+HLOOKUP(MONTO!$F$2&amp;"-"&amp;Rank!$CC$130,Rank!$B$1:$CD$212,ROW(Rank!$CD194),0)</f>
        <v>29</v>
      </c>
      <c r="CD194" s="119" t="str">
        <f t="shared" si="122"/>
        <v>UNIGRAIN (1738)</v>
      </c>
    </row>
    <row r="195" spans="2:82" x14ac:dyDescent="0.2">
      <c r="B195" s="80">
        <f t="shared" si="125"/>
        <v>6.5000000000000002E-2</v>
      </c>
      <c r="C195" s="80" t="str">
        <f t="shared" si="125"/>
        <v>Centaurus (897)</v>
      </c>
      <c r="D195" s="87">
        <f>IF($C195="","",Tabla!C195+$B195)</f>
        <v>6.5000000000000002E-2</v>
      </c>
      <c r="E195" s="87">
        <f>IF($C195="","",Tabla!D195+$B195)</f>
        <v>6.5000000000000002E-2</v>
      </c>
      <c r="F195" s="87">
        <f>IF($C195="","",Tabla!E195+$B195)</f>
        <v>6.5000000000000002E-2</v>
      </c>
      <c r="G195" s="87">
        <f>IF($C195="","",Tabla!F195+$B195)</f>
        <v>6.5000000000000002E-2</v>
      </c>
      <c r="H195" s="87">
        <f>IF($C195="","",Tabla!G195+$B195)</f>
        <v>6.5000000000000002E-2</v>
      </c>
      <c r="I195" s="87">
        <f>IF($C195="","",Tabla!H195+$B195)</f>
        <v>-24547.935000000001</v>
      </c>
      <c r="J195" s="87">
        <f>IF($C195="","",Tabla!I195+$B195)</f>
        <v>6.5000000000000002E-2</v>
      </c>
      <c r="K195" s="87">
        <f>IF($C195="","",Tabla!J195+$B195)</f>
        <v>6.5000000000000002E-2</v>
      </c>
      <c r="L195" s="87">
        <f>IF($C195="","",Tabla!K195+$B195)</f>
        <v>6.5000000000000002E-2</v>
      </c>
      <c r="M195" s="87">
        <f>IF($C195="","",Tabla!L195+$B195)</f>
        <v>6.5000000000000002E-2</v>
      </c>
      <c r="N195" s="87">
        <f>IF($C195="","",Tabla!M195+$B195)</f>
        <v>6.5000000000000002E-2</v>
      </c>
      <c r="O195" s="87">
        <f>IF($C195="","",Tabla!N195+$B195)</f>
        <v>6.5000000000000002E-2</v>
      </c>
      <c r="P195" s="87">
        <f>IF($C195="","",Tabla!O195+$B195)</f>
        <v>6.5000000000000002E-2</v>
      </c>
      <c r="Q195" s="87">
        <f>IF($C195="","",Tabla!P195+$B195)</f>
        <v>6.5000000000000002E-2</v>
      </c>
      <c r="R195" s="87">
        <f>IF($C195="","",Tabla!Q195+$B195)</f>
        <v>6.5000000000000002E-2</v>
      </c>
      <c r="S195" s="87">
        <f>IF($C195="","",Tabla!R195+$B195)</f>
        <v>6.5000000000000002E-2</v>
      </c>
      <c r="T195" s="87">
        <f>IF($C195="","",Tabla!S195+$B195)</f>
        <v>6.5000000000000002E-2</v>
      </c>
      <c r="U195" s="87">
        <f>IF($C195="","",Tabla!T195+$B195)</f>
        <v>6.5000000000000002E-2</v>
      </c>
      <c r="V195" s="87">
        <f>IF($C195="","",Tabla!U195+$B195)</f>
        <v>6.5000000000000002E-2</v>
      </c>
      <c r="W195" s="87">
        <f>IF($C195="","",Tabla!V195+$B195)</f>
        <v>6.5000000000000002E-2</v>
      </c>
      <c r="X195" s="87">
        <f>IF($C195="","",Tabla!W195+$B195)</f>
        <v>6.5000000000000002E-2</v>
      </c>
      <c r="Y195" s="87">
        <f>IF($C195="","",Tabla!X195+$B195)</f>
        <v>6.5000000000000002E-2</v>
      </c>
      <c r="Z195" s="87">
        <f>IF($C195="","",Tabla!Y195+$B195)</f>
        <v>6.5000000000000002E-2</v>
      </c>
      <c r="AA195" s="87">
        <f>IF($C195="","",Tabla!Z195+$B195)</f>
        <v>6.5000000000000002E-2</v>
      </c>
      <c r="AB195" s="87">
        <f>IF($C195="","",Tabla!AA195+$B195)</f>
        <v>6.5000000000000002E-2</v>
      </c>
      <c r="AC195" s="87">
        <f>IF($C195="","",Tabla!AB195+$B195)</f>
        <v>6.5000000000000002E-2</v>
      </c>
      <c r="AD195" s="87">
        <f>IF($C195="","",Tabla!AC195+$B195)</f>
        <v>6.5000000000000002E-2</v>
      </c>
      <c r="AE195" s="87">
        <f>IF($C195="","",Tabla!AD195+$B195)</f>
        <v>6.5000000000000002E-2</v>
      </c>
      <c r="AF195" s="87">
        <f>IF($C195="","",Tabla!AE195+$B195)</f>
        <v>6.5000000000000002E-2</v>
      </c>
      <c r="AG195" s="87">
        <f>IF($C195="","",Tabla!AF195+$B195)</f>
        <v>-24547.935000000001</v>
      </c>
      <c r="AH195" s="87">
        <f>IF($C195="","",Tabla!AG195+$B195)</f>
        <v>6.5000000000000002E-2</v>
      </c>
      <c r="AI195" s="87">
        <f>IF($C195="","",Tabla!AH195+$B195)</f>
        <v>6.5000000000000002E-2</v>
      </c>
      <c r="AJ195" s="87">
        <f>IF($C195="","",Tabla!AI195+$B195)</f>
        <v>6.5000000000000002E-2</v>
      </c>
      <c r="AK195" s="87">
        <f>IF($C195="","",Tabla!AJ195+$B195)</f>
        <v>6.5000000000000002E-2</v>
      </c>
      <c r="AL195" s="87">
        <f>IF($C195="","",Tabla!AK195+$B195)</f>
        <v>6.5000000000000002E-2</v>
      </c>
      <c r="AM195" s="87">
        <f>IF($C195="","",Tabla!AL195+$B195)</f>
        <v>6.5000000000000002E-2</v>
      </c>
      <c r="AN195" s="87">
        <f>IF($C195="","",Tabla!AM195+$B195)</f>
        <v>6.5000000000000002E-2</v>
      </c>
      <c r="AO195" s="87">
        <f>IF($C195="","",Tabla!AN195+$B195)</f>
        <v>-24547.935000000001</v>
      </c>
      <c r="AP195" s="80">
        <f t="shared" ref="AP195:AP212" si="126">+RANK(D195,D$131:D$247)</f>
        <v>50</v>
      </c>
      <c r="AQ195" s="80">
        <f t="shared" ref="AQ195:AQ212" si="127">+RANK(E195,E$131:E$247)</f>
        <v>34</v>
      </c>
      <c r="AR195" s="80">
        <f t="shared" ref="AR195:AR212" si="128">+RANK(F195,F$131:F$247)</f>
        <v>49</v>
      </c>
      <c r="AS195" s="80">
        <f t="shared" ref="AS195:AS212" si="129">+RANK(G195,G$131:G$247)</f>
        <v>34</v>
      </c>
      <c r="AT195" s="80">
        <f t="shared" ref="AT195:AT212" si="130">+RANK(H195,H$131:H$247)</f>
        <v>55</v>
      </c>
      <c r="AU195" s="80">
        <f t="shared" ref="AU195:AU212" si="131">+RANK(I195,I$131:I$247)</f>
        <v>74</v>
      </c>
      <c r="AV195" s="80">
        <f t="shared" ref="AV195:AV212" si="132">+RANK(J195,J$131:J$247)</f>
        <v>45</v>
      </c>
      <c r="AW195" s="80">
        <f t="shared" ref="AW195:AW212" si="133">+RANK(K195,K$131:K$247)</f>
        <v>32</v>
      </c>
      <c r="AX195" s="80">
        <f t="shared" ref="AX195:AX212" si="134">+RANK(L195,L$131:L$247)</f>
        <v>42</v>
      </c>
      <c r="AY195" s="80">
        <f t="shared" ref="AY195:AY212" si="135">+RANK(M195,M$131:M$247)</f>
        <v>31</v>
      </c>
      <c r="AZ195" s="80">
        <f t="shared" ref="AZ195:AZ212" si="136">+RANK(N195,N$131:N$247)</f>
        <v>43</v>
      </c>
      <c r="BA195" s="80">
        <f t="shared" ref="BA195:BA212" si="137">+RANK(O195,O$131:O$247)</f>
        <v>32</v>
      </c>
      <c r="BB195" s="80">
        <f t="shared" ref="BB195:BB212" si="138">+RANK(P195,P$131:P$247)</f>
        <v>49</v>
      </c>
      <c r="BC195" s="80">
        <f t="shared" ref="BC195:BC212" si="139">+RANK(Q195,Q$131:Q$247)</f>
        <v>31</v>
      </c>
      <c r="BD195" s="80">
        <f t="shared" ref="BD195:BD212" si="140">+RANK(R195,R$131:R$247)</f>
        <v>44</v>
      </c>
      <c r="BE195" s="80">
        <f t="shared" ref="BE195:BE212" si="141">+RANK(S195,S$131:S$247)</f>
        <v>31</v>
      </c>
      <c r="BF195" s="80">
        <f t="shared" ref="BF195:BF212" si="142">+RANK(T195,T$131:T$247)</f>
        <v>40</v>
      </c>
      <c r="BG195" s="80">
        <f t="shared" ref="BG195:BG212" si="143">+RANK(U195,U$131:U$247)</f>
        <v>28</v>
      </c>
      <c r="BH195" s="80">
        <f t="shared" ref="BH195:BH212" si="144">+RANK(V195,V$131:V$247)</f>
        <v>34</v>
      </c>
      <c r="BI195" s="80">
        <f t="shared" ref="BI195:BI212" si="145">+RANK(W195,W$131:W$247)</f>
        <v>34</v>
      </c>
      <c r="BJ195" s="80">
        <f t="shared" ref="BJ195:BJ212" si="146">+RANK(X195,X$131:X$247)</f>
        <v>34</v>
      </c>
      <c r="BK195" s="80">
        <f t="shared" ref="BK195:BK212" si="147">+RANK(Y195,Y$131:Y$247)</f>
        <v>34</v>
      </c>
      <c r="BL195" s="80">
        <f t="shared" ref="BL195:BL212" si="148">+RANK(Z195,Z$131:Z$247)</f>
        <v>34</v>
      </c>
      <c r="BM195" s="80">
        <f t="shared" ref="BM195:BM212" si="149">+RANK(AA195,AA$131:AA$247)</f>
        <v>34</v>
      </c>
      <c r="BN195" s="80">
        <f t="shared" ref="BN195:BN212" si="150">+RANK(AB195,AB$131:AB$247)</f>
        <v>34</v>
      </c>
      <c r="BO195" s="80">
        <f t="shared" ref="BO195:BO212" si="151">+RANK(AC195,AC$131:AC$247)</f>
        <v>34</v>
      </c>
      <c r="BP195" s="80">
        <f t="shared" ref="BP195:BP212" si="152">+RANK(AD195,AD$131:AD$247)</f>
        <v>34</v>
      </c>
      <c r="BQ195" s="80">
        <f t="shared" ref="BQ195:BQ212" si="153">+RANK(AE195,AE$131:AE$247)</f>
        <v>34</v>
      </c>
      <c r="BR195" s="80">
        <f t="shared" ref="BR195:BR212" si="154">+RANK(AF195,AF$131:AF$247)</f>
        <v>63</v>
      </c>
      <c r="BS195" s="80">
        <f t="shared" ref="BS195:BS212" si="155">+RANK(AG195,AG$131:AG$247)</f>
        <v>61</v>
      </c>
      <c r="BT195" s="80">
        <f t="shared" ref="BT195:BT212" si="156">+RANK(AH195,AH$131:AH$247)</f>
        <v>54</v>
      </c>
      <c r="BU195" s="80">
        <f t="shared" ref="BU195:BU212" si="157">+RANK(AI195,AI$131:AI$247)</f>
        <v>27</v>
      </c>
      <c r="BV195" s="80">
        <f t="shared" ref="BV195:BV212" si="158">+RANK(AJ195,AJ$131:AJ$247)</f>
        <v>40</v>
      </c>
      <c r="BW195" s="80">
        <f t="shared" ref="BW195:BW212" si="159">+RANK(AK195,AK$131:AK$247)</f>
        <v>28</v>
      </c>
      <c r="BX195" s="80">
        <f t="shared" ref="BX195:BX212" si="160">+RANK(AL195,AL$131:AL$247)</f>
        <v>34</v>
      </c>
      <c r="BY195" s="80">
        <f t="shared" ref="BY195:BY212" si="161">+RANK(AM195,AM$131:AM$247)</f>
        <v>34</v>
      </c>
      <c r="BZ195" s="80">
        <f t="shared" ref="BZ195:BZ212" si="162">+RANK(AN195,AN$131:AN$247)</f>
        <v>68</v>
      </c>
      <c r="CA195" s="80">
        <f t="shared" ref="CA195:CA212" si="163">+RANK(AO195,AO$131:AO$247)</f>
        <v>46</v>
      </c>
      <c r="CB195" s="118">
        <f>+HLOOKUP(MONTO!$F$2&amp;"-"&amp;Rank!$CB$130,Rank!$B$1:$CD$212,ROW(Rank!$CD195),0)</f>
        <v>40</v>
      </c>
      <c r="CC195" s="118">
        <f>+HLOOKUP(MONTO!$F$2&amp;"-"&amp;Rank!$CC$130,Rank!$B$1:$CD$212,ROW(Rank!$CD195),0)</f>
        <v>28</v>
      </c>
      <c r="CD195" s="119" t="str">
        <f t="shared" si="122"/>
        <v>Centaurus (897)</v>
      </c>
    </row>
    <row r="196" spans="2:82" x14ac:dyDescent="0.2">
      <c r="B196" s="80">
        <f t="shared" si="125"/>
        <v>6.6000000000000003E-2</v>
      </c>
      <c r="C196" s="80" t="str">
        <f t="shared" si="125"/>
        <v>Dracma Sociedad de Bolsa (763)</v>
      </c>
      <c r="D196" s="87">
        <f>IF($C196="","",Tabla!C196+$B196)</f>
        <v>6.6000000000000003E-2</v>
      </c>
      <c r="E196" s="87">
        <f>IF($C196="","",Tabla!D196+$B196)</f>
        <v>6.6000000000000003E-2</v>
      </c>
      <c r="F196" s="87">
        <f>IF($C196="","",Tabla!E196+$B196)</f>
        <v>6.6000000000000003E-2</v>
      </c>
      <c r="G196" s="87">
        <f>IF($C196="","",Tabla!F196+$B196)</f>
        <v>6.6000000000000003E-2</v>
      </c>
      <c r="H196" s="87">
        <f>IF($C196="","",Tabla!G196+$B196)</f>
        <v>6.6000000000000003E-2</v>
      </c>
      <c r="I196" s="87">
        <f>IF($C196="","",Tabla!H196+$B196)</f>
        <v>6.6000000000000003E-2</v>
      </c>
      <c r="J196" s="87">
        <f>IF($C196="","",Tabla!I196+$B196)</f>
        <v>336600.06599999999</v>
      </c>
      <c r="K196" s="87">
        <f>IF($C196="","",Tabla!J196+$B196)</f>
        <v>6.6000000000000003E-2</v>
      </c>
      <c r="L196" s="87">
        <f>IF($C196="","",Tabla!K196+$B196)</f>
        <v>6.6000000000000003E-2</v>
      </c>
      <c r="M196" s="87">
        <f>IF($C196="","",Tabla!L196+$B196)</f>
        <v>6.6000000000000003E-2</v>
      </c>
      <c r="N196" s="87">
        <f>IF($C196="","",Tabla!M196+$B196)</f>
        <v>6.6000000000000003E-2</v>
      </c>
      <c r="O196" s="87">
        <f>IF($C196="","",Tabla!N196+$B196)</f>
        <v>6.6000000000000003E-2</v>
      </c>
      <c r="P196" s="87">
        <f>IF($C196="","",Tabla!O196+$B196)</f>
        <v>6.6000000000000003E-2</v>
      </c>
      <c r="Q196" s="87">
        <f>IF($C196="","",Tabla!P196+$B196)</f>
        <v>6.6000000000000003E-2</v>
      </c>
      <c r="R196" s="87">
        <f>IF($C196="","",Tabla!Q196+$B196)</f>
        <v>6.6000000000000003E-2</v>
      </c>
      <c r="S196" s="87">
        <f>IF($C196="","",Tabla!R196+$B196)</f>
        <v>6.6000000000000003E-2</v>
      </c>
      <c r="T196" s="87">
        <f>IF($C196="","",Tabla!S196+$B196)</f>
        <v>6.6000000000000003E-2</v>
      </c>
      <c r="U196" s="87">
        <f>IF($C196="","",Tabla!T196+$B196)</f>
        <v>6.6000000000000003E-2</v>
      </c>
      <c r="V196" s="87">
        <f>IF($C196="","",Tabla!U196+$B196)</f>
        <v>6.6000000000000003E-2</v>
      </c>
      <c r="W196" s="87">
        <f>IF($C196="","",Tabla!V196+$B196)</f>
        <v>6.6000000000000003E-2</v>
      </c>
      <c r="X196" s="87">
        <f>IF($C196="","",Tabla!W196+$B196)</f>
        <v>6.6000000000000003E-2</v>
      </c>
      <c r="Y196" s="87">
        <f>IF($C196="","",Tabla!X196+$B196)</f>
        <v>6.6000000000000003E-2</v>
      </c>
      <c r="Z196" s="87">
        <f>IF($C196="","",Tabla!Y196+$B196)</f>
        <v>6.6000000000000003E-2</v>
      </c>
      <c r="AA196" s="87">
        <f>IF($C196="","",Tabla!Z196+$B196)</f>
        <v>6.6000000000000003E-2</v>
      </c>
      <c r="AB196" s="87">
        <f>IF($C196="","",Tabla!AA196+$B196)</f>
        <v>6.6000000000000003E-2</v>
      </c>
      <c r="AC196" s="87">
        <f>IF($C196="","",Tabla!AB196+$B196)</f>
        <v>6.6000000000000003E-2</v>
      </c>
      <c r="AD196" s="87">
        <f>IF($C196="","",Tabla!AC196+$B196)</f>
        <v>6.6000000000000003E-2</v>
      </c>
      <c r="AE196" s="87">
        <f>IF($C196="","",Tabla!AD196+$B196)</f>
        <v>6.6000000000000003E-2</v>
      </c>
      <c r="AF196" s="87">
        <f>IF($C196="","",Tabla!AE196+$B196)</f>
        <v>336600.06599999999</v>
      </c>
      <c r="AG196" s="87">
        <f>IF($C196="","",Tabla!AF196+$B196)</f>
        <v>6.6000000000000003E-2</v>
      </c>
      <c r="AH196" s="87">
        <f>IF($C196="","",Tabla!AG196+$B196)</f>
        <v>6.6000000000000003E-2</v>
      </c>
      <c r="AI196" s="87">
        <f>IF($C196="","",Tabla!AH196+$B196)</f>
        <v>6.6000000000000003E-2</v>
      </c>
      <c r="AJ196" s="87">
        <f>IF($C196="","",Tabla!AI196+$B196)</f>
        <v>6.6000000000000003E-2</v>
      </c>
      <c r="AK196" s="87">
        <f>IF($C196="","",Tabla!AJ196+$B196)</f>
        <v>6.6000000000000003E-2</v>
      </c>
      <c r="AL196" s="87">
        <f>IF($C196="","",Tabla!AK196+$B196)</f>
        <v>6.6000000000000003E-2</v>
      </c>
      <c r="AM196" s="87">
        <f>IF($C196="","",Tabla!AL196+$B196)</f>
        <v>6.6000000000000003E-2</v>
      </c>
      <c r="AN196" s="87">
        <f>IF($C196="","",Tabla!AM196+$B196)</f>
        <v>336600.06599999999</v>
      </c>
      <c r="AO196" s="87">
        <f>IF($C196="","",Tabla!AN196+$B196)</f>
        <v>6.6000000000000003E-2</v>
      </c>
      <c r="AP196" s="80">
        <f t="shared" si="126"/>
        <v>49</v>
      </c>
      <c r="AQ196" s="80">
        <f t="shared" si="127"/>
        <v>33</v>
      </c>
      <c r="AR196" s="80">
        <f t="shared" si="128"/>
        <v>48</v>
      </c>
      <c r="AS196" s="80">
        <f t="shared" si="129"/>
        <v>33</v>
      </c>
      <c r="AT196" s="80">
        <f t="shared" si="130"/>
        <v>54</v>
      </c>
      <c r="AU196" s="80">
        <f t="shared" si="131"/>
        <v>33</v>
      </c>
      <c r="AV196" s="80">
        <f t="shared" si="132"/>
        <v>8</v>
      </c>
      <c r="AW196" s="80">
        <f t="shared" si="133"/>
        <v>31</v>
      </c>
      <c r="AX196" s="80">
        <f t="shared" si="134"/>
        <v>41</v>
      </c>
      <c r="AY196" s="80">
        <f t="shared" si="135"/>
        <v>30</v>
      </c>
      <c r="AZ196" s="80">
        <f t="shared" si="136"/>
        <v>42</v>
      </c>
      <c r="BA196" s="80">
        <f t="shared" si="137"/>
        <v>31</v>
      </c>
      <c r="BB196" s="80">
        <f t="shared" si="138"/>
        <v>48</v>
      </c>
      <c r="BC196" s="80">
        <f t="shared" si="139"/>
        <v>30</v>
      </c>
      <c r="BD196" s="80">
        <f t="shared" si="140"/>
        <v>43</v>
      </c>
      <c r="BE196" s="80">
        <f t="shared" si="141"/>
        <v>30</v>
      </c>
      <c r="BF196" s="80">
        <f t="shared" si="142"/>
        <v>39</v>
      </c>
      <c r="BG196" s="80">
        <f t="shared" si="143"/>
        <v>27</v>
      </c>
      <c r="BH196" s="80">
        <f t="shared" si="144"/>
        <v>33</v>
      </c>
      <c r="BI196" s="80">
        <f t="shared" si="145"/>
        <v>33</v>
      </c>
      <c r="BJ196" s="80">
        <f t="shared" si="146"/>
        <v>33</v>
      </c>
      <c r="BK196" s="80">
        <f t="shared" si="147"/>
        <v>33</v>
      </c>
      <c r="BL196" s="80">
        <f t="shared" si="148"/>
        <v>33</v>
      </c>
      <c r="BM196" s="80">
        <f t="shared" si="149"/>
        <v>33</v>
      </c>
      <c r="BN196" s="80">
        <f t="shared" si="150"/>
        <v>33</v>
      </c>
      <c r="BO196" s="80">
        <f t="shared" si="151"/>
        <v>33</v>
      </c>
      <c r="BP196" s="80">
        <f t="shared" si="152"/>
        <v>33</v>
      </c>
      <c r="BQ196" s="80">
        <f t="shared" si="153"/>
        <v>33</v>
      </c>
      <c r="BR196" s="80">
        <f t="shared" si="154"/>
        <v>19</v>
      </c>
      <c r="BS196" s="80">
        <f t="shared" si="155"/>
        <v>29</v>
      </c>
      <c r="BT196" s="80">
        <f t="shared" si="156"/>
        <v>53</v>
      </c>
      <c r="BU196" s="80">
        <f t="shared" si="157"/>
        <v>26</v>
      </c>
      <c r="BV196" s="80">
        <f t="shared" si="158"/>
        <v>39</v>
      </c>
      <c r="BW196" s="80">
        <f t="shared" si="159"/>
        <v>27</v>
      </c>
      <c r="BX196" s="80">
        <f t="shared" si="160"/>
        <v>33</v>
      </c>
      <c r="BY196" s="80">
        <f t="shared" si="161"/>
        <v>33</v>
      </c>
      <c r="BZ196" s="80">
        <f t="shared" si="162"/>
        <v>38</v>
      </c>
      <c r="CA196" s="80">
        <f t="shared" si="163"/>
        <v>18</v>
      </c>
      <c r="CB196" s="118">
        <f>+HLOOKUP(MONTO!$F$2&amp;"-"&amp;Rank!$CB$130,Rank!$B$1:$CD$212,ROW(Rank!$CD196),0)</f>
        <v>39</v>
      </c>
      <c r="CC196" s="118">
        <f>+HLOOKUP(MONTO!$F$2&amp;"-"&amp;Rank!$CC$130,Rank!$B$1:$CD$212,ROW(Rank!$CD196),0)</f>
        <v>27</v>
      </c>
      <c r="CD196" s="119" t="str">
        <f t="shared" ref="CD196:CD212" si="164">+C196</f>
        <v>Dracma Sociedad de Bolsa (763)</v>
      </c>
    </row>
    <row r="197" spans="2:82" x14ac:dyDescent="0.2">
      <c r="B197" s="80">
        <f t="shared" si="125"/>
        <v>6.7000000000000004E-2</v>
      </c>
      <c r="C197" s="80" t="str">
        <f t="shared" si="125"/>
        <v>Besfamille S.A Soc. Bolsa (27)</v>
      </c>
      <c r="D197" s="87">
        <f>IF($C197="","",Tabla!C197+$B197)</f>
        <v>6.7000000000000004E-2</v>
      </c>
      <c r="E197" s="87">
        <f>IF($C197="","",Tabla!D197+$B197)</f>
        <v>6.7000000000000004E-2</v>
      </c>
      <c r="F197" s="87">
        <f>IF($C197="","",Tabla!E197+$B197)</f>
        <v>6.7000000000000004E-2</v>
      </c>
      <c r="G197" s="87">
        <f>IF($C197="","",Tabla!F197+$B197)</f>
        <v>6.7000000000000004E-2</v>
      </c>
      <c r="H197" s="87">
        <f>IF($C197="","",Tabla!G197+$B197)</f>
        <v>6.7000000000000004E-2</v>
      </c>
      <c r="I197" s="87">
        <f>IF($C197="","",Tabla!H197+$B197)</f>
        <v>6.7000000000000004E-2</v>
      </c>
      <c r="J197" s="87">
        <f>IF($C197="","",Tabla!I197+$B197)</f>
        <v>172781.81700000001</v>
      </c>
      <c r="K197" s="87">
        <f>IF($C197="","",Tabla!J197+$B197)</f>
        <v>6.7000000000000004E-2</v>
      </c>
      <c r="L197" s="87">
        <f>IF($C197="","",Tabla!K197+$B197)</f>
        <v>6.7000000000000004E-2</v>
      </c>
      <c r="M197" s="87">
        <f>IF($C197="","",Tabla!L197+$B197)</f>
        <v>6.7000000000000004E-2</v>
      </c>
      <c r="N197" s="87">
        <f>IF($C197="","",Tabla!M197+$B197)</f>
        <v>6.7000000000000004E-2</v>
      </c>
      <c r="O197" s="87">
        <f>IF($C197="","",Tabla!N197+$B197)</f>
        <v>6.7000000000000004E-2</v>
      </c>
      <c r="P197" s="87">
        <f>IF($C197="","",Tabla!O197+$B197)</f>
        <v>6.7000000000000004E-2</v>
      </c>
      <c r="Q197" s="87">
        <f>IF($C197="","",Tabla!P197+$B197)</f>
        <v>6.7000000000000004E-2</v>
      </c>
      <c r="R197" s="87">
        <f>IF($C197="","",Tabla!Q197+$B197)</f>
        <v>6.7000000000000004E-2</v>
      </c>
      <c r="S197" s="87">
        <f>IF($C197="","",Tabla!R197+$B197)</f>
        <v>6.7000000000000004E-2</v>
      </c>
      <c r="T197" s="87">
        <f>IF($C197="","",Tabla!S197+$B197)</f>
        <v>6.7000000000000004E-2</v>
      </c>
      <c r="U197" s="87">
        <f>IF($C197="","",Tabla!T197+$B197)</f>
        <v>6.7000000000000004E-2</v>
      </c>
      <c r="V197" s="87">
        <f>IF($C197="","",Tabla!U197+$B197)</f>
        <v>6.7000000000000004E-2</v>
      </c>
      <c r="W197" s="87">
        <f>IF($C197="","",Tabla!V197+$B197)</f>
        <v>6.7000000000000004E-2</v>
      </c>
      <c r="X197" s="87">
        <f>IF($C197="","",Tabla!W197+$B197)</f>
        <v>6.7000000000000004E-2</v>
      </c>
      <c r="Y197" s="87">
        <f>IF($C197="","",Tabla!X197+$B197)</f>
        <v>6.7000000000000004E-2</v>
      </c>
      <c r="Z197" s="87">
        <f>IF($C197="","",Tabla!Y197+$B197)</f>
        <v>6.7000000000000004E-2</v>
      </c>
      <c r="AA197" s="87">
        <f>IF($C197="","",Tabla!Z197+$B197)</f>
        <v>6.7000000000000004E-2</v>
      </c>
      <c r="AB197" s="87">
        <f>IF($C197="","",Tabla!AA197+$B197)</f>
        <v>6.7000000000000004E-2</v>
      </c>
      <c r="AC197" s="87">
        <f>IF($C197="","",Tabla!AB197+$B197)</f>
        <v>6.7000000000000004E-2</v>
      </c>
      <c r="AD197" s="87">
        <f>IF($C197="","",Tabla!AC197+$B197)</f>
        <v>6.7000000000000004E-2</v>
      </c>
      <c r="AE197" s="87">
        <f>IF($C197="","",Tabla!AD197+$B197)</f>
        <v>6.7000000000000004E-2</v>
      </c>
      <c r="AF197" s="87">
        <f>IF($C197="","",Tabla!AE197+$B197)</f>
        <v>172781.81700000001</v>
      </c>
      <c r="AG197" s="87">
        <f>IF($C197="","",Tabla!AF197+$B197)</f>
        <v>6.7000000000000004E-2</v>
      </c>
      <c r="AH197" s="87">
        <f>IF($C197="","",Tabla!AG197+$B197)</f>
        <v>6.7000000000000004E-2</v>
      </c>
      <c r="AI197" s="87">
        <f>IF($C197="","",Tabla!AH197+$B197)</f>
        <v>6.7000000000000004E-2</v>
      </c>
      <c r="AJ197" s="87">
        <f>IF($C197="","",Tabla!AI197+$B197)</f>
        <v>6.7000000000000004E-2</v>
      </c>
      <c r="AK197" s="87">
        <f>IF($C197="","",Tabla!AJ197+$B197)</f>
        <v>6.7000000000000004E-2</v>
      </c>
      <c r="AL197" s="87">
        <f>IF($C197="","",Tabla!AK197+$B197)</f>
        <v>6.7000000000000004E-2</v>
      </c>
      <c r="AM197" s="87">
        <f>IF($C197="","",Tabla!AL197+$B197)</f>
        <v>6.7000000000000004E-2</v>
      </c>
      <c r="AN197" s="87">
        <f>IF($C197="","",Tabla!AM197+$B197)</f>
        <v>172781.81700000001</v>
      </c>
      <c r="AO197" s="87">
        <f>IF($C197="","",Tabla!AN197+$B197)</f>
        <v>6.7000000000000004E-2</v>
      </c>
      <c r="AP197" s="80">
        <f t="shared" si="126"/>
        <v>48</v>
      </c>
      <c r="AQ197" s="80">
        <f t="shared" si="127"/>
        <v>32</v>
      </c>
      <c r="AR197" s="80">
        <f t="shared" si="128"/>
        <v>47</v>
      </c>
      <c r="AS197" s="80">
        <f t="shared" si="129"/>
        <v>32</v>
      </c>
      <c r="AT197" s="80">
        <f t="shared" si="130"/>
        <v>53</v>
      </c>
      <c r="AU197" s="80">
        <f t="shared" si="131"/>
        <v>32</v>
      </c>
      <c r="AV197" s="80">
        <f t="shared" si="132"/>
        <v>10</v>
      </c>
      <c r="AW197" s="80">
        <f t="shared" si="133"/>
        <v>30</v>
      </c>
      <c r="AX197" s="80">
        <f t="shared" si="134"/>
        <v>40</v>
      </c>
      <c r="AY197" s="80">
        <f t="shared" si="135"/>
        <v>29</v>
      </c>
      <c r="AZ197" s="80">
        <f t="shared" si="136"/>
        <v>41</v>
      </c>
      <c r="BA197" s="80">
        <f t="shared" si="137"/>
        <v>30</v>
      </c>
      <c r="BB197" s="80">
        <f t="shared" si="138"/>
        <v>47</v>
      </c>
      <c r="BC197" s="80">
        <f t="shared" si="139"/>
        <v>29</v>
      </c>
      <c r="BD197" s="80">
        <f t="shared" si="140"/>
        <v>42</v>
      </c>
      <c r="BE197" s="80">
        <f t="shared" si="141"/>
        <v>29</v>
      </c>
      <c r="BF197" s="80">
        <f t="shared" si="142"/>
        <v>38</v>
      </c>
      <c r="BG197" s="80">
        <f t="shared" si="143"/>
        <v>26</v>
      </c>
      <c r="BH197" s="80">
        <f t="shared" si="144"/>
        <v>32</v>
      </c>
      <c r="BI197" s="80">
        <f t="shared" si="145"/>
        <v>32</v>
      </c>
      <c r="BJ197" s="80">
        <f t="shared" si="146"/>
        <v>32</v>
      </c>
      <c r="BK197" s="80">
        <f t="shared" si="147"/>
        <v>32</v>
      </c>
      <c r="BL197" s="80">
        <f t="shared" si="148"/>
        <v>32</v>
      </c>
      <c r="BM197" s="80">
        <f t="shared" si="149"/>
        <v>32</v>
      </c>
      <c r="BN197" s="80">
        <f t="shared" si="150"/>
        <v>32</v>
      </c>
      <c r="BO197" s="80">
        <f t="shared" si="151"/>
        <v>32</v>
      </c>
      <c r="BP197" s="80">
        <f t="shared" si="152"/>
        <v>32</v>
      </c>
      <c r="BQ197" s="80">
        <f t="shared" si="153"/>
        <v>32</v>
      </c>
      <c r="BR197" s="80">
        <f t="shared" si="154"/>
        <v>24</v>
      </c>
      <c r="BS197" s="80">
        <f t="shared" si="155"/>
        <v>28</v>
      </c>
      <c r="BT197" s="80">
        <f t="shared" si="156"/>
        <v>52</v>
      </c>
      <c r="BU197" s="80">
        <f t="shared" si="157"/>
        <v>25</v>
      </c>
      <c r="BV197" s="80">
        <f t="shared" si="158"/>
        <v>38</v>
      </c>
      <c r="BW197" s="80">
        <f t="shared" si="159"/>
        <v>26</v>
      </c>
      <c r="BX197" s="80">
        <f t="shared" si="160"/>
        <v>32</v>
      </c>
      <c r="BY197" s="80">
        <f t="shared" si="161"/>
        <v>32</v>
      </c>
      <c r="BZ197" s="80">
        <f t="shared" si="162"/>
        <v>44</v>
      </c>
      <c r="CA197" s="80">
        <f t="shared" si="163"/>
        <v>17</v>
      </c>
      <c r="CB197" s="118">
        <f>+HLOOKUP(MONTO!$F$2&amp;"-"&amp;Rank!$CB$130,Rank!$B$1:$CD$212,ROW(Rank!$CD197),0)</f>
        <v>38</v>
      </c>
      <c r="CC197" s="118">
        <f>+HLOOKUP(MONTO!$F$2&amp;"-"&amp;Rank!$CC$130,Rank!$B$1:$CD$212,ROW(Rank!$CD197),0)</f>
        <v>26</v>
      </c>
      <c r="CD197" s="119" t="str">
        <f t="shared" si="164"/>
        <v>Besfamille S.A Soc. Bolsa (27)</v>
      </c>
    </row>
    <row r="198" spans="2:82" x14ac:dyDescent="0.2">
      <c r="B198" s="80">
        <f t="shared" si="125"/>
        <v>6.8000000000000005E-2</v>
      </c>
      <c r="C198" s="80" t="str">
        <f t="shared" si="125"/>
        <v>CONSULTATIO INVESTMENTS S.A. (259) (259)</v>
      </c>
      <c r="D198" s="87">
        <f>IF($C198="","",Tabla!C198+$B198)</f>
        <v>6.8000000000000005E-2</v>
      </c>
      <c r="E198" s="87">
        <f>IF($C198="","",Tabla!D198+$B198)</f>
        <v>6.8000000000000005E-2</v>
      </c>
      <c r="F198" s="87">
        <f>IF($C198="","",Tabla!E198+$B198)</f>
        <v>6.8000000000000005E-2</v>
      </c>
      <c r="G198" s="87">
        <f>IF($C198="","",Tabla!F198+$B198)</f>
        <v>6.8000000000000005E-2</v>
      </c>
      <c r="H198" s="87">
        <f>IF($C198="","",Tabla!G198+$B198)</f>
        <v>6.8000000000000005E-2</v>
      </c>
      <c r="I198" s="87">
        <f>IF($C198="","",Tabla!H198+$B198)</f>
        <v>6.8000000000000005E-2</v>
      </c>
      <c r="J198" s="87">
        <f>IF($C198="","",Tabla!I198+$B198)</f>
        <v>6.8000000000000005E-2</v>
      </c>
      <c r="K198" s="87">
        <f>IF($C198="","",Tabla!J198+$B198)</f>
        <v>-2616482.5849999995</v>
      </c>
      <c r="L198" s="87">
        <f>IF($C198="","",Tabla!K198+$B198)</f>
        <v>6.8000000000000005E-2</v>
      </c>
      <c r="M198" s="87">
        <f>IF($C198="","",Tabla!L198+$B198)</f>
        <v>-23903.832000000002</v>
      </c>
      <c r="N198" s="87">
        <f>IF($C198="","",Tabla!M198+$B198)</f>
        <v>6.8000000000000005E-2</v>
      </c>
      <c r="O198" s="87">
        <f>IF($C198="","",Tabla!N198+$B198)</f>
        <v>6.8000000000000005E-2</v>
      </c>
      <c r="P198" s="87">
        <f>IF($C198="","",Tabla!O198+$B198)</f>
        <v>6.8000000000000005E-2</v>
      </c>
      <c r="Q198" s="87">
        <f>IF($C198="","",Tabla!P198+$B198)</f>
        <v>6.8000000000000005E-2</v>
      </c>
      <c r="R198" s="87">
        <f>IF($C198="","",Tabla!Q198+$B198)</f>
        <v>6.8000000000000005E-2</v>
      </c>
      <c r="S198" s="87">
        <f>IF($C198="","",Tabla!R198+$B198)</f>
        <v>6.8000000000000005E-2</v>
      </c>
      <c r="T198" s="87">
        <f>IF($C198="","",Tabla!S198+$B198)</f>
        <v>6.8000000000000005E-2</v>
      </c>
      <c r="U198" s="87">
        <f>IF($C198="","",Tabla!T198+$B198)</f>
        <v>6.8000000000000005E-2</v>
      </c>
      <c r="V198" s="87">
        <f>IF($C198="","",Tabla!U198+$B198)</f>
        <v>6.8000000000000005E-2</v>
      </c>
      <c r="W198" s="87">
        <f>IF($C198="","",Tabla!V198+$B198)</f>
        <v>6.8000000000000005E-2</v>
      </c>
      <c r="X198" s="87">
        <f>IF($C198="","",Tabla!W198+$B198)</f>
        <v>6.8000000000000005E-2</v>
      </c>
      <c r="Y198" s="87">
        <f>IF($C198="","",Tabla!X198+$B198)</f>
        <v>6.8000000000000005E-2</v>
      </c>
      <c r="Z198" s="87">
        <f>IF($C198="","",Tabla!Y198+$B198)</f>
        <v>6.8000000000000005E-2</v>
      </c>
      <c r="AA198" s="87">
        <f>IF($C198="","",Tabla!Z198+$B198)</f>
        <v>6.8000000000000005E-2</v>
      </c>
      <c r="AB198" s="87">
        <f>IF($C198="","",Tabla!AA198+$B198)</f>
        <v>6.8000000000000005E-2</v>
      </c>
      <c r="AC198" s="87">
        <f>IF($C198="","",Tabla!AB198+$B198)</f>
        <v>6.8000000000000005E-2</v>
      </c>
      <c r="AD198" s="87">
        <f>IF($C198="","",Tabla!AC198+$B198)</f>
        <v>6.8000000000000005E-2</v>
      </c>
      <c r="AE198" s="87">
        <f>IF($C198="","",Tabla!AD198+$B198)</f>
        <v>6.8000000000000005E-2</v>
      </c>
      <c r="AF198" s="87">
        <f>IF($C198="","",Tabla!AE198+$B198)</f>
        <v>6.8000000000000005E-2</v>
      </c>
      <c r="AG198" s="87">
        <f>IF($C198="","",Tabla!AF198+$B198)</f>
        <v>-2640386.4849999994</v>
      </c>
      <c r="AH198" s="87">
        <f>IF($C198="","",Tabla!AG198+$B198)</f>
        <v>6.8000000000000005E-2</v>
      </c>
      <c r="AI198" s="87">
        <f>IF($C198="","",Tabla!AH198+$B198)</f>
        <v>6.8000000000000005E-2</v>
      </c>
      <c r="AJ198" s="87">
        <f>IF($C198="","",Tabla!AI198+$B198)</f>
        <v>6.8000000000000005E-2</v>
      </c>
      <c r="AK198" s="87">
        <f>IF($C198="","",Tabla!AJ198+$B198)</f>
        <v>6.8000000000000005E-2</v>
      </c>
      <c r="AL198" s="87">
        <f>IF($C198="","",Tabla!AK198+$B198)</f>
        <v>6.8000000000000005E-2</v>
      </c>
      <c r="AM198" s="87">
        <f>IF($C198="","",Tabla!AL198+$B198)</f>
        <v>6.8000000000000005E-2</v>
      </c>
      <c r="AN198" s="87">
        <f>IF($C198="","",Tabla!AM198+$B198)</f>
        <v>6.8000000000000005E-2</v>
      </c>
      <c r="AO198" s="87">
        <f>IF($C198="","",Tabla!AN198+$B198)</f>
        <v>-2640386.4849999994</v>
      </c>
      <c r="AP198" s="80">
        <f t="shared" si="126"/>
        <v>47</v>
      </c>
      <c r="AQ198" s="80">
        <f t="shared" si="127"/>
        <v>31</v>
      </c>
      <c r="AR198" s="80">
        <f t="shared" si="128"/>
        <v>46</v>
      </c>
      <c r="AS198" s="80">
        <f t="shared" si="129"/>
        <v>31</v>
      </c>
      <c r="AT198" s="80">
        <f t="shared" si="130"/>
        <v>52</v>
      </c>
      <c r="AU198" s="80">
        <f t="shared" si="131"/>
        <v>31</v>
      </c>
      <c r="AV198" s="80">
        <f t="shared" si="132"/>
        <v>44</v>
      </c>
      <c r="AW198" s="80">
        <f t="shared" si="133"/>
        <v>95</v>
      </c>
      <c r="AX198" s="80">
        <f t="shared" si="134"/>
        <v>39</v>
      </c>
      <c r="AY198" s="80">
        <f t="shared" si="135"/>
        <v>80</v>
      </c>
      <c r="AZ198" s="80">
        <f t="shared" si="136"/>
        <v>40</v>
      </c>
      <c r="BA198" s="80">
        <f t="shared" si="137"/>
        <v>29</v>
      </c>
      <c r="BB198" s="80">
        <f t="shared" si="138"/>
        <v>46</v>
      </c>
      <c r="BC198" s="80">
        <f t="shared" si="139"/>
        <v>28</v>
      </c>
      <c r="BD198" s="80">
        <f t="shared" si="140"/>
        <v>41</v>
      </c>
      <c r="BE198" s="80">
        <f t="shared" si="141"/>
        <v>28</v>
      </c>
      <c r="BF198" s="80">
        <f t="shared" si="142"/>
        <v>37</v>
      </c>
      <c r="BG198" s="80">
        <f t="shared" si="143"/>
        <v>25</v>
      </c>
      <c r="BH198" s="80">
        <f t="shared" si="144"/>
        <v>31</v>
      </c>
      <c r="BI198" s="80">
        <f t="shared" si="145"/>
        <v>31</v>
      </c>
      <c r="BJ198" s="80">
        <f t="shared" si="146"/>
        <v>31</v>
      </c>
      <c r="BK198" s="80">
        <f t="shared" si="147"/>
        <v>31</v>
      </c>
      <c r="BL198" s="80">
        <f t="shared" si="148"/>
        <v>31</v>
      </c>
      <c r="BM198" s="80">
        <f t="shared" si="149"/>
        <v>31</v>
      </c>
      <c r="BN198" s="80">
        <f t="shared" si="150"/>
        <v>31</v>
      </c>
      <c r="BO198" s="80">
        <f t="shared" si="151"/>
        <v>31</v>
      </c>
      <c r="BP198" s="80">
        <f t="shared" si="152"/>
        <v>31</v>
      </c>
      <c r="BQ198" s="80">
        <f t="shared" si="153"/>
        <v>31</v>
      </c>
      <c r="BR198" s="80">
        <f t="shared" si="154"/>
        <v>62</v>
      </c>
      <c r="BS198" s="80">
        <f t="shared" si="155"/>
        <v>88</v>
      </c>
      <c r="BT198" s="80">
        <f t="shared" si="156"/>
        <v>51</v>
      </c>
      <c r="BU198" s="80">
        <f t="shared" si="157"/>
        <v>24</v>
      </c>
      <c r="BV198" s="80">
        <f t="shared" si="158"/>
        <v>37</v>
      </c>
      <c r="BW198" s="80">
        <f t="shared" si="159"/>
        <v>25</v>
      </c>
      <c r="BX198" s="80">
        <f t="shared" si="160"/>
        <v>31</v>
      </c>
      <c r="BY198" s="80">
        <f t="shared" si="161"/>
        <v>31</v>
      </c>
      <c r="BZ198" s="80">
        <f t="shared" si="162"/>
        <v>67</v>
      </c>
      <c r="CA198" s="80">
        <f t="shared" si="163"/>
        <v>78</v>
      </c>
      <c r="CB198" s="118">
        <f>+HLOOKUP(MONTO!$F$2&amp;"-"&amp;Rank!$CB$130,Rank!$B$1:$CD$212,ROW(Rank!$CD198),0)</f>
        <v>37</v>
      </c>
      <c r="CC198" s="118">
        <f>+HLOOKUP(MONTO!$F$2&amp;"-"&amp;Rank!$CC$130,Rank!$B$1:$CD$212,ROW(Rank!$CD198),0)</f>
        <v>25</v>
      </c>
      <c r="CD198" s="119" t="str">
        <f t="shared" si="164"/>
        <v>CONSULTATIO INVESTMENTS S.A. (259) (259)</v>
      </c>
    </row>
    <row r="199" spans="2:82" x14ac:dyDescent="0.2">
      <c r="B199" s="80">
        <f t="shared" si="125"/>
        <v>6.9000000000000006E-2</v>
      </c>
      <c r="C199" s="80" t="str">
        <f t="shared" si="125"/>
        <v>Five Corporation S.A. (66)</v>
      </c>
      <c r="D199" s="87">
        <f>IF($C199="","",Tabla!C199+$B199)</f>
        <v>6.9000000000000006E-2</v>
      </c>
      <c r="E199" s="87">
        <f>IF($C199="","",Tabla!D199+$B199)</f>
        <v>6.9000000000000006E-2</v>
      </c>
      <c r="F199" s="87">
        <f>IF($C199="","",Tabla!E199+$B199)</f>
        <v>6.9000000000000006E-2</v>
      </c>
      <c r="G199" s="87">
        <f>IF($C199="","",Tabla!F199+$B199)</f>
        <v>6.9000000000000006E-2</v>
      </c>
      <c r="H199" s="87">
        <f>IF($C199="","",Tabla!G199+$B199)</f>
        <v>6.9000000000000006E-2</v>
      </c>
      <c r="I199" s="87">
        <f>IF($C199="","",Tabla!H199+$B199)</f>
        <v>6.9000000000000006E-2</v>
      </c>
      <c r="J199" s="87">
        <f>IF($C199="","",Tabla!I199+$B199)</f>
        <v>6.9000000000000006E-2</v>
      </c>
      <c r="K199" s="87">
        <f>IF($C199="","",Tabla!J199+$B199)</f>
        <v>-39559.930999999997</v>
      </c>
      <c r="L199" s="87">
        <f>IF($C199="","",Tabla!K199+$B199)</f>
        <v>6.9000000000000006E-2</v>
      </c>
      <c r="M199" s="87">
        <f>IF($C199="","",Tabla!L199+$B199)</f>
        <v>6.9000000000000006E-2</v>
      </c>
      <c r="N199" s="87">
        <f>IF($C199="","",Tabla!M199+$B199)</f>
        <v>6.9000000000000006E-2</v>
      </c>
      <c r="O199" s="87">
        <f>IF($C199="","",Tabla!N199+$B199)</f>
        <v>6.9000000000000006E-2</v>
      </c>
      <c r="P199" s="87">
        <f>IF($C199="","",Tabla!O199+$B199)</f>
        <v>6.9000000000000006E-2</v>
      </c>
      <c r="Q199" s="87">
        <f>IF($C199="","",Tabla!P199+$B199)</f>
        <v>6.9000000000000006E-2</v>
      </c>
      <c r="R199" s="87">
        <f>IF($C199="","",Tabla!Q199+$B199)</f>
        <v>6.9000000000000006E-2</v>
      </c>
      <c r="S199" s="87">
        <f>IF($C199="","",Tabla!R199+$B199)</f>
        <v>6.9000000000000006E-2</v>
      </c>
      <c r="T199" s="87">
        <f>IF($C199="","",Tabla!S199+$B199)</f>
        <v>6.9000000000000006E-2</v>
      </c>
      <c r="U199" s="87">
        <f>IF($C199="","",Tabla!T199+$B199)</f>
        <v>6.9000000000000006E-2</v>
      </c>
      <c r="V199" s="87">
        <f>IF($C199="","",Tabla!U199+$B199)</f>
        <v>6.9000000000000006E-2</v>
      </c>
      <c r="W199" s="87">
        <f>IF($C199="","",Tabla!V199+$B199)</f>
        <v>6.9000000000000006E-2</v>
      </c>
      <c r="X199" s="87">
        <f>IF($C199="","",Tabla!W199+$B199)</f>
        <v>6.9000000000000006E-2</v>
      </c>
      <c r="Y199" s="87">
        <f>IF($C199="","",Tabla!X199+$B199)</f>
        <v>6.9000000000000006E-2</v>
      </c>
      <c r="Z199" s="87">
        <f>IF($C199="","",Tabla!Y199+$B199)</f>
        <v>6.9000000000000006E-2</v>
      </c>
      <c r="AA199" s="87">
        <f>IF($C199="","",Tabla!Z199+$B199)</f>
        <v>6.9000000000000006E-2</v>
      </c>
      <c r="AB199" s="87">
        <f>IF($C199="","",Tabla!AA199+$B199)</f>
        <v>6.9000000000000006E-2</v>
      </c>
      <c r="AC199" s="87">
        <f>IF($C199="","",Tabla!AB199+$B199)</f>
        <v>6.9000000000000006E-2</v>
      </c>
      <c r="AD199" s="87">
        <f>IF($C199="","",Tabla!AC199+$B199)</f>
        <v>6.9000000000000006E-2</v>
      </c>
      <c r="AE199" s="87">
        <f>IF($C199="","",Tabla!AD199+$B199)</f>
        <v>6.9000000000000006E-2</v>
      </c>
      <c r="AF199" s="87">
        <f>IF($C199="","",Tabla!AE199+$B199)</f>
        <v>6.9000000000000006E-2</v>
      </c>
      <c r="AG199" s="87">
        <f>IF($C199="","",Tabla!AF199+$B199)</f>
        <v>-39559.930999999997</v>
      </c>
      <c r="AH199" s="87">
        <f>IF($C199="","",Tabla!AG199+$B199)</f>
        <v>6.9000000000000006E-2</v>
      </c>
      <c r="AI199" s="87">
        <f>IF($C199="","",Tabla!AH199+$B199)</f>
        <v>6.9000000000000006E-2</v>
      </c>
      <c r="AJ199" s="87">
        <f>IF($C199="","",Tabla!AI199+$B199)</f>
        <v>6.9000000000000006E-2</v>
      </c>
      <c r="AK199" s="87">
        <f>IF($C199="","",Tabla!AJ199+$B199)</f>
        <v>6.9000000000000006E-2</v>
      </c>
      <c r="AL199" s="87">
        <f>IF($C199="","",Tabla!AK199+$B199)</f>
        <v>6.9000000000000006E-2</v>
      </c>
      <c r="AM199" s="87">
        <f>IF($C199="","",Tabla!AL199+$B199)</f>
        <v>6.9000000000000006E-2</v>
      </c>
      <c r="AN199" s="87">
        <f>IF($C199="","",Tabla!AM199+$B199)</f>
        <v>6.9000000000000006E-2</v>
      </c>
      <c r="AO199" s="87">
        <f>IF($C199="","",Tabla!AN199+$B199)</f>
        <v>-39559.930999999997</v>
      </c>
      <c r="AP199" s="80">
        <f t="shared" si="126"/>
        <v>46</v>
      </c>
      <c r="AQ199" s="80">
        <f t="shared" si="127"/>
        <v>30</v>
      </c>
      <c r="AR199" s="80">
        <f t="shared" si="128"/>
        <v>45</v>
      </c>
      <c r="AS199" s="80">
        <f t="shared" si="129"/>
        <v>30</v>
      </c>
      <c r="AT199" s="80">
        <f t="shared" si="130"/>
        <v>51</v>
      </c>
      <c r="AU199" s="80">
        <f t="shared" si="131"/>
        <v>30</v>
      </c>
      <c r="AV199" s="80">
        <f t="shared" si="132"/>
        <v>43</v>
      </c>
      <c r="AW199" s="80">
        <f t="shared" si="133"/>
        <v>80</v>
      </c>
      <c r="AX199" s="80">
        <f t="shared" si="134"/>
        <v>38</v>
      </c>
      <c r="AY199" s="80">
        <f t="shared" si="135"/>
        <v>28</v>
      </c>
      <c r="AZ199" s="80">
        <f t="shared" si="136"/>
        <v>39</v>
      </c>
      <c r="BA199" s="80">
        <f t="shared" si="137"/>
        <v>28</v>
      </c>
      <c r="BB199" s="80">
        <f t="shared" si="138"/>
        <v>45</v>
      </c>
      <c r="BC199" s="80">
        <f t="shared" si="139"/>
        <v>27</v>
      </c>
      <c r="BD199" s="80">
        <f t="shared" si="140"/>
        <v>40</v>
      </c>
      <c r="BE199" s="80">
        <f t="shared" si="141"/>
        <v>27</v>
      </c>
      <c r="BF199" s="80">
        <f t="shared" si="142"/>
        <v>36</v>
      </c>
      <c r="BG199" s="80">
        <f t="shared" si="143"/>
        <v>24</v>
      </c>
      <c r="BH199" s="80">
        <f t="shared" si="144"/>
        <v>30</v>
      </c>
      <c r="BI199" s="80">
        <f t="shared" si="145"/>
        <v>30</v>
      </c>
      <c r="BJ199" s="80">
        <f t="shared" si="146"/>
        <v>30</v>
      </c>
      <c r="BK199" s="80">
        <f t="shared" si="147"/>
        <v>30</v>
      </c>
      <c r="BL199" s="80">
        <f t="shared" si="148"/>
        <v>30</v>
      </c>
      <c r="BM199" s="80">
        <f t="shared" si="149"/>
        <v>30</v>
      </c>
      <c r="BN199" s="80">
        <f t="shared" si="150"/>
        <v>30</v>
      </c>
      <c r="BO199" s="80">
        <f t="shared" si="151"/>
        <v>30</v>
      </c>
      <c r="BP199" s="80">
        <f t="shared" si="152"/>
        <v>30</v>
      </c>
      <c r="BQ199" s="80">
        <f t="shared" si="153"/>
        <v>30</v>
      </c>
      <c r="BR199" s="80">
        <f t="shared" si="154"/>
        <v>61</v>
      </c>
      <c r="BS199" s="80">
        <f t="shared" si="155"/>
        <v>63</v>
      </c>
      <c r="BT199" s="80">
        <f t="shared" si="156"/>
        <v>50</v>
      </c>
      <c r="BU199" s="80">
        <f t="shared" si="157"/>
        <v>23</v>
      </c>
      <c r="BV199" s="80">
        <f t="shared" si="158"/>
        <v>36</v>
      </c>
      <c r="BW199" s="80">
        <f t="shared" si="159"/>
        <v>24</v>
      </c>
      <c r="BX199" s="80">
        <f t="shared" si="160"/>
        <v>30</v>
      </c>
      <c r="BY199" s="80">
        <f t="shared" si="161"/>
        <v>30</v>
      </c>
      <c r="BZ199" s="80">
        <f t="shared" si="162"/>
        <v>66</v>
      </c>
      <c r="CA199" s="80">
        <f t="shared" si="163"/>
        <v>48</v>
      </c>
      <c r="CB199" s="118">
        <f>+HLOOKUP(MONTO!$F$2&amp;"-"&amp;Rank!$CB$130,Rank!$B$1:$CD$212,ROW(Rank!$CD199),0)</f>
        <v>36</v>
      </c>
      <c r="CC199" s="118">
        <f>+HLOOKUP(MONTO!$F$2&amp;"-"&amp;Rank!$CC$130,Rank!$B$1:$CD$212,ROW(Rank!$CD199),0)</f>
        <v>24</v>
      </c>
      <c r="CD199" s="119" t="str">
        <f t="shared" si="164"/>
        <v>Five Corporation S.A. (66)</v>
      </c>
    </row>
    <row r="200" spans="2:82" x14ac:dyDescent="0.2">
      <c r="B200" s="80">
        <f t="shared" si="125"/>
        <v>7.0000000000000007E-2</v>
      </c>
      <c r="C200" s="80" t="str">
        <f t="shared" si="125"/>
        <v>Euroclear (0000)</v>
      </c>
      <c r="D200" s="87">
        <f>IF($C200="","",Tabla!C200+$B200)</f>
        <v>7.0000000000000007E-2</v>
      </c>
      <c r="E200" s="87">
        <f>IF($C200="","",Tabla!D200+$B200)</f>
        <v>7.0000000000000007E-2</v>
      </c>
      <c r="F200" s="87">
        <f>IF($C200="","",Tabla!E200+$B200)</f>
        <v>7.0000000000000007E-2</v>
      </c>
      <c r="G200" s="87">
        <f>IF($C200="","",Tabla!F200+$B200)</f>
        <v>7.0000000000000007E-2</v>
      </c>
      <c r="H200" s="87">
        <f>IF($C200="","",Tabla!G200+$B200)</f>
        <v>7.0000000000000007E-2</v>
      </c>
      <c r="I200" s="87">
        <f>IF($C200="","",Tabla!H200+$B200)</f>
        <v>7.0000000000000007E-2</v>
      </c>
      <c r="J200" s="87">
        <f>IF($C200="","",Tabla!I200+$B200)</f>
        <v>7.0000000000000007E-2</v>
      </c>
      <c r="K200" s="87">
        <f>IF($C200="","",Tabla!J200+$B200)</f>
        <v>7.0000000000000007E-2</v>
      </c>
      <c r="L200" s="87">
        <f>IF($C200="","",Tabla!K200+$B200)</f>
        <v>247120.07</v>
      </c>
      <c r="M200" s="87">
        <f>IF($C200="","",Tabla!L200+$B200)</f>
        <v>7.0000000000000007E-2</v>
      </c>
      <c r="N200" s="87">
        <f>IF($C200="","",Tabla!M200+$B200)</f>
        <v>7.0000000000000007E-2</v>
      </c>
      <c r="O200" s="87">
        <f>IF($C200="","",Tabla!N200+$B200)</f>
        <v>7.0000000000000007E-2</v>
      </c>
      <c r="P200" s="87">
        <f>IF($C200="","",Tabla!O200+$B200)</f>
        <v>7.0000000000000007E-2</v>
      </c>
      <c r="Q200" s="87">
        <f>IF($C200="","",Tabla!P200+$B200)</f>
        <v>7.0000000000000007E-2</v>
      </c>
      <c r="R200" s="87">
        <f>IF($C200="","",Tabla!Q200+$B200)</f>
        <v>7.0000000000000007E-2</v>
      </c>
      <c r="S200" s="87">
        <f>IF($C200="","",Tabla!R200+$B200)</f>
        <v>7.0000000000000007E-2</v>
      </c>
      <c r="T200" s="87">
        <f>IF($C200="","",Tabla!S200+$B200)</f>
        <v>7558200.0700000003</v>
      </c>
      <c r="U200" s="87">
        <f>IF($C200="","",Tabla!T200+$B200)</f>
        <v>-404427899.93000001</v>
      </c>
      <c r="V200" s="87">
        <f>IF($C200="","",Tabla!U200+$B200)</f>
        <v>7.0000000000000007E-2</v>
      </c>
      <c r="W200" s="87">
        <f>IF($C200="","",Tabla!V200+$B200)</f>
        <v>7.0000000000000007E-2</v>
      </c>
      <c r="X200" s="87">
        <f>IF($C200="","",Tabla!W200+$B200)</f>
        <v>7.0000000000000007E-2</v>
      </c>
      <c r="Y200" s="87">
        <f>IF($C200="","",Tabla!X200+$B200)</f>
        <v>7.0000000000000007E-2</v>
      </c>
      <c r="Z200" s="87">
        <f>IF($C200="","",Tabla!Y200+$B200)</f>
        <v>7.0000000000000007E-2</v>
      </c>
      <c r="AA200" s="87">
        <f>IF($C200="","",Tabla!Z200+$B200)</f>
        <v>7.0000000000000007E-2</v>
      </c>
      <c r="AB200" s="87">
        <f>IF($C200="","",Tabla!AA200+$B200)</f>
        <v>7.0000000000000007E-2</v>
      </c>
      <c r="AC200" s="87">
        <f>IF($C200="","",Tabla!AB200+$B200)</f>
        <v>7.0000000000000007E-2</v>
      </c>
      <c r="AD200" s="87">
        <f>IF($C200="","",Tabla!AC200+$B200)</f>
        <v>7.0000000000000007E-2</v>
      </c>
      <c r="AE200" s="87">
        <f>IF($C200="","",Tabla!AD200+$B200)</f>
        <v>7.0000000000000007E-2</v>
      </c>
      <c r="AF200" s="87">
        <f>IF($C200="","",Tabla!AE200+$B200)</f>
        <v>247120.07</v>
      </c>
      <c r="AG200" s="87">
        <f>IF($C200="","",Tabla!AF200+$B200)</f>
        <v>7.0000000000000007E-2</v>
      </c>
      <c r="AH200" s="87">
        <f>IF($C200="","",Tabla!AG200+$B200)</f>
        <v>7.0000000000000007E-2</v>
      </c>
      <c r="AI200" s="87">
        <f>IF($C200="","",Tabla!AH200+$B200)</f>
        <v>7.0000000000000007E-2</v>
      </c>
      <c r="AJ200" s="87">
        <f>IF($C200="","",Tabla!AI200+$B200)</f>
        <v>7558200.0700000003</v>
      </c>
      <c r="AK200" s="87">
        <f>IF($C200="","",Tabla!AJ200+$B200)</f>
        <v>-404427899.93000001</v>
      </c>
      <c r="AL200" s="87">
        <f>IF($C200="","",Tabla!AK200+$B200)</f>
        <v>7.0000000000000007E-2</v>
      </c>
      <c r="AM200" s="87">
        <f>IF($C200="","",Tabla!AL200+$B200)</f>
        <v>7.0000000000000007E-2</v>
      </c>
      <c r="AN200" s="87">
        <f>IF($C200="","",Tabla!AM200+$B200)</f>
        <v>7805320.0700000003</v>
      </c>
      <c r="AO200" s="87">
        <f>IF($C200="","",Tabla!AN200+$B200)</f>
        <v>-404427899.93000001</v>
      </c>
      <c r="AP200" s="80">
        <f t="shared" si="126"/>
        <v>45</v>
      </c>
      <c r="AQ200" s="80">
        <f t="shared" si="127"/>
        <v>29</v>
      </c>
      <c r="AR200" s="80">
        <f t="shared" si="128"/>
        <v>44</v>
      </c>
      <c r="AS200" s="80">
        <f t="shared" si="129"/>
        <v>29</v>
      </c>
      <c r="AT200" s="80">
        <f t="shared" si="130"/>
        <v>50</v>
      </c>
      <c r="AU200" s="80">
        <f t="shared" si="131"/>
        <v>29</v>
      </c>
      <c r="AV200" s="80">
        <f t="shared" si="132"/>
        <v>42</v>
      </c>
      <c r="AW200" s="80">
        <f t="shared" si="133"/>
        <v>29</v>
      </c>
      <c r="AX200" s="80">
        <f t="shared" si="134"/>
        <v>7</v>
      </c>
      <c r="AY200" s="80">
        <f t="shared" si="135"/>
        <v>27</v>
      </c>
      <c r="AZ200" s="80">
        <f t="shared" si="136"/>
        <v>38</v>
      </c>
      <c r="BA200" s="80">
        <f t="shared" si="137"/>
        <v>27</v>
      </c>
      <c r="BB200" s="80">
        <f t="shared" si="138"/>
        <v>44</v>
      </c>
      <c r="BC200" s="80">
        <f t="shared" si="139"/>
        <v>26</v>
      </c>
      <c r="BD200" s="80">
        <f t="shared" si="140"/>
        <v>39</v>
      </c>
      <c r="BE200" s="80">
        <f t="shared" si="141"/>
        <v>26</v>
      </c>
      <c r="BF200" s="80">
        <f t="shared" si="142"/>
        <v>11</v>
      </c>
      <c r="BG200" s="80">
        <f t="shared" si="143"/>
        <v>94</v>
      </c>
      <c r="BH200" s="80">
        <f t="shared" si="144"/>
        <v>29</v>
      </c>
      <c r="BI200" s="80">
        <f t="shared" si="145"/>
        <v>29</v>
      </c>
      <c r="BJ200" s="80">
        <f t="shared" si="146"/>
        <v>29</v>
      </c>
      <c r="BK200" s="80">
        <f t="shared" si="147"/>
        <v>29</v>
      </c>
      <c r="BL200" s="80">
        <f t="shared" si="148"/>
        <v>29</v>
      </c>
      <c r="BM200" s="80">
        <f t="shared" si="149"/>
        <v>29</v>
      </c>
      <c r="BN200" s="80">
        <f t="shared" si="150"/>
        <v>29</v>
      </c>
      <c r="BO200" s="80">
        <f t="shared" si="151"/>
        <v>29</v>
      </c>
      <c r="BP200" s="80">
        <f t="shared" si="152"/>
        <v>29</v>
      </c>
      <c r="BQ200" s="80">
        <f t="shared" si="153"/>
        <v>29</v>
      </c>
      <c r="BR200" s="80">
        <f t="shared" si="154"/>
        <v>23</v>
      </c>
      <c r="BS200" s="80">
        <f t="shared" si="155"/>
        <v>27</v>
      </c>
      <c r="BT200" s="80">
        <f t="shared" si="156"/>
        <v>49</v>
      </c>
      <c r="BU200" s="80">
        <f t="shared" si="157"/>
        <v>22</v>
      </c>
      <c r="BV200" s="80">
        <f t="shared" si="158"/>
        <v>11</v>
      </c>
      <c r="BW200" s="80">
        <f t="shared" si="159"/>
        <v>94</v>
      </c>
      <c r="BX200" s="80">
        <f t="shared" si="160"/>
        <v>29</v>
      </c>
      <c r="BY200" s="80">
        <f t="shared" si="161"/>
        <v>29</v>
      </c>
      <c r="BZ200" s="80">
        <f t="shared" si="162"/>
        <v>14</v>
      </c>
      <c r="CA200" s="80">
        <f t="shared" si="163"/>
        <v>94</v>
      </c>
      <c r="CB200" s="118">
        <f>+HLOOKUP(MONTO!$F$2&amp;"-"&amp;Rank!$CB$130,Rank!$B$1:$CD$212,ROW(Rank!$CD200),0)</f>
        <v>11</v>
      </c>
      <c r="CC200" s="118">
        <f>+HLOOKUP(MONTO!$F$2&amp;"-"&amp;Rank!$CC$130,Rank!$B$1:$CD$212,ROW(Rank!$CD200),0)</f>
        <v>94</v>
      </c>
      <c r="CD200" s="119" t="str">
        <f t="shared" si="164"/>
        <v>Euroclear (0000)</v>
      </c>
    </row>
    <row r="201" spans="2:82" x14ac:dyDescent="0.2">
      <c r="B201" s="80">
        <f t="shared" si="125"/>
        <v>7.0999999999999994E-2</v>
      </c>
      <c r="C201" s="80" t="str">
        <f t="shared" si="125"/>
        <v>Industrial Valores (122)</v>
      </c>
      <c r="D201" s="87">
        <f>IF($C201="","",Tabla!C201+$B201)</f>
        <v>7.0999999999999994E-2</v>
      </c>
      <c r="E201" s="87">
        <f>IF($C201="","",Tabla!D201+$B201)</f>
        <v>7.0999999999999994E-2</v>
      </c>
      <c r="F201" s="87">
        <f>IF($C201="","",Tabla!E201+$B201)</f>
        <v>7.0999999999999994E-2</v>
      </c>
      <c r="G201" s="87">
        <f>IF($C201="","",Tabla!F201+$B201)</f>
        <v>7.0999999999999994E-2</v>
      </c>
      <c r="H201" s="87">
        <f>IF($C201="","",Tabla!G201+$B201)</f>
        <v>7.0999999999999994E-2</v>
      </c>
      <c r="I201" s="87">
        <f>IF($C201="","",Tabla!H201+$B201)</f>
        <v>7.0999999999999994E-2</v>
      </c>
      <c r="J201" s="87">
        <f>IF($C201="","",Tabla!I201+$B201)</f>
        <v>7.0999999999999994E-2</v>
      </c>
      <c r="K201" s="87">
        <f>IF($C201="","",Tabla!J201+$B201)</f>
        <v>7.0999999999999994E-2</v>
      </c>
      <c r="L201" s="87">
        <f>IF($C201="","",Tabla!K201+$B201)</f>
        <v>55854.070999999996</v>
      </c>
      <c r="M201" s="87">
        <f>IF($C201="","",Tabla!L201+$B201)</f>
        <v>7.0999999999999994E-2</v>
      </c>
      <c r="N201" s="87">
        <f>IF($C201="","",Tabla!M201+$B201)</f>
        <v>7.0999999999999994E-2</v>
      </c>
      <c r="O201" s="87">
        <f>IF($C201="","",Tabla!N201+$B201)</f>
        <v>-2113804.679</v>
      </c>
      <c r="P201" s="87">
        <f>IF($C201="","",Tabla!O201+$B201)</f>
        <v>7.0999999999999994E-2</v>
      </c>
      <c r="Q201" s="87">
        <f>IF($C201="","",Tabla!P201+$B201)</f>
        <v>7.0999999999999994E-2</v>
      </c>
      <c r="R201" s="87">
        <f>IF($C201="","",Tabla!Q201+$B201)</f>
        <v>7.0999999999999994E-2</v>
      </c>
      <c r="S201" s="87">
        <f>IF($C201="","",Tabla!R201+$B201)</f>
        <v>7.0999999999999994E-2</v>
      </c>
      <c r="T201" s="87">
        <f>IF($C201="","",Tabla!S201+$B201)</f>
        <v>7.0999999999999994E-2</v>
      </c>
      <c r="U201" s="87">
        <f>IF($C201="","",Tabla!T201+$B201)</f>
        <v>7.0999999999999994E-2</v>
      </c>
      <c r="V201" s="87">
        <f>IF($C201="","",Tabla!U201+$B201)</f>
        <v>7.0999999999999994E-2</v>
      </c>
      <c r="W201" s="87">
        <f>IF($C201="","",Tabla!V201+$B201)</f>
        <v>7.0999999999999994E-2</v>
      </c>
      <c r="X201" s="87">
        <f>IF($C201="","",Tabla!W201+$B201)</f>
        <v>7.0999999999999994E-2</v>
      </c>
      <c r="Y201" s="87">
        <f>IF($C201="","",Tabla!X201+$B201)</f>
        <v>7.0999999999999994E-2</v>
      </c>
      <c r="Z201" s="87">
        <f>IF($C201="","",Tabla!Y201+$B201)</f>
        <v>7.0999999999999994E-2</v>
      </c>
      <c r="AA201" s="87">
        <f>IF($C201="","",Tabla!Z201+$B201)</f>
        <v>7.0999999999999994E-2</v>
      </c>
      <c r="AB201" s="87">
        <f>IF($C201="","",Tabla!AA201+$B201)</f>
        <v>7.0999999999999994E-2</v>
      </c>
      <c r="AC201" s="87">
        <f>IF($C201="","",Tabla!AB201+$B201)</f>
        <v>7.0999999999999994E-2</v>
      </c>
      <c r="AD201" s="87">
        <f>IF($C201="","",Tabla!AC201+$B201)</f>
        <v>7.0999999999999994E-2</v>
      </c>
      <c r="AE201" s="87">
        <f>IF($C201="","",Tabla!AD201+$B201)</f>
        <v>7.0999999999999994E-2</v>
      </c>
      <c r="AF201" s="87">
        <f>IF($C201="","",Tabla!AE201+$B201)</f>
        <v>55854.070999999996</v>
      </c>
      <c r="AG201" s="87">
        <f>IF($C201="","",Tabla!AF201+$B201)</f>
        <v>7.0999999999999994E-2</v>
      </c>
      <c r="AH201" s="87">
        <f>IF($C201="","",Tabla!AG201+$B201)</f>
        <v>7.0999999999999994E-2</v>
      </c>
      <c r="AI201" s="87">
        <f>IF($C201="","",Tabla!AH201+$B201)</f>
        <v>-2113804.679</v>
      </c>
      <c r="AJ201" s="87">
        <f>IF($C201="","",Tabla!AI201+$B201)</f>
        <v>7.0999999999999994E-2</v>
      </c>
      <c r="AK201" s="87">
        <f>IF($C201="","",Tabla!AJ201+$B201)</f>
        <v>7.0999999999999994E-2</v>
      </c>
      <c r="AL201" s="87">
        <f>IF($C201="","",Tabla!AK201+$B201)</f>
        <v>7.0999999999999994E-2</v>
      </c>
      <c r="AM201" s="87">
        <f>IF($C201="","",Tabla!AL201+$B201)</f>
        <v>7.0999999999999994E-2</v>
      </c>
      <c r="AN201" s="87">
        <f>IF($C201="","",Tabla!AM201+$B201)</f>
        <v>55854.070999999996</v>
      </c>
      <c r="AO201" s="87">
        <f>IF($C201="","",Tabla!AN201+$B201)</f>
        <v>-2113804.679</v>
      </c>
      <c r="AP201" s="80">
        <f t="shared" si="126"/>
        <v>44</v>
      </c>
      <c r="AQ201" s="80">
        <f t="shared" si="127"/>
        <v>28</v>
      </c>
      <c r="AR201" s="80">
        <f t="shared" si="128"/>
        <v>43</v>
      </c>
      <c r="AS201" s="80">
        <f t="shared" si="129"/>
        <v>28</v>
      </c>
      <c r="AT201" s="80">
        <f t="shared" si="130"/>
        <v>49</v>
      </c>
      <c r="AU201" s="80">
        <f t="shared" si="131"/>
        <v>28</v>
      </c>
      <c r="AV201" s="80">
        <f t="shared" si="132"/>
        <v>41</v>
      </c>
      <c r="AW201" s="80">
        <f t="shared" si="133"/>
        <v>28</v>
      </c>
      <c r="AX201" s="80">
        <f t="shared" si="134"/>
        <v>10</v>
      </c>
      <c r="AY201" s="80">
        <f t="shared" si="135"/>
        <v>26</v>
      </c>
      <c r="AZ201" s="80">
        <f t="shared" si="136"/>
        <v>37</v>
      </c>
      <c r="BA201" s="80">
        <f t="shared" si="137"/>
        <v>95</v>
      </c>
      <c r="BB201" s="80">
        <f t="shared" si="138"/>
        <v>43</v>
      </c>
      <c r="BC201" s="80">
        <f t="shared" si="139"/>
        <v>25</v>
      </c>
      <c r="BD201" s="80">
        <f t="shared" si="140"/>
        <v>38</v>
      </c>
      <c r="BE201" s="80">
        <f t="shared" si="141"/>
        <v>25</v>
      </c>
      <c r="BF201" s="80">
        <f t="shared" si="142"/>
        <v>35</v>
      </c>
      <c r="BG201" s="80">
        <f t="shared" si="143"/>
        <v>23</v>
      </c>
      <c r="BH201" s="80">
        <f t="shared" si="144"/>
        <v>28</v>
      </c>
      <c r="BI201" s="80">
        <f t="shared" si="145"/>
        <v>28</v>
      </c>
      <c r="BJ201" s="80">
        <f t="shared" si="146"/>
        <v>28</v>
      </c>
      <c r="BK201" s="80">
        <f t="shared" si="147"/>
        <v>28</v>
      </c>
      <c r="BL201" s="80">
        <f t="shared" si="148"/>
        <v>28</v>
      </c>
      <c r="BM201" s="80">
        <f t="shared" si="149"/>
        <v>28</v>
      </c>
      <c r="BN201" s="80">
        <f t="shared" si="150"/>
        <v>28</v>
      </c>
      <c r="BO201" s="80">
        <f t="shared" si="151"/>
        <v>28</v>
      </c>
      <c r="BP201" s="80">
        <f t="shared" si="152"/>
        <v>28</v>
      </c>
      <c r="BQ201" s="80">
        <f t="shared" si="153"/>
        <v>28</v>
      </c>
      <c r="BR201" s="80">
        <f t="shared" si="154"/>
        <v>32</v>
      </c>
      <c r="BS201" s="80">
        <f t="shared" si="155"/>
        <v>26</v>
      </c>
      <c r="BT201" s="80">
        <f t="shared" si="156"/>
        <v>48</v>
      </c>
      <c r="BU201" s="80">
        <f t="shared" si="157"/>
        <v>91</v>
      </c>
      <c r="BV201" s="80">
        <f t="shared" si="158"/>
        <v>35</v>
      </c>
      <c r="BW201" s="80">
        <f t="shared" si="159"/>
        <v>23</v>
      </c>
      <c r="BX201" s="80">
        <f t="shared" si="160"/>
        <v>28</v>
      </c>
      <c r="BY201" s="80">
        <f t="shared" si="161"/>
        <v>28</v>
      </c>
      <c r="BZ201" s="80">
        <f t="shared" si="162"/>
        <v>49</v>
      </c>
      <c r="CA201" s="80">
        <f t="shared" si="163"/>
        <v>76</v>
      </c>
      <c r="CB201" s="118">
        <f>+HLOOKUP(MONTO!$F$2&amp;"-"&amp;Rank!$CB$130,Rank!$B$1:$CD$212,ROW(Rank!$CD201),0)</f>
        <v>35</v>
      </c>
      <c r="CC201" s="118">
        <f>+HLOOKUP(MONTO!$F$2&amp;"-"&amp;Rank!$CC$130,Rank!$B$1:$CD$212,ROW(Rank!$CD201),0)</f>
        <v>23</v>
      </c>
      <c r="CD201" s="119" t="str">
        <f t="shared" si="164"/>
        <v>Industrial Valores (122)</v>
      </c>
    </row>
    <row r="202" spans="2:82" x14ac:dyDescent="0.2">
      <c r="B202" s="80">
        <f t="shared" si="125"/>
        <v>7.1999999999999995E-2</v>
      </c>
      <c r="C202" s="80" t="str">
        <f t="shared" si="125"/>
        <v>Banco Supervielle S.A. (430)</v>
      </c>
      <c r="D202" s="87">
        <f>IF($C202="","",Tabla!C202+$B202)</f>
        <v>7.1999999999999995E-2</v>
      </c>
      <c r="E202" s="87">
        <f>IF($C202="","",Tabla!D202+$B202)</f>
        <v>7.1999999999999995E-2</v>
      </c>
      <c r="F202" s="87">
        <f>IF($C202="","",Tabla!E202+$B202)</f>
        <v>7.1999999999999995E-2</v>
      </c>
      <c r="G202" s="87">
        <f>IF($C202="","",Tabla!F202+$B202)</f>
        <v>7.1999999999999995E-2</v>
      </c>
      <c r="H202" s="87">
        <f>IF($C202="","",Tabla!G202+$B202)</f>
        <v>7.1999999999999995E-2</v>
      </c>
      <c r="I202" s="87">
        <f>IF($C202="","",Tabla!H202+$B202)</f>
        <v>7.1999999999999995E-2</v>
      </c>
      <c r="J202" s="87">
        <f>IF($C202="","",Tabla!I202+$B202)</f>
        <v>7.1999999999999995E-2</v>
      </c>
      <c r="K202" s="87">
        <f>IF($C202="","",Tabla!J202+$B202)</f>
        <v>7.1999999999999995E-2</v>
      </c>
      <c r="L202" s="87">
        <f>IF($C202="","",Tabla!K202+$B202)</f>
        <v>3668630.5720000006</v>
      </c>
      <c r="M202" s="87">
        <f>IF($C202="","",Tabla!L202+$B202)</f>
        <v>7.1999999999999995E-2</v>
      </c>
      <c r="N202" s="87">
        <f>IF($C202="","",Tabla!M202+$B202)</f>
        <v>7.1999999999999995E-2</v>
      </c>
      <c r="O202" s="87">
        <f>IF($C202="","",Tabla!N202+$B202)</f>
        <v>7.1999999999999995E-2</v>
      </c>
      <c r="P202" s="87">
        <f>IF($C202="","",Tabla!O202+$B202)</f>
        <v>493411.07199999999</v>
      </c>
      <c r="Q202" s="87">
        <f>IF($C202="","",Tabla!P202+$B202)</f>
        <v>7.1999999999999995E-2</v>
      </c>
      <c r="R202" s="87">
        <f>IF($C202="","",Tabla!Q202+$B202)</f>
        <v>7.1999999999999995E-2</v>
      </c>
      <c r="S202" s="87">
        <f>IF($C202="","",Tabla!R202+$B202)</f>
        <v>7.1999999999999995E-2</v>
      </c>
      <c r="T202" s="87">
        <f>IF($C202="","",Tabla!S202+$B202)</f>
        <v>7.1999999999999995E-2</v>
      </c>
      <c r="U202" s="87">
        <f>IF($C202="","",Tabla!T202+$B202)</f>
        <v>7.1999999999999995E-2</v>
      </c>
      <c r="V202" s="87">
        <f>IF($C202="","",Tabla!U202+$B202)</f>
        <v>7.1999999999999995E-2</v>
      </c>
      <c r="W202" s="87">
        <f>IF($C202="","",Tabla!V202+$B202)</f>
        <v>7.1999999999999995E-2</v>
      </c>
      <c r="X202" s="87">
        <f>IF($C202="","",Tabla!W202+$B202)</f>
        <v>7.1999999999999995E-2</v>
      </c>
      <c r="Y202" s="87">
        <f>IF($C202="","",Tabla!X202+$B202)</f>
        <v>7.1999999999999995E-2</v>
      </c>
      <c r="Z202" s="87">
        <f>IF($C202="","",Tabla!Y202+$B202)</f>
        <v>7.1999999999999995E-2</v>
      </c>
      <c r="AA202" s="87">
        <f>IF($C202="","",Tabla!Z202+$B202)</f>
        <v>7.1999999999999995E-2</v>
      </c>
      <c r="AB202" s="87">
        <f>IF($C202="","",Tabla!AA202+$B202)</f>
        <v>7.1999999999999995E-2</v>
      </c>
      <c r="AC202" s="87">
        <f>IF($C202="","",Tabla!AB202+$B202)</f>
        <v>7.1999999999999995E-2</v>
      </c>
      <c r="AD202" s="87">
        <f>IF($C202="","",Tabla!AC202+$B202)</f>
        <v>7.1999999999999995E-2</v>
      </c>
      <c r="AE202" s="87">
        <f>IF($C202="","",Tabla!AD202+$B202)</f>
        <v>7.1999999999999995E-2</v>
      </c>
      <c r="AF202" s="87">
        <f>IF($C202="","",Tabla!AE202+$B202)</f>
        <v>3668630.5720000006</v>
      </c>
      <c r="AG202" s="87">
        <f>IF($C202="","",Tabla!AF202+$B202)</f>
        <v>7.1999999999999995E-2</v>
      </c>
      <c r="AH202" s="87">
        <f>IF($C202="","",Tabla!AG202+$B202)</f>
        <v>493411.07199999999</v>
      </c>
      <c r="AI202" s="87">
        <f>IF($C202="","",Tabla!AH202+$B202)</f>
        <v>7.1999999999999995E-2</v>
      </c>
      <c r="AJ202" s="87">
        <f>IF($C202="","",Tabla!AI202+$B202)</f>
        <v>7.1999999999999995E-2</v>
      </c>
      <c r="AK202" s="87">
        <f>IF($C202="","",Tabla!AJ202+$B202)</f>
        <v>7.1999999999999995E-2</v>
      </c>
      <c r="AL202" s="87">
        <f>IF($C202="","",Tabla!AK202+$B202)</f>
        <v>7.1999999999999995E-2</v>
      </c>
      <c r="AM202" s="87">
        <f>IF($C202="","",Tabla!AL202+$B202)</f>
        <v>7.1999999999999995E-2</v>
      </c>
      <c r="AN202" s="87">
        <f>IF($C202="","",Tabla!AM202+$B202)</f>
        <v>4162041.5720000006</v>
      </c>
      <c r="AO202" s="87">
        <f>IF($C202="","",Tabla!AN202+$B202)</f>
        <v>7.1999999999999995E-2</v>
      </c>
      <c r="AP202" s="80">
        <f t="shared" si="126"/>
        <v>43</v>
      </c>
      <c r="AQ202" s="80">
        <f t="shared" si="127"/>
        <v>27</v>
      </c>
      <c r="AR202" s="80">
        <f t="shared" si="128"/>
        <v>42</v>
      </c>
      <c r="AS202" s="80">
        <f t="shared" si="129"/>
        <v>27</v>
      </c>
      <c r="AT202" s="80">
        <f t="shared" si="130"/>
        <v>48</v>
      </c>
      <c r="AU202" s="80">
        <f t="shared" si="131"/>
        <v>27</v>
      </c>
      <c r="AV202" s="80">
        <f t="shared" si="132"/>
        <v>40</v>
      </c>
      <c r="AW202" s="80">
        <f t="shared" si="133"/>
        <v>27</v>
      </c>
      <c r="AX202" s="80">
        <f t="shared" si="134"/>
        <v>2</v>
      </c>
      <c r="AY202" s="80">
        <f t="shared" si="135"/>
        <v>25</v>
      </c>
      <c r="AZ202" s="80">
        <f t="shared" si="136"/>
        <v>36</v>
      </c>
      <c r="BA202" s="80">
        <f t="shared" si="137"/>
        <v>26</v>
      </c>
      <c r="BB202" s="80">
        <f t="shared" si="138"/>
        <v>8</v>
      </c>
      <c r="BC202" s="80">
        <f t="shared" si="139"/>
        <v>24</v>
      </c>
      <c r="BD202" s="80">
        <f t="shared" si="140"/>
        <v>37</v>
      </c>
      <c r="BE202" s="80">
        <f t="shared" si="141"/>
        <v>24</v>
      </c>
      <c r="BF202" s="80">
        <f t="shared" si="142"/>
        <v>34</v>
      </c>
      <c r="BG202" s="80">
        <f t="shared" si="143"/>
        <v>22</v>
      </c>
      <c r="BH202" s="80">
        <f t="shared" si="144"/>
        <v>27</v>
      </c>
      <c r="BI202" s="80">
        <f t="shared" si="145"/>
        <v>27</v>
      </c>
      <c r="BJ202" s="80">
        <f t="shared" si="146"/>
        <v>27</v>
      </c>
      <c r="BK202" s="80">
        <f t="shared" si="147"/>
        <v>27</v>
      </c>
      <c r="BL202" s="80">
        <f t="shared" si="148"/>
        <v>27</v>
      </c>
      <c r="BM202" s="80">
        <f t="shared" si="149"/>
        <v>27</v>
      </c>
      <c r="BN202" s="80">
        <f t="shared" si="150"/>
        <v>27</v>
      </c>
      <c r="BO202" s="80">
        <f t="shared" si="151"/>
        <v>27</v>
      </c>
      <c r="BP202" s="80">
        <f t="shared" si="152"/>
        <v>27</v>
      </c>
      <c r="BQ202" s="80">
        <f t="shared" si="153"/>
        <v>27</v>
      </c>
      <c r="BR202" s="80">
        <f t="shared" si="154"/>
        <v>6</v>
      </c>
      <c r="BS202" s="80">
        <f t="shared" si="155"/>
        <v>25</v>
      </c>
      <c r="BT202" s="80">
        <f t="shared" si="156"/>
        <v>20</v>
      </c>
      <c r="BU202" s="80">
        <f t="shared" si="157"/>
        <v>21</v>
      </c>
      <c r="BV202" s="80">
        <f t="shared" si="158"/>
        <v>34</v>
      </c>
      <c r="BW202" s="80">
        <f t="shared" si="159"/>
        <v>22</v>
      </c>
      <c r="BX202" s="80">
        <f t="shared" si="160"/>
        <v>27</v>
      </c>
      <c r="BY202" s="80">
        <f t="shared" si="161"/>
        <v>27</v>
      </c>
      <c r="BZ202" s="80">
        <f t="shared" si="162"/>
        <v>19</v>
      </c>
      <c r="CA202" s="80">
        <f t="shared" si="163"/>
        <v>16</v>
      </c>
      <c r="CB202" s="118">
        <f>+HLOOKUP(MONTO!$F$2&amp;"-"&amp;Rank!$CB$130,Rank!$B$1:$CD$212,ROW(Rank!$CD202),0)</f>
        <v>34</v>
      </c>
      <c r="CC202" s="118">
        <f>+HLOOKUP(MONTO!$F$2&amp;"-"&amp;Rank!$CC$130,Rank!$B$1:$CD$212,ROW(Rank!$CD202),0)</f>
        <v>22</v>
      </c>
      <c r="CD202" s="119" t="str">
        <f t="shared" si="164"/>
        <v>Banco Supervielle S.A. (430)</v>
      </c>
    </row>
    <row r="203" spans="2:82" outlineLevel="1" x14ac:dyDescent="0.2">
      <c r="B203" s="80">
        <f t="shared" si="125"/>
        <v>7.2999999999999995E-2</v>
      </c>
      <c r="C203" s="80" t="str">
        <f t="shared" si="125"/>
        <v>Soluciones Financieras S.A. (94)</v>
      </c>
      <c r="D203" s="87">
        <f>IF($C203="","",Tabla!C203+$B203)</f>
        <v>7.2999999999999995E-2</v>
      </c>
      <c r="E203" s="87">
        <f>IF($C203="","",Tabla!D203+$B203)</f>
        <v>7.2999999999999995E-2</v>
      </c>
      <c r="F203" s="87">
        <f>IF($C203="","",Tabla!E203+$B203)</f>
        <v>7.2999999999999995E-2</v>
      </c>
      <c r="G203" s="87">
        <f>IF($C203="","",Tabla!F203+$B203)</f>
        <v>7.2999999999999995E-2</v>
      </c>
      <c r="H203" s="87">
        <f>IF($C203="","",Tabla!G203+$B203)</f>
        <v>7.2999999999999995E-2</v>
      </c>
      <c r="I203" s="87">
        <f>IF($C203="","",Tabla!H203+$B203)</f>
        <v>7.2999999999999995E-2</v>
      </c>
      <c r="J203" s="87">
        <f>IF($C203="","",Tabla!I203+$B203)</f>
        <v>7.2999999999999995E-2</v>
      </c>
      <c r="K203" s="87">
        <f>IF($C203="","",Tabla!J203+$B203)</f>
        <v>7.2999999999999995E-2</v>
      </c>
      <c r="L203" s="87">
        <f>IF($C203="","",Tabla!K203+$B203)</f>
        <v>50016.822999999997</v>
      </c>
      <c r="M203" s="87">
        <f>IF($C203="","",Tabla!L203+$B203)</f>
        <v>7.2999999999999995E-2</v>
      </c>
      <c r="N203" s="87">
        <f>IF($C203="","",Tabla!M203+$B203)</f>
        <v>7.2999999999999995E-2</v>
      </c>
      <c r="O203" s="87">
        <f>IF($C203="","",Tabla!N203+$B203)</f>
        <v>7.2999999999999995E-2</v>
      </c>
      <c r="P203" s="87">
        <f>IF($C203="","",Tabla!O203+$B203)</f>
        <v>7.2999999999999995E-2</v>
      </c>
      <c r="Q203" s="87">
        <f>IF($C203="","",Tabla!P203+$B203)</f>
        <v>7.2999999999999995E-2</v>
      </c>
      <c r="R203" s="87">
        <f>IF($C203="","",Tabla!Q203+$B203)</f>
        <v>7.2999999999999995E-2</v>
      </c>
      <c r="S203" s="87">
        <f>IF($C203="","",Tabla!R203+$B203)</f>
        <v>7.2999999999999995E-2</v>
      </c>
      <c r="T203" s="87">
        <f>IF($C203="","",Tabla!S203+$B203)</f>
        <v>7.2999999999999995E-2</v>
      </c>
      <c r="U203" s="87">
        <f>IF($C203="","",Tabla!T203+$B203)</f>
        <v>7.2999999999999995E-2</v>
      </c>
      <c r="V203" s="87">
        <f>IF($C203="","",Tabla!U203+$B203)</f>
        <v>7.2999999999999995E-2</v>
      </c>
      <c r="W203" s="87">
        <f>IF($C203="","",Tabla!V203+$B203)</f>
        <v>7.2999999999999995E-2</v>
      </c>
      <c r="X203" s="87">
        <f>IF($C203="","",Tabla!W203+$B203)</f>
        <v>7.2999999999999995E-2</v>
      </c>
      <c r="Y203" s="87">
        <f>IF($C203="","",Tabla!X203+$B203)</f>
        <v>7.2999999999999995E-2</v>
      </c>
      <c r="Z203" s="87">
        <f>IF($C203="","",Tabla!Y203+$B203)</f>
        <v>7.2999999999999995E-2</v>
      </c>
      <c r="AA203" s="87">
        <f>IF($C203="","",Tabla!Z203+$B203)</f>
        <v>7.2999999999999995E-2</v>
      </c>
      <c r="AB203" s="87">
        <f>IF($C203="","",Tabla!AA203+$B203)</f>
        <v>7.2999999999999995E-2</v>
      </c>
      <c r="AC203" s="87">
        <f>IF($C203="","",Tabla!AB203+$B203)</f>
        <v>7.2999999999999995E-2</v>
      </c>
      <c r="AD203" s="87">
        <f>IF($C203="","",Tabla!AC203+$B203)</f>
        <v>7.2999999999999995E-2</v>
      </c>
      <c r="AE203" s="87">
        <f>IF($C203="","",Tabla!AD203+$B203)</f>
        <v>7.2999999999999995E-2</v>
      </c>
      <c r="AF203" s="87">
        <f>IF($C203="","",Tabla!AE203+$B203)</f>
        <v>50016.822999999997</v>
      </c>
      <c r="AG203" s="87">
        <f>IF($C203="","",Tabla!AF203+$B203)</f>
        <v>7.2999999999999995E-2</v>
      </c>
      <c r="AH203" s="87">
        <f>IF($C203="","",Tabla!AG203+$B203)</f>
        <v>7.2999999999999995E-2</v>
      </c>
      <c r="AI203" s="87">
        <f>IF($C203="","",Tabla!AH203+$B203)</f>
        <v>7.2999999999999995E-2</v>
      </c>
      <c r="AJ203" s="87">
        <f>IF($C203="","",Tabla!AI203+$B203)</f>
        <v>7.2999999999999995E-2</v>
      </c>
      <c r="AK203" s="87">
        <f>IF($C203="","",Tabla!AJ203+$B203)</f>
        <v>7.2999999999999995E-2</v>
      </c>
      <c r="AL203" s="87">
        <f>IF($C203="","",Tabla!AK203+$B203)</f>
        <v>7.2999999999999995E-2</v>
      </c>
      <c r="AM203" s="87">
        <f>IF($C203="","",Tabla!AL203+$B203)</f>
        <v>7.2999999999999995E-2</v>
      </c>
      <c r="AN203" s="87">
        <f>IF($C203="","",Tabla!AM203+$B203)</f>
        <v>50016.822999999997</v>
      </c>
      <c r="AO203" s="87">
        <f>IF($C203="","",Tabla!AN203+$B203)</f>
        <v>7.2999999999999995E-2</v>
      </c>
      <c r="AP203" s="80">
        <f t="shared" si="126"/>
        <v>42</v>
      </c>
      <c r="AQ203" s="80">
        <f t="shared" si="127"/>
        <v>26</v>
      </c>
      <c r="AR203" s="80">
        <f t="shared" si="128"/>
        <v>41</v>
      </c>
      <c r="AS203" s="80">
        <f t="shared" si="129"/>
        <v>26</v>
      </c>
      <c r="AT203" s="80">
        <f t="shared" si="130"/>
        <v>47</v>
      </c>
      <c r="AU203" s="80">
        <f t="shared" si="131"/>
        <v>26</v>
      </c>
      <c r="AV203" s="80">
        <f t="shared" si="132"/>
        <v>39</v>
      </c>
      <c r="AW203" s="80">
        <f t="shared" si="133"/>
        <v>26</v>
      </c>
      <c r="AX203" s="80">
        <f t="shared" si="134"/>
        <v>12</v>
      </c>
      <c r="AY203" s="80">
        <f t="shared" si="135"/>
        <v>24</v>
      </c>
      <c r="AZ203" s="80">
        <f t="shared" si="136"/>
        <v>35</v>
      </c>
      <c r="BA203" s="80">
        <f t="shared" si="137"/>
        <v>25</v>
      </c>
      <c r="BB203" s="80">
        <f t="shared" si="138"/>
        <v>42</v>
      </c>
      <c r="BC203" s="80">
        <f t="shared" si="139"/>
        <v>23</v>
      </c>
      <c r="BD203" s="80">
        <f t="shared" si="140"/>
        <v>36</v>
      </c>
      <c r="BE203" s="80">
        <f t="shared" si="141"/>
        <v>23</v>
      </c>
      <c r="BF203" s="80">
        <f t="shared" si="142"/>
        <v>33</v>
      </c>
      <c r="BG203" s="80">
        <f t="shared" si="143"/>
        <v>21</v>
      </c>
      <c r="BH203" s="80">
        <f t="shared" si="144"/>
        <v>26</v>
      </c>
      <c r="BI203" s="80">
        <f t="shared" si="145"/>
        <v>26</v>
      </c>
      <c r="BJ203" s="80">
        <f t="shared" si="146"/>
        <v>26</v>
      </c>
      <c r="BK203" s="80">
        <f t="shared" si="147"/>
        <v>26</v>
      </c>
      <c r="BL203" s="80">
        <f t="shared" si="148"/>
        <v>26</v>
      </c>
      <c r="BM203" s="80">
        <f t="shared" si="149"/>
        <v>26</v>
      </c>
      <c r="BN203" s="80">
        <f t="shared" si="150"/>
        <v>26</v>
      </c>
      <c r="BO203" s="80">
        <f t="shared" si="151"/>
        <v>26</v>
      </c>
      <c r="BP203" s="80">
        <f t="shared" si="152"/>
        <v>26</v>
      </c>
      <c r="BQ203" s="80">
        <f t="shared" si="153"/>
        <v>26</v>
      </c>
      <c r="BR203" s="80">
        <f t="shared" si="154"/>
        <v>33</v>
      </c>
      <c r="BS203" s="80">
        <f t="shared" si="155"/>
        <v>24</v>
      </c>
      <c r="BT203" s="80">
        <f t="shared" si="156"/>
        <v>47</v>
      </c>
      <c r="BU203" s="80">
        <f t="shared" si="157"/>
        <v>20</v>
      </c>
      <c r="BV203" s="80">
        <f t="shared" si="158"/>
        <v>33</v>
      </c>
      <c r="BW203" s="80">
        <f t="shared" si="159"/>
        <v>21</v>
      </c>
      <c r="BX203" s="80">
        <f t="shared" si="160"/>
        <v>26</v>
      </c>
      <c r="BY203" s="80">
        <f t="shared" si="161"/>
        <v>26</v>
      </c>
      <c r="BZ203" s="80">
        <f t="shared" si="162"/>
        <v>50</v>
      </c>
      <c r="CA203" s="80">
        <f t="shared" si="163"/>
        <v>15</v>
      </c>
      <c r="CB203" s="118">
        <f>+HLOOKUP(MONTO!$F$2&amp;"-"&amp;Rank!$CB$130,Rank!$B$1:$CD$212,ROW(Rank!$CD203),0)</f>
        <v>33</v>
      </c>
      <c r="CC203" s="118">
        <f>+HLOOKUP(MONTO!$F$2&amp;"-"&amp;Rank!$CC$130,Rank!$B$1:$CD$212,ROW(Rank!$CD203),0)</f>
        <v>21</v>
      </c>
      <c r="CD203" s="119" t="str">
        <f t="shared" si="164"/>
        <v>Soluciones Financieras S.A. (94)</v>
      </c>
    </row>
    <row r="204" spans="2:82" outlineLevel="1" x14ac:dyDescent="0.2">
      <c r="B204" s="80">
        <f t="shared" si="125"/>
        <v>7.3999999999999996E-2</v>
      </c>
      <c r="C204" s="80" t="str">
        <f t="shared" si="125"/>
        <v>ALyC Cordoba (1741)</v>
      </c>
      <c r="D204" s="87">
        <f>IF($C204="","",Tabla!C204+$B204)</f>
        <v>7.3999999999999996E-2</v>
      </c>
      <c r="E204" s="87">
        <f>IF($C204="","",Tabla!D204+$B204)</f>
        <v>7.3999999999999996E-2</v>
      </c>
      <c r="F204" s="87">
        <f>IF($C204="","",Tabla!E204+$B204)</f>
        <v>7.3999999999999996E-2</v>
      </c>
      <c r="G204" s="87">
        <f>IF($C204="","",Tabla!F204+$B204)</f>
        <v>7.3999999999999996E-2</v>
      </c>
      <c r="H204" s="87">
        <f>IF($C204="","",Tabla!G204+$B204)</f>
        <v>7.3999999999999996E-2</v>
      </c>
      <c r="I204" s="87">
        <f>IF($C204="","",Tabla!H204+$B204)</f>
        <v>7.3999999999999996E-2</v>
      </c>
      <c r="J204" s="87">
        <f>IF($C204="","",Tabla!I204+$B204)</f>
        <v>7.3999999999999996E-2</v>
      </c>
      <c r="K204" s="87">
        <f>IF($C204="","",Tabla!J204+$B204)</f>
        <v>7.3999999999999996E-2</v>
      </c>
      <c r="L204" s="87">
        <f>IF($C204="","",Tabla!K204+$B204)</f>
        <v>7.3999999999999996E-2</v>
      </c>
      <c r="M204" s="87">
        <f>IF($C204="","",Tabla!L204+$B204)</f>
        <v>-149891.076</v>
      </c>
      <c r="N204" s="87">
        <f>IF($C204="","",Tabla!M204+$B204)</f>
        <v>7.3999999999999996E-2</v>
      </c>
      <c r="O204" s="87">
        <f>IF($C204="","",Tabla!N204+$B204)</f>
        <v>7.3999999999999996E-2</v>
      </c>
      <c r="P204" s="87">
        <f>IF($C204="","",Tabla!O204+$B204)</f>
        <v>7.3999999999999996E-2</v>
      </c>
      <c r="Q204" s="87">
        <f>IF($C204="","",Tabla!P204+$B204)</f>
        <v>7.3999999999999996E-2</v>
      </c>
      <c r="R204" s="87">
        <f>IF($C204="","",Tabla!Q204+$B204)</f>
        <v>7.3999999999999996E-2</v>
      </c>
      <c r="S204" s="87">
        <f>IF($C204="","",Tabla!R204+$B204)</f>
        <v>7.3999999999999996E-2</v>
      </c>
      <c r="T204" s="87">
        <f>IF($C204="","",Tabla!S204+$B204)</f>
        <v>7.3999999999999996E-2</v>
      </c>
      <c r="U204" s="87">
        <f>IF($C204="","",Tabla!T204+$B204)</f>
        <v>7.3999999999999996E-2</v>
      </c>
      <c r="V204" s="87">
        <f>IF($C204="","",Tabla!U204+$B204)</f>
        <v>7.3999999999999996E-2</v>
      </c>
      <c r="W204" s="87">
        <f>IF($C204="","",Tabla!V204+$B204)</f>
        <v>7.3999999999999996E-2</v>
      </c>
      <c r="X204" s="87">
        <f>IF($C204="","",Tabla!W204+$B204)</f>
        <v>7.3999999999999996E-2</v>
      </c>
      <c r="Y204" s="87">
        <f>IF($C204="","",Tabla!X204+$B204)</f>
        <v>7.3999999999999996E-2</v>
      </c>
      <c r="Z204" s="87">
        <f>IF($C204="","",Tabla!Y204+$B204)</f>
        <v>7.3999999999999996E-2</v>
      </c>
      <c r="AA204" s="87">
        <f>IF($C204="","",Tabla!Z204+$B204)</f>
        <v>7.3999999999999996E-2</v>
      </c>
      <c r="AB204" s="87">
        <f>IF($C204="","",Tabla!AA204+$B204)</f>
        <v>7.3999999999999996E-2</v>
      </c>
      <c r="AC204" s="87">
        <f>IF($C204="","",Tabla!AB204+$B204)</f>
        <v>7.3999999999999996E-2</v>
      </c>
      <c r="AD204" s="87">
        <f>IF($C204="","",Tabla!AC204+$B204)</f>
        <v>7.3999999999999996E-2</v>
      </c>
      <c r="AE204" s="87">
        <f>IF($C204="","",Tabla!AD204+$B204)</f>
        <v>7.3999999999999996E-2</v>
      </c>
      <c r="AF204" s="87">
        <f>IF($C204="","",Tabla!AE204+$B204)</f>
        <v>7.3999999999999996E-2</v>
      </c>
      <c r="AG204" s="87">
        <f>IF($C204="","",Tabla!AF204+$B204)</f>
        <v>-149891.076</v>
      </c>
      <c r="AH204" s="87">
        <f>IF($C204="","",Tabla!AG204+$B204)</f>
        <v>7.3999999999999996E-2</v>
      </c>
      <c r="AI204" s="87">
        <f>IF($C204="","",Tabla!AH204+$B204)</f>
        <v>7.3999999999999996E-2</v>
      </c>
      <c r="AJ204" s="87">
        <f>IF($C204="","",Tabla!AI204+$B204)</f>
        <v>7.3999999999999996E-2</v>
      </c>
      <c r="AK204" s="87">
        <f>IF($C204="","",Tabla!AJ204+$B204)</f>
        <v>7.3999999999999996E-2</v>
      </c>
      <c r="AL204" s="87">
        <f>IF($C204="","",Tabla!AK204+$B204)</f>
        <v>7.3999999999999996E-2</v>
      </c>
      <c r="AM204" s="87">
        <f>IF($C204="","",Tabla!AL204+$B204)</f>
        <v>7.3999999999999996E-2</v>
      </c>
      <c r="AN204" s="87">
        <f>IF($C204="","",Tabla!AM204+$B204)</f>
        <v>7.3999999999999996E-2</v>
      </c>
      <c r="AO204" s="87">
        <f>IF($C204="","",Tabla!AN204+$B204)</f>
        <v>-149891.076</v>
      </c>
      <c r="AP204" s="80">
        <f t="shared" si="126"/>
        <v>41</v>
      </c>
      <c r="AQ204" s="80">
        <f t="shared" si="127"/>
        <v>25</v>
      </c>
      <c r="AR204" s="80">
        <f t="shared" si="128"/>
        <v>40</v>
      </c>
      <c r="AS204" s="80">
        <f t="shared" si="129"/>
        <v>25</v>
      </c>
      <c r="AT204" s="80">
        <f t="shared" si="130"/>
        <v>46</v>
      </c>
      <c r="AU204" s="80">
        <f t="shared" si="131"/>
        <v>25</v>
      </c>
      <c r="AV204" s="80">
        <f t="shared" si="132"/>
        <v>38</v>
      </c>
      <c r="AW204" s="80">
        <f t="shared" si="133"/>
        <v>25</v>
      </c>
      <c r="AX204" s="80">
        <f t="shared" si="134"/>
        <v>37</v>
      </c>
      <c r="AY204" s="80">
        <f t="shared" si="135"/>
        <v>85</v>
      </c>
      <c r="AZ204" s="80">
        <f t="shared" si="136"/>
        <v>34</v>
      </c>
      <c r="BA204" s="80">
        <f t="shared" si="137"/>
        <v>24</v>
      </c>
      <c r="BB204" s="80">
        <f t="shared" si="138"/>
        <v>41</v>
      </c>
      <c r="BC204" s="80">
        <f t="shared" si="139"/>
        <v>22</v>
      </c>
      <c r="BD204" s="80">
        <f t="shared" si="140"/>
        <v>35</v>
      </c>
      <c r="BE204" s="80">
        <f t="shared" si="141"/>
        <v>22</v>
      </c>
      <c r="BF204" s="80">
        <f t="shared" si="142"/>
        <v>32</v>
      </c>
      <c r="BG204" s="80">
        <f t="shared" si="143"/>
        <v>20</v>
      </c>
      <c r="BH204" s="80">
        <f t="shared" si="144"/>
        <v>25</v>
      </c>
      <c r="BI204" s="80">
        <f t="shared" si="145"/>
        <v>25</v>
      </c>
      <c r="BJ204" s="80">
        <f t="shared" si="146"/>
        <v>25</v>
      </c>
      <c r="BK204" s="80">
        <f t="shared" si="147"/>
        <v>25</v>
      </c>
      <c r="BL204" s="80">
        <f t="shared" si="148"/>
        <v>25</v>
      </c>
      <c r="BM204" s="80">
        <f t="shared" si="149"/>
        <v>25</v>
      </c>
      <c r="BN204" s="80">
        <f t="shared" si="150"/>
        <v>25</v>
      </c>
      <c r="BO204" s="80">
        <f t="shared" si="151"/>
        <v>25</v>
      </c>
      <c r="BP204" s="80">
        <f t="shared" si="152"/>
        <v>25</v>
      </c>
      <c r="BQ204" s="80">
        <f t="shared" si="153"/>
        <v>25</v>
      </c>
      <c r="BR204" s="80">
        <f t="shared" si="154"/>
        <v>60</v>
      </c>
      <c r="BS204" s="80">
        <f t="shared" si="155"/>
        <v>69</v>
      </c>
      <c r="BT204" s="80">
        <f t="shared" si="156"/>
        <v>46</v>
      </c>
      <c r="BU204" s="80">
        <f t="shared" si="157"/>
        <v>19</v>
      </c>
      <c r="BV204" s="80">
        <f t="shared" si="158"/>
        <v>32</v>
      </c>
      <c r="BW204" s="80">
        <f t="shared" si="159"/>
        <v>20</v>
      </c>
      <c r="BX204" s="80">
        <f t="shared" si="160"/>
        <v>25</v>
      </c>
      <c r="BY204" s="80">
        <f t="shared" si="161"/>
        <v>25</v>
      </c>
      <c r="BZ204" s="80">
        <f t="shared" si="162"/>
        <v>65</v>
      </c>
      <c r="CA204" s="80">
        <f t="shared" si="163"/>
        <v>56</v>
      </c>
      <c r="CB204" s="118">
        <f>+HLOOKUP(MONTO!$F$2&amp;"-"&amp;Rank!$CB$130,Rank!$B$1:$CD$212,ROW(Rank!$CD204),0)</f>
        <v>32</v>
      </c>
      <c r="CC204" s="118">
        <f>+HLOOKUP(MONTO!$F$2&amp;"-"&amp;Rank!$CC$130,Rank!$B$1:$CD$212,ROW(Rank!$CD204),0)</f>
        <v>20</v>
      </c>
      <c r="CD204" s="119" t="str">
        <f t="shared" si="164"/>
        <v>ALyC Cordoba (1741)</v>
      </c>
    </row>
    <row r="205" spans="2:82" outlineLevel="1" x14ac:dyDescent="0.2">
      <c r="B205" s="80">
        <f t="shared" si="125"/>
        <v>7.4999999999999997E-2</v>
      </c>
      <c r="C205" s="80" t="str">
        <f t="shared" si="125"/>
        <v>Tomar Inversiones S.A. (81)</v>
      </c>
      <c r="D205" s="87">
        <f>IF($C205="","",Tabla!C205+$B205)</f>
        <v>7.4999999999999997E-2</v>
      </c>
      <c r="E205" s="87">
        <f>IF($C205="","",Tabla!D205+$B205)</f>
        <v>7.4999999999999997E-2</v>
      </c>
      <c r="F205" s="87">
        <f>IF($C205="","",Tabla!E205+$B205)</f>
        <v>7.4999999999999997E-2</v>
      </c>
      <c r="G205" s="87">
        <f>IF($C205="","",Tabla!F205+$B205)</f>
        <v>7.4999999999999997E-2</v>
      </c>
      <c r="H205" s="87">
        <f>IF($C205="","",Tabla!G205+$B205)</f>
        <v>7.4999999999999997E-2</v>
      </c>
      <c r="I205" s="87">
        <f>IF($C205="","",Tabla!H205+$B205)</f>
        <v>7.4999999999999997E-2</v>
      </c>
      <c r="J205" s="87">
        <f>IF($C205="","",Tabla!I205+$B205)</f>
        <v>7.4999999999999997E-2</v>
      </c>
      <c r="K205" s="87">
        <f>IF($C205="","",Tabla!J205+$B205)</f>
        <v>7.4999999999999997E-2</v>
      </c>
      <c r="L205" s="87">
        <f>IF($C205="","",Tabla!K205+$B205)</f>
        <v>7.4999999999999997E-2</v>
      </c>
      <c r="M205" s="87">
        <f>IF($C205="","",Tabla!L205+$B205)</f>
        <v>-373610.02059999993</v>
      </c>
      <c r="N205" s="87">
        <f>IF($C205="","",Tabla!M205+$B205)</f>
        <v>7.4999999999999997E-2</v>
      </c>
      <c r="O205" s="87">
        <f>IF($C205="","",Tabla!N205+$B205)</f>
        <v>-204013.18499999997</v>
      </c>
      <c r="P205" s="87">
        <f>IF($C205="","",Tabla!O205+$B205)</f>
        <v>7.4999999999999997E-2</v>
      </c>
      <c r="Q205" s="87">
        <f>IF($C205="","",Tabla!P205+$B205)</f>
        <v>-383028.44500000001</v>
      </c>
      <c r="R205" s="87">
        <f>IF($C205="","",Tabla!Q205+$B205)</f>
        <v>7.4999999999999997E-2</v>
      </c>
      <c r="S205" s="87">
        <f>IF($C205="","",Tabla!R205+$B205)</f>
        <v>7.4999999999999997E-2</v>
      </c>
      <c r="T205" s="87">
        <f>IF($C205="","",Tabla!S205+$B205)</f>
        <v>7.4999999999999997E-2</v>
      </c>
      <c r="U205" s="87">
        <f>IF($C205="","",Tabla!T205+$B205)</f>
        <v>-1849504999.925</v>
      </c>
      <c r="V205" s="87">
        <f>IF($C205="","",Tabla!U205+$B205)</f>
        <v>7.4999999999999997E-2</v>
      </c>
      <c r="W205" s="87">
        <f>IF($C205="","",Tabla!V205+$B205)</f>
        <v>7.4999999999999997E-2</v>
      </c>
      <c r="X205" s="87">
        <f>IF($C205="","",Tabla!W205+$B205)</f>
        <v>7.4999999999999997E-2</v>
      </c>
      <c r="Y205" s="87">
        <f>IF($C205="","",Tabla!X205+$B205)</f>
        <v>7.4999999999999997E-2</v>
      </c>
      <c r="Z205" s="87">
        <f>IF($C205="","",Tabla!Y205+$B205)</f>
        <v>7.4999999999999997E-2</v>
      </c>
      <c r="AA205" s="87">
        <f>IF($C205="","",Tabla!Z205+$B205)</f>
        <v>7.4999999999999997E-2</v>
      </c>
      <c r="AB205" s="87">
        <f>IF($C205="","",Tabla!AA205+$B205)</f>
        <v>7.4999999999999997E-2</v>
      </c>
      <c r="AC205" s="87">
        <f>IF($C205="","",Tabla!AB205+$B205)</f>
        <v>7.4999999999999997E-2</v>
      </c>
      <c r="AD205" s="87">
        <f>IF($C205="","",Tabla!AC205+$B205)</f>
        <v>7.4999999999999997E-2</v>
      </c>
      <c r="AE205" s="87">
        <f>IF($C205="","",Tabla!AD205+$B205)</f>
        <v>7.4999999999999997E-2</v>
      </c>
      <c r="AF205" s="87">
        <f>IF($C205="","",Tabla!AE205+$B205)</f>
        <v>7.4999999999999997E-2</v>
      </c>
      <c r="AG205" s="87">
        <f>IF($C205="","",Tabla!AF205+$B205)</f>
        <v>-373610.02059999993</v>
      </c>
      <c r="AH205" s="87">
        <f>IF($C205="","",Tabla!AG205+$B205)</f>
        <v>7.4999999999999997E-2</v>
      </c>
      <c r="AI205" s="87">
        <f>IF($C205="","",Tabla!AH205+$B205)</f>
        <v>-587041.70500000007</v>
      </c>
      <c r="AJ205" s="87">
        <f>IF($C205="","",Tabla!AI205+$B205)</f>
        <v>7.4999999999999997E-2</v>
      </c>
      <c r="AK205" s="87">
        <f>IF($C205="","",Tabla!AJ205+$B205)</f>
        <v>-1849504999.925</v>
      </c>
      <c r="AL205" s="87">
        <f>IF($C205="","",Tabla!AK205+$B205)</f>
        <v>7.4999999999999997E-2</v>
      </c>
      <c r="AM205" s="87">
        <f>IF($C205="","",Tabla!AL205+$B205)</f>
        <v>7.4999999999999997E-2</v>
      </c>
      <c r="AN205" s="87">
        <f>IF($C205="","",Tabla!AM205+$B205)</f>
        <v>7.4999999999999997E-2</v>
      </c>
      <c r="AO205" s="87">
        <f>IF($C205="","",Tabla!AN205+$B205)</f>
        <v>-1850465651.8006001</v>
      </c>
      <c r="AP205" s="80">
        <f t="shared" si="126"/>
        <v>40</v>
      </c>
      <c r="AQ205" s="80">
        <f t="shared" si="127"/>
        <v>24</v>
      </c>
      <c r="AR205" s="80">
        <f t="shared" si="128"/>
        <v>39</v>
      </c>
      <c r="AS205" s="80">
        <f t="shared" si="129"/>
        <v>24</v>
      </c>
      <c r="AT205" s="80">
        <f t="shared" si="130"/>
        <v>45</v>
      </c>
      <c r="AU205" s="80">
        <f t="shared" si="131"/>
        <v>24</v>
      </c>
      <c r="AV205" s="80">
        <f t="shared" si="132"/>
        <v>37</v>
      </c>
      <c r="AW205" s="80">
        <f t="shared" si="133"/>
        <v>24</v>
      </c>
      <c r="AX205" s="80">
        <f t="shared" si="134"/>
        <v>36</v>
      </c>
      <c r="AY205" s="80">
        <f t="shared" si="135"/>
        <v>89</v>
      </c>
      <c r="AZ205" s="80">
        <f t="shared" si="136"/>
        <v>33</v>
      </c>
      <c r="BA205" s="80">
        <f t="shared" si="137"/>
        <v>89</v>
      </c>
      <c r="BB205" s="80">
        <f t="shared" si="138"/>
        <v>40</v>
      </c>
      <c r="BC205" s="80">
        <f t="shared" si="139"/>
        <v>92</v>
      </c>
      <c r="BD205" s="80">
        <f t="shared" si="140"/>
        <v>34</v>
      </c>
      <c r="BE205" s="80">
        <f t="shared" si="141"/>
        <v>21</v>
      </c>
      <c r="BF205" s="80">
        <f t="shared" si="142"/>
        <v>31</v>
      </c>
      <c r="BG205" s="80">
        <f t="shared" si="143"/>
        <v>97</v>
      </c>
      <c r="BH205" s="80">
        <f t="shared" si="144"/>
        <v>24</v>
      </c>
      <c r="BI205" s="80">
        <f t="shared" si="145"/>
        <v>24</v>
      </c>
      <c r="BJ205" s="80">
        <f t="shared" si="146"/>
        <v>24</v>
      </c>
      <c r="BK205" s="80">
        <f t="shared" si="147"/>
        <v>24</v>
      </c>
      <c r="BL205" s="80">
        <f t="shared" si="148"/>
        <v>24</v>
      </c>
      <c r="BM205" s="80">
        <f t="shared" si="149"/>
        <v>24</v>
      </c>
      <c r="BN205" s="80">
        <f t="shared" si="150"/>
        <v>24</v>
      </c>
      <c r="BO205" s="80">
        <f t="shared" si="151"/>
        <v>24</v>
      </c>
      <c r="BP205" s="80">
        <f t="shared" si="152"/>
        <v>24</v>
      </c>
      <c r="BQ205" s="80">
        <f t="shared" si="153"/>
        <v>24</v>
      </c>
      <c r="BR205" s="80">
        <f t="shared" si="154"/>
        <v>59</v>
      </c>
      <c r="BS205" s="80">
        <f t="shared" si="155"/>
        <v>72</v>
      </c>
      <c r="BT205" s="80">
        <f t="shared" si="156"/>
        <v>45</v>
      </c>
      <c r="BU205" s="80">
        <f t="shared" si="157"/>
        <v>84</v>
      </c>
      <c r="BV205" s="80">
        <f t="shared" si="158"/>
        <v>31</v>
      </c>
      <c r="BW205" s="80">
        <f t="shared" si="159"/>
        <v>97</v>
      </c>
      <c r="BX205" s="80">
        <f t="shared" si="160"/>
        <v>24</v>
      </c>
      <c r="BY205" s="80">
        <f t="shared" si="161"/>
        <v>24</v>
      </c>
      <c r="BZ205" s="80">
        <f t="shared" si="162"/>
        <v>64</v>
      </c>
      <c r="CA205" s="80">
        <f t="shared" si="163"/>
        <v>97</v>
      </c>
      <c r="CB205" s="118">
        <f>+HLOOKUP(MONTO!$F$2&amp;"-"&amp;Rank!$CB$130,Rank!$B$1:$CD$212,ROW(Rank!$CD205),0)</f>
        <v>31</v>
      </c>
      <c r="CC205" s="118">
        <f>+HLOOKUP(MONTO!$F$2&amp;"-"&amp;Rank!$CC$130,Rank!$B$1:$CD$212,ROW(Rank!$CD205),0)</f>
        <v>97</v>
      </c>
      <c r="CD205" s="119" t="str">
        <f t="shared" si="164"/>
        <v>Tomar Inversiones S.A. (81)</v>
      </c>
    </row>
    <row r="206" spans="2:82" outlineLevel="1" x14ac:dyDescent="0.2">
      <c r="B206" s="80">
        <f t="shared" si="125"/>
        <v>7.5999999999999998E-2</v>
      </c>
      <c r="C206" s="80" t="str">
        <f t="shared" si="125"/>
        <v>Bolsa de Comercio de Buenos Aires (463)</v>
      </c>
      <c r="D206" s="87">
        <f>IF($C206="","",Tabla!C206+$B206)</f>
        <v>7.5999999999999998E-2</v>
      </c>
      <c r="E206" s="87">
        <f>IF($C206="","",Tabla!D206+$B206)</f>
        <v>7.5999999999999998E-2</v>
      </c>
      <c r="F206" s="87">
        <f>IF($C206="","",Tabla!E206+$B206)</f>
        <v>7.5999999999999998E-2</v>
      </c>
      <c r="G206" s="87">
        <f>IF($C206="","",Tabla!F206+$B206)</f>
        <v>7.5999999999999998E-2</v>
      </c>
      <c r="H206" s="87">
        <f>IF($C206="","",Tabla!G206+$B206)</f>
        <v>7.5999999999999998E-2</v>
      </c>
      <c r="I206" s="87">
        <f>IF($C206="","",Tabla!H206+$B206)</f>
        <v>7.5999999999999998E-2</v>
      </c>
      <c r="J206" s="87">
        <f>IF($C206="","",Tabla!I206+$B206)</f>
        <v>7.5999999999999998E-2</v>
      </c>
      <c r="K206" s="87">
        <f>IF($C206="","",Tabla!J206+$B206)</f>
        <v>7.5999999999999998E-2</v>
      </c>
      <c r="L206" s="87">
        <f>IF($C206="","",Tabla!K206+$B206)</f>
        <v>7.5999999999999998E-2</v>
      </c>
      <c r="M206" s="87">
        <f>IF($C206="","",Tabla!L206+$B206)</f>
        <v>7.5999999999999998E-2</v>
      </c>
      <c r="N206" s="87">
        <f>IF($C206="","",Tabla!M206+$B206)</f>
        <v>22770.076000000001</v>
      </c>
      <c r="O206" s="87">
        <f>IF($C206="","",Tabla!N206+$B206)</f>
        <v>7.5999999999999998E-2</v>
      </c>
      <c r="P206" s="87">
        <f>IF($C206="","",Tabla!O206+$B206)</f>
        <v>7.5999999999999998E-2</v>
      </c>
      <c r="Q206" s="87">
        <f>IF($C206="","",Tabla!P206+$B206)</f>
        <v>7.5999999999999998E-2</v>
      </c>
      <c r="R206" s="87">
        <f>IF($C206="","",Tabla!Q206+$B206)</f>
        <v>7.5999999999999998E-2</v>
      </c>
      <c r="S206" s="87">
        <f>IF($C206="","",Tabla!R206+$B206)</f>
        <v>7.5999999999999998E-2</v>
      </c>
      <c r="T206" s="87">
        <f>IF($C206="","",Tabla!S206+$B206)</f>
        <v>7.5999999999999998E-2</v>
      </c>
      <c r="U206" s="87">
        <f>IF($C206="","",Tabla!T206+$B206)</f>
        <v>7.5999999999999998E-2</v>
      </c>
      <c r="V206" s="87">
        <f>IF($C206="","",Tabla!U206+$B206)</f>
        <v>7.5999999999999998E-2</v>
      </c>
      <c r="W206" s="87">
        <f>IF($C206="","",Tabla!V206+$B206)</f>
        <v>7.5999999999999998E-2</v>
      </c>
      <c r="X206" s="87">
        <f>IF($C206="","",Tabla!W206+$B206)</f>
        <v>7.5999999999999998E-2</v>
      </c>
      <c r="Y206" s="87">
        <f>IF($C206="","",Tabla!X206+$B206)</f>
        <v>7.5999999999999998E-2</v>
      </c>
      <c r="Z206" s="87">
        <f>IF($C206="","",Tabla!Y206+$B206)</f>
        <v>7.5999999999999998E-2</v>
      </c>
      <c r="AA206" s="87">
        <f>IF($C206="","",Tabla!Z206+$B206)</f>
        <v>7.5999999999999998E-2</v>
      </c>
      <c r="AB206" s="87">
        <f>IF($C206="","",Tabla!AA206+$B206)</f>
        <v>7.5999999999999998E-2</v>
      </c>
      <c r="AC206" s="87">
        <f>IF($C206="","",Tabla!AB206+$B206)</f>
        <v>7.5999999999999998E-2</v>
      </c>
      <c r="AD206" s="87">
        <f>IF($C206="","",Tabla!AC206+$B206)</f>
        <v>7.5999999999999998E-2</v>
      </c>
      <c r="AE206" s="87">
        <f>IF($C206="","",Tabla!AD206+$B206)</f>
        <v>7.5999999999999998E-2</v>
      </c>
      <c r="AF206" s="87">
        <f>IF($C206="","",Tabla!AE206+$B206)</f>
        <v>7.5999999999999998E-2</v>
      </c>
      <c r="AG206" s="87">
        <f>IF($C206="","",Tabla!AF206+$B206)</f>
        <v>7.5999999999999998E-2</v>
      </c>
      <c r="AH206" s="87">
        <f>IF($C206="","",Tabla!AG206+$B206)</f>
        <v>22770.076000000001</v>
      </c>
      <c r="AI206" s="87">
        <f>IF($C206="","",Tabla!AH206+$B206)</f>
        <v>7.5999999999999998E-2</v>
      </c>
      <c r="AJ206" s="87">
        <f>IF($C206="","",Tabla!AI206+$B206)</f>
        <v>7.5999999999999998E-2</v>
      </c>
      <c r="AK206" s="87">
        <f>IF($C206="","",Tabla!AJ206+$B206)</f>
        <v>7.5999999999999998E-2</v>
      </c>
      <c r="AL206" s="87">
        <f>IF($C206="","",Tabla!AK206+$B206)</f>
        <v>7.5999999999999998E-2</v>
      </c>
      <c r="AM206" s="87">
        <f>IF($C206="","",Tabla!AL206+$B206)</f>
        <v>7.5999999999999998E-2</v>
      </c>
      <c r="AN206" s="87">
        <f>IF($C206="","",Tabla!AM206+$B206)</f>
        <v>22770.076000000001</v>
      </c>
      <c r="AO206" s="87">
        <f>IF($C206="","",Tabla!AN206+$B206)</f>
        <v>7.5999999999999998E-2</v>
      </c>
      <c r="AP206" s="80">
        <f t="shared" si="126"/>
        <v>39</v>
      </c>
      <c r="AQ206" s="80">
        <f t="shared" si="127"/>
        <v>23</v>
      </c>
      <c r="AR206" s="80">
        <f t="shared" si="128"/>
        <v>38</v>
      </c>
      <c r="AS206" s="80">
        <f t="shared" si="129"/>
        <v>23</v>
      </c>
      <c r="AT206" s="80">
        <f t="shared" si="130"/>
        <v>44</v>
      </c>
      <c r="AU206" s="80">
        <f t="shared" si="131"/>
        <v>23</v>
      </c>
      <c r="AV206" s="80">
        <f t="shared" si="132"/>
        <v>36</v>
      </c>
      <c r="AW206" s="80">
        <f t="shared" si="133"/>
        <v>23</v>
      </c>
      <c r="AX206" s="80">
        <f t="shared" si="134"/>
        <v>35</v>
      </c>
      <c r="AY206" s="80">
        <f t="shared" si="135"/>
        <v>23</v>
      </c>
      <c r="AZ206" s="80">
        <f t="shared" si="136"/>
        <v>15</v>
      </c>
      <c r="BA206" s="80">
        <f t="shared" si="137"/>
        <v>23</v>
      </c>
      <c r="BB206" s="80">
        <f t="shared" si="138"/>
        <v>39</v>
      </c>
      <c r="BC206" s="80">
        <f t="shared" si="139"/>
        <v>21</v>
      </c>
      <c r="BD206" s="80">
        <f t="shared" si="140"/>
        <v>33</v>
      </c>
      <c r="BE206" s="80">
        <f t="shared" si="141"/>
        <v>20</v>
      </c>
      <c r="BF206" s="80">
        <f t="shared" si="142"/>
        <v>30</v>
      </c>
      <c r="BG206" s="80">
        <f t="shared" si="143"/>
        <v>19</v>
      </c>
      <c r="BH206" s="80">
        <f t="shared" si="144"/>
        <v>23</v>
      </c>
      <c r="BI206" s="80">
        <f t="shared" si="145"/>
        <v>23</v>
      </c>
      <c r="BJ206" s="80">
        <f t="shared" si="146"/>
        <v>23</v>
      </c>
      <c r="BK206" s="80">
        <f t="shared" si="147"/>
        <v>23</v>
      </c>
      <c r="BL206" s="80">
        <f t="shared" si="148"/>
        <v>23</v>
      </c>
      <c r="BM206" s="80">
        <f t="shared" si="149"/>
        <v>23</v>
      </c>
      <c r="BN206" s="80">
        <f t="shared" si="150"/>
        <v>23</v>
      </c>
      <c r="BO206" s="80">
        <f t="shared" si="151"/>
        <v>23</v>
      </c>
      <c r="BP206" s="80">
        <f t="shared" si="152"/>
        <v>23</v>
      </c>
      <c r="BQ206" s="80">
        <f t="shared" si="153"/>
        <v>23</v>
      </c>
      <c r="BR206" s="80">
        <f t="shared" si="154"/>
        <v>58</v>
      </c>
      <c r="BS206" s="80">
        <f t="shared" si="155"/>
        <v>23</v>
      </c>
      <c r="BT206" s="80">
        <f t="shared" si="156"/>
        <v>31</v>
      </c>
      <c r="BU206" s="80">
        <f t="shared" si="157"/>
        <v>18</v>
      </c>
      <c r="BV206" s="80">
        <f t="shared" si="158"/>
        <v>30</v>
      </c>
      <c r="BW206" s="80">
        <f t="shared" si="159"/>
        <v>19</v>
      </c>
      <c r="BX206" s="80">
        <f t="shared" si="160"/>
        <v>23</v>
      </c>
      <c r="BY206" s="80">
        <f t="shared" si="161"/>
        <v>23</v>
      </c>
      <c r="BZ206" s="80">
        <f t="shared" si="162"/>
        <v>52</v>
      </c>
      <c r="CA206" s="80">
        <f t="shared" si="163"/>
        <v>14</v>
      </c>
      <c r="CB206" s="118">
        <f>+HLOOKUP(MONTO!$F$2&amp;"-"&amp;Rank!$CB$130,Rank!$B$1:$CD$212,ROW(Rank!$CD206),0)</f>
        <v>30</v>
      </c>
      <c r="CC206" s="118">
        <f>+HLOOKUP(MONTO!$F$2&amp;"-"&amp;Rank!$CC$130,Rank!$B$1:$CD$212,ROW(Rank!$CD206),0)</f>
        <v>19</v>
      </c>
      <c r="CD206" s="119" t="str">
        <f t="shared" si="164"/>
        <v>Bolsa de Comercio de Buenos Aires (463)</v>
      </c>
    </row>
    <row r="207" spans="2:82" outlineLevel="1" x14ac:dyDescent="0.2">
      <c r="B207" s="80">
        <f t="shared" si="125"/>
        <v>7.6999999999999999E-2</v>
      </c>
      <c r="C207" s="80" t="str">
        <f t="shared" si="125"/>
        <v>Sociedad Militar (1740)</v>
      </c>
      <c r="D207" s="87">
        <f>IF($C207="","",Tabla!C207+$B207)</f>
        <v>7.6999999999999999E-2</v>
      </c>
      <c r="E207" s="87">
        <f>IF($C207="","",Tabla!D207+$B207)</f>
        <v>7.6999999999999999E-2</v>
      </c>
      <c r="F207" s="87">
        <f>IF($C207="","",Tabla!E207+$B207)</f>
        <v>7.6999999999999999E-2</v>
      </c>
      <c r="G207" s="87">
        <f>IF($C207="","",Tabla!F207+$B207)</f>
        <v>7.6999999999999999E-2</v>
      </c>
      <c r="H207" s="87">
        <f>IF($C207="","",Tabla!G207+$B207)</f>
        <v>7.6999999999999999E-2</v>
      </c>
      <c r="I207" s="87">
        <f>IF($C207="","",Tabla!H207+$B207)</f>
        <v>7.6999999999999999E-2</v>
      </c>
      <c r="J207" s="87">
        <f>IF($C207="","",Tabla!I207+$B207)</f>
        <v>7.6999999999999999E-2</v>
      </c>
      <c r="K207" s="87">
        <f>IF($C207="","",Tabla!J207+$B207)</f>
        <v>7.6999999999999999E-2</v>
      </c>
      <c r="L207" s="87">
        <f>IF($C207="","",Tabla!K207+$B207)</f>
        <v>7.6999999999999999E-2</v>
      </c>
      <c r="M207" s="87">
        <f>IF($C207="","",Tabla!L207+$B207)</f>
        <v>7.6999999999999999E-2</v>
      </c>
      <c r="N207" s="87">
        <f>IF($C207="","",Tabla!M207+$B207)</f>
        <v>3154938.7770000002</v>
      </c>
      <c r="O207" s="87">
        <f>IF($C207="","",Tabla!N207+$B207)</f>
        <v>7.6999999999999999E-2</v>
      </c>
      <c r="P207" s="87">
        <f>IF($C207="","",Tabla!O207+$B207)</f>
        <v>7.6999999999999999E-2</v>
      </c>
      <c r="Q207" s="87">
        <f>IF($C207="","",Tabla!P207+$B207)</f>
        <v>7.6999999999999999E-2</v>
      </c>
      <c r="R207" s="87">
        <f>IF($C207="","",Tabla!Q207+$B207)</f>
        <v>7.6999999999999999E-2</v>
      </c>
      <c r="S207" s="87">
        <f>IF($C207="","",Tabla!R207+$B207)</f>
        <v>7.6999999999999999E-2</v>
      </c>
      <c r="T207" s="87">
        <f>IF($C207="","",Tabla!S207+$B207)</f>
        <v>7.6999999999999999E-2</v>
      </c>
      <c r="U207" s="87">
        <f>IF($C207="","",Tabla!T207+$B207)</f>
        <v>7.6999999999999999E-2</v>
      </c>
      <c r="V207" s="87">
        <f>IF($C207="","",Tabla!U207+$B207)</f>
        <v>7.6999999999999999E-2</v>
      </c>
      <c r="W207" s="87">
        <f>IF($C207="","",Tabla!V207+$B207)</f>
        <v>7.6999999999999999E-2</v>
      </c>
      <c r="X207" s="87">
        <f>IF($C207="","",Tabla!W207+$B207)</f>
        <v>7.6999999999999999E-2</v>
      </c>
      <c r="Y207" s="87">
        <f>IF($C207="","",Tabla!X207+$B207)</f>
        <v>7.6999999999999999E-2</v>
      </c>
      <c r="Z207" s="87">
        <f>IF($C207="","",Tabla!Y207+$B207)</f>
        <v>7.6999999999999999E-2</v>
      </c>
      <c r="AA207" s="87">
        <f>IF($C207="","",Tabla!Z207+$B207)</f>
        <v>7.6999999999999999E-2</v>
      </c>
      <c r="AB207" s="87">
        <f>IF($C207="","",Tabla!AA207+$B207)</f>
        <v>7.6999999999999999E-2</v>
      </c>
      <c r="AC207" s="87">
        <f>IF($C207="","",Tabla!AB207+$B207)</f>
        <v>7.6999999999999999E-2</v>
      </c>
      <c r="AD207" s="87">
        <f>IF($C207="","",Tabla!AC207+$B207)</f>
        <v>7.6999999999999999E-2</v>
      </c>
      <c r="AE207" s="87">
        <f>IF($C207="","",Tabla!AD207+$B207)</f>
        <v>7.6999999999999999E-2</v>
      </c>
      <c r="AF207" s="87">
        <f>IF($C207="","",Tabla!AE207+$B207)</f>
        <v>7.6999999999999999E-2</v>
      </c>
      <c r="AG207" s="87">
        <f>IF($C207="","",Tabla!AF207+$B207)</f>
        <v>7.6999999999999999E-2</v>
      </c>
      <c r="AH207" s="87">
        <f>IF($C207="","",Tabla!AG207+$B207)</f>
        <v>3154938.7770000002</v>
      </c>
      <c r="AI207" s="87">
        <f>IF($C207="","",Tabla!AH207+$B207)</f>
        <v>7.6999999999999999E-2</v>
      </c>
      <c r="AJ207" s="87">
        <f>IF($C207="","",Tabla!AI207+$B207)</f>
        <v>7.6999999999999999E-2</v>
      </c>
      <c r="AK207" s="87">
        <f>IF($C207="","",Tabla!AJ207+$B207)</f>
        <v>7.6999999999999999E-2</v>
      </c>
      <c r="AL207" s="87">
        <f>IF($C207="","",Tabla!AK207+$B207)</f>
        <v>7.6999999999999999E-2</v>
      </c>
      <c r="AM207" s="87">
        <f>IF($C207="","",Tabla!AL207+$B207)</f>
        <v>7.6999999999999999E-2</v>
      </c>
      <c r="AN207" s="87">
        <f>IF($C207="","",Tabla!AM207+$B207)</f>
        <v>3154938.7770000002</v>
      </c>
      <c r="AO207" s="87">
        <f>IF($C207="","",Tabla!AN207+$B207)</f>
        <v>7.6999999999999999E-2</v>
      </c>
      <c r="AP207" s="80">
        <f t="shared" si="126"/>
        <v>38</v>
      </c>
      <c r="AQ207" s="80">
        <f t="shared" si="127"/>
        <v>22</v>
      </c>
      <c r="AR207" s="80">
        <f t="shared" si="128"/>
        <v>37</v>
      </c>
      <c r="AS207" s="80">
        <f t="shared" si="129"/>
        <v>22</v>
      </c>
      <c r="AT207" s="80">
        <f t="shared" si="130"/>
        <v>43</v>
      </c>
      <c r="AU207" s="80">
        <f t="shared" si="131"/>
        <v>22</v>
      </c>
      <c r="AV207" s="80">
        <f t="shared" si="132"/>
        <v>35</v>
      </c>
      <c r="AW207" s="80">
        <f t="shared" si="133"/>
        <v>22</v>
      </c>
      <c r="AX207" s="80">
        <f t="shared" si="134"/>
        <v>34</v>
      </c>
      <c r="AY207" s="80">
        <f t="shared" si="135"/>
        <v>22</v>
      </c>
      <c r="AZ207" s="80">
        <f t="shared" si="136"/>
        <v>4</v>
      </c>
      <c r="BA207" s="80">
        <f t="shared" si="137"/>
        <v>22</v>
      </c>
      <c r="BB207" s="80">
        <f t="shared" si="138"/>
        <v>38</v>
      </c>
      <c r="BC207" s="80">
        <f t="shared" si="139"/>
        <v>20</v>
      </c>
      <c r="BD207" s="80">
        <f t="shared" si="140"/>
        <v>32</v>
      </c>
      <c r="BE207" s="80">
        <f t="shared" si="141"/>
        <v>19</v>
      </c>
      <c r="BF207" s="80">
        <f t="shared" si="142"/>
        <v>29</v>
      </c>
      <c r="BG207" s="80">
        <f t="shared" si="143"/>
        <v>18</v>
      </c>
      <c r="BH207" s="80">
        <f t="shared" si="144"/>
        <v>22</v>
      </c>
      <c r="BI207" s="80">
        <f t="shared" si="145"/>
        <v>22</v>
      </c>
      <c r="BJ207" s="80">
        <f t="shared" si="146"/>
        <v>22</v>
      </c>
      <c r="BK207" s="80">
        <f t="shared" si="147"/>
        <v>22</v>
      </c>
      <c r="BL207" s="80">
        <f t="shared" si="148"/>
        <v>22</v>
      </c>
      <c r="BM207" s="80">
        <f t="shared" si="149"/>
        <v>22</v>
      </c>
      <c r="BN207" s="80">
        <f t="shared" si="150"/>
        <v>22</v>
      </c>
      <c r="BO207" s="80">
        <f t="shared" si="151"/>
        <v>22</v>
      </c>
      <c r="BP207" s="80">
        <f t="shared" si="152"/>
        <v>22</v>
      </c>
      <c r="BQ207" s="80">
        <f t="shared" si="153"/>
        <v>22</v>
      </c>
      <c r="BR207" s="80">
        <f t="shared" si="154"/>
        <v>57</v>
      </c>
      <c r="BS207" s="80">
        <f t="shared" si="155"/>
        <v>22</v>
      </c>
      <c r="BT207" s="80">
        <f t="shared" si="156"/>
        <v>9</v>
      </c>
      <c r="BU207" s="80">
        <f t="shared" si="157"/>
        <v>17</v>
      </c>
      <c r="BV207" s="80">
        <f t="shared" si="158"/>
        <v>29</v>
      </c>
      <c r="BW207" s="80">
        <f t="shared" si="159"/>
        <v>18</v>
      </c>
      <c r="BX207" s="80">
        <f t="shared" si="160"/>
        <v>22</v>
      </c>
      <c r="BY207" s="80">
        <f t="shared" si="161"/>
        <v>22</v>
      </c>
      <c r="BZ207" s="80">
        <f t="shared" si="162"/>
        <v>23</v>
      </c>
      <c r="CA207" s="80">
        <f t="shared" si="163"/>
        <v>13</v>
      </c>
      <c r="CB207" s="118">
        <f>+HLOOKUP(MONTO!$F$2&amp;"-"&amp;Rank!$CB$130,Rank!$B$1:$CD$212,ROW(Rank!$CD207),0)</f>
        <v>29</v>
      </c>
      <c r="CC207" s="118">
        <f>+HLOOKUP(MONTO!$F$2&amp;"-"&amp;Rank!$CC$130,Rank!$B$1:$CD$212,ROW(Rank!$CD207),0)</f>
        <v>18</v>
      </c>
      <c r="CD207" s="119" t="str">
        <f t="shared" si="164"/>
        <v>Sociedad Militar (1740)</v>
      </c>
    </row>
    <row r="208" spans="2:82" outlineLevel="1" x14ac:dyDescent="0.2">
      <c r="B208" s="80">
        <f t="shared" si="125"/>
        <v>7.8E-2</v>
      </c>
      <c r="C208" s="80" t="str">
        <f t="shared" si="125"/>
        <v>Bolsa de Comercio de La Plata (125)</v>
      </c>
      <c r="D208" s="87">
        <f>IF($C208="","",Tabla!C208+$B208)</f>
        <v>7.8E-2</v>
      </c>
      <c r="E208" s="87">
        <f>IF($C208="","",Tabla!D208+$B208)</f>
        <v>7.8E-2</v>
      </c>
      <c r="F208" s="87">
        <f>IF($C208="","",Tabla!E208+$B208)</f>
        <v>7.8E-2</v>
      </c>
      <c r="G208" s="87">
        <f>IF($C208="","",Tabla!F208+$B208)</f>
        <v>7.8E-2</v>
      </c>
      <c r="H208" s="87">
        <f>IF($C208="","",Tabla!G208+$B208)</f>
        <v>7.8E-2</v>
      </c>
      <c r="I208" s="87">
        <f>IF($C208="","",Tabla!H208+$B208)</f>
        <v>7.8E-2</v>
      </c>
      <c r="J208" s="87">
        <f>IF($C208="","",Tabla!I208+$B208)</f>
        <v>7.8E-2</v>
      </c>
      <c r="K208" s="87">
        <f>IF($C208="","",Tabla!J208+$B208)</f>
        <v>7.8E-2</v>
      </c>
      <c r="L208" s="87">
        <f>IF($C208="","",Tabla!K208+$B208)</f>
        <v>7.8E-2</v>
      </c>
      <c r="M208" s="87">
        <f>IF($C208="","",Tabla!L208+$B208)</f>
        <v>7.8E-2</v>
      </c>
      <c r="N208" s="87">
        <f>IF($C208="","",Tabla!M208+$B208)</f>
        <v>84536.077999999994</v>
      </c>
      <c r="O208" s="87">
        <f>IF($C208="","",Tabla!N208+$B208)</f>
        <v>7.8E-2</v>
      </c>
      <c r="P208" s="87">
        <f>IF($C208="","",Tabla!O208+$B208)</f>
        <v>7.8E-2</v>
      </c>
      <c r="Q208" s="87">
        <f>IF($C208="","",Tabla!P208+$B208)</f>
        <v>7.8E-2</v>
      </c>
      <c r="R208" s="87">
        <f>IF($C208="","",Tabla!Q208+$B208)</f>
        <v>7.8E-2</v>
      </c>
      <c r="S208" s="87">
        <f>IF($C208="","",Tabla!R208+$B208)</f>
        <v>7.8E-2</v>
      </c>
      <c r="T208" s="87">
        <f>IF($C208="","",Tabla!S208+$B208)</f>
        <v>7.8E-2</v>
      </c>
      <c r="U208" s="87">
        <f>IF($C208="","",Tabla!T208+$B208)</f>
        <v>7.8E-2</v>
      </c>
      <c r="V208" s="87">
        <f>IF($C208="","",Tabla!U208+$B208)</f>
        <v>7.8E-2</v>
      </c>
      <c r="W208" s="87">
        <f>IF($C208="","",Tabla!V208+$B208)</f>
        <v>7.8E-2</v>
      </c>
      <c r="X208" s="87">
        <f>IF($C208="","",Tabla!W208+$B208)</f>
        <v>7.8E-2</v>
      </c>
      <c r="Y208" s="87">
        <f>IF($C208="","",Tabla!X208+$B208)</f>
        <v>7.8E-2</v>
      </c>
      <c r="Z208" s="87">
        <f>IF($C208="","",Tabla!Y208+$B208)</f>
        <v>7.8E-2</v>
      </c>
      <c r="AA208" s="87">
        <f>IF($C208="","",Tabla!Z208+$B208)</f>
        <v>7.8E-2</v>
      </c>
      <c r="AB208" s="87">
        <f>IF($C208="","",Tabla!AA208+$B208)</f>
        <v>7.8E-2</v>
      </c>
      <c r="AC208" s="87">
        <f>IF($C208="","",Tabla!AB208+$B208)</f>
        <v>7.8E-2</v>
      </c>
      <c r="AD208" s="87">
        <f>IF($C208="","",Tabla!AC208+$B208)</f>
        <v>7.8E-2</v>
      </c>
      <c r="AE208" s="87">
        <f>IF($C208="","",Tabla!AD208+$B208)</f>
        <v>7.8E-2</v>
      </c>
      <c r="AF208" s="87">
        <f>IF($C208="","",Tabla!AE208+$B208)</f>
        <v>7.8E-2</v>
      </c>
      <c r="AG208" s="87">
        <f>IF($C208="","",Tabla!AF208+$B208)</f>
        <v>7.8E-2</v>
      </c>
      <c r="AH208" s="87">
        <f>IF($C208="","",Tabla!AG208+$B208)</f>
        <v>84536.077999999994</v>
      </c>
      <c r="AI208" s="87">
        <f>IF($C208="","",Tabla!AH208+$B208)</f>
        <v>7.8E-2</v>
      </c>
      <c r="AJ208" s="87">
        <f>IF($C208="","",Tabla!AI208+$B208)</f>
        <v>7.8E-2</v>
      </c>
      <c r="AK208" s="87">
        <f>IF($C208="","",Tabla!AJ208+$B208)</f>
        <v>7.8E-2</v>
      </c>
      <c r="AL208" s="87">
        <f>IF($C208="","",Tabla!AK208+$B208)</f>
        <v>7.8E-2</v>
      </c>
      <c r="AM208" s="87">
        <f>IF($C208="","",Tabla!AL208+$B208)</f>
        <v>7.8E-2</v>
      </c>
      <c r="AN208" s="87">
        <f>IF($C208="","",Tabla!AM208+$B208)</f>
        <v>84536.077999999994</v>
      </c>
      <c r="AO208" s="87">
        <f>IF($C208="","",Tabla!AN208+$B208)</f>
        <v>7.8E-2</v>
      </c>
      <c r="AP208" s="80">
        <f t="shared" si="126"/>
        <v>37</v>
      </c>
      <c r="AQ208" s="80">
        <f t="shared" si="127"/>
        <v>21</v>
      </c>
      <c r="AR208" s="80">
        <f t="shared" si="128"/>
        <v>36</v>
      </c>
      <c r="AS208" s="80">
        <f t="shared" si="129"/>
        <v>21</v>
      </c>
      <c r="AT208" s="80">
        <f t="shared" si="130"/>
        <v>42</v>
      </c>
      <c r="AU208" s="80">
        <f t="shared" si="131"/>
        <v>21</v>
      </c>
      <c r="AV208" s="80">
        <f t="shared" si="132"/>
        <v>34</v>
      </c>
      <c r="AW208" s="80">
        <f t="shared" si="133"/>
        <v>21</v>
      </c>
      <c r="AX208" s="80">
        <f t="shared" si="134"/>
        <v>33</v>
      </c>
      <c r="AY208" s="80">
        <f t="shared" si="135"/>
        <v>21</v>
      </c>
      <c r="AZ208" s="80">
        <f t="shared" si="136"/>
        <v>12</v>
      </c>
      <c r="BA208" s="80">
        <f t="shared" si="137"/>
        <v>21</v>
      </c>
      <c r="BB208" s="80">
        <f t="shared" si="138"/>
        <v>37</v>
      </c>
      <c r="BC208" s="80">
        <f t="shared" si="139"/>
        <v>19</v>
      </c>
      <c r="BD208" s="80">
        <f t="shared" si="140"/>
        <v>31</v>
      </c>
      <c r="BE208" s="80">
        <f t="shared" si="141"/>
        <v>18</v>
      </c>
      <c r="BF208" s="80">
        <f t="shared" si="142"/>
        <v>28</v>
      </c>
      <c r="BG208" s="80">
        <f t="shared" si="143"/>
        <v>17</v>
      </c>
      <c r="BH208" s="80">
        <f t="shared" si="144"/>
        <v>21</v>
      </c>
      <c r="BI208" s="80">
        <f t="shared" si="145"/>
        <v>21</v>
      </c>
      <c r="BJ208" s="80">
        <f t="shared" si="146"/>
        <v>21</v>
      </c>
      <c r="BK208" s="80">
        <f t="shared" si="147"/>
        <v>21</v>
      </c>
      <c r="BL208" s="80">
        <f t="shared" si="148"/>
        <v>21</v>
      </c>
      <c r="BM208" s="80">
        <f t="shared" si="149"/>
        <v>21</v>
      </c>
      <c r="BN208" s="80">
        <f t="shared" si="150"/>
        <v>21</v>
      </c>
      <c r="BO208" s="80">
        <f t="shared" si="151"/>
        <v>21</v>
      </c>
      <c r="BP208" s="80">
        <f t="shared" si="152"/>
        <v>21</v>
      </c>
      <c r="BQ208" s="80">
        <f t="shared" si="153"/>
        <v>21</v>
      </c>
      <c r="BR208" s="80">
        <f t="shared" si="154"/>
        <v>56</v>
      </c>
      <c r="BS208" s="80">
        <f t="shared" si="155"/>
        <v>21</v>
      </c>
      <c r="BT208" s="80">
        <f t="shared" si="156"/>
        <v>27</v>
      </c>
      <c r="BU208" s="80">
        <f t="shared" si="157"/>
        <v>16</v>
      </c>
      <c r="BV208" s="80">
        <f t="shared" si="158"/>
        <v>28</v>
      </c>
      <c r="BW208" s="80">
        <f t="shared" si="159"/>
        <v>17</v>
      </c>
      <c r="BX208" s="80">
        <f t="shared" si="160"/>
        <v>21</v>
      </c>
      <c r="BY208" s="80">
        <f t="shared" si="161"/>
        <v>21</v>
      </c>
      <c r="BZ208" s="80">
        <f t="shared" si="162"/>
        <v>46</v>
      </c>
      <c r="CA208" s="80">
        <f t="shared" si="163"/>
        <v>12</v>
      </c>
      <c r="CB208" s="118">
        <f>+HLOOKUP(MONTO!$F$2&amp;"-"&amp;Rank!$CB$130,Rank!$B$1:$CD$212,ROW(Rank!$CD208),0)</f>
        <v>28</v>
      </c>
      <c r="CC208" s="118">
        <f>+HLOOKUP(MONTO!$F$2&amp;"-"&amp;Rank!$CC$130,Rank!$B$1:$CD$212,ROW(Rank!$CD208),0)</f>
        <v>17</v>
      </c>
      <c r="CD208" s="119" t="str">
        <f t="shared" si="164"/>
        <v>Bolsa de Comercio de La Plata (125)</v>
      </c>
    </row>
    <row r="209" spans="2:82" outlineLevel="1" x14ac:dyDescent="0.2">
      <c r="B209" s="80">
        <f t="shared" si="125"/>
        <v>7.9000000000000001E-2</v>
      </c>
      <c r="C209" s="80" t="str">
        <f t="shared" si="125"/>
        <v>Provincia Bursatil (23)</v>
      </c>
      <c r="D209" s="87">
        <f>IF($C209="","",Tabla!C209+$B209)</f>
        <v>7.9000000000000001E-2</v>
      </c>
      <c r="E209" s="87">
        <f>IF($C209="","",Tabla!D209+$B209)</f>
        <v>7.9000000000000001E-2</v>
      </c>
      <c r="F209" s="87">
        <f>IF($C209="","",Tabla!E209+$B209)</f>
        <v>7.9000000000000001E-2</v>
      </c>
      <c r="G209" s="87">
        <f>IF($C209="","",Tabla!F209+$B209)</f>
        <v>7.9000000000000001E-2</v>
      </c>
      <c r="H209" s="87">
        <f>IF($C209="","",Tabla!G209+$B209)</f>
        <v>7.9000000000000001E-2</v>
      </c>
      <c r="I209" s="87">
        <f>IF($C209="","",Tabla!H209+$B209)</f>
        <v>7.9000000000000001E-2</v>
      </c>
      <c r="J209" s="87">
        <f>IF($C209="","",Tabla!I209+$B209)</f>
        <v>7.9000000000000001E-2</v>
      </c>
      <c r="K209" s="87">
        <f>IF($C209="","",Tabla!J209+$B209)</f>
        <v>7.9000000000000001E-2</v>
      </c>
      <c r="L209" s="87">
        <f>IF($C209="","",Tabla!K209+$B209)</f>
        <v>7.9000000000000001E-2</v>
      </c>
      <c r="M209" s="87">
        <f>IF($C209="","",Tabla!L209+$B209)</f>
        <v>7.9000000000000001E-2</v>
      </c>
      <c r="N209" s="87">
        <f>IF($C209="","",Tabla!M209+$B209)</f>
        <v>177300.079</v>
      </c>
      <c r="O209" s="87">
        <f>IF($C209="","",Tabla!N209+$B209)</f>
        <v>7.9000000000000001E-2</v>
      </c>
      <c r="P209" s="87">
        <f>IF($C209="","",Tabla!O209+$B209)</f>
        <v>7.9000000000000001E-2</v>
      </c>
      <c r="Q209" s="87">
        <f>IF($C209="","",Tabla!P209+$B209)</f>
        <v>7.9000000000000001E-2</v>
      </c>
      <c r="R209" s="87">
        <f>IF($C209="","",Tabla!Q209+$B209)</f>
        <v>7.9000000000000001E-2</v>
      </c>
      <c r="S209" s="87">
        <f>IF($C209="","",Tabla!R209+$B209)</f>
        <v>7.9000000000000001E-2</v>
      </c>
      <c r="T209" s="87">
        <f>IF($C209="","",Tabla!S209+$B209)</f>
        <v>7.9000000000000001E-2</v>
      </c>
      <c r="U209" s="87">
        <f>IF($C209="","",Tabla!T209+$B209)</f>
        <v>7.9000000000000001E-2</v>
      </c>
      <c r="V209" s="87">
        <f>IF($C209="","",Tabla!U209+$B209)</f>
        <v>7.9000000000000001E-2</v>
      </c>
      <c r="W209" s="87">
        <f>IF($C209="","",Tabla!V209+$B209)</f>
        <v>7.9000000000000001E-2</v>
      </c>
      <c r="X209" s="87">
        <f>IF($C209="","",Tabla!W209+$B209)</f>
        <v>7.9000000000000001E-2</v>
      </c>
      <c r="Y209" s="87">
        <f>IF($C209="","",Tabla!X209+$B209)</f>
        <v>7.9000000000000001E-2</v>
      </c>
      <c r="Z209" s="87">
        <f>IF($C209="","",Tabla!Y209+$B209)</f>
        <v>7.9000000000000001E-2</v>
      </c>
      <c r="AA209" s="87">
        <f>IF($C209="","",Tabla!Z209+$B209)</f>
        <v>7.9000000000000001E-2</v>
      </c>
      <c r="AB209" s="87">
        <f>IF($C209="","",Tabla!AA209+$B209)</f>
        <v>7.9000000000000001E-2</v>
      </c>
      <c r="AC209" s="87">
        <f>IF($C209="","",Tabla!AB209+$B209)</f>
        <v>7.9000000000000001E-2</v>
      </c>
      <c r="AD209" s="87">
        <f>IF($C209="","",Tabla!AC209+$B209)</f>
        <v>7.9000000000000001E-2</v>
      </c>
      <c r="AE209" s="87">
        <f>IF($C209="","",Tabla!AD209+$B209)</f>
        <v>7.9000000000000001E-2</v>
      </c>
      <c r="AF209" s="87">
        <f>IF($C209="","",Tabla!AE209+$B209)</f>
        <v>7.9000000000000001E-2</v>
      </c>
      <c r="AG209" s="87">
        <f>IF($C209="","",Tabla!AF209+$B209)</f>
        <v>7.9000000000000001E-2</v>
      </c>
      <c r="AH209" s="87">
        <f>IF($C209="","",Tabla!AG209+$B209)</f>
        <v>177300.079</v>
      </c>
      <c r="AI209" s="87">
        <f>IF($C209="","",Tabla!AH209+$B209)</f>
        <v>7.9000000000000001E-2</v>
      </c>
      <c r="AJ209" s="87">
        <f>IF($C209="","",Tabla!AI209+$B209)</f>
        <v>7.9000000000000001E-2</v>
      </c>
      <c r="AK209" s="87">
        <f>IF($C209="","",Tabla!AJ209+$B209)</f>
        <v>7.9000000000000001E-2</v>
      </c>
      <c r="AL209" s="87">
        <f>IF($C209="","",Tabla!AK209+$B209)</f>
        <v>7.9000000000000001E-2</v>
      </c>
      <c r="AM209" s="87">
        <f>IF($C209="","",Tabla!AL209+$B209)</f>
        <v>7.9000000000000001E-2</v>
      </c>
      <c r="AN209" s="87">
        <f>IF($C209="","",Tabla!AM209+$B209)</f>
        <v>177300.079</v>
      </c>
      <c r="AO209" s="87">
        <f>IF($C209="","",Tabla!AN209+$B209)</f>
        <v>7.9000000000000001E-2</v>
      </c>
      <c r="AP209" s="80">
        <f t="shared" si="126"/>
        <v>36</v>
      </c>
      <c r="AQ209" s="80">
        <f t="shared" si="127"/>
        <v>20</v>
      </c>
      <c r="AR209" s="80">
        <f t="shared" si="128"/>
        <v>35</v>
      </c>
      <c r="AS209" s="80">
        <f t="shared" si="129"/>
        <v>20</v>
      </c>
      <c r="AT209" s="80">
        <f t="shared" si="130"/>
        <v>41</v>
      </c>
      <c r="AU209" s="80">
        <f t="shared" si="131"/>
        <v>20</v>
      </c>
      <c r="AV209" s="80">
        <f t="shared" si="132"/>
        <v>33</v>
      </c>
      <c r="AW209" s="80">
        <f t="shared" si="133"/>
        <v>20</v>
      </c>
      <c r="AX209" s="80">
        <f t="shared" si="134"/>
        <v>32</v>
      </c>
      <c r="AY209" s="80">
        <f t="shared" si="135"/>
        <v>20</v>
      </c>
      <c r="AZ209" s="80">
        <f t="shared" si="136"/>
        <v>11</v>
      </c>
      <c r="BA209" s="80">
        <f t="shared" si="137"/>
        <v>20</v>
      </c>
      <c r="BB209" s="80">
        <f t="shared" si="138"/>
        <v>36</v>
      </c>
      <c r="BC209" s="80">
        <f t="shared" si="139"/>
        <v>18</v>
      </c>
      <c r="BD209" s="80">
        <f t="shared" si="140"/>
        <v>30</v>
      </c>
      <c r="BE209" s="80">
        <f t="shared" si="141"/>
        <v>17</v>
      </c>
      <c r="BF209" s="80">
        <f t="shared" si="142"/>
        <v>27</v>
      </c>
      <c r="BG209" s="80">
        <f t="shared" si="143"/>
        <v>16</v>
      </c>
      <c r="BH209" s="80">
        <f t="shared" si="144"/>
        <v>20</v>
      </c>
      <c r="BI209" s="80">
        <f t="shared" si="145"/>
        <v>20</v>
      </c>
      <c r="BJ209" s="80">
        <f t="shared" si="146"/>
        <v>20</v>
      </c>
      <c r="BK209" s="80">
        <f t="shared" si="147"/>
        <v>20</v>
      </c>
      <c r="BL209" s="80">
        <f t="shared" si="148"/>
        <v>20</v>
      </c>
      <c r="BM209" s="80">
        <f t="shared" si="149"/>
        <v>20</v>
      </c>
      <c r="BN209" s="80">
        <f t="shared" si="150"/>
        <v>20</v>
      </c>
      <c r="BO209" s="80">
        <f t="shared" si="151"/>
        <v>20</v>
      </c>
      <c r="BP209" s="80">
        <f t="shared" si="152"/>
        <v>20</v>
      </c>
      <c r="BQ209" s="80">
        <f t="shared" si="153"/>
        <v>20</v>
      </c>
      <c r="BR209" s="80">
        <f t="shared" si="154"/>
        <v>55</v>
      </c>
      <c r="BS209" s="80">
        <f t="shared" si="155"/>
        <v>20</v>
      </c>
      <c r="BT209" s="80">
        <f t="shared" si="156"/>
        <v>25</v>
      </c>
      <c r="BU209" s="80">
        <f t="shared" si="157"/>
        <v>15</v>
      </c>
      <c r="BV209" s="80">
        <f t="shared" si="158"/>
        <v>27</v>
      </c>
      <c r="BW209" s="80">
        <f t="shared" si="159"/>
        <v>16</v>
      </c>
      <c r="BX209" s="80">
        <f t="shared" si="160"/>
        <v>20</v>
      </c>
      <c r="BY209" s="80">
        <f t="shared" si="161"/>
        <v>20</v>
      </c>
      <c r="BZ209" s="80">
        <f t="shared" si="162"/>
        <v>43</v>
      </c>
      <c r="CA209" s="80">
        <f t="shared" si="163"/>
        <v>11</v>
      </c>
      <c r="CB209" s="118">
        <f>+HLOOKUP(MONTO!$F$2&amp;"-"&amp;Rank!$CB$130,Rank!$B$1:$CD$212,ROW(Rank!$CD209),0)</f>
        <v>27</v>
      </c>
      <c r="CC209" s="118">
        <f>+HLOOKUP(MONTO!$F$2&amp;"-"&amp;Rank!$CC$130,Rank!$B$1:$CD$212,ROW(Rank!$CD209),0)</f>
        <v>16</v>
      </c>
      <c r="CD209" s="119" t="str">
        <f t="shared" si="164"/>
        <v>Provincia Bursatil (23)</v>
      </c>
    </row>
    <row r="210" spans="2:82" outlineLevel="1" x14ac:dyDescent="0.2">
      <c r="B210" s="80">
        <f t="shared" si="125"/>
        <v>0.08</v>
      </c>
      <c r="C210" s="80" t="str">
        <f t="shared" si="125"/>
        <v>Mar del Plata Bursátil (137)</v>
      </c>
      <c r="D210" s="87">
        <f>IF($C210="","",Tabla!C210+$B210)</f>
        <v>0.08</v>
      </c>
      <c r="E210" s="87">
        <f>IF($C210="","",Tabla!D210+$B210)</f>
        <v>0.08</v>
      </c>
      <c r="F210" s="87">
        <f>IF($C210="","",Tabla!E210+$B210)</f>
        <v>0.08</v>
      </c>
      <c r="G210" s="87">
        <f>IF($C210="","",Tabla!F210+$B210)</f>
        <v>0.08</v>
      </c>
      <c r="H210" s="87">
        <f>IF($C210="","",Tabla!G210+$B210)</f>
        <v>0.08</v>
      </c>
      <c r="I210" s="87">
        <f>IF($C210="","",Tabla!H210+$B210)</f>
        <v>0.08</v>
      </c>
      <c r="J210" s="87">
        <f>IF($C210="","",Tabla!I210+$B210)</f>
        <v>0.08</v>
      </c>
      <c r="K210" s="87">
        <f>IF($C210="","",Tabla!J210+$B210)</f>
        <v>0.08</v>
      </c>
      <c r="L210" s="87">
        <f>IF($C210="","",Tabla!K210+$B210)</f>
        <v>0.08</v>
      </c>
      <c r="M210" s="87">
        <f>IF($C210="","",Tabla!L210+$B210)</f>
        <v>0.08</v>
      </c>
      <c r="N210" s="87">
        <f>IF($C210="","",Tabla!M210+$B210)</f>
        <v>3610835.88</v>
      </c>
      <c r="O210" s="87">
        <f>IF($C210="","",Tabla!N210+$B210)</f>
        <v>0.08</v>
      </c>
      <c r="P210" s="87">
        <f>IF($C210="","",Tabla!O210+$B210)</f>
        <v>0.08</v>
      </c>
      <c r="Q210" s="87">
        <f>IF($C210="","",Tabla!P210+$B210)</f>
        <v>0.08</v>
      </c>
      <c r="R210" s="87">
        <f>IF($C210="","",Tabla!Q210+$B210)</f>
        <v>79989.83</v>
      </c>
      <c r="S210" s="87">
        <f>IF($C210="","",Tabla!R210+$B210)</f>
        <v>0.08</v>
      </c>
      <c r="T210" s="87">
        <f>IF($C210="","",Tabla!S210+$B210)</f>
        <v>0.08</v>
      </c>
      <c r="U210" s="87">
        <f>IF($C210="","",Tabla!T210+$B210)</f>
        <v>0.08</v>
      </c>
      <c r="V210" s="87">
        <f>IF($C210="","",Tabla!U210+$B210)</f>
        <v>0.08</v>
      </c>
      <c r="W210" s="87">
        <f>IF($C210="","",Tabla!V210+$B210)</f>
        <v>0.08</v>
      </c>
      <c r="X210" s="87">
        <f>IF($C210="","",Tabla!W210+$B210)</f>
        <v>0.08</v>
      </c>
      <c r="Y210" s="87">
        <f>IF($C210="","",Tabla!X210+$B210)</f>
        <v>0.08</v>
      </c>
      <c r="Z210" s="87">
        <f>IF($C210="","",Tabla!Y210+$B210)</f>
        <v>0.08</v>
      </c>
      <c r="AA210" s="87">
        <f>IF($C210="","",Tabla!Z210+$B210)</f>
        <v>0.08</v>
      </c>
      <c r="AB210" s="87">
        <f>IF($C210="","",Tabla!AA210+$B210)</f>
        <v>0.08</v>
      </c>
      <c r="AC210" s="87">
        <f>IF($C210="","",Tabla!AB210+$B210)</f>
        <v>0.08</v>
      </c>
      <c r="AD210" s="87">
        <f>IF($C210="","",Tabla!AC210+$B210)</f>
        <v>0.08</v>
      </c>
      <c r="AE210" s="87">
        <f>IF($C210="","",Tabla!AD210+$B210)</f>
        <v>0.08</v>
      </c>
      <c r="AF210" s="87">
        <f>IF($C210="","",Tabla!AE210+$B210)</f>
        <v>0.08</v>
      </c>
      <c r="AG210" s="87">
        <f>IF($C210="","",Tabla!AF210+$B210)</f>
        <v>0.08</v>
      </c>
      <c r="AH210" s="87">
        <f>IF($C210="","",Tabla!AG210+$B210)</f>
        <v>3690825.63</v>
      </c>
      <c r="AI210" s="87">
        <f>IF($C210="","",Tabla!AH210+$B210)</f>
        <v>0.08</v>
      </c>
      <c r="AJ210" s="87">
        <f>IF($C210="","",Tabla!AI210+$B210)</f>
        <v>0.08</v>
      </c>
      <c r="AK210" s="87">
        <f>IF($C210="","",Tabla!AJ210+$B210)</f>
        <v>0.08</v>
      </c>
      <c r="AL210" s="87">
        <f>IF($C210="","",Tabla!AK210+$B210)</f>
        <v>0.08</v>
      </c>
      <c r="AM210" s="87">
        <f>IF($C210="","",Tabla!AL210+$B210)</f>
        <v>0.08</v>
      </c>
      <c r="AN210" s="87">
        <f>IF($C210="","",Tabla!AM210+$B210)</f>
        <v>3690825.63</v>
      </c>
      <c r="AO210" s="87">
        <f>IF($C210="","",Tabla!AN210+$B210)</f>
        <v>0.08</v>
      </c>
      <c r="AP210" s="80">
        <f t="shared" si="126"/>
        <v>35</v>
      </c>
      <c r="AQ210" s="80">
        <f t="shared" si="127"/>
        <v>19</v>
      </c>
      <c r="AR210" s="80">
        <f t="shared" si="128"/>
        <v>34</v>
      </c>
      <c r="AS210" s="80">
        <f t="shared" si="129"/>
        <v>19</v>
      </c>
      <c r="AT210" s="80">
        <f t="shared" si="130"/>
        <v>40</v>
      </c>
      <c r="AU210" s="80">
        <f t="shared" si="131"/>
        <v>19</v>
      </c>
      <c r="AV210" s="80">
        <f t="shared" si="132"/>
        <v>32</v>
      </c>
      <c r="AW210" s="80">
        <f t="shared" si="133"/>
        <v>19</v>
      </c>
      <c r="AX210" s="80">
        <f t="shared" si="134"/>
        <v>31</v>
      </c>
      <c r="AY210" s="80">
        <f t="shared" si="135"/>
        <v>19</v>
      </c>
      <c r="AZ210" s="80">
        <f t="shared" si="136"/>
        <v>3</v>
      </c>
      <c r="BA210" s="80">
        <f t="shared" si="137"/>
        <v>19</v>
      </c>
      <c r="BB210" s="80">
        <f t="shared" si="138"/>
        <v>35</v>
      </c>
      <c r="BC210" s="80">
        <f t="shared" si="139"/>
        <v>17</v>
      </c>
      <c r="BD210" s="80">
        <f t="shared" si="140"/>
        <v>11</v>
      </c>
      <c r="BE210" s="80">
        <f t="shared" si="141"/>
        <v>16</v>
      </c>
      <c r="BF210" s="80">
        <f t="shared" si="142"/>
        <v>26</v>
      </c>
      <c r="BG210" s="80">
        <f t="shared" si="143"/>
        <v>15</v>
      </c>
      <c r="BH210" s="80">
        <f t="shared" si="144"/>
        <v>19</v>
      </c>
      <c r="BI210" s="80">
        <f t="shared" si="145"/>
        <v>19</v>
      </c>
      <c r="BJ210" s="80">
        <f t="shared" si="146"/>
        <v>19</v>
      </c>
      <c r="BK210" s="80">
        <f t="shared" si="147"/>
        <v>19</v>
      </c>
      <c r="BL210" s="80">
        <f t="shared" si="148"/>
        <v>19</v>
      </c>
      <c r="BM210" s="80">
        <f t="shared" si="149"/>
        <v>19</v>
      </c>
      <c r="BN210" s="80">
        <f t="shared" si="150"/>
        <v>19</v>
      </c>
      <c r="BO210" s="80">
        <f t="shared" si="151"/>
        <v>19</v>
      </c>
      <c r="BP210" s="80">
        <f t="shared" si="152"/>
        <v>19</v>
      </c>
      <c r="BQ210" s="80">
        <f t="shared" si="153"/>
        <v>19</v>
      </c>
      <c r="BR210" s="80">
        <f t="shared" si="154"/>
        <v>54</v>
      </c>
      <c r="BS210" s="80">
        <f t="shared" si="155"/>
        <v>19</v>
      </c>
      <c r="BT210" s="80">
        <f t="shared" si="156"/>
        <v>7</v>
      </c>
      <c r="BU210" s="80">
        <f t="shared" si="157"/>
        <v>14</v>
      </c>
      <c r="BV210" s="80">
        <f t="shared" si="158"/>
        <v>26</v>
      </c>
      <c r="BW210" s="80">
        <f t="shared" si="159"/>
        <v>15</v>
      </c>
      <c r="BX210" s="80">
        <f t="shared" si="160"/>
        <v>19</v>
      </c>
      <c r="BY210" s="80">
        <f t="shared" si="161"/>
        <v>19</v>
      </c>
      <c r="BZ210" s="80">
        <f t="shared" si="162"/>
        <v>21</v>
      </c>
      <c r="CA210" s="80">
        <f t="shared" si="163"/>
        <v>10</v>
      </c>
      <c r="CB210" s="118">
        <f>+HLOOKUP(MONTO!$F$2&amp;"-"&amp;Rank!$CB$130,Rank!$B$1:$CD$212,ROW(Rank!$CD210),0)</f>
        <v>26</v>
      </c>
      <c r="CC210" s="118">
        <f>+HLOOKUP(MONTO!$F$2&amp;"-"&amp;Rank!$CC$130,Rank!$B$1:$CD$212,ROW(Rank!$CD210),0)</f>
        <v>15</v>
      </c>
      <c r="CD210" s="119" t="str">
        <f t="shared" si="164"/>
        <v>Mar del Plata Bursátil (137)</v>
      </c>
    </row>
    <row r="211" spans="2:82" outlineLevel="1" x14ac:dyDescent="0.2">
      <c r="B211" s="80">
        <f t="shared" ref="B211:C212" si="165">+B85</f>
        <v>8.1000000000000003E-2</v>
      </c>
      <c r="C211" s="80" t="str">
        <f t="shared" si="165"/>
        <v>Nacion Bursatil (7)</v>
      </c>
      <c r="D211" s="87">
        <f>IF($C211="","",Tabla!C211+$B211)</f>
        <v>8.1000000000000003E-2</v>
      </c>
      <c r="E211" s="87">
        <f>IF($C211="","",Tabla!D211+$B211)</f>
        <v>8.1000000000000003E-2</v>
      </c>
      <c r="F211" s="87">
        <f>IF($C211="","",Tabla!E211+$B211)</f>
        <v>8.1000000000000003E-2</v>
      </c>
      <c r="G211" s="87">
        <f>IF($C211="","",Tabla!F211+$B211)</f>
        <v>8.1000000000000003E-2</v>
      </c>
      <c r="H211" s="87">
        <f>IF($C211="","",Tabla!G211+$B211)</f>
        <v>8.1000000000000003E-2</v>
      </c>
      <c r="I211" s="87">
        <f>IF($C211="","",Tabla!H211+$B211)</f>
        <v>8.1000000000000003E-2</v>
      </c>
      <c r="J211" s="87">
        <f>IF($C211="","",Tabla!I211+$B211)</f>
        <v>8.1000000000000003E-2</v>
      </c>
      <c r="K211" s="87">
        <f>IF($C211="","",Tabla!J211+$B211)</f>
        <v>8.1000000000000003E-2</v>
      </c>
      <c r="L211" s="87">
        <f>IF($C211="","",Tabla!K211+$B211)</f>
        <v>8.1000000000000003E-2</v>
      </c>
      <c r="M211" s="87">
        <f>IF($C211="","",Tabla!L211+$B211)</f>
        <v>8.1000000000000003E-2</v>
      </c>
      <c r="N211" s="87">
        <f>IF($C211="","",Tabla!M211+$B211)</f>
        <v>512068.28099999996</v>
      </c>
      <c r="O211" s="87">
        <f>IF($C211="","",Tabla!N211+$B211)</f>
        <v>8.1000000000000003E-2</v>
      </c>
      <c r="P211" s="87">
        <f>IF($C211="","",Tabla!O211+$B211)</f>
        <v>8.1000000000000003E-2</v>
      </c>
      <c r="Q211" s="87">
        <f>IF($C211="","",Tabla!P211+$B211)</f>
        <v>8.1000000000000003E-2</v>
      </c>
      <c r="R211" s="87">
        <f>IF($C211="","",Tabla!Q211+$B211)</f>
        <v>8.1000000000000003E-2</v>
      </c>
      <c r="S211" s="87">
        <f>IF($C211="","",Tabla!R211+$B211)</f>
        <v>8.1000000000000003E-2</v>
      </c>
      <c r="T211" s="87">
        <f>IF($C211="","",Tabla!S211+$B211)</f>
        <v>8.1000000000000003E-2</v>
      </c>
      <c r="U211" s="87">
        <f>IF($C211="","",Tabla!T211+$B211)</f>
        <v>8.1000000000000003E-2</v>
      </c>
      <c r="V211" s="87">
        <f>IF($C211="","",Tabla!U211+$B211)</f>
        <v>8.1000000000000003E-2</v>
      </c>
      <c r="W211" s="87">
        <f>IF($C211="","",Tabla!V211+$B211)</f>
        <v>8.1000000000000003E-2</v>
      </c>
      <c r="X211" s="87">
        <f>IF($C211="","",Tabla!W211+$B211)</f>
        <v>8.1000000000000003E-2</v>
      </c>
      <c r="Y211" s="87">
        <f>IF($C211="","",Tabla!X211+$B211)</f>
        <v>8.1000000000000003E-2</v>
      </c>
      <c r="Z211" s="87">
        <f>IF($C211="","",Tabla!Y211+$B211)</f>
        <v>8.1000000000000003E-2</v>
      </c>
      <c r="AA211" s="87">
        <f>IF($C211="","",Tabla!Z211+$B211)</f>
        <v>8.1000000000000003E-2</v>
      </c>
      <c r="AB211" s="87">
        <f>IF($C211="","",Tabla!AA211+$B211)</f>
        <v>8.1000000000000003E-2</v>
      </c>
      <c r="AC211" s="87">
        <f>IF($C211="","",Tabla!AB211+$B211)</f>
        <v>8.1000000000000003E-2</v>
      </c>
      <c r="AD211" s="87">
        <f>IF($C211="","",Tabla!AC211+$B211)</f>
        <v>8.1000000000000003E-2</v>
      </c>
      <c r="AE211" s="87">
        <f>IF($C211="","",Tabla!AD211+$B211)</f>
        <v>8.1000000000000003E-2</v>
      </c>
      <c r="AF211" s="87">
        <f>IF($C211="","",Tabla!AE211+$B211)</f>
        <v>8.1000000000000003E-2</v>
      </c>
      <c r="AG211" s="87">
        <f>IF($C211="","",Tabla!AF211+$B211)</f>
        <v>8.1000000000000003E-2</v>
      </c>
      <c r="AH211" s="87">
        <f>IF($C211="","",Tabla!AG211+$B211)</f>
        <v>512068.28099999996</v>
      </c>
      <c r="AI211" s="87">
        <f>IF($C211="","",Tabla!AH211+$B211)</f>
        <v>8.1000000000000003E-2</v>
      </c>
      <c r="AJ211" s="87">
        <f>IF($C211="","",Tabla!AI211+$B211)</f>
        <v>8.1000000000000003E-2</v>
      </c>
      <c r="AK211" s="87">
        <f>IF($C211="","",Tabla!AJ211+$B211)</f>
        <v>8.1000000000000003E-2</v>
      </c>
      <c r="AL211" s="87">
        <f>IF($C211="","",Tabla!AK211+$B211)</f>
        <v>8.1000000000000003E-2</v>
      </c>
      <c r="AM211" s="87">
        <f>IF($C211="","",Tabla!AL211+$B211)</f>
        <v>8.1000000000000003E-2</v>
      </c>
      <c r="AN211" s="87">
        <f>IF($C211="","",Tabla!AM211+$B211)</f>
        <v>512068.28099999996</v>
      </c>
      <c r="AO211" s="87">
        <f>IF($C211="","",Tabla!AN211+$B211)</f>
        <v>8.1000000000000003E-2</v>
      </c>
      <c r="AP211" s="80">
        <f t="shared" si="126"/>
        <v>34</v>
      </c>
      <c r="AQ211" s="80">
        <f t="shared" si="127"/>
        <v>18</v>
      </c>
      <c r="AR211" s="80">
        <f t="shared" si="128"/>
        <v>33</v>
      </c>
      <c r="AS211" s="80">
        <f t="shared" si="129"/>
        <v>18</v>
      </c>
      <c r="AT211" s="80">
        <f t="shared" si="130"/>
        <v>39</v>
      </c>
      <c r="AU211" s="80">
        <f t="shared" si="131"/>
        <v>18</v>
      </c>
      <c r="AV211" s="80">
        <f t="shared" si="132"/>
        <v>31</v>
      </c>
      <c r="AW211" s="80">
        <f t="shared" si="133"/>
        <v>18</v>
      </c>
      <c r="AX211" s="80">
        <f t="shared" si="134"/>
        <v>30</v>
      </c>
      <c r="AY211" s="80">
        <f t="shared" si="135"/>
        <v>18</v>
      </c>
      <c r="AZ211" s="80">
        <f t="shared" si="136"/>
        <v>9</v>
      </c>
      <c r="BA211" s="80">
        <f t="shared" si="137"/>
        <v>18</v>
      </c>
      <c r="BB211" s="80">
        <f t="shared" si="138"/>
        <v>34</v>
      </c>
      <c r="BC211" s="80">
        <f t="shared" si="139"/>
        <v>16</v>
      </c>
      <c r="BD211" s="80">
        <f t="shared" si="140"/>
        <v>29</v>
      </c>
      <c r="BE211" s="80">
        <f t="shared" si="141"/>
        <v>15</v>
      </c>
      <c r="BF211" s="80">
        <f t="shared" si="142"/>
        <v>25</v>
      </c>
      <c r="BG211" s="80">
        <f t="shared" si="143"/>
        <v>14</v>
      </c>
      <c r="BH211" s="80">
        <f t="shared" si="144"/>
        <v>18</v>
      </c>
      <c r="BI211" s="80">
        <f t="shared" si="145"/>
        <v>18</v>
      </c>
      <c r="BJ211" s="80">
        <f t="shared" si="146"/>
        <v>18</v>
      </c>
      <c r="BK211" s="80">
        <f t="shared" si="147"/>
        <v>18</v>
      </c>
      <c r="BL211" s="80">
        <f t="shared" si="148"/>
        <v>18</v>
      </c>
      <c r="BM211" s="80">
        <f t="shared" si="149"/>
        <v>18</v>
      </c>
      <c r="BN211" s="80">
        <f t="shared" si="150"/>
        <v>18</v>
      </c>
      <c r="BO211" s="80">
        <f t="shared" si="151"/>
        <v>18</v>
      </c>
      <c r="BP211" s="80">
        <f t="shared" si="152"/>
        <v>18</v>
      </c>
      <c r="BQ211" s="80">
        <f t="shared" si="153"/>
        <v>18</v>
      </c>
      <c r="BR211" s="80">
        <f t="shared" si="154"/>
        <v>53</v>
      </c>
      <c r="BS211" s="80">
        <f t="shared" si="155"/>
        <v>18</v>
      </c>
      <c r="BT211" s="80">
        <f t="shared" si="156"/>
        <v>19</v>
      </c>
      <c r="BU211" s="80">
        <f t="shared" si="157"/>
        <v>13</v>
      </c>
      <c r="BV211" s="80">
        <f t="shared" si="158"/>
        <v>25</v>
      </c>
      <c r="BW211" s="80">
        <f t="shared" si="159"/>
        <v>14</v>
      </c>
      <c r="BX211" s="80">
        <f t="shared" si="160"/>
        <v>18</v>
      </c>
      <c r="BY211" s="80">
        <f t="shared" si="161"/>
        <v>18</v>
      </c>
      <c r="BZ211" s="80">
        <f t="shared" si="162"/>
        <v>36</v>
      </c>
      <c r="CA211" s="80">
        <f t="shared" si="163"/>
        <v>9</v>
      </c>
      <c r="CB211" s="118">
        <f>+HLOOKUP(MONTO!$F$2&amp;"-"&amp;Rank!$CB$130,Rank!$B$1:$CD$212,ROW(Rank!$CD211),0)</f>
        <v>25</v>
      </c>
      <c r="CC211" s="118">
        <f>+HLOOKUP(MONTO!$F$2&amp;"-"&amp;Rank!$CC$130,Rank!$B$1:$CD$212,ROW(Rank!$CD211),0)</f>
        <v>14</v>
      </c>
      <c r="CD211" s="119" t="str">
        <f t="shared" si="164"/>
        <v>Nacion Bursatil (7)</v>
      </c>
    </row>
    <row r="212" spans="2:82" outlineLevel="1" x14ac:dyDescent="0.2">
      <c r="B212" s="80">
        <f t="shared" si="165"/>
        <v>8.2000000000000003E-2</v>
      </c>
      <c r="C212" s="80" t="str">
        <f t="shared" si="165"/>
        <v>Interactive Brokers (0534)</v>
      </c>
      <c r="D212" s="87">
        <f>IF($C212="","",Tabla!C212+$B212)</f>
        <v>8.2000000000000003E-2</v>
      </c>
      <c r="E212" s="87">
        <f>IF($C212="","",Tabla!D212+$B212)</f>
        <v>8.2000000000000003E-2</v>
      </c>
      <c r="F212" s="87">
        <f>IF($C212="","",Tabla!E212+$B212)</f>
        <v>8.2000000000000003E-2</v>
      </c>
      <c r="G212" s="87">
        <f>IF($C212="","",Tabla!F212+$B212)</f>
        <v>8.2000000000000003E-2</v>
      </c>
      <c r="H212" s="87">
        <f>IF($C212="","",Tabla!G212+$B212)</f>
        <v>8.2000000000000003E-2</v>
      </c>
      <c r="I212" s="87">
        <f>IF($C212="","",Tabla!H212+$B212)</f>
        <v>8.2000000000000003E-2</v>
      </c>
      <c r="J212" s="87">
        <f>IF($C212="","",Tabla!I212+$B212)</f>
        <v>8.2000000000000003E-2</v>
      </c>
      <c r="K212" s="87">
        <f>IF($C212="","",Tabla!J212+$B212)</f>
        <v>8.2000000000000003E-2</v>
      </c>
      <c r="L212" s="87">
        <f>IF($C212="","",Tabla!K212+$B212)</f>
        <v>8.2000000000000003E-2</v>
      </c>
      <c r="M212" s="87">
        <f>IF($C212="","",Tabla!L212+$B212)</f>
        <v>8.2000000000000003E-2</v>
      </c>
      <c r="N212" s="87">
        <f>IF($C212="","",Tabla!M212+$B212)</f>
        <v>8.2000000000000003E-2</v>
      </c>
      <c r="O212" s="87">
        <f>IF($C212="","",Tabla!N212+$B212)</f>
        <v>8.2000000000000003E-2</v>
      </c>
      <c r="P212" s="87">
        <f>IF($C212="","",Tabla!O212+$B212)</f>
        <v>472300.08199999999</v>
      </c>
      <c r="Q212" s="87">
        <f>IF($C212="","",Tabla!P212+$B212)</f>
        <v>8.2000000000000003E-2</v>
      </c>
      <c r="R212" s="87">
        <f>IF($C212="","",Tabla!Q212+$B212)</f>
        <v>8.2000000000000003E-2</v>
      </c>
      <c r="S212" s="87">
        <f>IF($C212="","",Tabla!R212+$B212)</f>
        <v>8.2000000000000003E-2</v>
      </c>
      <c r="T212" s="87">
        <f>IF($C212="","",Tabla!S212+$B212)</f>
        <v>8.2000000000000003E-2</v>
      </c>
      <c r="U212" s="87">
        <f>IF($C212="","",Tabla!T212+$B212)</f>
        <v>-1173752999.918</v>
      </c>
      <c r="V212" s="87">
        <f>IF($C212="","",Tabla!U212+$B212)</f>
        <v>8.2000000000000003E-2</v>
      </c>
      <c r="W212" s="87">
        <f>IF($C212="","",Tabla!V212+$B212)</f>
        <v>8.2000000000000003E-2</v>
      </c>
      <c r="X212" s="87">
        <f>IF($C212="","",Tabla!W212+$B212)</f>
        <v>8.2000000000000003E-2</v>
      </c>
      <c r="Y212" s="87">
        <f>IF($C212="","",Tabla!X212+$B212)</f>
        <v>8.2000000000000003E-2</v>
      </c>
      <c r="Z212" s="87">
        <f>IF($C212="","",Tabla!Y212+$B212)</f>
        <v>8.2000000000000003E-2</v>
      </c>
      <c r="AA212" s="87">
        <f>IF($C212="","",Tabla!Z212+$B212)</f>
        <v>8.2000000000000003E-2</v>
      </c>
      <c r="AB212" s="87">
        <f>IF($C212="","",Tabla!AA212+$B212)</f>
        <v>8.2000000000000003E-2</v>
      </c>
      <c r="AC212" s="87">
        <f>IF($C212="","",Tabla!AB212+$B212)</f>
        <v>8.2000000000000003E-2</v>
      </c>
      <c r="AD212" s="87">
        <f>IF($C212="","",Tabla!AC212+$B212)</f>
        <v>8.2000000000000003E-2</v>
      </c>
      <c r="AE212" s="87">
        <f>IF($C212="","",Tabla!AD212+$B212)</f>
        <v>8.2000000000000003E-2</v>
      </c>
      <c r="AF212" s="87">
        <f>IF($C212="","",Tabla!AE212+$B212)</f>
        <v>8.2000000000000003E-2</v>
      </c>
      <c r="AG212" s="87">
        <f>IF($C212="","",Tabla!AF212+$B212)</f>
        <v>8.2000000000000003E-2</v>
      </c>
      <c r="AH212" s="87">
        <f>IF($C212="","",Tabla!AG212+$B212)</f>
        <v>472300.08199999999</v>
      </c>
      <c r="AI212" s="87">
        <f>IF($C212="","",Tabla!AH212+$B212)</f>
        <v>8.2000000000000003E-2</v>
      </c>
      <c r="AJ212" s="87">
        <f>IF($C212="","",Tabla!AI212+$B212)</f>
        <v>8.2000000000000003E-2</v>
      </c>
      <c r="AK212" s="87">
        <f>IF($C212="","",Tabla!AJ212+$B212)</f>
        <v>-1173752999.918</v>
      </c>
      <c r="AL212" s="87">
        <f>IF($C212="","",Tabla!AK212+$B212)</f>
        <v>8.2000000000000003E-2</v>
      </c>
      <c r="AM212" s="87">
        <f>IF($C212="","",Tabla!AL212+$B212)</f>
        <v>8.2000000000000003E-2</v>
      </c>
      <c r="AN212" s="87">
        <f>IF($C212="","",Tabla!AM212+$B212)</f>
        <v>472300.08199999999</v>
      </c>
      <c r="AO212" s="87">
        <f>IF($C212="","",Tabla!AN212+$B212)</f>
        <v>-1173752999.918</v>
      </c>
      <c r="AP212" s="80">
        <f t="shared" si="126"/>
        <v>33</v>
      </c>
      <c r="AQ212" s="80">
        <f t="shared" si="127"/>
        <v>17</v>
      </c>
      <c r="AR212" s="80">
        <f t="shared" si="128"/>
        <v>32</v>
      </c>
      <c r="AS212" s="80">
        <f t="shared" si="129"/>
        <v>17</v>
      </c>
      <c r="AT212" s="80">
        <f t="shared" si="130"/>
        <v>38</v>
      </c>
      <c r="AU212" s="80">
        <f t="shared" si="131"/>
        <v>17</v>
      </c>
      <c r="AV212" s="80">
        <f t="shared" si="132"/>
        <v>30</v>
      </c>
      <c r="AW212" s="80">
        <f t="shared" si="133"/>
        <v>17</v>
      </c>
      <c r="AX212" s="80">
        <f t="shared" si="134"/>
        <v>29</v>
      </c>
      <c r="AY212" s="80">
        <f t="shared" si="135"/>
        <v>17</v>
      </c>
      <c r="AZ212" s="80">
        <f t="shared" si="136"/>
        <v>32</v>
      </c>
      <c r="BA212" s="80">
        <f t="shared" si="137"/>
        <v>17</v>
      </c>
      <c r="BB212" s="80">
        <f t="shared" si="138"/>
        <v>9</v>
      </c>
      <c r="BC212" s="80">
        <f t="shared" si="139"/>
        <v>15</v>
      </c>
      <c r="BD212" s="80">
        <f t="shared" si="140"/>
        <v>28</v>
      </c>
      <c r="BE212" s="80">
        <f t="shared" si="141"/>
        <v>14</v>
      </c>
      <c r="BF212" s="80">
        <f t="shared" si="142"/>
        <v>24</v>
      </c>
      <c r="BG212" s="80">
        <f t="shared" si="143"/>
        <v>96</v>
      </c>
      <c r="BH212" s="80">
        <f t="shared" si="144"/>
        <v>17</v>
      </c>
      <c r="BI212" s="80">
        <f t="shared" si="145"/>
        <v>17</v>
      </c>
      <c r="BJ212" s="80">
        <f t="shared" si="146"/>
        <v>17</v>
      </c>
      <c r="BK212" s="80">
        <f t="shared" si="147"/>
        <v>17</v>
      </c>
      <c r="BL212" s="80">
        <f t="shared" si="148"/>
        <v>17</v>
      </c>
      <c r="BM212" s="80">
        <f t="shared" si="149"/>
        <v>17</v>
      </c>
      <c r="BN212" s="80">
        <f t="shared" si="150"/>
        <v>17</v>
      </c>
      <c r="BO212" s="80">
        <f t="shared" si="151"/>
        <v>17</v>
      </c>
      <c r="BP212" s="80">
        <f t="shared" si="152"/>
        <v>17</v>
      </c>
      <c r="BQ212" s="80">
        <f t="shared" si="153"/>
        <v>17</v>
      </c>
      <c r="BR212" s="80">
        <f t="shared" si="154"/>
        <v>52</v>
      </c>
      <c r="BS212" s="80">
        <f t="shared" si="155"/>
        <v>17</v>
      </c>
      <c r="BT212" s="80">
        <f t="shared" si="156"/>
        <v>21</v>
      </c>
      <c r="BU212" s="80">
        <f t="shared" si="157"/>
        <v>12</v>
      </c>
      <c r="BV212" s="80">
        <f t="shared" si="158"/>
        <v>24</v>
      </c>
      <c r="BW212" s="80">
        <f t="shared" si="159"/>
        <v>96</v>
      </c>
      <c r="BX212" s="80">
        <f t="shared" si="160"/>
        <v>17</v>
      </c>
      <c r="BY212" s="80">
        <f t="shared" si="161"/>
        <v>17</v>
      </c>
      <c r="BZ212" s="80">
        <f t="shared" si="162"/>
        <v>37</v>
      </c>
      <c r="CA212" s="80">
        <f t="shared" si="163"/>
        <v>96</v>
      </c>
      <c r="CB212" s="118">
        <f>+HLOOKUP(MONTO!$F$2&amp;"-"&amp;Rank!$CB$130,Rank!$B$1:$CD$212,ROW(Rank!$CD212),0)</f>
        <v>24</v>
      </c>
      <c r="CC212" s="118">
        <f>+HLOOKUP(MONTO!$F$2&amp;"-"&amp;Rank!$CC$130,Rank!$B$1:$CD$212,ROW(Rank!$CD212),0)</f>
        <v>96</v>
      </c>
      <c r="CD212" s="119" t="str">
        <f t="shared" si="164"/>
        <v>Interactive Brokers (0534)</v>
      </c>
    </row>
    <row r="213" spans="2:82" outlineLevel="1" x14ac:dyDescent="0.2">
      <c r="B213" s="80">
        <f t="shared" ref="B213:C213" si="166">+B87</f>
        <v>8.3000000000000004E-2</v>
      </c>
      <c r="C213" s="80" t="str">
        <f t="shared" si="166"/>
        <v>Banco Macro (1396)</v>
      </c>
      <c r="D213" s="87">
        <f>IF($C213="","",Tabla!C213+$B213)</f>
        <v>8.3000000000000004E-2</v>
      </c>
      <c r="E213" s="87">
        <f>IF($C213="","",Tabla!D213+$B213)</f>
        <v>8.3000000000000004E-2</v>
      </c>
      <c r="F213" s="87">
        <f>IF($C213="","",Tabla!E213+$B213)</f>
        <v>8.3000000000000004E-2</v>
      </c>
      <c r="G213" s="87">
        <f>IF($C213="","",Tabla!F213+$B213)</f>
        <v>8.3000000000000004E-2</v>
      </c>
      <c r="H213" s="87">
        <f>IF($C213="","",Tabla!G213+$B213)</f>
        <v>8.3000000000000004E-2</v>
      </c>
      <c r="I213" s="87">
        <f>IF($C213="","",Tabla!H213+$B213)</f>
        <v>8.3000000000000004E-2</v>
      </c>
      <c r="J213" s="87">
        <f>IF($C213="","",Tabla!I213+$B213)</f>
        <v>8.3000000000000004E-2</v>
      </c>
      <c r="K213" s="87">
        <f>IF($C213="","",Tabla!J213+$B213)</f>
        <v>8.3000000000000004E-2</v>
      </c>
      <c r="L213" s="87">
        <f>IF($C213="","",Tabla!K213+$B213)</f>
        <v>8.3000000000000004E-2</v>
      </c>
      <c r="M213" s="87">
        <f>IF($C213="","",Tabla!L213+$B213)</f>
        <v>8.3000000000000004E-2</v>
      </c>
      <c r="N213" s="87">
        <f>IF($C213="","",Tabla!M213+$B213)</f>
        <v>8.3000000000000004E-2</v>
      </c>
      <c r="O213" s="87">
        <f>IF($C213="","",Tabla!N213+$B213)</f>
        <v>8.3000000000000004E-2</v>
      </c>
      <c r="P213" s="87">
        <f>IF($C213="","",Tabla!O213+$B213)</f>
        <v>15140.083000000001</v>
      </c>
      <c r="Q213" s="87">
        <f>IF($C213="","",Tabla!P213+$B213)</f>
        <v>8.3000000000000004E-2</v>
      </c>
      <c r="R213" s="87">
        <f>IF($C213="","",Tabla!Q213+$B213)</f>
        <v>8.3000000000000004E-2</v>
      </c>
      <c r="S213" s="87">
        <f>IF($C213="","",Tabla!R213+$B213)</f>
        <v>8.3000000000000004E-2</v>
      </c>
      <c r="T213" s="87">
        <f>IF($C213="","",Tabla!S213+$B213)</f>
        <v>8.3000000000000004E-2</v>
      </c>
      <c r="U213" s="87">
        <f>IF($C213="","",Tabla!T213+$B213)</f>
        <v>8.3000000000000004E-2</v>
      </c>
      <c r="V213" s="87">
        <f>IF($C213="","",Tabla!U213+$B213)</f>
        <v>8.3000000000000004E-2</v>
      </c>
      <c r="W213" s="87">
        <f>IF($C213="","",Tabla!V213+$B213)</f>
        <v>8.3000000000000004E-2</v>
      </c>
      <c r="X213" s="87">
        <f>IF($C213="","",Tabla!W213+$B213)</f>
        <v>8.3000000000000004E-2</v>
      </c>
      <c r="Y213" s="87">
        <f>IF($C213="","",Tabla!X213+$B213)</f>
        <v>8.3000000000000004E-2</v>
      </c>
      <c r="Z213" s="87">
        <f>IF($C213="","",Tabla!Y213+$B213)</f>
        <v>8.3000000000000004E-2</v>
      </c>
      <c r="AA213" s="87">
        <f>IF($C213="","",Tabla!Z213+$B213)</f>
        <v>8.3000000000000004E-2</v>
      </c>
      <c r="AB213" s="87">
        <f>IF($C213="","",Tabla!AA213+$B213)</f>
        <v>8.3000000000000004E-2</v>
      </c>
      <c r="AC213" s="87">
        <f>IF($C213="","",Tabla!AB213+$B213)</f>
        <v>8.3000000000000004E-2</v>
      </c>
      <c r="AD213" s="87">
        <f>IF($C213="","",Tabla!AC213+$B213)</f>
        <v>8.3000000000000004E-2</v>
      </c>
      <c r="AE213" s="87">
        <f>IF($C213="","",Tabla!AD213+$B213)</f>
        <v>8.3000000000000004E-2</v>
      </c>
      <c r="AF213" s="87">
        <f>IF($C213="","",Tabla!AE213+$B213)</f>
        <v>8.3000000000000004E-2</v>
      </c>
      <c r="AG213" s="87">
        <f>IF($C213="","",Tabla!AF213+$B213)</f>
        <v>8.3000000000000004E-2</v>
      </c>
      <c r="AH213" s="87">
        <f>IF($C213="","",Tabla!AG213+$B213)</f>
        <v>15140.083000000001</v>
      </c>
      <c r="AI213" s="87">
        <f>IF($C213="","",Tabla!AH213+$B213)</f>
        <v>8.3000000000000004E-2</v>
      </c>
      <c r="AJ213" s="87">
        <f>IF($C213="","",Tabla!AI213+$B213)</f>
        <v>8.3000000000000004E-2</v>
      </c>
      <c r="AK213" s="87">
        <f>IF($C213="","",Tabla!AJ213+$B213)</f>
        <v>8.3000000000000004E-2</v>
      </c>
      <c r="AL213" s="87">
        <f>IF($C213="","",Tabla!AK213+$B213)</f>
        <v>8.3000000000000004E-2</v>
      </c>
      <c r="AM213" s="87">
        <f>IF($C213="","",Tabla!AL213+$B213)</f>
        <v>8.3000000000000004E-2</v>
      </c>
      <c r="AN213" s="87">
        <f>IF($C213="","",Tabla!AM213+$B213)</f>
        <v>15140.083000000001</v>
      </c>
      <c r="AO213" s="87">
        <f>IF($C213="","",Tabla!AN213+$B213)</f>
        <v>8.3000000000000004E-2</v>
      </c>
      <c r="AP213" s="80">
        <f t="shared" ref="AP213:AP247" si="167">+RANK(D213,D$131:D$247)</f>
        <v>32</v>
      </c>
      <c r="AQ213" s="80">
        <f t="shared" ref="AQ213:AQ247" si="168">+RANK(E213,E$131:E$247)</f>
        <v>16</v>
      </c>
      <c r="AR213" s="80">
        <f t="shared" ref="AR213:AR247" si="169">+RANK(F213,F$131:F$247)</f>
        <v>31</v>
      </c>
      <c r="AS213" s="80">
        <f t="shared" ref="AS213:AS247" si="170">+RANK(G213,G$131:G$247)</f>
        <v>16</v>
      </c>
      <c r="AT213" s="80">
        <f t="shared" ref="AT213:AT247" si="171">+RANK(H213,H$131:H$247)</f>
        <v>37</v>
      </c>
      <c r="AU213" s="80">
        <f t="shared" ref="AU213:AU247" si="172">+RANK(I213,I$131:I$247)</f>
        <v>16</v>
      </c>
      <c r="AV213" s="80">
        <f t="shared" ref="AV213:AV247" si="173">+RANK(J213,J$131:J$247)</f>
        <v>29</v>
      </c>
      <c r="AW213" s="80">
        <f t="shared" ref="AW213:AW247" si="174">+RANK(K213,K$131:K$247)</f>
        <v>16</v>
      </c>
      <c r="AX213" s="80">
        <f t="shared" ref="AX213:AX247" si="175">+RANK(L213,L$131:L$247)</f>
        <v>28</v>
      </c>
      <c r="AY213" s="80">
        <f t="shared" ref="AY213:AY247" si="176">+RANK(M213,M$131:M$247)</f>
        <v>16</v>
      </c>
      <c r="AZ213" s="80">
        <f t="shared" ref="AZ213:AZ247" si="177">+RANK(N213,N$131:N$247)</f>
        <v>31</v>
      </c>
      <c r="BA213" s="80">
        <f t="shared" ref="BA213:BA247" si="178">+RANK(O213,O$131:O$247)</f>
        <v>16</v>
      </c>
      <c r="BB213" s="80">
        <f t="shared" ref="BB213:BB247" si="179">+RANK(P213,P$131:P$247)</f>
        <v>17</v>
      </c>
      <c r="BC213" s="80">
        <f t="shared" ref="BC213:BC247" si="180">+RANK(Q213,Q$131:Q$247)</f>
        <v>14</v>
      </c>
      <c r="BD213" s="80">
        <f t="shared" ref="BD213:BD247" si="181">+RANK(R213,R$131:R$247)</f>
        <v>27</v>
      </c>
      <c r="BE213" s="80">
        <f t="shared" ref="BE213:BE247" si="182">+RANK(S213,S$131:S$247)</f>
        <v>13</v>
      </c>
      <c r="BF213" s="80">
        <f t="shared" ref="BF213:BF247" si="183">+RANK(T213,T$131:T$247)</f>
        <v>23</v>
      </c>
      <c r="BG213" s="80">
        <f t="shared" ref="BG213:BG247" si="184">+RANK(U213,U$131:U$247)</f>
        <v>13</v>
      </c>
      <c r="BH213" s="80">
        <f t="shared" ref="BH213:BH247" si="185">+RANK(V213,V$131:V$247)</f>
        <v>16</v>
      </c>
      <c r="BI213" s="80">
        <f t="shared" ref="BI213:BI247" si="186">+RANK(W213,W$131:W$247)</f>
        <v>16</v>
      </c>
      <c r="BJ213" s="80">
        <f t="shared" ref="BJ213:BJ247" si="187">+RANK(X213,X$131:X$247)</f>
        <v>16</v>
      </c>
      <c r="BK213" s="80">
        <f t="shared" ref="BK213:BK247" si="188">+RANK(Y213,Y$131:Y$247)</f>
        <v>16</v>
      </c>
      <c r="BL213" s="80">
        <f t="shared" ref="BL213:BL247" si="189">+RANK(Z213,Z$131:Z$247)</f>
        <v>16</v>
      </c>
      <c r="BM213" s="80">
        <f t="shared" ref="BM213:BM247" si="190">+RANK(AA213,AA$131:AA$247)</f>
        <v>16</v>
      </c>
      <c r="BN213" s="80">
        <f t="shared" ref="BN213:BN247" si="191">+RANK(AB213,AB$131:AB$247)</f>
        <v>16</v>
      </c>
      <c r="BO213" s="80">
        <f t="shared" ref="BO213:BO247" si="192">+RANK(AC213,AC$131:AC$247)</f>
        <v>16</v>
      </c>
      <c r="BP213" s="80">
        <f t="shared" ref="BP213:BP247" si="193">+RANK(AD213,AD$131:AD$247)</f>
        <v>16</v>
      </c>
      <c r="BQ213" s="80">
        <f t="shared" ref="BQ213:BQ247" si="194">+RANK(AE213,AE$131:AE$247)</f>
        <v>16</v>
      </c>
      <c r="BR213" s="80">
        <f t="shared" ref="BR213:BR247" si="195">+RANK(AF213,AF$131:AF$247)</f>
        <v>51</v>
      </c>
      <c r="BS213" s="80">
        <f t="shared" ref="BS213:BS247" si="196">+RANK(AG213,AG$131:AG$247)</f>
        <v>16</v>
      </c>
      <c r="BT213" s="80">
        <f t="shared" ref="BT213:BT247" si="197">+RANK(AH213,AH$131:AH$247)</f>
        <v>32</v>
      </c>
      <c r="BU213" s="80">
        <f t="shared" ref="BU213:BU247" si="198">+RANK(AI213,AI$131:AI$247)</f>
        <v>11</v>
      </c>
      <c r="BV213" s="80">
        <f t="shared" ref="BV213:BV247" si="199">+RANK(AJ213,AJ$131:AJ$247)</f>
        <v>23</v>
      </c>
      <c r="BW213" s="80">
        <f t="shared" ref="BW213:BW247" si="200">+RANK(AK213,AK$131:AK$247)</f>
        <v>13</v>
      </c>
      <c r="BX213" s="80">
        <f t="shared" ref="BX213:BX247" si="201">+RANK(AL213,AL$131:AL$247)</f>
        <v>16</v>
      </c>
      <c r="BY213" s="80">
        <f t="shared" ref="BY213:BY247" si="202">+RANK(AM213,AM$131:AM$247)</f>
        <v>16</v>
      </c>
      <c r="BZ213" s="80">
        <f t="shared" ref="BZ213:BZ247" si="203">+RANK(AN213,AN$131:AN$247)</f>
        <v>53</v>
      </c>
      <c r="CA213" s="80">
        <f>+RANK(AO213,AO$131:AO$247)</f>
        <v>8</v>
      </c>
      <c r="CB213" s="118">
        <f>+HLOOKUP(MONTO!$F$2&amp;"-"&amp;Rank!$CB$130,Rank!$B$1:$CD$247,ROW(Rank!$CD213),0)</f>
        <v>23</v>
      </c>
      <c r="CC213" s="118">
        <f>+HLOOKUP(MONTO!$F$2&amp;"-"&amp;Rank!$CC$130,Rank!$B$1:$CD$247,ROW(Rank!$CD213),0)</f>
        <v>13</v>
      </c>
      <c r="CD213" s="119" t="str">
        <f t="shared" ref="CD213:CD247" si="204">+C213</f>
        <v>Banco Macro (1396)</v>
      </c>
    </row>
    <row r="214" spans="2:82" outlineLevel="1" x14ac:dyDescent="0.2">
      <c r="B214" s="80">
        <f t="shared" ref="B214:C214" si="205">+B88</f>
        <v>8.4000000000000005E-2</v>
      </c>
      <c r="C214" s="80" t="str">
        <f t="shared" si="205"/>
        <v>Banco Itau (1204)</v>
      </c>
      <c r="D214" s="87">
        <f>IF($C214="","",Tabla!C214+$B214)</f>
        <v>8.4000000000000005E-2</v>
      </c>
      <c r="E214" s="87">
        <f>IF($C214="","",Tabla!D214+$B214)</f>
        <v>8.4000000000000005E-2</v>
      </c>
      <c r="F214" s="87">
        <f>IF($C214="","",Tabla!E214+$B214)</f>
        <v>8.4000000000000005E-2</v>
      </c>
      <c r="G214" s="87">
        <f>IF($C214="","",Tabla!F214+$B214)</f>
        <v>8.4000000000000005E-2</v>
      </c>
      <c r="H214" s="87">
        <f>IF($C214="","",Tabla!G214+$B214)</f>
        <v>8.4000000000000005E-2</v>
      </c>
      <c r="I214" s="87">
        <f>IF($C214="","",Tabla!H214+$B214)</f>
        <v>8.4000000000000005E-2</v>
      </c>
      <c r="J214" s="87">
        <f>IF($C214="","",Tabla!I214+$B214)</f>
        <v>8.4000000000000005E-2</v>
      </c>
      <c r="K214" s="87">
        <f>IF($C214="","",Tabla!J214+$B214)</f>
        <v>8.4000000000000005E-2</v>
      </c>
      <c r="L214" s="87">
        <f>IF($C214="","",Tabla!K214+$B214)</f>
        <v>8.4000000000000005E-2</v>
      </c>
      <c r="M214" s="87">
        <f>IF($C214="","",Tabla!L214+$B214)</f>
        <v>8.4000000000000005E-2</v>
      </c>
      <c r="N214" s="87">
        <f>IF($C214="","",Tabla!M214+$B214)</f>
        <v>8.4000000000000005E-2</v>
      </c>
      <c r="O214" s="87">
        <f>IF($C214="","",Tabla!N214+$B214)</f>
        <v>8.4000000000000005E-2</v>
      </c>
      <c r="P214" s="87">
        <f>IF($C214="","",Tabla!O214+$B214)</f>
        <v>11340.084000000001</v>
      </c>
      <c r="Q214" s="87">
        <f>IF($C214="","",Tabla!P214+$B214)</f>
        <v>8.4000000000000005E-2</v>
      </c>
      <c r="R214" s="87">
        <f>IF($C214="","",Tabla!Q214+$B214)</f>
        <v>8.4000000000000005E-2</v>
      </c>
      <c r="S214" s="87">
        <f>IF($C214="","",Tabla!R214+$B214)</f>
        <v>8.4000000000000005E-2</v>
      </c>
      <c r="T214" s="87">
        <f>IF($C214="","",Tabla!S214+$B214)</f>
        <v>8.4000000000000005E-2</v>
      </c>
      <c r="U214" s="87">
        <f>IF($C214="","",Tabla!T214+$B214)</f>
        <v>8.4000000000000005E-2</v>
      </c>
      <c r="V214" s="87">
        <f>IF($C214="","",Tabla!U214+$B214)</f>
        <v>8.4000000000000005E-2</v>
      </c>
      <c r="W214" s="87">
        <f>IF($C214="","",Tabla!V214+$B214)</f>
        <v>8.4000000000000005E-2</v>
      </c>
      <c r="X214" s="87">
        <f>IF($C214="","",Tabla!W214+$B214)</f>
        <v>8.4000000000000005E-2</v>
      </c>
      <c r="Y214" s="87">
        <f>IF($C214="","",Tabla!X214+$B214)</f>
        <v>8.4000000000000005E-2</v>
      </c>
      <c r="Z214" s="87">
        <f>IF($C214="","",Tabla!Y214+$B214)</f>
        <v>8.4000000000000005E-2</v>
      </c>
      <c r="AA214" s="87">
        <f>IF($C214="","",Tabla!Z214+$B214)</f>
        <v>8.4000000000000005E-2</v>
      </c>
      <c r="AB214" s="87">
        <f>IF($C214="","",Tabla!AA214+$B214)</f>
        <v>8.4000000000000005E-2</v>
      </c>
      <c r="AC214" s="87">
        <f>IF($C214="","",Tabla!AB214+$B214)</f>
        <v>8.4000000000000005E-2</v>
      </c>
      <c r="AD214" s="87">
        <f>IF($C214="","",Tabla!AC214+$B214)</f>
        <v>8.4000000000000005E-2</v>
      </c>
      <c r="AE214" s="87">
        <f>IF($C214="","",Tabla!AD214+$B214)</f>
        <v>8.4000000000000005E-2</v>
      </c>
      <c r="AF214" s="87">
        <f>IF($C214="","",Tabla!AE214+$B214)</f>
        <v>8.4000000000000005E-2</v>
      </c>
      <c r="AG214" s="87">
        <f>IF($C214="","",Tabla!AF214+$B214)</f>
        <v>8.4000000000000005E-2</v>
      </c>
      <c r="AH214" s="87">
        <f>IF($C214="","",Tabla!AG214+$B214)</f>
        <v>11340.084000000001</v>
      </c>
      <c r="AI214" s="87">
        <f>IF($C214="","",Tabla!AH214+$B214)</f>
        <v>8.4000000000000005E-2</v>
      </c>
      <c r="AJ214" s="87">
        <f>IF($C214="","",Tabla!AI214+$B214)</f>
        <v>8.4000000000000005E-2</v>
      </c>
      <c r="AK214" s="87">
        <f>IF($C214="","",Tabla!AJ214+$B214)</f>
        <v>8.4000000000000005E-2</v>
      </c>
      <c r="AL214" s="87">
        <f>IF($C214="","",Tabla!AK214+$B214)</f>
        <v>8.4000000000000005E-2</v>
      </c>
      <c r="AM214" s="87">
        <f>IF($C214="","",Tabla!AL214+$B214)</f>
        <v>8.4000000000000005E-2</v>
      </c>
      <c r="AN214" s="87">
        <f>IF($C214="","",Tabla!AM214+$B214)</f>
        <v>11340.084000000001</v>
      </c>
      <c r="AO214" s="87">
        <f>IF($C214="","",Tabla!AN214+$B214)</f>
        <v>8.4000000000000005E-2</v>
      </c>
      <c r="AP214" s="80">
        <f t="shared" si="167"/>
        <v>31</v>
      </c>
      <c r="AQ214" s="80">
        <f t="shared" si="168"/>
        <v>15</v>
      </c>
      <c r="AR214" s="80">
        <f t="shared" si="169"/>
        <v>30</v>
      </c>
      <c r="AS214" s="80">
        <f t="shared" si="170"/>
        <v>15</v>
      </c>
      <c r="AT214" s="80">
        <f t="shared" si="171"/>
        <v>36</v>
      </c>
      <c r="AU214" s="80">
        <f t="shared" si="172"/>
        <v>15</v>
      </c>
      <c r="AV214" s="80">
        <f t="shared" si="173"/>
        <v>28</v>
      </c>
      <c r="AW214" s="80">
        <f t="shared" si="174"/>
        <v>15</v>
      </c>
      <c r="AX214" s="80">
        <f t="shared" si="175"/>
        <v>27</v>
      </c>
      <c r="AY214" s="80">
        <f t="shared" si="176"/>
        <v>15</v>
      </c>
      <c r="AZ214" s="80">
        <f t="shared" si="177"/>
        <v>30</v>
      </c>
      <c r="BA214" s="80">
        <f t="shared" si="178"/>
        <v>15</v>
      </c>
      <c r="BB214" s="80">
        <f t="shared" si="179"/>
        <v>20</v>
      </c>
      <c r="BC214" s="80">
        <f t="shared" si="180"/>
        <v>13</v>
      </c>
      <c r="BD214" s="80">
        <f t="shared" si="181"/>
        <v>26</v>
      </c>
      <c r="BE214" s="80">
        <f t="shared" si="182"/>
        <v>12</v>
      </c>
      <c r="BF214" s="80">
        <f t="shared" si="183"/>
        <v>22</v>
      </c>
      <c r="BG214" s="80">
        <f t="shared" si="184"/>
        <v>12</v>
      </c>
      <c r="BH214" s="80">
        <f t="shared" si="185"/>
        <v>15</v>
      </c>
      <c r="BI214" s="80">
        <f t="shared" si="186"/>
        <v>15</v>
      </c>
      <c r="BJ214" s="80">
        <f t="shared" si="187"/>
        <v>15</v>
      </c>
      <c r="BK214" s="80">
        <f t="shared" si="188"/>
        <v>15</v>
      </c>
      <c r="BL214" s="80">
        <f t="shared" si="189"/>
        <v>15</v>
      </c>
      <c r="BM214" s="80">
        <f t="shared" si="190"/>
        <v>15</v>
      </c>
      <c r="BN214" s="80">
        <f t="shared" si="191"/>
        <v>15</v>
      </c>
      <c r="BO214" s="80">
        <f t="shared" si="192"/>
        <v>15</v>
      </c>
      <c r="BP214" s="80">
        <f t="shared" si="193"/>
        <v>15</v>
      </c>
      <c r="BQ214" s="80">
        <f t="shared" si="194"/>
        <v>15</v>
      </c>
      <c r="BR214" s="80">
        <f t="shared" si="195"/>
        <v>50</v>
      </c>
      <c r="BS214" s="80">
        <f t="shared" si="196"/>
        <v>15</v>
      </c>
      <c r="BT214" s="80">
        <f t="shared" si="197"/>
        <v>33</v>
      </c>
      <c r="BU214" s="80">
        <f t="shared" si="198"/>
        <v>10</v>
      </c>
      <c r="BV214" s="80">
        <f t="shared" si="199"/>
        <v>22</v>
      </c>
      <c r="BW214" s="80">
        <f t="shared" si="200"/>
        <v>12</v>
      </c>
      <c r="BX214" s="80">
        <f t="shared" si="201"/>
        <v>15</v>
      </c>
      <c r="BY214" s="80">
        <f t="shared" si="202"/>
        <v>15</v>
      </c>
      <c r="BZ214" s="80">
        <f t="shared" si="203"/>
        <v>55</v>
      </c>
      <c r="CA214" s="80">
        <f t="shared" ref="CA214:CA247" si="206">+RANK(AO214,AO$131:AO$247)</f>
        <v>7</v>
      </c>
      <c r="CB214" s="118">
        <f>+HLOOKUP(MONTO!$F$2&amp;"-"&amp;Rank!$CB$130,Rank!$B$1:$CD$247,ROW(Rank!$CD214),0)</f>
        <v>22</v>
      </c>
      <c r="CC214" s="118">
        <f>+HLOOKUP(MONTO!$F$2&amp;"-"&amp;Rank!$CC$130,Rank!$B$1:$CD$247,ROW(Rank!$CD214),0)</f>
        <v>12</v>
      </c>
      <c r="CD214" s="119" t="str">
        <f t="shared" si="204"/>
        <v>Banco Itau (1204)</v>
      </c>
    </row>
    <row r="215" spans="2:82" outlineLevel="1" x14ac:dyDescent="0.2">
      <c r="B215" s="80">
        <f t="shared" ref="B215:C215" si="207">+B89</f>
        <v>8.5000000000000006E-2</v>
      </c>
      <c r="C215" s="80" t="str">
        <f t="shared" si="207"/>
        <v>Sailing Inversiones S.A. (1761)</v>
      </c>
      <c r="D215" s="87">
        <f>IF($C215="","",Tabla!C215+$B215)</f>
        <v>8.5000000000000006E-2</v>
      </c>
      <c r="E215" s="87">
        <f>IF($C215="","",Tabla!D215+$B215)</f>
        <v>8.5000000000000006E-2</v>
      </c>
      <c r="F215" s="87">
        <f>IF($C215="","",Tabla!E215+$B215)</f>
        <v>8.5000000000000006E-2</v>
      </c>
      <c r="G215" s="87">
        <f>IF($C215="","",Tabla!F215+$B215)</f>
        <v>8.5000000000000006E-2</v>
      </c>
      <c r="H215" s="87">
        <f>IF($C215="","",Tabla!G215+$B215)</f>
        <v>8.5000000000000006E-2</v>
      </c>
      <c r="I215" s="87">
        <f>IF($C215="","",Tabla!H215+$B215)</f>
        <v>8.5000000000000006E-2</v>
      </c>
      <c r="J215" s="87">
        <f>IF($C215="","",Tabla!I215+$B215)</f>
        <v>8.5000000000000006E-2</v>
      </c>
      <c r="K215" s="87">
        <f>IF($C215="","",Tabla!J215+$B215)</f>
        <v>8.5000000000000006E-2</v>
      </c>
      <c r="L215" s="87">
        <f>IF($C215="","",Tabla!K215+$B215)</f>
        <v>8.5000000000000006E-2</v>
      </c>
      <c r="M215" s="87">
        <f>IF($C215="","",Tabla!L215+$B215)</f>
        <v>8.5000000000000006E-2</v>
      </c>
      <c r="N215" s="87">
        <f>IF($C215="","",Tabla!M215+$B215)</f>
        <v>8.5000000000000006E-2</v>
      </c>
      <c r="O215" s="87">
        <f>IF($C215="","",Tabla!N215+$B215)</f>
        <v>8.5000000000000006E-2</v>
      </c>
      <c r="P215" s="87">
        <f>IF($C215="","",Tabla!O215+$B215)</f>
        <v>190873.88499999998</v>
      </c>
      <c r="Q215" s="87">
        <f>IF($C215="","",Tabla!P215+$B215)</f>
        <v>8.5000000000000006E-2</v>
      </c>
      <c r="R215" s="87">
        <f>IF($C215="","",Tabla!Q215+$B215)</f>
        <v>8.5000000000000006E-2</v>
      </c>
      <c r="S215" s="87">
        <f>IF($C215="","",Tabla!R215+$B215)</f>
        <v>8.5000000000000006E-2</v>
      </c>
      <c r="T215" s="87">
        <f>IF($C215="","",Tabla!S215+$B215)</f>
        <v>8.5000000000000006E-2</v>
      </c>
      <c r="U215" s="87">
        <f>IF($C215="","",Tabla!T215+$B215)</f>
        <v>8.5000000000000006E-2</v>
      </c>
      <c r="V215" s="87">
        <f>IF($C215="","",Tabla!U215+$B215)</f>
        <v>8.5000000000000006E-2</v>
      </c>
      <c r="W215" s="87">
        <f>IF($C215="","",Tabla!V215+$B215)</f>
        <v>8.5000000000000006E-2</v>
      </c>
      <c r="X215" s="87">
        <f>IF($C215="","",Tabla!W215+$B215)</f>
        <v>8.5000000000000006E-2</v>
      </c>
      <c r="Y215" s="87">
        <f>IF($C215="","",Tabla!X215+$B215)</f>
        <v>8.5000000000000006E-2</v>
      </c>
      <c r="Z215" s="87">
        <f>IF($C215="","",Tabla!Y215+$B215)</f>
        <v>8.5000000000000006E-2</v>
      </c>
      <c r="AA215" s="87">
        <f>IF($C215="","",Tabla!Z215+$B215)</f>
        <v>8.5000000000000006E-2</v>
      </c>
      <c r="AB215" s="87">
        <f>IF($C215="","",Tabla!AA215+$B215)</f>
        <v>8.5000000000000006E-2</v>
      </c>
      <c r="AC215" s="87">
        <f>IF($C215="","",Tabla!AB215+$B215)</f>
        <v>8.5000000000000006E-2</v>
      </c>
      <c r="AD215" s="87">
        <f>IF($C215="","",Tabla!AC215+$B215)</f>
        <v>8.5000000000000006E-2</v>
      </c>
      <c r="AE215" s="87">
        <f>IF($C215="","",Tabla!AD215+$B215)</f>
        <v>8.5000000000000006E-2</v>
      </c>
      <c r="AF215" s="87">
        <f>IF($C215="","",Tabla!AE215+$B215)</f>
        <v>8.5000000000000006E-2</v>
      </c>
      <c r="AG215" s="87">
        <f>IF($C215="","",Tabla!AF215+$B215)</f>
        <v>8.5000000000000006E-2</v>
      </c>
      <c r="AH215" s="87">
        <f>IF($C215="","",Tabla!AG215+$B215)</f>
        <v>190873.88499999998</v>
      </c>
      <c r="AI215" s="87">
        <f>IF($C215="","",Tabla!AH215+$B215)</f>
        <v>8.5000000000000006E-2</v>
      </c>
      <c r="AJ215" s="87">
        <f>IF($C215="","",Tabla!AI215+$B215)</f>
        <v>8.5000000000000006E-2</v>
      </c>
      <c r="AK215" s="87">
        <f>IF($C215="","",Tabla!AJ215+$B215)</f>
        <v>8.5000000000000006E-2</v>
      </c>
      <c r="AL215" s="87">
        <f>IF($C215="","",Tabla!AK215+$B215)</f>
        <v>8.5000000000000006E-2</v>
      </c>
      <c r="AM215" s="87">
        <f>IF($C215="","",Tabla!AL215+$B215)</f>
        <v>8.5000000000000006E-2</v>
      </c>
      <c r="AN215" s="87">
        <f>IF($C215="","",Tabla!AM215+$B215)</f>
        <v>190873.88499999998</v>
      </c>
      <c r="AO215" s="87">
        <f>IF($C215="","",Tabla!AN215+$B215)</f>
        <v>8.5000000000000006E-2</v>
      </c>
      <c r="AP215" s="80">
        <f t="shared" si="167"/>
        <v>30</v>
      </c>
      <c r="AQ215" s="80">
        <f t="shared" si="168"/>
        <v>14</v>
      </c>
      <c r="AR215" s="80">
        <f t="shared" si="169"/>
        <v>29</v>
      </c>
      <c r="AS215" s="80">
        <f t="shared" si="170"/>
        <v>14</v>
      </c>
      <c r="AT215" s="80">
        <f t="shared" si="171"/>
        <v>35</v>
      </c>
      <c r="AU215" s="80">
        <f t="shared" si="172"/>
        <v>14</v>
      </c>
      <c r="AV215" s="80">
        <f t="shared" si="173"/>
        <v>27</v>
      </c>
      <c r="AW215" s="80">
        <f t="shared" si="174"/>
        <v>14</v>
      </c>
      <c r="AX215" s="80">
        <f t="shared" si="175"/>
        <v>26</v>
      </c>
      <c r="AY215" s="80">
        <f t="shared" si="176"/>
        <v>14</v>
      </c>
      <c r="AZ215" s="80">
        <f t="shared" si="177"/>
        <v>29</v>
      </c>
      <c r="BA215" s="80">
        <f t="shared" si="178"/>
        <v>14</v>
      </c>
      <c r="BB215" s="80">
        <f t="shared" si="179"/>
        <v>13</v>
      </c>
      <c r="BC215" s="80">
        <f t="shared" si="180"/>
        <v>12</v>
      </c>
      <c r="BD215" s="80">
        <f t="shared" si="181"/>
        <v>25</v>
      </c>
      <c r="BE215" s="80">
        <f t="shared" si="182"/>
        <v>11</v>
      </c>
      <c r="BF215" s="80">
        <f t="shared" si="183"/>
        <v>21</v>
      </c>
      <c r="BG215" s="80">
        <f t="shared" si="184"/>
        <v>11</v>
      </c>
      <c r="BH215" s="80">
        <f t="shared" si="185"/>
        <v>14</v>
      </c>
      <c r="BI215" s="80">
        <f t="shared" si="186"/>
        <v>14</v>
      </c>
      <c r="BJ215" s="80">
        <f t="shared" si="187"/>
        <v>14</v>
      </c>
      <c r="BK215" s="80">
        <f t="shared" si="188"/>
        <v>14</v>
      </c>
      <c r="BL215" s="80">
        <f t="shared" si="189"/>
        <v>14</v>
      </c>
      <c r="BM215" s="80">
        <f t="shared" si="190"/>
        <v>14</v>
      </c>
      <c r="BN215" s="80">
        <f t="shared" si="191"/>
        <v>14</v>
      </c>
      <c r="BO215" s="80">
        <f t="shared" si="192"/>
        <v>14</v>
      </c>
      <c r="BP215" s="80">
        <f t="shared" si="193"/>
        <v>14</v>
      </c>
      <c r="BQ215" s="80">
        <f t="shared" si="194"/>
        <v>14</v>
      </c>
      <c r="BR215" s="80">
        <f t="shared" si="195"/>
        <v>49</v>
      </c>
      <c r="BS215" s="80">
        <f t="shared" si="196"/>
        <v>14</v>
      </c>
      <c r="BT215" s="80">
        <f t="shared" si="197"/>
        <v>24</v>
      </c>
      <c r="BU215" s="80">
        <f t="shared" si="198"/>
        <v>9</v>
      </c>
      <c r="BV215" s="80">
        <f t="shared" si="199"/>
        <v>21</v>
      </c>
      <c r="BW215" s="80">
        <f t="shared" si="200"/>
        <v>11</v>
      </c>
      <c r="BX215" s="80">
        <f t="shared" si="201"/>
        <v>14</v>
      </c>
      <c r="BY215" s="80">
        <f t="shared" si="202"/>
        <v>14</v>
      </c>
      <c r="BZ215" s="80">
        <f t="shared" si="203"/>
        <v>42</v>
      </c>
      <c r="CA215" s="80">
        <f t="shared" si="206"/>
        <v>6</v>
      </c>
      <c r="CB215" s="118">
        <f>+HLOOKUP(MONTO!$F$2&amp;"-"&amp;Rank!$CB$130,Rank!$B$1:$CD$247,ROW(Rank!$CD215),0)</f>
        <v>21</v>
      </c>
      <c r="CC215" s="118">
        <f>+HLOOKUP(MONTO!$F$2&amp;"-"&amp;Rank!$CC$130,Rank!$B$1:$CD$247,ROW(Rank!$CD215),0)</f>
        <v>11</v>
      </c>
      <c r="CD215" s="119" t="str">
        <f t="shared" si="204"/>
        <v>Sailing Inversiones S.A. (1761)</v>
      </c>
    </row>
    <row r="216" spans="2:82" outlineLevel="1" x14ac:dyDescent="0.2">
      <c r="B216" s="80">
        <f t="shared" ref="B216:C216" si="208">+B90</f>
        <v>8.5999999999999993E-2</v>
      </c>
      <c r="C216" s="80" t="str">
        <f t="shared" si="208"/>
        <v>Santander Rio Soc. de Bolsa (152)</v>
      </c>
      <c r="D216" s="87">
        <f>IF($C216="","",Tabla!C216+$B216)</f>
        <v>8.5999999999999993E-2</v>
      </c>
      <c r="E216" s="87">
        <f>IF($C216="","",Tabla!D216+$B216)</f>
        <v>8.5999999999999993E-2</v>
      </c>
      <c r="F216" s="87">
        <f>IF($C216="","",Tabla!E216+$B216)</f>
        <v>8.5999999999999993E-2</v>
      </c>
      <c r="G216" s="87">
        <f>IF($C216="","",Tabla!F216+$B216)</f>
        <v>8.5999999999999993E-2</v>
      </c>
      <c r="H216" s="87">
        <f>IF($C216="","",Tabla!G216+$B216)</f>
        <v>8.5999999999999993E-2</v>
      </c>
      <c r="I216" s="87">
        <f>IF($C216="","",Tabla!H216+$B216)</f>
        <v>8.5999999999999993E-2</v>
      </c>
      <c r="J216" s="87">
        <f>IF($C216="","",Tabla!I216+$B216)</f>
        <v>8.5999999999999993E-2</v>
      </c>
      <c r="K216" s="87">
        <f>IF($C216="","",Tabla!J216+$B216)</f>
        <v>8.5999999999999993E-2</v>
      </c>
      <c r="L216" s="87">
        <f>IF($C216="","",Tabla!K216+$B216)</f>
        <v>8.5999999999999993E-2</v>
      </c>
      <c r="M216" s="87">
        <f>IF($C216="","",Tabla!L216+$B216)</f>
        <v>8.5999999999999993E-2</v>
      </c>
      <c r="N216" s="87">
        <f>IF($C216="","",Tabla!M216+$B216)</f>
        <v>8.5999999999999993E-2</v>
      </c>
      <c r="O216" s="87">
        <f>IF($C216="","",Tabla!N216+$B216)</f>
        <v>8.5999999999999993E-2</v>
      </c>
      <c r="P216" s="87">
        <f>IF($C216="","",Tabla!O216+$B216)</f>
        <v>8.5999999999999993E-2</v>
      </c>
      <c r="Q216" s="87">
        <f>IF($C216="","",Tabla!P216+$B216)</f>
        <v>-222487.41399999999</v>
      </c>
      <c r="R216" s="87">
        <f>IF($C216="","",Tabla!Q216+$B216)</f>
        <v>8.5999999999999993E-2</v>
      </c>
      <c r="S216" s="87">
        <f>IF($C216="","",Tabla!R216+$B216)</f>
        <v>8.5999999999999993E-2</v>
      </c>
      <c r="T216" s="87">
        <f>IF($C216="","",Tabla!S216+$B216)</f>
        <v>8.5999999999999993E-2</v>
      </c>
      <c r="U216" s="87">
        <f>IF($C216="","",Tabla!T216+$B216)</f>
        <v>8.5999999999999993E-2</v>
      </c>
      <c r="V216" s="87">
        <f>IF($C216="","",Tabla!U216+$B216)</f>
        <v>8.5999999999999993E-2</v>
      </c>
      <c r="W216" s="87">
        <f>IF($C216="","",Tabla!V216+$B216)</f>
        <v>8.5999999999999993E-2</v>
      </c>
      <c r="X216" s="87">
        <f>IF($C216="","",Tabla!W216+$B216)</f>
        <v>8.5999999999999993E-2</v>
      </c>
      <c r="Y216" s="87">
        <f>IF($C216="","",Tabla!X216+$B216)</f>
        <v>8.5999999999999993E-2</v>
      </c>
      <c r="Z216" s="87">
        <f>IF($C216="","",Tabla!Y216+$B216)</f>
        <v>8.5999999999999993E-2</v>
      </c>
      <c r="AA216" s="87">
        <f>IF($C216="","",Tabla!Z216+$B216)</f>
        <v>8.5999999999999993E-2</v>
      </c>
      <c r="AB216" s="87">
        <f>IF($C216="","",Tabla!AA216+$B216)</f>
        <v>8.5999999999999993E-2</v>
      </c>
      <c r="AC216" s="87">
        <f>IF($C216="","",Tabla!AB216+$B216)</f>
        <v>8.5999999999999993E-2</v>
      </c>
      <c r="AD216" s="87">
        <f>IF($C216="","",Tabla!AC216+$B216)</f>
        <v>8.5999999999999993E-2</v>
      </c>
      <c r="AE216" s="87">
        <f>IF($C216="","",Tabla!AD216+$B216)</f>
        <v>8.5999999999999993E-2</v>
      </c>
      <c r="AF216" s="87">
        <f>IF($C216="","",Tabla!AE216+$B216)</f>
        <v>8.5999999999999993E-2</v>
      </c>
      <c r="AG216" s="87">
        <f>IF($C216="","",Tabla!AF216+$B216)</f>
        <v>8.5999999999999993E-2</v>
      </c>
      <c r="AH216" s="87">
        <f>IF($C216="","",Tabla!AG216+$B216)</f>
        <v>8.5999999999999993E-2</v>
      </c>
      <c r="AI216" s="87">
        <f>IF($C216="","",Tabla!AH216+$B216)</f>
        <v>-222487.41399999999</v>
      </c>
      <c r="AJ216" s="87">
        <f>IF($C216="","",Tabla!AI216+$B216)</f>
        <v>8.5999999999999993E-2</v>
      </c>
      <c r="AK216" s="87">
        <f>IF($C216="","",Tabla!AJ216+$B216)</f>
        <v>8.5999999999999993E-2</v>
      </c>
      <c r="AL216" s="87">
        <f>IF($C216="","",Tabla!AK216+$B216)</f>
        <v>8.5999999999999993E-2</v>
      </c>
      <c r="AM216" s="87">
        <f>IF($C216="","",Tabla!AL216+$B216)</f>
        <v>8.5999999999999993E-2</v>
      </c>
      <c r="AN216" s="87">
        <f>IF($C216="","",Tabla!AM216+$B216)</f>
        <v>8.5999999999999993E-2</v>
      </c>
      <c r="AO216" s="87">
        <f>IF($C216="","",Tabla!AN216+$B216)</f>
        <v>-222487.41399999999</v>
      </c>
      <c r="AP216" s="80">
        <f t="shared" si="167"/>
        <v>29</v>
      </c>
      <c r="AQ216" s="80">
        <f t="shared" si="168"/>
        <v>13</v>
      </c>
      <c r="AR216" s="80">
        <f t="shared" si="169"/>
        <v>28</v>
      </c>
      <c r="AS216" s="80">
        <f t="shared" si="170"/>
        <v>13</v>
      </c>
      <c r="AT216" s="80">
        <f t="shared" si="171"/>
        <v>34</v>
      </c>
      <c r="AU216" s="80">
        <f t="shared" si="172"/>
        <v>13</v>
      </c>
      <c r="AV216" s="80">
        <f t="shared" si="173"/>
        <v>26</v>
      </c>
      <c r="AW216" s="80">
        <f t="shared" si="174"/>
        <v>13</v>
      </c>
      <c r="AX216" s="80">
        <f t="shared" si="175"/>
        <v>25</v>
      </c>
      <c r="AY216" s="80">
        <f t="shared" si="176"/>
        <v>13</v>
      </c>
      <c r="AZ216" s="80">
        <f t="shared" si="177"/>
        <v>28</v>
      </c>
      <c r="BA216" s="80">
        <f t="shared" si="178"/>
        <v>13</v>
      </c>
      <c r="BB216" s="80">
        <f t="shared" si="179"/>
        <v>33</v>
      </c>
      <c r="BC216" s="80">
        <f t="shared" si="180"/>
        <v>87</v>
      </c>
      <c r="BD216" s="80">
        <f t="shared" si="181"/>
        <v>24</v>
      </c>
      <c r="BE216" s="80">
        <f t="shared" si="182"/>
        <v>10</v>
      </c>
      <c r="BF216" s="80">
        <f t="shared" si="183"/>
        <v>20</v>
      </c>
      <c r="BG216" s="80">
        <f t="shared" si="184"/>
        <v>10</v>
      </c>
      <c r="BH216" s="80">
        <f t="shared" si="185"/>
        <v>13</v>
      </c>
      <c r="BI216" s="80">
        <f t="shared" si="186"/>
        <v>13</v>
      </c>
      <c r="BJ216" s="80">
        <f t="shared" si="187"/>
        <v>13</v>
      </c>
      <c r="BK216" s="80">
        <f t="shared" si="188"/>
        <v>13</v>
      </c>
      <c r="BL216" s="80">
        <f t="shared" si="189"/>
        <v>13</v>
      </c>
      <c r="BM216" s="80">
        <f t="shared" si="190"/>
        <v>13</v>
      </c>
      <c r="BN216" s="80">
        <f t="shared" si="191"/>
        <v>13</v>
      </c>
      <c r="BO216" s="80">
        <f t="shared" si="192"/>
        <v>13</v>
      </c>
      <c r="BP216" s="80">
        <f t="shared" si="193"/>
        <v>13</v>
      </c>
      <c r="BQ216" s="80">
        <f t="shared" si="194"/>
        <v>13</v>
      </c>
      <c r="BR216" s="80">
        <f t="shared" si="195"/>
        <v>48</v>
      </c>
      <c r="BS216" s="80">
        <f t="shared" si="196"/>
        <v>13</v>
      </c>
      <c r="BT216" s="80">
        <f t="shared" si="197"/>
        <v>44</v>
      </c>
      <c r="BU216" s="80">
        <f t="shared" si="198"/>
        <v>78</v>
      </c>
      <c r="BV216" s="80">
        <f t="shared" si="199"/>
        <v>20</v>
      </c>
      <c r="BW216" s="80">
        <f t="shared" si="200"/>
        <v>10</v>
      </c>
      <c r="BX216" s="80">
        <f t="shared" si="201"/>
        <v>13</v>
      </c>
      <c r="BY216" s="80">
        <f t="shared" si="202"/>
        <v>13</v>
      </c>
      <c r="BZ216" s="80">
        <f t="shared" si="203"/>
        <v>63</v>
      </c>
      <c r="CA216" s="80">
        <f t="shared" si="206"/>
        <v>58</v>
      </c>
      <c r="CB216" s="118">
        <f>+HLOOKUP(MONTO!$F$2&amp;"-"&amp;Rank!$CB$130,Rank!$B$1:$CD$247,ROW(Rank!$CD216),0)</f>
        <v>20</v>
      </c>
      <c r="CC216" s="118">
        <f>+HLOOKUP(MONTO!$F$2&amp;"-"&amp;Rank!$CC$130,Rank!$B$1:$CD$247,ROW(Rank!$CD216),0)</f>
        <v>10</v>
      </c>
      <c r="CD216" s="119" t="str">
        <f t="shared" si="204"/>
        <v>Santander Rio Soc. de Bolsa (152)</v>
      </c>
    </row>
    <row r="217" spans="2:82" outlineLevel="1" x14ac:dyDescent="0.2">
      <c r="B217" s="80">
        <f t="shared" ref="B217:C217" si="209">+B91</f>
        <v>8.6999999999999994E-2</v>
      </c>
      <c r="C217" s="80" t="str">
        <f t="shared" si="209"/>
        <v>Becerra Bursátil (764)</v>
      </c>
      <c r="D217" s="87">
        <f>IF($C217="","",Tabla!C217+$B217)</f>
        <v>8.6999999999999994E-2</v>
      </c>
      <c r="E217" s="87">
        <f>IF($C217="","",Tabla!D217+$B217)</f>
        <v>8.6999999999999994E-2</v>
      </c>
      <c r="F217" s="87">
        <f>IF($C217="","",Tabla!E217+$B217)</f>
        <v>8.6999999999999994E-2</v>
      </c>
      <c r="G217" s="87">
        <f>IF($C217="","",Tabla!F217+$B217)</f>
        <v>8.6999999999999994E-2</v>
      </c>
      <c r="H217" s="87">
        <f>IF($C217="","",Tabla!G217+$B217)</f>
        <v>8.6999999999999994E-2</v>
      </c>
      <c r="I217" s="87">
        <f>IF($C217="","",Tabla!H217+$B217)</f>
        <v>8.6999999999999994E-2</v>
      </c>
      <c r="J217" s="87">
        <f>IF($C217="","",Tabla!I217+$B217)</f>
        <v>8.6999999999999994E-2</v>
      </c>
      <c r="K217" s="87">
        <f>IF($C217="","",Tabla!J217+$B217)</f>
        <v>8.6999999999999994E-2</v>
      </c>
      <c r="L217" s="87">
        <f>IF($C217="","",Tabla!K217+$B217)</f>
        <v>8.6999999999999994E-2</v>
      </c>
      <c r="M217" s="87">
        <f>IF($C217="","",Tabla!L217+$B217)</f>
        <v>8.6999999999999994E-2</v>
      </c>
      <c r="N217" s="87">
        <f>IF($C217="","",Tabla!M217+$B217)</f>
        <v>8.6999999999999994E-2</v>
      </c>
      <c r="O217" s="87">
        <f>IF($C217="","",Tabla!N217+$B217)</f>
        <v>8.6999999999999994E-2</v>
      </c>
      <c r="P217" s="87">
        <f>IF($C217="","",Tabla!O217+$B217)</f>
        <v>8.6999999999999994E-2</v>
      </c>
      <c r="Q217" s="87">
        <f>IF($C217="","",Tabla!P217+$B217)</f>
        <v>-295807.39299999998</v>
      </c>
      <c r="R217" s="87">
        <f>IF($C217="","",Tabla!Q217+$B217)</f>
        <v>8.6999999999999994E-2</v>
      </c>
      <c r="S217" s="87">
        <f>IF($C217="","",Tabla!R217+$B217)</f>
        <v>8.6999999999999994E-2</v>
      </c>
      <c r="T217" s="87">
        <f>IF($C217="","",Tabla!S217+$B217)</f>
        <v>8.6999999999999994E-2</v>
      </c>
      <c r="U217" s="87">
        <f>IF($C217="","",Tabla!T217+$B217)</f>
        <v>8.6999999999999994E-2</v>
      </c>
      <c r="V217" s="87">
        <f>IF($C217="","",Tabla!U217+$B217)</f>
        <v>8.6999999999999994E-2</v>
      </c>
      <c r="W217" s="87">
        <f>IF($C217="","",Tabla!V217+$B217)</f>
        <v>8.6999999999999994E-2</v>
      </c>
      <c r="X217" s="87">
        <f>IF($C217="","",Tabla!W217+$B217)</f>
        <v>8.6999999999999994E-2</v>
      </c>
      <c r="Y217" s="87">
        <f>IF($C217="","",Tabla!X217+$B217)</f>
        <v>8.6999999999999994E-2</v>
      </c>
      <c r="Z217" s="87">
        <f>IF($C217="","",Tabla!Y217+$B217)</f>
        <v>8.6999999999999994E-2</v>
      </c>
      <c r="AA217" s="87">
        <f>IF($C217="","",Tabla!Z217+$B217)</f>
        <v>8.6999999999999994E-2</v>
      </c>
      <c r="AB217" s="87">
        <f>IF($C217="","",Tabla!AA217+$B217)</f>
        <v>8.6999999999999994E-2</v>
      </c>
      <c r="AC217" s="87">
        <f>IF($C217="","",Tabla!AB217+$B217)</f>
        <v>8.6999999999999994E-2</v>
      </c>
      <c r="AD217" s="87">
        <f>IF($C217="","",Tabla!AC217+$B217)</f>
        <v>8.6999999999999994E-2</v>
      </c>
      <c r="AE217" s="87">
        <f>IF($C217="","",Tabla!AD217+$B217)</f>
        <v>8.6999999999999994E-2</v>
      </c>
      <c r="AF217" s="87">
        <f>IF($C217="","",Tabla!AE217+$B217)</f>
        <v>8.6999999999999994E-2</v>
      </c>
      <c r="AG217" s="87">
        <f>IF($C217="","",Tabla!AF217+$B217)</f>
        <v>8.6999999999999994E-2</v>
      </c>
      <c r="AH217" s="87">
        <f>IF($C217="","",Tabla!AG217+$B217)</f>
        <v>8.6999999999999994E-2</v>
      </c>
      <c r="AI217" s="87">
        <f>IF($C217="","",Tabla!AH217+$B217)</f>
        <v>-295807.39299999998</v>
      </c>
      <c r="AJ217" s="87">
        <f>IF($C217="","",Tabla!AI217+$B217)</f>
        <v>8.6999999999999994E-2</v>
      </c>
      <c r="AK217" s="87">
        <f>IF($C217="","",Tabla!AJ217+$B217)</f>
        <v>8.6999999999999994E-2</v>
      </c>
      <c r="AL217" s="87">
        <f>IF($C217="","",Tabla!AK217+$B217)</f>
        <v>8.6999999999999994E-2</v>
      </c>
      <c r="AM217" s="87">
        <f>IF($C217="","",Tabla!AL217+$B217)</f>
        <v>8.6999999999999994E-2</v>
      </c>
      <c r="AN217" s="87">
        <f>IF($C217="","",Tabla!AM217+$B217)</f>
        <v>8.6999999999999994E-2</v>
      </c>
      <c r="AO217" s="87">
        <f>IF($C217="","",Tabla!AN217+$B217)</f>
        <v>-295807.39299999998</v>
      </c>
      <c r="AP217" s="80">
        <f t="shared" si="167"/>
        <v>28</v>
      </c>
      <c r="AQ217" s="80">
        <f t="shared" si="168"/>
        <v>12</v>
      </c>
      <c r="AR217" s="80">
        <f t="shared" si="169"/>
        <v>27</v>
      </c>
      <c r="AS217" s="80">
        <f t="shared" si="170"/>
        <v>12</v>
      </c>
      <c r="AT217" s="80">
        <f t="shared" si="171"/>
        <v>33</v>
      </c>
      <c r="AU217" s="80">
        <f t="shared" si="172"/>
        <v>12</v>
      </c>
      <c r="AV217" s="80">
        <f t="shared" si="173"/>
        <v>25</v>
      </c>
      <c r="AW217" s="80">
        <f t="shared" si="174"/>
        <v>12</v>
      </c>
      <c r="AX217" s="80">
        <f t="shared" si="175"/>
        <v>24</v>
      </c>
      <c r="AY217" s="80">
        <f t="shared" si="176"/>
        <v>12</v>
      </c>
      <c r="AZ217" s="80">
        <f t="shared" si="177"/>
        <v>27</v>
      </c>
      <c r="BA217" s="80">
        <f t="shared" si="178"/>
        <v>12</v>
      </c>
      <c r="BB217" s="80">
        <f t="shared" si="179"/>
        <v>32</v>
      </c>
      <c r="BC217" s="80">
        <f t="shared" si="180"/>
        <v>89</v>
      </c>
      <c r="BD217" s="80">
        <f t="shared" si="181"/>
        <v>23</v>
      </c>
      <c r="BE217" s="80">
        <f t="shared" si="182"/>
        <v>9</v>
      </c>
      <c r="BF217" s="80">
        <f t="shared" si="183"/>
        <v>19</v>
      </c>
      <c r="BG217" s="80">
        <f t="shared" si="184"/>
        <v>9</v>
      </c>
      <c r="BH217" s="80">
        <f t="shared" si="185"/>
        <v>12</v>
      </c>
      <c r="BI217" s="80">
        <f t="shared" si="186"/>
        <v>12</v>
      </c>
      <c r="BJ217" s="80">
        <f t="shared" si="187"/>
        <v>12</v>
      </c>
      <c r="BK217" s="80">
        <f t="shared" si="188"/>
        <v>12</v>
      </c>
      <c r="BL217" s="80">
        <f t="shared" si="189"/>
        <v>12</v>
      </c>
      <c r="BM217" s="80">
        <f t="shared" si="190"/>
        <v>12</v>
      </c>
      <c r="BN217" s="80">
        <f t="shared" si="191"/>
        <v>12</v>
      </c>
      <c r="BO217" s="80">
        <f t="shared" si="192"/>
        <v>12</v>
      </c>
      <c r="BP217" s="80">
        <f t="shared" si="193"/>
        <v>12</v>
      </c>
      <c r="BQ217" s="80">
        <f t="shared" si="194"/>
        <v>12</v>
      </c>
      <c r="BR217" s="80">
        <f t="shared" si="195"/>
        <v>47</v>
      </c>
      <c r="BS217" s="80">
        <f t="shared" si="196"/>
        <v>12</v>
      </c>
      <c r="BT217" s="80">
        <f t="shared" si="197"/>
        <v>43</v>
      </c>
      <c r="BU217" s="80">
        <f t="shared" si="198"/>
        <v>79</v>
      </c>
      <c r="BV217" s="80">
        <f t="shared" si="199"/>
        <v>19</v>
      </c>
      <c r="BW217" s="80">
        <f t="shared" si="200"/>
        <v>9</v>
      </c>
      <c r="BX217" s="80">
        <f t="shared" si="201"/>
        <v>12</v>
      </c>
      <c r="BY217" s="80">
        <f t="shared" si="202"/>
        <v>12</v>
      </c>
      <c r="BZ217" s="80">
        <f t="shared" si="203"/>
        <v>62</v>
      </c>
      <c r="CA217" s="80">
        <f t="shared" si="206"/>
        <v>60</v>
      </c>
      <c r="CB217" s="118">
        <f>+HLOOKUP(MONTO!$F$2&amp;"-"&amp;Rank!$CB$130,Rank!$B$1:$CD$247,ROW(Rank!$CD217),0)</f>
        <v>19</v>
      </c>
      <c r="CC217" s="118">
        <f>+HLOOKUP(MONTO!$F$2&amp;"-"&amp;Rank!$CC$130,Rank!$B$1:$CD$247,ROW(Rank!$CD217),0)</f>
        <v>9</v>
      </c>
      <c r="CD217" s="119" t="str">
        <f t="shared" si="204"/>
        <v>Becerra Bursátil (764)</v>
      </c>
    </row>
    <row r="218" spans="2:82" outlineLevel="1" x14ac:dyDescent="0.2">
      <c r="B218" s="80">
        <f t="shared" ref="B218:C218" si="210">+B92</f>
        <v>8.7999999999999995E-2</v>
      </c>
      <c r="C218" s="80" t="str">
        <f t="shared" si="210"/>
        <v>Santader Rio Banco (1119)</v>
      </c>
      <c r="D218" s="87">
        <f>IF($C218="","",Tabla!C218+$B218)</f>
        <v>8.7999999999999995E-2</v>
      </c>
      <c r="E218" s="87">
        <f>IF($C218="","",Tabla!D218+$B218)</f>
        <v>8.7999999999999995E-2</v>
      </c>
      <c r="F218" s="87">
        <f>IF($C218="","",Tabla!E218+$B218)</f>
        <v>8.7999999999999995E-2</v>
      </c>
      <c r="G218" s="87">
        <f>IF($C218="","",Tabla!F218+$B218)</f>
        <v>8.7999999999999995E-2</v>
      </c>
      <c r="H218" s="87">
        <f>IF($C218="","",Tabla!G218+$B218)</f>
        <v>8.7999999999999995E-2</v>
      </c>
      <c r="I218" s="87">
        <f>IF($C218="","",Tabla!H218+$B218)</f>
        <v>8.7999999999999995E-2</v>
      </c>
      <c r="J218" s="87">
        <f>IF($C218="","",Tabla!I218+$B218)</f>
        <v>8.7999999999999995E-2</v>
      </c>
      <c r="K218" s="87">
        <f>IF($C218="","",Tabla!J218+$B218)</f>
        <v>8.7999999999999995E-2</v>
      </c>
      <c r="L218" s="87">
        <f>IF($C218="","",Tabla!K218+$B218)</f>
        <v>8.7999999999999995E-2</v>
      </c>
      <c r="M218" s="87">
        <f>IF($C218="","",Tabla!L218+$B218)</f>
        <v>8.7999999999999995E-2</v>
      </c>
      <c r="N218" s="87">
        <f>IF($C218="","",Tabla!M218+$B218)</f>
        <v>8.7999999999999995E-2</v>
      </c>
      <c r="O218" s="87">
        <f>IF($C218="","",Tabla!N218+$B218)</f>
        <v>8.7999999999999995E-2</v>
      </c>
      <c r="P218" s="87">
        <f>IF($C218="","",Tabla!O218+$B218)</f>
        <v>8.7999999999999995E-2</v>
      </c>
      <c r="Q218" s="87">
        <f>IF($C218="","",Tabla!P218+$B218)</f>
        <v>8.7999999999999995E-2</v>
      </c>
      <c r="R218" s="87">
        <f>IF($C218="","",Tabla!Q218+$B218)</f>
        <v>9119742.9544000011</v>
      </c>
      <c r="S218" s="87">
        <f>IF($C218="","",Tabla!R218+$B218)</f>
        <v>8.7999999999999995E-2</v>
      </c>
      <c r="T218" s="87">
        <f>IF($C218="","",Tabla!S218+$B218)</f>
        <v>499685496.31799996</v>
      </c>
      <c r="U218" s="87">
        <f>IF($C218="","",Tabla!T218+$B218)</f>
        <v>-5557929.9119999995</v>
      </c>
      <c r="V218" s="87">
        <f>IF($C218="","",Tabla!U218+$B218)</f>
        <v>8.7999999999999995E-2</v>
      </c>
      <c r="W218" s="87">
        <f>IF($C218="","",Tabla!V218+$B218)</f>
        <v>8.7999999999999995E-2</v>
      </c>
      <c r="X218" s="87">
        <f>IF($C218="","",Tabla!W218+$B218)</f>
        <v>8.7999999999999995E-2</v>
      </c>
      <c r="Y218" s="87">
        <f>IF($C218="","",Tabla!X218+$B218)</f>
        <v>8.7999999999999995E-2</v>
      </c>
      <c r="Z218" s="87">
        <f>IF($C218="","",Tabla!Y218+$B218)</f>
        <v>8.7999999999999995E-2</v>
      </c>
      <c r="AA218" s="87">
        <f>IF($C218="","",Tabla!Z218+$B218)</f>
        <v>8.7999999999999995E-2</v>
      </c>
      <c r="AB218" s="87">
        <f>IF($C218="","",Tabla!AA218+$B218)</f>
        <v>8.7999999999999995E-2</v>
      </c>
      <c r="AC218" s="87">
        <f>IF($C218="","",Tabla!AB218+$B218)</f>
        <v>8.7999999999999995E-2</v>
      </c>
      <c r="AD218" s="87">
        <f>IF($C218="","",Tabla!AC218+$B218)</f>
        <v>8.7999999999999995E-2</v>
      </c>
      <c r="AE218" s="87">
        <f>IF($C218="","",Tabla!AD218+$B218)</f>
        <v>8.7999999999999995E-2</v>
      </c>
      <c r="AF218" s="87">
        <f>IF($C218="","",Tabla!AE218+$B218)</f>
        <v>8.7999999999999995E-2</v>
      </c>
      <c r="AG218" s="87">
        <f>IF($C218="","",Tabla!AF218+$B218)</f>
        <v>8.7999999999999995E-2</v>
      </c>
      <c r="AH218" s="87">
        <f>IF($C218="","",Tabla!AG218+$B218)</f>
        <v>9119742.9544000011</v>
      </c>
      <c r="AI218" s="87">
        <f>IF($C218="","",Tabla!AH218+$B218)</f>
        <v>8.7999999999999995E-2</v>
      </c>
      <c r="AJ218" s="87">
        <f>IF($C218="","",Tabla!AI218+$B218)</f>
        <v>499685496.31799996</v>
      </c>
      <c r="AK218" s="87">
        <f>IF($C218="","",Tabla!AJ218+$B218)</f>
        <v>-5557929.9119999995</v>
      </c>
      <c r="AL218" s="87">
        <f>IF($C218="","",Tabla!AK218+$B218)</f>
        <v>8.7999999999999995E-2</v>
      </c>
      <c r="AM218" s="87">
        <f>IF($C218="","",Tabla!AL218+$B218)</f>
        <v>8.7999999999999995E-2</v>
      </c>
      <c r="AN218" s="87">
        <f>IF($C218="","",Tabla!AM218+$B218)</f>
        <v>508805239.18439996</v>
      </c>
      <c r="AO218" s="87">
        <f>IF($C218="","",Tabla!AN218+$B218)</f>
        <v>-5557929.9119999995</v>
      </c>
      <c r="AP218" s="80">
        <f t="shared" si="167"/>
        <v>27</v>
      </c>
      <c r="AQ218" s="80">
        <f t="shared" si="168"/>
        <v>11</v>
      </c>
      <c r="AR218" s="80">
        <f t="shared" si="169"/>
        <v>26</v>
      </c>
      <c r="AS218" s="80">
        <f t="shared" si="170"/>
        <v>11</v>
      </c>
      <c r="AT218" s="80">
        <f t="shared" si="171"/>
        <v>32</v>
      </c>
      <c r="AU218" s="80">
        <f t="shared" si="172"/>
        <v>11</v>
      </c>
      <c r="AV218" s="80">
        <f t="shared" si="173"/>
        <v>24</v>
      </c>
      <c r="AW218" s="80">
        <f t="shared" si="174"/>
        <v>11</v>
      </c>
      <c r="AX218" s="80">
        <f t="shared" si="175"/>
        <v>23</v>
      </c>
      <c r="AY218" s="80">
        <f t="shared" si="176"/>
        <v>11</v>
      </c>
      <c r="AZ218" s="80">
        <f t="shared" si="177"/>
        <v>26</v>
      </c>
      <c r="BA218" s="80">
        <f t="shared" si="178"/>
        <v>11</v>
      </c>
      <c r="BB218" s="80">
        <f t="shared" si="179"/>
        <v>31</v>
      </c>
      <c r="BC218" s="80">
        <f t="shared" si="180"/>
        <v>11</v>
      </c>
      <c r="BD218" s="80">
        <f t="shared" si="181"/>
        <v>1</v>
      </c>
      <c r="BE218" s="80">
        <f t="shared" si="182"/>
        <v>8</v>
      </c>
      <c r="BF218" s="80">
        <f t="shared" si="183"/>
        <v>3</v>
      </c>
      <c r="BG218" s="80">
        <f t="shared" si="184"/>
        <v>85</v>
      </c>
      <c r="BH218" s="80">
        <f t="shared" si="185"/>
        <v>11</v>
      </c>
      <c r="BI218" s="80">
        <f t="shared" si="186"/>
        <v>11</v>
      </c>
      <c r="BJ218" s="80">
        <f t="shared" si="187"/>
        <v>11</v>
      </c>
      <c r="BK218" s="80">
        <f t="shared" si="188"/>
        <v>11</v>
      </c>
      <c r="BL218" s="80">
        <f t="shared" si="189"/>
        <v>11</v>
      </c>
      <c r="BM218" s="80">
        <f t="shared" si="190"/>
        <v>11</v>
      </c>
      <c r="BN218" s="80">
        <f t="shared" si="191"/>
        <v>11</v>
      </c>
      <c r="BO218" s="80">
        <f t="shared" si="192"/>
        <v>11</v>
      </c>
      <c r="BP218" s="80">
        <f t="shared" si="193"/>
        <v>11</v>
      </c>
      <c r="BQ218" s="80">
        <f t="shared" si="194"/>
        <v>11</v>
      </c>
      <c r="BR218" s="80">
        <f t="shared" si="195"/>
        <v>46</v>
      </c>
      <c r="BS218" s="80">
        <f t="shared" si="196"/>
        <v>11</v>
      </c>
      <c r="BT218" s="80">
        <f t="shared" si="197"/>
        <v>4</v>
      </c>
      <c r="BU218" s="80">
        <f t="shared" si="198"/>
        <v>8</v>
      </c>
      <c r="BV218" s="80">
        <f t="shared" si="199"/>
        <v>3</v>
      </c>
      <c r="BW218" s="80">
        <f t="shared" si="200"/>
        <v>85</v>
      </c>
      <c r="BX218" s="80">
        <f t="shared" si="201"/>
        <v>11</v>
      </c>
      <c r="BY218" s="80">
        <f t="shared" si="202"/>
        <v>11</v>
      </c>
      <c r="BZ218" s="80">
        <f t="shared" si="203"/>
        <v>3</v>
      </c>
      <c r="CA218" s="80">
        <f t="shared" si="206"/>
        <v>82</v>
      </c>
      <c r="CB218" s="118">
        <f>+HLOOKUP(MONTO!$F$2&amp;"-"&amp;Rank!$CB$130,Rank!$B$1:$CD$247,ROW(Rank!$CD218),0)</f>
        <v>3</v>
      </c>
      <c r="CC218" s="118">
        <f>+HLOOKUP(MONTO!$F$2&amp;"-"&amp;Rank!$CC$130,Rank!$B$1:$CD$247,ROW(Rank!$CD218),0)</f>
        <v>85</v>
      </c>
      <c r="CD218" s="119" t="str">
        <f t="shared" si="204"/>
        <v>Santader Rio Banco (1119)</v>
      </c>
    </row>
    <row r="219" spans="2:82" outlineLevel="1" x14ac:dyDescent="0.2">
      <c r="B219" s="80">
        <f t="shared" ref="B219:C219" si="211">+B93</f>
        <v>8.8999999999999996E-2</v>
      </c>
      <c r="C219" s="80" t="str">
        <f t="shared" si="211"/>
        <v>Servente y Cia. (186)</v>
      </c>
      <c r="D219" s="87">
        <f>IF($C219="","",Tabla!C219+$B219)</f>
        <v>8.8999999999999996E-2</v>
      </c>
      <c r="E219" s="87">
        <f>IF($C219="","",Tabla!D219+$B219)</f>
        <v>8.8999999999999996E-2</v>
      </c>
      <c r="F219" s="87">
        <f>IF($C219="","",Tabla!E219+$B219)</f>
        <v>8.8999999999999996E-2</v>
      </c>
      <c r="G219" s="87">
        <f>IF($C219="","",Tabla!F219+$B219)</f>
        <v>8.8999999999999996E-2</v>
      </c>
      <c r="H219" s="87">
        <f>IF($C219="","",Tabla!G219+$B219)</f>
        <v>8.8999999999999996E-2</v>
      </c>
      <c r="I219" s="87">
        <f>IF($C219="","",Tabla!H219+$B219)</f>
        <v>8.8999999999999996E-2</v>
      </c>
      <c r="J219" s="87">
        <f>IF($C219="","",Tabla!I219+$B219)</f>
        <v>8.8999999999999996E-2</v>
      </c>
      <c r="K219" s="87">
        <f>IF($C219="","",Tabla!J219+$B219)</f>
        <v>8.8999999999999996E-2</v>
      </c>
      <c r="L219" s="87">
        <f>IF($C219="","",Tabla!K219+$B219)</f>
        <v>8.8999999999999996E-2</v>
      </c>
      <c r="M219" s="87">
        <f>IF($C219="","",Tabla!L219+$B219)</f>
        <v>8.8999999999999996E-2</v>
      </c>
      <c r="N219" s="87">
        <f>IF($C219="","",Tabla!M219+$B219)</f>
        <v>8.8999999999999996E-2</v>
      </c>
      <c r="O219" s="87">
        <f>IF($C219="","",Tabla!N219+$B219)</f>
        <v>8.8999999999999996E-2</v>
      </c>
      <c r="P219" s="87">
        <f>IF($C219="","",Tabla!O219+$B219)</f>
        <v>8.8999999999999996E-2</v>
      </c>
      <c r="Q219" s="87">
        <f>IF($C219="","",Tabla!P219+$B219)</f>
        <v>8.8999999999999996E-2</v>
      </c>
      <c r="R219" s="87">
        <f>IF($C219="","",Tabla!Q219+$B219)</f>
        <v>8.8999999999999996E-2</v>
      </c>
      <c r="S219" s="87">
        <f>IF($C219="","",Tabla!R219+$B219)</f>
        <v>8.8999999999999996E-2</v>
      </c>
      <c r="T219" s="87">
        <f>IF($C219="","",Tabla!S219+$B219)</f>
        <v>8.8999999999999996E-2</v>
      </c>
      <c r="U219" s="87">
        <f>IF($C219="","",Tabla!T219+$B219)</f>
        <v>-803993722.91100001</v>
      </c>
      <c r="V219" s="87">
        <f>IF($C219="","",Tabla!U219+$B219)</f>
        <v>8.8999999999999996E-2</v>
      </c>
      <c r="W219" s="87">
        <f>IF($C219="","",Tabla!V219+$B219)</f>
        <v>8.8999999999999996E-2</v>
      </c>
      <c r="X219" s="87">
        <f>IF($C219="","",Tabla!W219+$B219)</f>
        <v>8.8999999999999996E-2</v>
      </c>
      <c r="Y219" s="87">
        <f>IF($C219="","",Tabla!X219+$B219)</f>
        <v>8.8999999999999996E-2</v>
      </c>
      <c r="Z219" s="87">
        <f>IF($C219="","",Tabla!Y219+$B219)</f>
        <v>8.8999999999999996E-2</v>
      </c>
      <c r="AA219" s="87">
        <f>IF($C219="","",Tabla!Z219+$B219)</f>
        <v>8.8999999999999996E-2</v>
      </c>
      <c r="AB219" s="87">
        <f>IF($C219="","",Tabla!AA219+$B219)</f>
        <v>8.8999999999999996E-2</v>
      </c>
      <c r="AC219" s="87">
        <f>IF($C219="","",Tabla!AB219+$B219)</f>
        <v>8.8999999999999996E-2</v>
      </c>
      <c r="AD219" s="87">
        <f>IF($C219="","",Tabla!AC219+$B219)</f>
        <v>8.8999999999999996E-2</v>
      </c>
      <c r="AE219" s="87">
        <f>IF($C219="","",Tabla!AD219+$B219)</f>
        <v>8.8999999999999996E-2</v>
      </c>
      <c r="AF219" s="87">
        <f>IF($C219="","",Tabla!AE219+$B219)</f>
        <v>8.8999999999999996E-2</v>
      </c>
      <c r="AG219" s="87">
        <f>IF($C219="","",Tabla!AF219+$B219)</f>
        <v>8.8999999999999996E-2</v>
      </c>
      <c r="AH219" s="87">
        <f>IF($C219="","",Tabla!AG219+$B219)</f>
        <v>8.8999999999999996E-2</v>
      </c>
      <c r="AI219" s="87">
        <f>IF($C219="","",Tabla!AH219+$B219)</f>
        <v>8.8999999999999996E-2</v>
      </c>
      <c r="AJ219" s="87">
        <f>IF($C219="","",Tabla!AI219+$B219)</f>
        <v>8.8999999999999996E-2</v>
      </c>
      <c r="AK219" s="87">
        <f>IF($C219="","",Tabla!AJ219+$B219)</f>
        <v>-803993722.91100001</v>
      </c>
      <c r="AL219" s="87">
        <f>IF($C219="","",Tabla!AK219+$B219)</f>
        <v>8.8999999999999996E-2</v>
      </c>
      <c r="AM219" s="87">
        <f>IF($C219="","",Tabla!AL219+$B219)</f>
        <v>8.8999999999999996E-2</v>
      </c>
      <c r="AN219" s="87">
        <f>IF($C219="","",Tabla!AM219+$B219)</f>
        <v>8.8999999999999996E-2</v>
      </c>
      <c r="AO219" s="87">
        <f>IF($C219="","",Tabla!AN219+$B219)</f>
        <v>-803993722.91100001</v>
      </c>
      <c r="AP219" s="80">
        <f t="shared" si="167"/>
        <v>26</v>
      </c>
      <c r="AQ219" s="80">
        <f t="shared" si="168"/>
        <v>10</v>
      </c>
      <c r="AR219" s="80">
        <f t="shared" si="169"/>
        <v>25</v>
      </c>
      <c r="AS219" s="80">
        <f t="shared" si="170"/>
        <v>10</v>
      </c>
      <c r="AT219" s="80">
        <f t="shared" si="171"/>
        <v>31</v>
      </c>
      <c r="AU219" s="80">
        <f t="shared" si="172"/>
        <v>10</v>
      </c>
      <c r="AV219" s="80">
        <f t="shared" si="173"/>
        <v>23</v>
      </c>
      <c r="AW219" s="80">
        <f t="shared" si="174"/>
        <v>10</v>
      </c>
      <c r="AX219" s="80">
        <f t="shared" si="175"/>
        <v>22</v>
      </c>
      <c r="AY219" s="80">
        <f t="shared" si="176"/>
        <v>10</v>
      </c>
      <c r="AZ219" s="80">
        <f t="shared" si="177"/>
        <v>25</v>
      </c>
      <c r="BA219" s="80">
        <f t="shared" si="178"/>
        <v>10</v>
      </c>
      <c r="BB219" s="80">
        <f t="shared" si="179"/>
        <v>30</v>
      </c>
      <c r="BC219" s="80">
        <f t="shared" si="180"/>
        <v>10</v>
      </c>
      <c r="BD219" s="80">
        <f t="shared" si="181"/>
        <v>22</v>
      </c>
      <c r="BE219" s="80">
        <f t="shared" si="182"/>
        <v>7</v>
      </c>
      <c r="BF219" s="80">
        <f t="shared" si="183"/>
        <v>18</v>
      </c>
      <c r="BG219" s="80">
        <f t="shared" si="184"/>
        <v>95</v>
      </c>
      <c r="BH219" s="80">
        <f t="shared" si="185"/>
        <v>10</v>
      </c>
      <c r="BI219" s="80">
        <f t="shared" si="186"/>
        <v>10</v>
      </c>
      <c r="BJ219" s="80">
        <f t="shared" si="187"/>
        <v>10</v>
      </c>
      <c r="BK219" s="80">
        <f t="shared" si="188"/>
        <v>10</v>
      </c>
      <c r="BL219" s="80">
        <f t="shared" si="189"/>
        <v>10</v>
      </c>
      <c r="BM219" s="80">
        <f t="shared" si="190"/>
        <v>10</v>
      </c>
      <c r="BN219" s="80">
        <f t="shared" si="191"/>
        <v>10</v>
      </c>
      <c r="BO219" s="80">
        <f t="shared" si="192"/>
        <v>10</v>
      </c>
      <c r="BP219" s="80">
        <f t="shared" si="193"/>
        <v>10</v>
      </c>
      <c r="BQ219" s="80">
        <f t="shared" si="194"/>
        <v>10</v>
      </c>
      <c r="BR219" s="80">
        <f t="shared" si="195"/>
        <v>45</v>
      </c>
      <c r="BS219" s="80">
        <f t="shared" si="196"/>
        <v>10</v>
      </c>
      <c r="BT219" s="80">
        <f t="shared" si="197"/>
        <v>42</v>
      </c>
      <c r="BU219" s="80">
        <f t="shared" si="198"/>
        <v>7</v>
      </c>
      <c r="BV219" s="80">
        <f t="shared" si="199"/>
        <v>18</v>
      </c>
      <c r="BW219" s="80">
        <f t="shared" si="200"/>
        <v>95</v>
      </c>
      <c r="BX219" s="80">
        <f t="shared" si="201"/>
        <v>10</v>
      </c>
      <c r="BY219" s="80">
        <f t="shared" si="202"/>
        <v>10</v>
      </c>
      <c r="BZ219" s="80">
        <f t="shared" si="203"/>
        <v>61</v>
      </c>
      <c r="CA219" s="80">
        <f t="shared" si="206"/>
        <v>95</v>
      </c>
      <c r="CB219" s="118">
        <f>+HLOOKUP(MONTO!$F$2&amp;"-"&amp;Rank!$CB$130,Rank!$B$1:$CD$247,ROW(Rank!$CD219),0)</f>
        <v>18</v>
      </c>
      <c r="CC219" s="118">
        <f>+HLOOKUP(MONTO!$F$2&amp;"-"&amp;Rank!$CC$130,Rank!$B$1:$CD$247,ROW(Rank!$CD219),0)</f>
        <v>95</v>
      </c>
      <c r="CD219" s="119" t="str">
        <f t="shared" si="204"/>
        <v>Servente y Cia. (186)</v>
      </c>
    </row>
    <row r="220" spans="2:82" outlineLevel="1" x14ac:dyDescent="0.2">
      <c r="B220" s="80">
        <f t="shared" ref="B220:C220" si="212">+B94</f>
        <v>0.09</v>
      </c>
      <c r="C220" s="80" t="str">
        <f t="shared" si="212"/>
        <v>Patente de Valores Soc. Bsa. (184)</v>
      </c>
      <c r="D220" s="87">
        <f>IF($C220="","",Tabla!C220+$B220)</f>
        <v>0.09</v>
      </c>
      <c r="E220" s="87">
        <f>IF($C220="","",Tabla!D220+$B220)</f>
        <v>0.09</v>
      </c>
      <c r="F220" s="87">
        <f>IF($C220="","",Tabla!E220+$B220)</f>
        <v>0.09</v>
      </c>
      <c r="G220" s="87">
        <f>IF($C220="","",Tabla!F220+$B220)</f>
        <v>0.09</v>
      </c>
      <c r="H220" s="87">
        <f>IF($C220="","",Tabla!G220+$B220)</f>
        <v>0.09</v>
      </c>
      <c r="I220" s="87">
        <f>IF($C220="","",Tabla!H220+$B220)</f>
        <v>0.09</v>
      </c>
      <c r="J220" s="87">
        <f>IF($C220="","",Tabla!I220+$B220)</f>
        <v>0.09</v>
      </c>
      <c r="K220" s="87">
        <f>IF($C220="","",Tabla!J220+$B220)</f>
        <v>0.09</v>
      </c>
      <c r="L220" s="87">
        <f>IF($C220="","",Tabla!K220+$B220)</f>
        <v>0.09</v>
      </c>
      <c r="M220" s="87">
        <f>IF($C220="","",Tabla!L220+$B220)</f>
        <v>0.09</v>
      </c>
      <c r="N220" s="87">
        <f>IF($C220="","",Tabla!M220+$B220)</f>
        <v>0.09</v>
      </c>
      <c r="O220" s="87">
        <f>IF($C220="","",Tabla!N220+$B220)</f>
        <v>0.09</v>
      </c>
      <c r="P220" s="87">
        <f>IF($C220="","",Tabla!O220+$B220)</f>
        <v>0.09</v>
      </c>
      <c r="Q220" s="87">
        <f>IF($C220="","",Tabla!P220+$B220)</f>
        <v>0.09</v>
      </c>
      <c r="R220" s="87">
        <f>IF($C220="","",Tabla!Q220+$B220)</f>
        <v>0.09</v>
      </c>
      <c r="S220" s="87">
        <f>IF($C220="","",Tabla!R220+$B220)</f>
        <v>0.09</v>
      </c>
      <c r="T220" s="87">
        <f>IF($C220="","",Tabla!S220+$B220)</f>
        <v>0.09</v>
      </c>
      <c r="U220" s="87">
        <f>IF($C220="","",Tabla!T220+$B220)</f>
        <v>-11349599.91</v>
      </c>
      <c r="V220" s="87">
        <f>IF($C220="","",Tabla!U220+$B220)</f>
        <v>0.09</v>
      </c>
      <c r="W220" s="87">
        <f>IF($C220="","",Tabla!V220+$B220)</f>
        <v>0.09</v>
      </c>
      <c r="X220" s="87">
        <f>IF($C220="","",Tabla!W220+$B220)</f>
        <v>0.09</v>
      </c>
      <c r="Y220" s="87">
        <f>IF($C220="","",Tabla!X220+$B220)</f>
        <v>0.09</v>
      </c>
      <c r="Z220" s="87">
        <f>IF($C220="","",Tabla!Y220+$B220)</f>
        <v>0.09</v>
      </c>
      <c r="AA220" s="87">
        <f>IF($C220="","",Tabla!Z220+$B220)</f>
        <v>0.09</v>
      </c>
      <c r="AB220" s="87">
        <f>IF($C220="","",Tabla!AA220+$B220)</f>
        <v>0.09</v>
      </c>
      <c r="AC220" s="87">
        <f>IF($C220="","",Tabla!AB220+$B220)</f>
        <v>0.09</v>
      </c>
      <c r="AD220" s="87">
        <f>IF($C220="","",Tabla!AC220+$B220)</f>
        <v>0.09</v>
      </c>
      <c r="AE220" s="87">
        <f>IF($C220="","",Tabla!AD220+$B220)</f>
        <v>0.09</v>
      </c>
      <c r="AF220" s="87">
        <f>IF($C220="","",Tabla!AE220+$B220)</f>
        <v>0.09</v>
      </c>
      <c r="AG220" s="87">
        <f>IF($C220="","",Tabla!AF220+$B220)</f>
        <v>0.09</v>
      </c>
      <c r="AH220" s="87">
        <f>IF($C220="","",Tabla!AG220+$B220)</f>
        <v>0.09</v>
      </c>
      <c r="AI220" s="87">
        <f>IF($C220="","",Tabla!AH220+$B220)</f>
        <v>0.09</v>
      </c>
      <c r="AJ220" s="87">
        <f>IF($C220="","",Tabla!AI220+$B220)</f>
        <v>0.09</v>
      </c>
      <c r="AK220" s="87">
        <f>IF($C220="","",Tabla!AJ220+$B220)</f>
        <v>-11349599.91</v>
      </c>
      <c r="AL220" s="87">
        <f>IF($C220="","",Tabla!AK220+$B220)</f>
        <v>0.09</v>
      </c>
      <c r="AM220" s="87">
        <f>IF($C220="","",Tabla!AL220+$B220)</f>
        <v>0.09</v>
      </c>
      <c r="AN220" s="87">
        <f>IF($C220="","",Tabla!AM220+$B220)</f>
        <v>0.09</v>
      </c>
      <c r="AO220" s="87">
        <f>IF($C220="","",Tabla!AN220+$B220)</f>
        <v>-11349599.91</v>
      </c>
      <c r="AP220" s="80">
        <f t="shared" si="167"/>
        <v>25</v>
      </c>
      <c r="AQ220" s="80">
        <f t="shared" si="168"/>
        <v>9</v>
      </c>
      <c r="AR220" s="80">
        <f t="shared" si="169"/>
        <v>24</v>
      </c>
      <c r="AS220" s="80">
        <f t="shared" si="170"/>
        <v>9</v>
      </c>
      <c r="AT220" s="80">
        <f t="shared" si="171"/>
        <v>30</v>
      </c>
      <c r="AU220" s="80">
        <f t="shared" si="172"/>
        <v>9</v>
      </c>
      <c r="AV220" s="80">
        <f t="shared" si="173"/>
        <v>22</v>
      </c>
      <c r="AW220" s="80">
        <f t="shared" si="174"/>
        <v>9</v>
      </c>
      <c r="AX220" s="80">
        <f t="shared" si="175"/>
        <v>21</v>
      </c>
      <c r="AY220" s="80">
        <f t="shared" si="176"/>
        <v>9</v>
      </c>
      <c r="AZ220" s="80">
        <f t="shared" si="177"/>
        <v>24</v>
      </c>
      <c r="BA220" s="80">
        <f t="shared" si="178"/>
        <v>9</v>
      </c>
      <c r="BB220" s="80">
        <f t="shared" si="179"/>
        <v>29</v>
      </c>
      <c r="BC220" s="80">
        <f t="shared" si="180"/>
        <v>9</v>
      </c>
      <c r="BD220" s="80">
        <f t="shared" si="181"/>
        <v>21</v>
      </c>
      <c r="BE220" s="80">
        <f t="shared" si="182"/>
        <v>6</v>
      </c>
      <c r="BF220" s="80">
        <f t="shared" si="183"/>
        <v>17</v>
      </c>
      <c r="BG220" s="80">
        <f t="shared" si="184"/>
        <v>87</v>
      </c>
      <c r="BH220" s="80">
        <f t="shared" si="185"/>
        <v>9</v>
      </c>
      <c r="BI220" s="80">
        <f t="shared" si="186"/>
        <v>9</v>
      </c>
      <c r="BJ220" s="80">
        <f t="shared" si="187"/>
        <v>9</v>
      </c>
      <c r="BK220" s="80">
        <f t="shared" si="188"/>
        <v>9</v>
      </c>
      <c r="BL220" s="80">
        <f t="shared" si="189"/>
        <v>9</v>
      </c>
      <c r="BM220" s="80">
        <f t="shared" si="190"/>
        <v>9</v>
      </c>
      <c r="BN220" s="80">
        <f t="shared" si="191"/>
        <v>9</v>
      </c>
      <c r="BO220" s="80">
        <f t="shared" si="192"/>
        <v>9</v>
      </c>
      <c r="BP220" s="80">
        <f t="shared" si="193"/>
        <v>9</v>
      </c>
      <c r="BQ220" s="80">
        <f t="shared" si="194"/>
        <v>9</v>
      </c>
      <c r="BR220" s="80">
        <f t="shared" si="195"/>
        <v>44</v>
      </c>
      <c r="BS220" s="80">
        <f t="shared" si="196"/>
        <v>9</v>
      </c>
      <c r="BT220" s="80">
        <f t="shared" si="197"/>
        <v>41</v>
      </c>
      <c r="BU220" s="80">
        <f t="shared" si="198"/>
        <v>6</v>
      </c>
      <c r="BV220" s="80">
        <f t="shared" si="199"/>
        <v>17</v>
      </c>
      <c r="BW220" s="80">
        <f t="shared" si="200"/>
        <v>87</v>
      </c>
      <c r="BX220" s="80">
        <f t="shared" si="201"/>
        <v>9</v>
      </c>
      <c r="BY220" s="80">
        <f t="shared" si="202"/>
        <v>9</v>
      </c>
      <c r="BZ220" s="80">
        <f t="shared" si="203"/>
        <v>60</v>
      </c>
      <c r="CA220" s="80">
        <f t="shared" si="206"/>
        <v>86</v>
      </c>
      <c r="CB220" s="118">
        <f>+HLOOKUP(MONTO!$F$2&amp;"-"&amp;Rank!$CB$130,Rank!$B$1:$CD$247,ROW(Rank!$CD220),0)</f>
        <v>17</v>
      </c>
      <c r="CC220" s="118">
        <f>+HLOOKUP(MONTO!$F$2&amp;"-"&amp;Rank!$CC$130,Rank!$B$1:$CD$247,ROW(Rank!$CD220),0)</f>
        <v>87</v>
      </c>
      <c r="CD220" s="119" t="str">
        <f t="shared" si="204"/>
        <v>Patente de Valores Soc. Bsa. (184)</v>
      </c>
    </row>
    <row r="221" spans="2:82" outlineLevel="1" x14ac:dyDescent="0.2">
      <c r="B221" s="80">
        <f t="shared" ref="B221:C221" si="213">+B95</f>
        <v>9.0999999999999998E-2</v>
      </c>
      <c r="C221" s="80" t="str">
        <f t="shared" si="213"/>
        <v>Integrar S.A. (183)</v>
      </c>
      <c r="D221" s="87">
        <f>IF($C221="","",Tabla!C221+$B221)</f>
        <v>9.0999999999999998E-2</v>
      </c>
      <c r="E221" s="87">
        <f>IF($C221="","",Tabla!D221+$B221)</f>
        <v>9.0999999999999998E-2</v>
      </c>
      <c r="F221" s="87">
        <f>IF($C221="","",Tabla!E221+$B221)</f>
        <v>9.0999999999999998E-2</v>
      </c>
      <c r="G221" s="87">
        <f>IF($C221="","",Tabla!F221+$B221)</f>
        <v>9.0999999999999998E-2</v>
      </c>
      <c r="H221" s="87">
        <f>IF($C221="","",Tabla!G221+$B221)</f>
        <v>9.0999999999999998E-2</v>
      </c>
      <c r="I221" s="87">
        <f>IF($C221="","",Tabla!H221+$B221)</f>
        <v>9.0999999999999998E-2</v>
      </c>
      <c r="J221" s="87">
        <f>IF($C221="","",Tabla!I221+$B221)</f>
        <v>9.0999999999999998E-2</v>
      </c>
      <c r="K221" s="87">
        <f>IF($C221="","",Tabla!J221+$B221)</f>
        <v>9.0999999999999998E-2</v>
      </c>
      <c r="L221" s="87">
        <f>IF($C221="","",Tabla!K221+$B221)</f>
        <v>9.0999999999999998E-2</v>
      </c>
      <c r="M221" s="87">
        <f>IF($C221="","",Tabla!L221+$B221)</f>
        <v>9.0999999999999998E-2</v>
      </c>
      <c r="N221" s="87">
        <f>IF($C221="","",Tabla!M221+$B221)</f>
        <v>9.0999999999999998E-2</v>
      </c>
      <c r="O221" s="87">
        <f>IF($C221="","",Tabla!N221+$B221)</f>
        <v>9.0999999999999998E-2</v>
      </c>
      <c r="P221" s="87">
        <f>IF($C221="","",Tabla!O221+$B221)</f>
        <v>9.0999999999999998E-2</v>
      </c>
      <c r="Q221" s="87">
        <f>IF($C221="","",Tabla!P221+$B221)</f>
        <v>9.0999999999999998E-2</v>
      </c>
      <c r="R221" s="87">
        <f>IF($C221="","",Tabla!Q221+$B221)</f>
        <v>9.0999999999999998E-2</v>
      </c>
      <c r="S221" s="87">
        <f>IF($C221="","",Tabla!R221+$B221)</f>
        <v>9.0999999999999998E-2</v>
      </c>
      <c r="T221" s="87">
        <f>IF($C221="","",Tabla!S221+$B221)</f>
        <v>54907900.090999998</v>
      </c>
      <c r="U221" s="87">
        <f>IF($C221="","",Tabla!T221+$B221)</f>
        <v>9.0999999999999998E-2</v>
      </c>
      <c r="V221" s="87">
        <f>IF($C221="","",Tabla!U221+$B221)</f>
        <v>9.0999999999999998E-2</v>
      </c>
      <c r="W221" s="87">
        <f>IF($C221="","",Tabla!V221+$B221)</f>
        <v>9.0999999999999998E-2</v>
      </c>
      <c r="X221" s="87">
        <f>IF($C221="","",Tabla!W221+$B221)</f>
        <v>9.0999999999999998E-2</v>
      </c>
      <c r="Y221" s="87">
        <f>IF($C221="","",Tabla!X221+$B221)</f>
        <v>9.0999999999999998E-2</v>
      </c>
      <c r="Z221" s="87">
        <f>IF($C221="","",Tabla!Y221+$B221)</f>
        <v>9.0999999999999998E-2</v>
      </c>
      <c r="AA221" s="87">
        <f>IF($C221="","",Tabla!Z221+$B221)</f>
        <v>9.0999999999999998E-2</v>
      </c>
      <c r="AB221" s="87">
        <f>IF($C221="","",Tabla!AA221+$B221)</f>
        <v>9.0999999999999998E-2</v>
      </c>
      <c r="AC221" s="87">
        <f>IF($C221="","",Tabla!AB221+$B221)</f>
        <v>9.0999999999999998E-2</v>
      </c>
      <c r="AD221" s="87">
        <f>IF($C221="","",Tabla!AC221+$B221)</f>
        <v>9.0999999999999998E-2</v>
      </c>
      <c r="AE221" s="87">
        <f>IF($C221="","",Tabla!AD221+$B221)</f>
        <v>9.0999999999999998E-2</v>
      </c>
      <c r="AF221" s="87">
        <f>IF($C221="","",Tabla!AE221+$B221)</f>
        <v>9.0999999999999998E-2</v>
      </c>
      <c r="AG221" s="87">
        <f>IF($C221="","",Tabla!AF221+$B221)</f>
        <v>9.0999999999999998E-2</v>
      </c>
      <c r="AH221" s="87">
        <f>IF($C221="","",Tabla!AG221+$B221)</f>
        <v>9.0999999999999998E-2</v>
      </c>
      <c r="AI221" s="87">
        <f>IF($C221="","",Tabla!AH221+$B221)</f>
        <v>9.0999999999999998E-2</v>
      </c>
      <c r="AJ221" s="87">
        <f>IF($C221="","",Tabla!AI221+$B221)</f>
        <v>54907900.090999998</v>
      </c>
      <c r="AK221" s="87">
        <f>IF($C221="","",Tabla!AJ221+$B221)</f>
        <v>9.0999999999999998E-2</v>
      </c>
      <c r="AL221" s="87">
        <f>IF($C221="","",Tabla!AK221+$B221)</f>
        <v>9.0999999999999998E-2</v>
      </c>
      <c r="AM221" s="87">
        <f>IF($C221="","",Tabla!AL221+$B221)</f>
        <v>9.0999999999999998E-2</v>
      </c>
      <c r="AN221" s="87">
        <f>IF($C221="","",Tabla!AM221+$B221)</f>
        <v>54907900.090999998</v>
      </c>
      <c r="AO221" s="87">
        <f>IF($C221="","",Tabla!AN221+$B221)</f>
        <v>9.0999999999999998E-2</v>
      </c>
      <c r="AP221" s="80">
        <f t="shared" si="167"/>
        <v>24</v>
      </c>
      <c r="AQ221" s="80">
        <f t="shared" si="168"/>
        <v>8</v>
      </c>
      <c r="AR221" s="80">
        <f t="shared" si="169"/>
        <v>23</v>
      </c>
      <c r="AS221" s="80">
        <f t="shared" si="170"/>
        <v>8</v>
      </c>
      <c r="AT221" s="80">
        <f t="shared" si="171"/>
        <v>29</v>
      </c>
      <c r="AU221" s="80">
        <f t="shared" si="172"/>
        <v>8</v>
      </c>
      <c r="AV221" s="80">
        <f t="shared" si="173"/>
        <v>21</v>
      </c>
      <c r="AW221" s="80">
        <f t="shared" si="174"/>
        <v>8</v>
      </c>
      <c r="AX221" s="80">
        <f t="shared" si="175"/>
        <v>20</v>
      </c>
      <c r="AY221" s="80">
        <f t="shared" si="176"/>
        <v>8</v>
      </c>
      <c r="AZ221" s="80">
        <f t="shared" si="177"/>
        <v>23</v>
      </c>
      <c r="BA221" s="80">
        <f t="shared" si="178"/>
        <v>8</v>
      </c>
      <c r="BB221" s="80">
        <f t="shared" si="179"/>
        <v>28</v>
      </c>
      <c r="BC221" s="80">
        <f t="shared" si="180"/>
        <v>8</v>
      </c>
      <c r="BD221" s="80">
        <f t="shared" si="181"/>
        <v>20</v>
      </c>
      <c r="BE221" s="80">
        <f t="shared" si="182"/>
        <v>5</v>
      </c>
      <c r="BF221" s="80">
        <f t="shared" si="183"/>
        <v>7</v>
      </c>
      <c r="BG221" s="80">
        <f t="shared" si="184"/>
        <v>8</v>
      </c>
      <c r="BH221" s="80">
        <f t="shared" si="185"/>
        <v>8</v>
      </c>
      <c r="BI221" s="80">
        <f t="shared" si="186"/>
        <v>8</v>
      </c>
      <c r="BJ221" s="80">
        <f t="shared" si="187"/>
        <v>8</v>
      </c>
      <c r="BK221" s="80">
        <f t="shared" si="188"/>
        <v>8</v>
      </c>
      <c r="BL221" s="80">
        <f t="shared" si="189"/>
        <v>8</v>
      </c>
      <c r="BM221" s="80">
        <f t="shared" si="190"/>
        <v>8</v>
      </c>
      <c r="BN221" s="80">
        <f t="shared" si="191"/>
        <v>8</v>
      </c>
      <c r="BO221" s="80">
        <f t="shared" si="192"/>
        <v>8</v>
      </c>
      <c r="BP221" s="80">
        <f t="shared" si="193"/>
        <v>8</v>
      </c>
      <c r="BQ221" s="80">
        <f t="shared" si="194"/>
        <v>8</v>
      </c>
      <c r="BR221" s="80">
        <f t="shared" si="195"/>
        <v>43</v>
      </c>
      <c r="BS221" s="80">
        <f t="shared" si="196"/>
        <v>8</v>
      </c>
      <c r="BT221" s="80">
        <f t="shared" si="197"/>
        <v>40</v>
      </c>
      <c r="BU221" s="80">
        <f t="shared" si="198"/>
        <v>5</v>
      </c>
      <c r="BV221" s="80">
        <f t="shared" si="199"/>
        <v>7</v>
      </c>
      <c r="BW221" s="80">
        <f t="shared" si="200"/>
        <v>8</v>
      </c>
      <c r="BX221" s="80">
        <f t="shared" si="201"/>
        <v>8</v>
      </c>
      <c r="BY221" s="80">
        <f t="shared" si="202"/>
        <v>8</v>
      </c>
      <c r="BZ221" s="80">
        <f t="shared" si="203"/>
        <v>7</v>
      </c>
      <c r="CA221" s="80">
        <f t="shared" si="206"/>
        <v>5</v>
      </c>
      <c r="CB221" s="118">
        <f>+HLOOKUP(MONTO!$F$2&amp;"-"&amp;Rank!$CB$130,Rank!$B$1:$CD$247,ROW(Rank!$CD221),0)</f>
        <v>7</v>
      </c>
      <c r="CC221" s="118">
        <f>+HLOOKUP(MONTO!$F$2&amp;"-"&amp;Rank!$CC$130,Rank!$B$1:$CD$247,ROW(Rank!$CD221),0)</f>
        <v>8</v>
      </c>
      <c r="CD221" s="119" t="str">
        <f t="shared" si="204"/>
        <v>Integrar S.A. (183)</v>
      </c>
    </row>
    <row r="222" spans="2:82" outlineLevel="1" x14ac:dyDescent="0.2">
      <c r="B222" s="80">
        <f t="shared" ref="B222:C222" si="214">+B96</f>
        <v>9.1999999999999998E-2</v>
      </c>
      <c r="C222" s="80" t="str">
        <f t="shared" si="214"/>
        <v>Banco Hipotecario (1270)</v>
      </c>
      <c r="D222" s="87">
        <f>IF($C222="","",Tabla!C222+$B222)</f>
        <v>9.1999999999999998E-2</v>
      </c>
      <c r="E222" s="87">
        <f>IF($C222="","",Tabla!D222+$B222)</f>
        <v>9.1999999999999998E-2</v>
      </c>
      <c r="F222" s="87">
        <f>IF($C222="","",Tabla!E222+$B222)</f>
        <v>9.1999999999999998E-2</v>
      </c>
      <c r="G222" s="87">
        <f>IF($C222="","",Tabla!F222+$B222)</f>
        <v>9.1999999999999998E-2</v>
      </c>
      <c r="H222" s="87">
        <f>IF($C222="","",Tabla!G222+$B222)</f>
        <v>9.1999999999999998E-2</v>
      </c>
      <c r="I222" s="87">
        <f>IF($C222="","",Tabla!H222+$B222)</f>
        <v>9.1999999999999998E-2</v>
      </c>
      <c r="J222" s="87">
        <f>IF($C222="","",Tabla!I222+$B222)</f>
        <v>9.1999999999999998E-2</v>
      </c>
      <c r="K222" s="87">
        <f>IF($C222="","",Tabla!J222+$B222)</f>
        <v>9.1999999999999998E-2</v>
      </c>
      <c r="L222" s="87">
        <f>IF($C222="","",Tabla!K222+$B222)</f>
        <v>9.1999999999999998E-2</v>
      </c>
      <c r="M222" s="87">
        <f>IF($C222="","",Tabla!L222+$B222)</f>
        <v>9.1999999999999998E-2</v>
      </c>
      <c r="N222" s="87">
        <f>IF($C222="","",Tabla!M222+$B222)</f>
        <v>9.1999999999999998E-2</v>
      </c>
      <c r="O222" s="87">
        <f>IF($C222="","",Tabla!N222+$B222)</f>
        <v>9.1999999999999998E-2</v>
      </c>
      <c r="P222" s="87">
        <f>IF($C222="","",Tabla!O222+$B222)</f>
        <v>9.1999999999999998E-2</v>
      </c>
      <c r="Q222" s="87">
        <f>IF($C222="","",Tabla!P222+$B222)</f>
        <v>9.1999999999999998E-2</v>
      </c>
      <c r="R222" s="87">
        <f>IF($C222="","",Tabla!Q222+$B222)</f>
        <v>9.1999999999999998E-2</v>
      </c>
      <c r="S222" s="87">
        <f>IF($C222="","",Tabla!R222+$B222)</f>
        <v>9.1999999999999998E-2</v>
      </c>
      <c r="T222" s="87">
        <f>IF($C222="","",Tabla!S222+$B222)</f>
        <v>75570000.091999993</v>
      </c>
      <c r="U222" s="87">
        <f>IF($C222="","",Tabla!T222+$B222)</f>
        <v>9.1999999999999998E-2</v>
      </c>
      <c r="V222" s="87">
        <f>IF($C222="","",Tabla!U222+$B222)</f>
        <v>9.1999999999999998E-2</v>
      </c>
      <c r="W222" s="87">
        <f>IF($C222="","",Tabla!V222+$B222)</f>
        <v>9.1999999999999998E-2</v>
      </c>
      <c r="X222" s="87">
        <f>IF($C222="","",Tabla!W222+$B222)</f>
        <v>9.1999999999999998E-2</v>
      </c>
      <c r="Y222" s="87">
        <f>IF($C222="","",Tabla!X222+$B222)</f>
        <v>9.1999999999999998E-2</v>
      </c>
      <c r="Z222" s="87">
        <f>IF($C222="","",Tabla!Y222+$B222)</f>
        <v>9.1999999999999998E-2</v>
      </c>
      <c r="AA222" s="87">
        <f>IF($C222="","",Tabla!Z222+$B222)</f>
        <v>9.1999999999999998E-2</v>
      </c>
      <c r="AB222" s="87">
        <f>IF($C222="","",Tabla!AA222+$B222)</f>
        <v>9.1999999999999998E-2</v>
      </c>
      <c r="AC222" s="87">
        <f>IF($C222="","",Tabla!AB222+$B222)</f>
        <v>9.1999999999999998E-2</v>
      </c>
      <c r="AD222" s="87">
        <f>IF($C222="","",Tabla!AC222+$B222)</f>
        <v>9.1999999999999998E-2</v>
      </c>
      <c r="AE222" s="87">
        <f>IF($C222="","",Tabla!AD222+$B222)</f>
        <v>9.1999999999999998E-2</v>
      </c>
      <c r="AF222" s="87">
        <f>IF($C222="","",Tabla!AE222+$B222)</f>
        <v>9.1999999999999998E-2</v>
      </c>
      <c r="AG222" s="87">
        <f>IF($C222="","",Tabla!AF222+$B222)</f>
        <v>9.1999999999999998E-2</v>
      </c>
      <c r="AH222" s="87">
        <f>IF($C222="","",Tabla!AG222+$B222)</f>
        <v>9.1999999999999998E-2</v>
      </c>
      <c r="AI222" s="87">
        <f>IF($C222="","",Tabla!AH222+$B222)</f>
        <v>9.1999999999999998E-2</v>
      </c>
      <c r="AJ222" s="87">
        <f>IF($C222="","",Tabla!AI222+$B222)</f>
        <v>75570000.091999993</v>
      </c>
      <c r="AK222" s="87">
        <f>IF($C222="","",Tabla!AJ222+$B222)</f>
        <v>9.1999999999999998E-2</v>
      </c>
      <c r="AL222" s="87">
        <f>IF($C222="","",Tabla!AK222+$B222)</f>
        <v>9.1999999999999998E-2</v>
      </c>
      <c r="AM222" s="87">
        <f>IF($C222="","",Tabla!AL222+$B222)</f>
        <v>9.1999999999999998E-2</v>
      </c>
      <c r="AN222" s="87">
        <f>IF($C222="","",Tabla!AM222+$B222)</f>
        <v>75570000.091999993</v>
      </c>
      <c r="AO222" s="87">
        <f>IF($C222="","",Tabla!AN222+$B222)</f>
        <v>9.1999999999999998E-2</v>
      </c>
      <c r="AP222" s="80">
        <f t="shared" si="167"/>
        <v>23</v>
      </c>
      <c r="AQ222" s="80">
        <f t="shared" si="168"/>
        <v>7</v>
      </c>
      <c r="AR222" s="80">
        <f t="shared" si="169"/>
        <v>22</v>
      </c>
      <c r="AS222" s="80">
        <f t="shared" si="170"/>
        <v>7</v>
      </c>
      <c r="AT222" s="80">
        <f t="shared" si="171"/>
        <v>28</v>
      </c>
      <c r="AU222" s="80">
        <f t="shared" si="172"/>
        <v>7</v>
      </c>
      <c r="AV222" s="80">
        <f t="shared" si="173"/>
        <v>20</v>
      </c>
      <c r="AW222" s="80">
        <f t="shared" si="174"/>
        <v>7</v>
      </c>
      <c r="AX222" s="80">
        <f t="shared" si="175"/>
        <v>19</v>
      </c>
      <c r="AY222" s="80">
        <f t="shared" si="176"/>
        <v>7</v>
      </c>
      <c r="AZ222" s="80">
        <f t="shared" si="177"/>
        <v>22</v>
      </c>
      <c r="BA222" s="80">
        <f t="shared" si="178"/>
        <v>7</v>
      </c>
      <c r="BB222" s="80">
        <f t="shared" si="179"/>
        <v>27</v>
      </c>
      <c r="BC222" s="80">
        <f t="shared" si="180"/>
        <v>7</v>
      </c>
      <c r="BD222" s="80">
        <f t="shared" si="181"/>
        <v>19</v>
      </c>
      <c r="BE222" s="80">
        <f t="shared" si="182"/>
        <v>4</v>
      </c>
      <c r="BF222" s="80">
        <f t="shared" si="183"/>
        <v>5</v>
      </c>
      <c r="BG222" s="80">
        <f t="shared" si="184"/>
        <v>7</v>
      </c>
      <c r="BH222" s="80">
        <f t="shared" si="185"/>
        <v>7</v>
      </c>
      <c r="BI222" s="80">
        <f t="shared" si="186"/>
        <v>7</v>
      </c>
      <c r="BJ222" s="80">
        <f t="shared" si="187"/>
        <v>7</v>
      </c>
      <c r="BK222" s="80">
        <f t="shared" si="188"/>
        <v>7</v>
      </c>
      <c r="BL222" s="80">
        <f t="shared" si="189"/>
        <v>7</v>
      </c>
      <c r="BM222" s="80">
        <f t="shared" si="190"/>
        <v>7</v>
      </c>
      <c r="BN222" s="80">
        <f t="shared" si="191"/>
        <v>7</v>
      </c>
      <c r="BO222" s="80">
        <f t="shared" si="192"/>
        <v>7</v>
      </c>
      <c r="BP222" s="80">
        <f t="shared" si="193"/>
        <v>7</v>
      </c>
      <c r="BQ222" s="80">
        <f t="shared" si="194"/>
        <v>7</v>
      </c>
      <c r="BR222" s="80">
        <f t="shared" si="195"/>
        <v>42</v>
      </c>
      <c r="BS222" s="80">
        <f t="shared" si="196"/>
        <v>7</v>
      </c>
      <c r="BT222" s="80">
        <f t="shared" si="197"/>
        <v>39</v>
      </c>
      <c r="BU222" s="80">
        <f t="shared" si="198"/>
        <v>4</v>
      </c>
      <c r="BV222" s="80">
        <f t="shared" si="199"/>
        <v>5</v>
      </c>
      <c r="BW222" s="80">
        <f t="shared" si="200"/>
        <v>7</v>
      </c>
      <c r="BX222" s="80">
        <f t="shared" si="201"/>
        <v>7</v>
      </c>
      <c r="BY222" s="80">
        <f t="shared" si="202"/>
        <v>7</v>
      </c>
      <c r="BZ222" s="80">
        <f t="shared" si="203"/>
        <v>5</v>
      </c>
      <c r="CA222" s="80">
        <f t="shared" si="206"/>
        <v>4</v>
      </c>
      <c r="CB222" s="118">
        <f>+HLOOKUP(MONTO!$F$2&amp;"-"&amp;Rank!$CB$130,Rank!$B$1:$CD$247,ROW(Rank!$CD222),0)</f>
        <v>5</v>
      </c>
      <c r="CC222" s="118">
        <f>+HLOOKUP(MONTO!$F$2&amp;"-"&amp;Rank!$CC$130,Rank!$B$1:$CD$247,ROW(Rank!$CD222),0)</f>
        <v>7</v>
      </c>
      <c r="CD222" s="119" t="str">
        <f t="shared" si="204"/>
        <v>Banco Hipotecario (1270)</v>
      </c>
    </row>
    <row r="223" spans="2:82" outlineLevel="1" x14ac:dyDescent="0.2">
      <c r="B223" s="80">
        <f t="shared" ref="B223:C223" si="215">+B97</f>
        <v>9.2999999999999999E-2</v>
      </c>
      <c r="C223" s="80" t="str">
        <f t="shared" si="215"/>
        <v>Maestro y Huerres S.A. Soc de Bolsa (127)</v>
      </c>
      <c r="D223" s="87">
        <f>IF($C223="","",Tabla!C223+$B223)</f>
        <v>9.2999999999999999E-2</v>
      </c>
      <c r="E223" s="87">
        <f>IF($C223="","",Tabla!D223+$B223)</f>
        <v>9.2999999999999999E-2</v>
      </c>
      <c r="F223" s="87">
        <f>IF($C223="","",Tabla!E223+$B223)</f>
        <v>9.2999999999999999E-2</v>
      </c>
      <c r="G223" s="87">
        <f>IF($C223="","",Tabla!F223+$B223)</f>
        <v>9.2999999999999999E-2</v>
      </c>
      <c r="H223" s="87">
        <f>IF($C223="","",Tabla!G223+$B223)</f>
        <v>9.2999999999999999E-2</v>
      </c>
      <c r="I223" s="87">
        <f>IF($C223="","",Tabla!H223+$B223)</f>
        <v>9.2999999999999999E-2</v>
      </c>
      <c r="J223" s="87">
        <f>IF($C223="","",Tabla!I223+$B223)</f>
        <v>9.2999999999999999E-2</v>
      </c>
      <c r="K223" s="87">
        <f>IF($C223="","",Tabla!J223+$B223)</f>
        <v>9.2999999999999999E-2</v>
      </c>
      <c r="L223" s="87">
        <f>IF($C223="","",Tabla!K223+$B223)</f>
        <v>9.2999999999999999E-2</v>
      </c>
      <c r="M223" s="87">
        <f>IF($C223="","",Tabla!L223+$B223)</f>
        <v>9.2999999999999999E-2</v>
      </c>
      <c r="N223" s="87">
        <f>IF($C223="","",Tabla!M223+$B223)</f>
        <v>9.2999999999999999E-2</v>
      </c>
      <c r="O223" s="87">
        <f>IF($C223="","",Tabla!N223+$B223)</f>
        <v>9.2999999999999999E-2</v>
      </c>
      <c r="P223" s="87">
        <f>IF($C223="","",Tabla!O223+$B223)</f>
        <v>9.2999999999999999E-2</v>
      </c>
      <c r="Q223" s="87">
        <f>IF($C223="","",Tabla!P223+$B223)</f>
        <v>9.2999999999999999E-2</v>
      </c>
      <c r="R223" s="87">
        <f>IF($C223="","",Tabla!Q223+$B223)</f>
        <v>9.2999999999999999E-2</v>
      </c>
      <c r="S223" s="87">
        <f>IF($C223="","",Tabla!R223+$B223)</f>
        <v>9.2999999999999999E-2</v>
      </c>
      <c r="T223" s="87">
        <f>IF($C223="","",Tabla!S223+$B223)</f>
        <v>5369774231.3530006</v>
      </c>
      <c r="U223" s="87">
        <f>IF($C223="","",Tabla!T223+$B223)</f>
        <v>9.2999999999999999E-2</v>
      </c>
      <c r="V223" s="87">
        <f>IF($C223="","",Tabla!U223+$B223)</f>
        <v>9.2999999999999999E-2</v>
      </c>
      <c r="W223" s="87">
        <f>IF($C223="","",Tabla!V223+$B223)</f>
        <v>9.2999999999999999E-2</v>
      </c>
      <c r="X223" s="87">
        <f>IF($C223="","",Tabla!W223+$B223)</f>
        <v>9.2999999999999999E-2</v>
      </c>
      <c r="Y223" s="87">
        <f>IF($C223="","",Tabla!X223+$B223)</f>
        <v>9.2999999999999999E-2</v>
      </c>
      <c r="Z223" s="87">
        <f>IF($C223="","",Tabla!Y223+$B223)</f>
        <v>9.2999999999999999E-2</v>
      </c>
      <c r="AA223" s="87">
        <f>IF($C223="","",Tabla!Z223+$B223)</f>
        <v>9.2999999999999999E-2</v>
      </c>
      <c r="AB223" s="87">
        <f>IF($C223="","",Tabla!AA223+$B223)</f>
        <v>9.2999999999999999E-2</v>
      </c>
      <c r="AC223" s="87">
        <f>IF($C223="","",Tabla!AB223+$B223)</f>
        <v>9.2999999999999999E-2</v>
      </c>
      <c r="AD223" s="87">
        <f>IF($C223="","",Tabla!AC223+$B223)</f>
        <v>9.2999999999999999E-2</v>
      </c>
      <c r="AE223" s="87">
        <f>IF($C223="","",Tabla!AD223+$B223)</f>
        <v>9.2999999999999999E-2</v>
      </c>
      <c r="AF223" s="87">
        <f>IF($C223="","",Tabla!AE223+$B223)</f>
        <v>9.2999999999999999E-2</v>
      </c>
      <c r="AG223" s="87">
        <f>IF($C223="","",Tabla!AF223+$B223)</f>
        <v>9.2999999999999999E-2</v>
      </c>
      <c r="AH223" s="87">
        <f>IF($C223="","",Tabla!AG223+$B223)</f>
        <v>9.2999999999999999E-2</v>
      </c>
      <c r="AI223" s="87">
        <f>IF($C223="","",Tabla!AH223+$B223)</f>
        <v>9.2999999999999999E-2</v>
      </c>
      <c r="AJ223" s="87">
        <f>IF($C223="","",Tabla!AI223+$B223)</f>
        <v>5369774231.3530006</v>
      </c>
      <c r="AK223" s="87">
        <f>IF($C223="","",Tabla!AJ223+$B223)</f>
        <v>9.2999999999999999E-2</v>
      </c>
      <c r="AL223" s="87">
        <f>IF($C223="","",Tabla!AK223+$B223)</f>
        <v>9.2999999999999999E-2</v>
      </c>
      <c r="AM223" s="87">
        <f>IF($C223="","",Tabla!AL223+$B223)</f>
        <v>9.2999999999999999E-2</v>
      </c>
      <c r="AN223" s="87">
        <f>IF($C223="","",Tabla!AM223+$B223)</f>
        <v>5369774231.3530006</v>
      </c>
      <c r="AO223" s="87">
        <f>IF($C223="","",Tabla!AN223+$B223)</f>
        <v>9.2999999999999999E-2</v>
      </c>
      <c r="AP223" s="80">
        <f t="shared" si="167"/>
        <v>22</v>
      </c>
      <c r="AQ223" s="80">
        <f t="shared" si="168"/>
        <v>6</v>
      </c>
      <c r="AR223" s="80">
        <f t="shared" si="169"/>
        <v>21</v>
      </c>
      <c r="AS223" s="80">
        <f t="shared" si="170"/>
        <v>6</v>
      </c>
      <c r="AT223" s="80">
        <f t="shared" si="171"/>
        <v>27</v>
      </c>
      <c r="AU223" s="80">
        <f t="shared" si="172"/>
        <v>6</v>
      </c>
      <c r="AV223" s="80">
        <f t="shared" si="173"/>
        <v>19</v>
      </c>
      <c r="AW223" s="80">
        <f t="shared" si="174"/>
        <v>6</v>
      </c>
      <c r="AX223" s="80">
        <f t="shared" si="175"/>
        <v>18</v>
      </c>
      <c r="AY223" s="80">
        <f t="shared" si="176"/>
        <v>6</v>
      </c>
      <c r="AZ223" s="80">
        <f t="shared" si="177"/>
        <v>21</v>
      </c>
      <c r="BA223" s="80">
        <f t="shared" si="178"/>
        <v>6</v>
      </c>
      <c r="BB223" s="80">
        <f t="shared" si="179"/>
        <v>26</v>
      </c>
      <c r="BC223" s="80">
        <f t="shared" si="180"/>
        <v>6</v>
      </c>
      <c r="BD223" s="80">
        <f t="shared" si="181"/>
        <v>18</v>
      </c>
      <c r="BE223" s="80">
        <f t="shared" si="182"/>
        <v>3</v>
      </c>
      <c r="BF223" s="80">
        <f t="shared" si="183"/>
        <v>1</v>
      </c>
      <c r="BG223" s="80">
        <f t="shared" si="184"/>
        <v>6</v>
      </c>
      <c r="BH223" s="80">
        <f t="shared" si="185"/>
        <v>6</v>
      </c>
      <c r="BI223" s="80">
        <f t="shared" si="186"/>
        <v>6</v>
      </c>
      <c r="BJ223" s="80">
        <f t="shared" si="187"/>
        <v>6</v>
      </c>
      <c r="BK223" s="80">
        <f t="shared" si="188"/>
        <v>6</v>
      </c>
      <c r="BL223" s="80">
        <f t="shared" si="189"/>
        <v>6</v>
      </c>
      <c r="BM223" s="80">
        <f t="shared" si="190"/>
        <v>6</v>
      </c>
      <c r="BN223" s="80">
        <f t="shared" si="191"/>
        <v>6</v>
      </c>
      <c r="BO223" s="80">
        <f t="shared" si="192"/>
        <v>6</v>
      </c>
      <c r="BP223" s="80">
        <f t="shared" si="193"/>
        <v>6</v>
      </c>
      <c r="BQ223" s="80">
        <f t="shared" si="194"/>
        <v>6</v>
      </c>
      <c r="BR223" s="80">
        <f t="shared" si="195"/>
        <v>41</v>
      </c>
      <c r="BS223" s="80">
        <f t="shared" si="196"/>
        <v>6</v>
      </c>
      <c r="BT223" s="80">
        <f t="shared" si="197"/>
        <v>38</v>
      </c>
      <c r="BU223" s="80">
        <f t="shared" si="198"/>
        <v>3</v>
      </c>
      <c r="BV223" s="80">
        <f t="shared" si="199"/>
        <v>1</v>
      </c>
      <c r="BW223" s="80">
        <f t="shared" si="200"/>
        <v>6</v>
      </c>
      <c r="BX223" s="80">
        <f t="shared" si="201"/>
        <v>6</v>
      </c>
      <c r="BY223" s="80">
        <f t="shared" si="202"/>
        <v>6</v>
      </c>
      <c r="BZ223" s="80">
        <f t="shared" si="203"/>
        <v>1</v>
      </c>
      <c r="CA223" s="80">
        <f t="shared" si="206"/>
        <v>3</v>
      </c>
      <c r="CB223" s="118">
        <f>+HLOOKUP(MONTO!$F$2&amp;"-"&amp;Rank!$CB$130,Rank!$B$1:$CD$247,ROW(Rank!$CD223),0)</f>
        <v>1</v>
      </c>
      <c r="CC223" s="118">
        <f>+HLOOKUP(MONTO!$F$2&amp;"-"&amp;Rank!$CC$130,Rank!$B$1:$CD$247,ROW(Rank!$CD223),0)</f>
        <v>6</v>
      </c>
      <c r="CD223" s="119" t="str">
        <f t="shared" si="204"/>
        <v>Maestro y Huerres S.A. Soc de Bolsa (127)</v>
      </c>
    </row>
    <row r="224" spans="2:82" outlineLevel="1" x14ac:dyDescent="0.2">
      <c r="B224" s="80">
        <f t="shared" ref="B224:C224" si="216">+B98</f>
        <v>9.4E-2</v>
      </c>
      <c r="C224" s="80" t="str">
        <f t="shared" si="216"/>
        <v>Transatlantica (612)</v>
      </c>
      <c r="D224" s="87">
        <f>IF($C224="","",Tabla!C224+$B224)</f>
        <v>9.4E-2</v>
      </c>
      <c r="E224" s="87">
        <f>IF($C224="","",Tabla!D224+$B224)</f>
        <v>9.4E-2</v>
      </c>
      <c r="F224" s="87">
        <f>IF($C224="","",Tabla!E224+$B224)</f>
        <v>9.4E-2</v>
      </c>
      <c r="G224" s="87">
        <f>IF($C224="","",Tabla!F224+$B224)</f>
        <v>9.4E-2</v>
      </c>
      <c r="H224" s="87">
        <f>IF($C224="","",Tabla!G224+$B224)</f>
        <v>9.4E-2</v>
      </c>
      <c r="I224" s="87">
        <f>IF($C224="","",Tabla!H224+$B224)</f>
        <v>9.4E-2</v>
      </c>
      <c r="J224" s="87">
        <f>IF($C224="","",Tabla!I224+$B224)</f>
        <v>9.4E-2</v>
      </c>
      <c r="K224" s="87">
        <f>IF($C224="","",Tabla!J224+$B224)</f>
        <v>9.4E-2</v>
      </c>
      <c r="L224" s="87">
        <f>IF($C224="","",Tabla!K224+$B224)</f>
        <v>9.4E-2</v>
      </c>
      <c r="M224" s="87">
        <f>IF($C224="","",Tabla!L224+$B224)</f>
        <v>9.4E-2</v>
      </c>
      <c r="N224" s="87">
        <f>IF($C224="","",Tabla!M224+$B224)</f>
        <v>9.4E-2</v>
      </c>
      <c r="O224" s="87">
        <f>IF($C224="","",Tabla!N224+$B224)</f>
        <v>9.4E-2</v>
      </c>
      <c r="P224" s="87">
        <f>IF($C224="","",Tabla!O224+$B224)</f>
        <v>9.4E-2</v>
      </c>
      <c r="Q224" s="87">
        <f>IF($C224="","",Tabla!P224+$B224)</f>
        <v>9.4E-2</v>
      </c>
      <c r="R224" s="87">
        <f>IF($C224="","",Tabla!Q224+$B224)</f>
        <v>9.4E-2</v>
      </c>
      <c r="S224" s="87">
        <f>IF($C224="","",Tabla!R224+$B224)</f>
        <v>9.4E-2</v>
      </c>
      <c r="T224" s="87">
        <f>IF($C224="","",Tabla!S224+$B224)</f>
        <v>66367263.093999997</v>
      </c>
      <c r="U224" s="87">
        <f>IF($C224="","",Tabla!T224+$B224)</f>
        <v>9.4E-2</v>
      </c>
      <c r="V224" s="87">
        <f>IF($C224="","",Tabla!U224+$B224)</f>
        <v>9.4E-2</v>
      </c>
      <c r="W224" s="87">
        <f>IF($C224="","",Tabla!V224+$B224)</f>
        <v>9.4E-2</v>
      </c>
      <c r="X224" s="87">
        <f>IF($C224="","",Tabla!W224+$B224)</f>
        <v>9.4E-2</v>
      </c>
      <c r="Y224" s="87">
        <f>IF($C224="","",Tabla!X224+$B224)</f>
        <v>9.4E-2</v>
      </c>
      <c r="Z224" s="87">
        <f>IF($C224="","",Tabla!Y224+$B224)</f>
        <v>9.4E-2</v>
      </c>
      <c r="AA224" s="87">
        <f>IF($C224="","",Tabla!Z224+$B224)</f>
        <v>9.4E-2</v>
      </c>
      <c r="AB224" s="87">
        <f>IF($C224="","",Tabla!AA224+$B224)</f>
        <v>9.4E-2</v>
      </c>
      <c r="AC224" s="87">
        <f>IF($C224="","",Tabla!AB224+$B224)</f>
        <v>9.4E-2</v>
      </c>
      <c r="AD224" s="87">
        <f>IF($C224="","",Tabla!AC224+$B224)</f>
        <v>9.4E-2</v>
      </c>
      <c r="AE224" s="87">
        <f>IF($C224="","",Tabla!AD224+$B224)</f>
        <v>9.4E-2</v>
      </c>
      <c r="AF224" s="87">
        <f>IF($C224="","",Tabla!AE224+$B224)</f>
        <v>9.4E-2</v>
      </c>
      <c r="AG224" s="87">
        <f>IF($C224="","",Tabla!AF224+$B224)</f>
        <v>9.4E-2</v>
      </c>
      <c r="AH224" s="87">
        <f>IF($C224="","",Tabla!AG224+$B224)</f>
        <v>9.4E-2</v>
      </c>
      <c r="AI224" s="87">
        <f>IF($C224="","",Tabla!AH224+$B224)</f>
        <v>9.4E-2</v>
      </c>
      <c r="AJ224" s="87">
        <f>IF($C224="","",Tabla!AI224+$B224)</f>
        <v>66367263.093999997</v>
      </c>
      <c r="AK224" s="87">
        <f>IF($C224="","",Tabla!AJ224+$B224)</f>
        <v>9.4E-2</v>
      </c>
      <c r="AL224" s="87">
        <f>IF($C224="","",Tabla!AK224+$B224)</f>
        <v>9.4E-2</v>
      </c>
      <c r="AM224" s="87">
        <f>IF($C224="","",Tabla!AL224+$B224)</f>
        <v>9.4E-2</v>
      </c>
      <c r="AN224" s="87">
        <f>IF($C224="","",Tabla!AM224+$B224)</f>
        <v>66367263.093999997</v>
      </c>
      <c r="AO224" s="87">
        <f>IF($C224="","",Tabla!AN224+$B224)</f>
        <v>9.4E-2</v>
      </c>
      <c r="AP224" s="80">
        <f t="shared" si="167"/>
        <v>21</v>
      </c>
      <c r="AQ224" s="80">
        <f t="shared" si="168"/>
        <v>5</v>
      </c>
      <c r="AR224" s="80">
        <f t="shared" si="169"/>
        <v>20</v>
      </c>
      <c r="AS224" s="80">
        <f t="shared" si="170"/>
        <v>5</v>
      </c>
      <c r="AT224" s="80">
        <f t="shared" si="171"/>
        <v>26</v>
      </c>
      <c r="AU224" s="80">
        <f t="shared" si="172"/>
        <v>5</v>
      </c>
      <c r="AV224" s="80">
        <f t="shared" si="173"/>
        <v>18</v>
      </c>
      <c r="AW224" s="80">
        <f t="shared" si="174"/>
        <v>5</v>
      </c>
      <c r="AX224" s="80">
        <f t="shared" si="175"/>
        <v>17</v>
      </c>
      <c r="AY224" s="80">
        <f t="shared" si="176"/>
        <v>5</v>
      </c>
      <c r="AZ224" s="80">
        <f t="shared" si="177"/>
        <v>20</v>
      </c>
      <c r="BA224" s="80">
        <f t="shared" si="178"/>
        <v>5</v>
      </c>
      <c r="BB224" s="80">
        <f t="shared" si="179"/>
        <v>25</v>
      </c>
      <c r="BC224" s="80">
        <f t="shared" si="180"/>
        <v>5</v>
      </c>
      <c r="BD224" s="80">
        <f t="shared" si="181"/>
        <v>17</v>
      </c>
      <c r="BE224" s="80">
        <f t="shared" si="182"/>
        <v>2</v>
      </c>
      <c r="BF224" s="80">
        <f t="shared" si="183"/>
        <v>6</v>
      </c>
      <c r="BG224" s="80">
        <f t="shared" si="184"/>
        <v>5</v>
      </c>
      <c r="BH224" s="80">
        <f t="shared" si="185"/>
        <v>5</v>
      </c>
      <c r="BI224" s="80">
        <f t="shared" si="186"/>
        <v>5</v>
      </c>
      <c r="BJ224" s="80">
        <f t="shared" si="187"/>
        <v>5</v>
      </c>
      <c r="BK224" s="80">
        <f t="shared" si="188"/>
        <v>5</v>
      </c>
      <c r="BL224" s="80">
        <f t="shared" si="189"/>
        <v>5</v>
      </c>
      <c r="BM224" s="80">
        <f t="shared" si="190"/>
        <v>5</v>
      </c>
      <c r="BN224" s="80">
        <f t="shared" si="191"/>
        <v>5</v>
      </c>
      <c r="BO224" s="80">
        <f t="shared" si="192"/>
        <v>5</v>
      </c>
      <c r="BP224" s="80">
        <f t="shared" si="193"/>
        <v>5</v>
      </c>
      <c r="BQ224" s="80">
        <f t="shared" si="194"/>
        <v>5</v>
      </c>
      <c r="BR224" s="80">
        <f t="shared" si="195"/>
        <v>40</v>
      </c>
      <c r="BS224" s="80">
        <f t="shared" si="196"/>
        <v>5</v>
      </c>
      <c r="BT224" s="80">
        <f t="shared" si="197"/>
        <v>37</v>
      </c>
      <c r="BU224" s="80">
        <f t="shared" si="198"/>
        <v>2</v>
      </c>
      <c r="BV224" s="80">
        <f t="shared" si="199"/>
        <v>6</v>
      </c>
      <c r="BW224" s="80">
        <f t="shared" si="200"/>
        <v>5</v>
      </c>
      <c r="BX224" s="80">
        <f t="shared" si="201"/>
        <v>5</v>
      </c>
      <c r="BY224" s="80">
        <f t="shared" si="202"/>
        <v>5</v>
      </c>
      <c r="BZ224" s="80">
        <f t="shared" si="203"/>
        <v>6</v>
      </c>
      <c r="CA224" s="80">
        <f t="shared" si="206"/>
        <v>2</v>
      </c>
      <c r="CB224" s="118">
        <f>+HLOOKUP(MONTO!$F$2&amp;"-"&amp;Rank!$CB$130,Rank!$B$1:$CD$247,ROW(Rank!$CD224),0)</f>
        <v>6</v>
      </c>
      <c r="CC224" s="118">
        <f>+HLOOKUP(MONTO!$F$2&amp;"-"&amp;Rank!$CC$130,Rank!$B$1:$CD$247,ROW(Rank!$CD224),0)</f>
        <v>5</v>
      </c>
      <c r="CD224" s="119" t="str">
        <f t="shared" si="204"/>
        <v>Transatlantica (612)</v>
      </c>
    </row>
    <row r="225" spans="2:82" outlineLevel="1" x14ac:dyDescent="0.2">
      <c r="B225" s="80">
        <f t="shared" ref="B225:C225" si="217">+B99</f>
        <v>9.5000000000000001E-2</v>
      </c>
      <c r="C225" s="80" t="str">
        <f t="shared" si="217"/>
        <v>CONSULTATIO INVESTMENTS S.A. (259)</v>
      </c>
      <c r="D225" s="87">
        <f>IF($C225="","",Tabla!C225+$B225)</f>
        <v>9.5000000000000001E-2</v>
      </c>
      <c r="E225" s="87">
        <f>IF($C225="","",Tabla!D225+$B225)</f>
        <v>9.5000000000000001E-2</v>
      </c>
      <c r="F225" s="87">
        <f>IF($C225="","",Tabla!E225+$B225)</f>
        <v>9.5000000000000001E-2</v>
      </c>
      <c r="G225" s="87">
        <f>IF($C225="","",Tabla!F225+$B225)</f>
        <v>9.5000000000000001E-2</v>
      </c>
      <c r="H225" s="87">
        <f>IF($C225="","",Tabla!G225+$B225)</f>
        <v>9.5000000000000001E-2</v>
      </c>
      <c r="I225" s="87">
        <f>IF($C225="","",Tabla!H225+$B225)</f>
        <v>9.5000000000000001E-2</v>
      </c>
      <c r="J225" s="87">
        <f>IF($C225="","",Tabla!I225+$B225)</f>
        <v>9.5000000000000001E-2</v>
      </c>
      <c r="K225" s="87">
        <f>IF($C225="","",Tabla!J225+$B225)</f>
        <v>9.5000000000000001E-2</v>
      </c>
      <c r="L225" s="87">
        <f>IF($C225="","",Tabla!K225+$B225)</f>
        <v>9.5000000000000001E-2</v>
      </c>
      <c r="M225" s="87">
        <f>IF($C225="","",Tabla!L225+$B225)</f>
        <v>9.5000000000000001E-2</v>
      </c>
      <c r="N225" s="87">
        <f>IF($C225="","",Tabla!M225+$B225)</f>
        <v>9.5000000000000001E-2</v>
      </c>
      <c r="O225" s="87">
        <f>IF($C225="","",Tabla!N225+$B225)</f>
        <v>9.5000000000000001E-2</v>
      </c>
      <c r="P225" s="87">
        <f>IF($C225="","",Tabla!O225+$B225)</f>
        <v>9.5000000000000001E-2</v>
      </c>
      <c r="Q225" s="87">
        <f>IF($C225="","",Tabla!P225+$B225)</f>
        <v>9.5000000000000001E-2</v>
      </c>
      <c r="R225" s="87">
        <f>IF($C225="","",Tabla!Q225+$B225)</f>
        <v>9.5000000000000001E-2</v>
      </c>
      <c r="S225" s="87">
        <f>IF($C225="","",Tabla!R225+$B225)</f>
        <v>-1103538.4450000001</v>
      </c>
      <c r="T225" s="87">
        <f>IF($C225="","",Tabla!S225+$B225)</f>
        <v>9.5000000000000001E-2</v>
      </c>
      <c r="U225" s="87">
        <f>IF($C225="","",Tabla!T225+$B225)</f>
        <v>9.5000000000000001E-2</v>
      </c>
      <c r="V225" s="87">
        <f>IF($C225="","",Tabla!U225+$B225)</f>
        <v>9.5000000000000001E-2</v>
      </c>
      <c r="W225" s="87">
        <f>IF($C225="","",Tabla!V225+$B225)</f>
        <v>9.5000000000000001E-2</v>
      </c>
      <c r="X225" s="87">
        <f>IF($C225="","",Tabla!W225+$B225)</f>
        <v>9.5000000000000001E-2</v>
      </c>
      <c r="Y225" s="87">
        <f>IF($C225="","",Tabla!X225+$B225)</f>
        <v>9.5000000000000001E-2</v>
      </c>
      <c r="Z225" s="87">
        <f>IF($C225="","",Tabla!Y225+$B225)</f>
        <v>9.5000000000000001E-2</v>
      </c>
      <c r="AA225" s="87">
        <f>IF($C225="","",Tabla!Z225+$B225)</f>
        <v>9.5000000000000001E-2</v>
      </c>
      <c r="AB225" s="87">
        <f>IF($C225="","",Tabla!AA225+$B225)</f>
        <v>9.5000000000000001E-2</v>
      </c>
      <c r="AC225" s="87">
        <f>IF($C225="","",Tabla!AB225+$B225)</f>
        <v>9.5000000000000001E-2</v>
      </c>
      <c r="AD225" s="87">
        <f>IF($C225="","",Tabla!AC225+$B225)</f>
        <v>9.5000000000000001E-2</v>
      </c>
      <c r="AE225" s="87">
        <f>IF($C225="","",Tabla!AD225+$B225)</f>
        <v>9.5000000000000001E-2</v>
      </c>
      <c r="AF225" s="87">
        <f>IF($C225="","",Tabla!AE225+$B225)</f>
        <v>9.5000000000000001E-2</v>
      </c>
      <c r="AG225" s="87">
        <f>IF($C225="","",Tabla!AF225+$B225)</f>
        <v>9.5000000000000001E-2</v>
      </c>
      <c r="AH225" s="87">
        <f>IF($C225="","",Tabla!AG225+$B225)</f>
        <v>9.5000000000000001E-2</v>
      </c>
      <c r="AI225" s="87">
        <f>IF($C225="","",Tabla!AH225+$B225)</f>
        <v>-1103538.4450000001</v>
      </c>
      <c r="AJ225" s="87">
        <f>IF($C225="","",Tabla!AI225+$B225)</f>
        <v>9.5000000000000001E-2</v>
      </c>
      <c r="AK225" s="87">
        <f>IF($C225="","",Tabla!AJ225+$B225)</f>
        <v>9.5000000000000001E-2</v>
      </c>
      <c r="AL225" s="87">
        <f>IF($C225="","",Tabla!AK225+$B225)</f>
        <v>9.5000000000000001E-2</v>
      </c>
      <c r="AM225" s="87">
        <f>IF($C225="","",Tabla!AL225+$B225)</f>
        <v>9.5000000000000001E-2</v>
      </c>
      <c r="AN225" s="87">
        <f>IF($C225="","",Tabla!AM225+$B225)</f>
        <v>9.5000000000000001E-2</v>
      </c>
      <c r="AO225" s="87">
        <f>IF($C225="","",Tabla!AN225+$B225)</f>
        <v>-1103538.4450000001</v>
      </c>
      <c r="AP225" s="80">
        <f t="shared" si="167"/>
        <v>20</v>
      </c>
      <c r="AQ225" s="80">
        <f t="shared" si="168"/>
        <v>4</v>
      </c>
      <c r="AR225" s="80">
        <f t="shared" si="169"/>
        <v>19</v>
      </c>
      <c r="AS225" s="80">
        <f t="shared" si="170"/>
        <v>4</v>
      </c>
      <c r="AT225" s="80">
        <f t="shared" si="171"/>
        <v>25</v>
      </c>
      <c r="AU225" s="80">
        <f t="shared" si="172"/>
        <v>4</v>
      </c>
      <c r="AV225" s="80">
        <f t="shared" si="173"/>
        <v>17</v>
      </c>
      <c r="AW225" s="80">
        <f t="shared" si="174"/>
        <v>4</v>
      </c>
      <c r="AX225" s="80">
        <f t="shared" si="175"/>
        <v>16</v>
      </c>
      <c r="AY225" s="80">
        <f t="shared" si="176"/>
        <v>4</v>
      </c>
      <c r="AZ225" s="80">
        <f t="shared" si="177"/>
        <v>19</v>
      </c>
      <c r="BA225" s="80">
        <f t="shared" si="178"/>
        <v>4</v>
      </c>
      <c r="BB225" s="80">
        <f t="shared" si="179"/>
        <v>24</v>
      </c>
      <c r="BC225" s="80">
        <f t="shared" si="180"/>
        <v>4</v>
      </c>
      <c r="BD225" s="80">
        <f t="shared" si="181"/>
        <v>16</v>
      </c>
      <c r="BE225" s="80">
        <f t="shared" si="182"/>
        <v>93</v>
      </c>
      <c r="BF225" s="80">
        <f t="shared" si="183"/>
        <v>16</v>
      </c>
      <c r="BG225" s="80">
        <f t="shared" si="184"/>
        <v>4</v>
      </c>
      <c r="BH225" s="80">
        <f t="shared" si="185"/>
        <v>4</v>
      </c>
      <c r="BI225" s="80">
        <f t="shared" si="186"/>
        <v>4</v>
      </c>
      <c r="BJ225" s="80">
        <f t="shared" si="187"/>
        <v>4</v>
      </c>
      <c r="BK225" s="80">
        <f t="shared" si="188"/>
        <v>4</v>
      </c>
      <c r="BL225" s="80">
        <f t="shared" si="189"/>
        <v>4</v>
      </c>
      <c r="BM225" s="80">
        <f t="shared" si="190"/>
        <v>4</v>
      </c>
      <c r="BN225" s="80">
        <f t="shared" si="191"/>
        <v>4</v>
      </c>
      <c r="BO225" s="80">
        <f t="shared" si="192"/>
        <v>4</v>
      </c>
      <c r="BP225" s="80">
        <f t="shared" si="193"/>
        <v>4</v>
      </c>
      <c r="BQ225" s="80">
        <f t="shared" si="194"/>
        <v>4</v>
      </c>
      <c r="BR225" s="80">
        <f t="shared" si="195"/>
        <v>39</v>
      </c>
      <c r="BS225" s="80">
        <f t="shared" si="196"/>
        <v>4</v>
      </c>
      <c r="BT225" s="80">
        <f t="shared" si="197"/>
        <v>36</v>
      </c>
      <c r="BU225" s="80">
        <f t="shared" si="198"/>
        <v>85</v>
      </c>
      <c r="BV225" s="80">
        <f t="shared" si="199"/>
        <v>16</v>
      </c>
      <c r="BW225" s="80">
        <f t="shared" si="200"/>
        <v>4</v>
      </c>
      <c r="BX225" s="80">
        <f t="shared" si="201"/>
        <v>4</v>
      </c>
      <c r="BY225" s="80">
        <f t="shared" si="202"/>
        <v>4</v>
      </c>
      <c r="BZ225" s="80">
        <f t="shared" si="203"/>
        <v>59</v>
      </c>
      <c r="CA225" s="80">
        <f t="shared" si="206"/>
        <v>69</v>
      </c>
      <c r="CB225" s="118">
        <f>+HLOOKUP(MONTO!$F$2&amp;"-"&amp;Rank!$CB$130,Rank!$B$1:$CD$247,ROW(Rank!$CD225),0)</f>
        <v>16</v>
      </c>
      <c r="CC225" s="118">
        <f>+HLOOKUP(MONTO!$F$2&amp;"-"&amp;Rank!$CC$130,Rank!$B$1:$CD$247,ROW(Rank!$CD225),0)</f>
        <v>4</v>
      </c>
      <c r="CD225" s="119" t="str">
        <f t="shared" si="204"/>
        <v>CONSULTATIO INVESTMENTS S.A. (259)</v>
      </c>
    </row>
    <row r="226" spans="2:82" outlineLevel="1" x14ac:dyDescent="0.2">
      <c r="B226" s="80">
        <f t="shared" ref="B226:C226" si="218">+B100</f>
        <v>9.6000000000000002E-2</v>
      </c>
      <c r="C226" s="80" t="str">
        <f t="shared" si="218"/>
        <v>Santander RIO (Banca Privada) (583)</v>
      </c>
      <c r="D226" s="87">
        <f>IF($C226="","",Tabla!C226+$B226)</f>
        <v>9.6000000000000002E-2</v>
      </c>
      <c r="E226" s="87">
        <f>IF($C226="","",Tabla!D226+$B226)</f>
        <v>9.6000000000000002E-2</v>
      </c>
      <c r="F226" s="87">
        <f>IF($C226="","",Tabla!E226+$B226)</f>
        <v>9.6000000000000002E-2</v>
      </c>
      <c r="G226" s="87">
        <f>IF($C226="","",Tabla!F226+$B226)</f>
        <v>9.6000000000000002E-2</v>
      </c>
      <c r="H226" s="87">
        <f>IF($C226="","",Tabla!G226+$B226)</f>
        <v>9.6000000000000002E-2</v>
      </c>
      <c r="I226" s="87">
        <f>IF($C226="","",Tabla!H226+$B226)</f>
        <v>9.6000000000000002E-2</v>
      </c>
      <c r="J226" s="87">
        <f>IF($C226="","",Tabla!I226+$B226)</f>
        <v>9.6000000000000002E-2</v>
      </c>
      <c r="K226" s="87">
        <f>IF($C226="","",Tabla!J226+$B226)</f>
        <v>9.6000000000000002E-2</v>
      </c>
      <c r="L226" s="87">
        <f>IF($C226="","",Tabla!K226+$B226)</f>
        <v>9.6000000000000002E-2</v>
      </c>
      <c r="M226" s="87">
        <f>IF($C226="","",Tabla!L226+$B226)</f>
        <v>9.6000000000000002E-2</v>
      </c>
      <c r="N226" s="87">
        <f>IF($C226="","",Tabla!M226+$B226)</f>
        <v>9.6000000000000002E-2</v>
      </c>
      <c r="O226" s="87">
        <f>IF($C226="","",Tabla!N226+$B226)</f>
        <v>9.6000000000000002E-2</v>
      </c>
      <c r="P226" s="87">
        <f>IF($C226="","",Tabla!O226+$B226)</f>
        <v>9.6000000000000002E-2</v>
      </c>
      <c r="Q226" s="87">
        <f>IF($C226="","",Tabla!P226+$B226)</f>
        <v>9.6000000000000002E-2</v>
      </c>
      <c r="R226" s="87">
        <f>IF($C226="","",Tabla!Q226+$B226)</f>
        <v>7420598.7959999992</v>
      </c>
      <c r="S226" s="87">
        <f>IF($C226="","",Tabla!R226+$B226)</f>
        <v>9.6000000000000002E-2</v>
      </c>
      <c r="T226" s="87">
        <f>IF($C226="","",Tabla!S226+$B226)</f>
        <v>9.6000000000000002E-2</v>
      </c>
      <c r="U226" s="87">
        <f>IF($C226="","",Tabla!T226+$B226)</f>
        <v>9.6000000000000002E-2</v>
      </c>
      <c r="V226" s="87">
        <f>IF($C226="","",Tabla!U226+$B226)</f>
        <v>9.6000000000000002E-2</v>
      </c>
      <c r="W226" s="87">
        <f>IF($C226="","",Tabla!V226+$B226)</f>
        <v>9.6000000000000002E-2</v>
      </c>
      <c r="X226" s="87">
        <f>IF($C226="","",Tabla!W226+$B226)</f>
        <v>9.6000000000000002E-2</v>
      </c>
      <c r="Y226" s="87">
        <f>IF($C226="","",Tabla!X226+$B226)</f>
        <v>9.6000000000000002E-2</v>
      </c>
      <c r="Z226" s="87">
        <f>IF($C226="","",Tabla!Y226+$B226)</f>
        <v>9.6000000000000002E-2</v>
      </c>
      <c r="AA226" s="87">
        <f>IF($C226="","",Tabla!Z226+$B226)</f>
        <v>9.6000000000000002E-2</v>
      </c>
      <c r="AB226" s="87">
        <f>IF($C226="","",Tabla!AA226+$B226)</f>
        <v>9.6000000000000002E-2</v>
      </c>
      <c r="AC226" s="87">
        <f>IF($C226="","",Tabla!AB226+$B226)</f>
        <v>9.6000000000000002E-2</v>
      </c>
      <c r="AD226" s="87">
        <f>IF($C226="","",Tabla!AC226+$B226)</f>
        <v>9.6000000000000002E-2</v>
      </c>
      <c r="AE226" s="87">
        <f>IF($C226="","",Tabla!AD226+$B226)</f>
        <v>9.6000000000000002E-2</v>
      </c>
      <c r="AF226" s="87">
        <f>IF($C226="","",Tabla!AE226+$B226)</f>
        <v>9.6000000000000002E-2</v>
      </c>
      <c r="AG226" s="87">
        <f>IF($C226="","",Tabla!AF226+$B226)</f>
        <v>9.6000000000000002E-2</v>
      </c>
      <c r="AH226" s="87">
        <f>IF($C226="","",Tabla!AG226+$B226)</f>
        <v>7420598.7959999992</v>
      </c>
      <c r="AI226" s="87">
        <f>IF($C226="","",Tabla!AH226+$B226)</f>
        <v>9.6000000000000002E-2</v>
      </c>
      <c r="AJ226" s="87">
        <f>IF($C226="","",Tabla!AI226+$B226)</f>
        <v>9.6000000000000002E-2</v>
      </c>
      <c r="AK226" s="87">
        <f>IF($C226="","",Tabla!AJ226+$B226)</f>
        <v>9.6000000000000002E-2</v>
      </c>
      <c r="AL226" s="87">
        <f>IF($C226="","",Tabla!AK226+$B226)</f>
        <v>9.6000000000000002E-2</v>
      </c>
      <c r="AM226" s="87">
        <f>IF($C226="","",Tabla!AL226+$B226)</f>
        <v>9.6000000000000002E-2</v>
      </c>
      <c r="AN226" s="87">
        <f>IF($C226="","",Tabla!AM226+$B226)</f>
        <v>7420598.7959999992</v>
      </c>
      <c r="AO226" s="87">
        <f>IF($C226="","",Tabla!AN226+$B226)</f>
        <v>9.6000000000000002E-2</v>
      </c>
      <c r="AP226" s="80">
        <f t="shared" si="167"/>
        <v>19</v>
      </c>
      <c r="AQ226" s="80">
        <f t="shared" si="168"/>
        <v>3</v>
      </c>
      <c r="AR226" s="80">
        <f t="shared" si="169"/>
        <v>18</v>
      </c>
      <c r="AS226" s="80">
        <f t="shared" si="170"/>
        <v>3</v>
      </c>
      <c r="AT226" s="80">
        <f t="shared" si="171"/>
        <v>24</v>
      </c>
      <c r="AU226" s="80">
        <f t="shared" si="172"/>
        <v>3</v>
      </c>
      <c r="AV226" s="80">
        <f t="shared" si="173"/>
        <v>16</v>
      </c>
      <c r="AW226" s="80">
        <f t="shared" si="174"/>
        <v>3</v>
      </c>
      <c r="AX226" s="80">
        <f t="shared" si="175"/>
        <v>15</v>
      </c>
      <c r="AY226" s="80">
        <f t="shared" si="176"/>
        <v>3</v>
      </c>
      <c r="AZ226" s="80">
        <f t="shared" si="177"/>
        <v>18</v>
      </c>
      <c r="BA226" s="80">
        <f t="shared" si="178"/>
        <v>3</v>
      </c>
      <c r="BB226" s="80">
        <f t="shared" si="179"/>
        <v>23</v>
      </c>
      <c r="BC226" s="80">
        <f t="shared" si="180"/>
        <v>3</v>
      </c>
      <c r="BD226" s="80">
        <f t="shared" si="181"/>
        <v>3</v>
      </c>
      <c r="BE226" s="80">
        <f t="shared" si="182"/>
        <v>1</v>
      </c>
      <c r="BF226" s="80">
        <f t="shared" si="183"/>
        <v>15</v>
      </c>
      <c r="BG226" s="80">
        <f t="shared" si="184"/>
        <v>3</v>
      </c>
      <c r="BH226" s="80">
        <f t="shared" si="185"/>
        <v>3</v>
      </c>
      <c r="BI226" s="80">
        <f t="shared" si="186"/>
        <v>3</v>
      </c>
      <c r="BJ226" s="80">
        <f t="shared" si="187"/>
        <v>3</v>
      </c>
      <c r="BK226" s="80">
        <f t="shared" si="188"/>
        <v>3</v>
      </c>
      <c r="BL226" s="80">
        <f t="shared" si="189"/>
        <v>3</v>
      </c>
      <c r="BM226" s="80">
        <f t="shared" si="190"/>
        <v>3</v>
      </c>
      <c r="BN226" s="80">
        <f t="shared" si="191"/>
        <v>3</v>
      </c>
      <c r="BO226" s="80">
        <f t="shared" si="192"/>
        <v>3</v>
      </c>
      <c r="BP226" s="80">
        <f t="shared" si="193"/>
        <v>3</v>
      </c>
      <c r="BQ226" s="80">
        <f t="shared" si="194"/>
        <v>3</v>
      </c>
      <c r="BR226" s="80">
        <f t="shared" si="195"/>
        <v>38</v>
      </c>
      <c r="BS226" s="80">
        <f t="shared" si="196"/>
        <v>3</v>
      </c>
      <c r="BT226" s="80">
        <f t="shared" si="197"/>
        <v>6</v>
      </c>
      <c r="BU226" s="80">
        <f t="shared" si="198"/>
        <v>1</v>
      </c>
      <c r="BV226" s="80">
        <f t="shared" si="199"/>
        <v>15</v>
      </c>
      <c r="BW226" s="80">
        <f t="shared" si="200"/>
        <v>3</v>
      </c>
      <c r="BX226" s="80">
        <f t="shared" si="201"/>
        <v>3</v>
      </c>
      <c r="BY226" s="80">
        <f t="shared" si="202"/>
        <v>3</v>
      </c>
      <c r="BZ226" s="80">
        <f t="shared" si="203"/>
        <v>15</v>
      </c>
      <c r="CA226" s="80">
        <f t="shared" si="206"/>
        <v>1</v>
      </c>
      <c r="CB226" s="118">
        <f>+HLOOKUP(MONTO!$F$2&amp;"-"&amp;Rank!$CB$130,Rank!$B$1:$CD$247,ROW(Rank!$CD226),0)</f>
        <v>15</v>
      </c>
      <c r="CC226" s="118">
        <f>+HLOOKUP(MONTO!$F$2&amp;"-"&amp;Rank!$CC$130,Rank!$B$1:$CD$247,ROW(Rank!$CD226),0)</f>
        <v>3</v>
      </c>
      <c r="CD226" s="119" t="str">
        <f t="shared" si="204"/>
        <v>Santander RIO (Banca Privada) (583)</v>
      </c>
    </row>
    <row r="227" spans="2:82" outlineLevel="1" x14ac:dyDescent="0.2">
      <c r="B227" s="80">
        <f t="shared" ref="B227:C227" si="219">+B101</f>
        <v>9.7000000000000003E-2</v>
      </c>
      <c r="C227" s="80" t="str">
        <f t="shared" si="219"/>
        <v>Luis D.Trucco Soc de Bolsa S.A. (211)</v>
      </c>
      <c r="D227" s="87">
        <f>IF($C227="","",Tabla!C227+$B227)</f>
        <v>9.7000000000000003E-2</v>
      </c>
      <c r="E227" s="87">
        <f>IF($C227="","",Tabla!D227+$B227)</f>
        <v>9.7000000000000003E-2</v>
      </c>
      <c r="F227" s="87">
        <f>IF($C227="","",Tabla!E227+$B227)</f>
        <v>9.7000000000000003E-2</v>
      </c>
      <c r="G227" s="87">
        <f>IF($C227="","",Tabla!F227+$B227)</f>
        <v>9.7000000000000003E-2</v>
      </c>
      <c r="H227" s="87">
        <f>IF($C227="","",Tabla!G227+$B227)</f>
        <v>9.7000000000000003E-2</v>
      </c>
      <c r="I227" s="87">
        <f>IF($C227="","",Tabla!H227+$B227)</f>
        <v>9.7000000000000003E-2</v>
      </c>
      <c r="J227" s="87">
        <f>IF($C227="","",Tabla!I227+$B227)</f>
        <v>9.7000000000000003E-2</v>
      </c>
      <c r="K227" s="87">
        <f>IF($C227="","",Tabla!J227+$B227)</f>
        <v>9.7000000000000003E-2</v>
      </c>
      <c r="L227" s="87">
        <f>IF($C227="","",Tabla!K227+$B227)</f>
        <v>9.7000000000000003E-2</v>
      </c>
      <c r="M227" s="87">
        <f>IF($C227="","",Tabla!L227+$B227)</f>
        <v>9.7000000000000003E-2</v>
      </c>
      <c r="N227" s="87">
        <f>IF($C227="","",Tabla!M227+$B227)</f>
        <v>9.7000000000000003E-2</v>
      </c>
      <c r="O227" s="87">
        <f>IF($C227="","",Tabla!N227+$B227)</f>
        <v>9.7000000000000003E-2</v>
      </c>
      <c r="P227" s="87">
        <f>IF($C227="","",Tabla!O227+$B227)</f>
        <v>9.7000000000000003E-2</v>
      </c>
      <c r="Q227" s="87">
        <f>IF($C227="","",Tabla!P227+$B227)</f>
        <v>9.7000000000000003E-2</v>
      </c>
      <c r="R227" s="87">
        <f>IF($C227="","",Tabla!Q227+$B227)</f>
        <v>9.7000000000000003E-2</v>
      </c>
      <c r="S227" s="87">
        <f>IF($C227="","",Tabla!R227+$B227)</f>
        <v>-1893400.3530000001</v>
      </c>
      <c r="T227" s="87">
        <f>IF($C227="","",Tabla!S227+$B227)</f>
        <v>9.7000000000000003E-2</v>
      </c>
      <c r="U227" s="87">
        <f>IF($C227="","",Tabla!T227+$B227)</f>
        <v>9.7000000000000003E-2</v>
      </c>
      <c r="V227" s="87">
        <f>IF($C227="","",Tabla!U227+$B227)</f>
        <v>9.7000000000000003E-2</v>
      </c>
      <c r="W227" s="87">
        <f>IF($C227="","",Tabla!V227+$B227)</f>
        <v>9.7000000000000003E-2</v>
      </c>
      <c r="X227" s="87">
        <f>IF($C227="","",Tabla!W227+$B227)</f>
        <v>9.7000000000000003E-2</v>
      </c>
      <c r="Y227" s="87">
        <f>IF($C227="","",Tabla!X227+$B227)</f>
        <v>9.7000000000000003E-2</v>
      </c>
      <c r="Z227" s="87">
        <f>IF($C227="","",Tabla!Y227+$B227)</f>
        <v>9.7000000000000003E-2</v>
      </c>
      <c r="AA227" s="87">
        <f>IF($C227="","",Tabla!Z227+$B227)</f>
        <v>9.7000000000000003E-2</v>
      </c>
      <c r="AB227" s="87">
        <f>IF($C227="","",Tabla!AA227+$B227)</f>
        <v>9.7000000000000003E-2</v>
      </c>
      <c r="AC227" s="87">
        <f>IF($C227="","",Tabla!AB227+$B227)</f>
        <v>9.7000000000000003E-2</v>
      </c>
      <c r="AD227" s="87">
        <f>IF($C227="","",Tabla!AC227+$B227)</f>
        <v>9.7000000000000003E-2</v>
      </c>
      <c r="AE227" s="87">
        <f>IF($C227="","",Tabla!AD227+$B227)</f>
        <v>9.7000000000000003E-2</v>
      </c>
      <c r="AF227" s="87">
        <f>IF($C227="","",Tabla!AE227+$B227)</f>
        <v>9.7000000000000003E-2</v>
      </c>
      <c r="AG227" s="87">
        <f>IF($C227="","",Tabla!AF227+$B227)</f>
        <v>9.7000000000000003E-2</v>
      </c>
      <c r="AH227" s="87">
        <f>IF($C227="","",Tabla!AG227+$B227)</f>
        <v>9.7000000000000003E-2</v>
      </c>
      <c r="AI227" s="87">
        <f>IF($C227="","",Tabla!AH227+$B227)</f>
        <v>-1893400.3530000001</v>
      </c>
      <c r="AJ227" s="87">
        <f>IF($C227="","",Tabla!AI227+$B227)</f>
        <v>9.7000000000000003E-2</v>
      </c>
      <c r="AK227" s="87">
        <f>IF($C227="","",Tabla!AJ227+$B227)</f>
        <v>9.7000000000000003E-2</v>
      </c>
      <c r="AL227" s="87">
        <f>IF($C227="","",Tabla!AK227+$B227)</f>
        <v>9.7000000000000003E-2</v>
      </c>
      <c r="AM227" s="87">
        <f>IF($C227="","",Tabla!AL227+$B227)</f>
        <v>9.7000000000000003E-2</v>
      </c>
      <c r="AN227" s="87">
        <f>IF($C227="","",Tabla!AM227+$B227)</f>
        <v>9.7000000000000003E-2</v>
      </c>
      <c r="AO227" s="87">
        <f>IF($C227="","",Tabla!AN227+$B227)</f>
        <v>-1893400.3530000001</v>
      </c>
      <c r="AP227" s="80">
        <f t="shared" si="167"/>
        <v>18</v>
      </c>
      <c r="AQ227" s="80">
        <f t="shared" si="168"/>
        <v>2</v>
      </c>
      <c r="AR227" s="80">
        <f t="shared" si="169"/>
        <v>17</v>
      </c>
      <c r="AS227" s="80">
        <f t="shared" si="170"/>
        <v>2</v>
      </c>
      <c r="AT227" s="80">
        <f t="shared" si="171"/>
        <v>23</v>
      </c>
      <c r="AU227" s="80">
        <f t="shared" si="172"/>
        <v>2</v>
      </c>
      <c r="AV227" s="80">
        <f t="shared" si="173"/>
        <v>15</v>
      </c>
      <c r="AW227" s="80">
        <f t="shared" si="174"/>
        <v>2</v>
      </c>
      <c r="AX227" s="80">
        <f t="shared" si="175"/>
        <v>14</v>
      </c>
      <c r="AY227" s="80">
        <f t="shared" si="176"/>
        <v>2</v>
      </c>
      <c r="AZ227" s="80">
        <f t="shared" si="177"/>
        <v>17</v>
      </c>
      <c r="BA227" s="80">
        <f t="shared" si="178"/>
        <v>2</v>
      </c>
      <c r="BB227" s="80">
        <f t="shared" si="179"/>
        <v>22</v>
      </c>
      <c r="BC227" s="80">
        <f t="shared" si="180"/>
        <v>2</v>
      </c>
      <c r="BD227" s="80">
        <f t="shared" si="181"/>
        <v>15</v>
      </c>
      <c r="BE227" s="80">
        <f t="shared" si="182"/>
        <v>95</v>
      </c>
      <c r="BF227" s="80">
        <f t="shared" si="183"/>
        <v>14</v>
      </c>
      <c r="BG227" s="80">
        <f t="shared" si="184"/>
        <v>2</v>
      </c>
      <c r="BH227" s="80">
        <f t="shared" si="185"/>
        <v>2</v>
      </c>
      <c r="BI227" s="80">
        <f t="shared" si="186"/>
        <v>2</v>
      </c>
      <c r="BJ227" s="80">
        <f t="shared" si="187"/>
        <v>2</v>
      </c>
      <c r="BK227" s="80">
        <f t="shared" si="188"/>
        <v>2</v>
      </c>
      <c r="BL227" s="80">
        <f t="shared" si="189"/>
        <v>2</v>
      </c>
      <c r="BM227" s="80">
        <f t="shared" si="190"/>
        <v>2</v>
      </c>
      <c r="BN227" s="80">
        <f t="shared" si="191"/>
        <v>2</v>
      </c>
      <c r="BO227" s="80">
        <f t="shared" si="192"/>
        <v>2</v>
      </c>
      <c r="BP227" s="80">
        <f t="shared" si="193"/>
        <v>2</v>
      </c>
      <c r="BQ227" s="80">
        <f t="shared" si="194"/>
        <v>2</v>
      </c>
      <c r="BR227" s="80">
        <f t="shared" si="195"/>
        <v>37</v>
      </c>
      <c r="BS227" s="80">
        <f t="shared" si="196"/>
        <v>2</v>
      </c>
      <c r="BT227" s="80">
        <f t="shared" si="197"/>
        <v>35</v>
      </c>
      <c r="BU227" s="80">
        <f t="shared" si="198"/>
        <v>89</v>
      </c>
      <c r="BV227" s="80">
        <f t="shared" si="199"/>
        <v>14</v>
      </c>
      <c r="BW227" s="80">
        <f t="shared" si="200"/>
        <v>2</v>
      </c>
      <c r="BX227" s="80">
        <f t="shared" si="201"/>
        <v>2</v>
      </c>
      <c r="BY227" s="80">
        <f t="shared" si="202"/>
        <v>2</v>
      </c>
      <c r="BZ227" s="80">
        <f t="shared" si="203"/>
        <v>58</v>
      </c>
      <c r="CA227" s="80">
        <f t="shared" si="206"/>
        <v>74</v>
      </c>
      <c r="CB227" s="118">
        <f>+HLOOKUP(MONTO!$F$2&amp;"-"&amp;Rank!$CB$130,Rank!$B$1:$CD$247,ROW(Rank!$CD227),0)</f>
        <v>14</v>
      </c>
      <c r="CC227" s="118">
        <f>+HLOOKUP(MONTO!$F$2&amp;"-"&amp;Rank!$CC$130,Rank!$B$1:$CD$247,ROW(Rank!$CD227),0)</f>
        <v>2</v>
      </c>
      <c r="CD227" s="119" t="str">
        <f t="shared" si="204"/>
        <v>Luis D.Trucco Soc de Bolsa S.A. (211)</v>
      </c>
    </row>
    <row r="228" spans="2:82" outlineLevel="1" x14ac:dyDescent="0.2">
      <c r="B228" s="80">
        <f t="shared" ref="B228:C228" si="220">+B102</f>
        <v>9.8000000000000004E-2</v>
      </c>
      <c r="C228" s="80" t="str">
        <f t="shared" si="220"/>
        <v>ConoSur Inversiones (227)</v>
      </c>
      <c r="D228" s="87">
        <f>IF($C228="","",Tabla!C228+$B228)</f>
        <v>9.8000000000000004E-2</v>
      </c>
      <c r="E228" s="87">
        <f>IF($C228="","",Tabla!D228+$B228)</f>
        <v>9.8000000000000004E-2</v>
      </c>
      <c r="F228" s="87">
        <f>IF($C228="","",Tabla!E228+$B228)</f>
        <v>9.8000000000000004E-2</v>
      </c>
      <c r="G228" s="87">
        <f>IF($C228="","",Tabla!F228+$B228)</f>
        <v>9.8000000000000004E-2</v>
      </c>
      <c r="H228" s="87">
        <f>IF($C228="","",Tabla!G228+$B228)</f>
        <v>9.8000000000000004E-2</v>
      </c>
      <c r="I228" s="87">
        <f>IF($C228="","",Tabla!H228+$B228)</f>
        <v>9.8000000000000004E-2</v>
      </c>
      <c r="J228" s="87">
        <f>IF($C228="","",Tabla!I228+$B228)</f>
        <v>9.8000000000000004E-2</v>
      </c>
      <c r="K228" s="87">
        <f>IF($C228="","",Tabla!J228+$B228)</f>
        <v>9.8000000000000004E-2</v>
      </c>
      <c r="L228" s="87">
        <f>IF($C228="","",Tabla!K228+$B228)</f>
        <v>9.8000000000000004E-2</v>
      </c>
      <c r="M228" s="87">
        <f>IF($C228="","",Tabla!L228+$B228)</f>
        <v>9.8000000000000004E-2</v>
      </c>
      <c r="N228" s="87">
        <f>IF($C228="","",Tabla!M228+$B228)</f>
        <v>9.8000000000000004E-2</v>
      </c>
      <c r="O228" s="87">
        <f>IF($C228="","",Tabla!N228+$B228)</f>
        <v>9.8000000000000004E-2</v>
      </c>
      <c r="P228" s="87">
        <f>IF($C228="","",Tabla!O228+$B228)</f>
        <v>9.8000000000000004E-2</v>
      </c>
      <c r="Q228" s="87">
        <f>IF($C228="","",Tabla!P228+$B228)</f>
        <v>9.8000000000000004E-2</v>
      </c>
      <c r="R228" s="87">
        <f>IF($C228="","",Tabla!Q228+$B228)</f>
        <v>9.8000000000000004E-2</v>
      </c>
      <c r="S228" s="87">
        <f>IF($C228="","",Tabla!R228+$B228)</f>
        <v>-119888.902</v>
      </c>
      <c r="T228" s="87">
        <f>IF($C228="","",Tabla!S228+$B228)</f>
        <v>9.8000000000000004E-2</v>
      </c>
      <c r="U228" s="87">
        <f>IF($C228="","",Tabla!T228+$B228)</f>
        <v>9.8000000000000004E-2</v>
      </c>
      <c r="V228" s="87">
        <f>IF($C228="","",Tabla!U228+$B228)</f>
        <v>9.8000000000000004E-2</v>
      </c>
      <c r="W228" s="87">
        <f>IF($C228="","",Tabla!V228+$B228)</f>
        <v>9.8000000000000004E-2</v>
      </c>
      <c r="X228" s="87">
        <f>IF($C228="","",Tabla!W228+$B228)</f>
        <v>9.8000000000000004E-2</v>
      </c>
      <c r="Y228" s="87">
        <f>IF($C228="","",Tabla!X228+$B228)</f>
        <v>9.8000000000000004E-2</v>
      </c>
      <c r="Z228" s="87">
        <f>IF($C228="","",Tabla!Y228+$B228)</f>
        <v>9.8000000000000004E-2</v>
      </c>
      <c r="AA228" s="87">
        <f>IF($C228="","",Tabla!Z228+$B228)</f>
        <v>9.8000000000000004E-2</v>
      </c>
      <c r="AB228" s="87">
        <f>IF($C228="","",Tabla!AA228+$B228)</f>
        <v>9.8000000000000004E-2</v>
      </c>
      <c r="AC228" s="87">
        <f>IF($C228="","",Tabla!AB228+$B228)</f>
        <v>9.8000000000000004E-2</v>
      </c>
      <c r="AD228" s="87">
        <f>IF($C228="","",Tabla!AC228+$B228)</f>
        <v>9.8000000000000004E-2</v>
      </c>
      <c r="AE228" s="87">
        <f>IF($C228="","",Tabla!AD228+$B228)</f>
        <v>9.8000000000000004E-2</v>
      </c>
      <c r="AF228" s="87">
        <f>IF($C228="","",Tabla!AE228+$B228)</f>
        <v>9.8000000000000004E-2</v>
      </c>
      <c r="AG228" s="87">
        <f>IF($C228="","",Tabla!AF228+$B228)</f>
        <v>9.8000000000000004E-2</v>
      </c>
      <c r="AH228" s="87">
        <f>IF($C228="","",Tabla!AG228+$B228)</f>
        <v>9.8000000000000004E-2</v>
      </c>
      <c r="AI228" s="87">
        <f>IF($C228="","",Tabla!AH228+$B228)</f>
        <v>-119888.902</v>
      </c>
      <c r="AJ228" s="87">
        <f>IF($C228="","",Tabla!AI228+$B228)</f>
        <v>9.8000000000000004E-2</v>
      </c>
      <c r="AK228" s="87">
        <f>IF($C228="","",Tabla!AJ228+$B228)</f>
        <v>9.8000000000000004E-2</v>
      </c>
      <c r="AL228" s="87">
        <f>IF($C228="","",Tabla!AK228+$B228)</f>
        <v>9.8000000000000004E-2</v>
      </c>
      <c r="AM228" s="87">
        <f>IF($C228="","",Tabla!AL228+$B228)</f>
        <v>9.8000000000000004E-2</v>
      </c>
      <c r="AN228" s="87">
        <f>IF($C228="","",Tabla!AM228+$B228)</f>
        <v>9.8000000000000004E-2</v>
      </c>
      <c r="AO228" s="87">
        <f>IF($C228="","",Tabla!AN228+$B228)</f>
        <v>-119888.902</v>
      </c>
      <c r="AP228" s="80">
        <f t="shared" si="167"/>
        <v>17</v>
      </c>
      <c r="AQ228" s="80">
        <f t="shared" si="168"/>
        <v>1</v>
      </c>
      <c r="AR228" s="80">
        <f t="shared" si="169"/>
        <v>16</v>
      </c>
      <c r="AS228" s="80">
        <f t="shared" si="170"/>
        <v>1</v>
      </c>
      <c r="AT228" s="80">
        <f t="shared" si="171"/>
        <v>22</v>
      </c>
      <c r="AU228" s="80">
        <f t="shared" si="172"/>
        <v>1</v>
      </c>
      <c r="AV228" s="80">
        <f t="shared" si="173"/>
        <v>14</v>
      </c>
      <c r="AW228" s="80">
        <f t="shared" si="174"/>
        <v>1</v>
      </c>
      <c r="AX228" s="80">
        <f t="shared" si="175"/>
        <v>13</v>
      </c>
      <c r="AY228" s="80">
        <f t="shared" si="176"/>
        <v>1</v>
      </c>
      <c r="AZ228" s="80">
        <f t="shared" si="177"/>
        <v>16</v>
      </c>
      <c r="BA228" s="80">
        <f t="shared" si="178"/>
        <v>1</v>
      </c>
      <c r="BB228" s="80">
        <f t="shared" si="179"/>
        <v>21</v>
      </c>
      <c r="BC228" s="80">
        <f t="shared" si="180"/>
        <v>1</v>
      </c>
      <c r="BD228" s="80">
        <f t="shared" si="181"/>
        <v>14</v>
      </c>
      <c r="BE228" s="80">
        <f t="shared" si="182"/>
        <v>88</v>
      </c>
      <c r="BF228" s="80">
        <f t="shared" si="183"/>
        <v>13</v>
      </c>
      <c r="BG228" s="80">
        <f t="shared" si="184"/>
        <v>1</v>
      </c>
      <c r="BH228" s="80">
        <f t="shared" si="185"/>
        <v>1</v>
      </c>
      <c r="BI228" s="80">
        <f t="shared" si="186"/>
        <v>1</v>
      </c>
      <c r="BJ228" s="80">
        <f t="shared" si="187"/>
        <v>1</v>
      </c>
      <c r="BK228" s="80">
        <f t="shared" si="188"/>
        <v>1</v>
      </c>
      <c r="BL228" s="80">
        <f t="shared" si="189"/>
        <v>1</v>
      </c>
      <c r="BM228" s="80">
        <f t="shared" si="190"/>
        <v>1</v>
      </c>
      <c r="BN228" s="80">
        <f t="shared" si="191"/>
        <v>1</v>
      </c>
      <c r="BO228" s="80">
        <f t="shared" si="192"/>
        <v>1</v>
      </c>
      <c r="BP228" s="80">
        <f t="shared" si="193"/>
        <v>1</v>
      </c>
      <c r="BQ228" s="80">
        <f t="shared" si="194"/>
        <v>1</v>
      </c>
      <c r="BR228" s="80">
        <f t="shared" si="195"/>
        <v>36</v>
      </c>
      <c r="BS228" s="80">
        <f t="shared" si="196"/>
        <v>1</v>
      </c>
      <c r="BT228" s="80">
        <f t="shared" si="197"/>
        <v>34</v>
      </c>
      <c r="BU228" s="80">
        <f t="shared" si="198"/>
        <v>75</v>
      </c>
      <c r="BV228" s="80">
        <f t="shared" si="199"/>
        <v>13</v>
      </c>
      <c r="BW228" s="80">
        <f t="shared" si="200"/>
        <v>1</v>
      </c>
      <c r="BX228" s="80">
        <f t="shared" si="201"/>
        <v>1</v>
      </c>
      <c r="BY228" s="80">
        <f t="shared" si="202"/>
        <v>1</v>
      </c>
      <c r="BZ228" s="80">
        <f t="shared" si="203"/>
        <v>57</v>
      </c>
      <c r="CA228" s="80">
        <f t="shared" si="206"/>
        <v>55</v>
      </c>
      <c r="CB228" s="118">
        <f>+HLOOKUP(MONTO!$F$2&amp;"-"&amp;Rank!$CB$130,Rank!$B$1:$CD$247,ROW(Rank!$CD228),0)</f>
        <v>13</v>
      </c>
      <c r="CC228" s="118">
        <f>+HLOOKUP(MONTO!$F$2&amp;"-"&amp;Rank!$CC$130,Rank!$B$1:$CD$247,ROW(Rank!$CD228),0)</f>
        <v>1</v>
      </c>
      <c r="CD228" s="119" t="str">
        <f t="shared" si="204"/>
        <v>ConoSur Inversiones (227)</v>
      </c>
    </row>
    <row r="229" spans="2:82" outlineLevel="1" x14ac:dyDescent="0.2">
      <c r="B229" s="80">
        <f t="shared" ref="B229:C229" si="221">+B103</f>
        <v>9.9000000000000005E-2</v>
      </c>
      <c r="C229" s="80" t="str">
        <f t="shared" si="221"/>
        <v/>
      </c>
      <c r="D229" s="87" t="str">
        <f>IF($C229="","",Tabla!C229+$B229)</f>
        <v/>
      </c>
      <c r="E229" s="87" t="str">
        <f>IF($C229="","",Tabla!D229+$B229)</f>
        <v/>
      </c>
      <c r="F229" s="87" t="str">
        <f>IF($C229="","",Tabla!E229+$B229)</f>
        <v/>
      </c>
      <c r="G229" s="87" t="str">
        <f>IF($C229="","",Tabla!F229+$B229)</f>
        <v/>
      </c>
      <c r="H229" s="87" t="str">
        <f>IF($C229="","",Tabla!G229+$B229)</f>
        <v/>
      </c>
      <c r="I229" s="87" t="str">
        <f>IF($C229="","",Tabla!H229+$B229)</f>
        <v/>
      </c>
      <c r="J229" s="87" t="str">
        <f>IF($C229="","",Tabla!I229+$B229)</f>
        <v/>
      </c>
      <c r="K229" s="87" t="str">
        <f>IF($C229="","",Tabla!J229+$B229)</f>
        <v/>
      </c>
      <c r="L229" s="87" t="str">
        <f>IF($C229="","",Tabla!K229+$B229)</f>
        <v/>
      </c>
      <c r="M229" s="87" t="str">
        <f>IF($C229="","",Tabla!L229+$B229)</f>
        <v/>
      </c>
      <c r="N229" s="87" t="str">
        <f>IF($C229="","",Tabla!M229+$B229)</f>
        <v/>
      </c>
      <c r="O229" s="87" t="str">
        <f>IF($C229="","",Tabla!N229+$B229)</f>
        <v/>
      </c>
      <c r="P229" s="87" t="str">
        <f>IF($C229="","",Tabla!O229+$B229)</f>
        <v/>
      </c>
      <c r="Q229" s="87" t="str">
        <f>IF($C229="","",Tabla!P229+$B229)</f>
        <v/>
      </c>
      <c r="R229" s="87" t="str">
        <f>IF($C229="","",Tabla!Q229+$B229)</f>
        <v/>
      </c>
      <c r="S229" s="87" t="str">
        <f>IF($C229="","",Tabla!R229+$B229)</f>
        <v/>
      </c>
      <c r="T229" s="87" t="str">
        <f>IF($C229="","",Tabla!S229+$B229)</f>
        <v/>
      </c>
      <c r="U229" s="87" t="str">
        <f>IF($C229="","",Tabla!T229+$B229)</f>
        <v/>
      </c>
      <c r="V229" s="87" t="str">
        <f>IF($C229="","",Tabla!U229+$B229)</f>
        <v/>
      </c>
      <c r="W229" s="87" t="str">
        <f>IF($C229="","",Tabla!V229+$B229)</f>
        <v/>
      </c>
      <c r="X229" s="87" t="str">
        <f>IF($C229="","",Tabla!W229+$B229)</f>
        <v/>
      </c>
      <c r="Y229" s="87" t="str">
        <f>IF($C229="","",Tabla!X229+$B229)</f>
        <v/>
      </c>
      <c r="Z229" s="87" t="str">
        <f>IF($C229="","",Tabla!Y229+$B229)</f>
        <v/>
      </c>
      <c r="AA229" s="87" t="str">
        <f>IF($C229="","",Tabla!Z229+$B229)</f>
        <v/>
      </c>
      <c r="AB229" s="87" t="str">
        <f>IF($C229="","",Tabla!AA229+$B229)</f>
        <v/>
      </c>
      <c r="AC229" s="87" t="str">
        <f>IF($C229="","",Tabla!AB229+$B229)</f>
        <v/>
      </c>
      <c r="AD229" s="87" t="str">
        <f>IF($C229="","",Tabla!AC229+$B229)</f>
        <v/>
      </c>
      <c r="AE229" s="87" t="str">
        <f>IF($C229="","",Tabla!AD229+$B229)</f>
        <v/>
      </c>
      <c r="AF229" s="87" t="str">
        <f>IF($C229="","",Tabla!AE229+$B229)</f>
        <v/>
      </c>
      <c r="AG229" s="87" t="str">
        <f>IF($C229="","",Tabla!AF229+$B229)</f>
        <v/>
      </c>
      <c r="AH229" s="87" t="str">
        <f>IF($C229="","",Tabla!AG229+$B229)</f>
        <v/>
      </c>
      <c r="AI229" s="87" t="str">
        <f>IF($C229="","",Tabla!AH229+$B229)</f>
        <v/>
      </c>
      <c r="AJ229" s="87" t="str">
        <f>IF($C229="","",Tabla!AI229+$B229)</f>
        <v/>
      </c>
      <c r="AK229" s="87" t="str">
        <f>IF($C229="","",Tabla!AJ229+$B229)</f>
        <v/>
      </c>
      <c r="AL229" s="87" t="str">
        <f>IF($C229="","",Tabla!AK229+$B229)</f>
        <v/>
      </c>
      <c r="AM229" s="87" t="str">
        <f>IF($C229="","",Tabla!AL229+$B229)</f>
        <v/>
      </c>
      <c r="AN229" s="87" t="str">
        <f>IF($C229="","",Tabla!AM229+$B229)</f>
        <v/>
      </c>
      <c r="AO229" s="87" t="str">
        <f>IF($C229="","",Tabla!AN229+$B229)</f>
        <v/>
      </c>
      <c r="AP229" s="80" t="e">
        <f t="shared" si="167"/>
        <v>#VALUE!</v>
      </c>
      <c r="AQ229" s="80" t="e">
        <f t="shared" si="168"/>
        <v>#VALUE!</v>
      </c>
      <c r="AR229" s="80" t="e">
        <f t="shared" si="169"/>
        <v>#VALUE!</v>
      </c>
      <c r="AS229" s="80" t="e">
        <f t="shared" si="170"/>
        <v>#VALUE!</v>
      </c>
      <c r="AT229" s="80" t="e">
        <f t="shared" si="171"/>
        <v>#VALUE!</v>
      </c>
      <c r="AU229" s="80" t="e">
        <f t="shared" si="172"/>
        <v>#VALUE!</v>
      </c>
      <c r="AV229" s="80" t="e">
        <f t="shared" si="173"/>
        <v>#VALUE!</v>
      </c>
      <c r="AW229" s="80" t="e">
        <f t="shared" si="174"/>
        <v>#VALUE!</v>
      </c>
      <c r="AX229" s="80" t="e">
        <f t="shared" si="175"/>
        <v>#VALUE!</v>
      </c>
      <c r="AY229" s="80" t="e">
        <f t="shared" si="176"/>
        <v>#VALUE!</v>
      </c>
      <c r="AZ229" s="80" t="e">
        <f t="shared" si="177"/>
        <v>#VALUE!</v>
      </c>
      <c r="BA229" s="80" t="e">
        <f t="shared" si="178"/>
        <v>#VALUE!</v>
      </c>
      <c r="BB229" s="80" t="e">
        <f t="shared" si="179"/>
        <v>#VALUE!</v>
      </c>
      <c r="BC229" s="80" t="e">
        <f t="shared" si="180"/>
        <v>#VALUE!</v>
      </c>
      <c r="BD229" s="80" t="e">
        <f t="shared" si="181"/>
        <v>#VALUE!</v>
      </c>
      <c r="BE229" s="80" t="e">
        <f t="shared" si="182"/>
        <v>#VALUE!</v>
      </c>
      <c r="BF229" s="80" t="e">
        <f t="shared" si="183"/>
        <v>#VALUE!</v>
      </c>
      <c r="BG229" s="80" t="e">
        <f t="shared" si="184"/>
        <v>#VALUE!</v>
      </c>
      <c r="BH229" s="80" t="e">
        <f t="shared" si="185"/>
        <v>#VALUE!</v>
      </c>
      <c r="BI229" s="80" t="e">
        <f t="shared" si="186"/>
        <v>#VALUE!</v>
      </c>
      <c r="BJ229" s="80" t="e">
        <f t="shared" si="187"/>
        <v>#VALUE!</v>
      </c>
      <c r="BK229" s="80" t="e">
        <f t="shared" si="188"/>
        <v>#VALUE!</v>
      </c>
      <c r="BL229" s="80" t="e">
        <f t="shared" si="189"/>
        <v>#VALUE!</v>
      </c>
      <c r="BM229" s="80" t="e">
        <f t="shared" si="190"/>
        <v>#VALUE!</v>
      </c>
      <c r="BN229" s="80" t="e">
        <f t="shared" si="191"/>
        <v>#VALUE!</v>
      </c>
      <c r="BO229" s="80" t="e">
        <f t="shared" si="192"/>
        <v>#VALUE!</v>
      </c>
      <c r="BP229" s="80" t="e">
        <f t="shared" si="193"/>
        <v>#VALUE!</v>
      </c>
      <c r="BQ229" s="80" t="e">
        <f t="shared" si="194"/>
        <v>#VALUE!</v>
      </c>
      <c r="BR229" s="80" t="e">
        <f t="shared" si="195"/>
        <v>#VALUE!</v>
      </c>
      <c r="BS229" s="80" t="e">
        <f t="shared" si="196"/>
        <v>#VALUE!</v>
      </c>
      <c r="BT229" s="80" t="e">
        <f t="shared" si="197"/>
        <v>#VALUE!</v>
      </c>
      <c r="BU229" s="80" t="e">
        <f t="shared" si="198"/>
        <v>#VALUE!</v>
      </c>
      <c r="BV229" s="80" t="e">
        <f t="shared" si="199"/>
        <v>#VALUE!</v>
      </c>
      <c r="BW229" s="80" t="e">
        <f t="shared" si="200"/>
        <v>#VALUE!</v>
      </c>
      <c r="BX229" s="80" t="e">
        <f t="shared" si="201"/>
        <v>#VALUE!</v>
      </c>
      <c r="BY229" s="80" t="e">
        <f t="shared" si="202"/>
        <v>#VALUE!</v>
      </c>
      <c r="BZ229" s="80" t="e">
        <f t="shared" si="203"/>
        <v>#VALUE!</v>
      </c>
      <c r="CA229" s="80" t="e">
        <f t="shared" si="206"/>
        <v>#VALUE!</v>
      </c>
      <c r="CB229" s="118" t="e">
        <f>+HLOOKUP(MONTO!$F$2&amp;"-"&amp;Rank!$CB$130,Rank!$B$1:$CD$247,ROW(Rank!$CD229),0)</f>
        <v>#VALUE!</v>
      </c>
      <c r="CC229" s="118" t="e">
        <f>+HLOOKUP(MONTO!$F$2&amp;"-"&amp;Rank!$CC$130,Rank!$B$1:$CD$247,ROW(Rank!$CD229),0)</f>
        <v>#VALUE!</v>
      </c>
      <c r="CD229" s="119" t="str">
        <f t="shared" si="204"/>
        <v/>
      </c>
    </row>
    <row r="230" spans="2:82" outlineLevel="1" x14ac:dyDescent="0.2">
      <c r="B230" s="80">
        <f t="shared" ref="B230:C230" si="222">+B104</f>
        <v>0.1</v>
      </c>
      <c r="C230" s="80" t="str">
        <f t="shared" si="222"/>
        <v/>
      </c>
      <c r="D230" s="87" t="str">
        <f>IF($C230="","",Tabla!C230+$B230)</f>
        <v/>
      </c>
      <c r="E230" s="87" t="str">
        <f>IF($C230="","",Tabla!D230+$B230)</f>
        <v/>
      </c>
      <c r="F230" s="87" t="str">
        <f>IF($C230="","",Tabla!E230+$B230)</f>
        <v/>
      </c>
      <c r="G230" s="87" t="str">
        <f>IF($C230="","",Tabla!F230+$B230)</f>
        <v/>
      </c>
      <c r="H230" s="87" t="str">
        <f>IF($C230="","",Tabla!G230+$B230)</f>
        <v/>
      </c>
      <c r="I230" s="87" t="str">
        <f>IF($C230="","",Tabla!H230+$B230)</f>
        <v/>
      </c>
      <c r="J230" s="87" t="str">
        <f>IF($C230="","",Tabla!I230+$B230)</f>
        <v/>
      </c>
      <c r="K230" s="87" t="str">
        <f>IF($C230="","",Tabla!J230+$B230)</f>
        <v/>
      </c>
      <c r="L230" s="87" t="str">
        <f>IF($C230="","",Tabla!K230+$B230)</f>
        <v/>
      </c>
      <c r="M230" s="87" t="str">
        <f>IF($C230="","",Tabla!L230+$B230)</f>
        <v/>
      </c>
      <c r="N230" s="87" t="str">
        <f>IF($C230="","",Tabla!M230+$B230)</f>
        <v/>
      </c>
      <c r="O230" s="87" t="str">
        <f>IF($C230="","",Tabla!N230+$B230)</f>
        <v/>
      </c>
      <c r="P230" s="87" t="str">
        <f>IF($C230="","",Tabla!O230+$B230)</f>
        <v/>
      </c>
      <c r="Q230" s="87" t="str">
        <f>IF($C230="","",Tabla!P230+$B230)</f>
        <v/>
      </c>
      <c r="R230" s="87" t="str">
        <f>IF($C230="","",Tabla!Q230+$B230)</f>
        <v/>
      </c>
      <c r="S230" s="87" t="str">
        <f>IF($C230="","",Tabla!R230+$B230)</f>
        <v/>
      </c>
      <c r="T230" s="87" t="str">
        <f>IF($C230="","",Tabla!S230+$B230)</f>
        <v/>
      </c>
      <c r="U230" s="87" t="str">
        <f>IF($C230="","",Tabla!T230+$B230)</f>
        <v/>
      </c>
      <c r="V230" s="87" t="str">
        <f>IF($C230="","",Tabla!U230+$B230)</f>
        <v/>
      </c>
      <c r="W230" s="87" t="str">
        <f>IF($C230="","",Tabla!V230+$B230)</f>
        <v/>
      </c>
      <c r="X230" s="87" t="str">
        <f>IF($C230="","",Tabla!W230+$B230)</f>
        <v/>
      </c>
      <c r="Y230" s="87" t="str">
        <f>IF($C230="","",Tabla!X230+$B230)</f>
        <v/>
      </c>
      <c r="Z230" s="87" t="str">
        <f>IF($C230="","",Tabla!Y230+$B230)</f>
        <v/>
      </c>
      <c r="AA230" s="87" t="str">
        <f>IF($C230="","",Tabla!Z230+$B230)</f>
        <v/>
      </c>
      <c r="AB230" s="87" t="str">
        <f>IF($C230="","",Tabla!AA230+$B230)</f>
        <v/>
      </c>
      <c r="AC230" s="87" t="str">
        <f>IF($C230="","",Tabla!AB230+$B230)</f>
        <v/>
      </c>
      <c r="AD230" s="87" t="str">
        <f>IF($C230="","",Tabla!AC230+$B230)</f>
        <v/>
      </c>
      <c r="AE230" s="87" t="str">
        <f>IF($C230="","",Tabla!AD230+$B230)</f>
        <v/>
      </c>
      <c r="AF230" s="87" t="str">
        <f>IF($C230="","",Tabla!AE230+$B230)</f>
        <v/>
      </c>
      <c r="AG230" s="87" t="str">
        <f>IF($C230="","",Tabla!AF230+$B230)</f>
        <v/>
      </c>
      <c r="AH230" s="87" t="str">
        <f>IF($C230="","",Tabla!AG230+$B230)</f>
        <v/>
      </c>
      <c r="AI230" s="87" t="str">
        <f>IF($C230="","",Tabla!AH230+$B230)</f>
        <v/>
      </c>
      <c r="AJ230" s="87" t="str">
        <f>IF($C230="","",Tabla!AI230+$B230)</f>
        <v/>
      </c>
      <c r="AK230" s="87" t="str">
        <f>IF($C230="","",Tabla!AJ230+$B230)</f>
        <v/>
      </c>
      <c r="AL230" s="87" t="str">
        <f>IF($C230="","",Tabla!AK230+$B230)</f>
        <v/>
      </c>
      <c r="AM230" s="87" t="str">
        <f>IF($C230="","",Tabla!AL230+$B230)</f>
        <v/>
      </c>
      <c r="AN230" s="87" t="str">
        <f>IF($C230="","",Tabla!AM230+$B230)</f>
        <v/>
      </c>
      <c r="AO230" s="87" t="str">
        <f>IF($C230="","",Tabla!AN230+$B230)</f>
        <v/>
      </c>
      <c r="AP230" s="80" t="e">
        <f t="shared" si="167"/>
        <v>#VALUE!</v>
      </c>
      <c r="AQ230" s="80" t="e">
        <f t="shared" si="168"/>
        <v>#VALUE!</v>
      </c>
      <c r="AR230" s="80" t="e">
        <f t="shared" si="169"/>
        <v>#VALUE!</v>
      </c>
      <c r="AS230" s="80" t="e">
        <f t="shared" si="170"/>
        <v>#VALUE!</v>
      </c>
      <c r="AT230" s="80" t="e">
        <f t="shared" si="171"/>
        <v>#VALUE!</v>
      </c>
      <c r="AU230" s="80" t="e">
        <f t="shared" si="172"/>
        <v>#VALUE!</v>
      </c>
      <c r="AV230" s="80" t="e">
        <f t="shared" si="173"/>
        <v>#VALUE!</v>
      </c>
      <c r="AW230" s="80" t="e">
        <f t="shared" si="174"/>
        <v>#VALUE!</v>
      </c>
      <c r="AX230" s="80" t="e">
        <f t="shared" si="175"/>
        <v>#VALUE!</v>
      </c>
      <c r="AY230" s="80" t="e">
        <f t="shared" si="176"/>
        <v>#VALUE!</v>
      </c>
      <c r="AZ230" s="80" t="e">
        <f t="shared" si="177"/>
        <v>#VALUE!</v>
      </c>
      <c r="BA230" s="80" t="e">
        <f t="shared" si="178"/>
        <v>#VALUE!</v>
      </c>
      <c r="BB230" s="80" t="e">
        <f t="shared" si="179"/>
        <v>#VALUE!</v>
      </c>
      <c r="BC230" s="80" t="e">
        <f t="shared" si="180"/>
        <v>#VALUE!</v>
      </c>
      <c r="BD230" s="80" t="e">
        <f t="shared" si="181"/>
        <v>#VALUE!</v>
      </c>
      <c r="BE230" s="80" t="e">
        <f t="shared" si="182"/>
        <v>#VALUE!</v>
      </c>
      <c r="BF230" s="80" t="e">
        <f t="shared" si="183"/>
        <v>#VALUE!</v>
      </c>
      <c r="BG230" s="80" t="e">
        <f t="shared" si="184"/>
        <v>#VALUE!</v>
      </c>
      <c r="BH230" s="80" t="e">
        <f t="shared" si="185"/>
        <v>#VALUE!</v>
      </c>
      <c r="BI230" s="80" t="e">
        <f t="shared" si="186"/>
        <v>#VALUE!</v>
      </c>
      <c r="BJ230" s="80" t="e">
        <f t="shared" si="187"/>
        <v>#VALUE!</v>
      </c>
      <c r="BK230" s="80" t="e">
        <f t="shared" si="188"/>
        <v>#VALUE!</v>
      </c>
      <c r="BL230" s="80" t="e">
        <f t="shared" si="189"/>
        <v>#VALUE!</v>
      </c>
      <c r="BM230" s="80" t="e">
        <f t="shared" si="190"/>
        <v>#VALUE!</v>
      </c>
      <c r="BN230" s="80" t="e">
        <f t="shared" si="191"/>
        <v>#VALUE!</v>
      </c>
      <c r="BO230" s="80" t="e">
        <f t="shared" si="192"/>
        <v>#VALUE!</v>
      </c>
      <c r="BP230" s="80" t="e">
        <f t="shared" si="193"/>
        <v>#VALUE!</v>
      </c>
      <c r="BQ230" s="80" t="e">
        <f t="shared" si="194"/>
        <v>#VALUE!</v>
      </c>
      <c r="BR230" s="80" t="e">
        <f t="shared" si="195"/>
        <v>#VALUE!</v>
      </c>
      <c r="BS230" s="80" t="e">
        <f t="shared" si="196"/>
        <v>#VALUE!</v>
      </c>
      <c r="BT230" s="80" t="e">
        <f t="shared" si="197"/>
        <v>#VALUE!</v>
      </c>
      <c r="BU230" s="80" t="e">
        <f t="shared" si="198"/>
        <v>#VALUE!</v>
      </c>
      <c r="BV230" s="80" t="e">
        <f t="shared" si="199"/>
        <v>#VALUE!</v>
      </c>
      <c r="BW230" s="80" t="e">
        <f t="shared" si="200"/>
        <v>#VALUE!</v>
      </c>
      <c r="BX230" s="80" t="e">
        <f t="shared" si="201"/>
        <v>#VALUE!</v>
      </c>
      <c r="BY230" s="80" t="e">
        <f t="shared" si="202"/>
        <v>#VALUE!</v>
      </c>
      <c r="BZ230" s="80" t="e">
        <f t="shared" si="203"/>
        <v>#VALUE!</v>
      </c>
      <c r="CA230" s="80" t="e">
        <f t="shared" si="206"/>
        <v>#VALUE!</v>
      </c>
      <c r="CB230" s="118" t="e">
        <f>+HLOOKUP(MONTO!$F$2&amp;"-"&amp;Rank!$CB$130,Rank!$B$1:$CD$247,ROW(Rank!$CD230),0)</f>
        <v>#VALUE!</v>
      </c>
      <c r="CC230" s="118" t="e">
        <f>+HLOOKUP(MONTO!$F$2&amp;"-"&amp;Rank!$CC$130,Rank!$B$1:$CD$247,ROW(Rank!$CD230),0)</f>
        <v>#VALUE!</v>
      </c>
      <c r="CD230" s="119" t="str">
        <f t="shared" si="204"/>
        <v/>
      </c>
    </row>
    <row r="231" spans="2:82" outlineLevel="1" x14ac:dyDescent="0.2">
      <c r="B231" s="80">
        <f t="shared" ref="B231:C231" si="223">+B105</f>
        <v>0.10100000000000001</v>
      </c>
      <c r="C231" s="80" t="str">
        <f t="shared" si="223"/>
        <v/>
      </c>
      <c r="D231" s="87" t="str">
        <f>IF($C231="","",Tabla!C231+$B231)</f>
        <v/>
      </c>
      <c r="E231" s="87" t="str">
        <f>IF($C231="","",Tabla!D231+$B231)</f>
        <v/>
      </c>
      <c r="F231" s="87" t="str">
        <f>IF($C231="","",Tabla!E231+$B231)</f>
        <v/>
      </c>
      <c r="G231" s="87" t="str">
        <f>IF($C231="","",Tabla!F231+$B231)</f>
        <v/>
      </c>
      <c r="H231" s="87" t="str">
        <f>IF($C231="","",Tabla!G231+$B231)</f>
        <v/>
      </c>
      <c r="I231" s="87" t="str">
        <f>IF($C231="","",Tabla!H231+$B231)</f>
        <v/>
      </c>
      <c r="J231" s="87" t="str">
        <f>IF($C231="","",Tabla!I231+$B231)</f>
        <v/>
      </c>
      <c r="K231" s="87" t="str">
        <f>IF($C231="","",Tabla!J231+$B231)</f>
        <v/>
      </c>
      <c r="L231" s="87" t="str">
        <f>IF($C231="","",Tabla!K231+$B231)</f>
        <v/>
      </c>
      <c r="M231" s="87" t="str">
        <f>IF($C231="","",Tabla!L231+$B231)</f>
        <v/>
      </c>
      <c r="N231" s="87" t="str">
        <f>IF($C231="","",Tabla!M231+$B231)</f>
        <v/>
      </c>
      <c r="O231" s="87" t="str">
        <f>IF($C231="","",Tabla!N231+$B231)</f>
        <v/>
      </c>
      <c r="P231" s="87" t="str">
        <f>IF($C231="","",Tabla!O231+$B231)</f>
        <v/>
      </c>
      <c r="Q231" s="87" t="str">
        <f>IF($C231="","",Tabla!P231+$B231)</f>
        <v/>
      </c>
      <c r="R231" s="87" t="str">
        <f>IF($C231="","",Tabla!Q231+$B231)</f>
        <v/>
      </c>
      <c r="S231" s="87" t="str">
        <f>IF($C231="","",Tabla!R231+$B231)</f>
        <v/>
      </c>
      <c r="T231" s="87" t="str">
        <f>IF($C231="","",Tabla!S231+$B231)</f>
        <v/>
      </c>
      <c r="U231" s="87" t="str">
        <f>IF($C231="","",Tabla!T231+$B231)</f>
        <v/>
      </c>
      <c r="V231" s="87" t="str">
        <f>IF($C231="","",Tabla!U231+$B231)</f>
        <v/>
      </c>
      <c r="W231" s="87" t="str">
        <f>IF($C231="","",Tabla!V231+$B231)</f>
        <v/>
      </c>
      <c r="X231" s="87" t="str">
        <f>IF($C231="","",Tabla!W231+$B231)</f>
        <v/>
      </c>
      <c r="Y231" s="87" t="str">
        <f>IF($C231="","",Tabla!X231+$B231)</f>
        <v/>
      </c>
      <c r="Z231" s="87" t="str">
        <f>IF($C231="","",Tabla!Y231+$B231)</f>
        <v/>
      </c>
      <c r="AA231" s="87" t="str">
        <f>IF($C231="","",Tabla!Z231+$B231)</f>
        <v/>
      </c>
      <c r="AB231" s="87" t="str">
        <f>IF($C231="","",Tabla!AA231+$B231)</f>
        <v/>
      </c>
      <c r="AC231" s="87" t="str">
        <f>IF($C231="","",Tabla!AB231+$B231)</f>
        <v/>
      </c>
      <c r="AD231" s="87" t="str">
        <f>IF($C231="","",Tabla!AC231+$B231)</f>
        <v/>
      </c>
      <c r="AE231" s="87" t="str">
        <f>IF($C231="","",Tabla!AD231+$B231)</f>
        <v/>
      </c>
      <c r="AF231" s="87" t="str">
        <f>IF($C231="","",Tabla!AE231+$B231)</f>
        <v/>
      </c>
      <c r="AG231" s="87" t="str">
        <f>IF($C231="","",Tabla!AF231+$B231)</f>
        <v/>
      </c>
      <c r="AH231" s="87" t="str">
        <f>IF($C231="","",Tabla!AG231+$B231)</f>
        <v/>
      </c>
      <c r="AI231" s="87" t="str">
        <f>IF($C231="","",Tabla!AH231+$B231)</f>
        <v/>
      </c>
      <c r="AJ231" s="87" t="str">
        <f>IF($C231="","",Tabla!AI231+$B231)</f>
        <v/>
      </c>
      <c r="AK231" s="87" t="str">
        <f>IF($C231="","",Tabla!AJ231+$B231)</f>
        <v/>
      </c>
      <c r="AL231" s="87" t="str">
        <f>IF($C231="","",Tabla!AK231+$B231)</f>
        <v/>
      </c>
      <c r="AM231" s="87" t="str">
        <f>IF($C231="","",Tabla!AL231+$B231)</f>
        <v/>
      </c>
      <c r="AN231" s="87" t="str">
        <f>IF($C231="","",Tabla!AM231+$B231)</f>
        <v/>
      </c>
      <c r="AO231" s="87" t="str">
        <f>IF($C231="","",Tabla!AN231+$B231)</f>
        <v/>
      </c>
      <c r="AP231" s="80" t="e">
        <f t="shared" si="167"/>
        <v>#VALUE!</v>
      </c>
      <c r="AQ231" s="80" t="e">
        <f t="shared" si="168"/>
        <v>#VALUE!</v>
      </c>
      <c r="AR231" s="80" t="e">
        <f t="shared" si="169"/>
        <v>#VALUE!</v>
      </c>
      <c r="AS231" s="80" t="e">
        <f t="shared" si="170"/>
        <v>#VALUE!</v>
      </c>
      <c r="AT231" s="80" t="e">
        <f t="shared" si="171"/>
        <v>#VALUE!</v>
      </c>
      <c r="AU231" s="80" t="e">
        <f t="shared" si="172"/>
        <v>#VALUE!</v>
      </c>
      <c r="AV231" s="80" t="e">
        <f t="shared" si="173"/>
        <v>#VALUE!</v>
      </c>
      <c r="AW231" s="80" t="e">
        <f t="shared" si="174"/>
        <v>#VALUE!</v>
      </c>
      <c r="AX231" s="80" t="e">
        <f t="shared" si="175"/>
        <v>#VALUE!</v>
      </c>
      <c r="AY231" s="80" t="e">
        <f t="shared" si="176"/>
        <v>#VALUE!</v>
      </c>
      <c r="AZ231" s="80" t="e">
        <f t="shared" si="177"/>
        <v>#VALUE!</v>
      </c>
      <c r="BA231" s="80" t="e">
        <f t="shared" si="178"/>
        <v>#VALUE!</v>
      </c>
      <c r="BB231" s="80" t="e">
        <f t="shared" si="179"/>
        <v>#VALUE!</v>
      </c>
      <c r="BC231" s="80" t="e">
        <f t="shared" si="180"/>
        <v>#VALUE!</v>
      </c>
      <c r="BD231" s="80" t="e">
        <f t="shared" si="181"/>
        <v>#VALUE!</v>
      </c>
      <c r="BE231" s="80" t="e">
        <f t="shared" si="182"/>
        <v>#VALUE!</v>
      </c>
      <c r="BF231" s="80" t="e">
        <f t="shared" si="183"/>
        <v>#VALUE!</v>
      </c>
      <c r="BG231" s="80" t="e">
        <f t="shared" si="184"/>
        <v>#VALUE!</v>
      </c>
      <c r="BH231" s="80" t="e">
        <f t="shared" si="185"/>
        <v>#VALUE!</v>
      </c>
      <c r="BI231" s="80" t="e">
        <f t="shared" si="186"/>
        <v>#VALUE!</v>
      </c>
      <c r="BJ231" s="80" t="e">
        <f t="shared" si="187"/>
        <v>#VALUE!</v>
      </c>
      <c r="BK231" s="80" t="e">
        <f t="shared" si="188"/>
        <v>#VALUE!</v>
      </c>
      <c r="BL231" s="80" t="e">
        <f t="shared" si="189"/>
        <v>#VALUE!</v>
      </c>
      <c r="BM231" s="80" t="e">
        <f t="shared" si="190"/>
        <v>#VALUE!</v>
      </c>
      <c r="BN231" s="80" t="e">
        <f t="shared" si="191"/>
        <v>#VALUE!</v>
      </c>
      <c r="BO231" s="80" t="e">
        <f t="shared" si="192"/>
        <v>#VALUE!</v>
      </c>
      <c r="BP231" s="80" t="e">
        <f t="shared" si="193"/>
        <v>#VALUE!</v>
      </c>
      <c r="BQ231" s="80" t="e">
        <f t="shared" si="194"/>
        <v>#VALUE!</v>
      </c>
      <c r="BR231" s="80" t="e">
        <f t="shared" si="195"/>
        <v>#VALUE!</v>
      </c>
      <c r="BS231" s="80" t="e">
        <f t="shared" si="196"/>
        <v>#VALUE!</v>
      </c>
      <c r="BT231" s="80" t="e">
        <f t="shared" si="197"/>
        <v>#VALUE!</v>
      </c>
      <c r="BU231" s="80" t="e">
        <f t="shared" si="198"/>
        <v>#VALUE!</v>
      </c>
      <c r="BV231" s="80" t="e">
        <f t="shared" si="199"/>
        <v>#VALUE!</v>
      </c>
      <c r="BW231" s="80" t="e">
        <f t="shared" si="200"/>
        <v>#VALUE!</v>
      </c>
      <c r="BX231" s="80" t="e">
        <f t="shared" si="201"/>
        <v>#VALUE!</v>
      </c>
      <c r="BY231" s="80" t="e">
        <f t="shared" si="202"/>
        <v>#VALUE!</v>
      </c>
      <c r="BZ231" s="80" t="e">
        <f t="shared" si="203"/>
        <v>#VALUE!</v>
      </c>
      <c r="CA231" s="80" t="e">
        <f t="shared" si="206"/>
        <v>#VALUE!</v>
      </c>
      <c r="CB231" s="118" t="e">
        <f>+HLOOKUP(MONTO!$F$2&amp;"-"&amp;Rank!$CB$130,Rank!$B$1:$CD$247,ROW(Rank!$CD231),0)</f>
        <v>#VALUE!</v>
      </c>
      <c r="CC231" s="118" t="e">
        <f>+HLOOKUP(MONTO!$F$2&amp;"-"&amp;Rank!$CC$130,Rank!$B$1:$CD$247,ROW(Rank!$CD231),0)</f>
        <v>#VALUE!</v>
      </c>
      <c r="CD231" s="119" t="str">
        <f t="shared" si="204"/>
        <v/>
      </c>
    </row>
    <row r="232" spans="2:82" outlineLevel="1" x14ac:dyDescent="0.2">
      <c r="B232" s="80">
        <f t="shared" ref="B232:C232" si="224">+B106</f>
        <v>0.10199999999999999</v>
      </c>
      <c r="C232" s="80" t="str">
        <f t="shared" si="224"/>
        <v/>
      </c>
      <c r="D232" s="87" t="str">
        <f>IF($C232="","",Tabla!C232+$B232)</f>
        <v/>
      </c>
      <c r="E232" s="87" t="str">
        <f>IF($C232="","",Tabla!D232+$B232)</f>
        <v/>
      </c>
      <c r="F232" s="87" t="str">
        <f>IF($C232="","",Tabla!E232+$B232)</f>
        <v/>
      </c>
      <c r="G232" s="87" t="str">
        <f>IF($C232="","",Tabla!F232+$B232)</f>
        <v/>
      </c>
      <c r="H232" s="87" t="str">
        <f>IF($C232="","",Tabla!G232+$B232)</f>
        <v/>
      </c>
      <c r="I232" s="87" t="str">
        <f>IF($C232="","",Tabla!H232+$B232)</f>
        <v/>
      </c>
      <c r="J232" s="87" t="str">
        <f>IF($C232="","",Tabla!I232+$B232)</f>
        <v/>
      </c>
      <c r="K232" s="87" t="str">
        <f>IF($C232="","",Tabla!J232+$B232)</f>
        <v/>
      </c>
      <c r="L232" s="87" t="str">
        <f>IF($C232="","",Tabla!K232+$B232)</f>
        <v/>
      </c>
      <c r="M232" s="87" t="str">
        <f>IF($C232="","",Tabla!L232+$B232)</f>
        <v/>
      </c>
      <c r="N232" s="87" t="str">
        <f>IF($C232="","",Tabla!M232+$B232)</f>
        <v/>
      </c>
      <c r="O232" s="87" t="str">
        <f>IF($C232="","",Tabla!N232+$B232)</f>
        <v/>
      </c>
      <c r="P232" s="87" t="str">
        <f>IF($C232="","",Tabla!O232+$B232)</f>
        <v/>
      </c>
      <c r="Q232" s="87" t="str">
        <f>IF($C232="","",Tabla!P232+$B232)</f>
        <v/>
      </c>
      <c r="R232" s="87" t="str">
        <f>IF($C232="","",Tabla!Q232+$B232)</f>
        <v/>
      </c>
      <c r="S232" s="87" t="str">
        <f>IF($C232="","",Tabla!R232+$B232)</f>
        <v/>
      </c>
      <c r="T232" s="87" t="str">
        <f>IF($C232="","",Tabla!S232+$B232)</f>
        <v/>
      </c>
      <c r="U232" s="87" t="str">
        <f>IF($C232="","",Tabla!T232+$B232)</f>
        <v/>
      </c>
      <c r="V232" s="87" t="str">
        <f>IF($C232="","",Tabla!U232+$B232)</f>
        <v/>
      </c>
      <c r="W232" s="87" t="str">
        <f>IF($C232="","",Tabla!V232+$B232)</f>
        <v/>
      </c>
      <c r="X232" s="87" t="str">
        <f>IF($C232="","",Tabla!W232+$B232)</f>
        <v/>
      </c>
      <c r="Y232" s="87" t="str">
        <f>IF($C232="","",Tabla!X232+$B232)</f>
        <v/>
      </c>
      <c r="Z232" s="87" t="str">
        <f>IF($C232="","",Tabla!Y232+$B232)</f>
        <v/>
      </c>
      <c r="AA232" s="87" t="str">
        <f>IF($C232="","",Tabla!Z232+$B232)</f>
        <v/>
      </c>
      <c r="AB232" s="87" t="str">
        <f>IF($C232="","",Tabla!AA232+$B232)</f>
        <v/>
      </c>
      <c r="AC232" s="87" t="str">
        <f>IF($C232="","",Tabla!AB232+$B232)</f>
        <v/>
      </c>
      <c r="AD232" s="87" t="str">
        <f>IF($C232="","",Tabla!AC232+$B232)</f>
        <v/>
      </c>
      <c r="AE232" s="87" t="str">
        <f>IF($C232="","",Tabla!AD232+$B232)</f>
        <v/>
      </c>
      <c r="AF232" s="87" t="str">
        <f>IF($C232="","",Tabla!AE232+$B232)</f>
        <v/>
      </c>
      <c r="AG232" s="87" t="str">
        <f>IF($C232="","",Tabla!AF232+$B232)</f>
        <v/>
      </c>
      <c r="AH232" s="87" t="str">
        <f>IF($C232="","",Tabla!AG232+$B232)</f>
        <v/>
      </c>
      <c r="AI232" s="87" t="str">
        <f>IF($C232="","",Tabla!AH232+$B232)</f>
        <v/>
      </c>
      <c r="AJ232" s="87" t="str">
        <f>IF($C232="","",Tabla!AI232+$B232)</f>
        <v/>
      </c>
      <c r="AK232" s="87" t="str">
        <f>IF($C232="","",Tabla!AJ232+$B232)</f>
        <v/>
      </c>
      <c r="AL232" s="87" t="str">
        <f>IF($C232="","",Tabla!AK232+$B232)</f>
        <v/>
      </c>
      <c r="AM232" s="87" t="str">
        <f>IF($C232="","",Tabla!AL232+$B232)</f>
        <v/>
      </c>
      <c r="AN232" s="87" t="str">
        <f>IF($C232="","",Tabla!AM232+$B232)</f>
        <v/>
      </c>
      <c r="AO232" s="87" t="str">
        <f>IF($C232="","",Tabla!AN232+$B232)</f>
        <v/>
      </c>
      <c r="AP232" s="80" t="e">
        <f t="shared" si="167"/>
        <v>#VALUE!</v>
      </c>
      <c r="AQ232" s="80" t="e">
        <f t="shared" si="168"/>
        <v>#VALUE!</v>
      </c>
      <c r="AR232" s="80" t="e">
        <f t="shared" si="169"/>
        <v>#VALUE!</v>
      </c>
      <c r="AS232" s="80" t="e">
        <f t="shared" si="170"/>
        <v>#VALUE!</v>
      </c>
      <c r="AT232" s="80" t="e">
        <f t="shared" si="171"/>
        <v>#VALUE!</v>
      </c>
      <c r="AU232" s="80" t="e">
        <f t="shared" si="172"/>
        <v>#VALUE!</v>
      </c>
      <c r="AV232" s="80" t="e">
        <f t="shared" si="173"/>
        <v>#VALUE!</v>
      </c>
      <c r="AW232" s="80" t="e">
        <f t="shared" si="174"/>
        <v>#VALUE!</v>
      </c>
      <c r="AX232" s="80" t="e">
        <f t="shared" si="175"/>
        <v>#VALUE!</v>
      </c>
      <c r="AY232" s="80" t="e">
        <f t="shared" si="176"/>
        <v>#VALUE!</v>
      </c>
      <c r="AZ232" s="80" t="e">
        <f t="shared" si="177"/>
        <v>#VALUE!</v>
      </c>
      <c r="BA232" s="80" t="e">
        <f t="shared" si="178"/>
        <v>#VALUE!</v>
      </c>
      <c r="BB232" s="80" t="e">
        <f t="shared" si="179"/>
        <v>#VALUE!</v>
      </c>
      <c r="BC232" s="80" t="e">
        <f t="shared" si="180"/>
        <v>#VALUE!</v>
      </c>
      <c r="BD232" s="80" t="e">
        <f t="shared" si="181"/>
        <v>#VALUE!</v>
      </c>
      <c r="BE232" s="80" t="e">
        <f t="shared" si="182"/>
        <v>#VALUE!</v>
      </c>
      <c r="BF232" s="80" t="e">
        <f t="shared" si="183"/>
        <v>#VALUE!</v>
      </c>
      <c r="BG232" s="80" t="e">
        <f t="shared" si="184"/>
        <v>#VALUE!</v>
      </c>
      <c r="BH232" s="80" t="e">
        <f t="shared" si="185"/>
        <v>#VALUE!</v>
      </c>
      <c r="BI232" s="80" t="e">
        <f t="shared" si="186"/>
        <v>#VALUE!</v>
      </c>
      <c r="BJ232" s="80" t="e">
        <f t="shared" si="187"/>
        <v>#VALUE!</v>
      </c>
      <c r="BK232" s="80" t="e">
        <f t="shared" si="188"/>
        <v>#VALUE!</v>
      </c>
      <c r="BL232" s="80" t="e">
        <f t="shared" si="189"/>
        <v>#VALUE!</v>
      </c>
      <c r="BM232" s="80" t="e">
        <f t="shared" si="190"/>
        <v>#VALUE!</v>
      </c>
      <c r="BN232" s="80" t="e">
        <f t="shared" si="191"/>
        <v>#VALUE!</v>
      </c>
      <c r="BO232" s="80" t="e">
        <f t="shared" si="192"/>
        <v>#VALUE!</v>
      </c>
      <c r="BP232" s="80" t="e">
        <f t="shared" si="193"/>
        <v>#VALUE!</v>
      </c>
      <c r="BQ232" s="80" t="e">
        <f t="shared" si="194"/>
        <v>#VALUE!</v>
      </c>
      <c r="BR232" s="80" t="e">
        <f t="shared" si="195"/>
        <v>#VALUE!</v>
      </c>
      <c r="BS232" s="80" t="e">
        <f t="shared" si="196"/>
        <v>#VALUE!</v>
      </c>
      <c r="BT232" s="80" t="e">
        <f t="shared" si="197"/>
        <v>#VALUE!</v>
      </c>
      <c r="BU232" s="80" t="e">
        <f t="shared" si="198"/>
        <v>#VALUE!</v>
      </c>
      <c r="BV232" s="80" t="e">
        <f t="shared" si="199"/>
        <v>#VALUE!</v>
      </c>
      <c r="BW232" s="80" t="e">
        <f t="shared" si="200"/>
        <v>#VALUE!</v>
      </c>
      <c r="BX232" s="80" t="e">
        <f t="shared" si="201"/>
        <v>#VALUE!</v>
      </c>
      <c r="BY232" s="80" t="e">
        <f t="shared" si="202"/>
        <v>#VALUE!</v>
      </c>
      <c r="BZ232" s="80" t="e">
        <f t="shared" si="203"/>
        <v>#VALUE!</v>
      </c>
      <c r="CA232" s="80" t="e">
        <f t="shared" si="206"/>
        <v>#VALUE!</v>
      </c>
      <c r="CB232" s="118" t="e">
        <f>+HLOOKUP(MONTO!$F$2&amp;"-"&amp;Rank!$CB$130,Rank!$B$1:$CD$247,ROW(Rank!$CD232),0)</f>
        <v>#VALUE!</v>
      </c>
      <c r="CC232" s="118" t="e">
        <f>+HLOOKUP(MONTO!$F$2&amp;"-"&amp;Rank!$CC$130,Rank!$B$1:$CD$247,ROW(Rank!$CD232),0)</f>
        <v>#VALUE!</v>
      </c>
      <c r="CD232" s="119" t="str">
        <f t="shared" si="204"/>
        <v/>
      </c>
    </row>
    <row r="233" spans="2:82" outlineLevel="1" x14ac:dyDescent="0.2">
      <c r="B233" s="80">
        <f t="shared" ref="B233:C233" si="225">+B107</f>
        <v>0.10299999999999999</v>
      </c>
      <c r="C233" s="80" t="str">
        <f t="shared" si="225"/>
        <v/>
      </c>
      <c r="D233" s="87" t="str">
        <f>IF($C233="","",Tabla!C233+$B233)</f>
        <v/>
      </c>
      <c r="E233" s="87" t="str">
        <f>IF($C233="","",Tabla!D233+$B233)</f>
        <v/>
      </c>
      <c r="F233" s="87" t="str">
        <f>IF($C233="","",Tabla!E233+$B233)</f>
        <v/>
      </c>
      <c r="G233" s="87" t="str">
        <f>IF($C233="","",Tabla!F233+$B233)</f>
        <v/>
      </c>
      <c r="H233" s="87" t="str">
        <f>IF($C233="","",Tabla!G233+$B233)</f>
        <v/>
      </c>
      <c r="I233" s="87" t="str">
        <f>IF($C233="","",Tabla!H233+$B233)</f>
        <v/>
      </c>
      <c r="J233" s="87" t="str">
        <f>IF($C233="","",Tabla!I233+$B233)</f>
        <v/>
      </c>
      <c r="K233" s="87" t="str">
        <f>IF($C233="","",Tabla!J233+$B233)</f>
        <v/>
      </c>
      <c r="L233" s="87" t="str">
        <f>IF($C233="","",Tabla!K233+$B233)</f>
        <v/>
      </c>
      <c r="M233" s="87" t="str">
        <f>IF($C233="","",Tabla!L233+$B233)</f>
        <v/>
      </c>
      <c r="N233" s="87" t="str">
        <f>IF($C233="","",Tabla!M233+$B233)</f>
        <v/>
      </c>
      <c r="O233" s="87" t="str">
        <f>IF($C233="","",Tabla!N233+$B233)</f>
        <v/>
      </c>
      <c r="P233" s="87" t="str">
        <f>IF($C233="","",Tabla!O233+$B233)</f>
        <v/>
      </c>
      <c r="Q233" s="87" t="str">
        <f>IF($C233="","",Tabla!P233+$B233)</f>
        <v/>
      </c>
      <c r="R233" s="87" t="str">
        <f>IF($C233="","",Tabla!Q233+$B233)</f>
        <v/>
      </c>
      <c r="S233" s="87" t="str">
        <f>IF($C233="","",Tabla!R233+$B233)</f>
        <v/>
      </c>
      <c r="T233" s="87" t="str">
        <f>IF($C233="","",Tabla!S233+$B233)</f>
        <v/>
      </c>
      <c r="U233" s="87" t="str">
        <f>IF($C233="","",Tabla!T233+$B233)</f>
        <v/>
      </c>
      <c r="V233" s="87" t="str">
        <f>IF($C233="","",Tabla!U233+$B233)</f>
        <v/>
      </c>
      <c r="W233" s="87" t="str">
        <f>IF($C233="","",Tabla!V233+$B233)</f>
        <v/>
      </c>
      <c r="X233" s="87" t="str">
        <f>IF($C233="","",Tabla!W233+$B233)</f>
        <v/>
      </c>
      <c r="Y233" s="87" t="str">
        <f>IF($C233="","",Tabla!X233+$B233)</f>
        <v/>
      </c>
      <c r="Z233" s="87" t="str">
        <f>IF($C233="","",Tabla!Y233+$B233)</f>
        <v/>
      </c>
      <c r="AA233" s="87" t="str">
        <f>IF($C233="","",Tabla!Z233+$B233)</f>
        <v/>
      </c>
      <c r="AB233" s="87" t="str">
        <f>IF($C233="","",Tabla!AA233+$B233)</f>
        <v/>
      </c>
      <c r="AC233" s="87" t="str">
        <f>IF($C233="","",Tabla!AB233+$B233)</f>
        <v/>
      </c>
      <c r="AD233" s="87" t="str">
        <f>IF($C233="","",Tabla!AC233+$B233)</f>
        <v/>
      </c>
      <c r="AE233" s="87" t="str">
        <f>IF($C233="","",Tabla!AD233+$B233)</f>
        <v/>
      </c>
      <c r="AF233" s="87" t="str">
        <f>IF($C233="","",Tabla!AE233+$B233)</f>
        <v/>
      </c>
      <c r="AG233" s="87" t="str">
        <f>IF($C233="","",Tabla!AF233+$B233)</f>
        <v/>
      </c>
      <c r="AH233" s="87" t="str">
        <f>IF($C233="","",Tabla!AG233+$B233)</f>
        <v/>
      </c>
      <c r="AI233" s="87" t="str">
        <f>IF($C233="","",Tabla!AH233+$B233)</f>
        <v/>
      </c>
      <c r="AJ233" s="87" t="str">
        <f>IF($C233="","",Tabla!AI233+$B233)</f>
        <v/>
      </c>
      <c r="AK233" s="87" t="str">
        <f>IF($C233="","",Tabla!AJ233+$B233)</f>
        <v/>
      </c>
      <c r="AL233" s="87" t="str">
        <f>IF($C233="","",Tabla!AK233+$B233)</f>
        <v/>
      </c>
      <c r="AM233" s="87" t="str">
        <f>IF($C233="","",Tabla!AL233+$B233)</f>
        <v/>
      </c>
      <c r="AN233" s="87" t="str">
        <f>IF($C233="","",Tabla!AM233+$B233)</f>
        <v/>
      </c>
      <c r="AO233" s="87" t="str">
        <f>IF($C233="","",Tabla!AN233+$B233)</f>
        <v/>
      </c>
      <c r="AP233" s="80" t="e">
        <f t="shared" si="167"/>
        <v>#VALUE!</v>
      </c>
      <c r="AQ233" s="80" t="e">
        <f t="shared" si="168"/>
        <v>#VALUE!</v>
      </c>
      <c r="AR233" s="80" t="e">
        <f t="shared" si="169"/>
        <v>#VALUE!</v>
      </c>
      <c r="AS233" s="80" t="e">
        <f t="shared" si="170"/>
        <v>#VALUE!</v>
      </c>
      <c r="AT233" s="80" t="e">
        <f t="shared" si="171"/>
        <v>#VALUE!</v>
      </c>
      <c r="AU233" s="80" t="e">
        <f t="shared" si="172"/>
        <v>#VALUE!</v>
      </c>
      <c r="AV233" s="80" t="e">
        <f t="shared" si="173"/>
        <v>#VALUE!</v>
      </c>
      <c r="AW233" s="80" t="e">
        <f t="shared" si="174"/>
        <v>#VALUE!</v>
      </c>
      <c r="AX233" s="80" t="e">
        <f t="shared" si="175"/>
        <v>#VALUE!</v>
      </c>
      <c r="AY233" s="80" t="e">
        <f t="shared" si="176"/>
        <v>#VALUE!</v>
      </c>
      <c r="AZ233" s="80" t="e">
        <f t="shared" si="177"/>
        <v>#VALUE!</v>
      </c>
      <c r="BA233" s="80" t="e">
        <f t="shared" si="178"/>
        <v>#VALUE!</v>
      </c>
      <c r="BB233" s="80" t="e">
        <f t="shared" si="179"/>
        <v>#VALUE!</v>
      </c>
      <c r="BC233" s="80" t="e">
        <f t="shared" si="180"/>
        <v>#VALUE!</v>
      </c>
      <c r="BD233" s="80" t="e">
        <f t="shared" si="181"/>
        <v>#VALUE!</v>
      </c>
      <c r="BE233" s="80" t="e">
        <f t="shared" si="182"/>
        <v>#VALUE!</v>
      </c>
      <c r="BF233" s="80" t="e">
        <f t="shared" si="183"/>
        <v>#VALUE!</v>
      </c>
      <c r="BG233" s="80" t="e">
        <f t="shared" si="184"/>
        <v>#VALUE!</v>
      </c>
      <c r="BH233" s="80" t="e">
        <f t="shared" si="185"/>
        <v>#VALUE!</v>
      </c>
      <c r="BI233" s="80" t="e">
        <f t="shared" si="186"/>
        <v>#VALUE!</v>
      </c>
      <c r="BJ233" s="80" t="e">
        <f t="shared" si="187"/>
        <v>#VALUE!</v>
      </c>
      <c r="BK233" s="80" t="e">
        <f t="shared" si="188"/>
        <v>#VALUE!</v>
      </c>
      <c r="BL233" s="80" t="e">
        <f t="shared" si="189"/>
        <v>#VALUE!</v>
      </c>
      <c r="BM233" s="80" t="e">
        <f t="shared" si="190"/>
        <v>#VALUE!</v>
      </c>
      <c r="BN233" s="80" t="e">
        <f t="shared" si="191"/>
        <v>#VALUE!</v>
      </c>
      <c r="BO233" s="80" t="e">
        <f t="shared" si="192"/>
        <v>#VALUE!</v>
      </c>
      <c r="BP233" s="80" t="e">
        <f t="shared" si="193"/>
        <v>#VALUE!</v>
      </c>
      <c r="BQ233" s="80" t="e">
        <f t="shared" si="194"/>
        <v>#VALUE!</v>
      </c>
      <c r="BR233" s="80" t="e">
        <f t="shared" si="195"/>
        <v>#VALUE!</v>
      </c>
      <c r="BS233" s="80" t="e">
        <f t="shared" si="196"/>
        <v>#VALUE!</v>
      </c>
      <c r="BT233" s="80" t="e">
        <f t="shared" si="197"/>
        <v>#VALUE!</v>
      </c>
      <c r="BU233" s="80" t="e">
        <f t="shared" si="198"/>
        <v>#VALUE!</v>
      </c>
      <c r="BV233" s="80" t="e">
        <f t="shared" si="199"/>
        <v>#VALUE!</v>
      </c>
      <c r="BW233" s="80" t="e">
        <f t="shared" si="200"/>
        <v>#VALUE!</v>
      </c>
      <c r="BX233" s="80" t="e">
        <f t="shared" si="201"/>
        <v>#VALUE!</v>
      </c>
      <c r="BY233" s="80" t="e">
        <f t="shared" si="202"/>
        <v>#VALUE!</v>
      </c>
      <c r="BZ233" s="80" t="e">
        <f t="shared" si="203"/>
        <v>#VALUE!</v>
      </c>
      <c r="CA233" s="80" t="e">
        <f t="shared" si="206"/>
        <v>#VALUE!</v>
      </c>
      <c r="CB233" s="118" t="e">
        <f>+HLOOKUP(MONTO!$F$2&amp;"-"&amp;Rank!$CB$130,Rank!$B$1:$CD$247,ROW(Rank!$CD233),0)</f>
        <v>#VALUE!</v>
      </c>
      <c r="CC233" s="118" t="e">
        <f>+HLOOKUP(MONTO!$F$2&amp;"-"&amp;Rank!$CC$130,Rank!$B$1:$CD$247,ROW(Rank!$CD233),0)</f>
        <v>#VALUE!</v>
      </c>
      <c r="CD233" s="119" t="str">
        <f t="shared" si="204"/>
        <v/>
      </c>
    </row>
    <row r="234" spans="2:82" outlineLevel="1" x14ac:dyDescent="0.2">
      <c r="B234" s="80">
        <f t="shared" ref="B234:C234" si="226">+B108</f>
        <v>0.104</v>
      </c>
      <c r="C234" s="80" t="str">
        <f t="shared" si="226"/>
        <v/>
      </c>
      <c r="D234" s="87" t="str">
        <f>IF($C234="","",Tabla!C234+$B234)</f>
        <v/>
      </c>
      <c r="E234" s="87" t="str">
        <f>IF($C234="","",Tabla!D234+$B234)</f>
        <v/>
      </c>
      <c r="F234" s="87" t="str">
        <f>IF($C234="","",Tabla!E234+$B234)</f>
        <v/>
      </c>
      <c r="G234" s="87" t="str">
        <f>IF($C234="","",Tabla!F234+$B234)</f>
        <v/>
      </c>
      <c r="H234" s="87" t="str">
        <f>IF($C234="","",Tabla!G234+$B234)</f>
        <v/>
      </c>
      <c r="I234" s="87" t="str">
        <f>IF($C234="","",Tabla!H234+$B234)</f>
        <v/>
      </c>
      <c r="J234" s="87" t="str">
        <f>IF($C234="","",Tabla!I234+$B234)</f>
        <v/>
      </c>
      <c r="K234" s="87" t="str">
        <f>IF($C234="","",Tabla!J234+$B234)</f>
        <v/>
      </c>
      <c r="L234" s="87" t="str">
        <f>IF($C234="","",Tabla!K234+$B234)</f>
        <v/>
      </c>
      <c r="M234" s="87" t="str">
        <f>IF($C234="","",Tabla!L234+$B234)</f>
        <v/>
      </c>
      <c r="N234" s="87" t="str">
        <f>IF($C234="","",Tabla!M234+$B234)</f>
        <v/>
      </c>
      <c r="O234" s="87" t="str">
        <f>IF($C234="","",Tabla!N234+$B234)</f>
        <v/>
      </c>
      <c r="P234" s="87" t="str">
        <f>IF($C234="","",Tabla!O234+$B234)</f>
        <v/>
      </c>
      <c r="Q234" s="87" t="str">
        <f>IF($C234="","",Tabla!P234+$B234)</f>
        <v/>
      </c>
      <c r="R234" s="87" t="str">
        <f>IF($C234="","",Tabla!Q234+$B234)</f>
        <v/>
      </c>
      <c r="S234" s="87" t="str">
        <f>IF($C234="","",Tabla!R234+$B234)</f>
        <v/>
      </c>
      <c r="T234" s="87" t="str">
        <f>IF($C234="","",Tabla!S234+$B234)</f>
        <v/>
      </c>
      <c r="U234" s="87" t="str">
        <f>IF($C234="","",Tabla!T234+$B234)</f>
        <v/>
      </c>
      <c r="V234" s="87" t="str">
        <f>IF($C234="","",Tabla!U234+$B234)</f>
        <v/>
      </c>
      <c r="W234" s="87" t="str">
        <f>IF($C234="","",Tabla!V234+$B234)</f>
        <v/>
      </c>
      <c r="X234" s="87" t="str">
        <f>IF($C234="","",Tabla!W234+$B234)</f>
        <v/>
      </c>
      <c r="Y234" s="87" t="str">
        <f>IF($C234="","",Tabla!X234+$B234)</f>
        <v/>
      </c>
      <c r="Z234" s="87" t="str">
        <f>IF($C234="","",Tabla!Y234+$B234)</f>
        <v/>
      </c>
      <c r="AA234" s="87" t="str">
        <f>IF($C234="","",Tabla!Z234+$B234)</f>
        <v/>
      </c>
      <c r="AB234" s="87" t="str">
        <f>IF($C234="","",Tabla!AA234+$B234)</f>
        <v/>
      </c>
      <c r="AC234" s="87" t="str">
        <f>IF($C234="","",Tabla!AB234+$B234)</f>
        <v/>
      </c>
      <c r="AD234" s="87" t="str">
        <f>IF($C234="","",Tabla!AC234+$B234)</f>
        <v/>
      </c>
      <c r="AE234" s="87" t="str">
        <f>IF($C234="","",Tabla!AD234+$B234)</f>
        <v/>
      </c>
      <c r="AF234" s="87" t="str">
        <f>IF($C234="","",Tabla!AE234+$B234)</f>
        <v/>
      </c>
      <c r="AG234" s="87" t="str">
        <f>IF($C234="","",Tabla!AF234+$B234)</f>
        <v/>
      </c>
      <c r="AH234" s="87" t="str">
        <f>IF($C234="","",Tabla!AG234+$B234)</f>
        <v/>
      </c>
      <c r="AI234" s="87" t="str">
        <f>IF($C234="","",Tabla!AH234+$B234)</f>
        <v/>
      </c>
      <c r="AJ234" s="87" t="str">
        <f>IF($C234="","",Tabla!AI234+$B234)</f>
        <v/>
      </c>
      <c r="AK234" s="87" t="str">
        <f>IF($C234="","",Tabla!AJ234+$B234)</f>
        <v/>
      </c>
      <c r="AL234" s="87" t="str">
        <f>IF($C234="","",Tabla!AK234+$B234)</f>
        <v/>
      </c>
      <c r="AM234" s="87" t="str">
        <f>IF($C234="","",Tabla!AL234+$B234)</f>
        <v/>
      </c>
      <c r="AN234" s="87" t="str">
        <f>IF($C234="","",Tabla!AM234+$B234)</f>
        <v/>
      </c>
      <c r="AO234" s="87" t="str">
        <f>IF($C234="","",Tabla!AN234+$B234)</f>
        <v/>
      </c>
      <c r="AP234" s="80" t="e">
        <f t="shared" si="167"/>
        <v>#VALUE!</v>
      </c>
      <c r="AQ234" s="80" t="e">
        <f t="shared" si="168"/>
        <v>#VALUE!</v>
      </c>
      <c r="AR234" s="80" t="e">
        <f t="shared" si="169"/>
        <v>#VALUE!</v>
      </c>
      <c r="AS234" s="80" t="e">
        <f t="shared" si="170"/>
        <v>#VALUE!</v>
      </c>
      <c r="AT234" s="80" t="e">
        <f t="shared" si="171"/>
        <v>#VALUE!</v>
      </c>
      <c r="AU234" s="80" t="e">
        <f t="shared" si="172"/>
        <v>#VALUE!</v>
      </c>
      <c r="AV234" s="80" t="e">
        <f t="shared" si="173"/>
        <v>#VALUE!</v>
      </c>
      <c r="AW234" s="80" t="e">
        <f t="shared" si="174"/>
        <v>#VALUE!</v>
      </c>
      <c r="AX234" s="80" t="e">
        <f t="shared" si="175"/>
        <v>#VALUE!</v>
      </c>
      <c r="AY234" s="80" t="e">
        <f t="shared" si="176"/>
        <v>#VALUE!</v>
      </c>
      <c r="AZ234" s="80" t="e">
        <f t="shared" si="177"/>
        <v>#VALUE!</v>
      </c>
      <c r="BA234" s="80" t="e">
        <f t="shared" si="178"/>
        <v>#VALUE!</v>
      </c>
      <c r="BB234" s="80" t="e">
        <f t="shared" si="179"/>
        <v>#VALUE!</v>
      </c>
      <c r="BC234" s="80" t="e">
        <f t="shared" si="180"/>
        <v>#VALUE!</v>
      </c>
      <c r="BD234" s="80" t="e">
        <f t="shared" si="181"/>
        <v>#VALUE!</v>
      </c>
      <c r="BE234" s="80" t="e">
        <f t="shared" si="182"/>
        <v>#VALUE!</v>
      </c>
      <c r="BF234" s="80" t="e">
        <f t="shared" si="183"/>
        <v>#VALUE!</v>
      </c>
      <c r="BG234" s="80" t="e">
        <f t="shared" si="184"/>
        <v>#VALUE!</v>
      </c>
      <c r="BH234" s="80" t="e">
        <f t="shared" si="185"/>
        <v>#VALUE!</v>
      </c>
      <c r="BI234" s="80" t="e">
        <f t="shared" si="186"/>
        <v>#VALUE!</v>
      </c>
      <c r="BJ234" s="80" t="e">
        <f t="shared" si="187"/>
        <v>#VALUE!</v>
      </c>
      <c r="BK234" s="80" t="e">
        <f t="shared" si="188"/>
        <v>#VALUE!</v>
      </c>
      <c r="BL234" s="80" t="e">
        <f t="shared" si="189"/>
        <v>#VALUE!</v>
      </c>
      <c r="BM234" s="80" t="e">
        <f t="shared" si="190"/>
        <v>#VALUE!</v>
      </c>
      <c r="BN234" s="80" t="e">
        <f t="shared" si="191"/>
        <v>#VALUE!</v>
      </c>
      <c r="BO234" s="80" t="e">
        <f t="shared" si="192"/>
        <v>#VALUE!</v>
      </c>
      <c r="BP234" s="80" t="e">
        <f t="shared" si="193"/>
        <v>#VALUE!</v>
      </c>
      <c r="BQ234" s="80" t="e">
        <f t="shared" si="194"/>
        <v>#VALUE!</v>
      </c>
      <c r="BR234" s="80" t="e">
        <f t="shared" si="195"/>
        <v>#VALUE!</v>
      </c>
      <c r="BS234" s="80" t="e">
        <f t="shared" si="196"/>
        <v>#VALUE!</v>
      </c>
      <c r="BT234" s="80" t="e">
        <f t="shared" si="197"/>
        <v>#VALUE!</v>
      </c>
      <c r="BU234" s="80" t="e">
        <f t="shared" si="198"/>
        <v>#VALUE!</v>
      </c>
      <c r="BV234" s="80" t="e">
        <f t="shared" si="199"/>
        <v>#VALUE!</v>
      </c>
      <c r="BW234" s="80" t="e">
        <f t="shared" si="200"/>
        <v>#VALUE!</v>
      </c>
      <c r="BX234" s="80" t="e">
        <f t="shared" si="201"/>
        <v>#VALUE!</v>
      </c>
      <c r="BY234" s="80" t="e">
        <f t="shared" si="202"/>
        <v>#VALUE!</v>
      </c>
      <c r="BZ234" s="80" t="e">
        <f t="shared" si="203"/>
        <v>#VALUE!</v>
      </c>
      <c r="CA234" s="80" t="e">
        <f t="shared" si="206"/>
        <v>#VALUE!</v>
      </c>
      <c r="CB234" s="118" t="e">
        <f>+HLOOKUP(MONTO!$F$2&amp;"-"&amp;Rank!$CB$130,Rank!$B$1:$CD$247,ROW(Rank!$CD234),0)</f>
        <v>#VALUE!</v>
      </c>
      <c r="CC234" s="118" t="e">
        <f>+HLOOKUP(MONTO!$F$2&amp;"-"&amp;Rank!$CC$130,Rank!$B$1:$CD$247,ROW(Rank!$CD234),0)</f>
        <v>#VALUE!</v>
      </c>
      <c r="CD234" s="119" t="str">
        <f t="shared" si="204"/>
        <v/>
      </c>
    </row>
    <row r="235" spans="2:82" outlineLevel="1" x14ac:dyDescent="0.2">
      <c r="B235" s="80">
        <f t="shared" ref="B235:C235" si="227">+B109</f>
        <v>0.105</v>
      </c>
      <c r="C235" s="80" t="str">
        <f t="shared" si="227"/>
        <v/>
      </c>
      <c r="D235" s="87" t="str">
        <f>IF($C235="","",Tabla!C235+$B235)</f>
        <v/>
      </c>
      <c r="E235" s="87" t="str">
        <f>IF($C235="","",Tabla!D235+$B235)</f>
        <v/>
      </c>
      <c r="F235" s="87" t="str">
        <f>IF($C235="","",Tabla!E235+$B235)</f>
        <v/>
      </c>
      <c r="G235" s="87" t="str">
        <f>IF($C235="","",Tabla!F235+$B235)</f>
        <v/>
      </c>
      <c r="H235" s="87" t="str">
        <f>IF($C235="","",Tabla!G235+$B235)</f>
        <v/>
      </c>
      <c r="I235" s="87" t="str">
        <f>IF($C235="","",Tabla!H235+$B235)</f>
        <v/>
      </c>
      <c r="J235" s="87" t="str">
        <f>IF($C235="","",Tabla!I235+$B235)</f>
        <v/>
      </c>
      <c r="K235" s="87" t="str">
        <f>IF($C235="","",Tabla!J235+$B235)</f>
        <v/>
      </c>
      <c r="L235" s="87" t="str">
        <f>IF($C235="","",Tabla!K235+$B235)</f>
        <v/>
      </c>
      <c r="M235" s="87" t="str">
        <f>IF($C235="","",Tabla!L235+$B235)</f>
        <v/>
      </c>
      <c r="N235" s="87" t="str">
        <f>IF($C235="","",Tabla!M235+$B235)</f>
        <v/>
      </c>
      <c r="O235" s="87" t="str">
        <f>IF($C235="","",Tabla!N235+$B235)</f>
        <v/>
      </c>
      <c r="P235" s="87" t="str">
        <f>IF($C235="","",Tabla!O235+$B235)</f>
        <v/>
      </c>
      <c r="Q235" s="87" t="str">
        <f>IF($C235="","",Tabla!P235+$B235)</f>
        <v/>
      </c>
      <c r="R235" s="87" t="str">
        <f>IF($C235="","",Tabla!Q235+$B235)</f>
        <v/>
      </c>
      <c r="S235" s="87" t="str">
        <f>IF($C235="","",Tabla!R235+$B235)</f>
        <v/>
      </c>
      <c r="T235" s="87" t="str">
        <f>IF($C235="","",Tabla!S235+$B235)</f>
        <v/>
      </c>
      <c r="U235" s="87" t="str">
        <f>IF($C235="","",Tabla!T235+$B235)</f>
        <v/>
      </c>
      <c r="V235" s="87" t="str">
        <f>IF($C235="","",Tabla!U235+$B235)</f>
        <v/>
      </c>
      <c r="W235" s="87" t="str">
        <f>IF($C235="","",Tabla!V235+$B235)</f>
        <v/>
      </c>
      <c r="X235" s="87" t="str">
        <f>IF($C235="","",Tabla!W235+$B235)</f>
        <v/>
      </c>
      <c r="Y235" s="87" t="str">
        <f>IF($C235="","",Tabla!X235+$B235)</f>
        <v/>
      </c>
      <c r="Z235" s="87" t="str">
        <f>IF($C235="","",Tabla!Y235+$B235)</f>
        <v/>
      </c>
      <c r="AA235" s="87" t="str">
        <f>IF($C235="","",Tabla!Z235+$B235)</f>
        <v/>
      </c>
      <c r="AB235" s="87" t="str">
        <f>IF($C235="","",Tabla!AA235+$B235)</f>
        <v/>
      </c>
      <c r="AC235" s="87" t="str">
        <f>IF($C235="","",Tabla!AB235+$B235)</f>
        <v/>
      </c>
      <c r="AD235" s="87" t="str">
        <f>IF($C235="","",Tabla!AC235+$B235)</f>
        <v/>
      </c>
      <c r="AE235" s="87" t="str">
        <f>IF($C235="","",Tabla!AD235+$B235)</f>
        <v/>
      </c>
      <c r="AF235" s="87" t="str">
        <f>IF($C235="","",Tabla!AE235+$B235)</f>
        <v/>
      </c>
      <c r="AG235" s="87" t="str">
        <f>IF($C235="","",Tabla!AF235+$B235)</f>
        <v/>
      </c>
      <c r="AH235" s="87" t="str">
        <f>IF($C235="","",Tabla!AG235+$B235)</f>
        <v/>
      </c>
      <c r="AI235" s="87" t="str">
        <f>IF($C235="","",Tabla!AH235+$B235)</f>
        <v/>
      </c>
      <c r="AJ235" s="87" t="str">
        <f>IF($C235="","",Tabla!AI235+$B235)</f>
        <v/>
      </c>
      <c r="AK235" s="87" t="str">
        <f>IF($C235="","",Tabla!AJ235+$B235)</f>
        <v/>
      </c>
      <c r="AL235" s="87" t="str">
        <f>IF($C235="","",Tabla!AK235+$B235)</f>
        <v/>
      </c>
      <c r="AM235" s="87" t="str">
        <f>IF($C235="","",Tabla!AL235+$B235)</f>
        <v/>
      </c>
      <c r="AN235" s="87" t="str">
        <f>IF($C235="","",Tabla!AM235+$B235)</f>
        <v/>
      </c>
      <c r="AO235" s="87" t="str">
        <f>IF($C235="","",Tabla!AN235+$B235)</f>
        <v/>
      </c>
      <c r="AP235" s="80" t="e">
        <f t="shared" si="167"/>
        <v>#VALUE!</v>
      </c>
      <c r="AQ235" s="80" t="e">
        <f t="shared" si="168"/>
        <v>#VALUE!</v>
      </c>
      <c r="AR235" s="80" t="e">
        <f t="shared" si="169"/>
        <v>#VALUE!</v>
      </c>
      <c r="AS235" s="80" t="e">
        <f t="shared" si="170"/>
        <v>#VALUE!</v>
      </c>
      <c r="AT235" s="80" t="e">
        <f t="shared" si="171"/>
        <v>#VALUE!</v>
      </c>
      <c r="AU235" s="80" t="e">
        <f t="shared" si="172"/>
        <v>#VALUE!</v>
      </c>
      <c r="AV235" s="80" t="e">
        <f t="shared" si="173"/>
        <v>#VALUE!</v>
      </c>
      <c r="AW235" s="80" t="e">
        <f t="shared" si="174"/>
        <v>#VALUE!</v>
      </c>
      <c r="AX235" s="80" t="e">
        <f t="shared" si="175"/>
        <v>#VALUE!</v>
      </c>
      <c r="AY235" s="80" t="e">
        <f t="shared" si="176"/>
        <v>#VALUE!</v>
      </c>
      <c r="AZ235" s="80" t="e">
        <f t="shared" si="177"/>
        <v>#VALUE!</v>
      </c>
      <c r="BA235" s="80" t="e">
        <f t="shared" si="178"/>
        <v>#VALUE!</v>
      </c>
      <c r="BB235" s="80" t="e">
        <f t="shared" si="179"/>
        <v>#VALUE!</v>
      </c>
      <c r="BC235" s="80" t="e">
        <f t="shared" si="180"/>
        <v>#VALUE!</v>
      </c>
      <c r="BD235" s="80" t="e">
        <f t="shared" si="181"/>
        <v>#VALUE!</v>
      </c>
      <c r="BE235" s="80" t="e">
        <f t="shared" si="182"/>
        <v>#VALUE!</v>
      </c>
      <c r="BF235" s="80" t="e">
        <f t="shared" si="183"/>
        <v>#VALUE!</v>
      </c>
      <c r="BG235" s="80" t="e">
        <f t="shared" si="184"/>
        <v>#VALUE!</v>
      </c>
      <c r="BH235" s="80" t="e">
        <f t="shared" si="185"/>
        <v>#VALUE!</v>
      </c>
      <c r="BI235" s="80" t="e">
        <f t="shared" si="186"/>
        <v>#VALUE!</v>
      </c>
      <c r="BJ235" s="80" t="e">
        <f t="shared" si="187"/>
        <v>#VALUE!</v>
      </c>
      <c r="BK235" s="80" t="e">
        <f t="shared" si="188"/>
        <v>#VALUE!</v>
      </c>
      <c r="BL235" s="80" t="e">
        <f t="shared" si="189"/>
        <v>#VALUE!</v>
      </c>
      <c r="BM235" s="80" t="e">
        <f t="shared" si="190"/>
        <v>#VALUE!</v>
      </c>
      <c r="BN235" s="80" t="e">
        <f t="shared" si="191"/>
        <v>#VALUE!</v>
      </c>
      <c r="BO235" s="80" t="e">
        <f t="shared" si="192"/>
        <v>#VALUE!</v>
      </c>
      <c r="BP235" s="80" t="e">
        <f t="shared" si="193"/>
        <v>#VALUE!</v>
      </c>
      <c r="BQ235" s="80" t="e">
        <f t="shared" si="194"/>
        <v>#VALUE!</v>
      </c>
      <c r="BR235" s="80" t="e">
        <f t="shared" si="195"/>
        <v>#VALUE!</v>
      </c>
      <c r="BS235" s="80" t="e">
        <f t="shared" si="196"/>
        <v>#VALUE!</v>
      </c>
      <c r="BT235" s="80" t="e">
        <f t="shared" si="197"/>
        <v>#VALUE!</v>
      </c>
      <c r="BU235" s="80" t="e">
        <f t="shared" si="198"/>
        <v>#VALUE!</v>
      </c>
      <c r="BV235" s="80" t="e">
        <f t="shared" si="199"/>
        <v>#VALUE!</v>
      </c>
      <c r="BW235" s="80" t="e">
        <f t="shared" si="200"/>
        <v>#VALUE!</v>
      </c>
      <c r="BX235" s="80" t="e">
        <f t="shared" si="201"/>
        <v>#VALUE!</v>
      </c>
      <c r="BY235" s="80" t="e">
        <f t="shared" si="202"/>
        <v>#VALUE!</v>
      </c>
      <c r="BZ235" s="80" t="e">
        <f t="shared" si="203"/>
        <v>#VALUE!</v>
      </c>
      <c r="CA235" s="80" t="e">
        <f t="shared" si="206"/>
        <v>#VALUE!</v>
      </c>
      <c r="CB235" s="118" t="e">
        <f>+HLOOKUP(MONTO!$F$2&amp;"-"&amp;Rank!$CB$130,Rank!$B$1:$CD$247,ROW(Rank!$CD235),0)</f>
        <v>#VALUE!</v>
      </c>
      <c r="CC235" s="118" t="e">
        <f>+HLOOKUP(MONTO!$F$2&amp;"-"&amp;Rank!$CC$130,Rank!$B$1:$CD$247,ROW(Rank!$CD235),0)</f>
        <v>#VALUE!</v>
      </c>
      <c r="CD235" s="119" t="str">
        <f t="shared" si="204"/>
        <v/>
      </c>
    </row>
    <row r="236" spans="2:82" outlineLevel="1" x14ac:dyDescent="0.2">
      <c r="B236" s="80">
        <f t="shared" ref="B236:C236" si="228">+B110</f>
        <v>0.106</v>
      </c>
      <c r="C236" s="80" t="str">
        <f t="shared" si="228"/>
        <v/>
      </c>
      <c r="D236" s="87" t="str">
        <f>IF($C236="","",Tabla!C236+$B236)</f>
        <v/>
      </c>
      <c r="E236" s="87" t="str">
        <f>IF($C236="","",Tabla!D236+$B236)</f>
        <v/>
      </c>
      <c r="F236" s="87" t="str">
        <f>IF($C236="","",Tabla!E236+$B236)</f>
        <v/>
      </c>
      <c r="G236" s="87" t="str">
        <f>IF($C236="","",Tabla!F236+$B236)</f>
        <v/>
      </c>
      <c r="H236" s="87" t="str">
        <f>IF($C236="","",Tabla!G236+$B236)</f>
        <v/>
      </c>
      <c r="I236" s="87" t="str">
        <f>IF($C236="","",Tabla!H236+$B236)</f>
        <v/>
      </c>
      <c r="J236" s="87" t="str">
        <f>IF($C236="","",Tabla!I236+$B236)</f>
        <v/>
      </c>
      <c r="K236" s="87" t="str">
        <f>IF($C236="","",Tabla!J236+$B236)</f>
        <v/>
      </c>
      <c r="L236" s="87" t="str">
        <f>IF($C236="","",Tabla!K236+$B236)</f>
        <v/>
      </c>
      <c r="M236" s="87" t="str">
        <f>IF($C236="","",Tabla!L236+$B236)</f>
        <v/>
      </c>
      <c r="N236" s="87" t="str">
        <f>IF($C236="","",Tabla!M236+$B236)</f>
        <v/>
      </c>
      <c r="O236" s="87" t="str">
        <f>IF($C236="","",Tabla!N236+$B236)</f>
        <v/>
      </c>
      <c r="P236" s="87" t="str">
        <f>IF($C236="","",Tabla!O236+$B236)</f>
        <v/>
      </c>
      <c r="Q236" s="87" t="str">
        <f>IF($C236="","",Tabla!P236+$B236)</f>
        <v/>
      </c>
      <c r="R236" s="87" t="str">
        <f>IF($C236="","",Tabla!Q236+$B236)</f>
        <v/>
      </c>
      <c r="S236" s="87" t="str">
        <f>IF($C236="","",Tabla!R236+$B236)</f>
        <v/>
      </c>
      <c r="T236" s="87" t="str">
        <f>IF($C236="","",Tabla!S236+$B236)</f>
        <v/>
      </c>
      <c r="U236" s="87" t="str">
        <f>IF($C236="","",Tabla!T236+$B236)</f>
        <v/>
      </c>
      <c r="V236" s="87" t="str">
        <f>IF($C236="","",Tabla!U236+$B236)</f>
        <v/>
      </c>
      <c r="W236" s="87" t="str">
        <f>IF($C236="","",Tabla!V236+$B236)</f>
        <v/>
      </c>
      <c r="X236" s="87" t="str">
        <f>IF($C236="","",Tabla!W236+$B236)</f>
        <v/>
      </c>
      <c r="Y236" s="87" t="str">
        <f>IF($C236="","",Tabla!X236+$B236)</f>
        <v/>
      </c>
      <c r="Z236" s="87" t="str">
        <f>IF($C236="","",Tabla!Y236+$B236)</f>
        <v/>
      </c>
      <c r="AA236" s="87" t="str">
        <f>IF($C236="","",Tabla!Z236+$B236)</f>
        <v/>
      </c>
      <c r="AB236" s="87" t="str">
        <f>IF($C236="","",Tabla!AA236+$B236)</f>
        <v/>
      </c>
      <c r="AC236" s="87" t="str">
        <f>IF($C236="","",Tabla!AB236+$B236)</f>
        <v/>
      </c>
      <c r="AD236" s="87" t="str">
        <f>IF($C236="","",Tabla!AC236+$B236)</f>
        <v/>
      </c>
      <c r="AE236" s="87" t="str">
        <f>IF($C236="","",Tabla!AD236+$B236)</f>
        <v/>
      </c>
      <c r="AF236" s="87" t="str">
        <f>IF($C236="","",Tabla!AE236+$B236)</f>
        <v/>
      </c>
      <c r="AG236" s="87" t="str">
        <f>IF($C236="","",Tabla!AF236+$B236)</f>
        <v/>
      </c>
      <c r="AH236" s="87" t="str">
        <f>IF($C236="","",Tabla!AG236+$B236)</f>
        <v/>
      </c>
      <c r="AI236" s="87" t="str">
        <f>IF($C236="","",Tabla!AH236+$B236)</f>
        <v/>
      </c>
      <c r="AJ236" s="87" t="str">
        <f>IF($C236="","",Tabla!AI236+$B236)</f>
        <v/>
      </c>
      <c r="AK236" s="87" t="str">
        <f>IF($C236="","",Tabla!AJ236+$B236)</f>
        <v/>
      </c>
      <c r="AL236" s="87" t="str">
        <f>IF($C236="","",Tabla!AK236+$B236)</f>
        <v/>
      </c>
      <c r="AM236" s="87" t="str">
        <f>IF($C236="","",Tabla!AL236+$B236)</f>
        <v/>
      </c>
      <c r="AN236" s="87" t="str">
        <f>IF($C236="","",Tabla!AM236+$B236)</f>
        <v/>
      </c>
      <c r="AO236" s="87" t="str">
        <f>IF($C236="","",Tabla!AN236+$B236)</f>
        <v/>
      </c>
      <c r="AP236" s="80" t="e">
        <f t="shared" si="167"/>
        <v>#VALUE!</v>
      </c>
      <c r="AQ236" s="80" t="e">
        <f t="shared" si="168"/>
        <v>#VALUE!</v>
      </c>
      <c r="AR236" s="80" t="e">
        <f t="shared" si="169"/>
        <v>#VALUE!</v>
      </c>
      <c r="AS236" s="80" t="e">
        <f t="shared" si="170"/>
        <v>#VALUE!</v>
      </c>
      <c r="AT236" s="80" t="e">
        <f t="shared" si="171"/>
        <v>#VALUE!</v>
      </c>
      <c r="AU236" s="80" t="e">
        <f t="shared" si="172"/>
        <v>#VALUE!</v>
      </c>
      <c r="AV236" s="80" t="e">
        <f t="shared" si="173"/>
        <v>#VALUE!</v>
      </c>
      <c r="AW236" s="80" t="e">
        <f t="shared" si="174"/>
        <v>#VALUE!</v>
      </c>
      <c r="AX236" s="80" t="e">
        <f t="shared" si="175"/>
        <v>#VALUE!</v>
      </c>
      <c r="AY236" s="80" t="e">
        <f t="shared" si="176"/>
        <v>#VALUE!</v>
      </c>
      <c r="AZ236" s="80" t="e">
        <f t="shared" si="177"/>
        <v>#VALUE!</v>
      </c>
      <c r="BA236" s="80" t="e">
        <f t="shared" si="178"/>
        <v>#VALUE!</v>
      </c>
      <c r="BB236" s="80" t="e">
        <f t="shared" si="179"/>
        <v>#VALUE!</v>
      </c>
      <c r="BC236" s="80" t="e">
        <f t="shared" si="180"/>
        <v>#VALUE!</v>
      </c>
      <c r="BD236" s="80" t="e">
        <f t="shared" si="181"/>
        <v>#VALUE!</v>
      </c>
      <c r="BE236" s="80" t="e">
        <f t="shared" si="182"/>
        <v>#VALUE!</v>
      </c>
      <c r="BF236" s="80" t="e">
        <f t="shared" si="183"/>
        <v>#VALUE!</v>
      </c>
      <c r="BG236" s="80" t="e">
        <f t="shared" si="184"/>
        <v>#VALUE!</v>
      </c>
      <c r="BH236" s="80" t="e">
        <f t="shared" si="185"/>
        <v>#VALUE!</v>
      </c>
      <c r="BI236" s="80" t="e">
        <f t="shared" si="186"/>
        <v>#VALUE!</v>
      </c>
      <c r="BJ236" s="80" t="e">
        <f t="shared" si="187"/>
        <v>#VALUE!</v>
      </c>
      <c r="BK236" s="80" t="e">
        <f t="shared" si="188"/>
        <v>#VALUE!</v>
      </c>
      <c r="BL236" s="80" t="e">
        <f t="shared" si="189"/>
        <v>#VALUE!</v>
      </c>
      <c r="BM236" s="80" t="e">
        <f t="shared" si="190"/>
        <v>#VALUE!</v>
      </c>
      <c r="BN236" s="80" t="e">
        <f t="shared" si="191"/>
        <v>#VALUE!</v>
      </c>
      <c r="BO236" s="80" t="e">
        <f t="shared" si="192"/>
        <v>#VALUE!</v>
      </c>
      <c r="BP236" s="80" t="e">
        <f t="shared" si="193"/>
        <v>#VALUE!</v>
      </c>
      <c r="BQ236" s="80" t="e">
        <f t="shared" si="194"/>
        <v>#VALUE!</v>
      </c>
      <c r="BR236" s="80" t="e">
        <f t="shared" si="195"/>
        <v>#VALUE!</v>
      </c>
      <c r="BS236" s="80" t="e">
        <f t="shared" si="196"/>
        <v>#VALUE!</v>
      </c>
      <c r="BT236" s="80" t="e">
        <f t="shared" si="197"/>
        <v>#VALUE!</v>
      </c>
      <c r="BU236" s="80" t="e">
        <f t="shared" si="198"/>
        <v>#VALUE!</v>
      </c>
      <c r="BV236" s="80" t="e">
        <f t="shared" si="199"/>
        <v>#VALUE!</v>
      </c>
      <c r="BW236" s="80" t="e">
        <f t="shared" si="200"/>
        <v>#VALUE!</v>
      </c>
      <c r="BX236" s="80" t="e">
        <f t="shared" si="201"/>
        <v>#VALUE!</v>
      </c>
      <c r="BY236" s="80" t="e">
        <f t="shared" si="202"/>
        <v>#VALUE!</v>
      </c>
      <c r="BZ236" s="80" t="e">
        <f t="shared" si="203"/>
        <v>#VALUE!</v>
      </c>
      <c r="CA236" s="80" t="e">
        <f t="shared" si="206"/>
        <v>#VALUE!</v>
      </c>
      <c r="CB236" s="118" t="e">
        <f>+HLOOKUP(MONTO!$F$2&amp;"-"&amp;Rank!$CB$130,Rank!$B$1:$CD$247,ROW(Rank!$CD236),0)</f>
        <v>#VALUE!</v>
      </c>
      <c r="CC236" s="118" t="e">
        <f>+HLOOKUP(MONTO!$F$2&amp;"-"&amp;Rank!$CC$130,Rank!$B$1:$CD$247,ROW(Rank!$CD236),0)</f>
        <v>#VALUE!</v>
      </c>
      <c r="CD236" s="119" t="str">
        <f t="shared" si="204"/>
        <v/>
      </c>
    </row>
    <row r="237" spans="2:82" outlineLevel="1" x14ac:dyDescent="0.2">
      <c r="B237" s="80">
        <f t="shared" ref="B237:C237" si="229">+B111</f>
        <v>0.107</v>
      </c>
      <c r="C237" s="80" t="str">
        <f t="shared" si="229"/>
        <v/>
      </c>
      <c r="D237" s="87" t="str">
        <f>IF($C237="","",Tabla!C237+$B237)</f>
        <v/>
      </c>
      <c r="E237" s="87" t="str">
        <f>IF($C237="","",Tabla!D237+$B237)</f>
        <v/>
      </c>
      <c r="F237" s="87" t="str">
        <f>IF($C237="","",Tabla!E237+$B237)</f>
        <v/>
      </c>
      <c r="G237" s="87" t="str">
        <f>IF($C237="","",Tabla!F237+$B237)</f>
        <v/>
      </c>
      <c r="H237" s="87" t="str">
        <f>IF($C237="","",Tabla!G237+$B237)</f>
        <v/>
      </c>
      <c r="I237" s="87" t="str">
        <f>IF($C237="","",Tabla!H237+$B237)</f>
        <v/>
      </c>
      <c r="J237" s="87" t="str">
        <f>IF($C237="","",Tabla!I237+$B237)</f>
        <v/>
      </c>
      <c r="K237" s="87" t="str">
        <f>IF($C237="","",Tabla!J237+$B237)</f>
        <v/>
      </c>
      <c r="L237" s="87" t="str">
        <f>IF($C237="","",Tabla!K237+$B237)</f>
        <v/>
      </c>
      <c r="M237" s="87" t="str">
        <f>IF($C237="","",Tabla!L237+$B237)</f>
        <v/>
      </c>
      <c r="N237" s="87" t="str">
        <f>IF($C237="","",Tabla!M237+$B237)</f>
        <v/>
      </c>
      <c r="O237" s="87" t="str">
        <f>IF($C237="","",Tabla!N237+$B237)</f>
        <v/>
      </c>
      <c r="P237" s="87" t="str">
        <f>IF($C237="","",Tabla!O237+$B237)</f>
        <v/>
      </c>
      <c r="Q237" s="87" t="str">
        <f>IF($C237="","",Tabla!P237+$B237)</f>
        <v/>
      </c>
      <c r="R237" s="87" t="str">
        <f>IF($C237="","",Tabla!Q237+$B237)</f>
        <v/>
      </c>
      <c r="S237" s="87" t="str">
        <f>IF($C237="","",Tabla!R237+$B237)</f>
        <v/>
      </c>
      <c r="T237" s="87" t="str">
        <f>IF($C237="","",Tabla!S237+$B237)</f>
        <v/>
      </c>
      <c r="U237" s="87" t="str">
        <f>IF($C237="","",Tabla!T237+$B237)</f>
        <v/>
      </c>
      <c r="V237" s="87" t="str">
        <f>IF($C237="","",Tabla!U237+$B237)</f>
        <v/>
      </c>
      <c r="W237" s="87" t="str">
        <f>IF($C237="","",Tabla!V237+$B237)</f>
        <v/>
      </c>
      <c r="X237" s="87" t="str">
        <f>IF($C237="","",Tabla!W237+$B237)</f>
        <v/>
      </c>
      <c r="Y237" s="87" t="str">
        <f>IF($C237="","",Tabla!X237+$B237)</f>
        <v/>
      </c>
      <c r="Z237" s="87" t="str">
        <f>IF($C237="","",Tabla!Y237+$B237)</f>
        <v/>
      </c>
      <c r="AA237" s="87" t="str">
        <f>IF($C237="","",Tabla!Z237+$B237)</f>
        <v/>
      </c>
      <c r="AB237" s="87" t="str">
        <f>IF($C237="","",Tabla!AA237+$B237)</f>
        <v/>
      </c>
      <c r="AC237" s="87" t="str">
        <f>IF($C237="","",Tabla!AB237+$B237)</f>
        <v/>
      </c>
      <c r="AD237" s="87" t="str">
        <f>IF($C237="","",Tabla!AC237+$B237)</f>
        <v/>
      </c>
      <c r="AE237" s="87" t="str">
        <f>IF($C237="","",Tabla!AD237+$B237)</f>
        <v/>
      </c>
      <c r="AF237" s="87" t="str">
        <f>IF($C237="","",Tabla!AE237+$B237)</f>
        <v/>
      </c>
      <c r="AG237" s="87" t="str">
        <f>IF($C237="","",Tabla!AF237+$B237)</f>
        <v/>
      </c>
      <c r="AH237" s="87" t="str">
        <f>IF($C237="","",Tabla!AG237+$B237)</f>
        <v/>
      </c>
      <c r="AI237" s="87" t="str">
        <f>IF($C237="","",Tabla!AH237+$B237)</f>
        <v/>
      </c>
      <c r="AJ237" s="87" t="str">
        <f>IF($C237="","",Tabla!AI237+$B237)</f>
        <v/>
      </c>
      <c r="AK237" s="87" t="str">
        <f>IF($C237="","",Tabla!AJ237+$B237)</f>
        <v/>
      </c>
      <c r="AL237" s="87" t="str">
        <f>IF($C237="","",Tabla!AK237+$B237)</f>
        <v/>
      </c>
      <c r="AM237" s="87" t="str">
        <f>IF($C237="","",Tabla!AL237+$B237)</f>
        <v/>
      </c>
      <c r="AN237" s="87" t="str">
        <f>IF($C237="","",Tabla!AM237+$B237)</f>
        <v/>
      </c>
      <c r="AO237" s="87" t="str">
        <f>IF($C237="","",Tabla!AN237+$B237)</f>
        <v/>
      </c>
      <c r="AP237" s="80" t="e">
        <f t="shared" si="167"/>
        <v>#VALUE!</v>
      </c>
      <c r="AQ237" s="80" t="e">
        <f t="shared" si="168"/>
        <v>#VALUE!</v>
      </c>
      <c r="AR237" s="80" t="e">
        <f t="shared" si="169"/>
        <v>#VALUE!</v>
      </c>
      <c r="AS237" s="80" t="e">
        <f t="shared" si="170"/>
        <v>#VALUE!</v>
      </c>
      <c r="AT237" s="80" t="e">
        <f t="shared" si="171"/>
        <v>#VALUE!</v>
      </c>
      <c r="AU237" s="80" t="e">
        <f t="shared" si="172"/>
        <v>#VALUE!</v>
      </c>
      <c r="AV237" s="80" t="e">
        <f t="shared" si="173"/>
        <v>#VALUE!</v>
      </c>
      <c r="AW237" s="80" t="e">
        <f t="shared" si="174"/>
        <v>#VALUE!</v>
      </c>
      <c r="AX237" s="80" t="e">
        <f t="shared" si="175"/>
        <v>#VALUE!</v>
      </c>
      <c r="AY237" s="80" t="e">
        <f t="shared" si="176"/>
        <v>#VALUE!</v>
      </c>
      <c r="AZ237" s="80" t="e">
        <f t="shared" si="177"/>
        <v>#VALUE!</v>
      </c>
      <c r="BA237" s="80" t="e">
        <f t="shared" si="178"/>
        <v>#VALUE!</v>
      </c>
      <c r="BB237" s="80" t="e">
        <f t="shared" si="179"/>
        <v>#VALUE!</v>
      </c>
      <c r="BC237" s="80" t="e">
        <f t="shared" si="180"/>
        <v>#VALUE!</v>
      </c>
      <c r="BD237" s="80" t="e">
        <f t="shared" si="181"/>
        <v>#VALUE!</v>
      </c>
      <c r="BE237" s="80" t="e">
        <f t="shared" si="182"/>
        <v>#VALUE!</v>
      </c>
      <c r="BF237" s="80" t="e">
        <f t="shared" si="183"/>
        <v>#VALUE!</v>
      </c>
      <c r="BG237" s="80" t="e">
        <f t="shared" si="184"/>
        <v>#VALUE!</v>
      </c>
      <c r="BH237" s="80" t="e">
        <f t="shared" si="185"/>
        <v>#VALUE!</v>
      </c>
      <c r="BI237" s="80" t="e">
        <f t="shared" si="186"/>
        <v>#VALUE!</v>
      </c>
      <c r="BJ237" s="80" t="e">
        <f t="shared" si="187"/>
        <v>#VALUE!</v>
      </c>
      <c r="BK237" s="80" t="e">
        <f t="shared" si="188"/>
        <v>#VALUE!</v>
      </c>
      <c r="BL237" s="80" t="e">
        <f t="shared" si="189"/>
        <v>#VALUE!</v>
      </c>
      <c r="BM237" s="80" t="e">
        <f t="shared" si="190"/>
        <v>#VALUE!</v>
      </c>
      <c r="BN237" s="80" t="e">
        <f t="shared" si="191"/>
        <v>#VALUE!</v>
      </c>
      <c r="BO237" s="80" t="e">
        <f t="shared" si="192"/>
        <v>#VALUE!</v>
      </c>
      <c r="BP237" s="80" t="e">
        <f t="shared" si="193"/>
        <v>#VALUE!</v>
      </c>
      <c r="BQ237" s="80" t="e">
        <f t="shared" si="194"/>
        <v>#VALUE!</v>
      </c>
      <c r="BR237" s="80" t="e">
        <f t="shared" si="195"/>
        <v>#VALUE!</v>
      </c>
      <c r="BS237" s="80" t="e">
        <f t="shared" si="196"/>
        <v>#VALUE!</v>
      </c>
      <c r="BT237" s="80" t="e">
        <f t="shared" si="197"/>
        <v>#VALUE!</v>
      </c>
      <c r="BU237" s="80" t="e">
        <f t="shared" si="198"/>
        <v>#VALUE!</v>
      </c>
      <c r="BV237" s="80" t="e">
        <f t="shared" si="199"/>
        <v>#VALUE!</v>
      </c>
      <c r="BW237" s="80" t="e">
        <f t="shared" si="200"/>
        <v>#VALUE!</v>
      </c>
      <c r="BX237" s="80" t="e">
        <f t="shared" si="201"/>
        <v>#VALUE!</v>
      </c>
      <c r="BY237" s="80" t="e">
        <f t="shared" si="202"/>
        <v>#VALUE!</v>
      </c>
      <c r="BZ237" s="80" t="e">
        <f t="shared" si="203"/>
        <v>#VALUE!</v>
      </c>
      <c r="CA237" s="80" t="e">
        <f t="shared" si="206"/>
        <v>#VALUE!</v>
      </c>
      <c r="CB237" s="118" t="e">
        <f>+HLOOKUP(MONTO!$F$2&amp;"-"&amp;Rank!$CB$130,Rank!$B$1:$CD$247,ROW(Rank!$CD237),0)</f>
        <v>#VALUE!</v>
      </c>
      <c r="CC237" s="118" t="e">
        <f>+HLOOKUP(MONTO!$F$2&amp;"-"&amp;Rank!$CC$130,Rank!$B$1:$CD$247,ROW(Rank!$CD237),0)</f>
        <v>#VALUE!</v>
      </c>
      <c r="CD237" s="119" t="str">
        <f t="shared" si="204"/>
        <v/>
      </c>
    </row>
    <row r="238" spans="2:82" outlineLevel="1" x14ac:dyDescent="0.2">
      <c r="B238" s="80">
        <f t="shared" ref="B238:C238" si="230">+B112</f>
        <v>0.108</v>
      </c>
      <c r="C238" s="80" t="str">
        <f t="shared" si="230"/>
        <v/>
      </c>
      <c r="D238" s="87" t="str">
        <f>IF($C238="","",Tabla!C238+$B238)</f>
        <v/>
      </c>
      <c r="E238" s="87" t="str">
        <f>IF($C238="","",Tabla!D238+$B238)</f>
        <v/>
      </c>
      <c r="F238" s="87" t="str">
        <f>IF($C238="","",Tabla!E238+$B238)</f>
        <v/>
      </c>
      <c r="G238" s="87" t="str">
        <f>IF($C238="","",Tabla!F238+$B238)</f>
        <v/>
      </c>
      <c r="H238" s="87" t="str">
        <f>IF($C238="","",Tabla!G238+$B238)</f>
        <v/>
      </c>
      <c r="I238" s="87" t="str">
        <f>IF($C238="","",Tabla!H238+$B238)</f>
        <v/>
      </c>
      <c r="J238" s="87" t="str">
        <f>IF($C238="","",Tabla!I238+$B238)</f>
        <v/>
      </c>
      <c r="K238" s="87" t="str">
        <f>IF($C238="","",Tabla!J238+$B238)</f>
        <v/>
      </c>
      <c r="L238" s="87" t="str">
        <f>IF($C238="","",Tabla!K238+$B238)</f>
        <v/>
      </c>
      <c r="M238" s="87" t="str">
        <f>IF($C238="","",Tabla!L238+$B238)</f>
        <v/>
      </c>
      <c r="N238" s="87" t="str">
        <f>IF($C238="","",Tabla!M238+$B238)</f>
        <v/>
      </c>
      <c r="O238" s="87" t="str">
        <f>IF($C238="","",Tabla!N238+$B238)</f>
        <v/>
      </c>
      <c r="P238" s="87" t="str">
        <f>IF($C238="","",Tabla!O238+$B238)</f>
        <v/>
      </c>
      <c r="Q238" s="87" t="str">
        <f>IF($C238="","",Tabla!P238+$B238)</f>
        <v/>
      </c>
      <c r="R238" s="87" t="str">
        <f>IF($C238="","",Tabla!Q238+$B238)</f>
        <v/>
      </c>
      <c r="S238" s="87" t="str">
        <f>IF($C238="","",Tabla!R238+$B238)</f>
        <v/>
      </c>
      <c r="T238" s="87" t="str">
        <f>IF($C238="","",Tabla!S238+$B238)</f>
        <v/>
      </c>
      <c r="U238" s="87" t="str">
        <f>IF($C238="","",Tabla!T238+$B238)</f>
        <v/>
      </c>
      <c r="V238" s="87" t="str">
        <f>IF($C238="","",Tabla!U238+$B238)</f>
        <v/>
      </c>
      <c r="W238" s="87" t="str">
        <f>IF($C238="","",Tabla!V238+$B238)</f>
        <v/>
      </c>
      <c r="X238" s="87" t="str">
        <f>IF($C238="","",Tabla!W238+$B238)</f>
        <v/>
      </c>
      <c r="Y238" s="87" t="str">
        <f>IF($C238="","",Tabla!X238+$B238)</f>
        <v/>
      </c>
      <c r="Z238" s="87" t="str">
        <f>IF($C238="","",Tabla!Y238+$B238)</f>
        <v/>
      </c>
      <c r="AA238" s="87" t="str">
        <f>IF($C238="","",Tabla!Z238+$B238)</f>
        <v/>
      </c>
      <c r="AB238" s="87" t="str">
        <f>IF($C238="","",Tabla!AA238+$B238)</f>
        <v/>
      </c>
      <c r="AC238" s="87" t="str">
        <f>IF($C238="","",Tabla!AB238+$B238)</f>
        <v/>
      </c>
      <c r="AD238" s="87" t="str">
        <f>IF($C238="","",Tabla!AC238+$B238)</f>
        <v/>
      </c>
      <c r="AE238" s="87" t="str">
        <f>IF($C238="","",Tabla!AD238+$B238)</f>
        <v/>
      </c>
      <c r="AF238" s="87" t="str">
        <f>IF($C238="","",Tabla!AE238+$B238)</f>
        <v/>
      </c>
      <c r="AG238" s="87" t="str">
        <f>IF($C238="","",Tabla!AF238+$B238)</f>
        <v/>
      </c>
      <c r="AH238" s="87" t="str">
        <f>IF($C238="","",Tabla!AG238+$B238)</f>
        <v/>
      </c>
      <c r="AI238" s="87" t="str">
        <f>IF($C238="","",Tabla!AH238+$B238)</f>
        <v/>
      </c>
      <c r="AJ238" s="87" t="str">
        <f>IF($C238="","",Tabla!AI238+$B238)</f>
        <v/>
      </c>
      <c r="AK238" s="87" t="str">
        <f>IF($C238="","",Tabla!AJ238+$B238)</f>
        <v/>
      </c>
      <c r="AL238" s="87" t="str">
        <f>IF($C238="","",Tabla!AK238+$B238)</f>
        <v/>
      </c>
      <c r="AM238" s="87" t="str">
        <f>IF($C238="","",Tabla!AL238+$B238)</f>
        <v/>
      </c>
      <c r="AN238" s="87" t="str">
        <f>IF($C238="","",Tabla!AM238+$B238)</f>
        <v/>
      </c>
      <c r="AO238" s="87" t="str">
        <f>IF($C238="","",Tabla!AN238+$B238)</f>
        <v/>
      </c>
      <c r="AP238" s="80" t="e">
        <f t="shared" si="167"/>
        <v>#VALUE!</v>
      </c>
      <c r="AQ238" s="80" t="e">
        <f t="shared" si="168"/>
        <v>#VALUE!</v>
      </c>
      <c r="AR238" s="80" t="e">
        <f t="shared" si="169"/>
        <v>#VALUE!</v>
      </c>
      <c r="AS238" s="80" t="e">
        <f t="shared" si="170"/>
        <v>#VALUE!</v>
      </c>
      <c r="AT238" s="80" t="e">
        <f t="shared" si="171"/>
        <v>#VALUE!</v>
      </c>
      <c r="AU238" s="80" t="e">
        <f t="shared" si="172"/>
        <v>#VALUE!</v>
      </c>
      <c r="AV238" s="80" t="e">
        <f t="shared" si="173"/>
        <v>#VALUE!</v>
      </c>
      <c r="AW238" s="80" t="e">
        <f t="shared" si="174"/>
        <v>#VALUE!</v>
      </c>
      <c r="AX238" s="80" t="e">
        <f t="shared" si="175"/>
        <v>#VALUE!</v>
      </c>
      <c r="AY238" s="80" t="e">
        <f t="shared" si="176"/>
        <v>#VALUE!</v>
      </c>
      <c r="AZ238" s="80" t="e">
        <f t="shared" si="177"/>
        <v>#VALUE!</v>
      </c>
      <c r="BA238" s="80" t="e">
        <f t="shared" si="178"/>
        <v>#VALUE!</v>
      </c>
      <c r="BB238" s="80" t="e">
        <f t="shared" si="179"/>
        <v>#VALUE!</v>
      </c>
      <c r="BC238" s="80" t="e">
        <f t="shared" si="180"/>
        <v>#VALUE!</v>
      </c>
      <c r="BD238" s="80" t="e">
        <f t="shared" si="181"/>
        <v>#VALUE!</v>
      </c>
      <c r="BE238" s="80" t="e">
        <f t="shared" si="182"/>
        <v>#VALUE!</v>
      </c>
      <c r="BF238" s="80" t="e">
        <f t="shared" si="183"/>
        <v>#VALUE!</v>
      </c>
      <c r="BG238" s="80" t="e">
        <f t="shared" si="184"/>
        <v>#VALUE!</v>
      </c>
      <c r="BH238" s="80" t="e">
        <f t="shared" si="185"/>
        <v>#VALUE!</v>
      </c>
      <c r="BI238" s="80" t="e">
        <f t="shared" si="186"/>
        <v>#VALUE!</v>
      </c>
      <c r="BJ238" s="80" t="e">
        <f t="shared" si="187"/>
        <v>#VALUE!</v>
      </c>
      <c r="BK238" s="80" t="e">
        <f t="shared" si="188"/>
        <v>#VALUE!</v>
      </c>
      <c r="BL238" s="80" t="e">
        <f t="shared" si="189"/>
        <v>#VALUE!</v>
      </c>
      <c r="BM238" s="80" t="e">
        <f t="shared" si="190"/>
        <v>#VALUE!</v>
      </c>
      <c r="BN238" s="80" t="e">
        <f t="shared" si="191"/>
        <v>#VALUE!</v>
      </c>
      <c r="BO238" s="80" t="e">
        <f t="shared" si="192"/>
        <v>#VALUE!</v>
      </c>
      <c r="BP238" s="80" t="e">
        <f t="shared" si="193"/>
        <v>#VALUE!</v>
      </c>
      <c r="BQ238" s="80" t="e">
        <f t="shared" si="194"/>
        <v>#VALUE!</v>
      </c>
      <c r="BR238" s="80" t="e">
        <f t="shared" si="195"/>
        <v>#VALUE!</v>
      </c>
      <c r="BS238" s="80" t="e">
        <f t="shared" si="196"/>
        <v>#VALUE!</v>
      </c>
      <c r="BT238" s="80" t="e">
        <f t="shared" si="197"/>
        <v>#VALUE!</v>
      </c>
      <c r="BU238" s="80" t="e">
        <f t="shared" si="198"/>
        <v>#VALUE!</v>
      </c>
      <c r="BV238" s="80" t="e">
        <f t="shared" si="199"/>
        <v>#VALUE!</v>
      </c>
      <c r="BW238" s="80" t="e">
        <f t="shared" si="200"/>
        <v>#VALUE!</v>
      </c>
      <c r="BX238" s="80" t="e">
        <f t="shared" si="201"/>
        <v>#VALUE!</v>
      </c>
      <c r="BY238" s="80" t="e">
        <f t="shared" si="202"/>
        <v>#VALUE!</v>
      </c>
      <c r="BZ238" s="80" t="e">
        <f t="shared" si="203"/>
        <v>#VALUE!</v>
      </c>
      <c r="CA238" s="80" t="e">
        <f t="shared" si="206"/>
        <v>#VALUE!</v>
      </c>
      <c r="CB238" s="118" t="e">
        <f>+HLOOKUP(MONTO!$F$2&amp;"-"&amp;Rank!$CB$130,Rank!$B$1:$CD$247,ROW(Rank!$CD238),0)</f>
        <v>#VALUE!</v>
      </c>
      <c r="CC238" s="118" t="e">
        <f>+HLOOKUP(MONTO!$F$2&amp;"-"&amp;Rank!$CC$130,Rank!$B$1:$CD$247,ROW(Rank!$CD238),0)</f>
        <v>#VALUE!</v>
      </c>
      <c r="CD238" s="119" t="str">
        <f t="shared" si="204"/>
        <v/>
      </c>
    </row>
    <row r="239" spans="2:82" outlineLevel="1" x14ac:dyDescent="0.2">
      <c r="B239" s="80">
        <f t="shared" ref="B239:C239" si="231">+B113</f>
        <v>0.109</v>
      </c>
      <c r="C239" s="80" t="str">
        <f t="shared" si="231"/>
        <v/>
      </c>
      <c r="D239" s="87" t="str">
        <f>IF($C239="","",Tabla!C239+$B239)</f>
        <v/>
      </c>
      <c r="E239" s="87" t="str">
        <f>IF($C239="","",Tabla!D239+$B239)</f>
        <v/>
      </c>
      <c r="F239" s="87" t="str">
        <f>IF($C239="","",Tabla!E239+$B239)</f>
        <v/>
      </c>
      <c r="G239" s="87" t="str">
        <f>IF($C239="","",Tabla!F239+$B239)</f>
        <v/>
      </c>
      <c r="H239" s="87" t="str">
        <f>IF($C239="","",Tabla!G239+$B239)</f>
        <v/>
      </c>
      <c r="I239" s="87" t="str">
        <f>IF($C239="","",Tabla!H239+$B239)</f>
        <v/>
      </c>
      <c r="J239" s="87" t="str">
        <f>IF($C239="","",Tabla!I239+$B239)</f>
        <v/>
      </c>
      <c r="K239" s="87" t="str">
        <f>IF($C239="","",Tabla!J239+$B239)</f>
        <v/>
      </c>
      <c r="L239" s="87" t="str">
        <f>IF($C239="","",Tabla!K239+$B239)</f>
        <v/>
      </c>
      <c r="M239" s="87" t="str">
        <f>IF($C239="","",Tabla!L239+$B239)</f>
        <v/>
      </c>
      <c r="N239" s="87" t="str">
        <f>IF($C239="","",Tabla!M239+$B239)</f>
        <v/>
      </c>
      <c r="O239" s="87" t="str">
        <f>IF($C239="","",Tabla!N239+$B239)</f>
        <v/>
      </c>
      <c r="P239" s="87" t="str">
        <f>IF($C239="","",Tabla!O239+$B239)</f>
        <v/>
      </c>
      <c r="Q239" s="87" t="str">
        <f>IF($C239="","",Tabla!P239+$B239)</f>
        <v/>
      </c>
      <c r="R239" s="87" t="str">
        <f>IF($C239="","",Tabla!Q239+$B239)</f>
        <v/>
      </c>
      <c r="S239" s="87" t="str">
        <f>IF($C239="","",Tabla!R239+$B239)</f>
        <v/>
      </c>
      <c r="T239" s="87" t="str">
        <f>IF($C239="","",Tabla!S239+$B239)</f>
        <v/>
      </c>
      <c r="U239" s="87" t="str">
        <f>IF($C239="","",Tabla!T239+$B239)</f>
        <v/>
      </c>
      <c r="V239" s="87" t="str">
        <f>IF($C239="","",Tabla!U239+$B239)</f>
        <v/>
      </c>
      <c r="W239" s="87" t="str">
        <f>IF($C239="","",Tabla!V239+$B239)</f>
        <v/>
      </c>
      <c r="X239" s="87" t="str">
        <f>IF($C239="","",Tabla!W239+$B239)</f>
        <v/>
      </c>
      <c r="Y239" s="87" t="str">
        <f>IF($C239="","",Tabla!X239+$B239)</f>
        <v/>
      </c>
      <c r="Z239" s="87" t="str">
        <f>IF($C239="","",Tabla!Y239+$B239)</f>
        <v/>
      </c>
      <c r="AA239" s="87" t="str">
        <f>IF($C239="","",Tabla!Z239+$B239)</f>
        <v/>
      </c>
      <c r="AB239" s="87" t="str">
        <f>IF($C239="","",Tabla!AA239+$B239)</f>
        <v/>
      </c>
      <c r="AC239" s="87" t="str">
        <f>IF($C239="","",Tabla!AB239+$B239)</f>
        <v/>
      </c>
      <c r="AD239" s="87" t="str">
        <f>IF($C239="","",Tabla!AC239+$B239)</f>
        <v/>
      </c>
      <c r="AE239" s="87" t="str">
        <f>IF($C239="","",Tabla!AD239+$B239)</f>
        <v/>
      </c>
      <c r="AF239" s="87" t="str">
        <f>IF($C239="","",Tabla!AE239+$B239)</f>
        <v/>
      </c>
      <c r="AG239" s="87" t="str">
        <f>IF($C239="","",Tabla!AF239+$B239)</f>
        <v/>
      </c>
      <c r="AH239" s="87" t="str">
        <f>IF($C239="","",Tabla!AG239+$B239)</f>
        <v/>
      </c>
      <c r="AI239" s="87" t="str">
        <f>IF($C239="","",Tabla!AH239+$B239)</f>
        <v/>
      </c>
      <c r="AJ239" s="87" t="str">
        <f>IF($C239="","",Tabla!AI239+$B239)</f>
        <v/>
      </c>
      <c r="AK239" s="87" t="str">
        <f>IF($C239="","",Tabla!AJ239+$B239)</f>
        <v/>
      </c>
      <c r="AL239" s="87" t="str">
        <f>IF($C239="","",Tabla!AK239+$B239)</f>
        <v/>
      </c>
      <c r="AM239" s="87" t="str">
        <f>IF($C239="","",Tabla!AL239+$B239)</f>
        <v/>
      </c>
      <c r="AN239" s="87" t="str">
        <f>IF($C239="","",Tabla!AM239+$B239)</f>
        <v/>
      </c>
      <c r="AO239" s="87" t="str">
        <f>IF($C239="","",Tabla!AN239+$B239)</f>
        <v/>
      </c>
      <c r="AP239" s="80" t="e">
        <f t="shared" si="167"/>
        <v>#VALUE!</v>
      </c>
      <c r="AQ239" s="80" t="e">
        <f t="shared" si="168"/>
        <v>#VALUE!</v>
      </c>
      <c r="AR239" s="80" t="e">
        <f t="shared" si="169"/>
        <v>#VALUE!</v>
      </c>
      <c r="AS239" s="80" t="e">
        <f t="shared" si="170"/>
        <v>#VALUE!</v>
      </c>
      <c r="AT239" s="80" t="e">
        <f t="shared" si="171"/>
        <v>#VALUE!</v>
      </c>
      <c r="AU239" s="80" t="e">
        <f t="shared" si="172"/>
        <v>#VALUE!</v>
      </c>
      <c r="AV239" s="80" t="e">
        <f t="shared" si="173"/>
        <v>#VALUE!</v>
      </c>
      <c r="AW239" s="80" t="e">
        <f t="shared" si="174"/>
        <v>#VALUE!</v>
      </c>
      <c r="AX239" s="80" t="e">
        <f t="shared" si="175"/>
        <v>#VALUE!</v>
      </c>
      <c r="AY239" s="80" t="e">
        <f t="shared" si="176"/>
        <v>#VALUE!</v>
      </c>
      <c r="AZ239" s="80" t="e">
        <f t="shared" si="177"/>
        <v>#VALUE!</v>
      </c>
      <c r="BA239" s="80" t="e">
        <f t="shared" si="178"/>
        <v>#VALUE!</v>
      </c>
      <c r="BB239" s="80" t="e">
        <f t="shared" si="179"/>
        <v>#VALUE!</v>
      </c>
      <c r="BC239" s="80" t="e">
        <f t="shared" si="180"/>
        <v>#VALUE!</v>
      </c>
      <c r="BD239" s="80" t="e">
        <f t="shared" si="181"/>
        <v>#VALUE!</v>
      </c>
      <c r="BE239" s="80" t="e">
        <f t="shared" si="182"/>
        <v>#VALUE!</v>
      </c>
      <c r="BF239" s="80" t="e">
        <f t="shared" si="183"/>
        <v>#VALUE!</v>
      </c>
      <c r="BG239" s="80" t="e">
        <f t="shared" si="184"/>
        <v>#VALUE!</v>
      </c>
      <c r="BH239" s="80" t="e">
        <f t="shared" si="185"/>
        <v>#VALUE!</v>
      </c>
      <c r="BI239" s="80" t="e">
        <f t="shared" si="186"/>
        <v>#VALUE!</v>
      </c>
      <c r="BJ239" s="80" t="e">
        <f t="shared" si="187"/>
        <v>#VALUE!</v>
      </c>
      <c r="BK239" s="80" t="e">
        <f t="shared" si="188"/>
        <v>#VALUE!</v>
      </c>
      <c r="BL239" s="80" t="e">
        <f t="shared" si="189"/>
        <v>#VALUE!</v>
      </c>
      <c r="BM239" s="80" t="e">
        <f t="shared" si="190"/>
        <v>#VALUE!</v>
      </c>
      <c r="BN239" s="80" t="e">
        <f t="shared" si="191"/>
        <v>#VALUE!</v>
      </c>
      <c r="BO239" s="80" t="e">
        <f t="shared" si="192"/>
        <v>#VALUE!</v>
      </c>
      <c r="BP239" s="80" t="e">
        <f t="shared" si="193"/>
        <v>#VALUE!</v>
      </c>
      <c r="BQ239" s="80" t="e">
        <f t="shared" si="194"/>
        <v>#VALUE!</v>
      </c>
      <c r="BR239" s="80" t="e">
        <f t="shared" si="195"/>
        <v>#VALUE!</v>
      </c>
      <c r="BS239" s="80" t="e">
        <f t="shared" si="196"/>
        <v>#VALUE!</v>
      </c>
      <c r="BT239" s="80" t="e">
        <f t="shared" si="197"/>
        <v>#VALUE!</v>
      </c>
      <c r="BU239" s="80" t="e">
        <f t="shared" si="198"/>
        <v>#VALUE!</v>
      </c>
      <c r="BV239" s="80" t="e">
        <f t="shared" si="199"/>
        <v>#VALUE!</v>
      </c>
      <c r="BW239" s="80" t="e">
        <f t="shared" si="200"/>
        <v>#VALUE!</v>
      </c>
      <c r="BX239" s="80" t="e">
        <f t="shared" si="201"/>
        <v>#VALUE!</v>
      </c>
      <c r="BY239" s="80" t="e">
        <f t="shared" si="202"/>
        <v>#VALUE!</v>
      </c>
      <c r="BZ239" s="80" t="e">
        <f t="shared" si="203"/>
        <v>#VALUE!</v>
      </c>
      <c r="CA239" s="80" t="e">
        <f t="shared" si="206"/>
        <v>#VALUE!</v>
      </c>
      <c r="CB239" s="118" t="e">
        <f>+HLOOKUP(MONTO!$F$2&amp;"-"&amp;Rank!$CB$130,Rank!$B$1:$CD$247,ROW(Rank!$CD239),0)</f>
        <v>#VALUE!</v>
      </c>
      <c r="CC239" s="118" t="e">
        <f>+HLOOKUP(MONTO!$F$2&amp;"-"&amp;Rank!$CC$130,Rank!$B$1:$CD$247,ROW(Rank!$CD239),0)</f>
        <v>#VALUE!</v>
      </c>
      <c r="CD239" s="119" t="str">
        <f t="shared" si="204"/>
        <v/>
      </c>
    </row>
    <row r="240" spans="2:82" outlineLevel="1" x14ac:dyDescent="0.2">
      <c r="B240" s="80">
        <f t="shared" ref="B240:C240" si="232">+B114</f>
        <v>0.11</v>
      </c>
      <c r="C240" s="80" t="str">
        <f t="shared" si="232"/>
        <v/>
      </c>
      <c r="D240" s="87" t="str">
        <f>IF($C240="","",Tabla!C240+$B240)</f>
        <v/>
      </c>
      <c r="E240" s="87" t="str">
        <f>IF($C240="","",Tabla!D240+$B240)</f>
        <v/>
      </c>
      <c r="F240" s="87" t="str">
        <f>IF($C240="","",Tabla!E240+$B240)</f>
        <v/>
      </c>
      <c r="G240" s="87" t="str">
        <f>IF($C240="","",Tabla!F240+$B240)</f>
        <v/>
      </c>
      <c r="H240" s="87" t="str">
        <f>IF($C240="","",Tabla!G240+$B240)</f>
        <v/>
      </c>
      <c r="I240" s="87" t="str">
        <f>IF($C240="","",Tabla!H240+$B240)</f>
        <v/>
      </c>
      <c r="J240" s="87" t="str">
        <f>IF($C240="","",Tabla!I240+$B240)</f>
        <v/>
      </c>
      <c r="K240" s="87" t="str">
        <f>IF($C240="","",Tabla!J240+$B240)</f>
        <v/>
      </c>
      <c r="L240" s="87" t="str">
        <f>IF($C240="","",Tabla!K240+$B240)</f>
        <v/>
      </c>
      <c r="M240" s="87" t="str">
        <f>IF($C240="","",Tabla!L240+$B240)</f>
        <v/>
      </c>
      <c r="N240" s="87" t="str">
        <f>IF($C240="","",Tabla!M240+$B240)</f>
        <v/>
      </c>
      <c r="O240" s="87" t="str">
        <f>IF($C240="","",Tabla!N240+$B240)</f>
        <v/>
      </c>
      <c r="P240" s="87" t="str">
        <f>IF($C240="","",Tabla!O240+$B240)</f>
        <v/>
      </c>
      <c r="Q240" s="87" t="str">
        <f>IF($C240="","",Tabla!P240+$B240)</f>
        <v/>
      </c>
      <c r="R240" s="87" t="str">
        <f>IF($C240="","",Tabla!Q240+$B240)</f>
        <v/>
      </c>
      <c r="S240" s="87" t="str">
        <f>IF($C240="","",Tabla!R240+$B240)</f>
        <v/>
      </c>
      <c r="T240" s="87" t="str">
        <f>IF($C240="","",Tabla!S240+$B240)</f>
        <v/>
      </c>
      <c r="U240" s="87" t="str">
        <f>IF($C240="","",Tabla!T240+$B240)</f>
        <v/>
      </c>
      <c r="V240" s="87" t="str">
        <f>IF($C240="","",Tabla!U240+$B240)</f>
        <v/>
      </c>
      <c r="W240" s="87" t="str">
        <f>IF($C240="","",Tabla!V240+$B240)</f>
        <v/>
      </c>
      <c r="X240" s="87" t="str">
        <f>IF($C240="","",Tabla!W240+$B240)</f>
        <v/>
      </c>
      <c r="Y240" s="87" t="str">
        <f>IF($C240="","",Tabla!X240+$B240)</f>
        <v/>
      </c>
      <c r="Z240" s="87" t="str">
        <f>IF($C240="","",Tabla!Y240+$B240)</f>
        <v/>
      </c>
      <c r="AA240" s="87" t="str">
        <f>IF($C240="","",Tabla!Z240+$B240)</f>
        <v/>
      </c>
      <c r="AB240" s="87" t="str">
        <f>IF($C240="","",Tabla!AA240+$B240)</f>
        <v/>
      </c>
      <c r="AC240" s="87" t="str">
        <f>IF($C240="","",Tabla!AB240+$B240)</f>
        <v/>
      </c>
      <c r="AD240" s="87" t="str">
        <f>IF($C240="","",Tabla!AC240+$B240)</f>
        <v/>
      </c>
      <c r="AE240" s="87" t="str">
        <f>IF($C240="","",Tabla!AD240+$B240)</f>
        <v/>
      </c>
      <c r="AF240" s="87" t="str">
        <f>IF($C240="","",Tabla!AE240+$B240)</f>
        <v/>
      </c>
      <c r="AG240" s="87" t="str">
        <f>IF($C240="","",Tabla!AF240+$B240)</f>
        <v/>
      </c>
      <c r="AH240" s="87" t="str">
        <f>IF($C240="","",Tabla!AG240+$B240)</f>
        <v/>
      </c>
      <c r="AI240" s="87" t="str">
        <f>IF($C240="","",Tabla!AH240+$B240)</f>
        <v/>
      </c>
      <c r="AJ240" s="87" t="str">
        <f>IF($C240="","",Tabla!AI240+$B240)</f>
        <v/>
      </c>
      <c r="AK240" s="87" t="str">
        <f>IF($C240="","",Tabla!AJ240+$B240)</f>
        <v/>
      </c>
      <c r="AL240" s="87" t="str">
        <f>IF($C240="","",Tabla!AK240+$B240)</f>
        <v/>
      </c>
      <c r="AM240" s="87" t="str">
        <f>IF($C240="","",Tabla!AL240+$B240)</f>
        <v/>
      </c>
      <c r="AN240" s="87" t="str">
        <f>IF($C240="","",Tabla!AM240+$B240)</f>
        <v/>
      </c>
      <c r="AO240" s="87" t="str">
        <f>IF($C240="","",Tabla!AN240+$B240)</f>
        <v/>
      </c>
      <c r="AP240" s="80" t="e">
        <f t="shared" si="167"/>
        <v>#VALUE!</v>
      </c>
      <c r="AQ240" s="80" t="e">
        <f t="shared" si="168"/>
        <v>#VALUE!</v>
      </c>
      <c r="AR240" s="80" t="e">
        <f t="shared" si="169"/>
        <v>#VALUE!</v>
      </c>
      <c r="AS240" s="80" t="e">
        <f t="shared" si="170"/>
        <v>#VALUE!</v>
      </c>
      <c r="AT240" s="80" t="e">
        <f t="shared" si="171"/>
        <v>#VALUE!</v>
      </c>
      <c r="AU240" s="80" t="e">
        <f t="shared" si="172"/>
        <v>#VALUE!</v>
      </c>
      <c r="AV240" s="80" t="e">
        <f t="shared" si="173"/>
        <v>#VALUE!</v>
      </c>
      <c r="AW240" s="80" t="e">
        <f t="shared" si="174"/>
        <v>#VALUE!</v>
      </c>
      <c r="AX240" s="80" t="e">
        <f t="shared" si="175"/>
        <v>#VALUE!</v>
      </c>
      <c r="AY240" s="80" t="e">
        <f t="shared" si="176"/>
        <v>#VALUE!</v>
      </c>
      <c r="AZ240" s="80" t="e">
        <f t="shared" si="177"/>
        <v>#VALUE!</v>
      </c>
      <c r="BA240" s="80" t="e">
        <f t="shared" si="178"/>
        <v>#VALUE!</v>
      </c>
      <c r="BB240" s="80" t="e">
        <f t="shared" si="179"/>
        <v>#VALUE!</v>
      </c>
      <c r="BC240" s="80" t="e">
        <f t="shared" si="180"/>
        <v>#VALUE!</v>
      </c>
      <c r="BD240" s="80" t="e">
        <f t="shared" si="181"/>
        <v>#VALUE!</v>
      </c>
      <c r="BE240" s="80" t="e">
        <f t="shared" si="182"/>
        <v>#VALUE!</v>
      </c>
      <c r="BF240" s="80" t="e">
        <f t="shared" si="183"/>
        <v>#VALUE!</v>
      </c>
      <c r="BG240" s="80" t="e">
        <f t="shared" si="184"/>
        <v>#VALUE!</v>
      </c>
      <c r="BH240" s="80" t="e">
        <f t="shared" si="185"/>
        <v>#VALUE!</v>
      </c>
      <c r="BI240" s="80" t="e">
        <f t="shared" si="186"/>
        <v>#VALUE!</v>
      </c>
      <c r="BJ240" s="80" t="e">
        <f t="shared" si="187"/>
        <v>#VALUE!</v>
      </c>
      <c r="BK240" s="80" t="e">
        <f t="shared" si="188"/>
        <v>#VALUE!</v>
      </c>
      <c r="BL240" s="80" t="e">
        <f t="shared" si="189"/>
        <v>#VALUE!</v>
      </c>
      <c r="BM240" s="80" t="e">
        <f t="shared" si="190"/>
        <v>#VALUE!</v>
      </c>
      <c r="BN240" s="80" t="e">
        <f t="shared" si="191"/>
        <v>#VALUE!</v>
      </c>
      <c r="BO240" s="80" t="e">
        <f t="shared" si="192"/>
        <v>#VALUE!</v>
      </c>
      <c r="BP240" s="80" t="e">
        <f t="shared" si="193"/>
        <v>#VALUE!</v>
      </c>
      <c r="BQ240" s="80" t="e">
        <f t="shared" si="194"/>
        <v>#VALUE!</v>
      </c>
      <c r="BR240" s="80" t="e">
        <f t="shared" si="195"/>
        <v>#VALUE!</v>
      </c>
      <c r="BS240" s="80" t="e">
        <f t="shared" si="196"/>
        <v>#VALUE!</v>
      </c>
      <c r="BT240" s="80" t="e">
        <f t="shared" si="197"/>
        <v>#VALUE!</v>
      </c>
      <c r="BU240" s="80" t="e">
        <f t="shared" si="198"/>
        <v>#VALUE!</v>
      </c>
      <c r="BV240" s="80" t="e">
        <f t="shared" si="199"/>
        <v>#VALUE!</v>
      </c>
      <c r="BW240" s="80" t="e">
        <f t="shared" si="200"/>
        <v>#VALUE!</v>
      </c>
      <c r="BX240" s="80" t="e">
        <f t="shared" si="201"/>
        <v>#VALUE!</v>
      </c>
      <c r="BY240" s="80" t="e">
        <f t="shared" si="202"/>
        <v>#VALUE!</v>
      </c>
      <c r="BZ240" s="80" t="e">
        <f t="shared" si="203"/>
        <v>#VALUE!</v>
      </c>
      <c r="CA240" s="80" t="e">
        <f t="shared" si="206"/>
        <v>#VALUE!</v>
      </c>
      <c r="CB240" s="118" t="e">
        <f>+HLOOKUP(MONTO!$F$2&amp;"-"&amp;Rank!$CB$130,Rank!$B$1:$CD$247,ROW(Rank!$CD240),0)</f>
        <v>#VALUE!</v>
      </c>
      <c r="CC240" s="118" t="e">
        <f>+HLOOKUP(MONTO!$F$2&amp;"-"&amp;Rank!$CC$130,Rank!$B$1:$CD$247,ROW(Rank!$CD240),0)</f>
        <v>#VALUE!</v>
      </c>
      <c r="CD240" s="119" t="str">
        <f t="shared" si="204"/>
        <v/>
      </c>
    </row>
    <row r="241" spans="2:82" outlineLevel="1" x14ac:dyDescent="0.2">
      <c r="B241" s="80">
        <f t="shared" ref="B241:C241" si="233">+B115</f>
        <v>0.111</v>
      </c>
      <c r="C241" s="80" t="str">
        <f t="shared" si="233"/>
        <v/>
      </c>
      <c r="D241" s="87" t="str">
        <f>IF($C241="","",Tabla!C241+$B241)</f>
        <v/>
      </c>
      <c r="E241" s="87" t="str">
        <f>IF($C241="","",Tabla!D241+$B241)</f>
        <v/>
      </c>
      <c r="F241" s="87" t="str">
        <f>IF($C241="","",Tabla!E241+$B241)</f>
        <v/>
      </c>
      <c r="G241" s="87" t="str">
        <f>IF($C241="","",Tabla!F241+$B241)</f>
        <v/>
      </c>
      <c r="H241" s="87" t="str">
        <f>IF($C241="","",Tabla!G241+$B241)</f>
        <v/>
      </c>
      <c r="I241" s="87" t="str">
        <f>IF($C241="","",Tabla!H241+$B241)</f>
        <v/>
      </c>
      <c r="J241" s="87" t="str">
        <f>IF($C241="","",Tabla!I241+$B241)</f>
        <v/>
      </c>
      <c r="K241" s="87" t="str">
        <f>IF($C241="","",Tabla!J241+$B241)</f>
        <v/>
      </c>
      <c r="L241" s="87" t="str">
        <f>IF($C241="","",Tabla!K241+$B241)</f>
        <v/>
      </c>
      <c r="M241" s="87" t="str">
        <f>IF($C241="","",Tabla!L241+$B241)</f>
        <v/>
      </c>
      <c r="N241" s="87" t="str">
        <f>IF($C241="","",Tabla!M241+$B241)</f>
        <v/>
      </c>
      <c r="O241" s="87" t="str">
        <f>IF($C241="","",Tabla!N241+$B241)</f>
        <v/>
      </c>
      <c r="P241" s="87" t="str">
        <f>IF($C241="","",Tabla!O241+$B241)</f>
        <v/>
      </c>
      <c r="Q241" s="87" t="str">
        <f>IF($C241="","",Tabla!P241+$B241)</f>
        <v/>
      </c>
      <c r="R241" s="87" t="str">
        <f>IF($C241="","",Tabla!Q241+$B241)</f>
        <v/>
      </c>
      <c r="S241" s="87" t="str">
        <f>IF($C241="","",Tabla!R241+$B241)</f>
        <v/>
      </c>
      <c r="T241" s="87" t="str">
        <f>IF($C241="","",Tabla!S241+$B241)</f>
        <v/>
      </c>
      <c r="U241" s="87" t="str">
        <f>IF($C241="","",Tabla!T241+$B241)</f>
        <v/>
      </c>
      <c r="V241" s="87" t="str">
        <f>IF($C241="","",Tabla!U241+$B241)</f>
        <v/>
      </c>
      <c r="W241" s="87" t="str">
        <f>IF($C241="","",Tabla!V241+$B241)</f>
        <v/>
      </c>
      <c r="X241" s="87" t="str">
        <f>IF($C241="","",Tabla!W241+$B241)</f>
        <v/>
      </c>
      <c r="Y241" s="87" t="str">
        <f>IF($C241="","",Tabla!X241+$B241)</f>
        <v/>
      </c>
      <c r="Z241" s="87" t="str">
        <f>IF($C241="","",Tabla!Y241+$B241)</f>
        <v/>
      </c>
      <c r="AA241" s="87" t="str">
        <f>IF($C241="","",Tabla!Z241+$B241)</f>
        <v/>
      </c>
      <c r="AB241" s="87" t="str">
        <f>IF($C241="","",Tabla!AA241+$B241)</f>
        <v/>
      </c>
      <c r="AC241" s="87" t="str">
        <f>IF($C241="","",Tabla!AB241+$B241)</f>
        <v/>
      </c>
      <c r="AD241" s="87" t="str">
        <f>IF($C241="","",Tabla!AC241+$B241)</f>
        <v/>
      </c>
      <c r="AE241" s="87" t="str">
        <f>IF($C241="","",Tabla!AD241+$B241)</f>
        <v/>
      </c>
      <c r="AF241" s="87" t="str">
        <f>IF($C241="","",Tabla!AE241+$B241)</f>
        <v/>
      </c>
      <c r="AG241" s="87" t="str">
        <f>IF($C241="","",Tabla!AF241+$B241)</f>
        <v/>
      </c>
      <c r="AH241" s="87" t="str">
        <f>IF($C241="","",Tabla!AG241+$B241)</f>
        <v/>
      </c>
      <c r="AI241" s="87" t="str">
        <f>IF($C241="","",Tabla!AH241+$B241)</f>
        <v/>
      </c>
      <c r="AJ241" s="87" t="str">
        <f>IF($C241="","",Tabla!AI241+$B241)</f>
        <v/>
      </c>
      <c r="AK241" s="87" t="str">
        <f>IF($C241="","",Tabla!AJ241+$B241)</f>
        <v/>
      </c>
      <c r="AL241" s="87" t="str">
        <f>IF($C241="","",Tabla!AK241+$B241)</f>
        <v/>
      </c>
      <c r="AM241" s="87" t="str">
        <f>IF($C241="","",Tabla!AL241+$B241)</f>
        <v/>
      </c>
      <c r="AN241" s="87" t="str">
        <f>IF($C241="","",Tabla!AM241+$B241)</f>
        <v/>
      </c>
      <c r="AO241" s="87" t="str">
        <f>IF($C241="","",Tabla!AN241+$B241)</f>
        <v/>
      </c>
      <c r="AP241" s="80" t="e">
        <f t="shared" si="167"/>
        <v>#VALUE!</v>
      </c>
      <c r="AQ241" s="80" t="e">
        <f t="shared" si="168"/>
        <v>#VALUE!</v>
      </c>
      <c r="AR241" s="80" t="e">
        <f t="shared" si="169"/>
        <v>#VALUE!</v>
      </c>
      <c r="AS241" s="80" t="e">
        <f t="shared" si="170"/>
        <v>#VALUE!</v>
      </c>
      <c r="AT241" s="80" t="e">
        <f t="shared" si="171"/>
        <v>#VALUE!</v>
      </c>
      <c r="AU241" s="80" t="e">
        <f t="shared" si="172"/>
        <v>#VALUE!</v>
      </c>
      <c r="AV241" s="80" t="e">
        <f t="shared" si="173"/>
        <v>#VALUE!</v>
      </c>
      <c r="AW241" s="80" t="e">
        <f t="shared" si="174"/>
        <v>#VALUE!</v>
      </c>
      <c r="AX241" s="80" t="e">
        <f t="shared" si="175"/>
        <v>#VALUE!</v>
      </c>
      <c r="AY241" s="80" t="e">
        <f t="shared" si="176"/>
        <v>#VALUE!</v>
      </c>
      <c r="AZ241" s="80" t="e">
        <f t="shared" si="177"/>
        <v>#VALUE!</v>
      </c>
      <c r="BA241" s="80" t="e">
        <f t="shared" si="178"/>
        <v>#VALUE!</v>
      </c>
      <c r="BB241" s="80" t="e">
        <f t="shared" si="179"/>
        <v>#VALUE!</v>
      </c>
      <c r="BC241" s="80" t="e">
        <f t="shared" si="180"/>
        <v>#VALUE!</v>
      </c>
      <c r="BD241" s="80" t="e">
        <f t="shared" si="181"/>
        <v>#VALUE!</v>
      </c>
      <c r="BE241" s="80" t="e">
        <f t="shared" si="182"/>
        <v>#VALUE!</v>
      </c>
      <c r="BF241" s="80" t="e">
        <f t="shared" si="183"/>
        <v>#VALUE!</v>
      </c>
      <c r="BG241" s="80" t="e">
        <f t="shared" si="184"/>
        <v>#VALUE!</v>
      </c>
      <c r="BH241" s="80" t="e">
        <f t="shared" si="185"/>
        <v>#VALUE!</v>
      </c>
      <c r="BI241" s="80" t="e">
        <f t="shared" si="186"/>
        <v>#VALUE!</v>
      </c>
      <c r="BJ241" s="80" t="e">
        <f t="shared" si="187"/>
        <v>#VALUE!</v>
      </c>
      <c r="BK241" s="80" t="e">
        <f t="shared" si="188"/>
        <v>#VALUE!</v>
      </c>
      <c r="BL241" s="80" t="e">
        <f t="shared" si="189"/>
        <v>#VALUE!</v>
      </c>
      <c r="BM241" s="80" t="e">
        <f t="shared" si="190"/>
        <v>#VALUE!</v>
      </c>
      <c r="BN241" s="80" t="e">
        <f t="shared" si="191"/>
        <v>#VALUE!</v>
      </c>
      <c r="BO241" s="80" t="e">
        <f t="shared" si="192"/>
        <v>#VALUE!</v>
      </c>
      <c r="BP241" s="80" t="e">
        <f t="shared" si="193"/>
        <v>#VALUE!</v>
      </c>
      <c r="BQ241" s="80" t="e">
        <f t="shared" si="194"/>
        <v>#VALUE!</v>
      </c>
      <c r="BR241" s="80" t="e">
        <f t="shared" si="195"/>
        <v>#VALUE!</v>
      </c>
      <c r="BS241" s="80" t="e">
        <f t="shared" si="196"/>
        <v>#VALUE!</v>
      </c>
      <c r="BT241" s="80" t="e">
        <f t="shared" si="197"/>
        <v>#VALUE!</v>
      </c>
      <c r="BU241" s="80" t="e">
        <f t="shared" si="198"/>
        <v>#VALUE!</v>
      </c>
      <c r="BV241" s="80" t="e">
        <f t="shared" si="199"/>
        <v>#VALUE!</v>
      </c>
      <c r="BW241" s="80" t="e">
        <f t="shared" si="200"/>
        <v>#VALUE!</v>
      </c>
      <c r="BX241" s="80" t="e">
        <f t="shared" si="201"/>
        <v>#VALUE!</v>
      </c>
      <c r="BY241" s="80" t="e">
        <f t="shared" si="202"/>
        <v>#VALUE!</v>
      </c>
      <c r="BZ241" s="80" t="e">
        <f t="shared" si="203"/>
        <v>#VALUE!</v>
      </c>
      <c r="CA241" s="80" t="e">
        <f t="shared" si="206"/>
        <v>#VALUE!</v>
      </c>
      <c r="CB241" s="118" t="e">
        <f>+HLOOKUP(MONTO!$F$2&amp;"-"&amp;Rank!$CB$130,Rank!$B$1:$CD$247,ROW(Rank!$CD241),0)</f>
        <v>#VALUE!</v>
      </c>
      <c r="CC241" s="118" t="e">
        <f>+HLOOKUP(MONTO!$F$2&amp;"-"&amp;Rank!$CC$130,Rank!$B$1:$CD$247,ROW(Rank!$CD241),0)</f>
        <v>#VALUE!</v>
      </c>
      <c r="CD241" s="119" t="str">
        <f t="shared" si="204"/>
        <v/>
      </c>
    </row>
    <row r="242" spans="2:82" outlineLevel="1" x14ac:dyDescent="0.2">
      <c r="B242" s="80">
        <f t="shared" ref="B242:C242" si="234">+B116</f>
        <v>0.112</v>
      </c>
      <c r="C242" s="80" t="str">
        <f t="shared" si="234"/>
        <v/>
      </c>
      <c r="D242" s="87" t="str">
        <f>IF($C242="","",Tabla!C242+$B242)</f>
        <v/>
      </c>
      <c r="E242" s="87" t="str">
        <f>IF($C242="","",Tabla!D242+$B242)</f>
        <v/>
      </c>
      <c r="F242" s="87" t="str">
        <f>IF($C242="","",Tabla!E242+$B242)</f>
        <v/>
      </c>
      <c r="G242" s="87" t="str">
        <f>IF($C242="","",Tabla!F242+$B242)</f>
        <v/>
      </c>
      <c r="H242" s="87" t="str">
        <f>IF($C242="","",Tabla!G242+$B242)</f>
        <v/>
      </c>
      <c r="I242" s="87" t="str">
        <f>IF($C242="","",Tabla!H242+$B242)</f>
        <v/>
      </c>
      <c r="J242" s="87" t="str">
        <f>IF($C242="","",Tabla!I242+$B242)</f>
        <v/>
      </c>
      <c r="K242" s="87" t="str">
        <f>IF($C242="","",Tabla!J242+$B242)</f>
        <v/>
      </c>
      <c r="L242" s="87" t="str">
        <f>IF($C242="","",Tabla!K242+$B242)</f>
        <v/>
      </c>
      <c r="M242" s="87" t="str">
        <f>IF($C242="","",Tabla!L242+$B242)</f>
        <v/>
      </c>
      <c r="N242" s="87" t="str">
        <f>IF($C242="","",Tabla!M242+$B242)</f>
        <v/>
      </c>
      <c r="O242" s="87" t="str">
        <f>IF($C242="","",Tabla!N242+$B242)</f>
        <v/>
      </c>
      <c r="P242" s="87" t="str">
        <f>IF($C242="","",Tabla!O242+$B242)</f>
        <v/>
      </c>
      <c r="Q242" s="87" t="str">
        <f>IF($C242="","",Tabla!P242+$B242)</f>
        <v/>
      </c>
      <c r="R242" s="87" t="str">
        <f>IF($C242="","",Tabla!Q242+$B242)</f>
        <v/>
      </c>
      <c r="S242" s="87" t="str">
        <f>IF($C242="","",Tabla!R242+$B242)</f>
        <v/>
      </c>
      <c r="T242" s="87" t="str">
        <f>IF($C242="","",Tabla!S242+$B242)</f>
        <v/>
      </c>
      <c r="U242" s="87" t="str">
        <f>IF($C242="","",Tabla!T242+$B242)</f>
        <v/>
      </c>
      <c r="V242" s="87" t="str">
        <f>IF($C242="","",Tabla!U242+$B242)</f>
        <v/>
      </c>
      <c r="W242" s="87" t="str">
        <f>IF($C242="","",Tabla!V242+$B242)</f>
        <v/>
      </c>
      <c r="X242" s="87" t="str">
        <f>IF($C242="","",Tabla!W242+$B242)</f>
        <v/>
      </c>
      <c r="Y242" s="87" t="str">
        <f>IF($C242="","",Tabla!X242+$B242)</f>
        <v/>
      </c>
      <c r="Z242" s="87" t="str">
        <f>IF($C242="","",Tabla!Y242+$B242)</f>
        <v/>
      </c>
      <c r="AA242" s="87" t="str">
        <f>IF($C242="","",Tabla!Z242+$B242)</f>
        <v/>
      </c>
      <c r="AB242" s="87" t="str">
        <f>IF($C242="","",Tabla!AA242+$B242)</f>
        <v/>
      </c>
      <c r="AC242" s="87" t="str">
        <f>IF($C242="","",Tabla!AB242+$B242)</f>
        <v/>
      </c>
      <c r="AD242" s="87" t="str">
        <f>IF($C242="","",Tabla!AC242+$B242)</f>
        <v/>
      </c>
      <c r="AE242" s="87" t="str">
        <f>IF($C242="","",Tabla!AD242+$B242)</f>
        <v/>
      </c>
      <c r="AF242" s="87" t="str">
        <f>IF($C242="","",Tabla!AE242+$B242)</f>
        <v/>
      </c>
      <c r="AG242" s="87" t="str">
        <f>IF($C242="","",Tabla!AF242+$B242)</f>
        <v/>
      </c>
      <c r="AH242" s="87" t="str">
        <f>IF($C242="","",Tabla!AG242+$B242)</f>
        <v/>
      </c>
      <c r="AI242" s="87" t="str">
        <f>IF($C242="","",Tabla!AH242+$B242)</f>
        <v/>
      </c>
      <c r="AJ242" s="87" t="str">
        <f>IF($C242="","",Tabla!AI242+$B242)</f>
        <v/>
      </c>
      <c r="AK242" s="87" t="str">
        <f>IF($C242="","",Tabla!AJ242+$B242)</f>
        <v/>
      </c>
      <c r="AL242" s="87" t="str">
        <f>IF($C242="","",Tabla!AK242+$B242)</f>
        <v/>
      </c>
      <c r="AM242" s="87" t="str">
        <f>IF($C242="","",Tabla!AL242+$B242)</f>
        <v/>
      </c>
      <c r="AN242" s="87" t="str">
        <f>IF($C242="","",Tabla!AM242+$B242)</f>
        <v/>
      </c>
      <c r="AO242" s="87" t="str">
        <f>IF($C242="","",Tabla!AN242+$B242)</f>
        <v/>
      </c>
      <c r="AP242" s="80" t="e">
        <f t="shared" si="167"/>
        <v>#VALUE!</v>
      </c>
      <c r="AQ242" s="80" t="e">
        <f t="shared" si="168"/>
        <v>#VALUE!</v>
      </c>
      <c r="AR242" s="80" t="e">
        <f t="shared" si="169"/>
        <v>#VALUE!</v>
      </c>
      <c r="AS242" s="80" t="e">
        <f t="shared" si="170"/>
        <v>#VALUE!</v>
      </c>
      <c r="AT242" s="80" t="e">
        <f t="shared" si="171"/>
        <v>#VALUE!</v>
      </c>
      <c r="AU242" s="80" t="e">
        <f t="shared" si="172"/>
        <v>#VALUE!</v>
      </c>
      <c r="AV242" s="80" t="e">
        <f t="shared" si="173"/>
        <v>#VALUE!</v>
      </c>
      <c r="AW242" s="80" t="e">
        <f t="shared" si="174"/>
        <v>#VALUE!</v>
      </c>
      <c r="AX242" s="80" t="e">
        <f t="shared" si="175"/>
        <v>#VALUE!</v>
      </c>
      <c r="AY242" s="80" t="e">
        <f t="shared" si="176"/>
        <v>#VALUE!</v>
      </c>
      <c r="AZ242" s="80" t="e">
        <f t="shared" si="177"/>
        <v>#VALUE!</v>
      </c>
      <c r="BA242" s="80" t="e">
        <f t="shared" si="178"/>
        <v>#VALUE!</v>
      </c>
      <c r="BB242" s="80" t="e">
        <f t="shared" si="179"/>
        <v>#VALUE!</v>
      </c>
      <c r="BC242" s="80" t="e">
        <f t="shared" si="180"/>
        <v>#VALUE!</v>
      </c>
      <c r="BD242" s="80" t="e">
        <f t="shared" si="181"/>
        <v>#VALUE!</v>
      </c>
      <c r="BE242" s="80" t="e">
        <f t="shared" si="182"/>
        <v>#VALUE!</v>
      </c>
      <c r="BF242" s="80" t="e">
        <f t="shared" si="183"/>
        <v>#VALUE!</v>
      </c>
      <c r="BG242" s="80" t="e">
        <f t="shared" si="184"/>
        <v>#VALUE!</v>
      </c>
      <c r="BH242" s="80" t="e">
        <f t="shared" si="185"/>
        <v>#VALUE!</v>
      </c>
      <c r="BI242" s="80" t="e">
        <f t="shared" si="186"/>
        <v>#VALUE!</v>
      </c>
      <c r="BJ242" s="80" t="e">
        <f t="shared" si="187"/>
        <v>#VALUE!</v>
      </c>
      <c r="BK242" s="80" t="e">
        <f t="shared" si="188"/>
        <v>#VALUE!</v>
      </c>
      <c r="BL242" s="80" t="e">
        <f t="shared" si="189"/>
        <v>#VALUE!</v>
      </c>
      <c r="BM242" s="80" t="e">
        <f t="shared" si="190"/>
        <v>#VALUE!</v>
      </c>
      <c r="BN242" s="80" t="e">
        <f t="shared" si="191"/>
        <v>#VALUE!</v>
      </c>
      <c r="BO242" s="80" t="e">
        <f t="shared" si="192"/>
        <v>#VALUE!</v>
      </c>
      <c r="BP242" s="80" t="e">
        <f t="shared" si="193"/>
        <v>#VALUE!</v>
      </c>
      <c r="BQ242" s="80" t="e">
        <f t="shared" si="194"/>
        <v>#VALUE!</v>
      </c>
      <c r="BR242" s="80" t="e">
        <f t="shared" si="195"/>
        <v>#VALUE!</v>
      </c>
      <c r="BS242" s="80" t="e">
        <f t="shared" si="196"/>
        <v>#VALUE!</v>
      </c>
      <c r="BT242" s="80" t="e">
        <f t="shared" si="197"/>
        <v>#VALUE!</v>
      </c>
      <c r="BU242" s="80" t="e">
        <f t="shared" si="198"/>
        <v>#VALUE!</v>
      </c>
      <c r="BV242" s="80" t="e">
        <f t="shared" si="199"/>
        <v>#VALUE!</v>
      </c>
      <c r="BW242" s="80" t="e">
        <f t="shared" si="200"/>
        <v>#VALUE!</v>
      </c>
      <c r="BX242" s="80" t="e">
        <f t="shared" si="201"/>
        <v>#VALUE!</v>
      </c>
      <c r="BY242" s="80" t="e">
        <f t="shared" si="202"/>
        <v>#VALUE!</v>
      </c>
      <c r="BZ242" s="80" t="e">
        <f t="shared" si="203"/>
        <v>#VALUE!</v>
      </c>
      <c r="CA242" s="80" t="e">
        <f t="shared" si="206"/>
        <v>#VALUE!</v>
      </c>
      <c r="CB242" s="118" t="e">
        <f>+HLOOKUP(MONTO!$F$2&amp;"-"&amp;Rank!$CB$130,Rank!$B$1:$CD$247,ROW(Rank!$CD242),0)</f>
        <v>#VALUE!</v>
      </c>
      <c r="CC242" s="118" t="e">
        <f>+HLOOKUP(MONTO!$F$2&amp;"-"&amp;Rank!$CC$130,Rank!$B$1:$CD$247,ROW(Rank!$CD242),0)</f>
        <v>#VALUE!</v>
      </c>
      <c r="CD242" s="119" t="str">
        <f t="shared" si="204"/>
        <v/>
      </c>
    </row>
    <row r="243" spans="2:82" outlineLevel="1" x14ac:dyDescent="0.2">
      <c r="B243" s="80">
        <f t="shared" ref="B243:C243" si="235">+B117</f>
        <v>0.113</v>
      </c>
      <c r="C243" s="80" t="str">
        <f t="shared" si="235"/>
        <v/>
      </c>
      <c r="D243" s="87" t="str">
        <f>IF($C243="","",Tabla!C243+$B243)</f>
        <v/>
      </c>
      <c r="E243" s="87" t="str">
        <f>IF($C243="","",Tabla!D243+$B243)</f>
        <v/>
      </c>
      <c r="F243" s="87" t="str">
        <f>IF($C243="","",Tabla!E243+$B243)</f>
        <v/>
      </c>
      <c r="G243" s="87" t="str">
        <f>IF($C243="","",Tabla!F243+$B243)</f>
        <v/>
      </c>
      <c r="H243" s="87" t="str">
        <f>IF($C243="","",Tabla!G243+$B243)</f>
        <v/>
      </c>
      <c r="I243" s="87" t="str">
        <f>IF($C243="","",Tabla!H243+$B243)</f>
        <v/>
      </c>
      <c r="J243" s="87" t="str">
        <f>IF($C243="","",Tabla!I243+$B243)</f>
        <v/>
      </c>
      <c r="K243" s="87" t="str">
        <f>IF($C243="","",Tabla!J243+$B243)</f>
        <v/>
      </c>
      <c r="L243" s="87" t="str">
        <f>IF($C243="","",Tabla!K243+$B243)</f>
        <v/>
      </c>
      <c r="M243" s="87" t="str">
        <f>IF($C243="","",Tabla!L243+$B243)</f>
        <v/>
      </c>
      <c r="N243" s="87" t="str">
        <f>IF($C243="","",Tabla!M243+$B243)</f>
        <v/>
      </c>
      <c r="O243" s="87" t="str">
        <f>IF($C243="","",Tabla!N243+$B243)</f>
        <v/>
      </c>
      <c r="P243" s="87" t="str">
        <f>IF($C243="","",Tabla!O243+$B243)</f>
        <v/>
      </c>
      <c r="Q243" s="87" t="str">
        <f>IF($C243="","",Tabla!P243+$B243)</f>
        <v/>
      </c>
      <c r="R243" s="87" t="str">
        <f>IF($C243="","",Tabla!Q243+$B243)</f>
        <v/>
      </c>
      <c r="S243" s="87" t="str">
        <f>IF($C243="","",Tabla!R243+$B243)</f>
        <v/>
      </c>
      <c r="T243" s="87" t="str">
        <f>IF($C243="","",Tabla!S243+$B243)</f>
        <v/>
      </c>
      <c r="U243" s="87" t="str">
        <f>IF($C243="","",Tabla!T243+$B243)</f>
        <v/>
      </c>
      <c r="V243" s="87" t="str">
        <f>IF($C243="","",Tabla!U243+$B243)</f>
        <v/>
      </c>
      <c r="W243" s="87" t="str">
        <f>IF($C243="","",Tabla!V243+$B243)</f>
        <v/>
      </c>
      <c r="X243" s="87" t="str">
        <f>IF($C243="","",Tabla!W243+$B243)</f>
        <v/>
      </c>
      <c r="Y243" s="87" t="str">
        <f>IF($C243="","",Tabla!X243+$B243)</f>
        <v/>
      </c>
      <c r="Z243" s="87" t="str">
        <f>IF($C243="","",Tabla!Y243+$B243)</f>
        <v/>
      </c>
      <c r="AA243" s="87" t="str">
        <f>IF($C243="","",Tabla!Z243+$B243)</f>
        <v/>
      </c>
      <c r="AB243" s="87" t="str">
        <f>IF($C243="","",Tabla!AA243+$B243)</f>
        <v/>
      </c>
      <c r="AC243" s="87" t="str">
        <f>IF($C243="","",Tabla!AB243+$B243)</f>
        <v/>
      </c>
      <c r="AD243" s="87" t="str">
        <f>IF($C243="","",Tabla!AC243+$B243)</f>
        <v/>
      </c>
      <c r="AE243" s="87" t="str">
        <f>IF($C243="","",Tabla!AD243+$B243)</f>
        <v/>
      </c>
      <c r="AF243" s="87" t="str">
        <f>IF($C243="","",Tabla!AE243+$B243)</f>
        <v/>
      </c>
      <c r="AG243" s="87" t="str">
        <f>IF($C243="","",Tabla!AF243+$B243)</f>
        <v/>
      </c>
      <c r="AH243" s="87" t="str">
        <f>IF($C243="","",Tabla!AG243+$B243)</f>
        <v/>
      </c>
      <c r="AI243" s="87" t="str">
        <f>IF($C243="","",Tabla!AH243+$B243)</f>
        <v/>
      </c>
      <c r="AJ243" s="87" t="str">
        <f>IF($C243="","",Tabla!AI243+$B243)</f>
        <v/>
      </c>
      <c r="AK243" s="87" t="str">
        <f>IF($C243="","",Tabla!AJ243+$B243)</f>
        <v/>
      </c>
      <c r="AL243" s="87" t="str">
        <f>IF($C243="","",Tabla!AK243+$B243)</f>
        <v/>
      </c>
      <c r="AM243" s="87" t="str">
        <f>IF($C243="","",Tabla!AL243+$B243)</f>
        <v/>
      </c>
      <c r="AN243" s="87" t="str">
        <f>IF($C243="","",Tabla!AM243+$B243)</f>
        <v/>
      </c>
      <c r="AO243" s="87" t="str">
        <f>IF($C243="","",Tabla!AN243+$B243)</f>
        <v/>
      </c>
      <c r="AP243" s="80" t="e">
        <f t="shared" si="167"/>
        <v>#VALUE!</v>
      </c>
      <c r="AQ243" s="80" t="e">
        <f t="shared" si="168"/>
        <v>#VALUE!</v>
      </c>
      <c r="AR243" s="80" t="e">
        <f t="shared" si="169"/>
        <v>#VALUE!</v>
      </c>
      <c r="AS243" s="80" t="e">
        <f t="shared" si="170"/>
        <v>#VALUE!</v>
      </c>
      <c r="AT243" s="80" t="e">
        <f t="shared" si="171"/>
        <v>#VALUE!</v>
      </c>
      <c r="AU243" s="80" t="e">
        <f t="shared" si="172"/>
        <v>#VALUE!</v>
      </c>
      <c r="AV243" s="80" t="e">
        <f t="shared" si="173"/>
        <v>#VALUE!</v>
      </c>
      <c r="AW243" s="80" t="e">
        <f t="shared" si="174"/>
        <v>#VALUE!</v>
      </c>
      <c r="AX243" s="80" t="e">
        <f t="shared" si="175"/>
        <v>#VALUE!</v>
      </c>
      <c r="AY243" s="80" t="e">
        <f t="shared" si="176"/>
        <v>#VALUE!</v>
      </c>
      <c r="AZ243" s="80" t="e">
        <f t="shared" si="177"/>
        <v>#VALUE!</v>
      </c>
      <c r="BA243" s="80" t="e">
        <f t="shared" si="178"/>
        <v>#VALUE!</v>
      </c>
      <c r="BB243" s="80" t="e">
        <f t="shared" si="179"/>
        <v>#VALUE!</v>
      </c>
      <c r="BC243" s="80" t="e">
        <f t="shared" si="180"/>
        <v>#VALUE!</v>
      </c>
      <c r="BD243" s="80" t="e">
        <f t="shared" si="181"/>
        <v>#VALUE!</v>
      </c>
      <c r="BE243" s="80" t="e">
        <f t="shared" si="182"/>
        <v>#VALUE!</v>
      </c>
      <c r="BF243" s="80" t="e">
        <f t="shared" si="183"/>
        <v>#VALUE!</v>
      </c>
      <c r="BG243" s="80" t="e">
        <f t="shared" si="184"/>
        <v>#VALUE!</v>
      </c>
      <c r="BH243" s="80" t="e">
        <f t="shared" si="185"/>
        <v>#VALUE!</v>
      </c>
      <c r="BI243" s="80" t="e">
        <f t="shared" si="186"/>
        <v>#VALUE!</v>
      </c>
      <c r="BJ243" s="80" t="e">
        <f t="shared" si="187"/>
        <v>#VALUE!</v>
      </c>
      <c r="BK243" s="80" t="e">
        <f t="shared" si="188"/>
        <v>#VALUE!</v>
      </c>
      <c r="BL243" s="80" t="e">
        <f t="shared" si="189"/>
        <v>#VALUE!</v>
      </c>
      <c r="BM243" s="80" t="e">
        <f t="shared" si="190"/>
        <v>#VALUE!</v>
      </c>
      <c r="BN243" s="80" t="e">
        <f t="shared" si="191"/>
        <v>#VALUE!</v>
      </c>
      <c r="BO243" s="80" t="e">
        <f t="shared" si="192"/>
        <v>#VALUE!</v>
      </c>
      <c r="BP243" s="80" t="e">
        <f t="shared" si="193"/>
        <v>#VALUE!</v>
      </c>
      <c r="BQ243" s="80" t="e">
        <f t="shared" si="194"/>
        <v>#VALUE!</v>
      </c>
      <c r="BR243" s="80" t="e">
        <f t="shared" si="195"/>
        <v>#VALUE!</v>
      </c>
      <c r="BS243" s="80" t="e">
        <f t="shared" si="196"/>
        <v>#VALUE!</v>
      </c>
      <c r="BT243" s="80" t="e">
        <f t="shared" si="197"/>
        <v>#VALUE!</v>
      </c>
      <c r="BU243" s="80" t="e">
        <f t="shared" si="198"/>
        <v>#VALUE!</v>
      </c>
      <c r="BV243" s="80" t="e">
        <f t="shared" si="199"/>
        <v>#VALUE!</v>
      </c>
      <c r="BW243" s="80" t="e">
        <f t="shared" si="200"/>
        <v>#VALUE!</v>
      </c>
      <c r="BX243" s="80" t="e">
        <f t="shared" si="201"/>
        <v>#VALUE!</v>
      </c>
      <c r="BY243" s="80" t="e">
        <f t="shared" si="202"/>
        <v>#VALUE!</v>
      </c>
      <c r="BZ243" s="80" t="e">
        <f t="shared" si="203"/>
        <v>#VALUE!</v>
      </c>
      <c r="CA243" s="80" t="e">
        <f t="shared" si="206"/>
        <v>#VALUE!</v>
      </c>
      <c r="CB243" s="118" t="e">
        <f>+HLOOKUP(MONTO!$F$2&amp;"-"&amp;Rank!$CB$130,Rank!$B$1:$CD$247,ROW(Rank!$CD243),0)</f>
        <v>#VALUE!</v>
      </c>
      <c r="CC243" s="118" t="e">
        <f>+HLOOKUP(MONTO!$F$2&amp;"-"&amp;Rank!$CC$130,Rank!$B$1:$CD$247,ROW(Rank!$CD243),0)</f>
        <v>#VALUE!</v>
      </c>
      <c r="CD243" s="119" t="str">
        <f t="shared" si="204"/>
        <v/>
      </c>
    </row>
    <row r="244" spans="2:82" outlineLevel="1" x14ac:dyDescent="0.2">
      <c r="B244" s="80">
        <f t="shared" ref="B244:C244" si="236">+B118</f>
        <v>0.114</v>
      </c>
      <c r="C244" s="80" t="str">
        <f t="shared" si="236"/>
        <v/>
      </c>
      <c r="D244" s="87" t="str">
        <f>IF($C244="","",Tabla!C244+$B244)</f>
        <v/>
      </c>
      <c r="E244" s="87" t="str">
        <f>IF($C244="","",Tabla!D244+$B244)</f>
        <v/>
      </c>
      <c r="F244" s="87" t="str">
        <f>IF($C244="","",Tabla!E244+$B244)</f>
        <v/>
      </c>
      <c r="G244" s="87" t="str">
        <f>IF($C244="","",Tabla!F244+$B244)</f>
        <v/>
      </c>
      <c r="H244" s="87" t="str">
        <f>IF($C244="","",Tabla!G244+$B244)</f>
        <v/>
      </c>
      <c r="I244" s="87" t="str">
        <f>IF($C244="","",Tabla!H244+$B244)</f>
        <v/>
      </c>
      <c r="J244" s="87" t="str">
        <f>IF($C244="","",Tabla!I244+$B244)</f>
        <v/>
      </c>
      <c r="K244" s="87" t="str">
        <f>IF($C244="","",Tabla!J244+$B244)</f>
        <v/>
      </c>
      <c r="L244" s="87" t="str">
        <f>IF($C244="","",Tabla!K244+$B244)</f>
        <v/>
      </c>
      <c r="M244" s="87" t="str">
        <f>IF($C244="","",Tabla!L244+$B244)</f>
        <v/>
      </c>
      <c r="N244" s="87" t="str">
        <f>IF($C244="","",Tabla!M244+$B244)</f>
        <v/>
      </c>
      <c r="O244" s="87" t="str">
        <f>IF($C244="","",Tabla!N244+$B244)</f>
        <v/>
      </c>
      <c r="P244" s="87" t="str">
        <f>IF($C244="","",Tabla!O244+$B244)</f>
        <v/>
      </c>
      <c r="Q244" s="87" t="str">
        <f>IF($C244="","",Tabla!P244+$B244)</f>
        <v/>
      </c>
      <c r="R244" s="87" t="str">
        <f>IF($C244="","",Tabla!Q244+$B244)</f>
        <v/>
      </c>
      <c r="S244" s="87" t="str">
        <f>IF($C244="","",Tabla!R244+$B244)</f>
        <v/>
      </c>
      <c r="T244" s="87" t="str">
        <f>IF($C244="","",Tabla!S244+$B244)</f>
        <v/>
      </c>
      <c r="U244" s="87" t="str">
        <f>IF($C244="","",Tabla!T244+$B244)</f>
        <v/>
      </c>
      <c r="V244" s="87" t="str">
        <f>IF($C244="","",Tabla!U244+$B244)</f>
        <v/>
      </c>
      <c r="W244" s="87" t="str">
        <f>IF($C244="","",Tabla!V244+$B244)</f>
        <v/>
      </c>
      <c r="X244" s="87" t="str">
        <f>IF($C244="","",Tabla!W244+$B244)</f>
        <v/>
      </c>
      <c r="Y244" s="87" t="str">
        <f>IF($C244="","",Tabla!X244+$B244)</f>
        <v/>
      </c>
      <c r="Z244" s="87" t="str">
        <f>IF($C244="","",Tabla!Y244+$B244)</f>
        <v/>
      </c>
      <c r="AA244" s="87" t="str">
        <f>IF($C244="","",Tabla!Z244+$B244)</f>
        <v/>
      </c>
      <c r="AB244" s="87" t="str">
        <f>IF($C244="","",Tabla!AA244+$B244)</f>
        <v/>
      </c>
      <c r="AC244" s="87" t="str">
        <f>IF($C244="","",Tabla!AB244+$B244)</f>
        <v/>
      </c>
      <c r="AD244" s="87" t="str">
        <f>IF($C244="","",Tabla!AC244+$B244)</f>
        <v/>
      </c>
      <c r="AE244" s="87" t="str">
        <f>IF($C244="","",Tabla!AD244+$B244)</f>
        <v/>
      </c>
      <c r="AF244" s="87" t="str">
        <f>IF($C244="","",Tabla!AE244+$B244)</f>
        <v/>
      </c>
      <c r="AG244" s="87" t="str">
        <f>IF($C244="","",Tabla!AF244+$B244)</f>
        <v/>
      </c>
      <c r="AH244" s="87" t="str">
        <f>IF($C244="","",Tabla!AG244+$B244)</f>
        <v/>
      </c>
      <c r="AI244" s="87" t="str">
        <f>IF($C244="","",Tabla!AH244+$B244)</f>
        <v/>
      </c>
      <c r="AJ244" s="87" t="str">
        <f>IF($C244="","",Tabla!AI244+$B244)</f>
        <v/>
      </c>
      <c r="AK244" s="87" t="str">
        <f>IF($C244="","",Tabla!AJ244+$B244)</f>
        <v/>
      </c>
      <c r="AL244" s="87" t="str">
        <f>IF($C244="","",Tabla!AK244+$B244)</f>
        <v/>
      </c>
      <c r="AM244" s="87" t="str">
        <f>IF($C244="","",Tabla!AL244+$B244)</f>
        <v/>
      </c>
      <c r="AN244" s="87" t="str">
        <f>IF($C244="","",Tabla!AM244+$B244)</f>
        <v/>
      </c>
      <c r="AO244" s="87" t="str">
        <f>IF($C244="","",Tabla!AN244+$B244)</f>
        <v/>
      </c>
      <c r="AP244" s="80" t="e">
        <f t="shared" si="167"/>
        <v>#VALUE!</v>
      </c>
      <c r="AQ244" s="80" t="e">
        <f t="shared" si="168"/>
        <v>#VALUE!</v>
      </c>
      <c r="AR244" s="80" t="e">
        <f t="shared" si="169"/>
        <v>#VALUE!</v>
      </c>
      <c r="AS244" s="80" t="e">
        <f t="shared" si="170"/>
        <v>#VALUE!</v>
      </c>
      <c r="AT244" s="80" t="e">
        <f t="shared" si="171"/>
        <v>#VALUE!</v>
      </c>
      <c r="AU244" s="80" t="e">
        <f t="shared" si="172"/>
        <v>#VALUE!</v>
      </c>
      <c r="AV244" s="80" t="e">
        <f t="shared" si="173"/>
        <v>#VALUE!</v>
      </c>
      <c r="AW244" s="80" t="e">
        <f t="shared" si="174"/>
        <v>#VALUE!</v>
      </c>
      <c r="AX244" s="80" t="e">
        <f t="shared" si="175"/>
        <v>#VALUE!</v>
      </c>
      <c r="AY244" s="80" t="e">
        <f t="shared" si="176"/>
        <v>#VALUE!</v>
      </c>
      <c r="AZ244" s="80" t="e">
        <f t="shared" si="177"/>
        <v>#VALUE!</v>
      </c>
      <c r="BA244" s="80" t="e">
        <f t="shared" si="178"/>
        <v>#VALUE!</v>
      </c>
      <c r="BB244" s="80" t="e">
        <f t="shared" si="179"/>
        <v>#VALUE!</v>
      </c>
      <c r="BC244" s="80" t="e">
        <f t="shared" si="180"/>
        <v>#VALUE!</v>
      </c>
      <c r="BD244" s="80" t="e">
        <f t="shared" si="181"/>
        <v>#VALUE!</v>
      </c>
      <c r="BE244" s="80" t="e">
        <f t="shared" si="182"/>
        <v>#VALUE!</v>
      </c>
      <c r="BF244" s="80" t="e">
        <f t="shared" si="183"/>
        <v>#VALUE!</v>
      </c>
      <c r="BG244" s="80" t="e">
        <f t="shared" si="184"/>
        <v>#VALUE!</v>
      </c>
      <c r="BH244" s="80" t="e">
        <f t="shared" si="185"/>
        <v>#VALUE!</v>
      </c>
      <c r="BI244" s="80" t="e">
        <f t="shared" si="186"/>
        <v>#VALUE!</v>
      </c>
      <c r="BJ244" s="80" t="e">
        <f t="shared" si="187"/>
        <v>#VALUE!</v>
      </c>
      <c r="BK244" s="80" t="e">
        <f t="shared" si="188"/>
        <v>#VALUE!</v>
      </c>
      <c r="BL244" s="80" t="e">
        <f t="shared" si="189"/>
        <v>#VALUE!</v>
      </c>
      <c r="BM244" s="80" t="e">
        <f t="shared" si="190"/>
        <v>#VALUE!</v>
      </c>
      <c r="BN244" s="80" t="e">
        <f t="shared" si="191"/>
        <v>#VALUE!</v>
      </c>
      <c r="BO244" s="80" t="e">
        <f t="shared" si="192"/>
        <v>#VALUE!</v>
      </c>
      <c r="BP244" s="80" t="e">
        <f t="shared" si="193"/>
        <v>#VALUE!</v>
      </c>
      <c r="BQ244" s="80" t="e">
        <f t="shared" si="194"/>
        <v>#VALUE!</v>
      </c>
      <c r="BR244" s="80" t="e">
        <f t="shared" si="195"/>
        <v>#VALUE!</v>
      </c>
      <c r="BS244" s="80" t="e">
        <f t="shared" si="196"/>
        <v>#VALUE!</v>
      </c>
      <c r="BT244" s="80" t="e">
        <f t="shared" si="197"/>
        <v>#VALUE!</v>
      </c>
      <c r="BU244" s="80" t="e">
        <f t="shared" si="198"/>
        <v>#VALUE!</v>
      </c>
      <c r="BV244" s="80" t="e">
        <f t="shared" si="199"/>
        <v>#VALUE!</v>
      </c>
      <c r="BW244" s="80" t="e">
        <f t="shared" si="200"/>
        <v>#VALUE!</v>
      </c>
      <c r="BX244" s="80" t="e">
        <f t="shared" si="201"/>
        <v>#VALUE!</v>
      </c>
      <c r="BY244" s="80" t="e">
        <f t="shared" si="202"/>
        <v>#VALUE!</v>
      </c>
      <c r="BZ244" s="80" t="e">
        <f t="shared" si="203"/>
        <v>#VALUE!</v>
      </c>
      <c r="CA244" s="80" t="e">
        <f t="shared" si="206"/>
        <v>#VALUE!</v>
      </c>
      <c r="CB244" s="118" t="e">
        <f>+HLOOKUP(MONTO!$F$2&amp;"-"&amp;Rank!$CB$130,Rank!$B$1:$CD$247,ROW(Rank!$CD244),0)</f>
        <v>#VALUE!</v>
      </c>
      <c r="CC244" s="118" t="e">
        <f>+HLOOKUP(MONTO!$F$2&amp;"-"&amp;Rank!$CC$130,Rank!$B$1:$CD$247,ROW(Rank!$CD244),0)</f>
        <v>#VALUE!</v>
      </c>
      <c r="CD244" s="119" t="str">
        <f t="shared" si="204"/>
        <v/>
      </c>
    </row>
    <row r="245" spans="2:82" outlineLevel="1" x14ac:dyDescent="0.2">
      <c r="B245" s="80">
        <f t="shared" ref="B245:C245" si="237">+B119</f>
        <v>0.115</v>
      </c>
      <c r="C245" s="80" t="str">
        <f t="shared" si="237"/>
        <v/>
      </c>
      <c r="D245" s="87" t="str">
        <f>IF($C245="","",Tabla!C245+$B245)</f>
        <v/>
      </c>
      <c r="E245" s="87" t="str">
        <f>IF($C245="","",Tabla!D245+$B245)</f>
        <v/>
      </c>
      <c r="F245" s="87" t="str">
        <f>IF($C245="","",Tabla!E245+$B245)</f>
        <v/>
      </c>
      <c r="G245" s="87" t="str">
        <f>IF($C245="","",Tabla!F245+$B245)</f>
        <v/>
      </c>
      <c r="H245" s="87" t="str">
        <f>IF($C245="","",Tabla!G245+$B245)</f>
        <v/>
      </c>
      <c r="I245" s="87" t="str">
        <f>IF($C245="","",Tabla!H245+$B245)</f>
        <v/>
      </c>
      <c r="J245" s="87" t="str">
        <f>IF($C245="","",Tabla!I245+$B245)</f>
        <v/>
      </c>
      <c r="K245" s="87" t="str">
        <f>IF($C245="","",Tabla!J245+$B245)</f>
        <v/>
      </c>
      <c r="L245" s="87" t="str">
        <f>IF($C245="","",Tabla!K245+$B245)</f>
        <v/>
      </c>
      <c r="M245" s="87" t="str">
        <f>IF($C245="","",Tabla!L245+$B245)</f>
        <v/>
      </c>
      <c r="N245" s="87" t="str">
        <f>IF($C245="","",Tabla!M245+$B245)</f>
        <v/>
      </c>
      <c r="O245" s="87" t="str">
        <f>IF($C245="","",Tabla!N245+$B245)</f>
        <v/>
      </c>
      <c r="P245" s="87" t="str">
        <f>IF($C245="","",Tabla!O245+$B245)</f>
        <v/>
      </c>
      <c r="Q245" s="87" t="str">
        <f>IF($C245="","",Tabla!P245+$B245)</f>
        <v/>
      </c>
      <c r="R245" s="87" t="str">
        <f>IF($C245="","",Tabla!Q245+$B245)</f>
        <v/>
      </c>
      <c r="S245" s="87" t="str">
        <f>IF($C245="","",Tabla!R245+$B245)</f>
        <v/>
      </c>
      <c r="T245" s="87" t="str">
        <f>IF($C245="","",Tabla!S245+$B245)</f>
        <v/>
      </c>
      <c r="U245" s="87" t="str">
        <f>IF($C245="","",Tabla!T245+$B245)</f>
        <v/>
      </c>
      <c r="V245" s="87" t="str">
        <f>IF($C245="","",Tabla!U245+$B245)</f>
        <v/>
      </c>
      <c r="W245" s="87" t="str">
        <f>IF($C245="","",Tabla!V245+$B245)</f>
        <v/>
      </c>
      <c r="X245" s="87" t="str">
        <f>IF($C245="","",Tabla!W245+$B245)</f>
        <v/>
      </c>
      <c r="Y245" s="87" t="str">
        <f>IF($C245="","",Tabla!X245+$B245)</f>
        <v/>
      </c>
      <c r="Z245" s="87" t="str">
        <f>IF($C245="","",Tabla!Y245+$B245)</f>
        <v/>
      </c>
      <c r="AA245" s="87" t="str">
        <f>IF($C245="","",Tabla!Z245+$B245)</f>
        <v/>
      </c>
      <c r="AB245" s="87" t="str">
        <f>IF($C245="","",Tabla!AA245+$B245)</f>
        <v/>
      </c>
      <c r="AC245" s="87" t="str">
        <f>IF($C245="","",Tabla!AB245+$B245)</f>
        <v/>
      </c>
      <c r="AD245" s="87" t="str">
        <f>IF($C245="","",Tabla!AC245+$B245)</f>
        <v/>
      </c>
      <c r="AE245" s="87" t="str">
        <f>IF($C245="","",Tabla!AD245+$B245)</f>
        <v/>
      </c>
      <c r="AF245" s="87" t="str">
        <f>IF($C245="","",Tabla!AE245+$B245)</f>
        <v/>
      </c>
      <c r="AG245" s="87" t="str">
        <f>IF($C245="","",Tabla!AF245+$B245)</f>
        <v/>
      </c>
      <c r="AH245" s="87" t="str">
        <f>IF($C245="","",Tabla!AG245+$B245)</f>
        <v/>
      </c>
      <c r="AI245" s="87" t="str">
        <f>IF($C245="","",Tabla!AH245+$B245)</f>
        <v/>
      </c>
      <c r="AJ245" s="87" t="str">
        <f>IF($C245="","",Tabla!AI245+$B245)</f>
        <v/>
      </c>
      <c r="AK245" s="87" t="str">
        <f>IF($C245="","",Tabla!AJ245+$B245)</f>
        <v/>
      </c>
      <c r="AL245" s="87" t="str">
        <f>IF($C245="","",Tabla!AK245+$B245)</f>
        <v/>
      </c>
      <c r="AM245" s="87" t="str">
        <f>IF($C245="","",Tabla!AL245+$B245)</f>
        <v/>
      </c>
      <c r="AN245" s="87" t="str">
        <f>IF($C245="","",Tabla!AM245+$B245)</f>
        <v/>
      </c>
      <c r="AO245" s="87" t="str">
        <f>IF($C245="","",Tabla!AN245+$B245)</f>
        <v/>
      </c>
      <c r="AP245" s="80" t="e">
        <f t="shared" si="167"/>
        <v>#VALUE!</v>
      </c>
      <c r="AQ245" s="80" t="e">
        <f t="shared" si="168"/>
        <v>#VALUE!</v>
      </c>
      <c r="AR245" s="80" t="e">
        <f t="shared" si="169"/>
        <v>#VALUE!</v>
      </c>
      <c r="AS245" s="80" t="e">
        <f t="shared" si="170"/>
        <v>#VALUE!</v>
      </c>
      <c r="AT245" s="80" t="e">
        <f t="shared" si="171"/>
        <v>#VALUE!</v>
      </c>
      <c r="AU245" s="80" t="e">
        <f t="shared" si="172"/>
        <v>#VALUE!</v>
      </c>
      <c r="AV245" s="80" t="e">
        <f t="shared" si="173"/>
        <v>#VALUE!</v>
      </c>
      <c r="AW245" s="80" t="e">
        <f t="shared" si="174"/>
        <v>#VALUE!</v>
      </c>
      <c r="AX245" s="80" t="e">
        <f t="shared" si="175"/>
        <v>#VALUE!</v>
      </c>
      <c r="AY245" s="80" t="e">
        <f t="shared" si="176"/>
        <v>#VALUE!</v>
      </c>
      <c r="AZ245" s="80" t="e">
        <f t="shared" si="177"/>
        <v>#VALUE!</v>
      </c>
      <c r="BA245" s="80" t="e">
        <f t="shared" si="178"/>
        <v>#VALUE!</v>
      </c>
      <c r="BB245" s="80" t="e">
        <f t="shared" si="179"/>
        <v>#VALUE!</v>
      </c>
      <c r="BC245" s="80" t="e">
        <f t="shared" si="180"/>
        <v>#VALUE!</v>
      </c>
      <c r="BD245" s="80" t="e">
        <f t="shared" si="181"/>
        <v>#VALUE!</v>
      </c>
      <c r="BE245" s="80" t="e">
        <f t="shared" si="182"/>
        <v>#VALUE!</v>
      </c>
      <c r="BF245" s="80" t="e">
        <f t="shared" si="183"/>
        <v>#VALUE!</v>
      </c>
      <c r="BG245" s="80" t="e">
        <f t="shared" si="184"/>
        <v>#VALUE!</v>
      </c>
      <c r="BH245" s="80" t="e">
        <f t="shared" si="185"/>
        <v>#VALUE!</v>
      </c>
      <c r="BI245" s="80" t="e">
        <f t="shared" si="186"/>
        <v>#VALUE!</v>
      </c>
      <c r="BJ245" s="80" t="e">
        <f t="shared" si="187"/>
        <v>#VALUE!</v>
      </c>
      <c r="BK245" s="80" t="e">
        <f t="shared" si="188"/>
        <v>#VALUE!</v>
      </c>
      <c r="BL245" s="80" t="e">
        <f t="shared" si="189"/>
        <v>#VALUE!</v>
      </c>
      <c r="BM245" s="80" t="e">
        <f t="shared" si="190"/>
        <v>#VALUE!</v>
      </c>
      <c r="BN245" s="80" t="e">
        <f t="shared" si="191"/>
        <v>#VALUE!</v>
      </c>
      <c r="BO245" s="80" t="e">
        <f t="shared" si="192"/>
        <v>#VALUE!</v>
      </c>
      <c r="BP245" s="80" t="e">
        <f t="shared" si="193"/>
        <v>#VALUE!</v>
      </c>
      <c r="BQ245" s="80" t="e">
        <f t="shared" si="194"/>
        <v>#VALUE!</v>
      </c>
      <c r="BR245" s="80" t="e">
        <f t="shared" si="195"/>
        <v>#VALUE!</v>
      </c>
      <c r="BS245" s="80" t="e">
        <f t="shared" si="196"/>
        <v>#VALUE!</v>
      </c>
      <c r="BT245" s="80" t="e">
        <f t="shared" si="197"/>
        <v>#VALUE!</v>
      </c>
      <c r="BU245" s="80" t="e">
        <f t="shared" si="198"/>
        <v>#VALUE!</v>
      </c>
      <c r="BV245" s="80" t="e">
        <f t="shared" si="199"/>
        <v>#VALUE!</v>
      </c>
      <c r="BW245" s="80" t="e">
        <f t="shared" si="200"/>
        <v>#VALUE!</v>
      </c>
      <c r="BX245" s="80" t="e">
        <f t="shared" si="201"/>
        <v>#VALUE!</v>
      </c>
      <c r="BY245" s="80" t="e">
        <f t="shared" si="202"/>
        <v>#VALUE!</v>
      </c>
      <c r="BZ245" s="80" t="e">
        <f t="shared" si="203"/>
        <v>#VALUE!</v>
      </c>
      <c r="CA245" s="80" t="e">
        <f t="shared" si="206"/>
        <v>#VALUE!</v>
      </c>
      <c r="CB245" s="118" t="e">
        <f>+HLOOKUP(MONTO!$F$2&amp;"-"&amp;Rank!$CB$130,Rank!$B$1:$CD$247,ROW(Rank!$CD245),0)</f>
        <v>#VALUE!</v>
      </c>
      <c r="CC245" s="118" t="e">
        <f>+HLOOKUP(MONTO!$F$2&amp;"-"&amp;Rank!$CC$130,Rank!$B$1:$CD$247,ROW(Rank!$CD245),0)</f>
        <v>#VALUE!</v>
      </c>
      <c r="CD245" s="119" t="str">
        <f t="shared" si="204"/>
        <v/>
      </c>
    </row>
    <row r="246" spans="2:82" outlineLevel="1" x14ac:dyDescent="0.2">
      <c r="B246" s="80">
        <f t="shared" ref="B246:C246" si="238">+B120</f>
        <v>0.11600000000000001</v>
      </c>
      <c r="C246" s="80" t="str">
        <f t="shared" si="238"/>
        <v/>
      </c>
      <c r="D246" s="87" t="str">
        <f>IF($C246="","",Tabla!C246+$B246)</f>
        <v/>
      </c>
      <c r="E246" s="87" t="str">
        <f>IF($C246="","",Tabla!D246+$B246)</f>
        <v/>
      </c>
      <c r="F246" s="87" t="str">
        <f>IF($C246="","",Tabla!E246+$B246)</f>
        <v/>
      </c>
      <c r="G246" s="87" t="str">
        <f>IF($C246="","",Tabla!F246+$B246)</f>
        <v/>
      </c>
      <c r="H246" s="87" t="str">
        <f>IF($C246="","",Tabla!G246+$B246)</f>
        <v/>
      </c>
      <c r="I246" s="87" t="str">
        <f>IF($C246="","",Tabla!H246+$B246)</f>
        <v/>
      </c>
      <c r="J246" s="87" t="str">
        <f>IF($C246="","",Tabla!I246+$B246)</f>
        <v/>
      </c>
      <c r="K246" s="87" t="str">
        <f>IF($C246="","",Tabla!J246+$B246)</f>
        <v/>
      </c>
      <c r="L246" s="87" t="str">
        <f>IF($C246="","",Tabla!K246+$B246)</f>
        <v/>
      </c>
      <c r="M246" s="87" t="str">
        <f>IF($C246="","",Tabla!L246+$B246)</f>
        <v/>
      </c>
      <c r="N246" s="87" t="str">
        <f>IF($C246="","",Tabla!M246+$B246)</f>
        <v/>
      </c>
      <c r="O246" s="87" t="str">
        <f>IF($C246="","",Tabla!N246+$B246)</f>
        <v/>
      </c>
      <c r="P246" s="87" t="str">
        <f>IF($C246="","",Tabla!O246+$B246)</f>
        <v/>
      </c>
      <c r="Q246" s="87" t="str">
        <f>IF($C246="","",Tabla!P246+$B246)</f>
        <v/>
      </c>
      <c r="R246" s="87" t="str">
        <f>IF($C246="","",Tabla!Q246+$B246)</f>
        <v/>
      </c>
      <c r="S246" s="87" t="str">
        <f>IF($C246="","",Tabla!R246+$B246)</f>
        <v/>
      </c>
      <c r="T246" s="87" t="str">
        <f>IF($C246="","",Tabla!S246+$B246)</f>
        <v/>
      </c>
      <c r="U246" s="87" t="str">
        <f>IF($C246="","",Tabla!T246+$B246)</f>
        <v/>
      </c>
      <c r="V246" s="87" t="str">
        <f>IF($C246="","",Tabla!U246+$B246)</f>
        <v/>
      </c>
      <c r="W246" s="87" t="str">
        <f>IF($C246="","",Tabla!V246+$B246)</f>
        <v/>
      </c>
      <c r="X246" s="87" t="str">
        <f>IF($C246="","",Tabla!W246+$B246)</f>
        <v/>
      </c>
      <c r="Y246" s="87" t="str">
        <f>IF($C246="","",Tabla!X246+$B246)</f>
        <v/>
      </c>
      <c r="Z246" s="87" t="str">
        <f>IF($C246="","",Tabla!Y246+$B246)</f>
        <v/>
      </c>
      <c r="AA246" s="87" t="str">
        <f>IF($C246="","",Tabla!Z246+$B246)</f>
        <v/>
      </c>
      <c r="AB246" s="87" t="str">
        <f>IF($C246="","",Tabla!AA246+$B246)</f>
        <v/>
      </c>
      <c r="AC246" s="87" t="str">
        <f>IF($C246="","",Tabla!AB246+$B246)</f>
        <v/>
      </c>
      <c r="AD246" s="87" t="str">
        <f>IF($C246="","",Tabla!AC246+$B246)</f>
        <v/>
      </c>
      <c r="AE246" s="87" t="str">
        <f>IF($C246="","",Tabla!AD246+$B246)</f>
        <v/>
      </c>
      <c r="AF246" s="87" t="str">
        <f>IF($C246="","",Tabla!AE246+$B246)</f>
        <v/>
      </c>
      <c r="AG246" s="87" t="str">
        <f>IF($C246="","",Tabla!AF246+$B246)</f>
        <v/>
      </c>
      <c r="AH246" s="87" t="str">
        <f>IF($C246="","",Tabla!AG246+$B246)</f>
        <v/>
      </c>
      <c r="AI246" s="87" t="str">
        <f>IF($C246="","",Tabla!AH246+$B246)</f>
        <v/>
      </c>
      <c r="AJ246" s="87" t="str">
        <f>IF($C246="","",Tabla!AI246+$B246)</f>
        <v/>
      </c>
      <c r="AK246" s="87" t="str">
        <f>IF($C246="","",Tabla!AJ246+$B246)</f>
        <v/>
      </c>
      <c r="AL246" s="87" t="str">
        <f>IF($C246="","",Tabla!AK246+$B246)</f>
        <v/>
      </c>
      <c r="AM246" s="87" t="str">
        <f>IF($C246="","",Tabla!AL246+$B246)</f>
        <v/>
      </c>
      <c r="AN246" s="87" t="str">
        <f>IF($C246="","",Tabla!AM246+$B246)</f>
        <v/>
      </c>
      <c r="AO246" s="87" t="str">
        <f>IF($C246="","",Tabla!AN246+$B246)</f>
        <v/>
      </c>
      <c r="AP246" s="80" t="e">
        <f t="shared" si="167"/>
        <v>#VALUE!</v>
      </c>
      <c r="AQ246" s="80" t="e">
        <f t="shared" si="168"/>
        <v>#VALUE!</v>
      </c>
      <c r="AR246" s="80" t="e">
        <f t="shared" si="169"/>
        <v>#VALUE!</v>
      </c>
      <c r="AS246" s="80" t="e">
        <f t="shared" si="170"/>
        <v>#VALUE!</v>
      </c>
      <c r="AT246" s="80" t="e">
        <f t="shared" si="171"/>
        <v>#VALUE!</v>
      </c>
      <c r="AU246" s="80" t="e">
        <f t="shared" si="172"/>
        <v>#VALUE!</v>
      </c>
      <c r="AV246" s="80" t="e">
        <f t="shared" si="173"/>
        <v>#VALUE!</v>
      </c>
      <c r="AW246" s="80" t="e">
        <f t="shared" si="174"/>
        <v>#VALUE!</v>
      </c>
      <c r="AX246" s="80" t="e">
        <f t="shared" si="175"/>
        <v>#VALUE!</v>
      </c>
      <c r="AY246" s="80" t="e">
        <f t="shared" si="176"/>
        <v>#VALUE!</v>
      </c>
      <c r="AZ246" s="80" t="e">
        <f t="shared" si="177"/>
        <v>#VALUE!</v>
      </c>
      <c r="BA246" s="80" t="e">
        <f t="shared" si="178"/>
        <v>#VALUE!</v>
      </c>
      <c r="BB246" s="80" t="e">
        <f t="shared" si="179"/>
        <v>#VALUE!</v>
      </c>
      <c r="BC246" s="80" t="e">
        <f t="shared" si="180"/>
        <v>#VALUE!</v>
      </c>
      <c r="BD246" s="80" t="e">
        <f t="shared" si="181"/>
        <v>#VALUE!</v>
      </c>
      <c r="BE246" s="80" t="e">
        <f t="shared" si="182"/>
        <v>#VALUE!</v>
      </c>
      <c r="BF246" s="80" t="e">
        <f t="shared" si="183"/>
        <v>#VALUE!</v>
      </c>
      <c r="BG246" s="80" t="e">
        <f t="shared" si="184"/>
        <v>#VALUE!</v>
      </c>
      <c r="BH246" s="80" t="e">
        <f t="shared" si="185"/>
        <v>#VALUE!</v>
      </c>
      <c r="BI246" s="80" t="e">
        <f t="shared" si="186"/>
        <v>#VALUE!</v>
      </c>
      <c r="BJ246" s="80" t="e">
        <f t="shared" si="187"/>
        <v>#VALUE!</v>
      </c>
      <c r="BK246" s="80" t="e">
        <f t="shared" si="188"/>
        <v>#VALUE!</v>
      </c>
      <c r="BL246" s="80" t="e">
        <f t="shared" si="189"/>
        <v>#VALUE!</v>
      </c>
      <c r="BM246" s="80" t="e">
        <f t="shared" si="190"/>
        <v>#VALUE!</v>
      </c>
      <c r="BN246" s="80" t="e">
        <f t="shared" si="191"/>
        <v>#VALUE!</v>
      </c>
      <c r="BO246" s="80" t="e">
        <f t="shared" si="192"/>
        <v>#VALUE!</v>
      </c>
      <c r="BP246" s="80" t="e">
        <f t="shared" si="193"/>
        <v>#VALUE!</v>
      </c>
      <c r="BQ246" s="80" t="e">
        <f t="shared" si="194"/>
        <v>#VALUE!</v>
      </c>
      <c r="BR246" s="80" t="e">
        <f t="shared" si="195"/>
        <v>#VALUE!</v>
      </c>
      <c r="BS246" s="80" t="e">
        <f t="shared" si="196"/>
        <v>#VALUE!</v>
      </c>
      <c r="BT246" s="80" t="e">
        <f t="shared" si="197"/>
        <v>#VALUE!</v>
      </c>
      <c r="BU246" s="80" t="e">
        <f t="shared" si="198"/>
        <v>#VALUE!</v>
      </c>
      <c r="BV246" s="80" t="e">
        <f t="shared" si="199"/>
        <v>#VALUE!</v>
      </c>
      <c r="BW246" s="80" t="e">
        <f t="shared" si="200"/>
        <v>#VALUE!</v>
      </c>
      <c r="BX246" s="80" t="e">
        <f t="shared" si="201"/>
        <v>#VALUE!</v>
      </c>
      <c r="BY246" s="80" t="e">
        <f t="shared" si="202"/>
        <v>#VALUE!</v>
      </c>
      <c r="BZ246" s="80" t="e">
        <f t="shared" si="203"/>
        <v>#VALUE!</v>
      </c>
      <c r="CA246" s="80" t="e">
        <f t="shared" si="206"/>
        <v>#VALUE!</v>
      </c>
      <c r="CB246" s="118" t="e">
        <f>+HLOOKUP(MONTO!$F$2&amp;"-"&amp;Rank!$CB$130,Rank!$B$1:$CD$247,ROW(Rank!$CD246),0)</f>
        <v>#VALUE!</v>
      </c>
      <c r="CC246" s="118" t="e">
        <f>+HLOOKUP(MONTO!$F$2&amp;"-"&amp;Rank!$CC$130,Rank!$B$1:$CD$247,ROW(Rank!$CD246),0)</f>
        <v>#VALUE!</v>
      </c>
      <c r="CD246" s="119" t="str">
        <f t="shared" si="204"/>
        <v/>
      </c>
    </row>
    <row r="247" spans="2:82" outlineLevel="1" x14ac:dyDescent="0.2">
      <c r="B247" s="80">
        <f t="shared" ref="B247:C247" si="239">+B121</f>
        <v>0.11700000000000001</v>
      </c>
      <c r="C247" s="80" t="str">
        <f t="shared" si="239"/>
        <v/>
      </c>
      <c r="D247" s="87" t="str">
        <f>IF($C247="","",Tabla!C247+$B247)</f>
        <v/>
      </c>
      <c r="E247" s="87" t="str">
        <f>IF($C247="","",Tabla!D247+$B247)</f>
        <v/>
      </c>
      <c r="F247" s="87" t="str">
        <f>IF($C247="","",Tabla!E247+$B247)</f>
        <v/>
      </c>
      <c r="G247" s="87" t="str">
        <f>IF($C247="","",Tabla!F247+$B247)</f>
        <v/>
      </c>
      <c r="H247" s="87" t="str">
        <f>IF($C247="","",Tabla!G247+$B247)</f>
        <v/>
      </c>
      <c r="I247" s="87" t="str">
        <f>IF($C247="","",Tabla!H247+$B247)</f>
        <v/>
      </c>
      <c r="J247" s="87" t="str">
        <f>IF($C247="","",Tabla!I247+$B247)</f>
        <v/>
      </c>
      <c r="K247" s="87" t="str">
        <f>IF($C247="","",Tabla!J247+$B247)</f>
        <v/>
      </c>
      <c r="L247" s="87" t="str">
        <f>IF($C247="","",Tabla!K247+$B247)</f>
        <v/>
      </c>
      <c r="M247" s="87" t="str">
        <f>IF($C247="","",Tabla!L247+$B247)</f>
        <v/>
      </c>
      <c r="N247" s="87" t="str">
        <f>IF($C247="","",Tabla!M247+$B247)</f>
        <v/>
      </c>
      <c r="O247" s="87" t="str">
        <f>IF($C247="","",Tabla!N247+$B247)</f>
        <v/>
      </c>
      <c r="P247" s="87" t="str">
        <f>IF($C247="","",Tabla!O247+$B247)</f>
        <v/>
      </c>
      <c r="Q247" s="87" t="str">
        <f>IF($C247="","",Tabla!P247+$B247)</f>
        <v/>
      </c>
      <c r="R247" s="87" t="str">
        <f>IF($C247="","",Tabla!Q247+$B247)</f>
        <v/>
      </c>
      <c r="S247" s="87" t="str">
        <f>IF($C247="","",Tabla!R247+$B247)</f>
        <v/>
      </c>
      <c r="T247" s="87" t="str">
        <f>IF($C247="","",Tabla!S247+$B247)</f>
        <v/>
      </c>
      <c r="U247" s="87" t="str">
        <f>IF($C247="","",Tabla!T247+$B247)</f>
        <v/>
      </c>
      <c r="V247" s="87" t="str">
        <f>IF($C247="","",Tabla!U247+$B247)</f>
        <v/>
      </c>
      <c r="W247" s="87" t="str">
        <f>IF($C247="","",Tabla!V247+$B247)</f>
        <v/>
      </c>
      <c r="X247" s="87" t="str">
        <f>IF($C247="","",Tabla!W247+$B247)</f>
        <v/>
      </c>
      <c r="Y247" s="87" t="str">
        <f>IF($C247="","",Tabla!X247+$B247)</f>
        <v/>
      </c>
      <c r="Z247" s="87" t="str">
        <f>IF($C247="","",Tabla!Y247+$B247)</f>
        <v/>
      </c>
      <c r="AA247" s="87" t="str">
        <f>IF($C247="","",Tabla!Z247+$B247)</f>
        <v/>
      </c>
      <c r="AB247" s="87" t="str">
        <f>IF($C247="","",Tabla!AA247+$B247)</f>
        <v/>
      </c>
      <c r="AC247" s="87" t="str">
        <f>IF($C247="","",Tabla!AB247+$B247)</f>
        <v/>
      </c>
      <c r="AD247" s="87" t="str">
        <f>IF($C247="","",Tabla!AC247+$B247)</f>
        <v/>
      </c>
      <c r="AE247" s="87" t="str">
        <f>IF($C247="","",Tabla!AD247+$B247)</f>
        <v/>
      </c>
      <c r="AF247" s="87" t="str">
        <f>IF($C247="","",Tabla!AE247+$B247)</f>
        <v/>
      </c>
      <c r="AG247" s="87" t="str">
        <f>IF($C247="","",Tabla!AF247+$B247)</f>
        <v/>
      </c>
      <c r="AH247" s="87" t="str">
        <f>IF($C247="","",Tabla!AG247+$B247)</f>
        <v/>
      </c>
      <c r="AI247" s="87" t="str">
        <f>IF($C247="","",Tabla!AH247+$B247)</f>
        <v/>
      </c>
      <c r="AJ247" s="87" t="str">
        <f>IF($C247="","",Tabla!AI247+$B247)</f>
        <v/>
      </c>
      <c r="AK247" s="87" t="str">
        <f>IF($C247="","",Tabla!AJ247+$B247)</f>
        <v/>
      </c>
      <c r="AL247" s="87" t="str">
        <f>IF($C247="","",Tabla!AK247+$B247)</f>
        <v/>
      </c>
      <c r="AM247" s="87" t="str">
        <f>IF($C247="","",Tabla!AL247+$B247)</f>
        <v/>
      </c>
      <c r="AN247" s="87" t="str">
        <f>IF($C247="","",Tabla!AM247+$B247)</f>
        <v/>
      </c>
      <c r="AO247" s="87" t="str">
        <f>IF($C247="","",Tabla!AN247+$B247)</f>
        <v/>
      </c>
      <c r="AP247" s="80" t="e">
        <f t="shared" si="167"/>
        <v>#VALUE!</v>
      </c>
      <c r="AQ247" s="80" t="e">
        <f t="shared" si="168"/>
        <v>#VALUE!</v>
      </c>
      <c r="AR247" s="80" t="e">
        <f t="shared" si="169"/>
        <v>#VALUE!</v>
      </c>
      <c r="AS247" s="80" t="e">
        <f t="shared" si="170"/>
        <v>#VALUE!</v>
      </c>
      <c r="AT247" s="80" t="e">
        <f t="shared" si="171"/>
        <v>#VALUE!</v>
      </c>
      <c r="AU247" s="80" t="e">
        <f t="shared" si="172"/>
        <v>#VALUE!</v>
      </c>
      <c r="AV247" s="80" t="e">
        <f t="shared" si="173"/>
        <v>#VALUE!</v>
      </c>
      <c r="AW247" s="80" t="e">
        <f t="shared" si="174"/>
        <v>#VALUE!</v>
      </c>
      <c r="AX247" s="80" t="e">
        <f t="shared" si="175"/>
        <v>#VALUE!</v>
      </c>
      <c r="AY247" s="80" t="e">
        <f t="shared" si="176"/>
        <v>#VALUE!</v>
      </c>
      <c r="AZ247" s="80" t="e">
        <f t="shared" si="177"/>
        <v>#VALUE!</v>
      </c>
      <c r="BA247" s="80" t="e">
        <f t="shared" si="178"/>
        <v>#VALUE!</v>
      </c>
      <c r="BB247" s="80" t="e">
        <f t="shared" si="179"/>
        <v>#VALUE!</v>
      </c>
      <c r="BC247" s="80" t="e">
        <f t="shared" si="180"/>
        <v>#VALUE!</v>
      </c>
      <c r="BD247" s="80" t="e">
        <f t="shared" si="181"/>
        <v>#VALUE!</v>
      </c>
      <c r="BE247" s="80" t="e">
        <f t="shared" si="182"/>
        <v>#VALUE!</v>
      </c>
      <c r="BF247" s="80" t="e">
        <f t="shared" si="183"/>
        <v>#VALUE!</v>
      </c>
      <c r="BG247" s="80" t="e">
        <f t="shared" si="184"/>
        <v>#VALUE!</v>
      </c>
      <c r="BH247" s="80" t="e">
        <f t="shared" si="185"/>
        <v>#VALUE!</v>
      </c>
      <c r="BI247" s="80" t="e">
        <f t="shared" si="186"/>
        <v>#VALUE!</v>
      </c>
      <c r="BJ247" s="80" t="e">
        <f t="shared" si="187"/>
        <v>#VALUE!</v>
      </c>
      <c r="BK247" s="80" t="e">
        <f t="shared" si="188"/>
        <v>#VALUE!</v>
      </c>
      <c r="BL247" s="80" t="e">
        <f t="shared" si="189"/>
        <v>#VALUE!</v>
      </c>
      <c r="BM247" s="80" t="e">
        <f t="shared" si="190"/>
        <v>#VALUE!</v>
      </c>
      <c r="BN247" s="80" t="e">
        <f t="shared" si="191"/>
        <v>#VALUE!</v>
      </c>
      <c r="BO247" s="80" t="e">
        <f t="shared" si="192"/>
        <v>#VALUE!</v>
      </c>
      <c r="BP247" s="80" t="e">
        <f t="shared" si="193"/>
        <v>#VALUE!</v>
      </c>
      <c r="BQ247" s="80" t="e">
        <f t="shared" si="194"/>
        <v>#VALUE!</v>
      </c>
      <c r="BR247" s="80" t="e">
        <f t="shared" si="195"/>
        <v>#VALUE!</v>
      </c>
      <c r="BS247" s="80" t="e">
        <f t="shared" si="196"/>
        <v>#VALUE!</v>
      </c>
      <c r="BT247" s="80" t="e">
        <f t="shared" si="197"/>
        <v>#VALUE!</v>
      </c>
      <c r="BU247" s="80" t="e">
        <f t="shared" si="198"/>
        <v>#VALUE!</v>
      </c>
      <c r="BV247" s="80" t="e">
        <f t="shared" si="199"/>
        <v>#VALUE!</v>
      </c>
      <c r="BW247" s="80" t="e">
        <f t="shared" si="200"/>
        <v>#VALUE!</v>
      </c>
      <c r="BX247" s="80" t="e">
        <f t="shared" si="201"/>
        <v>#VALUE!</v>
      </c>
      <c r="BY247" s="80" t="e">
        <f t="shared" si="202"/>
        <v>#VALUE!</v>
      </c>
      <c r="BZ247" s="80" t="e">
        <f t="shared" si="203"/>
        <v>#VALUE!</v>
      </c>
      <c r="CA247" s="80" t="e">
        <f t="shared" si="206"/>
        <v>#VALUE!</v>
      </c>
      <c r="CB247" s="118" t="e">
        <f>+HLOOKUP(MONTO!$F$2&amp;"-"&amp;Rank!$CB$130,Rank!$B$1:$CD$247,ROW(Rank!$CD247),0)</f>
        <v>#VALUE!</v>
      </c>
      <c r="CC247" s="118" t="e">
        <f>+HLOOKUP(MONTO!$F$2&amp;"-"&amp;Rank!$CC$130,Rank!$B$1:$CD$247,ROW(Rank!$CD247),0)</f>
        <v>#VALUE!</v>
      </c>
      <c r="CD247" s="119" t="str">
        <f t="shared" si="204"/>
        <v/>
      </c>
    </row>
    <row r="248" spans="2:82" s="89" customFormat="1" ht="9" customHeight="1" x14ac:dyDescent="0.2"/>
    <row r="1048512" spans="3:3" x14ac:dyDescent="0.2">
      <c r="C1048512" s="89"/>
    </row>
  </sheetData>
  <mergeCells count="85">
    <mergeCell ref="BV129:BW129"/>
    <mergeCell ref="BX129:BY129"/>
    <mergeCell ref="BZ129:CA129"/>
    <mergeCell ref="CD3:CD4"/>
    <mergeCell ref="BV3:BW3"/>
    <mergeCell ref="BX3:BY3"/>
    <mergeCell ref="B128:CD128"/>
    <mergeCell ref="CD129:CD130"/>
    <mergeCell ref="BF129:BG129"/>
    <mergeCell ref="BN3:BO3"/>
    <mergeCell ref="BP3:BQ3"/>
    <mergeCell ref="BR3:BS3"/>
    <mergeCell ref="BT3:BU3"/>
    <mergeCell ref="BL3:BM3"/>
    <mergeCell ref="BT129:BU129"/>
    <mergeCell ref="BB3:BC3"/>
    <mergeCell ref="AP2:CD2"/>
    <mergeCell ref="BH129:BI129"/>
    <mergeCell ref="BJ129:BK129"/>
    <mergeCell ref="BL129:BM129"/>
    <mergeCell ref="BN129:BO129"/>
    <mergeCell ref="BP129:BQ129"/>
    <mergeCell ref="BR129:BS129"/>
    <mergeCell ref="BZ3:CA3"/>
    <mergeCell ref="AP129:AQ129"/>
    <mergeCell ref="AR129:AS129"/>
    <mergeCell ref="AT129:AU129"/>
    <mergeCell ref="AV129:AW129"/>
    <mergeCell ref="AX129:AY129"/>
    <mergeCell ref="AZ129:BA129"/>
    <mergeCell ref="BB129:BC129"/>
    <mergeCell ref="BD129:BE129"/>
    <mergeCell ref="BD3:BE3"/>
    <mergeCell ref="BF3:BG3"/>
    <mergeCell ref="BH3:BI3"/>
    <mergeCell ref="BJ3:BK3"/>
    <mergeCell ref="AP3:AQ3"/>
    <mergeCell ref="AR3:AS3"/>
    <mergeCell ref="AT3:AU3"/>
    <mergeCell ref="AV3:AW3"/>
    <mergeCell ref="AX3:AY3"/>
    <mergeCell ref="AZ3:BA3"/>
    <mergeCell ref="AL129:AM129"/>
    <mergeCell ref="AN129:AO129"/>
    <mergeCell ref="B2:AO2"/>
    <mergeCell ref="B3:B4"/>
    <mergeCell ref="B129:B130"/>
    <mergeCell ref="Z129:AA129"/>
    <mergeCell ref="AB129:AC129"/>
    <mergeCell ref="AD129:AE129"/>
    <mergeCell ref="AF129:AG129"/>
    <mergeCell ref="AH129:AI129"/>
    <mergeCell ref="AJ129:AK129"/>
    <mergeCell ref="N129:O129"/>
    <mergeCell ref="P129:Q129"/>
    <mergeCell ref="R129:S129"/>
    <mergeCell ref="T129:U129"/>
    <mergeCell ref="V129:W129"/>
    <mergeCell ref="X129:Y129"/>
    <mergeCell ref="C129:C130"/>
    <mergeCell ref="D129:E129"/>
    <mergeCell ref="F129:G129"/>
    <mergeCell ref="H129:I129"/>
    <mergeCell ref="J129:K129"/>
    <mergeCell ref="L129:M129"/>
    <mergeCell ref="AF3:AG3"/>
    <mergeCell ref="AH3:AI3"/>
    <mergeCell ref="AJ3:AK3"/>
    <mergeCell ref="AL3:AM3"/>
    <mergeCell ref="AN3:AO3"/>
    <mergeCell ref="AD3:AE3"/>
    <mergeCell ref="C3:C4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R253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M17" sqref="M17"/>
    </sheetView>
  </sheetViews>
  <sheetFormatPr baseColWidth="10" defaultColWidth="6" defaultRowHeight="11.25" outlineLevelRow="1" x14ac:dyDescent="0.2"/>
  <cols>
    <col min="1" max="1" width="6" style="80"/>
    <col min="2" max="2" width="32.42578125" style="80" bestFit="1" customWidth="1"/>
    <col min="3" max="16384" width="6" style="80"/>
  </cols>
  <sheetData>
    <row r="1" spans="1:44" ht="17.25" customHeight="1" x14ac:dyDescent="0.2">
      <c r="C1" s="81">
        <f>+C3</f>
        <v>43313</v>
      </c>
      <c r="D1" s="81">
        <f>+C3</f>
        <v>43313</v>
      </c>
      <c r="E1" s="81">
        <f>+E3</f>
        <v>43344</v>
      </c>
      <c r="F1" s="81">
        <f>+E3</f>
        <v>43344</v>
      </c>
      <c r="G1" s="81">
        <f>+G3</f>
        <v>43374</v>
      </c>
      <c r="H1" s="81">
        <f>+G3</f>
        <v>43374</v>
      </c>
      <c r="I1" s="81">
        <f>+I3</f>
        <v>43405</v>
      </c>
      <c r="J1" s="81">
        <f>+I3</f>
        <v>43405</v>
      </c>
      <c r="K1" s="81">
        <f>+K3</f>
        <v>43435</v>
      </c>
      <c r="L1" s="81">
        <f>+K3</f>
        <v>43435</v>
      </c>
      <c r="M1" s="81">
        <f>+M3</f>
        <v>43466</v>
      </c>
      <c r="N1" s="81">
        <f>+M3</f>
        <v>43466</v>
      </c>
      <c r="O1" s="81">
        <f>+O3</f>
        <v>43497</v>
      </c>
      <c r="P1" s="81">
        <f>+O3</f>
        <v>43497</v>
      </c>
      <c r="Q1" s="81">
        <f>+Q3</f>
        <v>43525</v>
      </c>
      <c r="R1" s="81">
        <f>+Q3</f>
        <v>43525</v>
      </c>
      <c r="S1" s="81">
        <f>+S3</f>
        <v>43556</v>
      </c>
      <c r="T1" s="81">
        <f>+S3</f>
        <v>43556</v>
      </c>
      <c r="U1" s="81">
        <f>+U3</f>
        <v>43586</v>
      </c>
      <c r="V1" s="81">
        <f>+U3</f>
        <v>43586</v>
      </c>
      <c r="W1" s="81">
        <f>+W3</f>
        <v>43617</v>
      </c>
      <c r="X1" s="81">
        <f>+W3</f>
        <v>43617</v>
      </c>
      <c r="Y1" s="81">
        <f>+Y3</f>
        <v>43647</v>
      </c>
      <c r="Z1" s="81">
        <f>+Y3</f>
        <v>43647</v>
      </c>
      <c r="AA1" s="81">
        <f>+AA3</f>
        <v>43678</v>
      </c>
      <c r="AB1" s="81">
        <f>+AA3</f>
        <v>43678</v>
      </c>
      <c r="AC1" s="81">
        <f>+AC3</f>
        <v>43709</v>
      </c>
      <c r="AD1" s="81">
        <f>+AC3</f>
        <v>43709</v>
      </c>
      <c r="AE1" s="81" t="str">
        <f>+AE3</f>
        <v>1Q2019</v>
      </c>
      <c r="AF1" s="81" t="str">
        <f>+AE3</f>
        <v>1Q2019</v>
      </c>
      <c r="AG1" s="81" t="str">
        <f>+AG3</f>
        <v>2Q2019</v>
      </c>
      <c r="AH1" s="81" t="str">
        <f>+AG3</f>
        <v>2Q2019</v>
      </c>
      <c r="AI1" s="81" t="str">
        <f>+AI3</f>
        <v>3Q2019</v>
      </c>
      <c r="AJ1" s="81" t="str">
        <f>+AI3</f>
        <v>3Q2019</v>
      </c>
      <c r="AK1" s="81" t="str">
        <f>+AK3</f>
        <v>4Q2019</v>
      </c>
      <c r="AL1" s="81" t="str">
        <f>+AK3</f>
        <v>4Q2019</v>
      </c>
      <c r="AM1" s="81" t="str">
        <f>+AM3</f>
        <v>YTD</v>
      </c>
      <c r="AN1" s="81" t="str">
        <f>+AM3</f>
        <v>YTD</v>
      </c>
    </row>
    <row r="2" spans="1:44" ht="15" customHeight="1" x14ac:dyDescent="0.2">
      <c r="B2" s="123" t="s">
        <v>90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</row>
    <row r="3" spans="1:44" x14ac:dyDescent="0.2">
      <c r="B3" s="121" t="s">
        <v>4</v>
      </c>
      <c r="C3" s="120">
        <v>43313</v>
      </c>
      <c r="D3" s="120"/>
      <c r="E3" s="120">
        <v>43344</v>
      </c>
      <c r="F3" s="122"/>
      <c r="G3" s="120">
        <v>43374</v>
      </c>
      <c r="H3" s="122"/>
      <c r="I3" s="120">
        <v>43405</v>
      </c>
      <c r="J3" s="120"/>
      <c r="K3" s="120">
        <v>43435</v>
      </c>
      <c r="L3" s="122"/>
      <c r="M3" s="120">
        <v>43466</v>
      </c>
      <c r="N3" s="122"/>
      <c r="O3" s="120">
        <v>43497</v>
      </c>
      <c r="P3" s="120"/>
      <c r="Q3" s="120">
        <v>43525</v>
      </c>
      <c r="R3" s="122"/>
      <c r="S3" s="120">
        <v>43556</v>
      </c>
      <c r="T3" s="122"/>
      <c r="U3" s="120">
        <v>43586</v>
      </c>
      <c r="V3" s="120"/>
      <c r="W3" s="120">
        <v>43617</v>
      </c>
      <c r="X3" s="122"/>
      <c r="Y3" s="120">
        <v>43647</v>
      </c>
      <c r="Z3" s="120"/>
      <c r="AA3" s="120">
        <v>43678</v>
      </c>
      <c r="AB3" s="122"/>
      <c r="AC3" s="120">
        <v>43709</v>
      </c>
      <c r="AD3" s="120"/>
      <c r="AE3" s="122" t="s">
        <v>85</v>
      </c>
      <c r="AF3" s="122"/>
      <c r="AG3" s="122" t="s">
        <v>86</v>
      </c>
      <c r="AH3" s="122"/>
      <c r="AI3" s="122" t="s">
        <v>87</v>
      </c>
      <c r="AJ3" s="122"/>
      <c r="AK3" s="122" t="s">
        <v>88</v>
      </c>
      <c r="AL3" s="122"/>
      <c r="AM3" s="122" t="s">
        <v>89</v>
      </c>
      <c r="AN3" s="122"/>
    </row>
    <row r="4" spans="1:44" x14ac:dyDescent="0.2">
      <c r="B4" s="121"/>
      <c r="C4" s="82" t="s">
        <v>2</v>
      </c>
      <c r="D4" s="82" t="s">
        <v>3</v>
      </c>
      <c r="E4" s="82" t="s">
        <v>2</v>
      </c>
      <c r="F4" s="82" t="s">
        <v>3</v>
      </c>
      <c r="G4" s="82" t="s">
        <v>2</v>
      </c>
      <c r="H4" s="82" t="s">
        <v>3</v>
      </c>
      <c r="I4" s="82" t="s">
        <v>2</v>
      </c>
      <c r="J4" s="82" t="s">
        <v>3</v>
      </c>
      <c r="K4" s="82" t="s">
        <v>2</v>
      </c>
      <c r="L4" s="82" t="s">
        <v>3</v>
      </c>
      <c r="M4" s="82" t="s">
        <v>2</v>
      </c>
      <c r="N4" s="82" t="s">
        <v>3</v>
      </c>
      <c r="O4" s="82" t="s">
        <v>2</v>
      </c>
      <c r="P4" s="82" t="s">
        <v>3</v>
      </c>
      <c r="Q4" s="82" t="s">
        <v>2</v>
      </c>
      <c r="R4" s="82" t="s">
        <v>3</v>
      </c>
      <c r="S4" s="82" t="s">
        <v>2</v>
      </c>
      <c r="T4" s="82" t="s">
        <v>3</v>
      </c>
      <c r="U4" s="82" t="s">
        <v>2</v>
      </c>
      <c r="V4" s="82" t="s">
        <v>3</v>
      </c>
      <c r="W4" s="82" t="s">
        <v>2</v>
      </c>
      <c r="X4" s="82" t="s">
        <v>3</v>
      </c>
      <c r="Y4" s="82" t="s">
        <v>2</v>
      </c>
      <c r="Z4" s="82" t="s">
        <v>3</v>
      </c>
      <c r="AA4" s="82" t="s">
        <v>2</v>
      </c>
      <c r="AB4" s="82" t="s">
        <v>3</v>
      </c>
      <c r="AC4" s="82" t="s">
        <v>2</v>
      </c>
      <c r="AD4" s="82" t="s">
        <v>3</v>
      </c>
      <c r="AE4" s="82" t="s">
        <v>2</v>
      </c>
      <c r="AF4" s="82" t="s">
        <v>3</v>
      </c>
      <c r="AG4" s="82" t="s">
        <v>2</v>
      </c>
      <c r="AH4" s="82" t="s">
        <v>3</v>
      </c>
      <c r="AI4" s="82" t="s">
        <v>2</v>
      </c>
      <c r="AJ4" s="82" t="s">
        <v>3</v>
      </c>
      <c r="AK4" s="82" t="s">
        <v>2</v>
      </c>
      <c r="AL4" s="82" t="s">
        <v>3</v>
      </c>
      <c r="AM4" s="82" t="s">
        <v>2</v>
      </c>
      <c r="AN4" s="82" t="s">
        <v>3</v>
      </c>
      <c r="AO4" s="82"/>
      <c r="AP4" s="82"/>
      <c r="AQ4" s="82"/>
      <c r="AR4" s="82"/>
    </row>
    <row r="5" spans="1:44" x14ac:dyDescent="0.2">
      <c r="A5" s="80">
        <v>1</v>
      </c>
      <c r="B5" s="80" t="str">
        <f>+IFERROR(VLOOKUP(A5,BASE!$H$3:$K$5998,4,0),"")</f>
        <v>Banco Mariva S.A. (429)</v>
      </c>
      <c r="C5" s="80">
        <f>+SUMIF(BASE!$B:$B,Tabla!C$1&amp;"-"&amp;Tabla!$B5&amp;"-"&amp;Tabla!C$4,BASE!$C:$C)</f>
        <v>1</v>
      </c>
      <c r="D5" s="80">
        <f>+SUMIF(BASE!$B:$B,Tabla!D$1&amp;"-"&amp;Tabla!$B5&amp;"-"&amp;Tabla!D$4,BASE!$D:$D)</f>
        <v>0</v>
      </c>
      <c r="E5" s="80">
        <f>+SUMIF(BASE!$B:$B,Tabla!E$1&amp;"-"&amp;Tabla!$B5&amp;"-"&amp;Tabla!E$4,BASE!$C:$C)</f>
        <v>0</v>
      </c>
      <c r="F5" s="80">
        <f>+SUMIF(BASE!$B:$B,Tabla!F$1&amp;"-"&amp;Tabla!$B5&amp;"-"&amp;Tabla!F$4,BASE!$D:$D)</f>
        <v>0</v>
      </c>
      <c r="G5" s="80">
        <f>+SUMIF(BASE!$B:$B,Tabla!G$1&amp;"-"&amp;Tabla!$B5&amp;"-"&amp;Tabla!G$4,BASE!$C:$C)</f>
        <v>0</v>
      </c>
      <c r="H5" s="80">
        <f>+SUMIF(BASE!$B:$B,Tabla!H$1&amp;"-"&amp;Tabla!$B5&amp;"-"&amp;Tabla!H$4,BASE!$D:$D)</f>
        <v>1</v>
      </c>
      <c r="I5" s="80">
        <f>+SUMIF(BASE!$B:$B,Tabla!I$1&amp;"-"&amp;Tabla!$B5&amp;"-"&amp;Tabla!I$4,BASE!$C:$C)</f>
        <v>0</v>
      </c>
      <c r="J5" s="80">
        <f>+SUMIF(BASE!$B:$B,Tabla!J$1&amp;"-"&amp;Tabla!$B5&amp;"-"&amp;Tabla!J$4,BASE!$D:$D)</f>
        <v>0</v>
      </c>
      <c r="K5" s="80">
        <f>+SUMIF(BASE!$B:$B,Tabla!K$1&amp;"-"&amp;Tabla!$B5&amp;"-"&amp;Tabla!K$4,BASE!$C:$C)</f>
        <v>0</v>
      </c>
      <c r="L5" s="80">
        <f>+SUMIF(BASE!$B:$B,Tabla!L$1&amp;"-"&amp;Tabla!$B5&amp;"-"&amp;Tabla!L$4,BASE!$D:$D)</f>
        <v>0</v>
      </c>
      <c r="M5" s="80">
        <f>+SUMIF(BASE!$B:$B,Tabla!M$1&amp;"-"&amp;Tabla!$B5&amp;"-"&amp;Tabla!M$4,BASE!$C:$C)</f>
        <v>0</v>
      </c>
      <c r="N5" s="80">
        <f>+SUMIF(BASE!$B:$B,Tabla!N$1&amp;"-"&amp;Tabla!$B5&amp;"-"&amp;Tabla!N$4,BASE!$D:$D)</f>
        <v>0</v>
      </c>
      <c r="O5" s="80">
        <f>+SUMIF(BASE!$B:$B,Tabla!O$1&amp;"-"&amp;Tabla!$B5&amp;"-"&amp;Tabla!O$4,BASE!$C:$C)</f>
        <v>0</v>
      </c>
      <c r="P5" s="80">
        <f>+SUMIF(BASE!$B:$B,Tabla!P$1&amp;"-"&amp;Tabla!$B5&amp;"-"&amp;Tabla!P$4,BASE!$D:$D)</f>
        <v>0</v>
      </c>
      <c r="Q5" s="80">
        <f>+SUMIF(BASE!$B:$B,Tabla!Q$1&amp;"-"&amp;Tabla!$B5&amp;"-"&amp;Tabla!Q$4,BASE!$C:$C)</f>
        <v>0</v>
      </c>
      <c r="R5" s="80">
        <f>+SUMIF(BASE!$B:$B,Tabla!R$1&amp;"-"&amp;Tabla!$B5&amp;"-"&amp;Tabla!R$4,BASE!$D:$D)</f>
        <v>0</v>
      </c>
      <c r="S5" s="80">
        <f>+SUMIF(BASE!$B:$B,Tabla!S$1&amp;"-"&amp;Tabla!$B5&amp;"-"&amp;Tabla!S$4,BASE!$C:$C)</f>
        <v>0</v>
      </c>
      <c r="T5" s="80">
        <f>+SUMIF(BASE!$B:$B,Tabla!T$1&amp;"-"&amp;Tabla!$B5&amp;"-"&amp;Tabla!T$4,BASE!$D:$D)</f>
        <v>0</v>
      </c>
      <c r="U5" s="80">
        <f>+SUMIF(BASE!$B:$B,Tabla!U$1&amp;"-"&amp;Tabla!$B5&amp;"-"&amp;Tabla!U$4,BASE!$C:$C)</f>
        <v>0</v>
      </c>
      <c r="V5" s="80">
        <f>+SUMIF(BASE!$B:$B,Tabla!V$1&amp;"-"&amp;Tabla!$B5&amp;"-"&amp;Tabla!V$4,BASE!$D:$D)</f>
        <v>0</v>
      </c>
      <c r="W5" s="80">
        <f>+SUMIF(BASE!$B:$B,Tabla!W$1&amp;"-"&amp;Tabla!$B5&amp;"-"&amp;Tabla!W$4,BASE!$C:$C)</f>
        <v>0</v>
      </c>
      <c r="X5" s="80">
        <f>+SUMIF(BASE!$B:$B,Tabla!X$1&amp;"-"&amp;Tabla!$B5&amp;"-"&amp;Tabla!X$4,BASE!$D:$D)</f>
        <v>0</v>
      </c>
      <c r="Y5" s="80">
        <f>+SUMIF(BASE!$B:$B,Tabla!Y$1&amp;"-"&amp;Tabla!$B5&amp;"-"&amp;Tabla!Y$4,BASE!$C:$C)</f>
        <v>0</v>
      </c>
      <c r="Z5" s="80">
        <f>+SUMIF(BASE!$B:$B,Tabla!Z$1&amp;"-"&amp;Tabla!$B5&amp;"-"&amp;Tabla!Z$4,BASE!$D:$D)</f>
        <v>0</v>
      </c>
      <c r="AA5" s="80">
        <f>+SUMIF(BASE!$B:$B,Tabla!AA$1&amp;"-"&amp;Tabla!$B5&amp;"-"&amp;Tabla!AA$4,BASE!$C:$C)</f>
        <v>0</v>
      </c>
      <c r="AB5" s="80">
        <f>+SUMIF(BASE!$B:$B,Tabla!AB$1&amp;"-"&amp;Tabla!$B5&amp;"-"&amp;Tabla!AB$4,BASE!$D:$D)</f>
        <v>0</v>
      </c>
      <c r="AC5" s="80">
        <f>+SUMIF(BASE!$B:$B,Tabla!AC$1&amp;"-"&amp;Tabla!$B5&amp;"-"&amp;Tabla!AC$4,BASE!$C:$C)</f>
        <v>0</v>
      </c>
      <c r="AD5" s="80">
        <f>+SUMIF(BASE!$B:$B,Tabla!AD$1&amp;"-"&amp;Tabla!$B5&amp;"-"&amp;Tabla!AD$4,BASE!$D:$D)</f>
        <v>0</v>
      </c>
      <c r="AE5" s="80">
        <f>+G5+I5+K5</f>
        <v>0</v>
      </c>
      <c r="AF5" s="80">
        <f>+H5+J5+L5</f>
        <v>1</v>
      </c>
      <c r="AG5" s="80">
        <f>+M5+O5+Q5</f>
        <v>0</v>
      </c>
      <c r="AH5" s="80">
        <f>+N5+P5+R5</f>
        <v>0</v>
      </c>
      <c r="AI5" s="80">
        <f>+S5+U5+W5</f>
        <v>0</v>
      </c>
      <c r="AJ5" s="80">
        <f>+T5+V5+X5</f>
        <v>0</v>
      </c>
      <c r="AK5" s="80">
        <f>+Y5+AA5+AC5</f>
        <v>0</v>
      </c>
      <c r="AL5" s="80">
        <f>+Z5+AB5+AD5</f>
        <v>0</v>
      </c>
      <c r="AM5" s="80">
        <f>G5+I5+K5+M5+O5+Q5+S5+U5+W5+Y5+AA5+AC5</f>
        <v>0</v>
      </c>
      <c r="AN5" s="80">
        <f>H5+J5+L5+N5+P5+R5+T5+V5+X5+Z5+AB5+AD5</f>
        <v>1</v>
      </c>
    </row>
    <row r="6" spans="1:44" x14ac:dyDescent="0.2">
      <c r="A6" s="80">
        <v>2</v>
      </c>
      <c r="B6" s="80" t="str">
        <f>+IFERROR(VLOOKUP(A6,BASE!$H$3:$K$5998,4,0),"")</f>
        <v>Banco Galicia (552)</v>
      </c>
      <c r="C6" s="80">
        <f>+SUMIF(BASE!$B:$B,Tabla!C$1&amp;"-"&amp;Tabla!$B6&amp;"-"&amp;Tabla!C$4,BASE!$C:$C)</f>
        <v>8</v>
      </c>
      <c r="D6" s="80">
        <f>+SUMIF(BASE!$B:$B,Tabla!D$1&amp;"-"&amp;Tabla!$B6&amp;"-"&amp;Tabla!D$4,BASE!$D:$D)</f>
        <v>0</v>
      </c>
      <c r="E6" s="80">
        <f>+SUMIF(BASE!$B:$B,Tabla!E$1&amp;"-"&amp;Tabla!$B6&amp;"-"&amp;Tabla!E$4,BASE!$C:$C)</f>
        <v>9</v>
      </c>
      <c r="F6" s="80">
        <f>+SUMIF(BASE!$B:$B,Tabla!F$1&amp;"-"&amp;Tabla!$B6&amp;"-"&amp;Tabla!F$4,BASE!$D:$D)</f>
        <v>0</v>
      </c>
      <c r="G6" s="80">
        <f>+SUMIF(BASE!$B:$B,Tabla!G$1&amp;"-"&amp;Tabla!$B6&amp;"-"&amp;Tabla!G$4,BASE!$C:$C)</f>
        <v>3</v>
      </c>
      <c r="H6" s="80">
        <f>+SUMIF(BASE!$B:$B,Tabla!H$1&amp;"-"&amp;Tabla!$B6&amp;"-"&amp;Tabla!H$4,BASE!$D:$D)</f>
        <v>1</v>
      </c>
      <c r="I6" s="80">
        <f>+SUMIF(BASE!$B:$B,Tabla!I$1&amp;"-"&amp;Tabla!$B6&amp;"-"&amp;Tabla!I$4,BASE!$C:$C)</f>
        <v>6</v>
      </c>
      <c r="J6" s="80">
        <f>+SUMIF(BASE!$B:$B,Tabla!J$1&amp;"-"&amp;Tabla!$B6&amp;"-"&amp;Tabla!J$4,BASE!$D:$D)</f>
        <v>5</v>
      </c>
      <c r="K6" s="80">
        <f>+SUMIF(BASE!$B:$B,Tabla!K$1&amp;"-"&amp;Tabla!$B6&amp;"-"&amp;Tabla!K$4,BASE!$C:$C)</f>
        <v>4</v>
      </c>
      <c r="L6" s="80">
        <f>+SUMIF(BASE!$B:$B,Tabla!L$1&amp;"-"&amp;Tabla!$B6&amp;"-"&amp;Tabla!L$4,BASE!$D:$D)</f>
        <v>1</v>
      </c>
      <c r="M6" s="80">
        <f>+SUMIF(BASE!$B:$B,Tabla!M$1&amp;"-"&amp;Tabla!$B6&amp;"-"&amp;Tabla!M$4,BASE!$C:$C)</f>
        <v>6</v>
      </c>
      <c r="N6" s="80">
        <f>+SUMIF(BASE!$B:$B,Tabla!N$1&amp;"-"&amp;Tabla!$B6&amp;"-"&amp;Tabla!N$4,BASE!$D:$D)</f>
        <v>0</v>
      </c>
      <c r="O6" s="80">
        <f>+SUMIF(BASE!$B:$B,Tabla!O$1&amp;"-"&amp;Tabla!$B6&amp;"-"&amp;Tabla!O$4,BASE!$C:$C)</f>
        <v>4</v>
      </c>
      <c r="P6" s="80">
        <f>+SUMIF(BASE!$B:$B,Tabla!P$1&amp;"-"&amp;Tabla!$B6&amp;"-"&amp;Tabla!P$4,BASE!$D:$D)</f>
        <v>1</v>
      </c>
      <c r="Q6" s="80">
        <f>+SUMIF(BASE!$B:$B,Tabla!Q$1&amp;"-"&amp;Tabla!$B6&amp;"-"&amp;Tabla!Q$4,BASE!$C:$C)</f>
        <v>3</v>
      </c>
      <c r="R6" s="80">
        <f>+SUMIF(BASE!$B:$B,Tabla!R$1&amp;"-"&amp;Tabla!$B6&amp;"-"&amp;Tabla!R$4,BASE!$D:$D)</f>
        <v>1</v>
      </c>
      <c r="S6" s="80">
        <f>+SUMIF(BASE!$B:$B,Tabla!S$1&amp;"-"&amp;Tabla!$B6&amp;"-"&amp;Tabla!S$4,BASE!$C:$C)</f>
        <v>3</v>
      </c>
      <c r="T6" s="80">
        <f>+SUMIF(BASE!$B:$B,Tabla!T$1&amp;"-"&amp;Tabla!$B6&amp;"-"&amp;Tabla!T$4,BASE!$D:$D)</f>
        <v>0</v>
      </c>
      <c r="U6" s="80">
        <f>+SUMIF(BASE!$B:$B,Tabla!U$1&amp;"-"&amp;Tabla!$B6&amp;"-"&amp;Tabla!U$4,BASE!$C:$C)</f>
        <v>0</v>
      </c>
      <c r="V6" s="80">
        <f>+SUMIF(BASE!$B:$B,Tabla!V$1&amp;"-"&amp;Tabla!$B6&amp;"-"&amp;Tabla!V$4,BASE!$D:$D)</f>
        <v>0</v>
      </c>
      <c r="W6" s="80">
        <f>+SUMIF(BASE!$B:$B,Tabla!W$1&amp;"-"&amp;Tabla!$B6&amp;"-"&amp;Tabla!W$4,BASE!$C:$C)</f>
        <v>0</v>
      </c>
      <c r="X6" s="80">
        <f>+SUMIF(BASE!$B:$B,Tabla!X$1&amp;"-"&amp;Tabla!$B6&amp;"-"&amp;Tabla!X$4,BASE!$D:$D)</f>
        <v>0</v>
      </c>
      <c r="Y6" s="80">
        <f>+SUMIF(BASE!$B:$B,Tabla!Y$1&amp;"-"&amp;Tabla!$B6&amp;"-"&amp;Tabla!Y$4,BASE!$C:$C)</f>
        <v>0</v>
      </c>
      <c r="Z6" s="80">
        <f>+SUMIF(BASE!$B:$B,Tabla!Z$1&amp;"-"&amp;Tabla!$B6&amp;"-"&amp;Tabla!Z$4,BASE!$D:$D)</f>
        <v>0</v>
      </c>
      <c r="AA6" s="80">
        <f>+SUMIF(BASE!$B:$B,Tabla!AA$1&amp;"-"&amp;Tabla!$B6&amp;"-"&amp;Tabla!AA$4,BASE!$C:$C)</f>
        <v>0</v>
      </c>
      <c r="AB6" s="80">
        <f>+SUMIF(BASE!$B:$B,Tabla!AB$1&amp;"-"&amp;Tabla!$B6&amp;"-"&amp;Tabla!AB$4,BASE!$D:$D)</f>
        <v>0</v>
      </c>
      <c r="AC6" s="80">
        <f>+SUMIF(BASE!$B:$B,Tabla!AC$1&amp;"-"&amp;Tabla!$B6&amp;"-"&amp;Tabla!AC$4,BASE!$C:$C)</f>
        <v>0</v>
      </c>
      <c r="AD6" s="80">
        <f>+SUMIF(BASE!$B:$B,Tabla!AD$1&amp;"-"&amp;Tabla!$B6&amp;"-"&amp;Tabla!AD$4,BASE!$D:$D)</f>
        <v>0</v>
      </c>
      <c r="AE6" s="80">
        <f t="shared" ref="AE6:AE69" si="0">+G6+I6+K6</f>
        <v>13</v>
      </c>
      <c r="AF6" s="80">
        <f t="shared" ref="AF6:AF69" si="1">+H6+J6+L6</f>
        <v>7</v>
      </c>
      <c r="AG6" s="80">
        <f t="shared" ref="AG6:AG69" si="2">+M6+O6+Q6</f>
        <v>13</v>
      </c>
      <c r="AH6" s="80">
        <f t="shared" ref="AH6:AH69" si="3">+N6+P6+R6</f>
        <v>2</v>
      </c>
      <c r="AI6" s="80">
        <f t="shared" ref="AI6:AI69" si="4">+S6+U6+W6</f>
        <v>3</v>
      </c>
      <c r="AJ6" s="80">
        <f t="shared" ref="AJ6:AJ69" si="5">+T6+V6+X6</f>
        <v>0</v>
      </c>
      <c r="AK6" s="80">
        <f t="shared" ref="AK6:AK69" si="6">+Y6+AA6+AC6</f>
        <v>0</v>
      </c>
      <c r="AL6" s="80">
        <f t="shared" ref="AL6:AL69" si="7">+Z6+AB6+AD6</f>
        <v>0</v>
      </c>
      <c r="AM6" s="80">
        <f t="shared" ref="AM6:AM69" si="8">G6+I6+K6+M6+O6+Q6+S6+U6+W6+Y6+AA6+AC6</f>
        <v>29</v>
      </c>
      <c r="AN6" s="80">
        <f t="shared" ref="AN6:AN69" si="9">H6+J6+L6+N6+P6+R6+T6+V6+X6+Z6+AB6+AD6</f>
        <v>9</v>
      </c>
    </row>
    <row r="7" spans="1:44" x14ac:dyDescent="0.2">
      <c r="A7" s="80">
        <v>3</v>
      </c>
      <c r="B7" s="80" t="str">
        <f>+IFERROR(VLOOKUP(A7,BASE!$H$3:$K$5998,4,0),"")</f>
        <v>HSBC (Retail) (1748)</v>
      </c>
      <c r="C7" s="80">
        <f>+SUMIF(BASE!$B:$B,Tabla!C$1&amp;"-"&amp;Tabla!$B7&amp;"-"&amp;Tabla!C$4,BASE!$C:$C)</f>
        <v>2</v>
      </c>
      <c r="D7" s="80">
        <f>+SUMIF(BASE!$B:$B,Tabla!D$1&amp;"-"&amp;Tabla!$B7&amp;"-"&amp;Tabla!D$4,BASE!$D:$D)</f>
        <v>1</v>
      </c>
      <c r="E7" s="80">
        <f>+SUMIF(BASE!$B:$B,Tabla!E$1&amp;"-"&amp;Tabla!$B7&amp;"-"&amp;Tabla!E$4,BASE!$C:$C)</f>
        <v>1</v>
      </c>
      <c r="F7" s="80">
        <f>+SUMIF(BASE!$B:$B,Tabla!F$1&amp;"-"&amp;Tabla!$B7&amp;"-"&amp;Tabla!F$4,BASE!$D:$D)</f>
        <v>1</v>
      </c>
      <c r="G7" s="80">
        <f>+SUMIF(BASE!$B:$B,Tabla!G$1&amp;"-"&amp;Tabla!$B7&amp;"-"&amp;Tabla!G$4,BASE!$C:$C)</f>
        <v>0</v>
      </c>
      <c r="H7" s="80">
        <f>+SUMIF(BASE!$B:$B,Tabla!H$1&amp;"-"&amp;Tabla!$B7&amp;"-"&amp;Tabla!H$4,BASE!$D:$D)</f>
        <v>0</v>
      </c>
      <c r="I7" s="80">
        <f>+SUMIF(BASE!$B:$B,Tabla!I$1&amp;"-"&amp;Tabla!$B7&amp;"-"&amp;Tabla!I$4,BASE!$C:$C)</f>
        <v>1</v>
      </c>
      <c r="J7" s="80">
        <f>+SUMIF(BASE!$B:$B,Tabla!J$1&amp;"-"&amp;Tabla!$B7&amp;"-"&amp;Tabla!J$4,BASE!$D:$D)</f>
        <v>0</v>
      </c>
      <c r="K7" s="80">
        <f>+SUMIF(BASE!$B:$B,Tabla!K$1&amp;"-"&amp;Tabla!$B7&amp;"-"&amp;Tabla!K$4,BASE!$C:$C)</f>
        <v>0</v>
      </c>
      <c r="L7" s="80">
        <f>+SUMIF(BASE!$B:$B,Tabla!L$1&amp;"-"&amp;Tabla!$B7&amp;"-"&amp;Tabla!L$4,BASE!$D:$D)</f>
        <v>1</v>
      </c>
      <c r="M7" s="80">
        <f>+SUMIF(BASE!$B:$B,Tabla!M$1&amp;"-"&amp;Tabla!$B7&amp;"-"&amp;Tabla!M$4,BASE!$C:$C)</f>
        <v>0</v>
      </c>
      <c r="N7" s="80">
        <f>+SUMIF(BASE!$B:$B,Tabla!N$1&amp;"-"&amp;Tabla!$B7&amp;"-"&amp;Tabla!N$4,BASE!$D:$D)</f>
        <v>0</v>
      </c>
      <c r="O7" s="80">
        <f>+SUMIF(BASE!$B:$B,Tabla!O$1&amp;"-"&amp;Tabla!$B7&amp;"-"&amp;Tabla!O$4,BASE!$C:$C)</f>
        <v>0</v>
      </c>
      <c r="P7" s="80">
        <f>+SUMIF(BASE!$B:$B,Tabla!P$1&amp;"-"&amp;Tabla!$B7&amp;"-"&amp;Tabla!P$4,BASE!$D:$D)</f>
        <v>0</v>
      </c>
      <c r="Q7" s="80">
        <f>+SUMIF(BASE!$B:$B,Tabla!Q$1&amp;"-"&amp;Tabla!$B7&amp;"-"&amp;Tabla!Q$4,BASE!$C:$C)</f>
        <v>0</v>
      </c>
      <c r="R7" s="80">
        <f>+SUMIF(BASE!$B:$B,Tabla!R$1&amp;"-"&amp;Tabla!$B7&amp;"-"&amp;Tabla!R$4,BASE!$D:$D)</f>
        <v>0</v>
      </c>
      <c r="S7" s="80">
        <f>+SUMIF(BASE!$B:$B,Tabla!S$1&amp;"-"&amp;Tabla!$B7&amp;"-"&amp;Tabla!S$4,BASE!$C:$C)</f>
        <v>0</v>
      </c>
      <c r="T7" s="80">
        <f>+SUMIF(BASE!$B:$B,Tabla!T$1&amp;"-"&amp;Tabla!$B7&amp;"-"&amp;Tabla!T$4,BASE!$D:$D)</f>
        <v>0</v>
      </c>
      <c r="U7" s="80">
        <f>+SUMIF(BASE!$B:$B,Tabla!U$1&amp;"-"&amp;Tabla!$B7&amp;"-"&amp;Tabla!U$4,BASE!$C:$C)</f>
        <v>0</v>
      </c>
      <c r="V7" s="80">
        <f>+SUMIF(BASE!$B:$B,Tabla!V$1&amp;"-"&amp;Tabla!$B7&amp;"-"&amp;Tabla!V$4,BASE!$D:$D)</f>
        <v>0</v>
      </c>
      <c r="W7" s="80">
        <f>+SUMIF(BASE!$B:$B,Tabla!W$1&amp;"-"&amp;Tabla!$B7&amp;"-"&amp;Tabla!W$4,BASE!$C:$C)</f>
        <v>0</v>
      </c>
      <c r="X7" s="80">
        <f>+SUMIF(BASE!$B:$B,Tabla!X$1&amp;"-"&amp;Tabla!$B7&amp;"-"&amp;Tabla!X$4,BASE!$D:$D)</f>
        <v>0</v>
      </c>
      <c r="Y7" s="80">
        <f>+SUMIF(BASE!$B:$B,Tabla!Y$1&amp;"-"&amp;Tabla!$B7&amp;"-"&amp;Tabla!Y$4,BASE!$C:$C)</f>
        <v>0</v>
      </c>
      <c r="Z7" s="80">
        <f>+SUMIF(BASE!$B:$B,Tabla!Z$1&amp;"-"&amp;Tabla!$B7&amp;"-"&amp;Tabla!Z$4,BASE!$D:$D)</f>
        <v>0</v>
      </c>
      <c r="AA7" s="80">
        <f>+SUMIF(BASE!$B:$B,Tabla!AA$1&amp;"-"&amp;Tabla!$B7&amp;"-"&amp;Tabla!AA$4,BASE!$C:$C)</f>
        <v>0</v>
      </c>
      <c r="AB7" s="80">
        <f>+SUMIF(BASE!$B:$B,Tabla!AB$1&amp;"-"&amp;Tabla!$B7&amp;"-"&amp;Tabla!AB$4,BASE!$D:$D)</f>
        <v>0</v>
      </c>
      <c r="AC7" s="80">
        <f>+SUMIF(BASE!$B:$B,Tabla!AC$1&amp;"-"&amp;Tabla!$B7&amp;"-"&amp;Tabla!AC$4,BASE!$C:$C)</f>
        <v>0</v>
      </c>
      <c r="AD7" s="80">
        <f>+SUMIF(BASE!$B:$B,Tabla!AD$1&amp;"-"&amp;Tabla!$B7&amp;"-"&amp;Tabla!AD$4,BASE!$D:$D)</f>
        <v>0</v>
      </c>
      <c r="AE7" s="80">
        <f t="shared" si="0"/>
        <v>1</v>
      </c>
      <c r="AF7" s="80">
        <f t="shared" si="1"/>
        <v>1</v>
      </c>
      <c r="AG7" s="80">
        <f t="shared" si="2"/>
        <v>0</v>
      </c>
      <c r="AH7" s="80">
        <f t="shared" si="3"/>
        <v>0</v>
      </c>
      <c r="AI7" s="80">
        <f t="shared" si="4"/>
        <v>0</v>
      </c>
      <c r="AJ7" s="80">
        <f t="shared" si="5"/>
        <v>0</v>
      </c>
      <c r="AK7" s="80">
        <f t="shared" si="6"/>
        <v>0</v>
      </c>
      <c r="AL7" s="80">
        <f t="shared" si="7"/>
        <v>0</v>
      </c>
      <c r="AM7" s="80">
        <f t="shared" si="8"/>
        <v>1</v>
      </c>
      <c r="AN7" s="80">
        <f t="shared" si="9"/>
        <v>1</v>
      </c>
    </row>
    <row r="8" spans="1:44" x14ac:dyDescent="0.2">
      <c r="A8" s="80">
        <v>4</v>
      </c>
      <c r="B8" s="80" t="str">
        <f>+IFERROR(VLOOKUP(A8,BASE!$H$3:$K$5998,4,0),"")</f>
        <v>Banco Frances Custodia (1647)</v>
      </c>
      <c r="C8" s="80">
        <f>+SUMIF(BASE!$B:$B,Tabla!C$1&amp;"-"&amp;Tabla!$B8&amp;"-"&amp;Tabla!C$4,BASE!$C:$C)</f>
        <v>7</v>
      </c>
      <c r="D8" s="80">
        <f>+SUMIF(BASE!$B:$B,Tabla!D$1&amp;"-"&amp;Tabla!$B8&amp;"-"&amp;Tabla!D$4,BASE!$D:$D)</f>
        <v>0</v>
      </c>
      <c r="E8" s="80">
        <f>+SUMIF(BASE!$B:$B,Tabla!E$1&amp;"-"&amp;Tabla!$B8&amp;"-"&amp;Tabla!E$4,BASE!$C:$C)</f>
        <v>0</v>
      </c>
      <c r="F8" s="80">
        <f>+SUMIF(BASE!$B:$B,Tabla!F$1&amp;"-"&amp;Tabla!$B8&amp;"-"&amp;Tabla!F$4,BASE!$D:$D)</f>
        <v>0</v>
      </c>
      <c r="G8" s="80">
        <f>+SUMIF(BASE!$B:$B,Tabla!G$1&amp;"-"&amp;Tabla!$B8&amp;"-"&amp;Tabla!G$4,BASE!$C:$C)</f>
        <v>0</v>
      </c>
      <c r="H8" s="80">
        <f>+SUMIF(BASE!$B:$B,Tabla!H$1&amp;"-"&amp;Tabla!$B8&amp;"-"&amp;Tabla!H$4,BASE!$D:$D)</f>
        <v>0</v>
      </c>
      <c r="I8" s="80">
        <f>+SUMIF(BASE!$B:$B,Tabla!I$1&amp;"-"&amp;Tabla!$B8&amp;"-"&amp;Tabla!I$4,BASE!$C:$C)</f>
        <v>0</v>
      </c>
      <c r="J8" s="80">
        <f>+SUMIF(BASE!$B:$B,Tabla!J$1&amp;"-"&amp;Tabla!$B8&amp;"-"&amp;Tabla!J$4,BASE!$D:$D)</f>
        <v>0</v>
      </c>
      <c r="K8" s="80">
        <f>+SUMIF(BASE!$B:$B,Tabla!K$1&amp;"-"&amp;Tabla!$B8&amp;"-"&amp;Tabla!K$4,BASE!$C:$C)</f>
        <v>0</v>
      </c>
      <c r="L8" s="80">
        <f>+SUMIF(BASE!$B:$B,Tabla!L$1&amp;"-"&amp;Tabla!$B8&amp;"-"&amp;Tabla!L$4,BASE!$D:$D)</f>
        <v>0</v>
      </c>
      <c r="M8" s="80">
        <f>+SUMIF(BASE!$B:$B,Tabla!M$1&amp;"-"&amp;Tabla!$B8&amp;"-"&amp;Tabla!M$4,BASE!$C:$C)</f>
        <v>0</v>
      </c>
      <c r="N8" s="80">
        <f>+SUMIF(BASE!$B:$B,Tabla!N$1&amp;"-"&amp;Tabla!$B8&amp;"-"&amp;Tabla!N$4,BASE!$D:$D)</f>
        <v>0</v>
      </c>
      <c r="O8" s="80">
        <f>+SUMIF(BASE!$B:$B,Tabla!O$1&amp;"-"&amp;Tabla!$B8&amp;"-"&amp;Tabla!O$4,BASE!$C:$C)</f>
        <v>0</v>
      </c>
      <c r="P8" s="80">
        <f>+SUMIF(BASE!$B:$B,Tabla!P$1&amp;"-"&amp;Tabla!$B8&amp;"-"&amp;Tabla!P$4,BASE!$D:$D)</f>
        <v>7</v>
      </c>
      <c r="Q8" s="80">
        <f>+SUMIF(BASE!$B:$B,Tabla!Q$1&amp;"-"&amp;Tabla!$B8&amp;"-"&amp;Tabla!Q$4,BASE!$C:$C)</f>
        <v>0</v>
      </c>
      <c r="R8" s="80">
        <f>+SUMIF(BASE!$B:$B,Tabla!R$1&amp;"-"&amp;Tabla!$B8&amp;"-"&amp;Tabla!R$4,BASE!$D:$D)</f>
        <v>4</v>
      </c>
      <c r="S8" s="80">
        <f>+SUMIF(BASE!$B:$B,Tabla!S$1&amp;"-"&amp;Tabla!$B8&amp;"-"&amp;Tabla!S$4,BASE!$C:$C)</f>
        <v>0</v>
      </c>
      <c r="T8" s="80">
        <f>+SUMIF(BASE!$B:$B,Tabla!T$1&amp;"-"&amp;Tabla!$B8&amp;"-"&amp;Tabla!T$4,BASE!$D:$D)</f>
        <v>0</v>
      </c>
      <c r="U8" s="80">
        <f>+SUMIF(BASE!$B:$B,Tabla!U$1&amp;"-"&amp;Tabla!$B8&amp;"-"&amp;Tabla!U$4,BASE!$C:$C)</f>
        <v>0</v>
      </c>
      <c r="V8" s="80">
        <f>+SUMIF(BASE!$B:$B,Tabla!V$1&amp;"-"&amp;Tabla!$B8&amp;"-"&amp;Tabla!V$4,BASE!$D:$D)</f>
        <v>0</v>
      </c>
      <c r="W8" s="80">
        <f>+SUMIF(BASE!$B:$B,Tabla!W$1&amp;"-"&amp;Tabla!$B8&amp;"-"&amp;Tabla!W$4,BASE!$C:$C)</f>
        <v>0</v>
      </c>
      <c r="X8" s="80">
        <f>+SUMIF(BASE!$B:$B,Tabla!X$1&amp;"-"&amp;Tabla!$B8&amp;"-"&amp;Tabla!X$4,BASE!$D:$D)</f>
        <v>0</v>
      </c>
      <c r="Y8" s="80">
        <f>+SUMIF(BASE!$B:$B,Tabla!Y$1&amp;"-"&amp;Tabla!$B8&amp;"-"&amp;Tabla!Y$4,BASE!$C:$C)</f>
        <v>0</v>
      </c>
      <c r="Z8" s="80">
        <f>+SUMIF(BASE!$B:$B,Tabla!Z$1&amp;"-"&amp;Tabla!$B8&amp;"-"&amp;Tabla!Z$4,BASE!$D:$D)</f>
        <v>0</v>
      </c>
      <c r="AA8" s="80">
        <f>+SUMIF(BASE!$B:$B,Tabla!AA$1&amp;"-"&amp;Tabla!$B8&amp;"-"&amp;Tabla!AA$4,BASE!$C:$C)</f>
        <v>0</v>
      </c>
      <c r="AB8" s="80">
        <f>+SUMIF(BASE!$B:$B,Tabla!AB$1&amp;"-"&amp;Tabla!$B8&amp;"-"&amp;Tabla!AB$4,BASE!$D:$D)</f>
        <v>0</v>
      </c>
      <c r="AC8" s="80">
        <f>+SUMIF(BASE!$B:$B,Tabla!AC$1&amp;"-"&amp;Tabla!$B8&amp;"-"&amp;Tabla!AC$4,BASE!$C:$C)</f>
        <v>0</v>
      </c>
      <c r="AD8" s="80">
        <f>+SUMIF(BASE!$B:$B,Tabla!AD$1&amp;"-"&amp;Tabla!$B8&amp;"-"&amp;Tabla!AD$4,BASE!$D:$D)</f>
        <v>0</v>
      </c>
      <c r="AE8" s="80">
        <f t="shared" si="0"/>
        <v>0</v>
      </c>
      <c r="AF8" s="80">
        <f t="shared" si="1"/>
        <v>0</v>
      </c>
      <c r="AG8" s="80">
        <f t="shared" si="2"/>
        <v>0</v>
      </c>
      <c r="AH8" s="80">
        <f t="shared" si="3"/>
        <v>11</v>
      </c>
      <c r="AI8" s="80">
        <f t="shared" si="4"/>
        <v>0</v>
      </c>
      <c r="AJ8" s="80">
        <f t="shared" si="5"/>
        <v>0</v>
      </c>
      <c r="AK8" s="80">
        <f t="shared" si="6"/>
        <v>0</v>
      </c>
      <c r="AL8" s="80">
        <f t="shared" si="7"/>
        <v>0</v>
      </c>
      <c r="AM8" s="80">
        <f t="shared" si="8"/>
        <v>0</v>
      </c>
      <c r="AN8" s="80">
        <f t="shared" si="9"/>
        <v>11</v>
      </c>
    </row>
    <row r="9" spans="1:44" x14ac:dyDescent="0.2">
      <c r="A9" s="80">
        <v>5</v>
      </c>
      <c r="B9" s="80" t="str">
        <f>+IFERROR(VLOOKUP(A9,BASE!$H$3:$K$5998,4,0),"")</f>
        <v>Allaria Ledesma y Cía. S.A. (6)</v>
      </c>
      <c r="C9" s="80">
        <f>+SUMIF(BASE!$B:$B,Tabla!C$1&amp;"-"&amp;Tabla!$B9&amp;"-"&amp;Tabla!C$4,BASE!$C:$C)</f>
        <v>2</v>
      </c>
      <c r="D9" s="80">
        <f>+SUMIF(BASE!$B:$B,Tabla!D$1&amp;"-"&amp;Tabla!$B9&amp;"-"&amp;Tabla!D$4,BASE!$D:$D)</f>
        <v>0</v>
      </c>
      <c r="E9" s="80">
        <f>+SUMIF(BASE!$B:$B,Tabla!E$1&amp;"-"&amp;Tabla!$B9&amp;"-"&amp;Tabla!E$4,BASE!$C:$C)</f>
        <v>0</v>
      </c>
      <c r="F9" s="80">
        <f>+SUMIF(BASE!$B:$B,Tabla!F$1&amp;"-"&amp;Tabla!$B9&amp;"-"&amp;Tabla!F$4,BASE!$D:$D)</f>
        <v>1</v>
      </c>
      <c r="G9" s="80">
        <f>+SUMIF(BASE!$B:$B,Tabla!G$1&amp;"-"&amp;Tabla!$B9&amp;"-"&amp;Tabla!G$4,BASE!$C:$C)</f>
        <v>1</v>
      </c>
      <c r="H9" s="80">
        <f>+SUMIF(BASE!$B:$B,Tabla!H$1&amp;"-"&amp;Tabla!$B9&amp;"-"&amp;Tabla!H$4,BASE!$D:$D)</f>
        <v>0</v>
      </c>
      <c r="I9" s="80">
        <f>+SUMIF(BASE!$B:$B,Tabla!I$1&amp;"-"&amp;Tabla!$B9&amp;"-"&amp;Tabla!I$4,BASE!$C:$C)</f>
        <v>0</v>
      </c>
      <c r="J9" s="80">
        <f>+SUMIF(BASE!$B:$B,Tabla!J$1&amp;"-"&amp;Tabla!$B9&amp;"-"&amp;Tabla!J$4,BASE!$D:$D)</f>
        <v>1</v>
      </c>
      <c r="K9" s="80">
        <f>+SUMIF(BASE!$B:$B,Tabla!K$1&amp;"-"&amp;Tabla!$B9&amp;"-"&amp;Tabla!K$4,BASE!$C:$C)</f>
        <v>0</v>
      </c>
      <c r="L9" s="80">
        <f>+SUMIF(BASE!$B:$B,Tabla!L$1&amp;"-"&amp;Tabla!$B9&amp;"-"&amp;Tabla!L$4,BASE!$D:$D)</f>
        <v>0</v>
      </c>
      <c r="M9" s="80">
        <f>+SUMIF(BASE!$B:$B,Tabla!M$1&amp;"-"&amp;Tabla!$B9&amp;"-"&amp;Tabla!M$4,BASE!$C:$C)</f>
        <v>0</v>
      </c>
      <c r="N9" s="80">
        <f>+SUMIF(BASE!$B:$B,Tabla!N$1&amp;"-"&amp;Tabla!$B9&amp;"-"&amp;Tabla!N$4,BASE!$D:$D)</f>
        <v>1</v>
      </c>
      <c r="O9" s="80">
        <f>+SUMIF(BASE!$B:$B,Tabla!O$1&amp;"-"&amp;Tabla!$B9&amp;"-"&amp;Tabla!O$4,BASE!$C:$C)</f>
        <v>0</v>
      </c>
      <c r="P9" s="80">
        <f>+SUMIF(BASE!$B:$B,Tabla!P$1&amp;"-"&amp;Tabla!$B9&amp;"-"&amp;Tabla!P$4,BASE!$D:$D)</f>
        <v>0</v>
      </c>
      <c r="Q9" s="80">
        <f>+SUMIF(BASE!$B:$B,Tabla!Q$1&amp;"-"&amp;Tabla!$B9&amp;"-"&amp;Tabla!Q$4,BASE!$C:$C)</f>
        <v>2</v>
      </c>
      <c r="R9" s="80">
        <f>+SUMIF(BASE!$B:$B,Tabla!R$1&amp;"-"&amp;Tabla!$B9&amp;"-"&amp;Tabla!R$4,BASE!$D:$D)</f>
        <v>0</v>
      </c>
      <c r="S9" s="80">
        <f>+SUMIF(BASE!$B:$B,Tabla!S$1&amp;"-"&amp;Tabla!$B9&amp;"-"&amp;Tabla!S$4,BASE!$C:$C)</f>
        <v>0</v>
      </c>
      <c r="T9" s="80">
        <f>+SUMIF(BASE!$B:$B,Tabla!T$1&amp;"-"&amp;Tabla!$B9&amp;"-"&amp;Tabla!T$4,BASE!$D:$D)</f>
        <v>0</v>
      </c>
      <c r="U9" s="80">
        <f>+SUMIF(BASE!$B:$B,Tabla!U$1&amp;"-"&amp;Tabla!$B9&amp;"-"&amp;Tabla!U$4,BASE!$C:$C)</f>
        <v>0</v>
      </c>
      <c r="V9" s="80">
        <f>+SUMIF(BASE!$B:$B,Tabla!V$1&amp;"-"&amp;Tabla!$B9&amp;"-"&amp;Tabla!V$4,BASE!$D:$D)</f>
        <v>0</v>
      </c>
      <c r="W9" s="80">
        <f>+SUMIF(BASE!$B:$B,Tabla!W$1&amp;"-"&amp;Tabla!$B9&amp;"-"&amp;Tabla!W$4,BASE!$C:$C)</f>
        <v>0</v>
      </c>
      <c r="X9" s="80">
        <f>+SUMIF(BASE!$B:$B,Tabla!X$1&amp;"-"&amp;Tabla!$B9&amp;"-"&amp;Tabla!X$4,BASE!$D:$D)</f>
        <v>0</v>
      </c>
      <c r="Y9" s="80">
        <f>+SUMIF(BASE!$B:$B,Tabla!Y$1&amp;"-"&amp;Tabla!$B9&amp;"-"&amp;Tabla!Y$4,BASE!$C:$C)</f>
        <v>0</v>
      </c>
      <c r="Z9" s="80">
        <f>+SUMIF(BASE!$B:$B,Tabla!Z$1&amp;"-"&amp;Tabla!$B9&amp;"-"&amp;Tabla!Z$4,BASE!$D:$D)</f>
        <v>0</v>
      </c>
      <c r="AA9" s="80">
        <f>+SUMIF(BASE!$B:$B,Tabla!AA$1&amp;"-"&amp;Tabla!$B9&amp;"-"&amp;Tabla!AA$4,BASE!$C:$C)</f>
        <v>0</v>
      </c>
      <c r="AB9" s="80">
        <f>+SUMIF(BASE!$B:$B,Tabla!AB$1&amp;"-"&amp;Tabla!$B9&amp;"-"&amp;Tabla!AB$4,BASE!$D:$D)</f>
        <v>0</v>
      </c>
      <c r="AC9" s="80">
        <f>+SUMIF(BASE!$B:$B,Tabla!AC$1&amp;"-"&amp;Tabla!$B9&amp;"-"&amp;Tabla!AC$4,BASE!$C:$C)</f>
        <v>0</v>
      </c>
      <c r="AD9" s="80">
        <f>+SUMIF(BASE!$B:$B,Tabla!AD$1&amp;"-"&amp;Tabla!$B9&amp;"-"&amp;Tabla!AD$4,BASE!$D:$D)</f>
        <v>0</v>
      </c>
      <c r="AE9" s="80">
        <f t="shared" si="0"/>
        <v>1</v>
      </c>
      <c r="AF9" s="80">
        <f t="shared" si="1"/>
        <v>1</v>
      </c>
      <c r="AG9" s="80">
        <f t="shared" si="2"/>
        <v>2</v>
      </c>
      <c r="AH9" s="80">
        <f t="shared" si="3"/>
        <v>1</v>
      </c>
      <c r="AI9" s="80">
        <f t="shared" si="4"/>
        <v>0</v>
      </c>
      <c r="AJ9" s="80">
        <f t="shared" si="5"/>
        <v>0</v>
      </c>
      <c r="AK9" s="80">
        <f t="shared" si="6"/>
        <v>0</v>
      </c>
      <c r="AL9" s="80">
        <f t="shared" si="7"/>
        <v>0</v>
      </c>
      <c r="AM9" s="80">
        <f t="shared" si="8"/>
        <v>3</v>
      </c>
      <c r="AN9" s="80">
        <f t="shared" si="9"/>
        <v>2</v>
      </c>
    </row>
    <row r="10" spans="1:44" x14ac:dyDescent="0.2">
      <c r="A10" s="80">
        <v>6</v>
      </c>
      <c r="B10" s="80" t="str">
        <f>+IFERROR(VLOOKUP(A10,BASE!$H$3:$K$5998,4,0),"")</f>
        <v>Global Agro (1734)</v>
      </c>
      <c r="C10" s="80">
        <f>+SUMIF(BASE!$B:$B,Tabla!C$1&amp;"-"&amp;Tabla!$B10&amp;"-"&amp;Tabla!C$4,BASE!$C:$C)</f>
        <v>1</v>
      </c>
      <c r="D10" s="80">
        <f>+SUMIF(BASE!$B:$B,Tabla!D$1&amp;"-"&amp;Tabla!$B10&amp;"-"&amp;Tabla!D$4,BASE!$D:$D)</f>
        <v>1</v>
      </c>
      <c r="E10" s="80">
        <f>+SUMIF(BASE!$B:$B,Tabla!E$1&amp;"-"&amp;Tabla!$B10&amp;"-"&amp;Tabla!E$4,BASE!$C:$C)</f>
        <v>0</v>
      </c>
      <c r="F10" s="80">
        <f>+SUMIF(BASE!$B:$B,Tabla!F$1&amp;"-"&amp;Tabla!$B10&amp;"-"&amp;Tabla!F$4,BASE!$D:$D)</f>
        <v>0</v>
      </c>
      <c r="G10" s="80">
        <f>+SUMIF(BASE!$B:$B,Tabla!G$1&amp;"-"&amp;Tabla!$B10&amp;"-"&amp;Tabla!G$4,BASE!$C:$C)</f>
        <v>0</v>
      </c>
      <c r="H10" s="80">
        <f>+SUMIF(BASE!$B:$B,Tabla!H$1&amp;"-"&amp;Tabla!$B10&amp;"-"&amp;Tabla!H$4,BASE!$D:$D)</f>
        <v>0</v>
      </c>
      <c r="I10" s="80">
        <f>+SUMIF(BASE!$B:$B,Tabla!I$1&amp;"-"&amp;Tabla!$B10&amp;"-"&amp;Tabla!I$4,BASE!$C:$C)</f>
        <v>0</v>
      </c>
      <c r="J10" s="80">
        <f>+SUMIF(BASE!$B:$B,Tabla!J$1&amp;"-"&amp;Tabla!$B10&amp;"-"&amp;Tabla!J$4,BASE!$D:$D)</f>
        <v>0</v>
      </c>
      <c r="K10" s="80">
        <f>+SUMIF(BASE!$B:$B,Tabla!K$1&amp;"-"&amp;Tabla!$B10&amp;"-"&amp;Tabla!K$4,BASE!$C:$C)</f>
        <v>0</v>
      </c>
      <c r="L10" s="80">
        <f>+SUMIF(BASE!$B:$B,Tabla!L$1&amp;"-"&amp;Tabla!$B10&amp;"-"&amp;Tabla!L$4,BASE!$D:$D)</f>
        <v>0</v>
      </c>
      <c r="M10" s="80">
        <f>+SUMIF(BASE!$B:$B,Tabla!M$1&amp;"-"&amp;Tabla!$B10&amp;"-"&amp;Tabla!M$4,BASE!$C:$C)</f>
        <v>0</v>
      </c>
      <c r="N10" s="80">
        <f>+SUMIF(BASE!$B:$B,Tabla!N$1&amp;"-"&amp;Tabla!$B10&amp;"-"&amp;Tabla!N$4,BASE!$D:$D)</f>
        <v>0</v>
      </c>
      <c r="O10" s="80">
        <f>+SUMIF(BASE!$B:$B,Tabla!O$1&amp;"-"&amp;Tabla!$B10&amp;"-"&amp;Tabla!O$4,BASE!$C:$C)</f>
        <v>0</v>
      </c>
      <c r="P10" s="80">
        <f>+SUMIF(BASE!$B:$B,Tabla!P$1&amp;"-"&amp;Tabla!$B10&amp;"-"&amp;Tabla!P$4,BASE!$D:$D)</f>
        <v>0</v>
      </c>
      <c r="Q10" s="80">
        <f>+SUMIF(BASE!$B:$B,Tabla!Q$1&amp;"-"&amp;Tabla!$B10&amp;"-"&amp;Tabla!Q$4,BASE!$C:$C)</f>
        <v>0</v>
      </c>
      <c r="R10" s="80">
        <f>+SUMIF(BASE!$B:$B,Tabla!R$1&amp;"-"&amp;Tabla!$B10&amp;"-"&amp;Tabla!R$4,BASE!$D:$D)</f>
        <v>0</v>
      </c>
      <c r="S10" s="80">
        <f>+SUMIF(BASE!$B:$B,Tabla!S$1&amp;"-"&amp;Tabla!$B10&amp;"-"&amp;Tabla!S$4,BASE!$C:$C)</f>
        <v>0</v>
      </c>
      <c r="T10" s="80">
        <f>+SUMIF(BASE!$B:$B,Tabla!T$1&amp;"-"&amp;Tabla!$B10&amp;"-"&amp;Tabla!T$4,BASE!$D:$D)</f>
        <v>0</v>
      </c>
      <c r="U10" s="80">
        <f>+SUMIF(BASE!$B:$B,Tabla!U$1&amp;"-"&amp;Tabla!$B10&amp;"-"&amp;Tabla!U$4,BASE!$C:$C)</f>
        <v>0</v>
      </c>
      <c r="V10" s="80">
        <f>+SUMIF(BASE!$B:$B,Tabla!V$1&amp;"-"&amp;Tabla!$B10&amp;"-"&amp;Tabla!V$4,BASE!$D:$D)</f>
        <v>0</v>
      </c>
      <c r="W10" s="80">
        <f>+SUMIF(BASE!$B:$B,Tabla!W$1&amp;"-"&amp;Tabla!$B10&amp;"-"&amp;Tabla!W$4,BASE!$C:$C)</f>
        <v>0</v>
      </c>
      <c r="X10" s="80">
        <f>+SUMIF(BASE!$B:$B,Tabla!X$1&amp;"-"&amp;Tabla!$B10&amp;"-"&amp;Tabla!X$4,BASE!$D:$D)</f>
        <v>0</v>
      </c>
      <c r="Y10" s="80">
        <f>+SUMIF(BASE!$B:$B,Tabla!Y$1&amp;"-"&amp;Tabla!$B10&amp;"-"&amp;Tabla!Y$4,BASE!$C:$C)</f>
        <v>0</v>
      </c>
      <c r="Z10" s="80">
        <f>+SUMIF(BASE!$B:$B,Tabla!Z$1&amp;"-"&amp;Tabla!$B10&amp;"-"&amp;Tabla!Z$4,BASE!$D:$D)</f>
        <v>0</v>
      </c>
      <c r="AA10" s="80">
        <f>+SUMIF(BASE!$B:$B,Tabla!AA$1&amp;"-"&amp;Tabla!$B10&amp;"-"&amp;Tabla!AA$4,BASE!$C:$C)</f>
        <v>0</v>
      </c>
      <c r="AB10" s="80">
        <f>+SUMIF(BASE!$B:$B,Tabla!AB$1&amp;"-"&amp;Tabla!$B10&amp;"-"&amp;Tabla!AB$4,BASE!$D:$D)</f>
        <v>0</v>
      </c>
      <c r="AC10" s="80">
        <f>+SUMIF(BASE!$B:$B,Tabla!AC$1&amp;"-"&amp;Tabla!$B10&amp;"-"&amp;Tabla!AC$4,BASE!$C:$C)</f>
        <v>0</v>
      </c>
      <c r="AD10" s="80">
        <f>+SUMIF(BASE!$B:$B,Tabla!AD$1&amp;"-"&amp;Tabla!$B10&amp;"-"&amp;Tabla!AD$4,BASE!$D:$D)</f>
        <v>0</v>
      </c>
      <c r="AE10" s="80">
        <f t="shared" si="0"/>
        <v>0</v>
      </c>
      <c r="AF10" s="80">
        <f t="shared" si="1"/>
        <v>0</v>
      </c>
      <c r="AG10" s="80">
        <f t="shared" si="2"/>
        <v>0</v>
      </c>
      <c r="AH10" s="80">
        <f t="shared" si="3"/>
        <v>0</v>
      </c>
      <c r="AI10" s="80">
        <f t="shared" si="4"/>
        <v>0</v>
      </c>
      <c r="AJ10" s="80">
        <f t="shared" si="5"/>
        <v>0</v>
      </c>
      <c r="AK10" s="80">
        <f t="shared" si="6"/>
        <v>0</v>
      </c>
      <c r="AL10" s="80">
        <f t="shared" si="7"/>
        <v>0</v>
      </c>
      <c r="AM10" s="80">
        <f t="shared" si="8"/>
        <v>0</v>
      </c>
      <c r="AN10" s="80">
        <f t="shared" si="9"/>
        <v>0</v>
      </c>
    </row>
    <row r="11" spans="1:44" x14ac:dyDescent="0.2">
      <c r="A11" s="80">
        <v>7</v>
      </c>
      <c r="B11" s="80" t="str">
        <f>+IFERROR(VLOOKUP(A11,BASE!$H$3:$K$5998,4,0),"")</f>
        <v>Clearstream (0000)</v>
      </c>
      <c r="C11" s="80">
        <f>+SUMIF(BASE!$B:$B,Tabla!C$1&amp;"-"&amp;Tabla!$B11&amp;"-"&amp;Tabla!C$4,BASE!$C:$C)</f>
        <v>1</v>
      </c>
      <c r="D11" s="80">
        <f>+SUMIF(BASE!$B:$B,Tabla!D$1&amp;"-"&amp;Tabla!$B11&amp;"-"&amp;Tabla!D$4,BASE!$D:$D)</f>
        <v>0</v>
      </c>
      <c r="E11" s="80">
        <f>+SUMIF(BASE!$B:$B,Tabla!E$1&amp;"-"&amp;Tabla!$B11&amp;"-"&amp;Tabla!E$4,BASE!$C:$C)</f>
        <v>1</v>
      </c>
      <c r="F11" s="80">
        <f>+SUMIF(BASE!$B:$B,Tabla!F$1&amp;"-"&amp;Tabla!$B11&amp;"-"&amp;Tabla!F$4,BASE!$D:$D)</f>
        <v>0</v>
      </c>
      <c r="G11" s="80">
        <f>+SUMIF(BASE!$B:$B,Tabla!G$1&amp;"-"&amp;Tabla!$B11&amp;"-"&amp;Tabla!G$4,BASE!$C:$C)</f>
        <v>1</v>
      </c>
      <c r="H11" s="80">
        <f>+SUMIF(BASE!$B:$B,Tabla!H$1&amp;"-"&amp;Tabla!$B11&amp;"-"&amp;Tabla!H$4,BASE!$D:$D)</f>
        <v>0</v>
      </c>
      <c r="I11" s="80">
        <f>+SUMIF(BASE!$B:$B,Tabla!I$1&amp;"-"&amp;Tabla!$B11&amp;"-"&amp;Tabla!I$4,BASE!$C:$C)</f>
        <v>0</v>
      </c>
      <c r="J11" s="80">
        <f>+SUMIF(BASE!$B:$B,Tabla!J$1&amp;"-"&amp;Tabla!$B11&amp;"-"&amp;Tabla!J$4,BASE!$D:$D)</f>
        <v>0</v>
      </c>
      <c r="K11" s="80">
        <f>+SUMIF(BASE!$B:$B,Tabla!K$1&amp;"-"&amp;Tabla!$B11&amp;"-"&amp;Tabla!K$4,BASE!$C:$C)</f>
        <v>0</v>
      </c>
      <c r="L11" s="80">
        <f>+SUMIF(BASE!$B:$B,Tabla!L$1&amp;"-"&amp;Tabla!$B11&amp;"-"&amp;Tabla!L$4,BASE!$D:$D)</f>
        <v>0</v>
      </c>
      <c r="M11" s="80">
        <f>+SUMIF(BASE!$B:$B,Tabla!M$1&amp;"-"&amp;Tabla!$B11&amp;"-"&amp;Tabla!M$4,BASE!$C:$C)</f>
        <v>1</v>
      </c>
      <c r="N11" s="80">
        <f>+SUMIF(BASE!$B:$B,Tabla!N$1&amp;"-"&amp;Tabla!$B11&amp;"-"&amp;Tabla!N$4,BASE!$D:$D)</f>
        <v>0</v>
      </c>
      <c r="O11" s="80">
        <f>+SUMIF(BASE!$B:$B,Tabla!O$1&amp;"-"&amp;Tabla!$B11&amp;"-"&amp;Tabla!O$4,BASE!$C:$C)</f>
        <v>1</v>
      </c>
      <c r="P11" s="80">
        <f>+SUMIF(BASE!$B:$B,Tabla!P$1&amp;"-"&amp;Tabla!$B11&amp;"-"&amp;Tabla!P$4,BASE!$D:$D)</f>
        <v>0</v>
      </c>
      <c r="Q11" s="80">
        <f>+SUMIF(BASE!$B:$B,Tabla!Q$1&amp;"-"&amp;Tabla!$B11&amp;"-"&amp;Tabla!Q$4,BASE!$C:$C)</f>
        <v>1</v>
      </c>
      <c r="R11" s="80">
        <f>+SUMIF(BASE!$B:$B,Tabla!R$1&amp;"-"&amp;Tabla!$B11&amp;"-"&amp;Tabla!R$4,BASE!$D:$D)</f>
        <v>0</v>
      </c>
      <c r="S11" s="80">
        <f>+SUMIF(BASE!$B:$B,Tabla!S$1&amp;"-"&amp;Tabla!$B11&amp;"-"&amp;Tabla!S$4,BASE!$C:$C)</f>
        <v>1</v>
      </c>
      <c r="T11" s="80">
        <f>+SUMIF(BASE!$B:$B,Tabla!T$1&amp;"-"&amp;Tabla!$B11&amp;"-"&amp;Tabla!T$4,BASE!$D:$D)</f>
        <v>0</v>
      </c>
      <c r="U11" s="80">
        <f>+SUMIF(BASE!$B:$B,Tabla!U$1&amp;"-"&amp;Tabla!$B11&amp;"-"&amp;Tabla!U$4,BASE!$C:$C)</f>
        <v>0</v>
      </c>
      <c r="V11" s="80">
        <f>+SUMIF(BASE!$B:$B,Tabla!V$1&amp;"-"&amp;Tabla!$B11&amp;"-"&amp;Tabla!V$4,BASE!$D:$D)</f>
        <v>0</v>
      </c>
      <c r="W11" s="80">
        <f>+SUMIF(BASE!$B:$B,Tabla!W$1&amp;"-"&amp;Tabla!$B11&amp;"-"&amp;Tabla!W$4,BASE!$C:$C)</f>
        <v>0</v>
      </c>
      <c r="X11" s="80">
        <f>+SUMIF(BASE!$B:$B,Tabla!X$1&amp;"-"&amp;Tabla!$B11&amp;"-"&amp;Tabla!X$4,BASE!$D:$D)</f>
        <v>0</v>
      </c>
      <c r="Y11" s="80">
        <f>+SUMIF(BASE!$B:$B,Tabla!Y$1&amp;"-"&amp;Tabla!$B11&amp;"-"&amp;Tabla!Y$4,BASE!$C:$C)</f>
        <v>0</v>
      </c>
      <c r="Z11" s="80">
        <f>+SUMIF(BASE!$B:$B,Tabla!Z$1&amp;"-"&amp;Tabla!$B11&amp;"-"&amp;Tabla!Z$4,BASE!$D:$D)</f>
        <v>0</v>
      </c>
      <c r="AA11" s="80">
        <f>+SUMIF(BASE!$B:$B,Tabla!AA$1&amp;"-"&amp;Tabla!$B11&amp;"-"&amp;Tabla!AA$4,BASE!$C:$C)</f>
        <v>0</v>
      </c>
      <c r="AB11" s="80">
        <f>+SUMIF(BASE!$B:$B,Tabla!AB$1&amp;"-"&amp;Tabla!$B11&amp;"-"&amp;Tabla!AB$4,BASE!$D:$D)</f>
        <v>0</v>
      </c>
      <c r="AC11" s="80">
        <f>+SUMIF(BASE!$B:$B,Tabla!AC$1&amp;"-"&amp;Tabla!$B11&amp;"-"&amp;Tabla!AC$4,BASE!$C:$C)</f>
        <v>0</v>
      </c>
      <c r="AD11" s="80">
        <f>+SUMIF(BASE!$B:$B,Tabla!AD$1&amp;"-"&amp;Tabla!$B11&amp;"-"&amp;Tabla!AD$4,BASE!$D:$D)</f>
        <v>0</v>
      </c>
      <c r="AE11" s="80">
        <f t="shared" si="0"/>
        <v>1</v>
      </c>
      <c r="AF11" s="80">
        <f t="shared" si="1"/>
        <v>0</v>
      </c>
      <c r="AG11" s="80">
        <f t="shared" si="2"/>
        <v>3</v>
      </c>
      <c r="AH11" s="80">
        <f t="shared" si="3"/>
        <v>0</v>
      </c>
      <c r="AI11" s="80">
        <f t="shared" si="4"/>
        <v>1</v>
      </c>
      <c r="AJ11" s="80">
        <f t="shared" si="5"/>
        <v>0</v>
      </c>
      <c r="AK11" s="80">
        <f t="shared" si="6"/>
        <v>0</v>
      </c>
      <c r="AL11" s="80">
        <f t="shared" si="7"/>
        <v>0</v>
      </c>
      <c r="AM11" s="80">
        <f t="shared" si="8"/>
        <v>5</v>
      </c>
      <c r="AN11" s="80">
        <f t="shared" si="9"/>
        <v>0</v>
      </c>
    </row>
    <row r="12" spans="1:44" x14ac:dyDescent="0.2">
      <c r="A12" s="80">
        <v>8</v>
      </c>
      <c r="B12" s="80" t="str">
        <f>+IFERROR(VLOOKUP(A12,BASE!$H$3:$K$5998,4,0),"")</f>
        <v>Santander Rio Banco (1119)</v>
      </c>
      <c r="C12" s="80">
        <f>+SUMIF(BASE!$B:$B,Tabla!C$1&amp;"-"&amp;Tabla!$B12&amp;"-"&amp;Tabla!C$4,BASE!$C:$C)</f>
        <v>9</v>
      </c>
      <c r="D12" s="80">
        <f>+SUMIF(BASE!$B:$B,Tabla!D$1&amp;"-"&amp;Tabla!$B12&amp;"-"&amp;Tabla!D$4,BASE!$D:$D)</f>
        <v>1</v>
      </c>
      <c r="E12" s="80">
        <f>+SUMIF(BASE!$B:$B,Tabla!E$1&amp;"-"&amp;Tabla!$B12&amp;"-"&amp;Tabla!E$4,BASE!$C:$C)</f>
        <v>10</v>
      </c>
      <c r="F12" s="80">
        <f>+SUMIF(BASE!$B:$B,Tabla!F$1&amp;"-"&amp;Tabla!$B12&amp;"-"&amp;Tabla!F$4,BASE!$D:$D)</f>
        <v>1</v>
      </c>
      <c r="G12" s="80">
        <f>+SUMIF(BASE!$B:$B,Tabla!G$1&amp;"-"&amp;Tabla!$B12&amp;"-"&amp;Tabla!G$4,BASE!$C:$C)</f>
        <v>8</v>
      </c>
      <c r="H12" s="80">
        <f>+SUMIF(BASE!$B:$B,Tabla!H$1&amp;"-"&amp;Tabla!$B12&amp;"-"&amp;Tabla!H$4,BASE!$D:$D)</f>
        <v>0</v>
      </c>
      <c r="I12" s="80">
        <f>+SUMIF(BASE!$B:$B,Tabla!I$1&amp;"-"&amp;Tabla!$B12&amp;"-"&amp;Tabla!I$4,BASE!$C:$C)</f>
        <v>7</v>
      </c>
      <c r="J12" s="80">
        <f>+SUMIF(BASE!$B:$B,Tabla!J$1&amp;"-"&amp;Tabla!$B12&amp;"-"&amp;Tabla!J$4,BASE!$D:$D)</f>
        <v>1</v>
      </c>
      <c r="K12" s="80">
        <f>+SUMIF(BASE!$B:$B,Tabla!K$1&amp;"-"&amp;Tabla!$B12&amp;"-"&amp;Tabla!K$4,BASE!$C:$C)</f>
        <v>3</v>
      </c>
      <c r="L12" s="80">
        <f>+SUMIF(BASE!$B:$B,Tabla!L$1&amp;"-"&amp;Tabla!$B12&amp;"-"&amp;Tabla!L$4,BASE!$D:$D)</f>
        <v>1</v>
      </c>
      <c r="M12" s="80">
        <f>+SUMIF(BASE!$B:$B,Tabla!M$1&amp;"-"&amp;Tabla!$B12&amp;"-"&amp;Tabla!M$4,BASE!$C:$C)</f>
        <v>8</v>
      </c>
      <c r="N12" s="80">
        <f>+SUMIF(BASE!$B:$B,Tabla!N$1&amp;"-"&amp;Tabla!$B12&amp;"-"&amp;Tabla!N$4,BASE!$D:$D)</f>
        <v>0</v>
      </c>
      <c r="O12" s="80">
        <f>+SUMIF(BASE!$B:$B,Tabla!O$1&amp;"-"&amp;Tabla!$B12&amp;"-"&amp;Tabla!O$4,BASE!$C:$C)</f>
        <v>7</v>
      </c>
      <c r="P12" s="80">
        <f>+SUMIF(BASE!$B:$B,Tabla!P$1&amp;"-"&amp;Tabla!$B12&amp;"-"&amp;Tabla!P$4,BASE!$D:$D)</f>
        <v>1</v>
      </c>
      <c r="Q12" s="80">
        <f>+SUMIF(BASE!$B:$B,Tabla!Q$1&amp;"-"&amp;Tabla!$B12&amp;"-"&amp;Tabla!Q$4,BASE!$C:$C)</f>
        <v>0</v>
      </c>
      <c r="R12" s="80">
        <f>+SUMIF(BASE!$B:$B,Tabla!R$1&amp;"-"&amp;Tabla!$B12&amp;"-"&amp;Tabla!R$4,BASE!$D:$D)</f>
        <v>0</v>
      </c>
      <c r="S12" s="80">
        <f>+SUMIF(BASE!$B:$B,Tabla!S$1&amp;"-"&amp;Tabla!$B12&amp;"-"&amp;Tabla!S$4,BASE!$C:$C)</f>
        <v>0</v>
      </c>
      <c r="T12" s="80">
        <f>+SUMIF(BASE!$B:$B,Tabla!T$1&amp;"-"&amp;Tabla!$B12&amp;"-"&amp;Tabla!T$4,BASE!$D:$D)</f>
        <v>0</v>
      </c>
      <c r="U12" s="80">
        <f>+SUMIF(BASE!$B:$B,Tabla!U$1&amp;"-"&amp;Tabla!$B12&amp;"-"&amp;Tabla!U$4,BASE!$C:$C)</f>
        <v>0</v>
      </c>
      <c r="V12" s="80">
        <f>+SUMIF(BASE!$B:$B,Tabla!V$1&amp;"-"&amp;Tabla!$B12&amp;"-"&amp;Tabla!V$4,BASE!$D:$D)</f>
        <v>0</v>
      </c>
      <c r="W12" s="80">
        <f>+SUMIF(BASE!$B:$B,Tabla!W$1&amp;"-"&amp;Tabla!$B12&amp;"-"&amp;Tabla!W$4,BASE!$C:$C)</f>
        <v>0</v>
      </c>
      <c r="X12" s="80">
        <f>+SUMIF(BASE!$B:$B,Tabla!X$1&amp;"-"&amp;Tabla!$B12&amp;"-"&amp;Tabla!X$4,BASE!$D:$D)</f>
        <v>0</v>
      </c>
      <c r="Y12" s="80">
        <f>+SUMIF(BASE!$B:$B,Tabla!Y$1&amp;"-"&amp;Tabla!$B12&amp;"-"&amp;Tabla!Y$4,BASE!$C:$C)</f>
        <v>0</v>
      </c>
      <c r="Z12" s="80">
        <f>+SUMIF(BASE!$B:$B,Tabla!Z$1&amp;"-"&amp;Tabla!$B12&amp;"-"&amp;Tabla!Z$4,BASE!$D:$D)</f>
        <v>0</v>
      </c>
      <c r="AA12" s="80">
        <f>+SUMIF(BASE!$B:$B,Tabla!AA$1&amp;"-"&amp;Tabla!$B12&amp;"-"&amp;Tabla!AA$4,BASE!$C:$C)</f>
        <v>0</v>
      </c>
      <c r="AB12" s="80">
        <f>+SUMIF(BASE!$B:$B,Tabla!AB$1&amp;"-"&amp;Tabla!$B12&amp;"-"&amp;Tabla!AB$4,BASE!$D:$D)</f>
        <v>0</v>
      </c>
      <c r="AC12" s="80">
        <f>+SUMIF(BASE!$B:$B,Tabla!AC$1&amp;"-"&amp;Tabla!$B12&amp;"-"&amp;Tabla!AC$4,BASE!$C:$C)</f>
        <v>0</v>
      </c>
      <c r="AD12" s="80">
        <f>+SUMIF(BASE!$B:$B,Tabla!AD$1&amp;"-"&amp;Tabla!$B12&amp;"-"&amp;Tabla!AD$4,BASE!$D:$D)</f>
        <v>0</v>
      </c>
      <c r="AE12" s="80">
        <f t="shared" si="0"/>
        <v>18</v>
      </c>
      <c r="AF12" s="80">
        <f t="shared" si="1"/>
        <v>2</v>
      </c>
      <c r="AG12" s="80">
        <f t="shared" si="2"/>
        <v>15</v>
      </c>
      <c r="AH12" s="80">
        <f t="shared" si="3"/>
        <v>1</v>
      </c>
      <c r="AI12" s="80">
        <f t="shared" si="4"/>
        <v>0</v>
      </c>
      <c r="AJ12" s="80">
        <f t="shared" si="5"/>
        <v>0</v>
      </c>
      <c r="AK12" s="80">
        <f t="shared" si="6"/>
        <v>0</v>
      </c>
      <c r="AL12" s="80">
        <f t="shared" si="7"/>
        <v>0</v>
      </c>
      <c r="AM12" s="80">
        <f t="shared" si="8"/>
        <v>33</v>
      </c>
      <c r="AN12" s="80">
        <f t="shared" si="9"/>
        <v>3</v>
      </c>
    </row>
    <row r="13" spans="1:44" x14ac:dyDescent="0.2">
      <c r="A13" s="80">
        <v>9</v>
      </c>
      <c r="B13" s="80" t="str">
        <f>+IFERROR(VLOOKUP(A13,BASE!$H$3:$K$5998,4,0),"")</f>
        <v>Banco Credicoop (1127)</v>
      </c>
      <c r="C13" s="80">
        <f>+SUMIF(BASE!$B:$B,Tabla!C$1&amp;"-"&amp;Tabla!$B13&amp;"-"&amp;Tabla!C$4,BASE!$C:$C)</f>
        <v>1</v>
      </c>
      <c r="D13" s="80">
        <f>+SUMIF(BASE!$B:$B,Tabla!D$1&amp;"-"&amp;Tabla!$B13&amp;"-"&amp;Tabla!D$4,BASE!$D:$D)</f>
        <v>0</v>
      </c>
      <c r="E13" s="80">
        <f>+SUMIF(BASE!$B:$B,Tabla!E$1&amp;"-"&amp;Tabla!$B13&amp;"-"&amp;Tabla!E$4,BASE!$C:$C)</f>
        <v>0</v>
      </c>
      <c r="F13" s="80">
        <f>+SUMIF(BASE!$B:$B,Tabla!F$1&amp;"-"&amp;Tabla!$B13&amp;"-"&amp;Tabla!F$4,BASE!$D:$D)</f>
        <v>1</v>
      </c>
      <c r="G13" s="80">
        <f>+SUMIF(BASE!$B:$B,Tabla!G$1&amp;"-"&amp;Tabla!$B13&amp;"-"&amp;Tabla!G$4,BASE!$C:$C)</f>
        <v>3</v>
      </c>
      <c r="H13" s="80">
        <f>+SUMIF(BASE!$B:$B,Tabla!H$1&amp;"-"&amp;Tabla!$B13&amp;"-"&amp;Tabla!H$4,BASE!$D:$D)</f>
        <v>0</v>
      </c>
      <c r="I13" s="80">
        <f>+SUMIF(BASE!$B:$B,Tabla!I$1&amp;"-"&amp;Tabla!$B13&amp;"-"&amp;Tabla!I$4,BASE!$C:$C)</f>
        <v>1</v>
      </c>
      <c r="J13" s="80">
        <f>+SUMIF(BASE!$B:$B,Tabla!J$1&amp;"-"&amp;Tabla!$B13&amp;"-"&amp;Tabla!J$4,BASE!$D:$D)</f>
        <v>0</v>
      </c>
      <c r="K13" s="80">
        <f>+SUMIF(BASE!$B:$B,Tabla!K$1&amp;"-"&amp;Tabla!$B13&amp;"-"&amp;Tabla!K$4,BASE!$C:$C)</f>
        <v>0</v>
      </c>
      <c r="L13" s="80">
        <f>+SUMIF(BASE!$B:$B,Tabla!L$1&amp;"-"&amp;Tabla!$B13&amp;"-"&amp;Tabla!L$4,BASE!$D:$D)</f>
        <v>0</v>
      </c>
      <c r="M13" s="80">
        <f>+SUMIF(BASE!$B:$B,Tabla!M$1&amp;"-"&amp;Tabla!$B13&amp;"-"&amp;Tabla!M$4,BASE!$C:$C)</f>
        <v>2</v>
      </c>
      <c r="N13" s="80">
        <f>+SUMIF(BASE!$B:$B,Tabla!N$1&amp;"-"&amp;Tabla!$B13&amp;"-"&amp;Tabla!N$4,BASE!$D:$D)</f>
        <v>0</v>
      </c>
      <c r="O13" s="80">
        <f>+SUMIF(BASE!$B:$B,Tabla!O$1&amp;"-"&amp;Tabla!$B13&amp;"-"&amp;Tabla!O$4,BASE!$C:$C)</f>
        <v>0</v>
      </c>
      <c r="P13" s="80">
        <f>+SUMIF(BASE!$B:$B,Tabla!P$1&amp;"-"&amp;Tabla!$B13&amp;"-"&amp;Tabla!P$4,BASE!$D:$D)</f>
        <v>0</v>
      </c>
      <c r="Q13" s="80">
        <f>+SUMIF(BASE!$B:$B,Tabla!Q$1&amp;"-"&amp;Tabla!$B13&amp;"-"&amp;Tabla!Q$4,BASE!$C:$C)</f>
        <v>0</v>
      </c>
      <c r="R13" s="80">
        <f>+SUMIF(BASE!$B:$B,Tabla!R$1&amp;"-"&amp;Tabla!$B13&amp;"-"&amp;Tabla!R$4,BASE!$D:$D)</f>
        <v>0</v>
      </c>
      <c r="S13" s="80">
        <f>+SUMIF(BASE!$B:$B,Tabla!S$1&amp;"-"&amp;Tabla!$B13&amp;"-"&amp;Tabla!S$4,BASE!$C:$C)</f>
        <v>0</v>
      </c>
      <c r="T13" s="80">
        <f>+SUMIF(BASE!$B:$B,Tabla!T$1&amp;"-"&amp;Tabla!$B13&amp;"-"&amp;Tabla!T$4,BASE!$D:$D)</f>
        <v>0</v>
      </c>
      <c r="U13" s="80">
        <f>+SUMIF(BASE!$B:$B,Tabla!U$1&amp;"-"&amp;Tabla!$B13&amp;"-"&amp;Tabla!U$4,BASE!$C:$C)</f>
        <v>0</v>
      </c>
      <c r="V13" s="80">
        <f>+SUMIF(BASE!$B:$B,Tabla!V$1&amp;"-"&amp;Tabla!$B13&amp;"-"&amp;Tabla!V$4,BASE!$D:$D)</f>
        <v>0</v>
      </c>
      <c r="W13" s="80">
        <f>+SUMIF(BASE!$B:$B,Tabla!W$1&amp;"-"&amp;Tabla!$B13&amp;"-"&amp;Tabla!W$4,BASE!$C:$C)</f>
        <v>0</v>
      </c>
      <c r="X13" s="80">
        <f>+SUMIF(BASE!$B:$B,Tabla!X$1&amp;"-"&amp;Tabla!$B13&amp;"-"&amp;Tabla!X$4,BASE!$D:$D)</f>
        <v>0</v>
      </c>
      <c r="Y13" s="80">
        <f>+SUMIF(BASE!$B:$B,Tabla!Y$1&amp;"-"&amp;Tabla!$B13&amp;"-"&amp;Tabla!Y$4,BASE!$C:$C)</f>
        <v>0</v>
      </c>
      <c r="Z13" s="80">
        <f>+SUMIF(BASE!$B:$B,Tabla!Z$1&amp;"-"&amp;Tabla!$B13&amp;"-"&amp;Tabla!Z$4,BASE!$D:$D)</f>
        <v>0</v>
      </c>
      <c r="AA13" s="80">
        <f>+SUMIF(BASE!$B:$B,Tabla!AA$1&amp;"-"&amp;Tabla!$B13&amp;"-"&amp;Tabla!AA$4,BASE!$C:$C)</f>
        <v>0</v>
      </c>
      <c r="AB13" s="80">
        <f>+SUMIF(BASE!$B:$B,Tabla!AB$1&amp;"-"&amp;Tabla!$B13&amp;"-"&amp;Tabla!AB$4,BASE!$D:$D)</f>
        <v>0</v>
      </c>
      <c r="AC13" s="80">
        <f>+SUMIF(BASE!$B:$B,Tabla!AC$1&amp;"-"&amp;Tabla!$B13&amp;"-"&amp;Tabla!AC$4,BASE!$C:$C)</f>
        <v>0</v>
      </c>
      <c r="AD13" s="80">
        <f>+SUMIF(BASE!$B:$B,Tabla!AD$1&amp;"-"&amp;Tabla!$B13&amp;"-"&amp;Tabla!AD$4,BASE!$D:$D)</f>
        <v>0</v>
      </c>
      <c r="AE13" s="80">
        <f t="shared" si="0"/>
        <v>4</v>
      </c>
      <c r="AF13" s="80">
        <f t="shared" si="1"/>
        <v>0</v>
      </c>
      <c r="AG13" s="80">
        <f t="shared" si="2"/>
        <v>2</v>
      </c>
      <c r="AH13" s="80">
        <f t="shared" si="3"/>
        <v>0</v>
      </c>
      <c r="AI13" s="80">
        <f t="shared" si="4"/>
        <v>0</v>
      </c>
      <c r="AJ13" s="80">
        <f t="shared" si="5"/>
        <v>0</v>
      </c>
      <c r="AK13" s="80">
        <f t="shared" si="6"/>
        <v>0</v>
      </c>
      <c r="AL13" s="80">
        <f t="shared" si="7"/>
        <v>0</v>
      </c>
      <c r="AM13" s="80">
        <f t="shared" si="8"/>
        <v>6</v>
      </c>
      <c r="AN13" s="80">
        <f t="shared" si="9"/>
        <v>0</v>
      </c>
    </row>
    <row r="14" spans="1:44" x14ac:dyDescent="0.2">
      <c r="A14" s="80">
        <v>10</v>
      </c>
      <c r="B14" s="80" t="str">
        <f>+IFERROR(VLOOKUP(A14,BASE!$H$3:$K$5998,4,0),"")</f>
        <v>TORO VALORES (880)</v>
      </c>
      <c r="C14" s="80">
        <f>+SUMIF(BASE!$B:$B,Tabla!C$1&amp;"-"&amp;Tabla!$B14&amp;"-"&amp;Tabla!C$4,BASE!$C:$C)</f>
        <v>1</v>
      </c>
      <c r="D14" s="80">
        <f>+SUMIF(BASE!$B:$B,Tabla!D$1&amp;"-"&amp;Tabla!$B14&amp;"-"&amp;Tabla!D$4,BASE!$D:$D)</f>
        <v>0</v>
      </c>
      <c r="E14" s="80">
        <f>+SUMIF(BASE!$B:$B,Tabla!E$1&amp;"-"&amp;Tabla!$B14&amp;"-"&amp;Tabla!E$4,BASE!$C:$C)</f>
        <v>0</v>
      </c>
      <c r="F14" s="80">
        <f>+SUMIF(BASE!$B:$B,Tabla!F$1&amp;"-"&amp;Tabla!$B14&amp;"-"&amp;Tabla!F$4,BASE!$D:$D)</f>
        <v>0</v>
      </c>
      <c r="G14" s="80">
        <f>+SUMIF(BASE!$B:$B,Tabla!G$1&amp;"-"&amp;Tabla!$B14&amp;"-"&amp;Tabla!G$4,BASE!$C:$C)</f>
        <v>0</v>
      </c>
      <c r="H14" s="80">
        <f>+SUMIF(BASE!$B:$B,Tabla!H$1&amp;"-"&amp;Tabla!$B14&amp;"-"&amp;Tabla!H$4,BASE!$D:$D)</f>
        <v>0</v>
      </c>
      <c r="I14" s="80">
        <f>+SUMIF(BASE!$B:$B,Tabla!I$1&amp;"-"&amp;Tabla!$B14&amp;"-"&amp;Tabla!I$4,BASE!$C:$C)</f>
        <v>0</v>
      </c>
      <c r="J14" s="80">
        <f>+SUMIF(BASE!$B:$B,Tabla!J$1&amp;"-"&amp;Tabla!$B14&amp;"-"&amp;Tabla!J$4,BASE!$D:$D)</f>
        <v>0</v>
      </c>
      <c r="K14" s="80">
        <f>+SUMIF(BASE!$B:$B,Tabla!K$1&amp;"-"&amp;Tabla!$B14&amp;"-"&amp;Tabla!K$4,BASE!$C:$C)</f>
        <v>0</v>
      </c>
      <c r="L14" s="80">
        <f>+SUMIF(BASE!$B:$B,Tabla!L$1&amp;"-"&amp;Tabla!$B14&amp;"-"&amp;Tabla!L$4,BASE!$D:$D)</f>
        <v>0</v>
      </c>
      <c r="M14" s="80">
        <f>+SUMIF(BASE!$B:$B,Tabla!M$1&amp;"-"&amp;Tabla!$B14&amp;"-"&amp;Tabla!M$4,BASE!$C:$C)</f>
        <v>0</v>
      </c>
      <c r="N14" s="80">
        <f>+SUMIF(BASE!$B:$B,Tabla!N$1&amp;"-"&amp;Tabla!$B14&amp;"-"&amp;Tabla!N$4,BASE!$D:$D)</f>
        <v>0</v>
      </c>
      <c r="O14" s="80">
        <f>+SUMIF(BASE!$B:$B,Tabla!O$1&amp;"-"&amp;Tabla!$B14&amp;"-"&amp;Tabla!O$4,BASE!$C:$C)</f>
        <v>0</v>
      </c>
      <c r="P14" s="80">
        <f>+SUMIF(BASE!$B:$B,Tabla!P$1&amp;"-"&amp;Tabla!$B14&amp;"-"&amp;Tabla!P$4,BASE!$D:$D)</f>
        <v>0</v>
      </c>
      <c r="Q14" s="80">
        <f>+SUMIF(BASE!$B:$B,Tabla!Q$1&amp;"-"&amp;Tabla!$B14&amp;"-"&amp;Tabla!Q$4,BASE!$C:$C)</f>
        <v>0</v>
      </c>
      <c r="R14" s="80">
        <f>+SUMIF(BASE!$B:$B,Tabla!R$1&amp;"-"&amp;Tabla!$B14&amp;"-"&amp;Tabla!R$4,BASE!$D:$D)</f>
        <v>0</v>
      </c>
      <c r="S14" s="80">
        <f>+SUMIF(BASE!$B:$B,Tabla!S$1&amp;"-"&amp;Tabla!$B14&amp;"-"&amp;Tabla!S$4,BASE!$C:$C)</f>
        <v>0</v>
      </c>
      <c r="T14" s="80">
        <f>+SUMIF(BASE!$B:$B,Tabla!T$1&amp;"-"&amp;Tabla!$B14&amp;"-"&amp;Tabla!T$4,BASE!$D:$D)</f>
        <v>0</v>
      </c>
      <c r="U14" s="80">
        <f>+SUMIF(BASE!$B:$B,Tabla!U$1&amp;"-"&amp;Tabla!$B14&amp;"-"&amp;Tabla!U$4,BASE!$C:$C)</f>
        <v>0</v>
      </c>
      <c r="V14" s="80">
        <f>+SUMIF(BASE!$B:$B,Tabla!V$1&amp;"-"&amp;Tabla!$B14&amp;"-"&amp;Tabla!V$4,BASE!$D:$D)</f>
        <v>0</v>
      </c>
      <c r="W14" s="80">
        <f>+SUMIF(BASE!$B:$B,Tabla!W$1&amp;"-"&amp;Tabla!$B14&amp;"-"&amp;Tabla!W$4,BASE!$C:$C)</f>
        <v>0</v>
      </c>
      <c r="X14" s="80">
        <f>+SUMIF(BASE!$B:$B,Tabla!X$1&amp;"-"&amp;Tabla!$B14&amp;"-"&amp;Tabla!X$4,BASE!$D:$D)</f>
        <v>0</v>
      </c>
      <c r="Y14" s="80">
        <f>+SUMIF(BASE!$B:$B,Tabla!Y$1&amp;"-"&amp;Tabla!$B14&amp;"-"&amp;Tabla!Y$4,BASE!$C:$C)</f>
        <v>0</v>
      </c>
      <c r="Z14" s="80">
        <f>+SUMIF(BASE!$B:$B,Tabla!Z$1&amp;"-"&amp;Tabla!$B14&amp;"-"&amp;Tabla!Z$4,BASE!$D:$D)</f>
        <v>0</v>
      </c>
      <c r="AA14" s="80">
        <f>+SUMIF(BASE!$B:$B,Tabla!AA$1&amp;"-"&amp;Tabla!$B14&amp;"-"&amp;Tabla!AA$4,BASE!$C:$C)</f>
        <v>0</v>
      </c>
      <c r="AB14" s="80">
        <f>+SUMIF(BASE!$B:$B,Tabla!AB$1&amp;"-"&amp;Tabla!$B14&amp;"-"&amp;Tabla!AB$4,BASE!$D:$D)</f>
        <v>0</v>
      </c>
      <c r="AC14" s="80">
        <f>+SUMIF(BASE!$B:$B,Tabla!AC$1&amp;"-"&amp;Tabla!$B14&amp;"-"&amp;Tabla!AC$4,BASE!$C:$C)</f>
        <v>0</v>
      </c>
      <c r="AD14" s="80">
        <f>+SUMIF(BASE!$B:$B,Tabla!AD$1&amp;"-"&amp;Tabla!$B14&amp;"-"&amp;Tabla!AD$4,BASE!$D:$D)</f>
        <v>0</v>
      </c>
      <c r="AE14" s="80">
        <f t="shared" si="0"/>
        <v>0</v>
      </c>
      <c r="AF14" s="80">
        <f t="shared" si="1"/>
        <v>0</v>
      </c>
      <c r="AG14" s="80">
        <f t="shared" si="2"/>
        <v>0</v>
      </c>
      <c r="AH14" s="80">
        <f t="shared" si="3"/>
        <v>0</v>
      </c>
      <c r="AI14" s="80">
        <f t="shared" si="4"/>
        <v>0</v>
      </c>
      <c r="AJ14" s="80">
        <f t="shared" si="5"/>
        <v>0</v>
      </c>
      <c r="AK14" s="80">
        <f t="shared" si="6"/>
        <v>0</v>
      </c>
      <c r="AL14" s="80">
        <f t="shared" si="7"/>
        <v>0</v>
      </c>
      <c r="AM14" s="80">
        <f t="shared" si="8"/>
        <v>0</v>
      </c>
      <c r="AN14" s="80">
        <f t="shared" si="9"/>
        <v>0</v>
      </c>
    </row>
    <row r="15" spans="1:44" x14ac:dyDescent="0.2">
      <c r="A15" s="80">
        <v>11</v>
      </c>
      <c r="B15" s="80" t="str">
        <f>+IFERROR(VLOOKUP(A15,BASE!$H$3:$K$5998,4,0),"")</f>
        <v>Cohen S.A. (46)</v>
      </c>
      <c r="C15" s="80">
        <f>+SUMIF(BASE!$B:$B,Tabla!C$1&amp;"-"&amp;Tabla!$B15&amp;"-"&amp;Tabla!C$4,BASE!$C:$C)</f>
        <v>1</v>
      </c>
      <c r="D15" s="80">
        <f>+SUMIF(BASE!$B:$B,Tabla!D$1&amp;"-"&amp;Tabla!$B15&amp;"-"&amp;Tabla!D$4,BASE!$D:$D)</f>
        <v>0</v>
      </c>
      <c r="E15" s="80">
        <f>+SUMIF(BASE!$B:$B,Tabla!E$1&amp;"-"&amp;Tabla!$B15&amp;"-"&amp;Tabla!E$4,BASE!$C:$C)</f>
        <v>0</v>
      </c>
      <c r="F15" s="80">
        <f>+SUMIF(BASE!$B:$B,Tabla!F$1&amp;"-"&amp;Tabla!$B15&amp;"-"&amp;Tabla!F$4,BASE!$D:$D)</f>
        <v>0</v>
      </c>
      <c r="G15" s="80">
        <f>+SUMIF(BASE!$B:$B,Tabla!G$1&amp;"-"&amp;Tabla!$B15&amp;"-"&amp;Tabla!G$4,BASE!$C:$C)</f>
        <v>0</v>
      </c>
      <c r="H15" s="80">
        <f>+SUMIF(BASE!$B:$B,Tabla!H$1&amp;"-"&amp;Tabla!$B15&amp;"-"&amp;Tabla!H$4,BASE!$D:$D)</f>
        <v>0</v>
      </c>
      <c r="I15" s="80">
        <f>+SUMIF(BASE!$B:$B,Tabla!I$1&amp;"-"&amp;Tabla!$B15&amp;"-"&amp;Tabla!I$4,BASE!$C:$C)</f>
        <v>0</v>
      </c>
      <c r="J15" s="80">
        <f>+SUMIF(BASE!$B:$B,Tabla!J$1&amp;"-"&amp;Tabla!$B15&amp;"-"&amp;Tabla!J$4,BASE!$D:$D)</f>
        <v>0</v>
      </c>
      <c r="K15" s="80">
        <f>+SUMIF(BASE!$B:$B,Tabla!K$1&amp;"-"&amp;Tabla!$B15&amp;"-"&amp;Tabla!K$4,BASE!$C:$C)</f>
        <v>0</v>
      </c>
      <c r="L15" s="80">
        <f>+SUMIF(BASE!$B:$B,Tabla!L$1&amp;"-"&amp;Tabla!$B15&amp;"-"&amp;Tabla!L$4,BASE!$D:$D)</f>
        <v>0</v>
      </c>
      <c r="M15" s="80">
        <f>+SUMIF(BASE!$B:$B,Tabla!M$1&amp;"-"&amp;Tabla!$B15&amp;"-"&amp;Tabla!M$4,BASE!$C:$C)</f>
        <v>0</v>
      </c>
      <c r="N15" s="80">
        <f>+SUMIF(BASE!$B:$B,Tabla!N$1&amp;"-"&amp;Tabla!$B15&amp;"-"&amp;Tabla!N$4,BASE!$D:$D)</f>
        <v>0</v>
      </c>
      <c r="O15" s="80">
        <f>+SUMIF(BASE!$B:$B,Tabla!O$1&amp;"-"&amp;Tabla!$B15&amp;"-"&amp;Tabla!O$4,BASE!$C:$C)</f>
        <v>1</v>
      </c>
      <c r="P15" s="80">
        <f>+SUMIF(BASE!$B:$B,Tabla!P$1&amp;"-"&amp;Tabla!$B15&amp;"-"&amp;Tabla!P$4,BASE!$D:$D)</f>
        <v>0</v>
      </c>
      <c r="Q15" s="80">
        <f>+SUMIF(BASE!$B:$B,Tabla!Q$1&amp;"-"&amp;Tabla!$B15&amp;"-"&amp;Tabla!Q$4,BASE!$C:$C)</f>
        <v>0</v>
      </c>
      <c r="R15" s="80">
        <f>+SUMIF(BASE!$B:$B,Tabla!R$1&amp;"-"&amp;Tabla!$B15&amp;"-"&amp;Tabla!R$4,BASE!$D:$D)</f>
        <v>0</v>
      </c>
      <c r="S15" s="80">
        <f>+SUMIF(BASE!$B:$B,Tabla!S$1&amp;"-"&amp;Tabla!$B15&amp;"-"&amp;Tabla!S$4,BASE!$C:$C)</f>
        <v>0</v>
      </c>
      <c r="T15" s="80">
        <f>+SUMIF(BASE!$B:$B,Tabla!T$1&amp;"-"&amp;Tabla!$B15&amp;"-"&amp;Tabla!T$4,BASE!$D:$D)</f>
        <v>0</v>
      </c>
      <c r="U15" s="80">
        <f>+SUMIF(BASE!$B:$B,Tabla!U$1&amp;"-"&amp;Tabla!$B15&amp;"-"&amp;Tabla!U$4,BASE!$C:$C)</f>
        <v>0</v>
      </c>
      <c r="V15" s="80">
        <f>+SUMIF(BASE!$B:$B,Tabla!V$1&amp;"-"&amp;Tabla!$B15&amp;"-"&amp;Tabla!V$4,BASE!$D:$D)</f>
        <v>0</v>
      </c>
      <c r="W15" s="80">
        <f>+SUMIF(BASE!$B:$B,Tabla!W$1&amp;"-"&amp;Tabla!$B15&amp;"-"&amp;Tabla!W$4,BASE!$C:$C)</f>
        <v>0</v>
      </c>
      <c r="X15" s="80">
        <f>+SUMIF(BASE!$B:$B,Tabla!X$1&amp;"-"&amp;Tabla!$B15&amp;"-"&amp;Tabla!X$4,BASE!$D:$D)</f>
        <v>0</v>
      </c>
      <c r="Y15" s="80">
        <f>+SUMIF(BASE!$B:$B,Tabla!Y$1&amp;"-"&amp;Tabla!$B15&amp;"-"&amp;Tabla!Y$4,BASE!$C:$C)</f>
        <v>0</v>
      </c>
      <c r="Z15" s="80">
        <f>+SUMIF(BASE!$B:$B,Tabla!Z$1&amp;"-"&amp;Tabla!$B15&amp;"-"&amp;Tabla!Z$4,BASE!$D:$D)</f>
        <v>0</v>
      </c>
      <c r="AA15" s="80">
        <f>+SUMIF(BASE!$B:$B,Tabla!AA$1&amp;"-"&amp;Tabla!$B15&amp;"-"&amp;Tabla!AA$4,BASE!$C:$C)</f>
        <v>0</v>
      </c>
      <c r="AB15" s="80">
        <f>+SUMIF(BASE!$B:$B,Tabla!AB$1&amp;"-"&amp;Tabla!$B15&amp;"-"&amp;Tabla!AB$4,BASE!$D:$D)</f>
        <v>0</v>
      </c>
      <c r="AC15" s="80">
        <f>+SUMIF(BASE!$B:$B,Tabla!AC$1&amp;"-"&amp;Tabla!$B15&amp;"-"&amp;Tabla!AC$4,BASE!$C:$C)</f>
        <v>0</v>
      </c>
      <c r="AD15" s="80">
        <f>+SUMIF(BASE!$B:$B,Tabla!AD$1&amp;"-"&amp;Tabla!$B15&amp;"-"&amp;Tabla!AD$4,BASE!$D:$D)</f>
        <v>0</v>
      </c>
      <c r="AE15" s="80">
        <f t="shared" si="0"/>
        <v>0</v>
      </c>
      <c r="AF15" s="80">
        <f t="shared" si="1"/>
        <v>0</v>
      </c>
      <c r="AG15" s="80">
        <f t="shared" si="2"/>
        <v>1</v>
      </c>
      <c r="AH15" s="80">
        <f t="shared" si="3"/>
        <v>0</v>
      </c>
      <c r="AI15" s="80">
        <f t="shared" si="4"/>
        <v>0</v>
      </c>
      <c r="AJ15" s="80">
        <f t="shared" si="5"/>
        <v>0</v>
      </c>
      <c r="AK15" s="80">
        <f t="shared" si="6"/>
        <v>0</v>
      </c>
      <c r="AL15" s="80">
        <f t="shared" si="7"/>
        <v>0</v>
      </c>
      <c r="AM15" s="80">
        <f t="shared" si="8"/>
        <v>1</v>
      </c>
      <c r="AN15" s="80">
        <f t="shared" si="9"/>
        <v>0</v>
      </c>
    </row>
    <row r="16" spans="1:44" x14ac:dyDescent="0.2">
      <c r="A16" s="80">
        <v>12</v>
      </c>
      <c r="B16" s="80" t="str">
        <f>+IFERROR(VLOOKUP(A16,BASE!$H$3:$K$5998,4,0),"")</f>
        <v>BBVA Banco Frances (1103)</v>
      </c>
      <c r="C16" s="80">
        <f>+SUMIF(BASE!$B:$B,Tabla!C$1&amp;"-"&amp;Tabla!$B16&amp;"-"&amp;Tabla!C$4,BASE!$C:$C)</f>
        <v>4</v>
      </c>
      <c r="D16" s="80">
        <f>+SUMIF(BASE!$B:$B,Tabla!D$1&amp;"-"&amp;Tabla!$B16&amp;"-"&amp;Tabla!D$4,BASE!$D:$D)</f>
        <v>3</v>
      </c>
      <c r="E16" s="80">
        <f>+SUMIF(BASE!$B:$B,Tabla!E$1&amp;"-"&amp;Tabla!$B16&amp;"-"&amp;Tabla!E$4,BASE!$C:$C)</f>
        <v>4</v>
      </c>
      <c r="F16" s="80">
        <f>+SUMIF(BASE!$B:$B,Tabla!F$1&amp;"-"&amp;Tabla!$B16&amp;"-"&amp;Tabla!F$4,BASE!$D:$D)</f>
        <v>1</v>
      </c>
      <c r="G16" s="80">
        <f>+SUMIF(BASE!$B:$B,Tabla!G$1&amp;"-"&amp;Tabla!$B16&amp;"-"&amp;Tabla!G$4,BASE!$C:$C)</f>
        <v>3</v>
      </c>
      <c r="H16" s="80">
        <f>+SUMIF(BASE!$B:$B,Tabla!H$1&amp;"-"&amp;Tabla!$B16&amp;"-"&amp;Tabla!H$4,BASE!$D:$D)</f>
        <v>1</v>
      </c>
      <c r="I16" s="80">
        <f>+SUMIF(BASE!$B:$B,Tabla!I$1&amp;"-"&amp;Tabla!$B16&amp;"-"&amp;Tabla!I$4,BASE!$C:$C)</f>
        <v>2</v>
      </c>
      <c r="J16" s="80">
        <f>+SUMIF(BASE!$B:$B,Tabla!J$1&amp;"-"&amp;Tabla!$B16&amp;"-"&amp;Tabla!J$4,BASE!$D:$D)</f>
        <v>1</v>
      </c>
      <c r="K16" s="80">
        <f>+SUMIF(BASE!$B:$B,Tabla!K$1&amp;"-"&amp;Tabla!$B16&amp;"-"&amp;Tabla!K$4,BASE!$C:$C)</f>
        <v>2</v>
      </c>
      <c r="L16" s="80">
        <f>+SUMIF(BASE!$B:$B,Tabla!L$1&amp;"-"&amp;Tabla!$B16&amp;"-"&amp;Tabla!L$4,BASE!$D:$D)</f>
        <v>0</v>
      </c>
      <c r="M16" s="80">
        <f>+SUMIF(BASE!$B:$B,Tabla!M$1&amp;"-"&amp;Tabla!$B16&amp;"-"&amp;Tabla!M$4,BASE!$C:$C)</f>
        <v>2</v>
      </c>
      <c r="N16" s="80">
        <f>+SUMIF(BASE!$B:$B,Tabla!N$1&amp;"-"&amp;Tabla!$B16&amp;"-"&amp;Tabla!N$4,BASE!$D:$D)</f>
        <v>0</v>
      </c>
      <c r="O16" s="80">
        <f>+SUMIF(BASE!$B:$B,Tabla!O$1&amp;"-"&amp;Tabla!$B16&amp;"-"&amp;Tabla!O$4,BASE!$C:$C)</f>
        <v>3</v>
      </c>
      <c r="P16" s="80">
        <f>+SUMIF(BASE!$B:$B,Tabla!P$1&amp;"-"&amp;Tabla!$B16&amp;"-"&amp;Tabla!P$4,BASE!$D:$D)</f>
        <v>3</v>
      </c>
      <c r="Q16" s="80">
        <f>+SUMIF(BASE!$B:$B,Tabla!Q$1&amp;"-"&amp;Tabla!$B16&amp;"-"&amp;Tabla!Q$4,BASE!$C:$C)</f>
        <v>3</v>
      </c>
      <c r="R16" s="80">
        <f>+SUMIF(BASE!$B:$B,Tabla!R$1&amp;"-"&amp;Tabla!$B16&amp;"-"&amp;Tabla!R$4,BASE!$D:$D)</f>
        <v>0</v>
      </c>
      <c r="S16" s="80">
        <f>+SUMIF(BASE!$B:$B,Tabla!S$1&amp;"-"&amp;Tabla!$B16&amp;"-"&amp;Tabla!S$4,BASE!$C:$C)</f>
        <v>0</v>
      </c>
      <c r="T16" s="80">
        <f>+SUMIF(BASE!$B:$B,Tabla!T$1&amp;"-"&amp;Tabla!$B16&amp;"-"&amp;Tabla!T$4,BASE!$D:$D)</f>
        <v>0</v>
      </c>
      <c r="U16" s="80">
        <f>+SUMIF(BASE!$B:$B,Tabla!U$1&amp;"-"&amp;Tabla!$B16&amp;"-"&amp;Tabla!U$4,BASE!$C:$C)</f>
        <v>0</v>
      </c>
      <c r="V16" s="80">
        <f>+SUMIF(BASE!$B:$B,Tabla!V$1&amp;"-"&amp;Tabla!$B16&amp;"-"&amp;Tabla!V$4,BASE!$D:$D)</f>
        <v>0</v>
      </c>
      <c r="W16" s="80">
        <f>+SUMIF(BASE!$B:$B,Tabla!W$1&amp;"-"&amp;Tabla!$B16&amp;"-"&amp;Tabla!W$4,BASE!$C:$C)</f>
        <v>0</v>
      </c>
      <c r="X16" s="80">
        <f>+SUMIF(BASE!$B:$B,Tabla!X$1&amp;"-"&amp;Tabla!$B16&amp;"-"&amp;Tabla!X$4,BASE!$D:$D)</f>
        <v>0</v>
      </c>
      <c r="Y16" s="80">
        <f>+SUMIF(BASE!$B:$B,Tabla!Y$1&amp;"-"&amp;Tabla!$B16&amp;"-"&amp;Tabla!Y$4,BASE!$C:$C)</f>
        <v>0</v>
      </c>
      <c r="Z16" s="80">
        <f>+SUMIF(BASE!$B:$B,Tabla!Z$1&amp;"-"&amp;Tabla!$B16&amp;"-"&amp;Tabla!Z$4,BASE!$D:$D)</f>
        <v>0</v>
      </c>
      <c r="AA16" s="80">
        <f>+SUMIF(BASE!$B:$B,Tabla!AA$1&amp;"-"&amp;Tabla!$B16&amp;"-"&amp;Tabla!AA$4,BASE!$C:$C)</f>
        <v>0</v>
      </c>
      <c r="AB16" s="80">
        <f>+SUMIF(BASE!$B:$B,Tabla!AB$1&amp;"-"&amp;Tabla!$B16&amp;"-"&amp;Tabla!AB$4,BASE!$D:$D)</f>
        <v>0</v>
      </c>
      <c r="AC16" s="80">
        <f>+SUMIF(BASE!$B:$B,Tabla!AC$1&amp;"-"&amp;Tabla!$B16&amp;"-"&amp;Tabla!AC$4,BASE!$C:$C)</f>
        <v>0</v>
      </c>
      <c r="AD16" s="80">
        <f>+SUMIF(BASE!$B:$B,Tabla!AD$1&amp;"-"&amp;Tabla!$B16&amp;"-"&amp;Tabla!AD$4,BASE!$D:$D)</f>
        <v>0</v>
      </c>
      <c r="AE16" s="80">
        <f t="shared" si="0"/>
        <v>7</v>
      </c>
      <c r="AF16" s="80">
        <f t="shared" si="1"/>
        <v>2</v>
      </c>
      <c r="AG16" s="80">
        <f t="shared" si="2"/>
        <v>8</v>
      </c>
      <c r="AH16" s="80">
        <f t="shared" si="3"/>
        <v>3</v>
      </c>
      <c r="AI16" s="80">
        <f t="shared" si="4"/>
        <v>0</v>
      </c>
      <c r="AJ16" s="80">
        <f t="shared" si="5"/>
        <v>0</v>
      </c>
      <c r="AK16" s="80">
        <f t="shared" si="6"/>
        <v>0</v>
      </c>
      <c r="AL16" s="80">
        <f t="shared" si="7"/>
        <v>0</v>
      </c>
      <c r="AM16" s="80">
        <f t="shared" si="8"/>
        <v>15</v>
      </c>
      <c r="AN16" s="80">
        <f t="shared" si="9"/>
        <v>5</v>
      </c>
    </row>
    <row r="17" spans="1:40" x14ac:dyDescent="0.2">
      <c r="A17" s="80">
        <v>13</v>
      </c>
      <c r="B17" s="80" t="str">
        <f>+IFERROR(VLOOKUP(A17,BASE!$H$3:$K$5998,4,0),"")</f>
        <v>Balanz Capital (238)</v>
      </c>
      <c r="C17" s="80">
        <f>+SUMIF(BASE!$B:$B,Tabla!C$1&amp;"-"&amp;Tabla!$B17&amp;"-"&amp;Tabla!C$4,BASE!$C:$C)</f>
        <v>1</v>
      </c>
      <c r="D17" s="80">
        <f>+SUMIF(BASE!$B:$B,Tabla!D$1&amp;"-"&amp;Tabla!$B17&amp;"-"&amp;Tabla!D$4,BASE!$D:$D)</f>
        <v>3</v>
      </c>
      <c r="E17" s="80">
        <f>+SUMIF(BASE!$B:$B,Tabla!E$1&amp;"-"&amp;Tabla!$B17&amp;"-"&amp;Tabla!E$4,BASE!$C:$C)</f>
        <v>0</v>
      </c>
      <c r="F17" s="80">
        <f>+SUMIF(BASE!$B:$B,Tabla!F$1&amp;"-"&amp;Tabla!$B17&amp;"-"&amp;Tabla!F$4,BASE!$D:$D)</f>
        <v>6</v>
      </c>
      <c r="G17" s="80">
        <f>+SUMIF(BASE!$B:$B,Tabla!G$1&amp;"-"&amp;Tabla!$B17&amp;"-"&amp;Tabla!G$4,BASE!$C:$C)</f>
        <v>0</v>
      </c>
      <c r="H17" s="80">
        <f>+SUMIF(BASE!$B:$B,Tabla!H$1&amp;"-"&amp;Tabla!$B17&amp;"-"&amp;Tabla!H$4,BASE!$D:$D)</f>
        <v>5</v>
      </c>
      <c r="I17" s="80">
        <f>+SUMIF(BASE!$B:$B,Tabla!I$1&amp;"-"&amp;Tabla!$B17&amp;"-"&amp;Tabla!I$4,BASE!$C:$C)</f>
        <v>0</v>
      </c>
      <c r="J17" s="80">
        <f>+SUMIF(BASE!$B:$B,Tabla!J$1&amp;"-"&amp;Tabla!$B17&amp;"-"&amp;Tabla!J$4,BASE!$D:$D)</f>
        <v>4</v>
      </c>
      <c r="K17" s="80">
        <f>+SUMIF(BASE!$B:$B,Tabla!K$1&amp;"-"&amp;Tabla!$B17&amp;"-"&amp;Tabla!K$4,BASE!$C:$C)</f>
        <v>0</v>
      </c>
      <c r="L17" s="80">
        <f>+SUMIF(BASE!$B:$B,Tabla!L$1&amp;"-"&amp;Tabla!$B17&amp;"-"&amp;Tabla!L$4,BASE!$D:$D)</f>
        <v>3</v>
      </c>
      <c r="M17" s="80">
        <f>+SUMIF(BASE!$B:$B,Tabla!M$1&amp;"-"&amp;Tabla!$B17&amp;"-"&amp;Tabla!M$4,BASE!$C:$C)</f>
        <v>0</v>
      </c>
      <c r="N17" s="80">
        <f>+SUMIF(BASE!$B:$B,Tabla!N$1&amp;"-"&amp;Tabla!$B17&amp;"-"&amp;Tabla!N$4,BASE!$D:$D)</f>
        <v>2</v>
      </c>
      <c r="O17" s="80">
        <f>+SUMIF(BASE!$B:$B,Tabla!O$1&amp;"-"&amp;Tabla!$B17&amp;"-"&amp;Tabla!O$4,BASE!$C:$C)</f>
        <v>0</v>
      </c>
      <c r="P17" s="80">
        <f>+SUMIF(BASE!$B:$B,Tabla!P$1&amp;"-"&amp;Tabla!$B17&amp;"-"&amp;Tabla!P$4,BASE!$D:$D)</f>
        <v>5</v>
      </c>
      <c r="Q17" s="80">
        <f>+SUMIF(BASE!$B:$B,Tabla!Q$1&amp;"-"&amp;Tabla!$B17&amp;"-"&amp;Tabla!Q$4,BASE!$C:$C)</f>
        <v>0</v>
      </c>
      <c r="R17" s="80">
        <f>+SUMIF(BASE!$B:$B,Tabla!R$1&amp;"-"&amp;Tabla!$B17&amp;"-"&amp;Tabla!R$4,BASE!$D:$D)</f>
        <v>1</v>
      </c>
      <c r="S17" s="80">
        <f>+SUMIF(BASE!$B:$B,Tabla!S$1&amp;"-"&amp;Tabla!$B17&amp;"-"&amp;Tabla!S$4,BASE!$C:$C)</f>
        <v>0</v>
      </c>
      <c r="T17" s="80">
        <f>+SUMIF(BASE!$B:$B,Tabla!T$1&amp;"-"&amp;Tabla!$B17&amp;"-"&amp;Tabla!T$4,BASE!$D:$D)</f>
        <v>20</v>
      </c>
      <c r="U17" s="80">
        <f>+SUMIF(BASE!$B:$B,Tabla!U$1&amp;"-"&amp;Tabla!$B17&amp;"-"&amp;Tabla!U$4,BASE!$C:$C)</f>
        <v>0</v>
      </c>
      <c r="V17" s="80">
        <f>+SUMIF(BASE!$B:$B,Tabla!V$1&amp;"-"&amp;Tabla!$B17&amp;"-"&amp;Tabla!V$4,BASE!$D:$D)</f>
        <v>0</v>
      </c>
      <c r="W17" s="80">
        <f>+SUMIF(BASE!$B:$B,Tabla!W$1&amp;"-"&amp;Tabla!$B17&amp;"-"&amp;Tabla!W$4,BASE!$C:$C)</f>
        <v>0</v>
      </c>
      <c r="X17" s="80">
        <f>+SUMIF(BASE!$B:$B,Tabla!X$1&amp;"-"&amp;Tabla!$B17&amp;"-"&amp;Tabla!X$4,BASE!$D:$D)</f>
        <v>0</v>
      </c>
      <c r="Y17" s="80">
        <f>+SUMIF(BASE!$B:$B,Tabla!Y$1&amp;"-"&amp;Tabla!$B17&amp;"-"&amp;Tabla!Y$4,BASE!$C:$C)</f>
        <v>0</v>
      </c>
      <c r="Z17" s="80">
        <f>+SUMIF(BASE!$B:$B,Tabla!Z$1&amp;"-"&amp;Tabla!$B17&amp;"-"&amp;Tabla!Z$4,BASE!$D:$D)</f>
        <v>0</v>
      </c>
      <c r="AA17" s="80">
        <f>+SUMIF(BASE!$B:$B,Tabla!AA$1&amp;"-"&amp;Tabla!$B17&amp;"-"&amp;Tabla!AA$4,BASE!$C:$C)</f>
        <v>0</v>
      </c>
      <c r="AB17" s="80">
        <f>+SUMIF(BASE!$B:$B,Tabla!AB$1&amp;"-"&amp;Tabla!$B17&amp;"-"&amp;Tabla!AB$4,BASE!$D:$D)</f>
        <v>0</v>
      </c>
      <c r="AC17" s="80">
        <f>+SUMIF(BASE!$B:$B,Tabla!AC$1&amp;"-"&amp;Tabla!$B17&amp;"-"&amp;Tabla!AC$4,BASE!$C:$C)</f>
        <v>0</v>
      </c>
      <c r="AD17" s="80">
        <f>+SUMIF(BASE!$B:$B,Tabla!AD$1&amp;"-"&amp;Tabla!$B17&amp;"-"&amp;Tabla!AD$4,BASE!$D:$D)</f>
        <v>0</v>
      </c>
      <c r="AE17" s="80">
        <f t="shared" si="0"/>
        <v>0</v>
      </c>
      <c r="AF17" s="80">
        <f t="shared" si="1"/>
        <v>12</v>
      </c>
      <c r="AG17" s="80">
        <f t="shared" si="2"/>
        <v>0</v>
      </c>
      <c r="AH17" s="80">
        <f t="shared" si="3"/>
        <v>8</v>
      </c>
      <c r="AI17" s="80">
        <f t="shared" si="4"/>
        <v>0</v>
      </c>
      <c r="AJ17" s="80">
        <f t="shared" si="5"/>
        <v>20</v>
      </c>
      <c r="AK17" s="80">
        <f t="shared" si="6"/>
        <v>0</v>
      </c>
      <c r="AL17" s="80">
        <f t="shared" si="7"/>
        <v>0</v>
      </c>
      <c r="AM17" s="80">
        <f t="shared" si="8"/>
        <v>0</v>
      </c>
      <c r="AN17" s="80">
        <f t="shared" si="9"/>
        <v>40</v>
      </c>
    </row>
    <row r="18" spans="1:40" x14ac:dyDescent="0.2">
      <c r="A18" s="80">
        <v>14</v>
      </c>
      <c r="B18" s="80" t="str">
        <f>+IFERROR(VLOOKUP(A18,BASE!$H$3:$K$5998,4,0),"")</f>
        <v>ICBC (522)</v>
      </c>
      <c r="C18" s="80">
        <f>+SUMIF(BASE!$B:$B,Tabla!C$1&amp;"-"&amp;Tabla!$B18&amp;"-"&amp;Tabla!C$4,BASE!$C:$C)</f>
        <v>1</v>
      </c>
      <c r="D18" s="80">
        <f>+SUMIF(BASE!$B:$B,Tabla!D$1&amp;"-"&amp;Tabla!$B18&amp;"-"&amp;Tabla!D$4,BASE!$D:$D)</f>
        <v>0</v>
      </c>
      <c r="E18" s="80">
        <f>+SUMIF(BASE!$B:$B,Tabla!E$1&amp;"-"&amp;Tabla!$B18&amp;"-"&amp;Tabla!E$4,BASE!$C:$C)</f>
        <v>0</v>
      </c>
      <c r="F18" s="80">
        <f>+SUMIF(BASE!$B:$B,Tabla!F$1&amp;"-"&amp;Tabla!$B18&amp;"-"&amp;Tabla!F$4,BASE!$D:$D)</f>
        <v>1</v>
      </c>
      <c r="G18" s="80">
        <f>+SUMIF(BASE!$B:$B,Tabla!G$1&amp;"-"&amp;Tabla!$B18&amp;"-"&amp;Tabla!G$4,BASE!$C:$C)</f>
        <v>0</v>
      </c>
      <c r="H18" s="80">
        <f>+SUMIF(BASE!$B:$B,Tabla!H$1&amp;"-"&amp;Tabla!$B18&amp;"-"&amp;Tabla!H$4,BASE!$D:$D)</f>
        <v>0</v>
      </c>
      <c r="I18" s="80">
        <f>+SUMIF(BASE!$B:$B,Tabla!I$1&amp;"-"&amp;Tabla!$B18&amp;"-"&amp;Tabla!I$4,BASE!$C:$C)</f>
        <v>2</v>
      </c>
      <c r="J18" s="80">
        <f>+SUMIF(BASE!$B:$B,Tabla!J$1&amp;"-"&amp;Tabla!$B18&amp;"-"&amp;Tabla!J$4,BASE!$D:$D)</f>
        <v>0</v>
      </c>
      <c r="K18" s="80">
        <f>+SUMIF(BASE!$B:$B,Tabla!K$1&amp;"-"&amp;Tabla!$B18&amp;"-"&amp;Tabla!K$4,BASE!$C:$C)</f>
        <v>0</v>
      </c>
      <c r="L18" s="80">
        <f>+SUMIF(BASE!$B:$B,Tabla!L$1&amp;"-"&amp;Tabla!$B18&amp;"-"&amp;Tabla!L$4,BASE!$D:$D)</f>
        <v>0</v>
      </c>
      <c r="M18" s="80">
        <f>+SUMIF(BASE!$B:$B,Tabla!M$1&amp;"-"&amp;Tabla!$B18&amp;"-"&amp;Tabla!M$4,BASE!$C:$C)</f>
        <v>0</v>
      </c>
      <c r="N18" s="80">
        <f>+SUMIF(BASE!$B:$B,Tabla!N$1&amp;"-"&amp;Tabla!$B18&amp;"-"&amp;Tabla!N$4,BASE!$D:$D)</f>
        <v>0</v>
      </c>
      <c r="O18" s="80">
        <f>+SUMIF(BASE!$B:$B,Tabla!O$1&amp;"-"&amp;Tabla!$B18&amp;"-"&amp;Tabla!O$4,BASE!$C:$C)</f>
        <v>0</v>
      </c>
      <c r="P18" s="80">
        <f>+SUMIF(BASE!$B:$B,Tabla!P$1&amp;"-"&amp;Tabla!$B18&amp;"-"&amp;Tabla!P$4,BASE!$D:$D)</f>
        <v>0</v>
      </c>
      <c r="Q18" s="80">
        <f>+SUMIF(BASE!$B:$B,Tabla!Q$1&amp;"-"&amp;Tabla!$B18&amp;"-"&amp;Tabla!Q$4,BASE!$C:$C)</f>
        <v>0</v>
      </c>
      <c r="R18" s="80">
        <f>+SUMIF(BASE!$B:$B,Tabla!R$1&amp;"-"&amp;Tabla!$B18&amp;"-"&amp;Tabla!R$4,BASE!$D:$D)</f>
        <v>0</v>
      </c>
      <c r="S18" s="80">
        <f>+SUMIF(BASE!$B:$B,Tabla!S$1&amp;"-"&amp;Tabla!$B18&amp;"-"&amp;Tabla!S$4,BASE!$C:$C)</f>
        <v>0</v>
      </c>
      <c r="T18" s="80">
        <f>+SUMIF(BASE!$B:$B,Tabla!T$1&amp;"-"&amp;Tabla!$B18&amp;"-"&amp;Tabla!T$4,BASE!$D:$D)</f>
        <v>0</v>
      </c>
      <c r="U18" s="80">
        <f>+SUMIF(BASE!$B:$B,Tabla!U$1&amp;"-"&amp;Tabla!$B18&amp;"-"&amp;Tabla!U$4,BASE!$C:$C)</f>
        <v>0</v>
      </c>
      <c r="V18" s="80">
        <f>+SUMIF(BASE!$B:$B,Tabla!V$1&amp;"-"&amp;Tabla!$B18&amp;"-"&amp;Tabla!V$4,BASE!$D:$D)</f>
        <v>0</v>
      </c>
      <c r="W18" s="80">
        <f>+SUMIF(BASE!$B:$B,Tabla!W$1&amp;"-"&amp;Tabla!$B18&amp;"-"&amp;Tabla!W$4,BASE!$C:$C)</f>
        <v>0</v>
      </c>
      <c r="X18" s="80">
        <f>+SUMIF(BASE!$B:$B,Tabla!X$1&amp;"-"&amp;Tabla!$B18&amp;"-"&amp;Tabla!X$4,BASE!$D:$D)</f>
        <v>0</v>
      </c>
      <c r="Y18" s="80">
        <f>+SUMIF(BASE!$B:$B,Tabla!Y$1&amp;"-"&amp;Tabla!$B18&amp;"-"&amp;Tabla!Y$4,BASE!$C:$C)</f>
        <v>0</v>
      </c>
      <c r="Z18" s="80">
        <f>+SUMIF(BASE!$B:$B,Tabla!Z$1&amp;"-"&amp;Tabla!$B18&amp;"-"&amp;Tabla!Z$4,BASE!$D:$D)</f>
        <v>0</v>
      </c>
      <c r="AA18" s="80">
        <f>+SUMIF(BASE!$B:$B,Tabla!AA$1&amp;"-"&amp;Tabla!$B18&amp;"-"&amp;Tabla!AA$4,BASE!$C:$C)</f>
        <v>0</v>
      </c>
      <c r="AB18" s="80">
        <f>+SUMIF(BASE!$B:$B,Tabla!AB$1&amp;"-"&amp;Tabla!$B18&amp;"-"&amp;Tabla!AB$4,BASE!$D:$D)</f>
        <v>0</v>
      </c>
      <c r="AC18" s="80">
        <f>+SUMIF(BASE!$B:$B,Tabla!AC$1&amp;"-"&amp;Tabla!$B18&amp;"-"&amp;Tabla!AC$4,BASE!$C:$C)</f>
        <v>0</v>
      </c>
      <c r="AD18" s="80">
        <f>+SUMIF(BASE!$B:$B,Tabla!AD$1&amp;"-"&amp;Tabla!$B18&amp;"-"&amp;Tabla!AD$4,BASE!$D:$D)</f>
        <v>0</v>
      </c>
      <c r="AE18" s="80">
        <f t="shared" si="0"/>
        <v>2</v>
      </c>
      <c r="AF18" s="80">
        <f t="shared" si="1"/>
        <v>0</v>
      </c>
      <c r="AG18" s="80">
        <f t="shared" si="2"/>
        <v>0</v>
      </c>
      <c r="AH18" s="80">
        <f t="shared" si="3"/>
        <v>0</v>
      </c>
      <c r="AI18" s="80">
        <f t="shared" si="4"/>
        <v>0</v>
      </c>
      <c r="AJ18" s="80">
        <f t="shared" si="5"/>
        <v>0</v>
      </c>
      <c r="AK18" s="80">
        <f t="shared" si="6"/>
        <v>0</v>
      </c>
      <c r="AL18" s="80">
        <f t="shared" si="7"/>
        <v>0</v>
      </c>
      <c r="AM18" s="80">
        <f t="shared" si="8"/>
        <v>2</v>
      </c>
      <c r="AN18" s="80">
        <f t="shared" si="9"/>
        <v>0</v>
      </c>
    </row>
    <row r="19" spans="1:40" x14ac:dyDescent="0.2">
      <c r="A19" s="80">
        <v>15</v>
      </c>
      <c r="B19" s="80" t="str">
        <f>+IFERROR(VLOOKUP(A19,BASE!$H$3:$K$5998,4,0),"")</f>
        <v>Banco Nación (1128)</v>
      </c>
      <c r="C19" s="80">
        <f>+SUMIF(BASE!$B:$B,Tabla!C$1&amp;"-"&amp;Tabla!$B19&amp;"-"&amp;Tabla!C$4,BASE!$C:$C)</f>
        <v>2</v>
      </c>
      <c r="D19" s="80">
        <f>+SUMIF(BASE!$B:$B,Tabla!D$1&amp;"-"&amp;Tabla!$B19&amp;"-"&amp;Tabla!D$4,BASE!$D:$D)</f>
        <v>0</v>
      </c>
      <c r="E19" s="80">
        <f>+SUMIF(BASE!$B:$B,Tabla!E$1&amp;"-"&amp;Tabla!$B19&amp;"-"&amp;Tabla!E$4,BASE!$C:$C)</f>
        <v>1</v>
      </c>
      <c r="F19" s="80">
        <f>+SUMIF(BASE!$B:$B,Tabla!F$1&amp;"-"&amp;Tabla!$B19&amp;"-"&amp;Tabla!F$4,BASE!$D:$D)</f>
        <v>0</v>
      </c>
      <c r="G19" s="80">
        <f>+SUMIF(BASE!$B:$B,Tabla!G$1&amp;"-"&amp;Tabla!$B19&amp;"-"&amp;Tabla!G$4,BASE!$C:$C)</f>
        <v>0</v>
      </c>
      <c r="H19" s="80">
        <f>+SUMIF(BASE!$B:$B,Tabla!H$1&amp;"-"&amp;Tabla!$B19&amp;"-"&amp;Tabla!H$4,BASE!$D:$D)</f>
        <v>0</v>
      </c>
      <c r="I19" s="80">
        <f>+SUMIF(BASE!$B:$B,Tabla!I$1&amp;"-"&amp;Tabla!$B19&amp;"-"&amp;Tabla!I$4,BASE!$C:$C)</f>
        <v>0</v>
      </c>
      <c r="J19" s="80">
        <f>+SUMIF(BASE!$B:$B,Tabla!J$1&amp;"-"&amp;Tabla!$B19&amp;"-"&amp;Tabla!J$4,BASE!$D:$D)</f>
        <v>0</v>
      </c>
      <c r="K19" s="80">
        <f>+SUMIF(BASE!$B:$B,Tabla!K$1&amp;"-"&amp;Tabla!$B19&amp;"-"&amp;Tabla!K$4,BASE!$C:$C)</f>
        <v>0</v>
      </c>
      <c r="L19" s="80">
        <f>+SUMIF(BASE!$B:$B,Tabla!L$1&amp;"-"&amp;Tabla!$B19&amp;"-"&amp;Tabla!L$4,BASE!$D:$D)</f>
        <v>0</v>
      </c>
      <c r="M19" s="80">
        <f>+SUMIF(BASE!$B:$B,Tabla!M$1&amp;"-"&amp;Tabla!$B19&amp;"-"&amp;Tabla!M$4,BASE!$C:$C)</f>
        <v>0</v>
      </c>
      <c r="N19" s="80">
        <f>+SUMIF(BASE!$B:$B,Tabla!N$1&amp;"-"&amp;Tabla!$B19&amp;"-"&amp;Tabla!N$4,BASE!$D:$D)</f>
        <v>0</v>
      </c>
      <c r="O19" s="80">
        <f>+SUMIF(BASE!$B:$B,Tabla!O$1&amp;"-"&amp;Tabla!$B19&amp;"-"&amp;Tabla!O$4,BASE!$C:$C)</f>
        <v>0</v>
      </c>
      <c r="P19" s="80">
        <f>+SUMIF(BASE!$B:$B,Tabla!P$1&amp;"-"&amp;Tabla!$B19&amp;"-"&amp;Tabla!P$4,BASE!$D:$D)</f>
        <v>0</v>
      </c>
      <c r="Q19" s="80">
        <f>+SUMIF(BASE!$B:$B,Tabla!Q$1&amp;"-"&amp;Tabla!$B19&amp;"-"&amp;Tabla!Q$4,BASE!$C:$C)</f>
        <v>1</v>
      </c>
      <c r="R19" s="80">
        <f>+SUMIF(BASE!$B:$B,Tabla!R$1&amp;"-"&amp;Tabla!$B19&amp;"-"&amp;Tabla!R$4,BASE!$D:$D)</f>
        <v>0</v>
      </c>
      <c r="S19" s="80">
        <f>+SUMIF(BASE!$B:$B,Tabla!S$1&amp;"-"&amp;Tabla!$B19&amp;"-"&amp;Tabla!S$4,BASE!$C:$C)</f>
        <v>0</v>
      </c>
      <c r="T19" s="80">
        <f>+SUMIF(BASE!$B:$B,Tabla!T$1&amp;"-"&amp;Tabla!$B19&amp;"-"&amp;Tabla!T$4,BASE!$D:$D)</f>
        <v>0</v>
      </c>
      <c r="U19" s="80">
        <f>+SUMIF(BASE!$B:$B,Tabla!U$1&amp;"-"&amp;Tabla!$B19&amp;"-"&amp;Tabla!U$4,BASE!$C:$C)</f>
        <v>0</v>
      </c>
      <c r="V19" s="80">
        <f>+SUMIF(BASE!$B:$B,Tabla!V$1&amp;"-"&amp;Tabla!$B19&amp;"-"&amp;Tabla!V$4,BASE!$D:$D)</f>
        <v>0</v>
      </c>
      <c r="W19" s="80">
        <f>+SUMIF(BASE!$B:$B,Tabla!W$1&amp;"-"&amp;Tabla!$B19&amp;"-"&amp;Tabla!W$4,BASE!$C:$C)</f>
        <v>0</v>
      </c>
      <c r="X19" s="80">
        <f>+SUMIF(BASE!$B:$B,Tabla!X$1&amp;"-"&amp;Tabla!$B19&amp;"-"&amp;Tabla!X$4,BASE!$D:$D)</f>
        <v>0</v>
      </c>
      <c r="Y19" s="80">
        <f>+SUMIF(BASE!$B:$B,Tabla!Y$1&amp;"-"&amp;Tabla!$B19&amp;"-"&amp;Tabla!Y$4,BASE!$C:$C)</f>
        <v>0</v>
      </c>
      <c r="Z19" s="80">
        <f>+SUMIF(BASE!$B:$B,Tabla!Z$1&amp;"-"&amp;Tabla!$B19&amp;"-"&amp;Tabla!Z$4,BASE!$D:$D)</f>
        <v>0</v>
      </c>
      <c r="AA19" s="80">
        <f>+SUMIF(BASE!$B:$B,Tabla!AA$1&amp;"-"&amp;Tabla!$B19&amp;"-"&amp;Tabla!AA$4,BASE!$C:$C)</f>
        <v>0</v>
      </c>
      <c r="AB19" s="80">
        <f>+SUMIF(BASE!$B:$B,Tabla!AB$1&amp;"-"&amp;Tabla!$B19&amp;"-"&amp;Tabla!AB$4,BASE!$D:$D)</f>
        <v>0</v>
      </c>
      <c r="AC19" s="80">
        <f>+SUMIF(BASE!$B:$B,Tabla!AC$1&amp;"-"&amp;Tabla!$B19&amp;"-"&amp;Tabla!AC$4,BASE!$C:$C)</f>
        <v>0</v>
      </c>
      <c r="AD19" s="80">
        <f>+SUMIF(BASE!$B:$B,Tabla!AD$1&amp;"-"&amp;Tabla!$B19&amp;"-"&amp;Tabla!AD$4,BASE!$D:$D)</f>
        <v>0</v>
      </c>
      <c r="AE19" s="80">
        <f t="shared" si="0"/>
        <v>0</v>
      </c>
      <c r="AF19" s="80">
        <f t="shared" si="1"/>
        <v>0</v>
      </c>
      <c r="AG19" s="80">
        <f t="shared" si="2"/>
        <v>1</v>
      </c>
      <c r="AH19" s="80">
        <f t="shared" si="3"/>
        <v>0</v>
      </c>
      <c r="AI19" s="80">
        <f t="shared" si="4"/>
        <v>0</v>
      </c>
      <c r="AJ19" s="80">
        <f t="shared" si="5"/>
        <v>0</v>
      </c>
      <c r="AK19" s="80">
        <f t="shared" si="6"/>
        <v>0</v>
      </c>
      <c r="AL19" s="80">
        <f t="shared" si="7"/>
        <v>0</v>
      </c>
      <c r="AM19" s="80">
        <f t="shared" si="8"/>
        <v>1</v>
      </c>
      <c r="AN19" s="80">
        <f t="shared" si="9"/>
        <v>0</v>
      </c>
    </row>
    <row r="20" spans="1:40" x14ac:dyDescent="0.2">
      <c r="A20" s="80">
        <v>16</v>
      </c>
      <c r="B20" s="80" t="str">
        <f>+IFERROR(VLOOKUP(A20,BASE!$H$3:$K$5998,4,0),"")</f>
        <v>Banco de la Nacion Argentina (1128)</v>
      </c>
      <c r="C20" s="80">
        <f>+SUMIF(BASE!$B:$B,Tabla!C$1&amp;"-"&amp;Tabla!$B20&amp;"-"&amp;Tabla!C$4,BASE!$C:$C)</f>
        <v>1</v>
      </c>
      <c r="D20" s="80">
        <f>+SUMIF(BASE!$B:$B,Tabla!D$1&amp;"-"&amp;Tabla!$B20&amp;"-"&amp;Tabla!D$4,BASE!$D:$D)</f>
        <v>0</v>
      </c>
      <c r="E20" s="80">
        <f>+SUMIF(BASE!$B:$B,Tabla!E$1&amp;"-"&amp;Tabla!$B20&amp;"-"&amp;Tabla!E$4,BASE!$C:$C)</f>
        <v>0</v>
      </c>
      <c r="F20" s="80">
        <f>+SUMIF(BASE!$B:$B,Tabla!F$1&amp;"-"&amp;Tabla!$B20&amp;"-"&amp;Tabla!F$4,BASE!$D:$D)</f>
        <v>0</v>
      </c>
      <c r="G20" s="80">
        <f>+SUMIF(BASE!$B:$B,Tabla!G$1&amp;"-"&amp;Tabla!$B20&amp;"-"&amp;Tabla!G$4,BASE!$C:$C)</f>
        <v>1</v>
      </c>
      <c r="H20" s="80">
        <f>+SUMIF(BASE!$B:$B,Tabla!H$1&amp;"-"&amp;Tabla!$B20&amp;"-"&amp;Tabla!H$4,BASE!$D:$D)</f>
        <v>0</v>
      </c>
      <c r="I20" s="80">
        <f>+SUMIF(BASE!$B:$B,Tabla!I$1&amp;"-"&amp;Tabla!$B20&amp;"-"&amp;Tabla!I$4,BASE!$C:$C)</f>
        <v>0</v>
      </c>
      <c r="J20" s="80">
        <f>+SUMIF(BASE!$B:$B,Tabla!J$1&amp;"-"&amp;Tabla!$B20&amp;"-"&amp;Tabla!J$4,BASE!$D:$D)</f>
        <v>1</v>
      </c>
      <c r="K20" s="80">
        <f>+SUMIF(BASE!$B:$B,Tabla!K$1&amp;"-"&amp;Tabla!$B20&amp;"-"&amp;Tabla!K$4,BASE!$C:$C)</f>
        <v>0</v>
      </c>
      <c r="L20" s="80">
        <f>+SUMIF(BASE!$B:$B,Tabla!L$1&amp;"-"&amp;Tabla!$B20&amp;"-"&amp;Tabla!L$4,BASE!$D:$D)</f>
        <v>0</v>
      </c>
      <c r="M20" s="80">
        <f>+SUMIF(BASE!$B:$B,Tabla!M$1&amp;"-"&amp;Tabla!$B20&amp;"-"&amp;Tabla!M$4,BASE!$C:$C)</f>
        <v>1</v>
      </c>
      <c r="N20" s="80">
        <f>+SUMIF(BASE!$B:$B,Tabla!N$1&amp;"-"&amp;Tabla!$B20&amp;"-"&amp;Tabla!N$4,BASE!$D:$D)</f>
        <v>0</v>
      </c>
      <c r="O20" s="80">
        <f>+SUMIF(BASE!$B:$B,Tabla!O$1&amp;"-"&amp;Tabla!$B20&amp;"-"&amp;Tabla!O$4,BASE!$C:$C)</f>
        <v>1</v>
      </c>
      <c r="P20" s="80">
        <f>+SUMIF(BASE!$B:$B,Tabla!P$1&amp;"-"&amp;Tabla!$B20&amp;"-"&amp;Tabla!P$4,BASE!$D:$D)</f>
        <v>0</v>
      </c>
      <c r="Q20" s="80">
        <f>+SUMIF(BASE!$B:$B,Tabla!Q$1&amp;"-"&amp;Tabla!$B20&amp;"-"&amp;Tabla!Q$4,BASE!$C:$C)</f>
        <v>0</v>
      </c>
      <c r="R20" s="80">
        <f>+SUMIF(BASE!$B:$B,Tabla!R$1&amp;"-"&amp;Tabla!$B20&amp;"-"&amp;Tabla!R$4,BASE!$D:$D)</f>
        <v>0</v>
      </c>
      <c r="S20" s="80">
        <f>+SUMIF(BASE!$B:$B,Tabla!S$1&amp;"-"&amp;Tabla!$B20&amp;"-"&amp;Tabla!S$4,BASE!$C:$C)</f>
        <v>1</v>
      </c>
      <c r="T20" s="80">
        <f>+SUMIF(BASE!$B:$B,Tabla!T$1&amp;"-"&amp;Tabla!$B20&amp;"-"&amp;Tabla!T$4,BASE!$D:$D)</f>
        <v>0</v>
      </c>
      <c r="U20" s="80">
        <f>+SUMIF(BASE!$B:$B,Tabla!U$1&amp;"-"&amp;Tabla!$B20&amp;"-"&amp;Tabla!U$4,BASE!$C:$C)</f>
        <v>0</v>
      </c>
      <c r="V20" s="80">
        <f>+SUMIF(BASE!$B:$B,Tabla!V$1&amp;"-"&amp;Tabla!$B20&amp;"-"&amp;Tabla!V$4,BASE!$D:$D)</f>
        <v>0</v>
      </c>
      <c r="W20" s="80">
        <f>+SUMIF(BASE!$B:$B,Tabla!W$1&amp;"-"&amp;Tabla!$B20&amp;"-"&amp;Tabla!W$4,BASE!$C:$C)</f>
        <v>0</v>
      </c>
      <c r="X20" s="80">
        <f>+SUMIF(BASE!$B:$B,Tabla!X$1&amp;"-"&amp;Tabla!$B20&amp;"-"&amp;Tabla!X$4,BASE!$D:$D)</f>
        <v>0</v>
      </c>
      <c r="Y20" s="80">
        <f>+SUMIF(BASE!$B:$B,Tabla!Y$1&amp;"-"&amp;Tabla!$B20&amp;"-"&amp;Tabla!Y$4,BASE!$C:$C)</f>
        <v>0</v>
      </c>
      <c r="Z20" s="80">
        <f>+SUMIF(BASE!$B:$B,Tabla!Z$1&amp;"-"&amp;Tabla!$B20&amp;"-"&amp;Tabla!Z$4,BASE!$D:$D)</f>
        <v>0</v>
      </c>
      <c r="AA20" s="80">
        <f>+SUMIF(BASE!$B:$B,Tabla!AA$1&amp;"-"&amp;Tabla!$B20&amp;"-"&amp;Tabla!AA$4,BASE!$C:$C)</f>
        <v>0</v>
      </c>
      <c r="AB20" s="80">
        <f>+SUMIF(BASE!$B:$B,Tabla!AB$1&amp;"-"&amp;Tabla!$B20&amp;"-"&amp;Tabla!AB$4,BASE!$D:$D)</f>
        <v>0</v>
      </c>
      <c r="AC20" s="80">
        <f>+SUMIF(BASE!$B:$B,Tabla!AC$1&amp;"-"&amp;Tabla!$B20&amp;"-"&amp;Tabla!AC$4,BASE!$C:$C)</f>
        <v>0</v>
      </c>
      <c r="AD20" s="80">
        <f>+SUMIF(BASE!$B:$B,Tabla!AD$1&amp;"-"&amp;Tabla!$B20&amp;"-"&amp;Tabla!AD$4,BASE!$D:$D)</f>
        <v>0</v>
      </c>
      <c r="AE20" s="80">
        <f t="shared" si="0"/>
        <v>1</v>
      </c>
      <c r="AF20" s="80">
        <f t="shared" si="1"/>
        <v>1</v>
      </c>
      <c r="AG20" s="80">
        <f t="shared" si="2"/>
        <v>2</v>
      </c>
      <c r="AH20" s="80">
        <f t="shared" si="3"/>
        <v>0</v>
      </c>
      <c r="AI20" s="80">
        <f t="shared" si="4"/>
        <v>1</v>
      </c>
      <c r="AJ20" s="80">
        <f t="shared" si="5"/>
        <v>0</v>
      </c>
      <c r="AK20" s="80">
        <f t="shared" si="6"/>
        <v>0</v>
      </c>
      <c r="AL20" s="80">
        <f t="shared" si="7"/>
        <v>0</v>
      </c>
      <c r="AM20" s="80">
        <f t="shared" si="8"/>
        <v>4</v>
      </c>
      <c r="AN20" s="80">
        <f t="shared" si="9"/>
        <v>1</v>
      </c>
    </row>
    <row r="21" spans="1:40" x14ac:dyDescent="0.2">
      <c r="A21" s="80">
        <v>17</v>
      </c>
      <c r="B21" s="80" t="str">
        <f>+IFERROR(VLOOKUP(A21,BASE!$H$3:$K$5998,4,0),"")</f>
        <v>Caja de Valores S.A. (0000)</v>
      </c>
      <c r="C21" s="80">
        <f>+SUMIF(BASE!$B:$B,Tabla!C$1&amp;"-"&amp;Tabla!$B21&amp;"-"&amp;Tabla!C$4,BASE!$C:$C)</f>
        <v>0</v>
      </c>
      <c r="D21" s="80">
        <f>+SUMIF(BASE!$B:$B,Tabla!D$1&amp;"-"&amp;Tabla!$B21&amp;"-"&amp;Tabla!D$4,BASE!$D:$D)</f>
        <v>4</v>
      </c>
      <c r="E21" s="80">
        <f>+SUMIF(BASE!$B:$B,Tabla!E$1&amp;"-"&amp;Tabla!$B21&amp;"-"&amp;Tabla!E$4,BASE!$C:$C)</f>
        <v>0</v>
      </c>
      <c r="F21" s="80">
        <f>+SUMIF(BASE!$B:$B,Tabla!F$1&amp;"-"&amp;Tabla!$B21&amp;"-"&amp;Tabla!F$4,BASE!$D:$D)</f>
        <v>1</v>
      </c>
      <c r="G21" s="80">
        <f>+SUMIF(BASE!$B:$B,Tabla!G$1&amp;"-"&amp;Tabla!$B21&amp;"-"&amp;Tabla!G$4,BASE!$C:$C)</f>
        <v>0</v>
      </c>
      <c r="H21" s="80">
        <f>+SUMIF(BASE!$B:$B,Tabla!H$1&amp;"-"&amp;Tabla!$B21&amp;"-"&amp;Tabla!H$4,BASE!$D:$D)</f>
        <v>2</v>
      </c>
      <c r="I21" s="80">
        <f>+SUMIF(BASE!$B:$B,Tabla!I$1&amp;"-"&amp;Tabla!$B21&amp;"-"&amp;Tabla!I$4,BASE!$C:$C)</f>
        <v>0</v>
      </c>
      <c r="J21" s="80">
        <f>+SUMIF(BASE!$B:$B,Tabla!J$1&amp;"-"&amp;Tabla!$B21&amp;"-"&amp;Tabla!J$4,BASE!$D:$D)</f>
        <v>2</v>
      </c>
      <c r="K21" s="80">
        <f>+SUMIF(BASE!$B:$B,Tabla!K$1&amp;"-"&amp;Tabla!$B21&amp;"-"&amp;Tabla!K$4,BASE!$C:$C)</f>
        <v>1</v>
      </c>
      <c r="L21" s="80">
        <f>+SUMIF(BASE!$B:$B,Tabla!L$1&amp;"-"&amp;Tabla!$B21&amp;"-"&amp;Tabla!L$4,BASE!$D:$D)</f>
        <v>1</v>
      </c>
      <c r="M21" s="80">
        <f>+SUMIF(BASE!$B:$B,Tabla!M$1&amp;"-"&amp;Tabla!$B21&amp;"-"&amp;Tabla!M$4,BASE!$C:$C)</f>
        <v>0</v>
      </c>
      <c r="N21" s="80">
        <f>+SUMIF(BASE!$B:$B,Tabla!N$1&amp;"-"&amp;Tabla!$B21&amp;"-"&amp;Tabla!N$4,BASE!$D:$D)</f>
        <v>1</v>
      </c>
      <c r="O21" s="80">
        <f>+SUMIF(BASE!$B:$B,Tabla!O$1&amp;"-"&amp;Tabla!$B21&amp;"-"&amp;Tabla!O$4,BASE!$C:$C)</f>
        <v>0</v>
      </c>
      <c r="P21" s="80">
        <f>+SUMIF(BASE!$B:$B,Tabla!P$1&amp;"-"&amp;Tabla!$B21&amp;"-"&amp;Tabla!P$4,BASE!$D:$D)</f>
        <v>0</v>
      </c>
      <c r="Q21" s="80">
        <f>+SUMIF(BASE!$B:$B,Tabla!Q$1&amp;"-"&amp;Tabla!$B21&amp;"-"&amp;Tabla!Q$4,BASE!$C:$C)</f>
        <v>1</v>
      </c>
      <c r="R21" s="80">
        <f>+SUMIF(BASE!$B:$B,Tabla!R$1&amp;"-"&amp;Tabla!$B21&amp;"-"&amp;Tabla!R$4,BASE!$D:$D)</f>
        <v>4</v>
      </c>
      <c r="S21" s="80">
        <f>+SUMIF(BASE!$B:$B,Tabla!S$1&amp;"-"&amp;Tabla!$B21&amp;"-"&amp;Tabla!S$4,BASE!$C:$C)</f>
        <v>2</v>
      </c>
      <c r="T21" s="80">
        <f>+SUMIF(BASE!$B:$B,Tabla!T$1&amp;"-"&amp;Tabla!$B21&amp;"-"&amp;Tabla!T$4,BASE!$D:$D)</f>
        <v>2</v>
      </c>
      <c r="U21" s="80">
        <f>+SUMIF(BASE!$B:$B,Tabla!U$1&amp;"-"&amp;Tabla!$B21&amp;"-"&amp;Tabla!U$4,BASE!$C:$C)</f>
        <v>0</v>
      </c>
      <c r="V21" s="80">
        <f>+SUMIF(BASE!$B:$B,Tabla!V$1&amp;"-"&amp;Tabla!$B21&amp;"-"&amp;Tabla!V$4,BASE!$D:$D)</f>
        <v>0</v>
      </c>
      <c r="W21" s="80">
        <f>+SUMIF(BASE!$B:$B,Tabla!W$1&amp;"-"&amp;Tabla!$B21&amp;"-"&amp;Tabla!W$4,BASE!$C:$C)</f>
        <v>0</v>
      </c>
      <c r="X21" s="80">
        <f>+SUMIF(BASE!$B:$B,Tabla!X$1&amp;"-"&amp;Tabla!$B21&amp;"-"&amp;Tabla!X$4,BASE!$D:$D)</f>
        <v>0</v>
      </c>
      <c r="Y21" s="80">
        <f>+SUMIF(BASE!$B:$B,Tabla!Y$1&amp;"-"&amp;Tabla!$B21&amp;"-"&amp;Tabla!Y$4,BASE!$C:$C)</f>
        <v>0</v>
      </c>
      <c r="Z21" s="80">
        <f>+SUMIF(BASE!$B:$B,Tabla!Z$1&amp;"-"&amp;Tabla!$B21&amp;"-"&amp;Tabla!Z$4,BASE!$D:$D)</f>
        <v>0</v>
      </c>
      <c r="AA21" s="80">
        <f>+SUMIF(BASE!$B:$B,Tabla!AA$1&amp;"-"&amp;Tabla!$B21&amp;"-"&amp;Tabla!AA$4,BASE!$C:$C)</f>
        <v>0</v>
      </c>
      <c r="AB21" s="80">
        <f>+SUMIF(BASE!$B:$B,Tabla!AB$1&amp;"-"&amp;Tabla!$B21&amp;"-"&amp;Tabla!AB$4,BASE!$D:$D)</f>
        <v>0</v>
      </c>
      <c r="AC21" s="80">
        <f>+SUMIF(BASE!$B:$B,Tabla!AC$1&amp;"-"&amp;Tabla!$B21&amp;"-"&amp;Tabla!AC$4,BASE!$C:$C)</f>
        <v>0</v>
      </c>
      <c r="AD21" s="80">
        <f>+SUMIF(BASE!$B:$B,Tabla!AD$1&amp;"-"&amp;Tabla!$B21&amp;"-"&amp;Tabla!AD$4,BASE!$D:$D)</f>
        <v>0</v>
      </c>
      <c r="AE21" s="80">
        <f t="shared" si="0"/>
        <v>1</v>
      </c>
      <c r="AF21" s="80">
        <f t="shared" si="1"/>
        <v>5</v>
      </c>
      <c r="AG21" s="80">
        <f t="shared" si="2"/>
        <v>1</v>
      </c>
      <c r="AH21" s="80">
        <f t="shared" si="3"/>
        <v>5</v>
      </c>
      <c r="AI21" s="80">
        <f t="shared" si="4"/>
        <v>2</v>
      </c>
      <c r="AJ21" s="80">
        <f t="shared" si="5"/>
        <v>2</v>
      </c>
      <c r="AK21" s="80">
        <f t="shared" si="6"/>
        <v>0</v>
      </c>
      <c r="AL21" s="80">
        <f t="shared" si="7"/>
        <v>0</v>
      </c>
      <c r="AM21" s="80">
        <f t="shared" si="8"/>
        <v>4</v>
      </c>
      <c r="AN21" s="80">
        <f t="shared" si="9"/>
        <v>12</v>
      </c>
    </row>
    <row r="22" spans="1:40" x14ac:dyDescent="0.2">
      <c r="A22" s="80">
        <v>18</v>
      </c>
      <c r="B22" s="80" t="str">
        <f>+IFERROR(VLOOKUP(A22,BASE!$H$3:$K$5998,4,0),"")</f>
        <v>EcoBolsar (689)</v>
      </c>
      <c r="C22" s="80">
        <f>+SUMIF(BASE!$B:$B,Tabla!C$1&amp;"-"&amp;Tabla!$B22&amp;"-"&amp;Tabla!C$4,BASE!$C:$C)</f>
        <v>0</v>
      </c>
      <c r="D22" s="80">
        <f>+SUMIF(BASE!$B:$B,Tabla!D$1&amp;"-"&amp;Tabla!$B22&amp;"-"&amp;Tabla!D$4,BASE!$D:$D)</f>
        <v>7</v>
      </c>
      <c r="E22" s="80">
        <f>+SUMIF(BASE!$B:$B,Tabla!E$1&amp;"-"&amp;Tabla!$B22&amp;"-"&amp;Tabla!E$4,BASE!$C:$C)</f>
        <v>0</v>
      </c>
      <c r="F22" s="80">
        <f>+SUMIF(BASE!$B:$B,Tabla!F$1&amp;"-"&amp;Tabla!$B22&amp;"-"&amp;Tabla!F$4,BASE!$D:$D)</f>
        <v>7</v>
      </c>
      <c r="G22" s="80">
        <f>+SUMIF(BASE!$B:$B,Tabla!G$1&amp;"-"&amp;Tabla!$B22&amp;"-"&amp;Tabla!G$4,BASE!$C:$C)</f>
        <v>0</v>
      </c>
      <c r="H22" s="80">
        <f>+SUMIF(BASE!$B:$B,Tabla!H$1&amp;"-"&amp;Tabla!$B22&amp;"-"&amp;Tabla!H$4,BASE!$D:$D)</f>
        <v>14</v>
      </c>
      <c r="I22" s="80">
        <f>+SUMIF(BASE!$B:$B,Tabla!I$1&amp;"-"&amp;Tabla!$B22&amp;"-"&amp;Tabla!I$4,BASE!$C:$C)</f>
        <v>0</v>
      </c>
      <c r="J22" s="80">
        <f>+SUMIF(BASE!$B:$B,Tabla!J$1&amp;"-"&amp;Tabla!$B22&amp;"-"&amp;Tabla!J$4,BASE!$D:$D)</f>
        <v>11</v>
      </c>
      <c r="K22" s="80">
        <f>+SUMIF(BASE!$B:$B,Tabla!K$1&amp;"-"&amp;Tabla!$B22&amp;"-"&amp;Tabla!K$4,BASE!$C:$C)</f>
        <v>0</v>
      </c>
      <c r="L22" s="80">
        <f>+SUMIF(BASE!$B:$B,Tabla!L$1&amp;"-"&amp;Tabla!$B22&amp;"-"&amp;Tabla!L$4,BASE!$D:$D)</f>
        <v>4</v>
      </c>
      <c r="M22" s="80">
        <f>+SUMIF(BASE!$B:$B,Tabla!M$1&amp;"-"&amp;Tabla!$B22&amp;"-"&amp;Tabla!M$4,BASE!$C:$C)</f>
        <v>1</v>
      </c>
      <c r="N22" s="80">
        <f>+SUMIF(BASE!$B:$B,Tabla!N$1&amp;"-"&amp;Tabla!$B22&amp;"-"&amp;Tabla!N$4,BASE!$D:$D)</f>
        <v>5</v>
      </c>
      <c r="O22" s="80">
        <f>+SUMIF(BASE!$B:$B,Tabla!O$1&amp;"-"&amp;Tabla!$B22&amp;"-"&amp;Tabla!O$4,BASE!$C:$C)</f>
        <v>0</v>
      </c>
      <c r="P22" s="80">
        <f>+SUMIF(BASE!$B:$B,Tabla!P$1&amp;"-"&amp;Tabla!$B22&amp;"-"&amp;Tabla!P$4,BASE!$D:$D)</f>
        <v>3</v>
      </c>
      <c r="Q22" s="80">
        <f>+SUMIF(BASE!$B:$B,Tabla!Q$1&amp;"-"&amp;Tabla!$B22&amp;"-"&amp;Tabla!Q$4,BASE!$C:$C)</f>
        <v>0</v>
      </c>
      <c r="R22" s="80">
        <f>+SUMIF(BASE!$B:$B,Tabla!R$1&amp;"-"&amp;Tabla!$B22&amp;"-"&amp;Tabla!R$4,BASE!$D:$D)</f>
        <v>3</v>
      </c>
      <c r="S22" s="80">
        <f>+SUMIF(BASE!$B:$B,Tabla!S$1&amp;"-"&amp;Tabla!$B22&amp;"-"&amp;Tabla!S$4,BASE!$C:$C)</f>
        <v>0</v>
      </c>
      <c r="T22" s="80">
        <f>+SUMIF(BASE!$B:$B,Tabla!T$1&amp;"-"&amp;Tabla!$B22&amp;"-"&amp;Tabla!T$4,BASE!$D:$D)</f>
        <v>5</v>
      </c>
      <c r="U22" s="80">
        <f>+SUMIF(BASE!$B:$B,Tabla!U$1&amp;"-"&amp;Tabla!$B22&amp;"-"&amp;Tabla!U$4,BASE!$C:$C)</f>
        <v>0</v>
      </c>
      <c r="V22" s="80">
        <f>+SUMIF(BASE!$B:$B,Tabla!V$1&amp;"-"&amp;Tabla!$B22&amp;"-"&amp;Tabla!V$4,BASE!$D:$D)</f>
        <v>0</v>
      </c>
      <c r="W22" s="80">
        <f>+SUMIF(BASE!$B:$B,Tabla!W$1&amp;"-"&amp;Tabla!$B22&amp;"-"&amp;Tabla!W$4,BASE!$C:$C)</f>
        <v>0</v>
      </c>
      <c r="X22" s="80">
        <f>+SUMIF(BASE!$B:$B,Tabla!X$1&amp;"-"&amp;Tabla!$B22&amp;"-"&amp;Tabla!X$4,BASE!$D:$D)</f>
        <v>0</v>
      </c>
      <c r="Y22" s="80">
        <f>+SUMIF(BASE!$B:$B,Tabla!Y$1&amp;"-"&amp;Tabla!$B22&amp;"-"&amp;Tabla!Y$4,BASE!$C:$C)</f>
        <v>0</v>
      </c>
      <c r="Z22" s="80">
        <f>+SUMIF(BASE!$B:$B,Tabla!Z$1&amp;"-"&amp;Tabla!$B22&amp;"-"&amp;Tabla!Z$4,BASE!$D:$D)</f>
        <v>0</v>
      </c>
      <c r="AA22" s="80">
        <f>+SUMIF(BASE!$B:$B,Tabla!AA$1&amp;"-"&amp;Tabla!$B22&amp;"-"&amp;Tabla!AA$4,BASE!$C:$C)</f>
        <v>0</v>
      </c>
      <c r="AB22" s="80">
        <f>+SUMIF(BASE!$B:$B,Tabla!AB$1&amp;"-"&amp;Tabla!$B22&amp;"-"&amp;Tabla!AB$4,BASE!$D:$D)</f>
        <v>0</v>
      </c>
      <c r="AC22" s="80">
        <f>+SUMIF(BASE!$B:$B,Tabla!AC$1&amp;"-"&amp;Tabla!$B22&amp;"-"&amp;Tabla!AC$4,BASE!$C:$C)</f>
        <v>0</v>
      </c>
      <c r="AD22" s="80">
        <f>+SUMIF(BASE!$B:$B,Tabla!AD$1&amp;"-"&amp;Tabla!$B22&amp;"-"&amp;Tabla!AD$4,BASE!$D:$D)</f>
        <v>0</v>
      </c>
      <c r="AE22" s="80">
        <f t="shared" si="0"/>
        <v>0</v>
      </c>
      <c r="AF22" s="80">
        <f t="shared" si="1"/>
        <v>29</v>
      </c>
      <c r="AG22" s="80">
        <f t="shared" si="2"/>
        <v>1</v>
      </c>
      <c r="AH22" s="80">
        <f t="shared" si="3"/>
        <v>11</v>
      </c>
      <c r="AI22" s="80">
        <f t="shared" si="4"/>
        <v>0</v>
      </c>
      <c r="AJ22" s="80">
        <f t="shared" si="5"/>
        <v>5</v>
      </c>
      <c r="AK22" s="80">
        <f t="shared" si="6"/>
        <v>0</v>
      </c>
      <c r="AL22" s="80">
        <f t="shared" si="7"/>
        <v>0</v>
      </c>
      <c r="AM22" s="80">
        <f t="shared" si="8"/>
        <v>1</v>
      </c>
      <c r="AN22" s="80">
        <f t="shared" si="9"/>
        <v>45</v>
      </c>
    </row>
    <row r="23" spans="1:40" x14ac:dyDescent="0.2">
      <c r="A23" s="80">
        <v>19</v>
      </c>
      <c r="B23" s="80" t="str">
        <f>+IFERROR(VLOOKUP(A23,BASE!$H$3:$K$5998,4,0),"")</f>
        <v>Bagnardi (19)</v>
      </c>
      <c r="C23" s="80">
        <f>+SUMIF(BASE!$B:$B,Tabla!C$1&amp;"-"&amp;Tabla!$B23&amp;"-"&amp;Tabla!C$4,BASE!$C:$C)</f>
        <v>0</v>
      </c>
      <c r="D23" s="80">
        <f>+SUMIF(BASE!$B:$B,Tabla!D$1&amp;"-"&amp;Tabla!$B23&amp;"-"&amp;Tabla!D$4,BASE!$D:$D)</f>
        <v>1</v>
      </c>
      <c r="E23" s="80">
        <f>+SUMIF(BASE!$B:$B,Tabla!E$1&amp;"-"&amp;Tabla!$B23&amp;"-"&amp;Tabla!E$4,BASE!$C:$C)</f>
        <v>0</v>
      </c>
      <c r="F23" s="80">
        <f>+SUMIF(BASE!$B:$B,Tabla!F$1&amp;"-"&amp;Tabla!$B23&amp;"-"&amp;Tabla!F$4,BASE!$D:$D)</f>
        <v>0</v>
      </c>
      <c r="G23" s="80">
        <f>+SUMIF(BASE!$B:$B,Tabla!G$1&amp;"-"&amp;Tabla!$B23&amp;"-"&amp;Tabla!G$4,BASE!$C:$C)</f>
        <v>0</v>
      </c>
      <c r="H23" s="80">
        <f>+SUMIF(BASE!$B:$B,Tabla!H$1&amp;"-"&amp;Tabla!$B23&amp;"-"&amp;Tabla!H$4,BASE!$D:$D)</f>
        <v>0</v>
      </c>
      <c r="I23" s="80">
        <f>+SUMIF(BASE!$B:$B,Tabla!I$1&amp;"-"&amp;Tabla!$B23&amp;"-"&amp;Tabla!I$4,BASE!$C:$C)</f>
        <v>0</v>
      </c>
      <c r="J23" s="80">
        <f>+SUMIF(BASE!$B:$B,Tabla!J$1&amp;"-"&amp;Tabla!$B23&amp;"-"&amp;Tabla!J$4,BASE!$D:$D)</f>
        <v>0</v>
      </c>
      <c r="K23" s="80">
        <f>+SUMIF(BASE!$B:$B,Tabla!K$1&amp;"-"&amp;Tabla!$B23&amp;"-"&amp;Tabla!K$4,BASE!$C:$C)</f>
        <v>0</v>
      </c>
      <c r="L23" s="80">
        <f>+SUMIF(BASE!$B:$B,Tabla!L$1&amp;"-"&amp;Tabla!$B23&amp;"-"&amp;Tabla!L$4,BASE!$D:$D)</f>
        <v>0</v>
      </c>
      <c r="M23" s="80">
        <f>+SUMIF(BASE!$B:$B,Tabla!M$1&amp;"-"&amp;Tabla!$B23&amp;"-"&amp;Tabla!M$4,BASE!$C:$C)</f>
        <v>0</v>
      </c>
      <c r="N23" s="80">
        <f>+SUMIF(BASE!$B:$B,Tabla!N$1&amp;"-"&amp;Tabla!$B23&amp;"-"&amp;Tabla!N$4,BASE!$D:$D)</f>
        <v>0</v>
      </c>
      <c r="O23" s="80">
        <f>+SUMIF(BASE!$B:$B,Tabla!O$1&amp;"-"&amp;Tabla!$B23&amp;"-"&amp;Tabla!O$4,BASE!$C:$C)</f>
        <v>0</v>
      </c>
      <c r="P23" s="80">
        <f>+SUMIF(BASE!$B:$B,Tabla!P$1&amp;"-"&amp;Tabla!$B23&amp;"-"&amp;Tabla!P$4,BASE!$D:$D)</f>
        <v>0</v>
      </c>
      <c r="Q23" s="80">
        <f>+SUMIF(BASE!$B:$B,Tabla!Q$1&amp;"-"&amp;Tabla!$B23&amp;"-"&amp;Tabla!Q$4,BASE!$C:$C)</f>
        <v>0</v>
      </c>
      <c r="R23" s="80">
        <f>+SUMIF(BASE!$B:$B,Tabla!R$1&amp;"-"&amp;Tabla!$B23&amp;"-"&amp;Tabla!R$4,BASE!$D:$D)</f>
        <v>0</v>
      </c>
      <c r="S23" s="80">
        <f>+SUMIF(BASE!$B:$B,Tabla!S$1&amp;"-"&amp;Tabla!$B23&amp;"-"&amp;Tabla!S$4,BASE!$C:$C)</f>
        <v>0</v>
      </c>
      <c r="T23" s="80">
        <f>+SUMIF(BASE!$B:$B,Tabla!T$1&amp;"-"&amp;Tabla!$B23&amp;"-"&amp;Tabla!T$4,BASE!$D:$D)</f>
        <v>0</v>
      </c>
      <c r="U23" s="80">
        <f>+SUMIF(BASE!$B:$B,Tabla!U$1&amp;"-"&amp;Tabla!$B23&amp;"-"&amp;Tabla!U$4,BASE!$C:$C)</f>
        <v>0</v>
      </c>
      <c r="V23" s="80">
        <f>+SUMIF(BASE!$B:$B,Tabla!V$1&amp;"-"&amp;Tabla!$B23&amp;"-"&amp;Tabla!V$4,BASE!$D:$D)</f>
        <v>0</v>
      </c>
      <c r="W23" s="80">
        <f>+SUMIF(BASE!$B:$B,Tabla!W$1&amp;"-"&amp;Tabla!$B23&amp;"-"&amp;Tabla!W$4,BASE!$C:$C)</f>
        <v>0</v>
      </c>
      <c r="X23" s="80">
        <f>+SUMIF(BASE!$B:$B,Tabla!X$1&amp;"-"&amp;Tabla!$B23&amp;"-"&amp;Tabla!X$4,BASE!$D:$D)</f>
        <v>0</v>
      </c>
      <c r="Y23" s="80">
        <f>+SUMIF(BASE!$B:$B,Tabla!Y$1&amp;"-"&amp;Tabla!$B23&amp;"-"&amp;Tabla!Y$4,BASE!$C:$C)</f>
        <v>0</v>
      </c>
      <c r="Z23" s="80">
        <f>+SUMIF(BASE!$B:$B,Tabla!Z$1&amp;"-"&amp;Tabla!$B23&amp;"-"&amp;Tabla!Z$4,BASE!$D:$D)</f>
        <v>0</v>
      </c>
      <c r="AA23" s="80">
        <f>+SUMIF(BASE!$B:$B,Tabla!AA$1&amp;"-"&amp;Tabla!$B23&amp;"-"&amp;Tabla!AA$4,BASE!$C:$C)</f>
        <v>0</v>
      </c>
      <c r="AB23" s="80">
        <f>+SUMIF(BASE!$B:$B,Tabla!AB$1&amp;"-"&amp;Tabla!$B23&amp;"-"&amp;Tabla!AB$4,BASE!$D:$D)</f>
        <v>0</v>
      </c>
      <c r="AC23" s="80">
        <f>+SUMIF(BASE!$B:$B,Tabla!AC$1&amp;"-"&amp;Tabla!$B23&amp;"-"&amp;Tabla!AC$4,BASE!$C:$C)</f>
        <v>0</v>
      </c>
      <c r="AD23" s="80">
        <f>+SUMIF(BASE!$B:$B,Tabla!AD$1&amp;"-"&amp;Tabla!$B23&amp;"-"&amp;Tabla!AD$4,BASE!$D:$D)</f>
        <v>0</v>
      </c>
      <c r="AE23" s="80">
        <f t="shared" si="0"/>
        <v>0</v>
      </c>
      <c r="AF23" s="80">
        <f t="shared" si="1"/>
        <v>0</v>
      </c>
      <c r="AG23" s="80">
        <f t="shared" si="2"/>
        <v>0</v>
      </c>
      <c r="AH23" s="80">
        <f t="shared" si="3"/>
        <v>0</v>
      </c>
      <c r="AI23" s="80">
        <f t="shared" si="4"/>
        <v>0</v>
      </c>
      <c r="AJ23" s="80">
        <f t="shared" si="5"/>
        <v>0</v>
      </c>
      <c r="AK23" s="80">
        <f t="shared" si="6"/>
        <v>0</v>
      </c>
      <c r="AL23" s="80">
        <f t="shared" si="7"/>
        <v>0</v>
      </c>
      <c r="AM23" s="80">
        <f t="shared" si="8"/>
        <v>0</v>
      </c>
      <c r="AN23" s="80">
        <f t="shared" si="9"/>
        <v>0</v>
      </c>
    </row>
    <row r="24" spans="1:40" x14ac:dyDescent="0.2">
      <c r="A24" s="80">
        <v>20</v>
      </c>
      <c r="B24" s="80" t="str">
        <f>+IFERROR(VLOOKUP(A24,BASE!$H$3:$K$5998,4,0),"")</f>
        <v>Citi Euroclear (1305)</v>
      </c>
      <c r="C24" s="80">
        <f>+SUMIF(BASE!$B:$B,Tabla!C$1&amp;"-"&amp;Tabla!$B24&amp;"-"&amp;Tabla!C$4,BASE!$C:$C)</f>
        <v>0</v>
      </c>
      <c r="D24" s="80">
        <f>+SUMIF(BASE!$B:$B,Tabla!D$1&amp;"-"&amp;Tabla!$B24&amp;"-"&amp;Tabla!D$4,BASE!$D:$D)</f>
        <v>1</v>
      </c>
      <c r="E24" s="80">
        <f>+SUMIF(BASE!$B:$B,Tabla!E$1&amp;"-"&amp;Tabla!$B24&amp;"-"&amp;Tabla!E$4,BASE!$C:$C)</f>
        <v>0</v>
      </c>
      <c r="F24" s="80">
        <f>+SUMIF(BASE!$B:$B,Tabla!F$1&amp;"-"&amp;Tabla!$B24&amp;"-"&amp;Tabla!F$4,BASE!$D:$D)</f>
        <v>1</v>
      </c>
      <c r="G24" s="80">
        <f>+SUMIF(BASE!$B:$B,Tabla!G$1&amp;"-"&amp;Tabla!$B24&amp;"-"&amp;Tabla!G$4,BASE!$C:$C)</f>
        <v>0</v>
      </c>
      <c r="H24" s="80">
        <f>+SUMIF(BASE!$B:$B,Tabla!H$1&amp;"-"&amp;Tabla!$B24&amp;"-"&amp;Tabla!H$4,BASE!$D:$D)</f>
        <v>0</v>
      </c>
      <c r="I24" s="80">
        <f>+SUMIF(BASE!$B:$B,Tabla!I$1&amp;"-"&amp;Tabla!$B24&amp;"-"&amp;Tabla!I$4,BASE!$C:$C)</f>
        <v>0</v>
      </c>
      <c r="J24" s="80">
        <f>+SUMIF(BASE!$B:$B,Tabla!J$1&amp;"-"&amp;Tabla!$B24&amp;"-"&amp;Tabla!J$4,BASE!$D:$D)</f>
        <v>1</v>
      </c>
      <c r="K24" s="80">
        <f>+SUMIF(BASE!$B:$B,Tabla!K$1&amp;"-"&amp;Tabla!$B24&amp;"-"&amp;Tabla!K$4,BASE!$C:$C)</f>
        <v>0</v>
      </c>
      <c r="L24" s="80">
        <f>+SUMIF(BASE!$B:$B,Tabla!L$1&amp;"-"&amp;Tabla!$B24&amp;"-"&amp;Tabla!L$4,BASE!$D:$D)</f>
        <v>0</v>
      </c>
      <c r="M24" s="80">
        <f>+SUMIF(BASE!$B:$B,Tabla!M$1&amp;"-"&amp;Tabla!$B24&amp;"-"&amp;Tabla!M$4,BASE!$C:$C)</f>
        <v>0</v>
      </c>
      <c r="N24" s="80">
        <f>+SUMIF(BASE!$B:$B,Tabla!N$1&amp;"-"&amp;Tabla!$B24&amp;"-"&amp;Tabla!N$4,BASE!$D:$D)</f>
        <v>0</v>
      </c>
      <c r="O24" s="80">
        <f>+SUMIF(BASE!$B:$B,Tabla!O$1&amp;"-"&amp;Tabla!$B24&amp;"-"&amp;Tabla!O$4,BASE!$C:$C)</f>
        <v>0</v>
      </c>
      <c r="P24" s="80">
        <f>+SUMIF(BASE!$B:$B,Tabla!P$1&amp;"-"&amp;Tabla!$B24&amp;"-"&amp;Tabla!P$4,BASE!$D:$D)</f>
        <v>0</v>
      </c>
      <c r="Q24" s="80">
        <f>+SUMIF(BASE!$B:$B,Tabla!Q$1&amp;"-"&amp;Tabla!$B24&amp;"-"&amp;Tabla!Q$4,BASE!$C:$C)</f>
        <v>0</v>
      </c>
      <c r="R24" s="80">
        <f>+SUMIF(BASE!$B:$B,Tabla!R$1&amp;"-"&amp;Tabla!$B24&amp;"-"&amp;Tabla!R$4,BASE!$D:$D)</f>
        <v>0</v>
      </c>
      <c r="S24" s="80">
        <f>+SUMIF(BASE!$B:$B,Tabla!S$1&amp;"-"&amp;Tabla!$B24&amp;"-"&amp;Tabla!S$4,BASE!$C:$C)</f>
        <v>0</v>
      </c>
      <c r="T24" s="80">
        <f>+SUMIF(BASE!$B:$B,Tabla!T$1&amp;"-"&amp;Tabla!$B24&amp;"-"&amp;Tabla!T$4,BASE!$D:$D)</f>
        <v>0</v>
      </c>
      <c r="U24" s="80">
        <f>+SUMIF(BASE!$B:$B,Tabla!U$1&amp;"-"&amp;Tabla!$B24&amp;"-"&amp;Tabla!U$4,BASE!$C:$C)</f>
        <v>0</v>
      </c>
      <c r="V24" s="80">
        <f>+SUMIF(BASE!$B:$B,Tabla!V$1&amp;"-"&amp;Tabla!$B24&amp;"-"&amp;Tabla!V$4,BASE!$D:$D)</f>
        <v>0</v>
      </c>
      <c r="W24" s="80">
        <f>+SUMIF(BASE!$B:$B,Tabla!W$1&amp;"-"&amp;Tabla!$B24&amp;"-"&amp;Tabla!W$4,BASE!$C:$C)</f>
        <v>0</v>
      </c>
      <c r="X24" s="80">
        <f>+SUMIF(BASE!$B:$B,Tabla!X$1&amp;"-"&amp;Tabla!$B24&amp;"-"&amp;Tabla!X$4,BASE!$D:$D)</f>
        <v>0</v>
      </c>
      <c r="Y24" s="80">
        <f>+SUMIF(BASE!$B:$B,Tabla!Y$1&amp;"-"&amp;Tabla!$B24&amp;"-"&amp;Tabla!Y$4,BASE!$C:$C)</f>
        <v>0</v>
      </c>
      <c r="Z24" s="80">
        <f>+SUMIF(BASE!$B:$B,Tabla!Z$1&amp;"-"&amp;Tabla!$B24&amp;"-"&amp;Tabla!Z$4,BASE!$D:$D)</f>
        <v>0</v>
      </c>
      <c r="AA24" s="80">
        <f>+SUMIF(BASE!$B:$B,Tabla!AA$1&amp;"-"&amp;Tabla!$B24&amp;"-"&amp;Tabla!AA$4,BASE!$C:$C)</f>
        <v>0</v>
      </c>
      <c r="AB24" s="80">
        <f>+SUMIF(BASE!$B:$B,Tabla!AB$1&amp;"-"&amp;Tabla!$B24&amp;"-"&amp;Tabla!AB$4,BASE!$D:$D)</f>
        <v>0</v>
      </c>
      <c r="AC24" s="80">
        <f>+SUMIF(BASE!$B:$B,Tabla!AC$1&amp;"-"&amp;Tabla!$B24&amp;"-"&amp;Tabla!AC$4,BASE!$C:$C)</f>
        <v>0</v>
      </c>
      <c r="AD24" s="80">
        <f>+SUMIF(BASE!$B:$B,Tabla!AD$1&amp;"-"&amp;Tabla!$B24&amp;"-"&amp;Tabla!AD$4,BASE!$D:$D)</f>
        <v>0</v>
      </c>
      <c r="AE24" s="80">
        <f t="shared" si="0"/>
        <v>0</v>
      </c>
      <c r="AF24" s="80">
        <f t="shared" si="1"/>
        <v>1</v>
      </c>
      <c r="AG24" s="80">
        <f t="shared" si="2"/>
        <v>0</v>
      </c>
      <c r="AH24" s="80">
        <f t="shared" si="3"/>
        <v>0</v>
      </c>
      <c r="AI24" s="80">
        <f t="shared" si="4"/>
        <v>0</v>
      </c>
      <c r="AJ24" s="80">
        <f t="shared" si="5"/>
        <v>0</v>
      </c>
      <c r="AK24" s="80">
        <f t="shared" si="6"/>
        <v>0</v>
      </c>
      <c r="AL24" s="80">
        <f t="shared" si="7"/>
        <v>0</v>
      </c>
      <c r="AM24" s="80">
        <f t="shared" si="8"/>
        <v>0</v>
      </c>
      <c r="AN24" s="80">
        <f t="shared" si="9"/>
        <v>1</v>
      </c>
    </row>
    <row r="25" spans="1:40" x14ac:dyDescent="0.2">
      <c r="A25" s="80">
        <v>21</v>
      </c>
      <c r="B25" s="80" t="str">
        <f>+IFERROR(VLOOKUP(A25,BASE!$H$3:$K$5998,4,0),"")</f>
        <v>Puente Hnos. (40)</v>
      </c>
      <c r="C25" s="80">
        <f>+SUMIF(BASE!$B:$B,Tabla!C$1&amp;"-"&amp;Tabla!$B25&amp;"-"&amp;Tabla!C$4,BASE!$C:$C)</f>
        <v>0</v>
      </c>
      <c r="D25" s="80">
        <f>+SUMIF(BASE!$B:$B,Tabla!D$1&amp;"-"&amp;Tabla!$B25&amp;"-"&amp;Tabla!D$4,BASE!$D:$D)</f>
        <v>2</v>
      </c>
      <c r="E25" s="80">
        <f>+SUMIF(BASE!$B:$B,Tabla!E$1&amp;"-"&amp;Tabla!$B25&amp;"-"&amp;Tabla!E$4,BASE!$C:$C)</f>
        <v>1</v>
      </c>
      <c r="F25" s="80">
        <f>+SUMIF(BASE!$B:$B,Tabla!F$1&amp;"-"&amp;Tabla!$B25&amp;"-"&amp;Tabla!F$4,BASE!$D:$D)</f>
        <v>1</v>
      </c>
      <c r="G25" s="80">
        <f>+SUMIF(BASE!$B:$B,Tabla!G$1&amp;"-"&amp;Tabla!$B25&amp;"-"&amp;Tabla!G$4,BASE!$C:$C)</f>
        <v>0</v>
      </c>
      <c r="H25" s="80">
        <f>+SUMIF(BASE!$B:$B,Tabla!H$1&amp;"-"&amp;Tabla!$B25&amp;"-"&amp;Tabla!H$4,BASE!$D:$D)</f>
        <v>0</v>
      </c>
      <c r="I25" s="80">
        <f>+SUMIF(BASE!$B:$B,Tabla!I$1&amp;"-"&amp;Tabla!$B25&amp;"-"&amp;Tabla!I$4,BASE!$C:$C)</f>
        <v>0</v>
      </c>
      <c r="J25" s="80">
        <f>+SUMIF(BASE!$B:$B,Tabla!J$1&amp;"-"&amp;Tabla!$B25&amp;"-"&amp;Tabla!J$4,BASE!$D:$D)</f>
        <v>0</v>
      </c>
      <c r="K25" s="80">
        <f>+SUMIF(BASE!$B:$B,Tabla!K$1&amp;"-"&amp;Tabla!$B25&amp;"-"&amp;Tabla!K$4,BASE!$C:$C)</f>
        <v>0</v>
      </c>
      <c r="L25" s="80">
        <f>+SUMIF(BASE!$B:$B,Tabla!L$1&amp;"-"&amp;Tabla!$B25&amp;"-"&amp;Tabla!L$4,BASE!$D:$D)</f>
        <v>0</v>
      </c>
      <c r="M25" s="80">
        <f>+SUMIF(BASE!$B:$B,Tabla!M$1&amp;"-"&amp;Tabla!$B25&amp;"-"&amp;Tabla!M$4,BASE!$C:$C)</f>
        <v>1</v>
      </c>
      <c r="N25" s="80">
        <f>+SUMIF(BASE!$B:$B,Tabla!N$1&amp;"-"&amp;Tabla!$B25&amp;"-"&amp;Tabla!N$4,BASE!$D:$D)</f>
        <v>1</v>
      </c>
      <c r="O25" s="80">
        <f>+SUMIF(BASE!$B:$B,Tabla!O$1&amp;"-"&amp;Tabla!$B25&amp;"-"&amp;Tabla!O$4,BASE!$C:$C)</f>
        <v>2</v>
      </c>
      <c r="P25" s="80">
        <f>+SUMIF(BASE!$B:$B,Tabla!P$1&amp;"-"&amp;Tabla!$B25&amp;"-"&amp;Tabla!P$4,BASE!$D:$D)</f>
        <v>0</v>
      </c>
      <c r="Q25" s="80">
        <f>+SUMIF(BASE!$B:$B,Tabla!Q$1&amp;"-"&amp;Tabla!$B25&amp;"-"&amp;Tabla!Q$4,BASE!$C:$C)</f>
        <v>1</v>
      </c>
      <c r="R25" s="80">
        <f>+SUMIF(BASE!$B:$B,Tabla!R$1&amp;"-"&amp;Tabla!$B25&amp;"-"&amp;Tabla!R$4,BASE!$D:$D)</f>
        <v>0</v>
      </c>
      <c r="S25" s="80">
        <f>+SUMIF(BASE!$B:$B,Tabla!S$1&amp;"-"&amp;Tabla!$B25&amp;"-"&amp;Tabla!S$4,BASE!$C:$C)</f>
        <v>0</v>
      </c>
      <c r="T25" s="80">
        <f>+SUMIF(BASE!$B:$B,Tabla!T$1&amp;"-"&amp;Tabla!$B25&amp;"-"&amp;Tabla!T$4,BASE!$D:$D)</f>
        <v>0</v>
      </c>
      <c r="U25" s="80">
        <f>+SUMIF(BASE!$B:$B,Tabla!U$1&amp;"-"&amp;Tabla!$B25&amp;"-"&amp;Tabla!U$4,BASE!$C:$C)</f>
        <v>0</v>
      </c>
      <c r="V25" s="80">
        <f>+SUMIF(BASE!$B:$B,Tabla!V$1&amp;"-"&amp;Tabla!$B25&amp;"-"&amp;Tabla!V$4,BASE!$D:$D)</f>
        <v>0</v>
      </c>
      <c r="W25" s="80">
        <f>+SUMIF(BASE!$B:$B,Tabla!W$1&amp;"-"&amp;Tabla!$B25&amp;"-"&amp;Tabla!W$4,BASE!$C:$C)</f>
        <v>0</v>
      </c>
      <c r="X25" s="80">
        <f>+SUMIF(BASE!$B:$B,Tabla!X$1&amp;"-"&amp;Tabla!$B25&amp;"-"&amp;Tabla!X$4,BASE!$D:$D)</f>
        <v>0</v>
      </c>
      <c r="Y25" s="80">
        <f>+SUMIF(BASE!$B:$B,Tabla!Y$1&amp;"-"&amp;Tabla!$B25&amp;"-"&amp;Tabla!Y$4,BASE!$C:$C)</f>
        <v>0</v>
      </c>
      <c r="Z25" s="80">
        <f>+SUMIF(BASE!$B:$B,Tabla!Z$1&amp;"-"&amp;Tabla!$B25&amp;"-"&amp;Tabla!Z$4,BASE!$D:$D)</f>
        <v>0</v>
      </c>
      <c r="AA25" s="80">
        <f>+SUMIF(BASE!$B:$B,Tabla!AA$1&amp;"-"&amp;Tabla!$B25&amp;"-"&amp;Tabla!AA$4,BASE!$C:$C)</f>
        <v>0</v>
      </c>
      <c r="AB25" s="80">
        <f>+SUMIF(BASE!$B:$B,Tabla!AB$1&amp;"-"&amp;Tabla!$B25&amp;"-"&amp;Tabla!AB$4,BASE!$D:$D)</f>
        <v>0</v>
      </c>
      <c r="AC25" s="80">
        <f>+SUMIF(BASE!$B:$B,Tabla!AC$1&amp;"-"&amp;Tabla!$B25&amp;"-"&amp;Tabla!AC$4,BASE!$C:$C)</f>
        <v>0</v>
      </c>
      <c r="AD25" s="80">
        <f>+SUMIF(BASE!$B:$B,Tabla!AD$1&amp;"-"&amp;Tabla!$B25&amp;"-"&amp;Tabla!AD$4,BASE!$D:$D)</f>
        <v>0</v>
      </c>
      <c r="AE25" s="80">
        <f t="shared" si="0"/>
        <v>0</v>
      </c>
      <c r="AF25" s="80">
        <f t="shared" si="1"/>
        <v>0</v>
      </c>
      <c r="AG25" s="80">
        <f t="shared" si="2"/>
        <v>4</v>
      </c>
      <c r="AH25" s="80">
        <f t="shared" si="3"/>
        <v>1</v>
      </c>
      <c r="AI25" s="80">
        <f t="shared" si="4"/>
        <v>0</v>
      </c>
      <c r="AJ25" s="80">
        <f t="shared" si="5"/>
        <v>0</v>
      </c>
      <c r="AK25" s="80">
        <f t="shared" si="6"/>
        <v>0</v>
      </c>
      <c r="AL25" s="80">
        <f t="shared" si="7"/>
        <v>0</v>
      </c>
      <c r="AM25" s="80">
        <f t="shared" si="8"/>
        <v>4</v>
      </c>
      <c r="AN25" s="80">
        <f t="shared" si="9"/>
        <v>1</v>
      </c>
    </row>
    <row r="26" spans="1:40" x14ac:dyDescent="0.2">
      <c r="A26" s="80">
        <v>22</v>
      </c>
      <c r="B26" s="80" t="str">
        <f>+IFERROR(VLOOKUP(A26,BASE!$H$3:$K$5998,4,0),"")</f>
        <v>Aeromar (144)</v>
      </c>
      <c r="C26" s="80">
        <f>+SUMIF(BASE!$B:$B,Tabla!C$1&amp;"-"&amp;Tabla!$B26&amp;"-"&amp;Tabla!C$4,BASE!$C:$C)</f>
        <v>0</v>
      </c>
      <c r="D26" s="80">
        <f>+SUMIF(BASE!$B:$B,Tabla!D$1&amp;"-"&amp;Tabla!$B26&amp;"-"&amp;Tabla!D$4,BASE!$D:$D)</f>
        <v>1</v>
      </c>
      <c r="E26" s="80">
        <f>+SUMIF(BASE!$B:$B,Tabla!E$1&amp;"-"&amp;Tabla!$B26&amp;"-"&amp;Tabla!E$4,BASE!$C:$C)</f>
        <v>0</v>
      </c>
      <c r="F26" s="80">
        <f>+SUMIF(BASE!$B:$B,Tabla!F$1&amp;"-"&amp;Tabla!$B26&amp;"-"&amp;Tabla!F$4,BASE!$D:$D)</f>
        <v>0</v>
      </c>
      <c r="G26" s="80">
        <f>+SUMIF(BASE!$B:$B,Tabla!G$1&amp;"-"&amp;Tabla!$B26&amp;"-"&amp;Tabla!G$4,BASE!$C:$C)</f>
        <v>0</v>
      </c>
      <c r="H26" s="80">
        <f>+SUMIF(BASE!$B:$B,Tabla!H$1&amp;"-"&amp;Tabla!$B26&amp;"-"&amp;Tabla!H$4,BASE!$D:$D)</f>
        <v>0</v>
      </c>
      <c r="I26" s="80">
        <f>+SUMIF(BASE!$B:$B,Tabla!I$1&amp;"-"&amp;Tabla!$B26&amp;"-"&amp;Tabla!I$4,BASE!$C:$C)</f>
        <v>0</v>
      </c>
      <c r="J26" s="80">
        <f>+SUMIF(BASE!$B:$B,Tabla!J$1&amp;"-"&amp;Tabla!$B26&amp;"-"&amp;Tabla!J$4,BASE!$D:$D)</f>
        <v>0</v>
      </c>
      <c r="K26" s="80">
        <f>+SUMIF(BASE!$B:$B,Tabla!K$1&amp;"-"&amp;Tabla!$B26&amp;"-"&amp;Tabla!K$4,BASE!$C:$C)</f>
        <v>0</v>
      </c>
      <c r="L26" s="80">
        <f>+SUMIF(BASE!$B:$B,Tabla!L$1&amp;"-"&amp;Tabla!$B26&amp;"-"&amp;Tabla!L$4,BASE!$D:$D)</f>
        <v>0</v>
      </c>
      <c r="M26" s="80">
        <f>+SUMIF(BASE!$B:$B,Tabla!M$1&amp;"-"&amp;Tabla!$B26&amp;"-"&amp;Tabla!M$4,BASE!$C:$C)</f>
        <v>0</v>
      </c>
      <c r="N26" s="80">
        <f>+SUMIF(BASE!$B:$B,Tabla!N$1&amp;"-"&amp;Tabla!$B26&amp;"-"&amp;Tabla!N$4,BASE!$D:$D)</f>
        <v>0</v>
      </c>
      <c r="O26" s="80">
        <f>+SUMIF(BASE!$B:$B,Tabla!O$1&amp;"-"&amp;Tabla!$B26&amp;"-"&amp;Tabla!O$4,BASE!$C:$C)</f>
        <v>0</v>
      </c>
      <c r="P26" s="80">
        <f>+SUMIF(BASE!$B:$B,Tabla!P$1&amp;"-"&amp;Tabla!$B26&amp;"-"&amp;Tabla!P$4,BASE!$D:$D)</f>
        <v>0</v>
      </c>
      <c r="Q26" s="80">
        <f>+SUMIF(BASE!$B:$B,Tabla!Q$1&amp;"-"&amp;Tabla!$B26&amp;"-"&amp;Tabla!Q$4,BASE!$C:$C)</f>
        <v>0</v>
      </c>
      <c r="R26" s="80">
        <f>+SUMIF(BASE!$B:$B,Tabla!R$1&amp;"-"&amp;Tabla!$B26&amp;"-"&amp;Tabla!R$4,BASE!$D:$D)</f>
        <v>0</v>
      </c>
      <c r="S26" s="80">
        <f>+SUMIF(BASE!$B:$B,Tabla!S$1&amp;"-"&amp;Tabla!$B26&amp;"-"&amp;Tabla!S$4,BASE!$C:$C)</f>
        <v>0</v>
      </c>
      <c r="T26" s="80">
        <f>+SUMIF(BASE!$B:$B,Tabla!T$1&amp;"-"&amp;Tabla!$B26&amp;"-"&amp;Tabla!T$4,BASE!$D:$D)</f>
        <v>0</v>
      </c>
      <c r="U26" s="80">
        <f>+SUMIF(BASE!$B:$B,Tabla!U$1&amp;"-"&amp;Tabla!$B26&amp;"-"&amp;Tabla!U$4,BASE!$C:$C)</f>
        <v>0</v>
      </c>
      <c r="V26" s="80">
        <f>+SUMIF(BASE!$B:$B,Tabla!V$1&amp;"-"&amp;Tabla!$B26&amp;"-"&amp;Tabla!V$4,BASE!$D:$D)</f>
        <v>0</v>
      </c>
      <c r="W26" s="80">
        <f>+SUMIF(BASE!$B:$B,Tabla!W$1&amp;"-"&amp;Tabla!$B26&amp;"-"&amp;Tabla!W$4,BASE!$C:$C)</f>
        <v>0</v>
      </c>
      <c r="X26" s="80">
        <f>+SUMIF(BASE!$B:$B,Tabla!X$1&amp;"-"&amp;Tabla!$B26&amp;"-"&amp;Tabla!X$4,BASE!$D:$D)</f>
        <v>0</v>
      </c>
      <c r="Y26" s="80">
        <f>+SUMIF(BASE!$B:$B,Tabla!Y$1&amp;"-"&amp;Tabla!$B26&amp;"-"&amp;Tabla!Y$4,BASE!$C:$C)</f>
        <v>0</v>
      </c>
      <c r="Z26" s="80">
        <f>+SUMIF(BASE!$B:$B,Tabla!Z$1&amp;"-"&amp;Tabla!$B26&amp;"-"&amp;Tabla!Z$4,BASE!$D:$D)</f>
        <v>0</v>
      </c>
      <c r="AA26" s="80">
        <f>+SUMIF(BASE!$B:$B,Tabla!AA$1&amp;"-"&amp;Tabla!$B26&amp;"-"&amp;Tabla!AA$4,BASE!$C:$C)</f>
        <v>0</v>
      </c>
      <c r="AB26" s="80">
        <f>+SUMIF(BASE!$B:$B,Tabla!AB$1&amp;"-"&amp;Tabla!$B26&amp;"-"&amp;Tabla!AB$4,BASE!$D:$D)</f>
        <v>0</v>
      </c>
      <c r="AC26" s="80">
        <f>+SUMIF(BASE!$B:$B,Tabla!AC$1&amp;"-"&amp;Tabla!$B26&amp;"-"&amp;Tabla!AC$4,BASE!$C:$C)</f>
        <v>0</v>
      </c>
      <c r="AD26" s="80">
        <f>+SUMIF(BASE!$B:$B,Tabla!AD$1&amp;"-"&amp;Tabla!$B26&amp;"-"&amp;Tabla!AD$4,BASE!$D:$D)</f>
        <v>0</v>
      </c>
      <c r="AE26" s="80">
        <f t="shared" si="0"/>
        <v>0</v>
      </c>
      <c r="AF26" s="80">
        <f t="shared" si="1"/>
        <v>0</v>
      </c>
      <c r="AG26" s="80">
        <f t="shared" si="2"/>
        <v>0</v>
      </c>
      <c r="AH26" s="80">
        <f t="shared" si="3"/>
        <v>0</v>
      </c>
      <c r="AI26" s="80">
        <f t="shared" si="4"/>
        <v>0</v>
      </c>
      <c r="AJ26" s="80">
        <f t="shared" si="5"/>
        <v>0</v>
      </c>
      <c r="AK26" s="80">
        <f t="shared" si="6"/>
        <v>0</v>
      </c>
      <c r="AL26" s="80">
        <f t="shared" si="7"/>
        <v>0</v>
      </c>
      <c r="AM26" s="80">
        <f t="shared" si="8"/>
        <v>0</v>
      </c>
      <c r="AN26" s="80">
        <f t="shared" si="9"/>
        <v>0</v>
      </c>
    </row>
    <row r="27" spans="1:40" x14ac:dyDescent="0.2">
      <c r="A27" s="80">
        <v>23</v>
      </c>
      <c r="B27" s="80" t="str">
        <f>+IFERROR(VLOOKUP(A27,BASE!$H$3:$K$5998,4,0),"")</f>
        <v>Guardati Torti S.A (1736)</v>
      </c>
      <c r="C27" s="80">
        <f>+SUMIF(BASE!$B:$B,Tabla!C$1&amp;"-"&amp;Tabla!$B27&amp;"-"&amp;Tabla!C$4,BASE!$C:$C)</f>
        <v>0</v>
      </c>
      <c r="D27" s="80">
        <f>+SUMIF(BASE!$B:$B,Tabla!D$1&amp;"-"&amp;Tabla!$B27&amp;"-"&amp;Tabla!D$4,BASE!$D:$D)</f>
        <v>1</v>
      </c>
      <c r="E27" s="80">
        <f>+SUMIF(BASE!$B:$B,Tabla!E$1&amp;"-"&amp;Tabla!$B27&amp;"-"&amp;Tabla!E$4,BASE!$C:$C)</f>
        <v>0</v>
      </c>
      <c r="F27" s="80">
        <f>+SUMIF(BASE!$B:$B,Tabla!F$1&amp;"-"&amp;Tabla!$B27&amp;"-"&amp;Tabla!F$4,BASE!$D:$D)</f>
        <v>2</v>
      </c>
      <c r="G27" s="80">
        <f>+SUMIF(BASE!$B:$B,Tabla!G$1&amp;"-"&amp;Tabla!$B27&amp;"-"&amp;Tabla!G$4,BASE!$C:$C)</f>
        <v>0</v>
      </c>
      <c r="H27" s="80">
        <f>+SUMIF(BASE!$B:$B,Tabla!H$1&amp;"-"&amp;Tabla!$B27&amp;"-"&amp;Tabla!H$4,BASE!$D:$D)</f>
        <v>5</v>
      </c>
      <c r="I27" s="80">
        <f>+SUMIF(BASE!$B:$B,Tabla!I$1&amp;"-"&amp;Tabla!$B27&amp;"-"&amp;Tabla!I$4,BASE!$C:$C)</f>
        <v>0</v>
      </c>
      <c r="J27" s="80">
        <f>+SUMIF(BASE!$B:$B,Tabla!J$1&amp;"-"&amp;Tabla!$B27&amp;"-"&amp;Tabla!J$4,BASE!$D:$D)</f>
        <v>5</v>
      </c>
      <c r="K27" s="80">
        <f>+SUMIF(BASE!$B:$B,Tabla!K$1&amp;"-"&amp;Tabla!$B27&amp;"-"&amp;Tabla!K$4,BASE!$C:$C)</f>
        <v>0</v>
      </c>
      <c r="L27" s="80">
        <f>+SUMIF(BASE!$B:$B,Tabla!L$1&amp;"-"&amp;Tabla!$B27&amp;"-"&amp;Tabla!L$4,BASE!$D:$D)</f>
        <v>2</v>
      </c>
      <c r="M27" s="80">
        <f>+SUMIF(BASE!$B:$B,Tabla!M$1&amp;"-"&amp;Tabla!$B27&amp;"-"&amp;Tabla!M$4,BASE!$C:$C)</f>
        <v>0</v>
      </c>
      <c r="N27" s="80">
        <f>+SUMIF(BASE!$B:$B,Tabla!N$1&amp;"-"&amp;Tabla!$B27&amp;"-"&amp;Tabla!N$4,BASE!$D:$D)</f>
        <v>3</v>
      </c>
      <c r="O27" s="80">
        <f>+SUMIF(BASE!$B:$B,Tabla!O$1&amp;"-"&amp;Tabla!$B27&amp;"-"&amp;Tabla!O$4,BASE!$C:$C)</f>
        <v>0</v>
      </c>
      <c r="P27" s="80">
        <f>+SUMIF(BASE!$B:$B,Tabla!P$1&amp;"-"&amp;Tabla!$B27&amp;"-"&amp;Tabla!P$4,BASE!$D:$D)</f>
        <v>1</v>
      </c>
      <c r="Q27" s="80">
        <f>+SUMIF(BASE!$B:$B,Tabla!Q$1&amp;"-"&amp;Tabla!$B27&amp;"-"&amp;Tabla!Q$4,BASE!$C:$C)</f>
        <v>0</v>
      </c>
      <c r="R27" s="80">
        <f>+SUMIF(BASE!$B:$B,Tabla!R$1&amp;"-"&amp;Tabla!$B27&amp;"-"&amp;Tabla!R$4,BASE!$D:$D)</f>
        <v>1</v>
      </c>
      <c r="S27" s="80">
        <f>+SUMIF(BASE!$B:$B,Tabla!S$1&amp;"-"&amp;Tabla!$B27&amp;"-"&amp;Tabla!S$4,BASE!$C:$C)</f>
        <v>0</v>
      </c>
      <c r="T27" s="80">
        <f>+SUMIF(BASE!$B:$B,Tabla!T$1&amp;"-"&amp;Tabla!$B27&amp;"-"&amp;Tabla!T$4,BASE!$D:$D)</f>
        <v>3</v>
      </c>
      <c r="U27" s="80">
        <f>+SUMIF(BASE!$B:$B,Tabla!U$1&amp;"-"&amp;Tabla!$B27&amp;"-"&amp;Tabla!U$4,BASE!$C:$C)</f>
        <v>0</v>
      </c>
      <c r="V27" s="80">
        <f>+SUMIF(BASE!$B:$B,Tabla!V$1&amp;"-"&amp;Tabla!$B27&amp;"-"&amp;Tabla!V$4,BASE!$D:$D)</f>
        <v>0</v>
      </c>
      <c r="W27" s="80">
        <f>+SUMIF(BASE!$B:$B,Tabla!W$1&amp;"-"&amp;Tabla!$B27&amp;"-"&amp;Tabla!W$4,BASE!$C:$C)</f>
        <v>0</v>
      </c>
      <c r="X27" s="80">
        <f>+SUMIF(BASE!$B:$B,Tabla!X$1&amp;"-"&amp;Tabla!$B27&amp;"-"&amp;Tabla!X$4,BASE!$D:$D)</f>
        <v>0</v>
      </c>
      <c r="Y27" s="80">
        <f>+SUMIF(BASE!$B:$B,Tabla!Y$1&amp;"-"&amp;Tabla!$B27&amp;"-"&amp;Tabla!Y$4,BASE!$C:$C)</f>
        <v>0</v>
      </c>
      <c r="Z27" s="80">
        <f>+SUMIF(BASE!$B:$B,Tabla!Z$1&amp;"-"&amp;Tabla!$B27&amp;"-"&amp;Tabla!Z$4,BASE!$D:$D)</f>
        <v>0</v>
      </c>
      <c r="AA27" s="80">
        <f>+SUMIF(BASE!$B:$B,Tabla!AA$1&amp;"-"&amp;Tabla!$B27&amp;"-"&amp;Tabla!AA$4,BASE!$C:$C)</f>
        <v>0</v>
      </c>
      <c r="AB27" s="80">
        <f>+SUMIF(BASE!$B:$B,Tabla!AB$1&amp;"-"&amp;Tabla!$B27&amp;"-"&amp;Tabla!AB$4,BASE!$D:$D)</f>
        <v>0</v>
      </c>
      <c r="AC27" s="80">
        <f>+SUMIF(BASE!$B:$B,Tabla!AC$1&amp;"-"&amp;Tabla!$B27&amp;"-"&amp;Tabla!AC$4,BASE!$C:$C)</f>
        <v>0</v>
      </c>
      <c r="AD27" s="80">
        <f>+SUMIF(BASE!$B:$B,Tabla!AD$1&amp;"-"&amp;Tabla!$B27&amp;"-"&amp;Tabla!AD$4,BASE!$D:$D)</f>
        <v>0</v>
      </c>
      <c r="AE27" s="80">
        <f t="shared" si="0"/>
        <v>0</v>
      </c>
      <c r="AF27" s="80">
        <f t="shared" si="1"/>
        <v>12</v>
      </c>
      <c r="AG27" s="80">
        <f t="shared" si="2"/>
        <v>0</v>
      </c>
      <c r="AH27" s="80">
        <f t="shared" si="3"/>
        <v>5</v>
      </c>
      <c r="AI27" s="80">
        <f t="shared" si="4"/>
        <v>0</v>
      </c>
      <c r="AJ27" s="80">
        <f t="shared" si="5"/>
        <v>3</v>
      </c>
      <c r="AK27" s="80">
        <f t="shared" si="6"/>
        <v>0</v>
      </c>
      <c r="AL27" s="80">
        <f t="shared" si="7"/>
        <v>0</v>
      </c>
      <c r="AM27" s="80">
        <f t="shared" si="8"/>
        <v>0</v>
      </c>
      <c r="AN27" s="80">
        <f t="shared" si="9"/>
        <v>20</v>
      </c>
    </row>
    <row r="28" spans="1:40" x14ac:dyDescent="0.2">
      <c r="A28" s="80">
        <v>24</v>
      </c>
      <c r="B28" s="80" t="str">
        <f>+IFERROR(VLOOKUP(A28,BASE!$H$3:$K$5998,4,0),"")</f>
        <v>Cucchiara y Cia S.A (18)</v>
      </c>
      <c r="C28" s="80">
        <f>+SUMIF(BASE!$B:$B,Tabla!C$1&amp;"-"&amp;Tabla!$B28&amp;"-"&amp;Tabla!C$4,BASE!$C:$C)</f>
        <v>0</v>
      </c>
      <c r="D28" s="80">
        <f>+SUMIF(BASE!$B:$B,Tabla!D$1&amp;"-"&amp;Tabla!$B28&amp;"-"&amp;Tabla!D$4,BASE!$D:$D)</f>
        <v>1</v>
      </c>
      <c r="E28" s="80">
        <f>+SUMIF(BASE!$B:$B,Tabla!E$1&amp;"-"&amp;Tabla!$B28&amp;"-"&amp;Tabla!E$4,BASE!$C:$C)</f>
        <v>0</v>
      </c>
      <c r="F28" s="80">
        <f>+SUMIF(BASE!$B:$B,Tabla!F$1&amp;"-"&amp;Tabla!$B28&amp;"-"&amp;Tabla!F$4,BASE!$D:$D)</f>
        <v>1</v>
      </c>
      <c r="G28" s="80">
        <f>+SUMIF(BASE!$B:$B,Tabla!G$1&amp;"-"&amp;Tabla!$B28&amp;"-"&amp;Tabla!G$4,BASE!$C:$C)</f>
        <v>0</v>
      </c>
      <c r="H28" s="80">
        <f>+SUMIF(BASE!$B:$B,Tabla!H$1&amp;"-"&amp;Tabla!$B28&amp;"-"&amp;Tabla!H$4,BASE!$D:$D)</f>
        <v>0</v>
      </c>
      <c r="I28" s="80">
        <f>+SUMIF(BASE!$B:$B,Tabla!I$1&amp;"-"&amp;Tabla!$B28&amp;"-"&amp;Tabla!I$4,BASE!$C:$C)</f>
        <v>1</v>
      </c>
      <c r="J28" s="80">
        <f>+SUMIF(BASE!$B:$B,Tabla!J$1&amp;"-"&amp;Tabla!$B28&amp;"-"&amp;Tabla!J$4,BASE!$D:$D)</f>
        <v>1</v>
      </c>
      <c r="K28" s="80">
        <f>+SUMIF(BASE!$B:$B,Tabla!K$1&amp;"-"&amp;Tabla!$B28&amp;"-"&amp;Tabla!K$4,BASE!$C:$C)</f>
        <v>0</v>
      </c>
      <c r="L28" s="80">
        <f>+SUMIF(BASE!$B:$B,Tabla!L$1&amp;"-"&amp;Tabla!$B28&amp;"-"&amp;Tabla!L$4,BASE!$D:$D)</f>
        <v>1</v>
      </c>
      <c r="M28" s="80">
        <f>+SUMIF(BASE!$B:$B,Tabla!M$1&amp;"-"&amp;Tabla!$B28&amp;"-"&amp;Tabla!M$4,BASE!$C:$C)</f>
        <v>0</v>
      </c>
      <c r="N28" s="80">
        <f>+SUMIF(BASE!$B:$B,Tabla!N$1&amp;"-"&amp;Tabla!$B28&amp;"-"&amp;Tabla!N$4,BASE!$D:$D)</f>
        <v>1</v>
      </c>
      <c r="O28" s="80">
        <f>+SUMIF(BASE!$B:$B,Tabla!O$1&amp;"-"&amp;Tabla!$B28&amp;"-"&amp;Tabla!O$4,BASE!$C:$C)</f>
        <v>0</v>
      </c>
      <c r="P28" s="80">
        <f>+SUMIF(BASE!$B:$B,Tabla!P$1&amp;"-"&amp;Tabla!$B28&amp;"-"&amp;Tabla!P$4,BASE!$D:$D)</f>
        <v>0</v>
      </c>
      <c r="Q28" s="80">
        <f>+SUMIF(BASE!$B:$B,Tabla!Q$1&amp;"-"&amp;Tabla!$B28&amp;"-"&amp;Tabla!Q$4,BASE!$C:$C)</f>
        <v>0</v>
      </c>
      <c r="R28" s="80">
        <f>+SUMIF(BASE!$B:$B,Tabla!R$1&amp;"-"&amp;Tabla!$B28&amp;"-"&amp;Tabla!R$4,BASE!$D:$D)</f>
        <v>0</v>
      </c>
      <c r="S28" s="80">
        <f>+SUMIF(BASE!$B:$B,Tabla!S$1&amp;"-"&amp;Tabla!$B28&amp;"-"&amp;Tabla!S$4,BASE!$C:$C)</f>
        <v>2</v>
      </c>
      <c r="T28" s="80">
        <f>+SUMIF(BASE!$B:$B,Tabla!T$1&amp;"-"&amp;Tabla!$B28&amp;"-"&amp;Tabla!T$4,BASE!$D:$D)</f>
        <v>0</v>
      </c>
      <c r="U28" s="80">
        <f>+SUMIF(BASE!$B:$B,Tabla!U$1&amp;"-"&amp;Tabla!$B28&amp;"-"&amp;Tabla!U$4,BASE!$C:$C)</f>
        <v>0</v>
      </c>
      <c r="V28" s="80">
        <f>+SUMIF(BASE!$B:$B,Tabla!V$1&amp;"-"&amp;Tabla!$B28&amp;"-"&amp;Tabla!V$4,BASE!$D:$D)</f>
        <v>0</v>
      </c>
      <c r="W28" s="80">
        <f>+SUMIF(BASE!$B:$B,Tabla!W$1&amp;"-"&amp;Tabla!$B28&amp;"-"&amp;Tabla!W$4,BASE!$C:$C)</f>
        <v>0</v>
      </c>
      <c r="X28" s="80">
        <f>+SUMIF(BASE!$B:$B,Tabla!X$1&amp;"-"&amp;Tabla!$B28&amp;"-"&amp;Tabla!X$4,BASE!$D:$D)</f>
        <v>0</v>
      </c>
      <c r="Y28" s="80">
        <f>+SUMIF(BASE!$B:$B,Tabla!Y$1&amp;"-"&amp;Tabla!$B28&amp;"-"&amp;Tabla!Y$4,BASE!$C:$C)</f>
        <v>0</v>
      </c>
      <c r="Z28" s="80">
        <f>+SUMIF(BASE!$B:$B,Tabla!Z$1&amp;"-"&amp;Tabla!$B28&amp;"-"&amp;Tabla!Z$4,BASE!$D:$D)</f>
        <v>0</v>
      </c>
      <c r="AA28" s="80">
        <f>+SUMIF(BASE!$B:$B,Tabla!AA$1&amp;"-"&amp;Tabla!$B28&amp;"-"&amp;Tabla!AA$4,BASE!$C:$C)</f>
        <v>0</v>
      </c>
      <c r="AB28" s="80">
        <f>+SUMIF(BASE!$B:$B,Tabla!AB$1&amp;"-"&amp;Tabla!$B28&amp;"-"&amp;Tabla!AB$4,BASE!$D:$D)</f>
        <v>0</v>
      </c>
      <c r="AC28" s="80">
        <f>+SUMIF(BASE!$B:$B,Tabla!AC$1&amp;"-"&amp;Tabla!$B28&amp;"-"&amp;Tabla!AC$4,BASE!$C:$C)</f>
        <v>0</v>
      </c>
      <c r="AD28" s="80">
        <f>+SUMIF(BASE!$B:$B,Tabla!AD$1&amp;"-"&amp;Tabla!$B28&amp;"-"&amp;Tabla!AD$4,BASE!$D:$D)</f>
        <v>0</v>
      </c>
      <c r="AE28" s="80">
        <f t="shared" si="0"/>
        <v>1</v>
      </c>
      <c r="AF28" s="80">
        <f t="shared" si="1"/>
        <v>2</v>
      </c>
      <c r="AG28" s="80">
        <f t="shared" si="2"/>
        <v>0</v>
      </c>
      <c r="AH28" s="80">
        <f t="shared" si="3"/>
        <v>1</v>
      </c>
      <c r="AI28" s="80">
        <f t="shared" si="4"/>
        <v>2</v>
      </c>
      <c r="AJ28" s="80">
        <f t="shared" si="5"/>
        <v>0</v>
      </c>
      <c r="AK28" s="80">
        <f t="shared" si="6"/>
        <v>0</v>
      </c>
      <c r="AL28" s="80">
        <f t="shared" si="7"/>
        <v>0</v>
      </c>
      <c r="AM28" s="80">
        <f t="shared" si="8"/>
        <v>3</v>
      </c>
      <c r="AN28" s="80">
        <f t="shared" si="9"/>
        <v>3</v>
      </c>
    </row>
    <row r="29" spans="1:40" x14ac:dyDescent="0.2">
      <c r="A29" s="80">
        <v>25</v>
      </c>
      <c r="B29" s="80" t="str">
        <f>+IFERROR(VLOOKUP(A29,BASE!$H$3:$K$5998,4,0),"")</f>
        <v>Nasini SA (630)</v>
      </c>
      <c r="C29" s="80">
        <f>+SUMIF(BASE!$B:$B,Tabla!C$1&amp;"-"&amp;Tabla!$B29&amp;"-"&amp;Tabla!C$4,BASE!$C:$C)</f>
        <v>0</v>
      </c>
      <c r="D29" s="80">
        <f>+SUMIF(BASE!$B:$B,Tabla!D$1&amp;"-"&amp;Tabla!$B29&amp;"-"&amp;Tabla!D$4,BASE!$D:$D)</f>
        <v>2</v>
      </c>
      <c r="E29" s="80">
        <f>+SUMIF(BASE!$B:$B,Tabla!E$1&amp;"-"&amp;Tabla!$B29&amp;"-"&amp;Tabla!E$4,BASE!$C:$C)</f>
        <v>0</v>
      </c>
      <c r="F29" s="80">
        <f>+SUMIF(BASE!$B:$B,Tabla!F$1&amp;"-"&amp;Tabla!$B29&amp;"-"&amp;Tabla!F$4,BASE!$D:$D)</f>
        <v>2</v>
      </c>
      <c r="G29" s="80">
        <f>+SUMIF(BASE!$B:$B,Tabla!G$1&amp;"-"&amp;Tabla!$B29&amp;"-"&amp;Tabla!G$4,BASE!$C:$C)</f>
        <v>0</v>
      </c>
      <c r="H29" s="80">
        <f>+SUMIF(BASE!$B:$B,Tabla!H$1&amp;"-"&amp;Tabla!$B29&amp;"-"&amp;Tabla!H$4,BASE!$D:$D)</f>
        <v>1</v>
      </c>
      <c r="I29" s="80">
        <f>+SUMIF(BASE!$B:$B,Tabla!I$1&amp;"-"&amp;Tabla!$B29&amp;"-"&amp;Tabla!I$4,BASE!$C:$C)</f>
        <v>0</v>
      </c>
      <c r="J29" s="80">
        <f>+SUMIF(BASE!$B:$B,Tabla!J$1&amp;"-"&amp;Tabla!$B29&amp;"-"&amp;Tabla!J$4,BASE!$D:$D)</f>
        <v>1</v>
      </c>
      <c r="K29" s="80">
        <f>+SUMIF(BASE!$B:$B,Tabla!K$1&amp;"-"&amp;Tabla!$B29&amp;"-"&amp;Tabla!K$4,BASE!$C:$C)</f>
        <v>0</v>
      </c>
      <c r="L29" s="80">
        <f>+SUMIF(BASE!$B:$B,Tabla!L$1&amp;"-"&amp;Tabla!$B29&amp;"-"&amp;Tabla!L$4,BASE!$D:$D)</f>
        <v>1</v>
      </c>
      <c r="M29" s="80">
        <f>+SUMIF(BASE!$B:$B,Tabla!M$1&amp;"-"&amp;Tabla!$B29&amp;"-"&amp;Tabla!M$4,BASE!$C:$C)</f>
        <v>0</v>
      </c>
      <c r="N29" s="80">
        <f>+SUMIF(BASE!$B:$B,Tabla!N$1&amp;"-"&amp;Tabla!$B29&amp;"-"&amp;Tabla!N$4,BASE!$D:$D)</f>
        <v>0</v>
      </c>
      <c r="O29" s="80">
        <f>+SUMIF(BASE!$B:$B,Tabla!O$1&amp;"-"&amp;Tabla!$B29&amp;"-"&amp;Tabla!O$4,BASE!$C:$C)</f>
        <v>0</v>
      </c>
      <c r="P29" s="80">
        <f>+SUMIF(BASE!$B:$B,Tabla!P$1&amp;"-"&amp;Tabla!$B29&amp;"-"&amp;Tabla!P$4,BASE!$D:$D)</f>
        <v>0</v>
      </c>
      <c r="Q29" s="80">
        <f>+SUMIF(BASE!$B:$B,Tabla!Q$1&amp;"-"&amp;Tabla!$B29&amp;"-"&amp;Tabla!Q$4,BASE!$C:$C)</f>
        <v>0</v>
      </c>
      <c r="R29" s="80">
        <f>+SUMIF(BASE!$B:$B,Tabla!R$1&amp;"-"&amp;Tabla!$B29&amp;"-"&amp;Tabla!R$4,BASE!$D:$D)</f>
        <v>0</v>
      </c>
      <c r="S29" s="80">
        <f>+SUMIF(BASE!$B:$B,Tabla!S$1&amp;"-"&amp;Tabla!$B29&amp;"-"&amp;Tabla!S$4,BASE!$C:$C)</f>
        <v>0</v>
      </c>
      <c r="T29" s="80">
        <f>+SUMIF(BASE!$B:$B,Tabla!T$1&amp;"-"&amp;Tabla!$B29&amp;"-"&amp;Tabla!T$4,BASE!$D:$D)</f>
        <v>0</v>
      </c>
      <c r="U29" s="80">
        <f>+SUMIF(BASE!$B:$B,Tabla!U$1&amp;"-"&amp;Tabla!$B29&amp;"-"&amp;Tabla!U$4,BASE!$C:$C)</f>
        <v>0</v>
      </c>
      <c r="V29" s="80">
        <f>+SUMIF(BASE!$B:$B,Tabla!V$1&amp;"-"&amp;Tabla!$B29&amp;"-"&amp;Tabla!V$4,BASE!$D:$D)</f>
        <v>0</v>
      </c>
      <c r="W29" s="80">
        <f>+SUMIF(BASE!$B:$B,Tabla!W$1&amp;"-"&amp;Tabla!$B29&amp;"-"&amp;Tabla!W$4,BASE!$C:$C)</f>
        <v>0</v>
      </c>
      <c r="X29" s="80">
        <f>+SUMIF(BASE!$B:$B,Tabla!X$1&amp;"-"&amp;Tabla!$B29&amp;"-"&amp;Tabla!X$4,BASE!$D:$D)</f>
        <v>0</v>
      </c>
      <c r="Y29" s="80">
        <f>+SUMIF(BASE!$B:$B,Tabla!Y$1&amp;"-"&amp;Tabla!$B29&amp;"-"&amp;Tabla!Y$4,BASE!$C:$C)</f>
        <v>0</v>
      </c>
      <c r="Z29" s="80">
        <f>+SUMIF(BASE!$B:$B,Tabla!Z$1&amp;"-"&amp;Tabla!$B29&amp;"-"&amp;Tabla!Z$4,BASE!$D:$D)</f>
        <v>0</v>
      </c>
      <c r="AA29" s="80">
        <f>+SUMIF(BASE!$B:$B,Tabla!AA$1&amp;"-"&amp;Tabla!$B29&amp;"-"&amp;Tabla!AA$4,BASE!$C:$C)</f>
        <v>0</v>
      </c>
      <c r="AB29" s="80">
        <f>+SUMIF(BASE!$B:$B,Tabla!AB$1&amp;"-"&amp;Tabla!$B29&amp;"-"&amp;Tabla!AB$4,BASE!$D:$D)</f>
        <v>0</v>
      </c>
      <c r="AC29" s="80">
        <f>+SUMIF(BASE!$B:$B,Tabla!AC$1&amp;"-"&amp;Tabla!$B29&amp;"-"&amp;Tabla!AC$4,BASE!$C:$C)</f>
        <v>0</v>
      </c>
      <c r="AD29" s="80">
        <f>+SUMIF(BASE!$B:$B,Tabla!AD$1&amp;"-"&amp;Tabla!$B29&amp;"-"&amp;Tabla!AD$4,BASE!$D:$D)</f>
        <v>0</v>
      </c>
      <c r="AE29" s="80">
        <f t="shared" si="0"/>
        <v>0</v>
      </c>
      <c r="AF29" s="80">
        <f t="shared" si="1"/>
        <v>3</v>
      </c>
      <c r="AG29" s="80">
        <f t="shared" si="2"/>
        <v>0</v>
      </c>
      <c r="AH29" s="80">
        <f t="shared" si="3"/>
        <v>0</v>
      </c>
      <c r="AI29" s="80">
        <f t="shared" si="4"/>
        <v>0</v>
      </c>
      <c r="AJ29" s="80">
        <f t="shared" si="5"/>
        <v>0</v>
      </c>
      <c r="AK29" s="80">
        <f t="shared" si="6"/>
        <v>0</v>
      </c>
      <c r="AL29" s="80">
        <f t="shared" si="7"/>
        <v>0</v>
      </c>
      <c r="AM29" s="80">
        <f t="shared" si="8"/>
        <v>0</v>
      </c>
      <c r="AN29" s="80">
        <f t="shared" si="9"/>
        <v>3</v>
      </c>
    </row>
    <row r="30" spans="1:40" x14ac:dyDescent="0.2">
      <c r="A30" s="80">
        <v>26</v>
      </c>
      <c r="B30" s="80" t="str">
        <f>+IFERROR(VLOOKUP(A30,BASE!$H$3:$K$5998,4,0),"")</f>
        <v>Tomar Inversiones S.A (Viejo) (1750)</v>
      </c>
      <c r="C30" s="80">
        <f>+SUMIF(BASE!$B:$B,Tabla!C$1&amp;"-"&amp;Tabla!$B30&amp;"-"&amp;Tabla!C$4,BASE!$C:$C)</f>
        <v>0</v>
      </c>
      <c r="D30" s="80">
        <f>+SUMIF(BASE!$B:$B,Tabla!D$1&amp;"-"&amp;Tabla!$B30&amp;"-"&amp;Tabla!D$4,BASE!$D:$D)</f>
        <v>2</v>
      </c>
      <c r="E30" s="80">
        <f>+SUMIF(BASE!$B:$B,Tabla!E$1&amp;"-"&amp;Tabla!$B30&amp;"-"&amp;Tabla!E$4,BASE!$C:$C)</f>
        <v>0</v>
      </c>
      <c r="F30" s="80">
        <f>+SUMIF(BASE!$B:$B,Tabla!F$1&amp;"-"&amp;Tabla!$B30&amp;"-"&amp;Tabla!F$4,BASE!$D:$D)</f>
        <v>0</v>
      </c>
      <c r="G30" s="80">
        <f>+SUMIF(BASE!$B:$B,Tabla!G$1&amp;"-"&amp;Tabla!$B30&amp;"-"&amp;Tabla!G$4,BASE!$C:$C)</f>
        <v>0</v>
      </c>
      <c r="H30" s="80">
        <f>+SUMIF(BASE!$B:$B,Tabla!H$1&amp;"-"&amp;Tabla!$B30&amp;"-"&amp;Tabla!H$4,BASE!$D:$D)</f>
        <v>2</v>
      </c>
      <c r="I30" s="80">
        <f>+SUMIF(BASE!$B:$B,Tabla!I$1&amp;"-"&amp;Tabla!$B30&amp;"-"&amp;Tabla!I$4,BASE!$C:$C)</f>
        <v>0</v>
      </c>
      <c r="J30" s="80">
        <f>+SUMIF(BASE!$B:$B,Tabla!J$1&amp;"-"&amp;Tabla!$B30&amp;"-"&amp;Tabla!J$4,BASE!$D:$D)</f>
        <v>2</v>
      </c>
      <c r="K30" s="80">
        <f>+SUMIF(BASE!$B:$B,Tabla!K$1&amp;"-"&amp;Tabla!$B30&amp;"-"&amp;Tabla!K$4,BASE!$C:$C)</f>
        <v>0</v>
      </c>
      <c r="L30" s="80">
        <f>+SUMIF(BASE!$B:$B,Tabla!L$1&amp;"-"&amp;Tabla!$B30&amp;"-"&amp;Tabla!L$4,BASE!$D:$D)</f>
        <v>1</v>
      </c>
      <c r="M30" s="80">
        <f>+SUMIF(BASE!$B:$B,Tabla!M$1&amp;"-"&amp;Tabla!$B30&amp;"-"&amp;Tabla!M$4,BASE!$C:$C)</f>
        <v>0</v>
      </c>
      <c r="N30" s="80">
        <f>+SUMIF(BASE!$B:$B,Tabla!N$1&amp;"-"&amp;Tabla!$B30&amp;"-"&amp;Tabla!N$4,BASE!$D:$D)</f>
        <v>0</v>
      </c>
      <c r="O30" s="80">
        <f>+SUMIF(BASE!$B:$B,Tabla!O$1&amp;"-"&amp;Tabla!$B30&amp;"-"&amp;Tabla!O$4,BASE!$C:$C)</f>
        <v>0</v>
      </c>
      <c r="P30" s="80">
        <f>+SUMIF(BASE!$B:$B,Tabla!P$1&amp;"-"&amp;Tabla!$B30&amp;"-"&amp;Tabla!P$4,BASE!$D:$D)</f>
        <v>1</v>
      </c>
      <c r="Q30" s="80">
        <f>+SUMIF(BASE!$B:$B,Tabla!Q$1&amp;"-"&amp;Tabla!$B30&amp;"-"&amp;Tabla!Q$4,BASE!$C:$C)</f>
        <v>0</v>
      </c>
      <c r="R30" s="80">
        <f>+SUMIF(BASE!$B:$B,Tabla!R$1&amp;"-"&amp;Tabla!$B30&amp;"-"&amp;Tabla!R$4,BASE!$D:$D)</f>
        <v>0</v>
      </c>
      <c r="S30" s="80">
        <f>+SUMIF(BASE!$B:$B,Tabla!S$1&amp;"-"&amp;Tabla!$B30&amp;"-"&amp;Tabla!S$4,BASE!$C:$C)</f>
        <v>0</v>
      </c>
      <c r="T30" s="80">
        <f>+SUMIF(BASE!$B:$B,Tabla!T$1&amp;"-"&amp;Tabla!$B30&amp;"-"&amp;Tabla!T$4,BASE!$D:$D)</f>
        <v>0</v>
      </c>
      <c r="U30" s="80">
        <f>+SUMIF(BASE!$B:$B,Tabla!U$1&amp;"-"&amp;Tabla!$B30&amp;"-"&amp;Tabla!U$4,BASE!$C:$C)</f>
        <v>0</v>
      </c>
      <c r="V30" s="80">
        <f>+SUMIF(BASE!$B:$B,Tabla!V$1&amp;"-"&amp;Tabla!$B30&amp;"-"&amp;Tabla!V$4,BASE!$D:$D)</f>
        <v>0</v>
      </c>
      <c r="W30" s="80">
        <f>+SUMIF(BASE!$B:$B,Tabla!W$1&amp;"-"&amp;Tabla!$B30&amp;"-"&amp;Tabla!W$4,BASE!$C:$C)</f>
        <v>0</v>
      </c>
      <c r="X30" s="80">
        <f>+SUMIF(BASE!$B:$B,Tabla!X$1&amp;"-"&amp;Tabla!$B30&amp;"-"&amp;Tabla!X$4,BASE!$D:$D)</f>
        <v>0</v>
      </c>
      <c r="Y30" s="80">
        <f>+SUMIF(BASE!$B:$B,Tabla!Y$1&amp;"-"&amp;Tabla!$B30&amp;"-"&amp;Tabla!Y$4,BASE!$C:$C)</f>
        <v>0</v>
      </c>
      <c r="Z30" s="80">
        <f>+SUMIF(BASE!$B:$B,Tabla!Z$1&amp;"-"&amp;Tabla!$B30&amp;"-"&amp;Tabla!Z$4,BASE!$D:$D)</f>
        <v>0</v>
      </c>
      <c r="AA30" s="80">
        <f>+SUMIF(BASE!$B:$B,Tabla!AA$1&amp;"-"&amp;Tabla!$B30&amp;"-"&amp;Tabla!AA$4,BASE!$C:$C)</f>
        <v>0</v>
      </c>
      <c r="AB30" s="80">
        <f>+SUMIF(BASE!$B:$B,Tabla!AB$1&amp;"-"&amp;Tabla!$B30&amp;"-"&amp;Tabla!AB$4,BASE!$D:$D)</f>
        <v>0</v>
      </c>
      <c r="AC30" s="80">
        <f>+SUMIF(BASE!$B:$B,Tabla!AC$1&amp;"-"&amp;Tabla!$B30&amp;"-"&amp;Tabla!AC$4,BASE!$C:$C)</f>
        <v>0</v>
      </c>
      <c r="AD30" s="80">
        <f>+SUMIF(BASE!$B:$B,Tabla!AD$1&amp;"-"&amp;Tabla!$B30&amp;"-"&amp;Tabla!AD$4,BASE!$D:$D)</f>
        <v>0</v>
      </c>
      <c r="AE30" s="80">
        <f t="shared" si="0"/>
        <v>0</v>
      </c>
      <c r="AF30" s="80">
        <f t="shared" si="1"/>
        <v>5</v>
      </c>
      <c r="AG30" s="80">
        <f t="shared" si="2"/>
        <v>0</v>
      </c>
      <c r="AH30" s="80">
        <f t="shared" si="3"/>
        <v>1</v>
      </c>
      <c r="AI30" s="80">
        <f t="shared" si="4"/>
        <v>0</v>
      </c>
      <c r="AJ30" s="80">
        <f t="shared" si="5"/>
        <v>0</v>
      </c>
      <c r="AK30" s="80">
        <f t="shared" si="6"/>
        <v>0</v>
      </c>
      <c r="AL30" s="80">
        <f t="shared" si="7"/>
        <v>0</v>
      </c>
      <c r="AM30" s="80">
        <f t="shared" si="8"/>
        <v>0</v>
      </c>
      <c r="AN30" s="80">
        <f t="shared" si="9"/>
        <v>6</v>
      </c>
    </row>
    <row r="31" spans="1:40" x14ac:dyDescent="0.2">
      <c r="A31" s="80">
        <v>27</v>
      </c>
      <c r="B31" s="80" t="str">
        <f>+IFERROR(VLOOKUP(A31,BASE!$H$3:$K$5998,4,0),"")</f>
        <v>Bull Market Brokers S.A (200)</v>
      </c>
      <c r="C31" s="80">
        <f>+SUMIF(BASE!$B:$B,Tabla!C$1&amp;"-"&amp;Tabla!$B31&amp;"-"&amp;Tabla!C$4,BASE!$C:$C)</f>
        <v>0</v>
      </c>
      <c r="D31" s="80">
        <f>+SUMIF(BASE!$B:$B,Tabla!D$1&amp;"-"&amp;Tabla!$B31&amp;"-"&amp;Tabla!D$4,BASE!$D:$D)</f>
        <v>4</v>
      </c>
      <c r="E31" s="80">
        <f>+SUMIF(BASE!$B:$B,Tabla!E$1&amp;"-"&amp;Tabla!$B31&amp;"-"&amp;Tabla!E$4,BASE!$C:$C)</f>
        <v>0</v>
      </c>
      <c r="F31" s="80">
        <f>+SUMIF(BASE!$B:$B,Tabla!F$1&amp;"-"&amp;Tabla!$B31&amp;"-"&amp;Tabla!F$4,BASE!$D:$D)</f>
        <v>5</v>
      </c>
      <c r="G31" s="80">
        <f>+SUMIF(BASE!$B:$B,Tabla!G$1&amp;"-"&amp;Tabla!$B31&amp;"-"&amp;Tabla!G$4,BASE!$C:$C)</f>
        <v>0</v>
      </c>
      <c r="H31" s="80">
        <f>+SUMIF(BASE!$B:$B,Tabla!H$1&amp;"-"&amp;Tabla!$B31&amp;"-"&amp;Tabla!H$4,BASE!$D:$D)</f>
        <v>6</v>
      </c>
      <c r="I31" s="80">
        <f>+SUMIF(BASE!$B:$B,Tabla!I$1&amp;"-"&amp;Tabla!$B31&amp;"-"&amp;Tabla!I$4,BASE!$C:$C)</f>
        <v>0</v>
      </c>
      <c r="J31" s="80">
        <f>+SUMIF(BASE!$B:$B,Tabla!J$1&amp;"-"&amp;Tabla!$B31&amp;"-"&amp;Tabla!J$4,BASE!$D:$D)</f>
        <v>5</v>
      </c>
      <c r="K31" s="80">
        <f>+SUMIF(BASE!$B:$B,Tabla!K$1&amp;"-"&amp;Tabla!$B31&amp;"-"&amp;Tabla!K$4,BASE!$C:$C)</f>
        <v>2</v>
      </c>
      <c r="L31" s="80">
        <f>+SUMIF(BASE!$B:$B,Tabla!L$1&amp;"-"&amp;Tabla!$B31&amp;"-"&amp;Tabla!L$4,BASE!$D:$D)</f>
        <v>3</v>
      </c>
      <c r="M31" s="80">
        <f>+SUMIF(BASE!$B:$B,Tabla!M$1&amp;"-"&amp;Tabla!$B31&amp;"-"&amp;Tabla!M$4,BASE!$C:$C)</f>
        <v>0</v>
      </c>
      <c r="N31" s="80">
        <f>+SUMIF(BASE!$B:$B,Tabla!N$1&amp;"-"&amp;Tabla!$B31&amp;"-"&amp;Tabla!N$4,BASE!$D:$D)</f>
        <v>2</v>
      </c>
      <c r="O31" s="80">
        <f>+SUMIF(BASE!$B:$B,Tabla!O$1&amp;"-"&amp;Tabla!$B31&amp;"-"&amp;Tabla!O$4,BASE!$C:$C)</f>
        <v>1</v>
      </c>
      <c r="P31" s="80">
        <f>+SUMIF(BASE!$B:$B,Tabla!P$1&amp;"-"&amp;Tabla!$B31&amp;"-"&amp;Tabla!P$4,BASE!$D:$D)</f>
        <v>9</v>
      </c>
      <c r="Q31" s="80">
        <f>+SUMIF(BASE!$B:$B,Tabla!Q$1&amp;"-"&amp;Tabla!$B31&amp;"-"&amp;Tabla!Q$4,BASE!$C:$C)</f>
        <v>0</v>
      </c>
      <c r="R31" s="80">
        <f>+SUMIF(BASE!$B:$B,Tabla!R$1&amp;"-"&amp;Tabla!$B31&amp;"-"&amp;Tabla!R$4,BASE!$D:$D)</f>
        <v>0</v>
      </c>
      <c r="S31" s="80">
        <f>+SUMIF(BASE!$B:$B,Tabla!S$1&amp;"-"&amp;Tabla!$B31&amp;"-"&amp;Tabla!S$4,BASE!$C:$C)</f>
        <v>4</v>
      </c>
      <c r="T31" s="80">
        <f>+SUMIF(BASE!$B:$B,Tabla!T$1&amp;"-"&amp;Tabla!$B31&amp;"-"&amp;Tabla!T$4,BASE!$D:$D)</f>
        <v>8</v>
      </c>
      <c r="U31" s="80">
        <f>+SUMIF(BASE!$B:$B,Tabla!U$1&amp;"-"&amp;Tabla!$B31&amp;"-"&amp;Tabla!U$4,BASE!$C:$C)</f>
        <v>0</v>
      </c>
      <c r="V31" s="80">
        <f>+SUMIF(BASE!$B:$B,Tabla!V$1&amp;"-"&amp;Tabla!$B31&amp;"-"&amp;Tabla!V$4,BASE!$D:$D)</f>
        <v>0</v>
      </c>
      <c r="W31" s="80">
        <f>+SUMIF(BASE!$B:$B,Tabla!W$1&amp;"-"&amp;Tabla!$B31&amp;"-"&amp;Tabla!W$4,BASE!$C:$C)</f>
        <v>0</v>
      </c>
      <c r="X31" s="80">
        <f>+SUMIF(BASE!$B:$B,Tabla!X$1&amp;"-"&amp;Tabla!$B31&amp;"-"&amp;Tabla!X$4,BASE!$D:$D)</f>
        <v>0</v>
      </c>
      <c r="Y31" s="80">
        <f>+SUMIF(BASE!$B:$B,Tabla!Y$1&amp;"-"&amp;Tabla!$B31&amp;"-"&amp;Tabla!Y$4,BASE!$C:$C)</f>
        <v>0</v>
      </c>
      <c r="Z31" s="80">
        <f>+SUMIF(BASE!$B:$B,Tabla!Z$1&amp;"-"&amp;Tabla!$B31&amp;"-"&amp;Tabla!Z$4,BASE!$D:$D)</f>
        <v>0</v>
      </c>
      <c r="AA31" s="80">
        <f>+SUMIF(BASE!$B:$B,Tabla!AA$1&amp;"-"&amp;Tabla!$B31&amp;"-"&amp;Tabla!AA$4,BASE!$C:$C)</f>
        <v>0</v>
      </c>
      <c r="AB31" s="80">
        <f>+SUMIF(BASE!$B:$B,Tabla!AB$1&amp;"-"&amp;Tabla!$B31&amp;"-"&amp;Tabla!AB$4,BASE!$D:$D)</f>
        <v>0</v>
      </c>
      <c r="AC31" s="80">
        <f>+SUMIF(BASE!$B:$B,Tabla!AC$1&amp;"-"&amp;Tabla!$B31&amp;"-"&amp;Tabla!AC$4,BASE!$C:$C)</f>
        <v>0</v>
      </c>
      <c r="AD31" s="80">
        <f>+SUMIF(BASE!$B:$B,Tabla!AD$1&amp;"-"&amp;Tabla!$B31&amp;"-"&amp;Tabla!AD$4,BASE!$D:$D)</f>
        <v>0</v>
      </c>
      <c r="AE31" s="80">
        <f t="shared" si="0"/>
        <v>2</v>
      </c>
      <c r="AF31" s="80">
        <f t="shared" si="1"/>
        <v>14</v>
      </c>
      <c r="AG31" s="80">
        <f t="shared" si="2"/>
        <v>1</v>
      </c>
      <c r="AH31" s="80">
        <f t="shared" si="3"/>
        <v>11</v>
      </c>
      <c r="AI31" s="80">
        <f t="shared" si="4"/>
        <v>4</v>
      </c>
      <c r="AJ31" s="80">
        <f t="shared" si="5"/>
        <v>8</v>
      </c>
      <c r="AK31" s="80">
        <f t="shared" si="6"/>
        <v>0</v>
      </c>
      <c r="AL31" s="80">
        <f t="shared" si="7"/>
        <v>0</v>
      </c>
      <c r="AM31" s="80">
        <f t="shared" si="8"/>
        <v>7</v>
      </c>
      <c r="AN31" s="80">
        <f t="shared" si="9"/>
        <v>33</v>
      </c>
    </row>
    <row r="32" spans="1:40" x14ac:dyDescent="0.2">
      <c r="A32" s="80">
        <v>28</v>
      </c>
      <c r="B32" s="80" t="str">
        <f>+IFERROR(VLOOKUP(A32,BASE!$H$3:$K$5998,4,0),"")</f>
        <v>PP Inversiones S.A (262)</v>
      </c>
      <c r="C32" s="80">
        <f>+SUMIF(BASE!$B:$B,Tabla!C$1&amp;"-"&amp;Tabla!$B32&amp;"-"&amp;Tabla!C$4,BASE!$C:$C)</f>
        <v>0</v>
      </c>
      <c r="D32" s="80">
        <f>+SUMIF(BASE!$B:$B,Tabla!D$1&amp;"-"&amp;Tabla!$B32&amp;"-"&amp;Tabla!D$4,BASE!$D:$D)</f>
        <v>1</v>
      </c>
      <c r="E32" s="80">
        <f>+SUMIF(BASE!$B:$B,Tabla!E$1&amp;"-"&amp;Tabla!$B32&amp;"-"&amp;Tabla!E$4,BASE!$C:$C)</f>
        <v>0</v>
      </c>
      <c r="F32" s="80">
        <f>+SUMIF(BASE!$B:$B,Tabla!F$1&amp;"-"&amp;Tabla!$B32&amp;"-"&amp;Tabla!F$4,BASE!$D:$D)</f>
        <v>3</v>
      </c>
      <c r="G32" s="80">
        <f>+SUMIF(BASE!$B:$B,Tabla!G$1&amp;"-"&amp;Tabla!$B32&amp;"-"&amp;Tabla!G$4,BASE!$C:$C)</f>
        <v>0</v>
      </c>
      <c r="H32" s="80">
        <f>+SUMIF(BASE!$B:$B,Tabla!H$1&amp;"-"&amp;Tabla!$B32&amp;"-"&amp;Tabla!H$4,BASE!$D:$D)</f>
        <v>2</v>
      </c>
      <c r="I32" s="80">
        <f>+SUMIF(BASE!$B:$B,Tabla!I$1&amp;"-"&amp;Tabla!$B32&amp;"-"&amp;Tabla!I$4,BASE!$C:$C)</f>
        <v>0</v>
      </c>
      <c r="J32" s="80">
        <f>+SUMIF(BASE!$B:$B,Tabla!J$1&amp;"-"&amp;Tabla!$B32&amp;"-"&amp;Tabla!J$4,BASE!$D:$D)</f>
        <v>3</v>
      </c>
      <c r="K32" s="80">
        <f>+SUMIF(BASE!$B:$B,Tabla!K$1&amp;"-"&amp;Tabla!$B32&amp;"-"&amp;Tabla!K$4,BASE!$C:$C)</f>
        <v>0</v>
      </c>
      <c r="L32" s="80">
        <f>+SUMIF(BASE!$B:$B,Tabla!L$1&amp;"-"&amp;Tabla!$B32&amp;"-"&amp;Tabla!L$4,BASE!$D:$D)</f>
        <v>1</v>
      </c>
      <c r="M32" s="80">
        <f>+SUMIF(BASE!$B:$B,Tabla!M$1&amp;"-"&amp;Tabla!$B32&amp;"-"&amp;Tabla!M$4,BASE!$C:$C)</f>
        <v>0</v>
      </c>
      <c r="N32" s="80">
        <f>+SUMIF(BASE!$B:$B,Tabla!N$1&amp;"-"&amp;Tabla!$B32&amp;"-"&amp;Tabla!N$4,BASE!$D:$D)</f>
        <v>2</v>
      </c>
      <c r="O32" s="80">
        <f>+SUMIF(BASE!$B:$B,Tabla!O$1&amp;"-"&amp;Tabla!$B32&amp;"-"&amp;Tabla!O$4,BASE!$C:$C)</f>
        <v>1</v>
      </c>
      <c r="P32" s="80">
        <f>+SUMIF(BASE!$B:$B,Tabla!P$1&amp;"-"&amp;Tabla!$B32&amp;"-"&amp;Tabla!P$4,BASE!$D:$D)</f>
        <v>2</v>
      </c>
      <c r="Q32" s="80">
        <f>+SUMIF(BASE!$B:$B,Tabla!Q$1&amp;"-"&amp;Tabla!$B32&amp;"-"&amp;Tabla!Q$4,BASE!$C:$C)</f>
        <v>1</v>
      </c>
      <c r="R32" s="80">
        <f>+SUMIF(BASE!$B:$B,Tabla!R$1&amp;"-"&amp;Tabla!$B32&amp;"-"&amp;Tabla!R$4,BASE!$D:$D)</f>
        <v>0</v>
      </c>
      <c r="S32" s="80">
        <f>+SUMIF(BASE!$B:$B,Tabla!S$1&amp;"-"&amp;Tabla!$B32&amp;"-"&amp;Tabla!S$4,BASE!$C:$C)</f>
        <v>0</v>
      </c>
      <c r="T32" s="80">
        <f>+SUMIF(BASE!$B:$B,Tabla!T$1&amp;"-"&amp;Tabla!$B32&amp;"-"&amp;Tabla!T$4,BASE!$D:$D)</f>
        <v>4</v>
      </c>
      <c r="U32" s="80">
        <f>+SUMIF(BASE!$B:$B,Tabla!U$1&amp;"-"&amp;Tabla!$B32&amp;"-"&amp;Tabla!U$4,BASE!$C:$C)</f>
        <v>0</v>
      </c>
      <c r="V32" s="80">
        <f>+SUMIF(BASE!$B:$B,Tabla!V$1&amp;"-"&amp;Tabla!$B32&amp;"-"&amp;Tabla!V$4,BASE!$D:$D)</f>
        <v>0</v>
      </c>
      <c r="W32" s="80">
        <f>+SUMIF(BASE!$B:$B,Tabla!W$1&amp;"-"&amp;Tabla!$B32&amp;"-"&amp;Tabla!W$4,BASE!$C:$C)</f>
        <v>0</v>
      </c>
      <c r="X32" s="80">
        <f>+SUMIF(BASE!$B:$B,Tabla!X$1&amp;"-"&amp;Tabla!$B32&amp;"-"&amp;Tabla!X$4,BASE!$D:$D)</f>
        <v>0</v>
      </c>
      <c r="Y32" s="80">
        <f>+SUMIF(BASE!$B:$B,Tabla!Y$1&amp;"-"&amp;Tabla!$B32&amp;"-"&amp;Tabla!Y$4,BASE!$C:$C)</f>
        <v>0</v>
      </c>
      <c r="Z32" s="80">
        <f>+SUMIF(BASE!$B:$B,Tabla!Z$1&amp;"-"&amp;Tabla!$B32&amp;"-"&amp;Tabla!Z$4,BASE!$D:$D)</f>
        <v>0</v>
      </c>
      <c r="AA32" s="80">
        <f>+SUMIF(BASE!$B:$B,Tabla!AA$1&amp;"-"&amp;Tabla!$B32&amp;"-"&amp;Tabla!AA$4,BASE!$C:$C)</f>
        <v>0</v>
      </c>
      <c r="AB32" s="80">
        <f>+SUMIF(BASE!$B:$B,Tabla!AB$1&amp;"-"&amp;Tabla!$B32&amp;"-"&amp;Tabla!AB$4,BASE!$D:$D)</f>
        <v>0</v>
      </c>
      <c r="AC32" s="80">
        <f>+SUMIF(BASE!$B:$B,Tabla!AC$1&amp;"-"&amp;Tabla!$B32&amp;"-"&amp;Tabla!AC$4,BASE!$C:$C)</f>
        <v>0</v>
      </c>
      <c r="AD32" s="80">
        <f>+SUMIF(BASE!$B:$B,Tabla!AD$1&amp;"-"&amp;Tabla!$B32&amp;"-"&amp;Tabla!AD$4,BASE!$D:$D)</f>
        <v>0</v>
      </c>
      <c r="AE32" s="80">
        <f t="shared" si="0"/>
        <v>0</v>
      </c>
      <c r="AF32" s="80">
        <f t="shared" si="1"/>
        <v>6</v>
      </c>
      <c r="AG32" s="80">
        <f t="shared" si="2"/>
        <v>2</v>
      </c>
      <c r="AH32" s="80">
        <f t="shared" si="3"/>
        <v>4</v>
      </c>
      <c r="AI32" s="80">
        <f t="shared" si="4"/>
        <v>0</v>
      </c>
      <c r="AJ32" s="80">
        <f t="shared" si="5"/>
        <v>4</v>
      </c>
      <c r="AK32" s="80">
        <f t="shared" si="6"/>
        <v>0</v>
      </c>
      <c r="AL32" s="80">
        <f t="shared" si="7"/>
        <v>0</v>
      </c>
      <c r="AM32" s="80">
        <f t="shared" si="8"/>
        <v>2</v>
      </c>
      <c r="AN32" s="80">
        <f t="shared" si="9"/>
        <v>14</v>
      </c>
    </row>
    <row r="33" spans="1:40" x14ac:dyDescent="0.2">
      <c r="A33" s="80">
        <v>29</v>
      </c>
      <c r="B33" s="80" t="str">
        <f>+IFERROR(VLOOKUP(A33,BASE!$H$3:$K$5998,4,0),"")</f>
        <v>Estructuras y mandatos S.A (1758)</v>
      </c>
      <c r="C33" s="80">
        <f>+SUMIF(BASE!$B:$B,Tabla!C$1&amp;"-"&amp;Tabla!$B33&amp;"-"&amp;Tabla!C$4,BASE!$C:$C)</f>
        <v>0</v>
      </c>
      <c r="D33" s="80">
        <f>+SUMIF(BASE!$B:$B,Tabla!D$1&amp;"-"&amp;Tabla!$B33&amp;"-"&amp;Tabla!D$4,BASE!$D:$D)</f>
        <v>1</v>
      </c>
      <c r="E33" s="80">
        <f>+SUMIF(BASE!$B:$B,Tabla!E$1&amp;"-"&amp;Tabla!$B33&amp;"-"&amp;Tabla!E$4,BASE!$C:$C)</f>
        <v>0</v>
      </c>
      <c r="F33" s="80">
        <f>+SUMIF(BASE!$B:$B,Tabla!F$1&amp;"-"&amp;Tabla!$B33&amp;"-"&amp;Tabla!F$4,BASE!$D:$D)</f>
        <v>0</v>
      </c>
      <c r="G33" s="80">
        <f>+SUMIF(BASE!$B:$B,Tabla!G$1&amp;"-"&amp;Tabla!$B33&amp;"-"&amp;Tabla!G$4,BASE!$C:$C)</f>
        <v>0</v>
      </c>
      <c r="H33" s="80">
        <f>+SUMIF(BASE!$B:$B,Tabla!H$1&amp;"-"&amp;Tabla!$B33&amp;"-"&amp;Tabla!H$4,BASE!$D:$D)</f>
        <v>0</v>
      </c>
      <c r="I33" s="80">
        <f>+SUMIF(BASE!$B:$B,Tabla!I$1&amp;"-"&amp;Tabla!$B33&amp;"-"&amp;Tabla!I$4,BASE!$C:$C)</f>
        <v>0</v>
      </c>
      <c r="J33" s="80">
        <f>+SUMIF(BASE!$B:$B,Tabla!J$1&amp;"-"&amp;Tabla!$B33&amp;"-"&amp;Tabla!J$4,BASE!$D:$D)</f>
        <v>0</v>
      </c>
      <c r="K33" s="80">
        <f>+SUMIF(BASE!$B:$B,Tabla!K$1&amp;"-"&amp;Tabla!$B33&amp;"-"&amp;Tabla!K$4,BASE!$C:$C)</f>
        <v>0</v>
      </c>
      <c r="L33" s="80">
        <f>+SUMIF(BASE!$B:$B,Tabla!L$1&amp;"-"&amp;Tabla!$B33&amp;"-"&amp;Tabla!L$4,BASE!$D:$D)</f>
        <v>0</v>
      </c>
      <c r="M33" s="80">
        <f>+SUMIF(BASE!$B:$B,Tabla!M$1&amp;"-"&amp;Tabla!$B33&amp;"-"&amp;Tabla!M$4,BASE!$C:$C)</f>
        <v>0</v>
      </c>
      <c r="N33" s="80">
        <f>+SUMIF(BASE!$B:$B,Tabla!N$1&amp;"-"&amp;Tabla!$B33&amp;"-"&amp;Tabla!N$4,BASE!$D:$D)</f>
        <v>0</v>
      </c>
      <c r="O33" s="80">
        <f>+SUMIF(BASE!$B:$B,Tabla!O$1&amp;"-"&amp;Tabla!$B33&amp;"-"&amp;Tabla!O$4,BASE!$C:$C)</f>
        <v>0</v>
      </c>
      <c r="P33" s="80">
        <f>+SUMIF(BASE!$B:$B,Tabla!P$1&amp;"-"&amp;Tabla!$B33&amp;"-"&amp;Tabla!P$4,BASE!$D:$D)</f>
        <v>0</v>
      </c>
      <c r="Q33" s="80">
        <f>+SUMIF(BASE!$B:$B,Tabla!Q$1&amp;"-"&amp;Tabla!$B33&amp;"-"&amp;Tabla!Q$4,BASE!$C:$C)</f>
        <v>0</v>
      </c>
      <c r="R33" s="80">
        <f>+SUMIF(BASE!$B:$B,Tabla!R$1&amp;"-"&amp;Tabla!$B33&amp;"-"&amp;Tabla!R$4,BASE!$D:$D)</f>
        <v>0</v>
      </c>
      <c r="S33" s="80">
        <f>+SUMIF(BASE!$B:$B,Tabla!S$1&amp;"-"&amp;Tabla!$B33&amp;"-"&amp;Tabla!S$4,BASE!$C:$C)</f>
        <v>0</v>
      </c>
      <c r="T33" s="80">
        <f>+SUMIF(BASE!$B:$B,Tabla!T$1&amp;"-"&amp;Tabla!$B33&amp;"-"&amp;Tabla!T$4,BASE!$D:$D)</f>
        <v>0</v>
      </c>
      <c r="U33" s="80">
        <f>+SUMIF(BASE!$B:$B,Tabla!U$1&amp;"-"&amp;Tabla!$B33&amp;"-"&amp;Tabla!U$4,BASE!$C:$C)</f>
        <v>0</v>
      </c>
      <c r="V33" s="80">
        <f>+SUMIF(BASE!$B:$B,Tabla!V$1&amp;"-"&amp;Tabla!$B33&amp;"-"&amp;Tabla!V$4,BASE!$D:$D)</f>
        <v>0</v>
      </c>
      <c r="W33" s="80">
        <f>+SUMIF(BASE!$B:$B,Tabla!W$1&amp;"-"&amp;Tabla!$B33&amp;"-"&amp;Tabla!W$4,BASE!$C:$C)</f>
        <v>0</v>
      </c>
      <c r="X33" s="80">
        <f>+SUMIF(BASE!$B:$B,Tabla!X$1&amp;"-"&amp;Tabla!$B33&amp;"-"&amp;Tabla!X$4,BASE!$D:$D)</f>
        <v>0</v>
      </c>
      <c r="Y33" s="80">
        <f>+SUMIF(BASE!$B:$B,Tabla!Y$1&amp;"-"&amp;Tabla!$B33&amp;"-"&amp;Tabla!Y$4,BASE!$C:$C)</f>
        <v>0</v>
      </c>
      <c r="Z33" s="80">
        <f>+SUMIF(BASE!$B:$B,Tabla!Z$1&amp;"-"&amp;Tabla!$B33&amp;"-"&amp;Tabla!Z$4,BASE!$D:$D)</f>
        <v>0</v>
      </c>
      <c r="AA33" s="80">
        <f>+SUMIF(BASE!$B:$B,Tabla!AA$1&amp;"-"&amp;Tabla!$B33&amp;"-"&amp;Tabla!AA$4,BASE!$C:$C)</f>
        <v>0</v>
      </c>
      <c r="AB33" s="80">
        <f>+SUMIF(BASE!$B:$B,Tabla!AB$1&amp;"-"&amp;Tabla!$B33&amp;"-"&amp;Tabla!AB$4,BASE!$D:$D)</f>
        <v>0</v>
      </c>
      <c r="AC33" s="80">
        <f>+SUMIF(BASE!$B:$B,Tabla!AC$1&amp;"-"&amp;Tabla!$B33&amp;"-"&amp;Tabla!AC$4,BASE!$C:$C)</f>
        <v>0</v>
      </c>
      <c r="AD33" s="80">
        <f>+SUMIF(BASE!$B:$B,Tabla!AD$1&amp;"-"&amp;Tabla!$B33&amp;"-"&amp;Tabla!AD$4,BASE!$D:$D)</f>
        <v>0</v>
      </c>
      <c r="AE33" s="80">
        <f t="shared" si="0"/>
        <v>0</v>
      </c>
      <c r="AF33" s="80">
        <f t="shared" si="1"/>
        <v>0</v>
      </c>
      <c r="AG33" s="80">
        <f t="shared" si="2"/>
        <v>0</v>
      </c>
      <c r="AH33" s="80">
        <f t="shared" si="3"/>
        <v>0</v>
      </c>
      <c r="AI33" s="80">
        <f t="shared" si="4"/>
        <v>0</v>
      </c>
      <c r="AJ33" s="80">
        <f t="shared" si="5"/>
        <v>0</v>
      </c>
      <c r="AK33" s="80">
        <f t="shared" si="6"/>
        <v>0</v>
      </c>
      <c r="AL33" s="80">
        <f t="shared" si="7"/>
        <v>0</v>
      </c>
      <c r="AM33" s="80">
        <f t="shared" si="8"/>
        <v>0</v>
      </c>
      <c r="AN33" s="80">
        <f t="shared" si="9"/>
        <v>0</v>
      </c>
    </row>
    <row r="34" spans="1:40" x14ac:dyDescent="0.2">
      <c r="A34" s="80">
        <v>30</v>
      </c>
      <c r="B34" s="80" t="str">
        <f>+IFERROR(VLOOKUP(A34,BASE!$H$3:$K$5998,4,0),"")</f>
        <v>Capital Markets SBSA (38)</v>
      </c>
      <c r="C34" s="80">
        <f>+SUMIF(BASE!$B:$B,Tabla!C$1&amp;"-"&amp;Tabla!$B34&amp;"-"&amp;Tabla!C$4,BASE!$C:$C)</f>
        <v>0</v>
      </c>
      <c r="D34" s="80">
        <f>+SUMIF(BASE!$B:$B,Tabla!D$1&amp;"-"&amp;Tabla!$B34&amp;"-"&amp;Tabla!D$4,BASE!$D:$D)</f>
        <v>0</v>
      </c>
      <c r="E34" s="80">
        <f>+SUMIF(BASE!$B:$B,Tabla!E$1&amp;"-"&amp;Tabla!$B34&amp;"-"&amp;Tabla!E$4,BASE!$C:$C)</f>
        <v>1</v>
      </c>
      <c r="F34" s="80">
        <f>+SUMIF(BASE!$B:$B,Tabla!F$1&amp;"-"&amp;Tabla!$B34&amp;"-"&amp;Tabla!F$4,BASE!$D:$D)</f>
        <v>0</v>
      </c>
      <c r="G34" s="80">
        <f>+SUMIF(BASE!$B:$B,Tabla!G$1&amp;"-"&amp;Tabla!$B34&amp;"-"&amp;Tabla!G$4,BASE!$C:$C)</f>
        <v>0</v>
      </c>
      <c r="H34" s="80">
        <f>+SUMIF(BASE!$B:$B,Tabla!H$1&amp;"-"&amp;Tabla!$B34&amp;"-"&amp;Tabla!H$4,BASE!$D:$D)</f>
        <v>0</v>
      </c>
      <c r="I34" s="80">
        <f>+SUMIF(BASE!$B:$B,Tabla!I$1&amp;"-"&amp;Tabla!$B34&amp;"-"&amp;Tabla!I$4,BASE!$C:$C)</f>
        <v>0</v>
      </c>
      <c r="J34" s="80">
        <f>+SUMIF(BASE!$B:$B,Tabla!J$1&amp;"-"&amp;Tabla!$B34&amp;"-"&amp;Tabla!J$4,BASE!$D:$D)</f>
        <v>0</v>
      </c>
      <c r="K34" s="80">
        <f>+SUMIF(BASE!$B:$B,Tabla!K$1&amp;"-"&amp;Tabla!$B34&amp;"-"&amp;Tabla!K$4,BASE!$C:$C)</f>
        <v>1</v>
      </c>
      <c r="L34" s="80">
        <f>+SUMIF(BASE!$B:$B,Tabla!L$1&amp;"-"&amp;Tabla!$B34&amp;"-"&amp;Tabla!L$4,BASE!$D:$D)</f>
        <v>0</v>
      </c>
      <c r="M34" s="80">
        <f>+SUMIF(BASE!$B:$B,Tabla!M$1&amp;"-"&amp;Tabla!$B34&amp;"-"&amp;Tabla!M$4,BASE!$C:$C)</f>
        <v>0</v>
      </c>
      <c r="N34" s="80">
        <f>+SUMIF(BASE!$B:$B,Tabla!N$1&amp;"-"&amp;Tabla!$B34&amp;"-"&amp;Tabla!N$4,BASE!$D:$D)</f>
        <v>0</v>
      </c>
      <c r="O34" s="80">
        <f>+SUMIF(BASE!$B:$B,Tabla!O$1&amp;"-"&amp;Tabla!$B34&amp;"-"&amp;Tabla!O$4,BASE!$C:$C)</f>
        <v>0</v>
      </c>
      <c r="P34" s="80">
        <f>+SUMIF(BASE!$B:$B,Tabla!P$1&amp;"-"&amp;Tabla!$B34&amp;"-"&amp;Tabla!P$4,BASE!$D:$D)</f>
        <v>0</v>
      </c>
      <c r="Q34" s="80">
        <f>+SUMIF(BASE!$B:$B,Tabla!Q$1&amp;"-"&amp;Tabla!$B34&amp;"-"&amp;Tabla!Q$4,BASE!$C:$C)</f>
        <v>0</v>
      </c>
      <c r="R34" s="80">
        <f>+SUMIF(BASE!$B:$B,Tabla!R$1&amp;"-"&amp;Tabla!$B34&amp;"-"&amp;Tabla!R$4,BASE!$D:$D)</f>
        <v>0</v>
      </c>
      <c r="S34" s="80">
        <f>+SUMIF(BASE!$B:$B,Tabla!S$1&amp;"-"&amp;Tabla!$B34&amp;"-"&amp;Tabla!S$4,BASE!$C:$C)</f>
        <v>0</v>
      </c>
      <c r="T34" s="80">
        <f>+SUMIF(BASE!$B:$B,Tabla!T$1&amp;"-"&amp;Tabla!$B34&amp;"-"&amp;Tabla!T$4,BASE!$D:$D)</f>
        <v>0</v>
      </c>
      <c r="U34" s="80">
        <f>+SUMIF(BASE!$B:$B,Tabla!U$1&amp;"-"&amp;Tabla!$B34&amp;"-"&amp;Tabla!U$4,BASE!$C:$C)</f>
        <v>0</v>
      </c>
      <c r="V34" s="80">
        <f>+SUMIF(BASE!$B:$B,Tabla!V$1&amp;"-"&amp;Tabla!$B34&amp;"-"&amp;Tabla!V$4,BASE!$D:$D)</f>
        <v>0</v>
      </c>
      <c r="W34" s="80">
        <f>+SUMIF(BASE!$B:$B,Tabla!W$1&amp;"-"&amp;Tabla!$B34&amp;"-"&amp;Tabla!W$4,BASE!$C:$C)</f>
        <v>0</v>
      </c>
      <c r="X34" s="80">
        <f>+SUMIF(BASE!$B:$B,Tabla!X$1&amp;"-"&amp;Tabla!$B34&amp;"-"&amp;Tabla!X$4,BASE!$D:$D)</f>
        <v>0</v>
      </c>
      <c r="Y34" s="80">
        <f>+SUMIF(BASE!$B:$B,Tabla!Y$1&amp;"-"&amp;Tabla!$B34&amp;"-"&amp;Tabla!Y$4,BASE!$C:$C)</f>
        <v>0</v>
      </c>
      <c r="Z34" s="80">
        <f>+SUMIF(BASE!$B:$B,Tabla!Z$1&amp;"-"&amp;Tabla!$B34&amp;"-"&amp;Tabla!Z$4,BASE!$D:$D)</f>
        <v>0</v>
      </c>
      <c r="AA34" s="80">
        <f>+SUMIF(BASE!$B:$B,Tabla!AA$1&amp;"-"&amp;Tabla!$B34&amp;"-"&amp;Tabla!AA$4,BASE!$C:$C)</f>
        <v>0</v>
      </c>
      <c r="AB34" s="80">
        <f>+SUMIF(BASE!$B:$B,Tabla!AB$1&amp;"-"&amp;Tabla!$B34&amp;"-"&amp;Tabla!AB$4,BASE!$D:$D)</f>
        <v>0</v>
      </c>
      <c r="AC34" s="80">
        <f>+SUMIF(BASE!$B:$B,Tabla!AC$1&amp;"-"&amp;Tabla!$B34&amp;"-"&amp;Tabla!AC$4,BASE!$C:$C)</f>
        <v>0</v>
      </c>
      <c r="AD34" s="80">
        <f>+SUMIF(BASE!$B:$B,Tabla!AD$1&amp;"-"&amp;Tabla!$B34&amp;"-"&amp;Tabla!AD$4,BASE!$D:$D)</f>
        <v>0</v>
      </c>
      <c r="AE34" s="80">
        <f t="shared" si="0"/>
        <v>1</v>
      </c>
      <c r="AF34" s="80">
        <f t="shared" si="1"/>
        <v>0</v>
      </c>
      <c r="AG34" s="80">
        <f t="shared" si="2"/>
        <v>0</v>
      </c>
      <c r="AH34" s="80">
        <f t="shared" si="3"/>
        <v>0</v>
      </c>
      <c r="AI34" s="80">
        <f t="shared" si="4"/>
        <v>0</v>
      </c>
      <c r="AJ34" s="80">
        <f t="shared" si="5"/>
        <v>0</v>
      </c>
      <c r="AK34" s="80">
        <f t="shared" si="6"/>
        <v>0</v>
      </c>
      <c r="AL34" s="80">
        <f t="shared" si="7"/>
        <v>0</v>
      </c>
      <c r="AM34" s="80">
        <f t="shared" si="8"/>
        <v>1</v>
      </c>
      <c r="AN34" s="80">
        <f t="shared" si="9"/>
        <v>0</v>
      </c>
    </row>
    <row r="35" spans="1:40" x14ac:dyDescent="0.2">
      <c r="A35" s="80">
        <v>31</v>
      </c>
      <c r="B35" s="80" t="str">
        <f>+IFERROR(VLOOKUP(A35,BASE!$H$3:$K$5998,4,0),"")</f>
        <v>INTL CIBSA SA (240)</v>
      </c>
      <c r="C35" s="80">
        <f>+SUMIF(BASE!$B:$B,Tabla!C$1&amp;"-"&amp;Tabla!$B35&amp;"-"&amp;Tabla!C$4,BASE!$C:$C)</f>
        <v>0</v>
      </c>
      <c r="D35" s="80">
        <f>+SUMIF(BASE!$B:$B,Tabla!D$1&amp;"-"&amp;Tabla!$B35&amp;"-"&amp;Tabla!D$4,BASE!$D:$D)</f>
        <v>0</v>
      </c>
      <c r="E35" s="80">
        <f>+SUMIF(BASE!$B:$B,Tabla!E$1&amp;"-"&amp;Tabla!$B35&amp;"-"&amp;Tabla!E$4,BASE!$C:$C)</f>
        <v>1</v>
      </c>
      <c r="F35" s="80">
        <f>+SUMIF(BASE!$B:$B,Tabla!F$1&amp;"-"&amp;Tabla!$B35&amp;"-"&amp;Tabla!F$4,BASE!$D:$D)</f>
        <v>0</v>
      </c>
      <c r="G35" s="80">
        <f>+SUMIF(BASE!$B:$B,Tabla!G$1&amp;"-"&amp;Tabla!$B35&amp;"-"&amp;Tabla!G$4,BASE!$C:$C)</f>
        <v>1</v>
      </c>
      <c r="H35" s="80">
        <f>+SUMIF(BASE!$B:$B,Tabla!H$1&amp;"-"&amp;Tabla!$B35&amp;"-"&amp;Tabla!H$4,BASE!$D:$D)</f>
        <v>0</v>
      </c>
      <c r="I35" s="80">
        <f>+SUMIF(BASE!$B:$B,Tabla!I$1&amp;"-"&amp;Tabla!$B35&amp;"-"&amp;Tabla!I$4,BASE!$C:$C)</f>
        <v>1</v>
      </c>
      <c r="J35" s="80">
        <f>+SUMIF(BASE!$B:$B,Tabla!J$1&amp;"-"&amp;Tabla!$B35&amp;"-"&amp;Tabla!J$4,BASE!$D:$D)</f>
        <v>0</v>
      </c>
      <c r="K35" s="80">
        <f>+SUMIF(BASE!$B:$B,Tabla!K$1&amp;"-"&amp;Tabla!$B35&amp;"-"&amp;Tabla!K$4,BASE!$C:$C)</f>
        <v>0</v>
      </c>
      <c r="L35" s="80">
        <f>+SUMIF(BASE!$B:$B,Tabla!L$1&amp;"-"&amp;Tabla!$B35&amp;"-"&amp;Tabla!L$4,BASE!$D:$D)</f>
        <v>0</v>
      </c>
      <c r="M35" s="80">
        <f>+SUMIF(BASE!$B:$B,Tabla!M$1&amp;"-"&amp;Tabla!$B35&amp;"-"&amp;Tabla!M$4,BASE!$C:$C)</f>
        <v>0</v>
      </c>
      <c r="N35" s="80">
        <f>+SUMIF(BASE!$B:$B,Tabla!N$1&amp;"-"&amp;Tabla!$B35&amp;"-"&amp;Tabla!N$4,BASE!$D:$D)</f>
        <v>0</v>
      </c>
      <c r="O35" s="80">
        <f>+SUMIF(BASE!$B:$B,Tabla!O$1&amp;"-"&amp;Tabla!$B35&amp;"-"&amp;Tabla!O$4,BASE!$C:$C)</f>
        <v>0</v>
      </c>
      <c r="P35" s="80">
        <f>+SUMIF(BASE!$B:$B,Tabla!P$1&amp;"-"&amp;Tabla!$B35&amp;"-"&amp;Tabla!P$4,BASE!$D:$D)</f>
        <v>0</v>
      </c>
      <c r="Q35" s="80">
        <f>+SUMIF(BASE!$B:$B,Tabla!Q$1&amp;"-"&amp;Tabla!$B35&amp;"-"&amp;Tabla!Q$4,BASE!$C:$C)</f>
        <v>1</v>
      </c>
      <c r="R35" s="80">
        <f>+SUMIF(BASE!$B:$B,Tabla!R$1&amp;"-"&amp;Tabla!$B35&amp;"-"&amp;Tabla!R$4,BASE!$D:$D)</f>
        <v>0</v>
      </c>
      <c r="S35" s="80">
        <f>+SUMIF(BASE!$B:$B,Tabla!S$1&amp;"-"&amp;Tabla!$B35&amp;"-"&amp;Tabla!S$4,BASE!$C:$C)</f>
        <v>0</v>
      </c>
      <c r="T35" s="80">
        <f>+SUMIF(BASE!$B:$B,Tabla!T$1&amp;"-"&amp;Tabla!$B35&amp;"-"&amp;Tabla!T$4,BASE!$D:$D)</f>
        <v>0</v>
      </c>
      <c r="U35" s="80">
        <f>+SUMIF(BASE!$B:$B,Tabla!U$1&amp;"-"&amp;Tabla!$B35&amp;"-"&amp;Tabla!U$4,BASE!$C:$C)</f>
        <v>0</v>
      </c>
      <c r="V35" s="80">
        <f>+SUMIF(BASE!$B:$B,Tabla!V$1&amp;"-"&amp;Tabla!$B35&amp;"-"&amp;Tabla!V$4,BASE!$D:$D)</f>
        <v>0</v>
      </c>
      <c r="W35" s="80">
        <f>+SUMIF(BASE!$B:$B,Tabla!W$1&amp;"-"&amp;Tabla!$B35&amp;"-"&amp;Tabla!W$4,BASE!$C:$C)</f>
        <v>0</v>
      </c>
      <c r="X35" s="80">
        <f>+SUMIF(BASE!$B:$B,Tabla!X$1&amp;"-"&amp;Tabla!$B35&amp;"-"&amp;Tabla!X$4,BASE!$D:$D)</f>
        <v>0</v>
      </c>
      <c r="Y35" s="80">
        <f>+SUMIF(BASE!$B:$B,Tabla!Y$1&amp;"-"&amp;Tabla!$B35&amp;"-"&amp;Tabla!Y$4,BASE!$C:$C)</f>
        <v>0</v>
      </c>
      <c r="Z35" s="80">
        <f>+SUMIF(BASE!$B:$B,Tabla!Z$1&amp;"-"&amp;Tabla!$B35&amp;"-"&amp;Tabla!Z$4,BASE!$D:$D)</f>
        <v>0</v>
      </c>
      <c r="AA35" s="80">
        <f>+SUMIF(BASE!$B:$B,Tabla!AA$1&amp;"-"&amp;Tabla!$B35&amp;"-"&amp;Tabla!AA$4,BASE!$C:$C)</f>
        <v>0</v>
      </c>
      <c r="AB35" s="80">
        <f>+SUMIF(BASE!$B:$B,Tabla!AB$1&amp;"-"&amp;Tabla!$B35&amp;"-"&amp;Tabla!AB$4,BASE!$D:$D)</f>
        <v>0</v>
      </c>
      <c r="AC35" s="80">
        <f>+SUMIF(BASE!$B:$B,Tabla!AC$1&amp;"-"&amp;Tabla!$B35&amp;"-"&amp;Tabla!AC$4,BASE!$C:$C)</f>
        <v>0</v>
      </c>
      <c r="AD35" s="80">
        <f>+SUMIF(BASE!$B:$B,Tabla!AD$1&amp;"-"&amp;Tabla!$B35&amp;"-"&amp;Tabla!AD$4,BASE!$D:$D)</f>
        <v>0</v>
      </c>
      <c r="AE35" s="80">
        <f t="shared" si="0"/>
        <v>2</v>
      </c>
      <c r="AF35" s="80">
        <f t="shared" si="1"/>
        <v>0</v>
      </c>
      <c r="AG35" s="80">
        <f t="shared" si="2"/>
        <v>1</v>
      </c>
      <c r="AH35" s="80">
        <f t="shared" si="3"/>
        <v>0</v>
      </c>
      <c r="AI35" s="80">
        <f t="shared" si="4"/>
        <v>0</v>
      </c>
      <c r="AJ35" s="80">
        <f t="shared" si="5"/>
        <v>0</v>
      </c>
      <c r="AK35" s="80">
        <f t="shared" si="6"/>
        <v>0</v>
      </c>
      <c r="AL35" s="80">
        <f t="shared" si="7"/>
        <v>0</v>
      </c>
      <c r="AM35" s="80">
        <f t="shared" si="8"/>
        <v>3</v>
      </c>
      <c r="AN35" s="80">
        <f t="shared" si="9"/>
        <v>0</v>
      </c>
    </row>
    <row r="36" spans="1:40" x14ac:dyDescent="0.2">
      <c r="A36" s="80">
        <v>32</v>
      </c>
      <c r="B36" s="80" t="str">
        <f>+IFERROR(VLOOKUP(A36,BASE!$H$3:$K$5998,4,0),"")</f>
        <v>Navarro Viola y Cía. S.A. (128)</v>
      </c>
      <c r="C36" s="80">
        <f>+SUMIF(BASE!$B:$B,Tabla!C$1&amp;"-"&amp;Tabla!$B36&amp;"-"&amp;Tabla!C$4,BASE!$C:$C)</f>
        <v>0</v>
      </c>
      <c r="D36" s="80">
        <f>+SUMIF(BASE!$B:$B,Tabla!D$1&amp;"-"&amp;Tabla!$B36&amp;"-"&amp;Tabla!D$4,BASE!$D:$D)</f>
        <v>0</v>
      </c>
      <c r="E36" s="80">
        <f>+SUMIF(BASE!$B:$B,Tabla!E$1&amp;"-"&amp;Tabla!$B36&amp;"-"&amp;Tabla!E$4,BASE!$C:$C)</f>
        <v>1</v>
      </c>
      <c r="F36" s="80">
        <f>+SUMIF(BASE!$B:$B,Tabla!F$1&amp;"-"&amp;Tabla!$B36&amp;"-"&amp;Tabla!F$4,BASE!$D:$D)</f>
        <v>0</v>
      </c>
      <c r="G36" s="80">
        <f>+SUMIF(BASE!$B:$B,Tabla!G$1&amp;"-"&amp;Tabla!$B36&amp;"-"&amp;Tabla!G$4,BASE!$C:$C)</f>
        <v>0</v>
      </c>
      <c r="H36" s="80">
        <f>+SUMIF(BASE!$B:$B,Tabla!H$1&amp;"-"&amp;Tabla!$B36&amp;"-"&amp;Tabla!H$4,BASE!$D:$D)</f>
        <v>0</v>
      </c>
      <c r="I36" s="80">
        <f>+SUMIF(BASE!$B:$B,Tabla!I$1&amp;"-"&amp;Tabla!$B36&amp;"-"&amp;Tabla!I$4,BASE!$C:$C)</f>
        <v>0</v>
      </c>
      <c r="J36" s="80">
        <f>+SUMIF(BASE!$B:$B,Tabla!J$1&amp;"-"&amp;Tabla!$B36&amp;"-"&amp;Tabla!J$4,BASE!$D:$D)</f>
        <v>0</v>
      </c>
      <c r="K36" s="80">
        <f>+SUMIF(BASE!$B:$B,Tabla!K$1&amp;"-"&amp;Tabla!$B36&amp;"-"&amp;Tabla!K$4,BASE!$C:$C)</f>
        <v>0</v>
      </c>
      <c r="L36" s="80">
        <f>+SUMIF(BASE!$B:$B,Tabla!L$1&amp;"-"&amp;Tabla!$B36&amp;"-"&amp;Tabla!L$4,BASE!$D:$D)</f>
        <v>0</v>
      </c>
      <c r="M36" s="80">
        <f>+SUMIF(BASE!$B:$B,Tabla!M$1&amp;"-"&amp;Tabla!$B36&amp;"-"&amp;Tabla!M$4,BASE!$C:$C)</f>
        <v>0</v>
      </c>
      <c r="N36" s="80">
        <f>+SUMIF(BASE!$B:$B,Tabla!N$1&amp;"-"&amp;Tabla!$B36&amp;"-"&amp;Tabla!N$4,BASE!$D:$D)</f>
        <v>0</v>
      </c>
      <c r="O36" s="80">
        <f>+SUMIF(BASE!$B:$B,Tabla!O$1&amp;"-"&amp;Tabla!$B36&amp;"-"&amp;Tabla!O$4,BASE!$C:$C)</f>
        <v>0</v>
      </c>
      <c r="P36" s="80">
        <f>+SUMIF(BASE!$B:$B,Tabla!P$1&amp;"-"&amp;Tabla!$B36&amp;"-"&amp;Tabla!P$4,BASE!$D:$D)</f>
        <v>0</v>
      </c>
      <c r="Q36" s="80">
        <f>+SUMIF(BASE!$B:$B,Tabla!Q$1&amp;"-"&amp;Tabla!$B36&amp;"-"&amp;Tabla!Q$4,BASE!$C:$C)</f>
        <v>0</v>
      </c>
      <c r="R36" s="80">
        <f>+SUMIF(BASE!$B:$B,Tabla!R$1&amp;"-"&amp;Tabla!$B36&amp;"-"&amp;Tabla!R$4,BASE!$D:$D)</f>
        <v>0</v>
      </c>
      <c r="S36" s="80">
        <f>+SUMIF(BASE!$B:$B,Tabla!S$1&amp;"-"&amp;Tabla!$B36&amp;"-"&amp;Tabla!S$4,BASE!$C:$C)</f>
        <v>0</v>
      </c>
      <c r="T36" s="80">
        <f>+SUMIF(BASE!$B:$B,Tabla!T$1&amp;"-"&amp;Tabla!$B36&amp;"-"&amp;Tabla!T$4,BASE!$D:$D)</f>
        <v>0</v>
      </c>
      <c r="U36" s="80">
        <f>+SUMIF(BASE!$B:$B,Tabla!U$1&amp;"-"&amp;Tabla!$B36&amp;"-"&amp;Tabla!U$4,BASE!$C:$C)</f>
        <v>0</v>
      </c>
      <c r="V36" s="80">
        <f>+SUMIF(BASE!$B:$B,Tabla!V$1&amp;"-"&amp;Tabla!$B36&amp;"-"&amp;Tabla!V$4,BASE!$D:$D)</f>
        <v>0</v>
      </c>
      <c r="W36" s="80">
        <f>+SUMIF(BASE!$B:$B,Tabla!W$1&amp;"-"&amp;Tabla!$B36&amp;"-"&amp;Tabla!W$4,BASE!$C:$C)</f>
        <v>0</v>
      </c>
      <c r="X36" s="80">
        <f>+SUMIF(BASE!$B:$B,Tabla!X$1&amp;"-"&amp;Tabla!$B36&amp;"-"&amp;Tabla!X$4,BASE!$D:$D)</f>
        <v>0</v>
      </c>
      <c r="Y36" s="80">
        <f>+SUMIF(BASE!$B:$B,Tabla!Y$1&amp;"-"&amp;Tabla!$B36&amp;"-"&amp;Tabla!Y$4,BASE!$C:$C)</f>
        <v>0</v>
      </c>
      <c r="Z36" s="80">
        <f>+SUMIF(BASE!$B:$B,Tabla!Z$1&amp;"-"&amp;Tabla!$B36&amp;"-"&amp;Tabla!Z$4,BASE!$D:$D)</f>
        <v>0</v>
      </c>
      <c r="AA36" s="80">
        <f>+SUMIF(BASE!$B:$B,Tabla!AA$1&amp;"-"&amp;Tabla!$B36&amp;"-"&amp;Tabla!AA$4,BASE!$C:$C)</f>
        <v>0</v>
      </c>
      <c r="AB36" s="80">
        <f>+SUMIF(BASE!$B:$B,Tabla!AB$1&amp;"-"&amp;Tabla!$B36&amp;"-"&amp;Tabla!AB$4,BASE!$D:$D)</f>
        <v>0</v>
      </c>
      <c r="AC36" s="80">
        <f>+SUMIF(BASE!$B:$B,Tabla!AC$1&amp;"-"&amp;Tabla!$B36&amp;"-"&amp;Tabla!AC$4,BASE!$C:$C)</f>
        <v>0</v>
      </c>
      <c r="AD36" s="80">
        <f>+SUMIF(BASE!$B:$B,Tabla!AD$1&amp;"-"&amp;Tabla!$B36&amp;"-"&amp;Tabla!AD$4,BASE!$D:$D)</f>
        <v>0</v>
      </c>
      <c r="AE36" s="80">
        <f t="shared" si="0"/>
        <v>0</v>
      </c>
      <c r="AF36" s="80">
        <f t="shared" si="1"/>
        <v>0</v>
      </c>
      <c r="AG36" s="80">
        <f t="shared" si="2"/>
        <v>0</v>
      </c>
      <c r="AH36" s="80">
        <f t="shared" si="3"/>
        <v>0</v>
      </c>
      <c r="AI36" s="80">
        <f t="shared" si="4"/>
        <v>0</v>
      </c>
      <c r="AJ36" s="80">
        <f t="shared" si="5"/>
        <v>0</v>
      </c>
      <c r="AK36" s="80">
        <f t="shared" si="6"/>
        <v>0</v>
      </c>
      <c r="AL36" s="80">
        <f t="shared" si="7"/>
        <v>0</v>
      </c>
      <c r="AM36" s="80">
        <f t="shared" si="8"/>
        <v>0</v>
      </c>
      <c r="AN36" s="80">
        <f t="shared" si="9"/>
        <v>0</v>
      </c>
    </row>
    <row r="37" spans="1:40" x14ac:dyDescent="0.2">
      <c r="A37" s="80">
        <v>33</v>
      </c>
      <c r="B37" s="80" t="str">
        <f>+IFERROR(VLOOKUP(A37,BASE!$H$3:$K$5998,4,0),"")</f>
        <v>Banco Ciudad (1190)</v>
      </c>
      <c r="C37" s="80">
        <f>+SUMIF(BASE!$B:$B,Tabla!C$1&amp;"-"&amp;Tabla!$B37&amp;"-"&amp;Tabla!C$4,BASE!$C:$C)</f>
        <v>0</v>
      </c>
      <c r="D37" s="80">
        <f>+SUMIF(BASE!$B:$B,Tabla!D$1&amp;"-"&amp;Tabla!$B37&amp;"-"&amp;Tabla!D$4,BASE!$D:$D)</f>
        <v>0</v>
      </c>
      <c r="E37" s="80">
        <f>+SUMIF(BASE!$B:$B,Tabla!E$1&amp;"-"&amp;Tabla!$B37&amp;"-"&amp;Tabla!E$4,BASE!$C:$C)</f>
        <v>3</v>
      </c>
      <c r="F37" s="80">
        <f>+SUMIF(BASE!$B:$B,Tabla!F$1&amp;"-"&amp;Tabla!$B37&amp;"-"&amp;Tabla!F$4,BASE!$D:$D)</f>
        <v>0</v>
      </c>
      <c r="G37" s="80">
        <f>+SUMIF(BASE!$B:$B,Tabla!G$1&amp;"-"&amp;Tabla!$B37&amp;"-"&amp;Tabla!G$4,BASE!$C:$C)</f>
        <v>1</v>
      </c>
      <c r="H37" s="80">
        <f>+SUMIF(BASE!$B:$B,Tabla!H$1&amp;"-"&amp;Tabla!$B37&amp;"-"&amp;Tabla!H$4,BASE!$D:$D)</f>
        <v>0</v>
      </c>
      <c r="I37" s="80">
        <f>+SUMIF(BASE!$B:$B,Tabla!I$1&amp;"-"&amp;Tabla!$B37&amp;"-"&amp;Tabla!I$4,BASE!$C:$C)</f>
        <v>2</v>
      </c>
      <c r="J37" s="80">
        <f>+SUMIF(BASE!$B:$B,Tabla!J$1&amp;"-"&amp;Tabla!$B37&amp;"-"&amp;Tabla!J$4,BASE!$D:$D)</f>
        <v>0</v>
      </c>
      <c r="K37" s="80">
        <f>+SUMIF(BASE!$B:$B,Tabla!K$1&amp;"-"&amp;Tabla!$B37&amp;"-"&amp;Tabla!K$4,BASE!$C:$C)</f>
        <v>1</v>
      </c>
      <c r="L37" s="80">
        <f>+SUMIF(BASE!$B:$B,Tabla!L$1&amp;"-"&amp;Tabla!$B37&amp;"-"&amp;Tabla!L$4,BASE!$D:$D)</f>
        <v>0</v>
      </c>
      <c r="M37" s="80">
        <f>+SUMIF(BASE!$B:$B,Tabla!M$1&amp;"-"&amp;Tabla!$B37&amp;"-"&amp;Tabla!M$4,BASE!$C:$C)</f>
        <v>0</v>
      </c>
      <c r="N37" s="80">
        <f>+SUMIF(BASE!$B:$B,Tabla!N$1&amp;"-"&amp;Tabla!$B37&amp;"-"&amp;Tabla!N$4,BASE!$D:$D)</f>
        <v>0</v>
      </c>
      <c r="O37" s="80">
        <f>+SUMIF(BASE!$B:$B,Tabla!O$1&amp;"-"&amp;Tabla!$B37&amp;"-"&amp;Tabla!O$4,BASE!$C:$C)</f>
        <v>1</v>
      </c>
      <c r="P37" s="80">
        <f>+SUMIF(BASE!$B:$B,Tabla!P$1&amp;"-"&amp;Tabla!$B37&amp;"-"&amp;Tabla!P$4,BASE!$D:$D)</f>
        <v>0</v>
      </c>
      <c r="Q37" s="80">
        <f>+SUMIF(BASE!$B:$B,Tabla!Q$1&amp;"-"&amp;Tabla!$B37&amp;"-"&amp;Tabla!Q$4,BASE!$C:$C)</f>
        <v>0</v>
      </c>
      <c r="R37" s="80">
        <f>+SUMIF(BASE!$B:$B,Tabla!R$1&amp;"-"&amp;Tabla!$B37&amp;"-"&amp;Tabla!R$4,BASE!$D:$D)</f>
        <v>0</v>
      </c>
      <c r="S37" s="80">
        <f>+SUMIF(BASE!$B:$B,Tabla!S$1&amp;"-"&amp;Tabla!$B37&amp;"-"&amp;Tabla!S$4,BASE!$C:$C)</f>
        <v>0</v>
      </c>
      <c r="T37" s="80">
        <f>+SUMIF(BASE!$B:$B,Tabla!T$1&amp;"-"&amp;Tabla!$B37&amp;"-"&amp;Tabla!T$4,BASE!$D:$D)</f>
        <v>0</v>
      </c>
      <c r="U37" s="80">
        <f>+SUMIF(BASE!$B:$B,Tabla!U$1&amp;"-"&amp;Tabla!$B37&amp;"-"&amp;Tabla!U$4,BASE!$C:$C)</f>
        <v>0</v>
      </c>
      <c r="V37" s="80">
        <f>+SUMIF(BASE!$B:$B,Tabla!V$1&amp;"-"&amp;Tabla!$B37&amp;"-"&amp;Tabla!V$4,BASE!$D:$D)</f>
        <v>0</v>
      </c>
      <c r="W37" s="80">
        <f>+SUMIF(BASE!$B:$B,Tabla!W$1&amp;"-"&amp;Tabla!$B37&amp;"-"&amp;Tabla!W$4,BASE!$C:$C)</f>
        <v>0</v>
      </c>
      <c r="X37" s="80">
        <f>+SUMIF(BASE!$B:$B,Tabla!X$1&amp;"-"&amp;Tabla!$B37&amp;"-"&amp;Tabla!X$4,BASE!$D:$D)</f>
        <v>0</v>
      </c>
      <c r="Y37" s="80">
        <f>+SUMIF(BASE!$B:$B,Tabla!Y$1&amp;"-"&amp;Tabla!$B37&amp;"-"&amp;Tabla!Y$4,BASE!$C:$C)</f>
        <v>0</v>
      </c>
      <c r="Z37" s="80">
        <f>+SUMIF(BASE!$B:$B,Tabla!Z$1&amp;"-"&amp;Tabla!$B37&amp;"-"&amp;Tabla!Z$4,BASE!$D:$D)</f>
        <v>0</v>
      </c>
      <c r="AA37" s="80">
        <f>+SUMIF(BASE!$B:$B,Tabla!AA$1&amp;"-"&amp;Tabla!$B37&amp;"-"&amp;Tabla!AA$4,BASE!$C:$C)</f>
        <v>0</v>
      </c>
      <c r="AB37" s="80">
        <f>+SUMIF(BASE!$B:$B,Tabla!AB$1&amp;"-"&amp;Tabla!$B37&amp;"-"&amp;Tabla!AB$4,BASE!$D:$D)</f>
        <v>0</v>
      </c>
      <c r="AC37" s="80">
        <f>+SUMIF(BASE!$B:$B,Tabla!AC$1&amp;"-"&amp;Tabla!$B37&amp;"-"&amp;Tabla!AC$4,BASE!$C:$C)</f>
        <v>0</v>
      </c>
      <c r="AD37" s="80">
        <f>+SUMIF(BASE!$B:$B,Tabla!AD$1&amp;"-"&amp;Tabla!$B37&amp;"-"&amp;Tabla!AD$4,BASE!$D:$D)</f>
        <v>0</v>
      </c>
      <c r="AE37" s="80">
        <f t="shared" si="0"/>
        <v>4</v>
      </c>
      <c r="AF37" s="80">
        <f t="shared" si="1"/>
        <v>0</v>
      </c>
      <c r="AG37" s="80">
        <f t="shared" si="2"/>
        <v>1</v>
      </c>
      <c r="AH37" s="80">
        <f t="shared" si="3"/>
        <v>0</v>
      </c>
      <c r="AI37" s="80">
        <f t="shared" si="4"/>
        <v>0</v>
      </c>
      <c r="AJ37" s="80">
        <f t="shared" si="5"/>
        <v>0</v>
      </c>
      <c r="AK37" s="80">
        <f t="shared" si="6"/>
        <v>0</v>
      </c>
      <c r="AL37" s="80">
        <f t="shared" si="7"/>
        <v>0</v>
      </c>
      <c r="AM37" s="80">
        <f t="shared" si="8"/>
        <v>5</v>
      </c>
      <c r="AN37" s="80">
        <f t="shared" si="9"/>
        <v>0</v>
      </c>
    </row>
    <row r="38" spans="1:40" x14ac:dyDescent="0.2">
      <c r="A38" s="80">
        <v>34</v>
      </c>
      <c r="B38" s="80" t="str">
        <f>+IFERROR(VLOOKUP(A38,BASE!$H$3:$K$5998,4,0),"")</f>
        <v>Versatil Inversiones y Transacciones S.A. (772)</v>
      </c>
      <c r="C38" s="80">
        <f>+SUMIF(BASE!$B:$B,Tabla!C$1&amp;"-"&amp;Tabla!$B38&amp;"-"&amp;Tabla!C$4,BASE!$C:$C)</f>
        <v>0</v>
      </c>
      <c r="D38" s="80">
        <f>+SUMIF(BASE!$B:$B,Tabla!D$1&amp;"-"&amp;Tabla!$B38&amp;"-"&amp;Tabla!D$4,BASE!$D:$D)</f>
        <v>0</v>
      </c>
      <c r="E38" s="80">
        <f>+SUMIF(BASE!$B:$B,Tabla!E$1&amp;"-"&amp;Tabla!$B38&amp;"-"&amp;Tabla!E$4,BASE!$C:$C)</f>
        <v>1</v>
      </c>
      <c r="F38" s="80">
        <f>+SUMIF(BASE!$B:$B,Tabla!F$1&amp;"-"&amp;Tabla!$B38&amp;"-"&amp;Tabla!F$4,BASE!$D:$D)</f>
        <v>0</v>
      </c>
      <c r="G38" s="80">
        <f>+SUMIF(BASE!$B:$B,Tabla!G$1&amp;"-"&amp;Tabla!$B38&amp;"-"&amp;Tabla!G$4,BASE!$C:$C)</f>
        <v>1</v>
      </c>
      <c r="H38" s="80">
        <f>+SUMIF(BASE!$B:$B,Tabla!H$1&amp;"-"&amp;Tabla!$B38&amp;"-"&amp;Tabla!H$4,BASE!$D:$D)</f>
        <v>1</v>
      </c>
      <c r="I38" s="80">
        <f>+SUMIF(BASE!$B:$B,Tabla!I$1&amp;"-"&amp;Tabla!$B38&amp;"-"&amp;Tabla!I$4,BASE!$C:$C)</f>
        <v>1</v>
      </c>
      <c r="J38" s="80">
        <f>+SUMIF(BASE!$B:$B,Tabla!J$1&amp;"-"&amp;Tabla!$B38&amp;"-"&amp;Tabla!J$4,BASE!$D:$D)</f>
        <v>0</v>
      </c>
      <c r="K38" s="80">
        <f>+SUMIF(BASE!$B:$B,Tabla!K$1&amp;"-"&amp;Tabla!$B38&amp;"-"&amp;Tabla!K$4,BASE!$C:$C)</f>
        <v>0</v>
      </c>
      <c r="L38" s="80">
        <f>+SUMIF(BASE!$B:$B,Tabla!L$1&amp;"-"&amp;Tabla!$B38&amp;"-"&amp;Tabla!L$4,BASE!$D:$D)</f>
        <v>0</v>
      </c>
      <c r="M38" s="80">
        <f>+SUMIF(BASE!$B:$B,Tabla!M$1&amp;"-"&amp;Tabla!$B38&amp;"-"&amp;Tabla!M$4,BASE!$C:$C)</f>
        <v>0</v>
      </c>
      <c r="N38" s="80">
        <f>+SUMIF(BASE!$B:$B,Tabla!N$1&amp;"-"&amp;Tabla!$B38&amp;"-"&amp;Tabla!N$4,BASE!$D:$D)</f>
        <v>0</v>
      </c>
      <c r="O38" s="80">
        <f>+SUMIF(BASE!$B:$B,Tabla!O$1&amp;"-"&amp;Tabla!$B38&amp;"-"&amp;Tabla!O$4,BASE!$C:$C)</f>
        <v>0</v>
      </c>
      <c r="P38" s="80">
        <f>+SUMIF(BASE!$B:$B,Tabla!P$1&amp;"-"&amp;Tabla!$B38&amp;"-"&amp;Tabla!P$4,BASE!$D:$D)</f>
        <v>0</v>
      </c>
      <c r="Q38" s="80">
        <f>+SUMIF(BASE!$B:$B,Tabla!Q$1&amp;"-"&amp;Tabla!$B38&amp;"-"&amp;Tabla!Q$4,BASE!$C:$C)</f>
        <v>0</v>
      </c>
      <c r="R38" s="80">
        <f>+SUMIF(BASE!$B:$B,Tabla!R$1&amp;"-"&amp;Tabla!$B38&amp;"-"&amp;Tabla!R$4,BASE!$D:$D)</f>
        <v>0</v>
      </c>
      <c r="S38" s="80">
        <f>+SUMIF(BASE!$B:$B,Tabla!S$1&amp;"-"&amp;Tabla!$B38&amp;"-"&amp;Tabla!S$4,BASE!$C:$C)</f>
        <v>0</v>
      </c>
      <c r="T38" s="80">
        <f>+SUMIF(BASE!$B:$B,Tabla!T$1&amp;"-"&amp;Tabla!$B38&amp;"-"&amp;Tabla!T$4,BASE!$D:$D)</f>
        <v>0</v>
      </c>
      <c r="U38" s="80">
        <f>+SUMIF(BASE!$B:$B,Tabla!U$1&amp;"-"&amp;Tabla!$B38&amp;"-"&amp;Tabla!U$4,BASE!$C:$C)</f>
        <v>0</v>
      </c>
      <c r="V38" s="80">
        <f>+SUMIF(BASE!$B:$B,Tabla!V$1&amp;"-"&amp;Tabla!$B38&amp;"-"&amp;Tabla!V$4,BASE!$D:$D)</f>
        <v>0</v>
      </c>
      <c r="W38" s="80">
        <f>+SUMIF(BASE!$B:$B,Tabla!W$1&amp;"-"&amp;Tabla!$B38&amp;"-"&amp;Tabla!W$4,BASE!$C:$C)</f>
        <v>0</v>
      </c>
      <c r="X38" s="80">
        <f>+SUMIF(BASE!$B:$B,Tabla!X$1&amp;"-"&amp;Tabla!$B38&amp;"-"&amp;Tabla!X$4,BASE!$D:$D)</f>
        <v>0</v>
      </c>
      <c r="Y38" s="80">
        <f>+SUMIF(BASE!$B:$B,Tabla!Y$1&amp;"-"&amp;Tabla!$B38&amp;"-"&amp;Tabla!Y$4,BASE!$C:$C)</f>
        <v>0</v>
      </c>
      <c r="Z38" s="80">
        <f>+SUMIF(BASE!$B:$B,Tabla!Z$1&amp;"-"&amp;Tabla!$B38&amp;"-"&amp;Tabla!Z$4,BASE!$D:$D)</f>
        <v>0</v>
      </c>
      <c r="AA38" s="80">
        <f>+SUMIF(BASE!$B:$B,Tabla!AA$1&amp;"-"&amp;Tabla!$B38&amp;"-"&amp;Tabla!AA$4,BASE!$C:$C)</f>
        <v>0</v>
      </c>
      <c r="AB38" s="80">
        <f>+SUMIF(BASE!$B:$B,Tabla!AB$1&amp;"-"&amp;Tabla!$B38&amp;"-"&amp;Tabla!AB$4,BASE!$D:$D)</f>
        <v>0</v>
      </c>
      <c r="AC38" s="80">
        <f>+SUMIF(BASE!$B:$B,Tabla!AC$1&amp;"-"&amp;Tabla!$B38&amp;"-"&amp;Tabla!AC$4,BASE!$C:$C)</f>
        <v>0</v>
      </c>
      <c r="AD38" s="80">
        <f>+SUMIF(BASE!$B:$B,Tabla!AD$1&amp;"-"&amp;Tabla!$B38&amp;"-"&amp;Tabla!AD$4,BASE!$D:$D)</f>
        <v>0</v>
      </c>
      <c r="AE38" s="80">
        <f t="shared" si="0"/>
        <v>2</v>
      </c>
      <c r="AF38" s="80">
        <f t="shared" si="1"/>
        <v>1</v>
      </c>
      <c r="AG38" s="80">
        <f t="shared" si="2"/>
        <v>0</v>
      </c>
      <c r="AH38" s="80">
        <f t="shared" si="3"/>
        <v>0</v>
      </c>
      <c r="AI38" s="80">
        <f t="shared" si="4"/>
        <v>0</v>
      </c>
      <c r="AJ38" s="80">
        <f t="shared" si="5"/>
        <v>0</v>
      </c>
      <c r="AK38" s="80">
        <f t="shared" si="6"/>
        <v>0</v>
      </c>
      <c r="AL38" s="80">
        <f t="shared" si="7"/>
        <v>0</v>
      </c>
      <c r="AM38" s="80">
        <f t="shared" si="8"/>
        <v>2</v>
      </c>
      <c r="AN38" s="80">
        <f t="shared" si="9"/>
        <v>1</v>
      </c>
    </row>
    <row r="39" spans="1:40" x14ac:dyDescent="0.2">
      <c r="A39" s="80">
        <v>35</v>
      </c>
      <c r="B39" s="80" t="str">
        <f>+IFERROR(VLOOKUP(A39,BASE!$H$3:$K$5998,4,0),"")</f>
        <v>Banco Provincia de Buenos Aires (1126)</v>
      </c>
      <c r="C39" s="80">
        <f>+SUMIF(BASE!$B:$B,Tabla!C$1&amp;"-"&amp;Tabla!$B39&amp;"-"&amp;Tabla!C$4,BASE!$C:$C)</f>
        <v>0</v>
      </c>
      <c r="D39" s="80">
        <f>+SUMIF(BASE!$B:$B,Tabla!D$1&amp;"-"&amp;Tabla!$B39&amp;"-"&amp;Tabla!D$4,BASE!$D:$D)</f>
        <v>0</v>
      </c>
      <c r="E39" s="80">
        <f>+SUMIF(BASE!$B:$B,Tabla!E$1&amp;"-"&amp;Tabla!$B39&amp;"-"&amp;Tabla!E$4,BASE!$C:$C)</f>
        <v>2</v>
      </c>
      <c r="F39" s="80">
        <f>+SUMIF(BASE!$B:$B,Tabla!F$1&amp;"-"&amp;Tabla!$B39&amp;"-"&amp;Tabla!F$4,BASE!$D:$D)</f>
        <v>0</v>
      </c>
      <c r="G39" s="80">
        <f>+SUMIF(BASE!$B:$B,Tabla!G$1&amp;"-"&amp;Tabla!$B39&amp;"-"&amp;Tabla!G$4,BASE!$C:$C)</f>
        <v>0</v>
      </c>
      <c r="H39" s="80">
        <f>+SUMIF(BASE!$B:$B,Tabla!H$1&amp;"-"&amp;Tabla!$B39&amp;"-"&amp;Tabla!H$4,BASE!$D:$D)</f>
        <v>0</v>
      </c>
      <c r="I39" s="80">
        <f>+SUMIF(BASE!$B:$B,Tabla!I$1&amp;"-"&amp;Tabla!$B39&amp;"-"&amp;Tabla!I$4,BASE!$C:$C)</f>
        <v>0</v>
      </c>
      <c r="J39" s="80">
        <f>+SUMIF(BASE!$B:$B,Tabla!J$1&amp;"-"&amp;Tabla!$B39&amp;"-"&amp;Tabla!J$4,BASE!$D:$D)</f>
        <v>0</v>
      </c>
      <c r="K39" s="80">
        <f>+SUMIF(BASE!$B:$B,Tabla!K$1&amp;"-"&amp;Tabla!$B39&amp;"-"&amp;Tabla!K$4,BASE!$C:$C)</f>
        <v>1</v>
      </c>
      <c r="L39" s="80">
        <f>+SUMIF(BASE!$B:$B,Tabla!L$1&amp;"-"&amp;Tabla!$B39&amp;"-"&amp;Tabla!L$4,BASE!$D:$D)</f>
        <v>0</v>
      </c>
      <c r="M39" s="80">
        <f>+SUMIF(BASE!$B:$B,Tabla!M$1&amp;"-"&amp;Tabla!$B39&amp;"-"&amp;Tabla!M$4,BASE!$C:$C)</f>
        <v>0</v>
      </c>
      <c r="N39" s="80">
        <f>+SUMIF(BASE!$B:$B,Tabla!N$1&amp;"-"&amp;Tabla!$B39&amp;"-"&amp;Tabla!N$4,BASE!$D:$D)</f>
        <v>0</v>
      </c>
      <c r="O39" s="80">
        <f>+SUMIF(BASE!$B:$B,Tabla!O$1&amp;"-"&amp;Tabla!$B39&amp;"-"&amp;Tabla!O$4,BASE!$C:$C)</f>
        <v>0</v>
      </c>
      <c r="P39" s="80">
        <f>+SUMIF(BASE!$B:$B,Tabla!P$1&amp;"-"&amp;Tabla!$B39&amp;"-"&amp;Tabla!P$4,BASE!$D:$D)</f>
        <v>0</v>
      </c>
      <c r="Q39" s="80">
        <f>+SUMIF(BASE!$B:$B,Tabla!Q$1&amp;"-"&amp;Tabla!$B39&amp;"-"&amp;Tabla!Q$4,BASE!$C:$C)</f>
        <v>0</v>
      </c>
      <c r="R39" s="80">
        <f>+SUMIF(BASE!$B:$B,Tabla!R$1&amp;"-"&amp;Tabla!$B39&amp;"-"&amp;Tabla!R$4,BASE!$D:$D)</f>
        <v>0</v>
      </c>
      <c r="S39" s="80">
        <f>+SUMIF(BASE!$B:$B,Tabla!S$1&amp;"-"&amp;Tabla!$B39&amp;"-"&amp;Tabla!S$4,BASE!$C:$C)</f>
        <v>0</v>
      </c>
      <c r="T39" s="80">
        <f>+SUMIF(BASE!$B:$B,Tabla!T$1&amp;"-"&amp;Tabla!$B39&amp;"-"&amp;Tabla!T$4,BASE!$D:$D)</f>
        <v>0</v>
      </c>
      <c r="U39" s="80">
        <f>+SUMIF(BASE!$B:$B,Tabla!U$1&amp;"-"&amp;Tabla!$B39&amp;"-"&amp;Tabla!U$4,BASE!$C:$C)</f>
        <v>0</v>
      </c>
      <c r="V39" s="80">
        <f>+SUMIF(BASE!$B:$B,Tabla!V$1&amp;"-"&amp;Tabla!$B39&amp;"-"&amp;Tabla!V$4,BASE!$D:$D)</f>
        <v>0</v>
      </c>
      <c r="W39" s="80">
        <f>+SUMIF(BASE!$B:$B,Tabla!W$1&amp;"-"&amp;Tabla!$B39&amp;"-"&amp;Tabla!W$4,BASE!$C:$C)</f>
        <v>0</v>
      </c>
      <c r="X39" s="80">
        <f>+SUMIF(BASE!$B:$B,Tabla!X$1&amp;"-"&amp;Tabla!$B39&amp;"-"&amp;Tabla!X$4,BASE!$D:$D)</f>
        <v>0</v>
      </c>
      <c r="Y39" s="80">
        <f>+SUMIF(BASE!$B:$B,Tabla!Y$1&amp;"-"&amp;Tabla!$B39&amp;"-"&amp;Tabla!Y$4,BASE!$C:$C)</f>
        <v>0</v>
      </c>
      <c r="Z39" s="80">
        <f>+SUMIF(BASE!$B:$B,Tabla!Z$1&amp;"-"&amp;Tabla!$B39&amp;"-"&amp;Tabla!Z$4,BASE!$D:$D)</f>
        <v>0</v>
      </c>
      <c r="AA39" s="80">
        <f>+SUMIF(BASE!$B:$B,Tabla!AA$1&amp;"-"&amp;Tabla!$B39&amp;"-"&amp;Tabla!AA$4,BASE!$C:$C)</f>
        <v>0</v>
      </c>
      <c r="AB39" s="80">
        <f>+SUMIF(BASE!$B:$B,Tabla!AB$1&amp;"-"&amp;Tabla!$B39&amp;"-"&amp;Tabla!AB$4,BASE!$D:$D)</f>
        <v>0</v>
      </c>
      <c r="AC39" s="80">
        <f>+SUMIF(BASE!$B:$B,Tabla!AC$1&amp;"-"&amp;Tabla!$B39&amp;"-"&amp;Tabla!AC$4,BASE!$C:$C)</f>
        <v>0</v>
      </c>
      <c r="AD39" s="80">
        <f>+SUMIF(BASE!$B:$B,Tabla!AD$1&amp;"-"&amp;Tabla!$B39&amp;"-"&amp;Tabla!AD$4,BASE!$D:$D)</f>
        <v>0</v>
      </c>
      <c r="AE39" s="80">
        <f t="shared" si="0"/>
        <v>1</v>
      </c>
      <c r="AF39" s="80">
        <f t="shared" si="1"/>
        <v>0</v>
      </c>
      <c r="AG39" s="80">
        <f t="shared" si="2"/>
        <v>0</v>
      </c>
      <c r="AH39" s="80">
        <f t="shared" si="3"/>
        <v>0</v>
      </c>
      <c r="AI39" s="80">
        <f t="shared" si="4"/>
        <v>0</v>
      </c>
      <c r="AJ39" s="80">
        <f t="shared" si="5"/>
        <v>0</v>
      </c>
      <c r="AK39" s="80">
        <f t="shared" si="6"/>
        <v>0</v>
      </c>
      <c r="AL39" s="80">
        <f t="shared" si="7"/>
        <v>0</v>
      </c>
      <c r="AM39" s="80">
        <f t="shared" si="8"/>
        <v>1</v>
      </c>
      <c r="AN39" s="80">
        <f t="shared" si="9"/>
        <v>0</v>
      </c>
    </row>
    <row r="40" spans="1:40" x14ac:dyDescent="0.2">
      <c r="A40" s="80">
        <v>36</v>
      </c>
      <c r="B40" s="80" t="str">
        <f>+IFERROR(VLOOKUP(A40,BASE!$H$3:$K$5998,4,0),"")</f>
        <v>Becerra Bursatil S.A. (26)</v>
      </c>
      <c r="C40" s="80">
        <f>+SUMIF(BASE!$B:$B,Tabla!C$1&amp;"-"&amp;Tabla!$B40&amp;"-"&amp;Tabla!C$4,BASE!$C:$C)</f>
        <v>0</v>
      </c>
      <c r="D40" s="80">
        <f>+SUMIF(BASE!$B:$B,Tabla!D$1&amp;"-"&amp;Tabla!$B40&amp;"-"&amp;Tabla!D$4,BASE!$D:$D)</f>
        <v>0</v>
      </c>
      <c r="E40" s="80">
        <f>+SUMIF(BASE!$B:$B,Tabla!E$1&amp;"-"&amp;Tabla!$B40&amp;"-"&amp;Tabla!E$4,BASE!$C:$C)</f>
        <v>1</v>
      </c>
      <c r="F40" s="80">
        <f>+SUMIF(BASE!$B:$B,Tabla!F$1&amp;"-"&amp;Tabla!$B40&amp;"-"&amp;Tabla!F$4,BASE!$D:$D)</f>
        <v>0</v>
      </c>
      <c r="G40" s="80">
        <f>+SUMIF(BASE!$B:$B,Tabla!G$1&amp;"-"&amp;Tabla!$B40&amp;"-"&amp;Tabla!G$4,BASE!$C:$C)</f>
        <v>0</v>
      </c>
      <c r="H40" s="80">
        <f>+SUMIF(BASE!$B:$B,Tabla!H$1&amp;"-"&amp;Tabla!$B40&amp;"-"&amp;Tabla!H$4,BASE!$D:$D)</f>
        <v>0</v>
      </c>
      <c r="I40" s="80">
        <f>+SUMIF(BASE!$B:$B,Tabla!I$1&amp;"-"&amp;Tabla!$B40&amp;"-"&amp;Tabla!I$4,BASE!$C:$C)</f>
        <v>0</v>
      </c>
      <c r="J40" s="80">
        <f>+SUMIF(BASE!$B:$B,Tabla!J$1&amp;"-"&amp;Tabla!$B40&amp;"-"&amp;Tabla!J$4,BASE!$D:$D)</f>
        <v>0</v>
      </c>
      <c r="K40" s="80">
        <f>+SUMIF(BASE!$B:$B,Tabla!K$1&amp;"-"&amp;Tabla!$B40&amp;"-"&amp;Tabla!K$4,BASE!$C:$C)</f>
        <v>0</v>
      </c>
      <c r="L40" s="80">
        <f>+SUMIF(BASE!$B:$B,Tabla!L$1&amp;"-"&amp;Tabla!$B40&amp;"-"&amp;Tabla!L$4,BASE!$D:$D)</f>
        <v>0</v>
      </c>
      <c r="M40" s="80">
        <f>+SUMIF(BASE!$B:$B,Tabla!M$1&amp;"-"&amp;Tabla!$B40&amp;"-"&amp;Tabla!M$4,BASE!$C:$C)</f>
        <v>0</v>
      </c>
      <c r="N40" s="80">
        <f>+SUMIF(BASE!$B:$B,Tabla!N$1&amp;"-"&amp;Tabla!$B40&amp;"-"&amp;Tabla!N$4,BASE!$D:$D)</f>
        <v>0</v>
      </c>
      <c r="O40" s="80">
        <f>+SUMIF(BASE!$B:$B,Tabla!O$1&amp;"-"&amp;Tabla!$B40&amp;"-"&amp;Tabla!O$4,BASE!$C:$C)</f>
        <v>0</v>
      </c>
      <c r="P40" s="80">
        <f>+SUMIF(BASE!$B:$B,Tabla!P$1&amp;"-"&amp;Tabla!$B40&amp;"-"&amp;Tabla!P$4,BASE!$D:$D)</f>
        <v>1</v>
      </c>
      <c r="Q40" s="80">
        <f>+SUMIF(BASE!$B:$B,Tabla!Q$1&amp;"-"&amp;Tabla!$B40&amp;"-"&amp;Tabla!Q$4,BASE!$C:$C)</f>
        <v>0</v>
      </c>
      <c r="R40" s="80">
        <f>+SUMIF(BASE!$B:$B,Tabla!R$1&amp;"-"&amp;Tabla!$B40&amp;"-"&amp;Tabla!R$4,BASE!$D:$D)</f>
        <v>0</v>
      </c>
      <c r="S40" s="80">
        <f>+SUMIF(BASE!$B:$B,Tabla!S$1&amp;"-"&amp;Tabla!$B40&amp;"-"&amp;Tabla!S$4,BASE!$C:$C)</f>
        <v>0</v>
      </c>
      <c r="T40" s="80">
        <f>+SUMIF(BASE!$B:$B,Tabla!T$1&amp;"-"&amp;Tabla!$B40&amp;"-"&amp;Tabla!T$4,BASE!$D:$D)</f>
        <v>0</v>
      </c>
      <c r="U40" s="80">
        <f>+SUMIF(BASE!$B:$B,Tabla!U$1&amp;"-"&amp;Tabla!$B40&amp;"-"&amp;Tabla!U$4,BASE!$C:$C)</f>
        <v>0</v>
      </c>
      <c r="V40" s="80">
        <f>+SUMIF(BASE!$B:$B,Tabla!V$1&amp;"-"&amp;Tabla!$B40&amp;"-"&amp;Tabla!V$4,BASE!$D:$D)</f>
        <v>0</v>
      </c>
      <c r="W40" s="80">
        <f>+SUMIF(BASE!$B:$B,Tabla!W$1&amp;"-"&amp;Tabla!$B40&amp;"-"&amp;Tabla!W$4,BASE!$C:$C)</f>
        <v>0</v>
      </c>
      <c r="X40" s="80">
        <f>+SUMIF(BASE!$B:$B,Tabla!X$1&amp;"-"&amp;Tabla!$B40&amp;"-"&amp;Tabla!X$4,BASE!$D:$D)</f>
        <v>0</v>
      </c>
      <c r="Y40" s="80">
        <f>+SUMIF(BASE!$B:$B,Tabla!Y$1&amp;"-"&amp;Tabla!$B40&amp;"-"&amp;Tabla!Y$4,BASE!$C:$C)</f>
        <v>0</v>
      </c>
      <c r="Z40" s="80">
        <f>+SUMIF(BASE!$B:$B,Tabla!Z$1&amp;"-"&amp;Tabla!$B40&amp;"-"&amp;Tabla!Z$4,BASE!$D:$D)</f>
        <v>0</v>
      </c>
      <c r="AA40" s="80">
        <f>+SUMIF(BASE!$B:$B,Tabla!AA$1&amp;"-"&amp;Tabla!$B40&amp;"-"&amp;Tabla!AA$4,BASE!$C:$C)</f>
        <v>0</v>
      </c>
      <c r="AB40" s="80">
        <f>+SUMIF(BASE!$B:$B,Tabla!AB$1&amp;"-"&amp;Tabla!$B40&amp;"-"&amp;Tabla!AB$4,BASE!$D:$D)</f>
        <v>0</v>
      </c>
      <c r="AC40" s="80">
        <f>+SUMIF(BASE!$B:$B,Tabla!AC$1&amp;"-"&amp;Tabla!$B40&amp;"-"&amp;Tabla!AC$4,BASE!$C:$C)</f>
        <v>0</v>
      </c>
      <c r="AD40" s="80">
        <f>+SUMIF(BASE!$B:$B,Tabla!AD$1&amp;"-"&amp;Tabla!$B40&amp;"-"&amp;Tabla!AD$4,BASE!$D:$D)</f>
        <v>0</v>
      </c>
      <c r="AE40" s="80">
        <f t="shared" si="0"/>
        <v>0</v>
      </c>
      <c r="AF40" s="80">
        <f t="shared" si="1"/>
        <v>0</v>
      </c>
      <c r="AG40" s="80">
        <f t="shared" si="2"/>
        <v>0</v>
      </c>
      <c r="AH40" s="80">
        <f t="shared" si="3"/>
        <v>1</v>
      </c>
      <c r="AI40" s="80">
        <f t="shared" si="4"/>
        <v>0</v>
      </c>
      <c r="AJ40" s="80">
        <f t="shared" si="5"/>
        <v>0</v>
      </c>
      <c r="AK40" s="80">
        <f t="shared" si="6"/>
        <v>0</v>
      </c>
      <c r="AL40" s="80">
        <f t="shared" si="7"/>
        <v>0</v>
      </c>
      <c r="AM40" s="80">
        <f t="shared" si="8"/>
        <v>0</v>
      </c>
      <c r="AN40" s="80">
        <f t="shared" si="9"/>
        <v>1</v>
      </c>
    </row>
    <row r="41" spans="1:40" x14ac:dyDescent="0.2">
      <c r="A41" s="80">
        <v>37</v>
      </c>
      <c r="B41" s="80" t="str">
        <f>+IFERROR(VLOOKUP(A41,BASE!$H$3:$K$5998,4,0),"")</f>
        <v>Banco de la Provincia de Bs. As. (1126)</v>
      </c>
      <c r="C41" s="80">
        <f>+SUMIF(BASE!$B:$B,Tabla!C$1&amp;"-"&amp;Tabla!$B41&amp;"-"&amp;Tabla!C$4,BASE!$C:$C)</f>
        <v>0</v>
      </c>
      <c r="D41" s="80">
        <f>+SUMIF(BASE!$B:$B,Tabla!D$1&amp;"-"&amp;Tabla!$B41&amp;"-"&amp;Tabla!D$4,BASE!$D:$D)</f>
        <v>0</v>
      </c>
      <c r="E41" s="80">
        <f>+SUMIF(BASE!$B:$B,Tabla!E$1&amp;"-"&amp;Tabla!$B41&amp;"-"&amp;Tabla!E$4,BASE!$C:$C)</f>
        <v>1</v>
      </c>
      <c r="F41" s="80">
        <f>+SUMIF(BASE!$B:$B,Tabla!F$1&amp;"-"&amp;Tabla!$B41&amp;"-"&amp;Tabla!F$4,BASE!$D:$D)</f>
        <v>0</v>
      </c>
      <c r="G41" s="80">
        <f>+SUMIF(BASE!$B:$B,Tabla!G$1&amp;"-"&amp;Tabla!$B41&amp;"-"&amp;Tabla!G$4,BASE!$C:$C)</f>
        <v>1</v>
      </c>
      <c r="H41" s="80">
        <f>+SUMIF(BASE!$B:$B,Tabla!H$1&amp;"-"&amp;Tabla!$B41&amp;"-"&amp;Tabla!H$4,BASE!$D:$D)</f>
        <v>0</v>
      </c>
      <c r="I41" s="80">
        <f>+SUMIF(BASE!$B:$B,Tabla!I$1&amp;"-"&amp;Tabla!$B41&amp;"-"&amp;Tabla!I$4,BASE!$C:$C)</f>
        <v>0</v>
      </c>
      <c r="J41" s="80">
        <f>+SUMIF(BASE!$B:$B,Tabla!J$1&amp;"-"&amp;Tabla!$B41&amp;"-"&amp;Tabla!J$4,BASE!$D:$D)</f>
        <v>0</v>
      </c>
      <c r="K41" s="80">
        <f>+SUMIF(BASE!$B:$B,Tabla!K$1&amp;"-"&amp;Tabla!$B41&amp;"-"&amp;Tabla!K$4,BASE!$C:$C)</f>
        <v>0</v>
      </c>
      <c r="L41" s="80">
        <f>+SUMIF(BASE!$B:$B,Tabla!L$1&amp;"-"&amp;Tabla!$B41&amp;"-"&amp;Tabla!L$4,BASE!$D:$D)</f>
        <v>0</v>
      </c>
      <c r="M41" s="80">
        <f>+SUMIF(BASE!$B:$B,Tabla!M$1&amp;"-"&amp;Tabla!$B41&amp;"-"&amp;Tabla!M$4,BASE!$C:$C)</f>
        <v>1</v>
      </c>
      <c r="N41" s="80">
        <f>+SUMIF(BASE!$B:$B,Tabla!N$1&amp;"-"&amp;Tabla!$B41&amp;"-"&amp;Tabla!N$4,BASE!$D:$D)</f>
        <v>0</v>
      </c>
      <c r="O41" s="80">
        <f>+SUMIF(BASE!$B:$B,Tabla!O$1&amp;"-"&amp;Tabla!$B41&amp;"-"&amp;Tabla!O$4,BASE!$C:$C)</f>
        <v>1</v>
      </c>
      <c r="P41" s="80">
        <f>+SUMIF(BASE!$B:$B,Tabla!P$1&amp;"-"&amp;Tabla!$B41&amp;"-"&amp;Tabla!P$4,BASE!$D:$D)</f>
        <v>0</v>
      </c>
      <c r="Q41" s="80">
        <f>+SUMIF(BASE!$B:$B,Tabla!Q$1&amp;"-"&amp;Tabla!$B41&amp;"-"&amp;Tabla!Q$4,BASE!$C:$C)</f>
        <v>0</v>
      </c>
      <c r="R41" s="80">
        <f>+SUMIF(BASE!$B:$B,Tabla!R$1&amp;"-"&amp;Tabla!$B41&amp;"-"&amp;Tabla!R$4,BASE!$D:$D)</f>
        <v>0</v>
      </c>
      <c r="S41" s="80">
        <f>+SUMIF(BASE!$B:$B,Tabla!S$1&amp;"-"&amp;Tabla!$B41&amp;"-"&amp;Tabla!S$4,BASE!$C:$C)</f>
        <v>0</v>
      </c>
      <c r="T41" s="80">
        <f>+SUMIF(BASE!$B:$B,Tabla!T$1&amp;"-"&amp;Tabla!$B41&amp;"-"&amp;Tabla!T$4,BASE!$D:$D)</f>
        <v>0</v>
      </c>
      <c r="U41" s="80">
        <f>+SUMIF(BASE!$B:$B,Tabla!U$1&amp;"-"&amp;Tabla!$B41&amp;"-"&amp;Tabla!U$4,BASE!$C:$C)</f>
        <v>0</v>
      </c>
      <c r="V41" s="80">
        <f>+SUMIF(BASE!$B:$B,Tabla!V$1&amp;"-"&amp;Tabla!$B41&amp;"-"&amp;Tabla!V$4,BASE!$D:$D)</f>
        <v>0</v>
      </c>
      <c r="W41" s="80">
        <f>+SUMIF(BASE!$B:$B,Tabla!W$1&amp;"-"&amp;Tabla!$B41&amp;"-"&amp;Tabla!W$4,BASE!$C:$C)</f>
        <v>0</v>
      </c>
      <c r="X41" s="80">
        <f>+SUMIF(BASE!$B:$B,Tabla!X$1&amp;"-"&amp;Tabla!$B41&amp;"-"&amp;Tabla!X$4,BASE!$D:$D)</f>
        <v>0</v>
      </c>
      <c r="Y41" s="80">
        <f>+SUMIF(BASE!$B:$B,Tabla!Y$1&amp;"-"&amp;Tabla!$B41&amp;"-"&amp;Tabla!Y$4,BASE!$C:$C)</f>
        <v>0</v>
      </c>
      <c r="Z41" s="80">
        <f>+SUMIF(BASE!$B:$B,Tabla!Z$1&amp;"-"&amp;Tabla!$B41&amp;"-"&amp;Tabla!Z$4,BASE!$D:$D)</f>
        <v>0</v>
      </c>
      <c r="AA41" s="80">
        <f>+SUMIF(BASE!$B:$B,Tabla!AA$1&amp;"-"&amp;Tabla!$B41&amp;"-"&amp;Tabla!AA$4,BASE!$C:$C)</f>
        <v>0</v>
      </c>
      <c r="AB41" s="80">
        <f>+SUMIF(BASE!$B:$B,Tabla!AB$1&amp;"-"&amp;Tabla!$B41&amp;"-"&amp;Tabla!AB$4,BASE!$D:$D)</f>
        <v>0</v>
      </c>
      <c r="AC41" s="80">
        <f>+SUMIF(BASE!$B:$B,Tabla!AC$1&amp;"-"&amp;Tabla!$B41&amp;"-"&amp;Tabla!AC$4,BASE!$C:$C)</f>
        <v>0</v>
      </c>
      <c r="AD41" s="80">
        <f>+SUMIF(BASE!$B:$B,Tabla!AD$1&amp;"-"&amp;Tabla!$B41&amp;"-"&amp;Tabla!AD$4,BASE!$D:$D)</f>
        <v>0</v>
      </c>
      <c r="AE41" s="80">
        <f t="shared" si="0"/>
        <v>1</v>
      </c>
      <c r="AF41" s="80">
        <f t="shared" si="1"/>
        <v>0</v>
      </c>
      <c r="AG41" s="80">
        <f t="shared" si="2"/>
        <v>2</v>
      </c>
      <c r="AH41" s="80">
        <f t="shared" si="3"/>
        <v>0</v>
      </c>
      <c r="AI41" s="80">
        <f t="shared" si="4"/>
        <v>0</v>
      </c>
      <c r="AJ41" s="80">
        <f t="shared" si="5"/>
        <v>0</v>
      </c>
      <c r="AK41" s="80">
        <f t="shared" si="6"/>
        <v>0</v>
      </c>
      <c r="AL41" s="80">
        <f t="shared" si="7"/>
        <v>0</v>
      </c>
      <c r="AM41" s="80">
        <f t="shared" si="8"/>
        <v>3</v>
      </c>
      <c r="AN41" s="80">
        <f t="shared" si="9"/>
        <v>0</v>
      </c>
    </row>
    <row r="42" spans="1:40" x14ac:dyDescent="0.2">
      <c r="A42" s="80">
        <v>38</v>
      </c>
      <c r="B42" s="80" t="str">
        <f>+IFERROR(VLOOKUP(A42,BASE!$H$3:$K$5998,4,0),"")</f>
        <v>Tutelar Bursátil (165)</v>
      </c>
      <c r="C42" s="80">
        <f>+SUMIF(BASE!$B:$B,Tabla!C$1&amp;"-"&amp;Tabla!$B42&amp;"-"&amp;Tabla!C$4,BASE!$C:$C)</f>
        <v>0</v>
      </c>
      <c r="D42" s="80">
        <f>+SUMIF(BASE!$B:$B,Tabla!D$1&amp;"-"&amp;Tabla!$B42&amp;"-"&amp;Tabla!D$4,BASE!$D:$D)</f>
        <v>0</v>
      </c>
      <c r="E42" s="80">
        <f>+SUMIF(BASE!$B:$B,Tabla!E$1&amp;"-"&amp;Tabla!$B42&amp;"-"&amp;Tabla!E$4,BASE!$C:$C)</f>
        <v>0</v>
      </c>
      <c r="F42" s="80">
        <f>+SUMIF(BASE!$B:$B,Tabla!F$1&amp;"-"&amp;Tabla!$B42&amp;"-"&amp;Tabla!F$4,BASE!$D:$D)</f>
        <v>1</v>
      </c>
      <c r="G42" s="80">
        <f>+SUMIF(BASE!$B:$B,Tabla!G$1&amp;"-"&amp;Tabla!$B42&amp;"-"&amp;Tabla!G$4,BASE!$C:$C)</f>
        <v>0</v>
      </c>
      <c r="H42" s="80">
        <f>+SUMIF(BASE!$B:$B,Tabla!H$1&amp;"-"&amp;Tabla!$B42&amp;"-"&amp;Tabla!H$4,BASE!$D:$D)</f>
        <v>0</v>
      </c>
      <c r="I42" s="80">
        <f>+SUMIF(BASE!$B:$B,Tabla!I$1&amp;"-"&amp;Tabla!$B42&amp;"-"&amp;Tabla!I$4,BASE!$C:$C)</f>
        <v>0</v>
      </c>
      <c r="J42" s="80">
        <f>+SUMIF(BASE!$B:$B,Tabla!J$1&amp;"-"&amp;Tabla!$B42&amp;"-"&amp;Tabla!J$4,BASE!$D:$D)</f>
        <v>0</v>
      </c>
      <c r="K42" s="80">
        <f>+SUMIF(BASE!$B:$B,Tabla!K$1&amp;"-"&amp;Tabla!$B42&amp;"-"&amp;Tabla!K$4,BASE!$C:$C)</f>
        <v>0</v>
      </c>
      <c r="L42" s="80">
        <f>+SUMIF(BASE!$B:$B,Tabla!L$1&amp;"-"&amp;Tabla!$B42&amp;"-"&amp;Tabla!L$4,BASE!$D:$D)</f>
        <v>0</v>
      </c>
      <c r="M42" s="80">
        <f>+SUMIF(BASE!$B:$B,Tabla!M$1&amp;"-"&amp;Tabla!$B42&amp;"-"&amp;Tabla!M$4,BASE!$C:$C)</f>
        <v>0</v>
      </c>
      <c r="N42" s="80">
        <f>+SUMIF(BASE!$B:$B,Tabla!N$1&amp;"-"&amp;Tabla!$B42&amp;"-"&amp;Tabla!N$4,BASE!$D:$D)</f>
        <v>0</v>
      </c>
      <c r="O42" s="80">
        <f>+SUMIF(BASE!$B:$B,Tabla!O$1&amp;"-"&amp;Tabla!$B42&amp;"-"&amp;Tabla!O$4,BASE!$C:$C)</f>
        <v>0</v>
      </c>
      <c r="P42" s="80">
        <f>+SUMIF(BASE!$B:$B,Tabla!P$1&amp;"-"&amp;Tabla!$B42&amp;"-"&amp;Tabla!P$4,BASE!$D:$D)</f>
        <v>0</v>
      </c>
      <c r="Q42" s="80">
        <f>+SUMIF(BASE!$B:$B,Tabla!Q$1&amp;"-"&amp;Tabla!$B42&amp;"-"&amp;Tabla!Q$4,BASE!$C:$C)</f>
        <v>0</v>
      </c>
      <c r="R42" s="80">
        <f>+SUMIF(BASE!$B:$B,Tabla!R$1&amp;"-"&amp;Tabla!$B42&amp;"-"&amp;Tabla!R$4,BASE!$D:$D)</f>
        <v>0</v>
      </c>
      <c r="S42" s="80">
        <f>+SUMIF(BASE!$B:$B,Tabla!S$1&amp;"-"&amp;Tabla!$B42&amp;"-"&amp;Tabla!S$4,BASE!$C:$C)</f>
        <v>0</v>
      </c>
      <c r="T42" s="80">
        <f>+SUMIF(BASE!$B:$B,Tabla!T$1&amp;"-"&amp;Tabla!$B42&amp;"-"&amp;Tabla!T$4,BASE!$D:$D)</f>
        <v>0</v>
      </c>
      <c r="U42" s="80">
        <f>+SUMIF(BASE!$B:$B,Tabla!U$1&amp;"-"&amp;Tabla!$B42&amp;"-"&amp;Tabla!U$4,BASE!$C:$C)</f>
        <v>0</v>
      </c>
      <c r="V42" s="80">
        <f>+SUMIF(BASE!$B:$B,Tabla!V$1&amp;"-"&amp;Tabla!$B42&amp;"-"&amp;Tabla!V$4,BASE!$D:$D)</f>
        <v>0</v>
      </c>
      <c r="W42" s="80">
        <f>+SUMIF(BASE!$B:$B,Tabla!W$1&amp;"-"&amp;Tabla!$B42&amp;"-"&amp;Tabla!W$4,BASE!$C:$C)</f>
        <v>0</v>
      </c>
      <c r="X42" s="80">
        <f>+SUMIF(BASE!$B:$B,Tabla!X$1&amp;"-"&amp;Tabla!$B42&amp;"-"&amp;Tabla!X$4,BASE!$D:$D)</f>
        <v>0</v>
      </c>
      <c r="Y42" s="80">
        <f>+SUMIF(BASE!$B:$B,Tabla!Y$1&amp;"-"&amp;Tabla!$B42&amp;"-"&amp;Tabla!Y$4,BASE!$C:$C)</f>
        <v>0</v>
      </c>
      <c r="Z42" s="80">
        <f>+SUMIF(BASE!$B:$B,Tabla!Z$1&amp;"-"&amp;Tabla!$B42&amp;"-"&amp;Tabla!Z$4,BASE!$D:$D)</f>
        <v>0</v>
      </c>
      <c r="AA42" s="80">
        <f>+SUMIF(BASE!$B:$B,Tabla!AA$1&amp;"-"&amp;Tabla!$B42&amp;"-"&amp;Tabla!AA$4,BASE!$C:$C)</f>
        <v>0</v>
      </c>
      <c r="AB42" s="80">
        <f>+SUMIF(BASE!$B:$B,Tabla!AB$1&amp;"-"&amp;Tabla!$B42&amp;"-"&amp;Tabla!AB$4,BASE!$D:$D)</f>
        <v>0</v>
      </c>
      <c r="AC42" s="80">
        <f>+SUMIF(BASE!$B:$B,Tabla!AC$1&amp;"-"&amp;Tabla!$B42&amp;"-"&amp;Tabla!AC$4,BASE!$C:$C)</f>
        <v>0</v>
      </c>
      <c r="AD42" s="80">
        <f>+SUMIF(BASE!$B:$B,Tabla!AD$1&amp;"-"&amp;Tabla!$B42&amp;"-"&amp;Tabla!AD$4,BASE!$D:$D)</f>
        <v>0</v>
      </c>
      <c r="AE42" s="80">
        <f t="shared" si="0"/>
        <v>0</v>
      </c>
      <c r="AF42" s="80">
        <f t="shared" si="1"/>
        <v>0</v>
      </c>
      <c r="AG42" s="80">
        <f t="shared" si="2"/>
        <v>0</v>
      </c>
      <c r="AH42" s="80">
        <f t="shared" si="3"/>
        <v>0</v>
      </c>
      <c r="AI42" s="80">
        <f t="shared" si="4"/>
        <v>0</v>
      </c>
      <c r="AJ42" s="80">
        <f t="shared" si="5"/>
        <v>0</v>
      </c>
      <c r="AK42" s="80">
        <f t="shared" si="6"/>
        <v>0</v>
      </c>
      <c r="AL42" s="80">
        <f t="shared" si="7"/>
        <v>0</v>
      </c>
      <c r="AM42" s="80">
        <f t="shared" si="8"/>
        <v>0</v>
      </c>
      <c r="AN42" s="80">
        <f t="shared" si="9"/>
        <v>0</v>
      </c>
    </row>
    <row r="43" spans="1:40" x14ac:dyDescent="0.2">
      <c r="A43" s="80">
        <v>39</v>
      </c>
      <c r="B43" s="80" t="str">
        <f>+IFERROR(VLOOKUP(A43,BASE!$H$3:$K$5998,4,0),"")</f>
        <v>CRITERIA AN S.A. (1763)</v>
      </c>
      <c r="C43" s="80">
        <f>+SUMIF(BASE!$B:$B,Tabla!C$1&amp;"-"&amp;Tabla!$B43&amp;"-"&amp;Tabla!C$4,BASE!$C:$C)</f>
        <v>0</v>
      </c>
      <c r="D43" s="80">
        <f>+SUMIF(BASE!$B:$B,Tabla!D$1&amp;"-"&amp;Tabla!$B43&amp;"-"&amp;Tabla!D$4,BASE!$D:$D)</f>
        <v>0</v>
      </c>
      <c r="E43" s="80">
        <f>+SUMIF(BASE!$B:$B,Tabla!E$1&amp;"-"&amp;Tabla!$B43&amp;"-"&amp;Tabla!E$4,BASE!$C:$C)</f>
        <v>0</v>
      </c>
      <c r="F43" s="80">
        <f>+SUMIF(BASE!$B:$B,Tabla!F$1&amp;"-"&amp;Tabla!$B43&amp;"-"&amp;Tabla!F$4,BASE!$D:$D)</f>
        <v>3</v>
      </c>
      <c r="G43" s="80">
        <f>+SUMIF(BASE!$B:$B,Tabla!G$1&amp;"-"&amp;Tabla!$B43&amp;"-"&amp;Tabla!G$4,BASE!$C:$C)</f>
        <v>0</v>
      </c>
      <c r="H43" s="80">
        <f>+SUMIF(BASE!$B:$B,Tabla!H$1&amp;"-"&amp;Tabla!$B43&amp;"-"&amp;Tabla!H$4,BASE!$D:$D)</f>
        <v>0</v>
      </c>
      <c r="I43" s="80">
        <f>+SUMIF(BASE!$B:$B,Tabla!I$1&amp;"-"&amp;Tabla!$B43&amp;"-"&amp;Tabla!I$4,BASE!$C:$C)</f>
        <v>0</v>
      </c>
      <c r="J43" s="80">
        <f>+SUMIF(BASE!$B:$B,Tabla!J$1&amp;"-"&amp;Tabla!$B43&amp;"-"&amp;Tabla!J$4,BASE!$D:$D)</f>
        <v>0</v>
      </c>
      <c r="K43" s="80">
        <f>+SUMIF(BASE!$B:$B,Tabla!K$1&amp;"-"&amp;Tabla!$B43&amp;"-"&amp;Tabla!K$4,BASE!$C:$C)</f>
        <v>0</v>
      </c>
      <c r="L43" s="80">
        <f>+SUMIF(BASE!$B:$B,Tabla!L$1&amp;"-"&amp;Tabla!$B43&amp;"-"&amp;Tabla!L$4,BASE!$D:$D)</f>
        <v>0</v>
      </c>
      <c r="M43" s="80">
        <f>+SUMIF(BASE!$B:$B,Tabla!M$1&amp;"-"&amp;Tabla!$B43&amp;"-"&amp;Tabla!M$4,BASE!$C:$C)</f>
        <v>0</v>
      </c>
      <c r="N43" s="80">
        <f>+SUMIF(BASE!$B:$B,Tabla!N$1&amp;"-"&amp;Tabla!$B43&amp;"-"&amp;Tabla!N$4,BASE!$D:$D)</f>
        <v>0</v>
      </c>
      <c r="O43" s="80">
        <f>+SUMIF(BASE!$B:$B,Tabla!O$1&amp;"-"&amp;Tabla!$B43&amp;"-"&amp;Tabla!O$4,BASE!$C:$C)</f>
        <v>0</v>
      </c>
      <c r="P43" s="80">
        <f>+SUMIF(BASE!$B:$B,Tabla!P$1&amp;"-"&amp;Tabla!$B43&amp;"-"&amp;Tabla!P$4,BASE!$D:$D)</f>
        <v>0</v>
      </c>
      <c r="Q43" s="80">
        <f>+SUMIF(BASE!$B:$B,Tabla!Q$1&amp;"-"&amp;Tabla!$B43&amp;"-"&amp;Tabla!Q$4,BASE!$C:$C)</f>
        <v>0</v>
      </c>
      <c r="R43" s="80">
        <f>+SUMIF(BASE!$B:$B,Tabla!R$1&amp;"-"&amp;Tabla!$B43&amp;"-"&amp;Tabla!R$4,BASE!$D:$D)</f>
        <v>1</v>
      </c>
      <c r="S43" s="80">
        <f>+SUMIF(BASE!$B:$B,Tabla!S$1&amp;"-"&amp;Tabla!$B43&amp;"-"&amp;Tabla!S$4,BASE!$C:$C)</f>
        <v>0</v>
      </c>
      <c r="T43" s="80">
        <f>+SUMIF(BASE!$B:$B,Tabla!T$1&amp;"-"&amp;Tabla!$B43&amp;"-"&amp;Tabla!T$4,BASE!$D:$D)</f>
        <v>1</v>
      </c>
      <c r="U43" s="80">
        <f>+SUMIF(BASE!$B:$B,Tabla!U$1&amp;"-"&amp;Tabla!$B43&amp;"-"&amp;Tabla!U$4,BASE!$C:$C)</f>
        <v>0</v>
      </c>
      <c r="V43" s="80">
        <f>+SUMIF(BASE!$B:$B,Tabla!V$1&amp;"-"&amp;Tabla!$B43&amp;"-"&amp;Tabla!V$4,BASE!$D:$D)</f>
        <v>0</v>
      </c>
      <c r="W43" s="80">
        <f>+SUMIF(BASE!$B:$B,Tabla!W$1&amp;"-"&amp;Tabla!$B43&amp;"-"&amp;Tabla!W$4,BASE!$C:$C)</f>
        <v>0</v>
      </c>
      <c r="X43" s="80">
        <f>+SUMIF(BASE!$B:$B,Tabla!X$1&amp;"-"&amp;Tabla!$B43&amp;"-"&amp;Tabla!X$4,BASE!$D:$D)</f>
        <v>0</v>
      </c>
      <c r="Y43" s="80">
        <f>+SUMIF(BASE!$B:$B,Tabla!Y$1&amp;"-"&amp;Tabla!$B43&amp;"-"&amp;Tabla!Y$4,BASE!$C:$C)</f>
        <v>0</v>
      </c>
      <c r="Z43" s="80">
        <f>+SUMIF(BASE!$B:$B,Tabla!Z$1&amp;"-"&amp;Tabla!$B43&amp;"-"&amp;Tabla!Z$4,BASE!$D:$D)</f>
        <v>0</v>
      </c>
      <c r="AA43" s="80">
        <f>+SUMIF(BASE!$B:$B,Tabla!AA$1&amp;"-"&amp;Tabla!$B43&amp;"-"&amp;Tabla!AA$4,BASE!$C:$C)</f>
        <v>0</v>
      </c>
      <c r="AB43" s="80">
        <f>+SUMIF(BASE!$B:$B,Tabla!AB$1&amp;"-"&amp;Tabla!$B43&amp;"-"&amp;Tabla!AB$4,BASE!$D:$D)</f>
        <v>0</v>
      </c>
      <c r="AC43" s="80">
        <f>+SUMIF(BASE!$B:$B,Tabla!AC$1&amp;"-"&amp;Tabla!$B43&amp;"-"&amp;Tabla!AC$4,BASE!$C:$C)</f>
        <v>0</v>
      </c>
      <c r="AD43" s="80">
        <f>+SUMIF(BASE!$B:$B,Tabla!AD$1&amp;"-"&amp;Tabla!$B43&amp;"-"&amp;Tabla!AD$4,BASE!$D:$D)</f>
        <v>0</v>
      </c>
      <c r="AE43" s="80">
        <f t="shared" si="0"/>
        <v>0</v>
      </c>
      <c r="AF43" s="80">
        <f t="shared" si="1"/>
        <v>0</v>
      </c>
      <c r="AG43" s="80">
        <f t="shared" si="2"/>
        <v>0</v>
      </c>
      <c r="AH43" s="80">
        <f t="shared" si="3"/>
        <v>1</v>
      </c>
      <c r="AI43" s="80">
        <f t="shared" si="4"/>
        <v>0</v>
      </c>
      <c r="AJ43" s="80">
        <f t="shared" si="5"/>
        <v>1</v>
      </c>
      <c r="AK43" s="80">
        <f t="shared" si="6"/>
        <v>0</v>
      </c>
      <c r="AL43" s="80">
        <f t="shared" si="7"/>
        <v>0</v>
      </c>
      <c r="AM43" s="80">
        <f t="shared" si="8"/>
        <v>0</v>
      </c>
      <c r="AN43" s="80">
        <f t="shared" si="9"/>
        <v>2</v>
      </c>
    </row>
    <row r="44" spans="1:40" x14ac:dyDescent="0.2">
      <c r="A44" s="80">
        <v>40</v>
      </c>
      <c r="B44" s="80" t="str">
        <f>+IFERROR(VLOOKUP(A44,BASE!$H$3:$K$5998,4,0),"")</f>
        <v>Rig Valores S.A. Sociedad de Bolsa (91)</v>
      </c>
      <c r="C44" s="80">
        <f>+SUMIF(BASE!$B:$B,Tabla!C$1&amp;"-"&amp;Tabla!$B44&amp;"-"&amp;Tabla!C$4,BASE!$C:$C)</f>
        <v>0</v>
      </c>
      <c r="D44" s="80">
        <f>+SUMIF(BASE!$B:$B,Tabla!D$1&amp;"-"&amp;Tabla!$B44&amp;"-"&amp;Tabla!D$4,BASE!$D:$D)</f>
        <v>0</v>
      </c>
      <c r="E44" s="80">
        <f>+SUMIF(BASE!$B:$B,Tabla!E$1&amp;"-"&amp;Tabla!$B44&amp;"-"&amp;Tabla!E$4,BASE!$C:$C)</f>
        <v>0</v>
      </c>
      <c r="F44" s="80">
        <f>+SUMIF(BASE!$B:$B,Tabla!F$1&amp;"-"&amp;Tabla!$B44&amp;"-"&amp;Tabla!F$4,BASE!$D:$D)</f>
        <v>1</v>
      </c>
      <c r="G44" s="80">
        <f>+SUMIF(BASE!$B:$B,Tabla!G$1&amp;"-"&amp;Tabla!$B44&amp;"-"&amp;Tabla!G$4,BASE!$C:$C)</f>
        <v>0</v>
      </c>
      <c r="H44" s="80">
        <f>+SUMIF(BASE!$B:$B,Tabla!H$1&amp;"-"&amp;Tabla!$B44&amp;"-"&amp;Tabla!H$4,BASE!$D:$D)</f>
        <v>0</v>
      </c>
      <c r="I44" s="80">
        <f>+SUMIF(BASE!$B:$B,Tabla!I$1&amp;"-"&amp;Tabla!$B44&amp;"-"&amp;Tabla!I$4,BASE!$C:$C)</f>
        <v>0</v>
      </c>
      <c r="J44" s="80">
        <f>+SUMIF(BASE!$B:$B,Tabla!J$1&amp;"-"&amp;Tabla!$B44&amp;"-"&amp;Tabla!J$4,BASE!$D:$D)</f>
        <v>0</v>
      </c>
      <c r="K44" s="80">
        <f>+SUMIF(BASE!$B:$B,Tabla!K$1&amp;"-"&amp;Tabla!$B44&amp;"-"&amp;Tabla!K$4,BASE!$C:$C)</f>
        <v>0</v>
      </c>
      <c r="L44" s="80">
        <f>+SUMIF(BASE!$B:$B,Tabla!L$1&amp;"-"&amp;Tabla!$B44&amp;"-"&amp;Tabla!L$4,BASE!$D:$D)</f>
        <v>0</v>
      </c>
      <c r="M44" s="80">
        <f>+SUMIF(BASE!$B:$B,Tabla!M$1&amp;"-"&amp;Tabla!$B44&amp;"-"&amp;Tabla!M$4,BASE!$C:$C)</f>
        <v>0</v>
      </c>
      <c r="N44" s="80">
        <f>+SUMIF(BASE!$B:$B,Tabla!N$1&amp;"-"&amp;Tabla!$B44&amp;"-"&amp;Tabla!N$4,BASE!$D:$D)</f>
        <v>0</v>
      </c>
      <c r="O44" s="80">
        <f>+SUMIF(BASE!$B:$B,Tabla!O$1&amp;"-"&amp;Tabla!$B44&amp;"-"&amp;Tabla!O$4,BASE!$C:$C)</f>
        <v>0</v>
      </c>
      <c r="P44" s="80">
        <f>+SUMIF(BASE!$B:$B,Tabla!P$1&amp;"-"&amp;Tabla!$B44&amp;"-"&amp;Tabla!P$4,BASE!$D:$D)</f>
        <v>0</v>
      </c>
      <c r="Q44" s="80">
        <f>+SUMIF(BASE!$B:$B,Tabla!Q$1&amp;"-"&amp;Tabla!$B44&amp;"-"&amp;Tabla!Q$4,BASE!$C:$C)</f>
        <v>0</v>
      </c>
      <c r="R44" s="80">
        <f>+SUMIF(BASE!$B:$B,Tabla!R$1&amp;"-"&amp;Tabla!$B44&amp;"-"&amp;Tabla!R$4,BASE!$D:$D)</f>
        <v>0</v>
      </c>
      <c r="S44" s="80">
        <f>+SUMIF(BASE!$B:$B,Tabla!S$1&amp;"-"&amp;Tabla!$B44&amp;"-"&amp;Tabla!S$4,BASE!$C:$C)</f>
        <v>0</v>
      </c>
      <c r="T44" s="80">
        <f>+SUMIF(BASE!$B:$B,Tabla!T$1&amp;"-"&amp;Tabla!$B44&amp;"-"&amp;Tabla!T$4,BASE!$D:$D)</f>
        <v>0</v>
      </c>
      <c r="U44" s="80">
        <f>+SUMIF(BASE!$B:$B,Tabla!U$1&amp;"-"&amp;Tabla!$B44&amp;"-"&amp;Tabla!U$4,BASE!$C:$C)</f>
        <v>0</v>
      </c>
      <c r="V44" s="80">
        <f>+SUMIF(BASE!$B:$B,Tabla!V$1&amp;"-"&amp;Tabla!$B44&amp;"-"&amp;Tabla!V$4,BASE!$D:$D)</f>
        <v>0</v>
      </c>
      <c r="W44" s="80">
        <f>+SUMIF(BASE!$B:$B,Tabla!W$1&amp;"-"&amp;Tabla!$B44&amp;"-"&amp;Tabla!W$4,BASE!$C:$C)</f>
        <v>0</v>
      </c>
      <c r="X44" s="80">
        <f>+SUMIF(BASE!$B:$B,Tabla!X$1&amp;"-"&amp;Tabla!$B44&amp;"-"&amp;Tabla!X$4,BASE!$D:$D)</f>
        <v>0</v>
      </c>
      <c r="Y44" s="80">
        <f>+SUMIF(BASE!$B:$B,Tabla!Y$1&amp;"-"&amp;Tabla!$B44&amp;"-"&amp;Tabla!Y$4,BASE!$C:$C)</f>
        <v>0</v>
      </c>
      <c r="Z44" s="80">
        <f>+SUMIF(BASE!$B:$B,Tabla!Z$1&amp;"-"&amp;Tabla!$B44&amp;"-"&amp;Tabla!Z$4,BASE!$D:$D)</f>
        <v>0</v>
      </c>
      <c r="AA44" s="80">
        <f>+SUMIF(BASE!$B:$B,Tabla!AA$1&amp;"-"&amp;Tabla!$B44&amp;"-"&amp;Tabla!AA$4,BASE!$C:$C)</f>
        <v>0</v>
      </c>
      <c r="AB44" s="80">
        <f>+SUMIF(BASE!$B:$B,Tabla!AB$1&amp;"-"&amp;Tabla!$B44&amp;"-"&amp;Tabla!AB$4,BASE!$D:$D)</f>
        <v>0</v>
      </c>
      <c r="AC44" s="80">
        <f>+SUMIF(BASE!$B:$B,Tabla!AC$1&amp;"-"&amp;Tabla!$B44&amp;"-"&amp;Tabla!AC$4,BASE!$C:$C)</f>
        <v>0</v>
      </c>
      <c r="AD44" s="80">
        <f>+SUMIF(BASE!$B:$B,Tabla!AD$1&amp;"-"&amp;Tabla!$B44&amp;"-"&amp;Tabla!AD$4,BASE!$D:$D)</f>
        <v>0</v>
      </c>
      <c r="AE44" s="80">
        <f t="shared" si="0"/>
        <v>0</v>
      </c>
      <c r="AF44" s="80">
        <f t="shared" si="1"/>
        <v>0</v>
      </c>
      <c r="AG44" s="80">
        <f t="shared" si="2"/>
        <v>0</v>
      </c>
      <c r="AH44" s="80">
        <f t="shared" si="3"/>
        <v>0</v>
      </c>
      <c r="AI44" s="80">
        <f t="shared" si="4"/>
        <v>0</v>
      </c>
      <c r="AJ44" s="80">
        <f t="shared" si="5"/>
        <v>0</v>
      </c>
      <c r="AK44" s="80">
        <f t="shared" si="6"/>
        <v>0</v>
      </c>
      <c r="AL44" s="80">
        <f t="shared" si="7"/>
        <v>0</v>
      </c>
      <c r="AM44" s="80">
        <f t="shared" si="8"/>
        <v>0</v>
      </c>
      <c r="AN44" s="80">
        <f t="shared" si="9"/>
        <v>0</v>
      </c>
    </row>
    <row r="45" spans="1:40" x14ac:dyDescent="0.2">
      <c r="A45" s="80">
        <v>41</v>
      </c>
      <c r="B45" s="80" t="str">
        <f>+IFERROR(VLOOKUP(A45,BASE!$H$3:$K$5998,4,0),"")</f>
        <v>MORTILLA S.A. (1767)</v>
      </c>
      <c r="C45" s="80">
        <f>+SUMIF(BASE!$B:$B,Tabla!C$1&amp;"-"&amp;Tabla!$B45&amp;"-"&amp;Tabla!C$4,BASE!$C:$C)</f>
        <v>0</v>
      </c>
      <c r="D45" s="80">
        <f>+SUMIF(BASE!$B:$B,Tabla!D$1&amp;"-"&amp;Tabla!$B45&amp;"-"&amp;Tabla!D$4,BASE!$D:$D)</f>
        <v>0</v>
      </c>
      <c r="E45" s="80">
        <f>+SUMIF(BASE!$B:$B,Tabla!E$1&amp;"-"&amp;Tabla!$B45&amp;"-"&amp;Tabla!E$4,BASE!$C:$C)</f>
        <v>0</v>
      </c>
      <c r="F45" s="80">
        <f>+SUMIF(BASE!$B:$B,Tabla!F$1&amp;"-"&amp;Tabla!$B45&amp;"-"&amp;Tabla!F$4,BASE!$D:$D)</f>
        <v>1</v>
      </c>
      <c r="G45" s="80">
        <f>+SUMIF(BASE!$B:$B,Tabla!G$1&amp;"-"&amp;Tabla!$B45&amp;"-"&amp;Tabla!G$4,BASE!$C:$C)</f>
        <v>0</v>
      </c>
      <c r="H45" s="80">
        <f>+SUMIF(BASE!$B:$B,Tabla!H$1&amp;"-"&amp;Tabla!$B45&amp;"-"&amp;Tabla!H$4,BASE!$D:$D)</f>
        <v>0</v>
      </c>
      <c r="I45" s="80">
        <f>+SUMIF(BASE!$B:$B,Tabla!I$1&amp;"-"&amp;Tabla!$B45&amp;"-"&amp;Tabla!I$4,BASE!$C:$C)</f>
        <v>0</v>
      </c>
      <c r="J45" s="80">
        <f>+SUMIF(BASE!$B:$B,Tabla!J$1&amp;"-"&amp;Tabla!$B45&amp;"-"&amp;Tabla!J$4,BASE!$D:$D)</f>
        <v>0</v>
      </c>
      <c r="K45" s="80">
        <f>+SUMIF(BASE!$B:$B,Tabla!K$1&amp;"-"&amp;Tabla!$B45&amp;"-"&amp;Tabla!K$4,BASE!$C:$C)</f>
        <v>0</v>
      </c>
      <c r="L45" s="80">
        <f>+SUMIF(BASE!$B:$B,Tabla!L$1&amp;"-"&amp;Tabla!$B45&amp;"-"&amp;Tabla!L$4,BASE!$D:$D)</f>
        <v>0</v>
      </c>
      <c r="M45" s="80">
        <f>+SUMIF(BASE!$B:$B,Tabla!M$1&amp;"-"&amp;Tabla!$B45&amp;"-"&amp;Tabla!M$4,BASE!$C:$C)</f>
        <v>0</v>
      </c>
      <c r="N45" s="80">
        <f>+SUMIF(BASE!$B:$B,Tabla!N$1&amp;"-"&amp;Tabla!$B45&amp;"-"&amp;Tabla!N$4,BASE!$D:$D)</f>
        <v>0</v>
      </c>
      <c r="O45" s="80">
        <f>+SUMIF(BASE!$B:$B,Tabla!O$1&amp;"-"&amp;Tabla!$B45&amp;"-"&amp;Tabla!O$4,BASE!$C:$C)</f>
        <v>0</v>
      </c>
      <c r="P45" s="80">
        <f>+SUMIF(BASE!$B:$B,Tabla!P$1&amp;"-"&amp;Tabla!$B45&amp;"-"&amp;Tabla!P$4,BASE!$D:$D)</f>
        <v>0</v>
      </c>
      <c r="Q45" s="80">
        <f>+SUMIF(BASE!$B:$B,Tabla!Q$1&amp;"-"&amp;Tabla!$B45&amp;"-"&amp;Tabla!Q$4,BASE!$C:$C)</f>
        <v>0</v>
      </c>
      <c r="R45" s="80">
        <f>+SUMIF(BASE!$B:$B,Tabla!R$1&amp;"-"&amp;Tabla!$B45&amp;"-"&amp;Tabla!R$4,BASE!$D:$D)</f>
        <v>0</v>
      </c>
      <c r="S45" s="80">
        <f>+SUMIF(BASE!$B:$B,Tabla!S$1&amp;"-"&amp;Tabla!$B45&amp;"-"&amp;Tabla!S$4,BASE!$C:$C)</f>
        <v>0</v>
      </c>
      <c r="T45" s="80">
        <f>+SUMIF(BASE!$B:$B,Tabla!T$1&amp;"-"&amp;Tabla!$B45&amp;"-"&amp;Tabla!T$4,BASE!$D:$D)</f>
        <v>0</v>
      </c>
      <c r="U45" s="80">
        <f>+SUMIF(BASE!$B:$B,Tabla!U$1&amp;"-"&amp;Tabla!$B45&amp;"-"&amp;Tabla!U$4,BASE!$C:$C)</f>
        <v>0</v>
      </c>
      <c r="V45" s="80">
        <f>+SUMIF(BASE!$B:$B,Tabla!V$1&amp;"-"&amp;Tabla!$B45&amp;"-"&amp;Tabla!V$4,BASE!$D:$D)</f>
        <v>0</v>
      </c>
      <c r="W45" s="80">
        <f>+SUMIF(BASE!$B:$B,Tabla!W$1&amp;"-"&amp;Tabla!$B45&amp;"-"&amp;Tabla!W$4,BASE!$C:$C)</f>
        <v>0</v>
      </c>
      <c r="X45" s="80">
        <f>+SUMIF(BASE!$B:$B,Tabla!X$1&amp;"-"&amp;Tabla!$B45&amp;"-"&amp;Tabla!X$4,BASE!$D:$D)</f>
        <v>0</v>
      </c>
      <c r="Y45" s="80">
        <f>+SUMIF(BASE!$B:$B,Tabla!Y$1&amp;"-"&amp;Tabla!$B45&amp;"-"&amp;Tabla!Y$4,BASE!$C:$C)</f>
        <v>0</v>
      </c>
      <c r="Z45" s="80">
        <f>+SUMIF(BASE!$B:$B,Tabla!Z$1&amp;"-"&amp;Tabla!$B45&amp;"-"&amp;Tabla!Z$4,BASE!$D:$D)</f>
        <v>0</v>
      </c>
      <c r="AA45" s="80">
        <f>+SUMIF(BASE!$B:$B,Tabla!AA$1&amp;"-"&amp;Tabla!$B45&amp;"-"&amp;Tabla!AA$4,BASE!$C:$C)</f>
        <v>0</v>
      </c>
      <c r="AB45" s="80">
        <f>+SUMIF(BASE!$B:$B,Tabla!AB$1&amp;"-"&amp;Tabla!$B45&amp;"-"&amp;Tabla!AB$4,BASE!$D:$D)</f>
        <v>0</v>
      </c>
      <c r="AC45" s="80">
        <f>+SUMIF(BASE!$B:$B,Tabla!AC$1&amp;"-"&amp;Tabla!$B45&amp;"-"&amp;Tabla!AC$4,BASE!$C:$C)</f>
        <v>0</v>
      </c>
      <c r="AD45" s="80">
        <f>+SUMIF(BASE!$B:$B,Tabla!AD$1&amp;"-"&amp;Tabla!$B45&amp;"-"&amp;Tabla!AD$4,BASE!$D:$D)</f>
        <v>0</v>
      </c>
      <c r="AE45" s="80">
        <f t="shared" si="0"/>
        <v>0</v>
      </c>
      <c r="AF45" s="80">
        <f t="shared" si="1"/>
        <v>0</v>
      </c>
      <c r="AG45" s="80">
        <f t="shared" si="2"/>
        <v>0</v>
      </c>
      <c r="AH45" s="80">
        <f t="shared" si="3"/>
        <v>0</v>
      </c>
      <c r="AI45" s="80">
        <f t="shared" si="4"/>
        <v>0</v>
      </c>
      <c r="AJ45" s="80">
        <f t="shared" si="5"/>
        <v>0</v>
      </c>
      <c r="AK45" s="80">
        <f t="shared" si="6"/>
        <v>0</v>
      </c>
      <c r="AL45" s="80">
        <f t="shared" si="7"/>
        <v>0</v>
      </c>
      <c r="AM45" s="80">
        <f t="shared" si="8"/>
        <v>0</v>
      </c>
      <c r="AN45" s="80">
        <f t="shared" si="9"/>
        <v>0</v>
      </c>
    </row>
    <row r="46" spans="1:40" x14ac:dyDescent="0.2">
      <c r="A46" s="80">
        <v>42</v>
      </c>
      <c r="B46" s="80" t="str">
        <f>+IFERROR(VLOOKUP(A46,BASE!$H$3:$K$5998,4,0),"")</f>
        <v>Stockbroker (694)</v>
      </c>
      <c r="C46" s="80">
        <f>+SUMIF(BASE!$B:$B,Tabla!C$1&amp;"-"&amp;Tabla!$B46&amp;"-"&amp;Tabla!C$4,BASE!$C:$C)</f>
        <v>0</v>
      </c>
      <c r="D46" s="80">
        <f>+SUMIF(BASE!$B:$B,Tabla!D$1&amp;"-"&amp;Tabla!$B46&amp;"-"&amp;Tabla!D$4,BASE!$D:$D)</f>
        <v>0</v>
      </c>
      <c r="E46" s="80">
        <f>+SUMIF(BASE!$B:$B,Tabla!E$1&amp;"-"&amp;Tabla!$B46&amp;"-"&amp;Tabla!E$4,BASE!$C:$C)</f>
        <v>0</v>
      </c>
      <c r="F46" s="80">
        <f>+SUMIF(BASE!$B:$B,Tabla!F$1&amp;"-"&amp;Tabla!$B46&amp;"-"&amp;Tabla!F$4,BASE!$D:$D)</f>
        <v>1</v>
      </c>
      <c r="G46" s="80">
        <f>+SUMIF(BASE!$B:$B,Tabla!G$1&amp;"-"&amp;Tabla!$B46&amp;"-"&amp;Tabla!G$4,BASE!$C:$C)</f>
        <v>0</v>
      </c>
      <c r="H46" s="80">
        <f>+SUMIF(BASE!$B:$B,Tabla!H$1&amp;"-"&amp;Tabla!$B46&amp;"-"&amp;Tabla!H$4,BASE!$D:$D)</f>
        <v>0</v>
      </c>
      <c r="I46" s="80">
        <f>+SUMIF(BASE!$B:$B,Tabla!I$1&amp;"-"&amp;Tabla!$B46&amp;"-"&amp;Tabla!I$4,BASE!$C:$C)</f>
        <v>0</v>
      </c>
      <c r="J46" s="80">
        <f>+SUMIF(BASE!$B:$B,Tabla!J$1&amp;"-"&amp;Tabla!$B46&amp;"-"&amp;Tabla!J$4,BASE!$D:$D)</f>
        <v>0</v>
      </c>
      <c r="K46" s="80">
        <f>+SUMIF(BASE!$B:$B,Tabla!K$1&amp;"-"&amp;Tabla!$B46&amp;"-"&amp;Tabla!K$4,BASE!$C:$C)</f>
        <v>0</v>
      </c>
      <c r="L46" s="80">
        <f>+SUMIF(BASE!$B:$B,Tabla!L$1&amp;"-"&amp;Tabla!$B46&amp;"-"&amp;Tabla!L$4,BASE!$D:$D)</f>
        <v>0</v>
      </c>
      <c r="M46" s="80">
        <f>+SUMIF(BASE!$B:$B,Tabla!M$1&amp;"-"&amp;Tabla!$B46&amp;"-"&amp;Tabla!M$4,BASE!$C:$C)</f>
        <v>0</v>
      </c>
      <c r="N46" s="80">
        <f>+SUMIF(BASE!$B:$B,Tabla!N$1&amp;"-"&amp;Tabla!$B46&amp;"-"&amp;Tabla!N$4,BASE!$D:$D)</f>
        <v>0</v>
      </c>
      <c r="O46" s="80">
        <f>+SUMIF(BASE!$B:$B,Tabla!O$1&amp;"-"&amp;Tabla!$B46&amp;"-"&amp;Tabla!O$4,BASE!$C:$C)</f>
        <v>0</v>
      </c>
      <c r="P46" s="80">
        <f>+SUMIF(BASE!$B:$B,Tabla!P$1&amp;"-"&amp;Tabla!$B46&amp;"-"&amp;Tabla!P$4,BASE!$D:$D)</f>
        <v>0</v>
      </c>
      <c r="Q46" s="80">
        <f>+SUMIF(BASE!$B:$B,Tabla!Q$1&amp;"-"&amp;Tabla!$B46&amp;"-"&amp;Tabla!Q$4,BASE!$C:$C)</f>
        <v>0</v>
      </c>
      <c r="R46" s="80">
        <f>+SUMIF(BASE!$B:$B,Tabla!R$1&amp;"-"&amp;Tabla!$B46&amp;"-"&amp;Tabla!R$4,BASE!$D:$D)</f>
        <v>0</v>
      </c>
      <c r="S46" s="80">
        <f>+SUMIF(BASE!$B:$B,Tabla!S$1&amp;"-"&amp;Tabla!$B46&amp;"-"&amp;Tabla!S$4,BASE!$C:$C)</f>
        <v>0</v>
      </c>
      <c r="T46" s="80">
        <f>+SUMIF(BASE!$B:$B,Tabla!T$1&amp;"-"&amp;Tabla!$B46&amp;"-"&amp;Tabla!T$4,BASE!$D:$D)</f>
        <v>0</v>
      </c>
      <c r="U46" s="80">
        <f>+SUMIF(BASE!$B:$B,Tabla!U$1&amp;"-"&amp;Tabla!$B46&amp;"-"&amp;Tabla!U$4,BASE!$C:$C)</f>
        <v>0</v>
      </c>
      <c r="V46" s="80">
        <f>+SUMIF(BASE!$B:$B,Tabla!V$1&amp;"-"&amp;Tabla!$B46&amp;"-"&amp;Tabla!V$4,BASE!$D:$D)</f>
        <v>0</v>
      </c>
      <c r="W46" s="80">
        <f>+SUMIF(BASE!$B:$B,Tabla!W$1&amp;"-"&amp;Tabla!$B46&amp;"-"&amp;Tabla!W$4,BASE!$C:$C)</f>
        <v>0</v>
      </c>
      <c r="X46" s="80">
        <f>+SUMIF(BASE!$B:$B,Tabla!X$1&amp;"-"&amp;Tabla!$B46&amp;"-"&amp;Tabla!X$4,BASE!$D:$D)</f>
        <v>0</v>
      </c>
      <c r="Y46" s="80">
        <f>+SUMIF(BASE!$B:$B,Tabla!Y$1&amp;"-"&amp;Tabla!$B46&amp;"-"&amp;Tabla!Y$4,BASE!$C:$C)</f>
        <v>0</v>
      </c>
      <c r="Z46" s="80">
        <f>+SUMIF(BASE!$B:$B,Tabla!Z$1&amp;"-"&amp;Tabla!$B46&amp;"-"&amp;Tabla!Z$4,BASE!$D:$D)</f>
        <v>0</v>
      </c>
      <c r="AA46" s="80">
        <f>+SUMIF(BASE!$B:$B,Tabla!AA$1&amp;"-"&amp;Tabla!$B46&amp;"-"&amp;Tabla!AA$4,BASE!$C:$C)</f>
        <v>0</v>
      </c>
      <c r="AB46" s="80">
        <f>+SUMIF(BASE!$B:$B,Tabla!AB$1&amp;"-"&amp;Tabla!$B46&amp;"-"&amp;Tabla!AB$4,BASE!$D:$D)</f>
        <v>0</v>
      </c>
      <c r="AC46" s="80">
        <f>+SUMIF(BASE!$B:$B,Tabla!AC$1&amp;"-"&amp;Tabla!$B46&amp;"-"&amp;Tabla!AC$4,BASE!$C:$C)</f>
        <v>0</v>
      </c>
      <c r="AD46" s="80">
        <f>+SUMIF(BASE!$B:$B,Tabla!AD$1&amp;"-"&amp;Tabla!$B46&amp;"-"&amp;Tabla!AD$4,BASE!$D:$D)</f>
        <v>0</v>
      </c>
      <c r="AE46" s="80">
        <f t="shared" si="0"/>
        <v>0</v>
      </c>
      <c r="AF46" s="80">
        <f t="shared" si="1"/>
        <v>0</v>
      </c>
      <c r="AG46" s="80">
        <f t="shared" si="2"/>
        <v>0</v>
      </c>
      <c r="AH46" s="80">
        <f t="shared" si="3"/>
        <v>0</v>
      </c>
      <c r="AI46" s="80">
        <f t="shared" si="4"/>
        <v>0</v>
      </c>
      <c r="AJ46" s="80">
        <f t="shared" si="5"/>
        <v>0</v>
      </c>
      <c r="AK46" s="80">
        <f t="shared" si="6"/>
        <v>0</v>
      </c>
      <c r="AL46" s="80">
        <f t="shared" si="7"/>
        <v>0</v>
      </c>
      <c r="AM46" s="80">
        <f t="shared" si="8"/>
        <v>0</v>
      </c>
      <c r="AN46" s="80">
        <f t="shared" si="9"/>
        <v>0</v>
      </c>
    </row>
    <row r="47" spans="1:40" x14ac:dyDescent="0.2">
      <c r="A47" s="80">
        <v>43</v>
      </c>
      <c r="B47" s="80" t="str">
        <f>+IFERROR(VLOOKUP(A47,BASE!$H$3:$K$5998,4,0),"")</f>
        <v>Consultatio Investments S.A (1787)</v>
      </c>
      <c r="C47" s="80">
        <f>+SUMIF(BASE!$B:$B,Tabla!C$1&amp;"-"&amp;Tabla!$B47&amp;"-"&amp;Tabla!C$4,BASE!$C:$C)</f>
        <v>0</v>
      </c>
      <c r="D47" s="80">
        <f>+SUMIF(BASE!$B:$B,Tabla!D$1&amp;"-"&amp;Tabla!$B47&amp;"-"&amp;Tabla!D$4,BASE!$D:$D)</f>
        <v>0</v>
      </c>
      <c r="E47" s="80">
        <f>+SUMIF(BASE!$B:$B,Tabla!E$1&amp;"-"&amp;Tabla!$B47&amp;"-"&amp;Tabla!E$4,BASE!$C:$C)</f>
        <v>0</v>
      </c>
      <c r="F47" s="80">
        <f>+SUMIF(BASE!$B:$B,Tabla!F$1&amp;"-"&amp;Tabla!$B47&amp;"-"&amp;Tabla!F$4,BASE!$D:$D)</f>
        <v>1</v>
      </c>
      <c r="G47" s="80">
        <f>+SUMIF(BASE!$B:$B,Tabla!G$1&amp;"-"&amp;Tabla!$B47&amp;"-"&amp;Tabla!G$4,BASE!$C:$C)</f>
        <v>1</v>
      </c>
      <c r="H47" s="80">
        <f>+SUMIF(BASE!$B:$B,Tabla!H$1&amp;"-"&amp;Tabla!$B47&amp;"-"&amp;Tabla!H$4,BASE!$D:$D)</f>
        <v>9</v>
      </c>
      <c r="I47" s="80">
        <f>+SUMIF(BASE!$B:$B,Tabla!I$1&amp;"-"&amp;Tabla!$B47&amp;"-"&amp;Tabla!I$4,BASE!$C:$C)</f>
        <v>0</v>
      </c>
      <c r="J47" s="80">
        <f>+SUMIF(BASE!$B:$B,Tabla!J$1&amp;"-"&amp;Tabla!$B47&amp;"-"&amp;Tabla!J$4,BASE!$D:$D)</f>
        <v>0</v>
      </c>
      <c r="K47" s="80">
        <f>+SUMIF(BASE!$B:$B,Tabla!K$1&amp;"-"&amp;Tabla!$B47&amp;"-"&amp;Tabla!K$4,BASE!$C:$C)</f>
        <v>0</v>
      </c>
      <c r="L47" s="80">
        <f>+SUMIF(BASE!$B:$B,Tabla!L$1&amp;"-"&amp;Tabla!$B47&amp;"-"&amp;Tabla!L$4,BASE!$D:$D)</f>
        <v>0</v>
      </c>
      <c r="M47" s="80">
        <f>+SUMIF(BASE!$B:$B,Tabla!M$1&amp;"-"&amp;Tabla!$B47&amp;"-"&amp;Tabla!M$4,BASE!$C:$C)</f>
        <v>0</v>
      </c>
      <c r="N47" s="80">
        <f>+SUMIF(BASE!$B:$B,Tabla!N$1&amp;"-"&amp;Tabla!$B47&amp;"-"&amp;Tabla!N$4,BASE!$D:$D)</f>
        <v>0</v>
      </c>
      <c r="O47" s="80">
        <f>+SUMIF(BASE!$B:$B,Tabla!O$1&amp;"-"&amp;Tabla!$B47&amp;"-"&amp;Tabla!O$4,BASE!$C:$C)</f>
        <v>0</v>
      </c>
      <c r="P47" s="80">
        <f>+SUMIF(BASE!$B:$B,Tabla!P$1&amp;"-"&amp;Tabla!$B47&amp;"-"&amp;Tabla!P$4,BASE!$D:$D)</f>
        <v>0</v>
      </c>
      <c r="Q47" s="80">
        <f>+SUMIF(BASE!$B:$B,Tabla!Q$1&amp;"-"&amp;Tabla!$B47&amp;"-"&amp;Tabla!Q$4,BASE!$C:$C)</f>
        <v>0</v>
      </c>
      <c r="R47" s="80">
        <f>+SUMIF(BASE!$B:$B,Tabla!R$1&amp;"-"&amp;Tabla!$B47&amp;"-"&amp;Tabla!R$4,BASE!$D:$D)</f>
        <v>0</v>
      </c>
      <c r="S47" s="80">
        <f>+SUMIF(BASE!$B:$B,Tabla!S$1&amp;"-"&amp;Tabla!$B47&amp;"-"&amp;Tabla!S$4,BASE!$C:$C)</f>
        <v>0</v>
      </c>
      <c r="T47" s="80">
        <f>+SUMIF(BASE!$B:$B,Tabla!T$1&amp;"-"&amp;Tabla!$B47&amp;"-"&amp;Tabla!T$4,BASE!$D:$D)</f>
        <v>0</v>
      </c>
      <c r="U47" s="80">
        <f>+SUMIF(BASE!$B:$B,Tabla!U$1&amp;"-"&amp;Tabla!$B47&amp;"-"&amp;Tabla!U$4,BASE!$C:$C)</f>
        <v>0</v>
      </c>
      <c r="V47" s="80">
        <f>+SUMIF(BASE!$B:$B,Tabla!V$1&amp;"-"&amp;Tabla!$B47&amp;"-"&amp;Tabla!V$4,BASE!$D:$D)</f>
        <v>0</v>
      </c>
      <c r="W47" s="80">
        <f>+SUMIF(BASE!$B:$B,Tabla!W$1&amp;"-"&amp;Tabla!$B47&amp;"-"&amp;Tabla!W$4,BASE!$C:$C)</f>
        <v>0</v>
      </c>
      <c r="X47" s="80">
        <f>+SUMIF(BASE!$B:$B,Tabla!X$1&amp;"-"&amp;Tabla!$B47&amp;"-"&amp;Tabla!X$4,BASE!$D:$D)</f>
        <v>0</v>
      </c>
      <c r="Y47" s="80">
        <f>+SUMIF(BASE!$B:$B,Tabla!Y$1&amp;"-"&amp;Tabla!$B47&amp;"-"&amp;Tabla!Y$4,BASE!$C:$C)</f>
        <v>0</v>
      </c>
      <c r="Z47" s="80">
        <f>+SUMIF(BASE!$B:$B,Tabla!Z$1&amp;"-"&amp;Tabla!$B47&amp;"-"&amp;Tabla!Z$4,BASE!$D:$D)</f>
        <v>0</v>
      </c>
      <c r="AA47" s="80">
        <f>+SUMIF(BASE!$B:$B,Tabla!AA$1&amp;"-"&amp;Tabla!$B47&amp;"-"&amp;Tabla!AA$4,BASE!$C:$C)</f>
        <v>0</v>
      </c>
      <c r="AB47" s="80">
        <f>+SUMIF(BASE!$B:$B,Tabla!AB$1&amp;"-"&amp;Tabla!$B47&amp;"-"&amp;Tabla!AB$4,BASE!$D:$D)</f>
        <v>0</v>
      </c>
      <c r="AC47" s="80">
        <f>+SUMIF(BASE!$B:$B,Tabla!AC$1&amp;"-"&amp;Tabla!$B47&amp;"-"&amp;Tabla!AC$4,BASE!$C:$C)</f>
        <v>0</v>
      </c>
      <c r="AD47" s="80">
        <f>+SUMIF(BASE!$B:$B,Tabla!AD$1&amp;"-"&amp;Tabla!$B47&amp;"-"&amp;Tabla!AD$4,BASE!$D:$D)</f>
        <v>0</v>
      </c>
      <c r="AE47" s="80">
        <f t="shared" si="0"/>
        <v>1</v>
      </c>
      <c r="AF47" s="80">
        <f t="shared" si="1"/>
        <v>9</v>
      </c>
      <c r="AG47" s="80">
        <f t="shared" si="2"/>
        <v>0</v>
      </c>
      <c r="AH47" s="80">
        <f t="shared" si="3"/>
        <v>0</v>
      </c>
      <c r="AI47" s="80">
        <f t="shared" si="4"/>
        <v>0</v>
      </c>
      <c r="AJ47" s="80">
        <f t="shared" si="5"/>
        <v>0</v>
      </c>
      <c r="AK47" s="80">
        <f t="shared" si="6"/>
        <v>0</v>
      </c>
      <c r="AL47" s="80">
        <f t="shared" si="7"/>
        <v>0</v>
      </c>
      <c r="AM47" s="80">
        <f t="shared" si="8"/>
        <v>1</v>
      </c>
      <c r="AN47" s="80">
        <f t="shared" si="9"/>
        <v>9</v>
      </c>
    </row>
    <row r="48" spans="1:40" x14ac:dyDescent="0.2">
      <c r="A48" s="80">
        <v>44</v>
      </c>
      <c r="B48" s="80" t="str">
        <f>+IFERROR(VLOOKUP(A48,BASE!$H$3:$K$5998,4,0),"")</f>
        <v>Invertir en Bolsa (203)</v>
      </c>
      <c r="C48" s="80">
        <f>+SUMIF(BASE!$B:$B,Tabla!C$1&amp;"-"&amp;Tabla!$B48&amp;"-"&amp;Tabla!C$4,BASE!$C:$C)</f>
        <v>0</v>
      </c>
      <c r="D48" s="80">
        <f>+SUMIF(BASE!$B:$B,Tabla!D$1&amp;"-"&amp;Tabla!$B48&amp;"-"&amp;Tabla!D$4,BASE!$D:$D)</f>
        <v>0</v>
      </c>
      <c r="E48" s="80">
        <f>+SUMIF(BASE!$B:$B,Tabla!E$1&amp;"-"&amp;Tabla!$B48&amp;"-"&amp;Tabla!E$4,BASE!$C:$C)</f>
        <v>0</v>
      </c>
      <c r="F48" s="80">
        <f>+SUMIF(BASE!$B:$B,Tabla!F$1&amp;"-"&amp;Tabla!$B48&amp;"-"&amp;Tabla!F$4,BASE!$D:$D)</f>
        <v>3</v>
      </c>
      <c r="G48" s="80">
        <f>+SUMIF(BASE!$B:$B,Tabla!G$1&amp;"-"&amp;Tabla!$B48&amp;"-"&amp;Tabla!G$4,BASE!$C:$C)</f>
        <v>2</v>
      </c>
      <c r="H48" s="80">
        <f>+SUMIF(BASE!$B:$B,Tabla!H$1&amp;"-"&amp;Tabla!$B48&amp;"-"&amp;Tabla!H$4,BASE!$D:$D)</f>
        <v>4</v>
      </c>
      <c r="I48" s="80">
        <f>+SUMIF(BASE!$B:$B,Tabla!I$1&amp;"-"&amp;Tabla!$B48&amp;"-"&amp;Tabla!I$4,BASE!$C:$C)</f>
        <v>0</v>
      </c>
      <c r="J48" s="80">
        <f>+SUMIF(BASE!$B:$B,Tabla!J$1&amp;"-"&amp;Tabla!$B48&amp;"-"&amp;Tabla!J$4,BASE!$D:$D)</f>
        <v>0</v>
      </c>
      <c r="K48" s="80">
        <f>+SUMIF(BASE!$B:$B,Tabla!K$1&amp;"-"&amp;Tabla!$B48&amp;"-"&amp;Tabla!K$4,BASE!$C:$C)</f>
        <v>0</v>
      </c>
      <c r="L48" s="80">
        <f>+SUMIF(BASE!$B:$B,Tabla!L$1&amp;"-"&amp;Tabla!$B48&amp;"-"&amp;Tabla!L$4,BASE!$D:$D)</f>
        <v>1</v>
      </c>
      <c r="M48" s="80">
        <f>+SUMIF(BASE!$B:$B,Tabla!M$1&amp;"-"&amp;Tabla!$B48&amp;"-"&amp;Tabla!M$4,BASE!$C:$C)</f>
        <v>0</v>
      </c>
      <c r="N48" s="80">
        <f>+SUMIF(BASE!$B:$B,Tabla!N$1&amp;"-"&amp;Tabla!$B48&amp;"-"&amp;Tabla!N$4,BASE!$D:$D)</f>
        <v>1</v>
      </c>
      <c r="O48" s="80">
        <f>+SUMIF(BASE!$B:$B,Tabla!O$1&amp;"-"&amp;Tabla!$B48&amp;"-"&amp;Tabla!O$4,BASE!$C:$C)</f>
        <v>0</v>
      </c>
      <c r="P48" s="80">
        <f>+SUMIF(BASE!$B:$B,Tabla!P$1&amp;"-"&amp;Tabla!$B48&amp;"-"&amp;Tabla!P$4,BASE!$D:$D)</f>
        <v>2</v>
      </c>
      <c r="Q48" s="80">
        <f>+SUMIF(BASE!$B:$B,Tabla!Q$1&amp;"-"&amp;Tabla!$B48&amp;"-"&amp;Tabla!Q$4,BASE!$C:$C)</f>
        <v>0</v>
      </c>
      <c r="R48" s="80">
        <f>+SUMIF(BASE!$B:$B,Tabla!R$1&amp;"-"&amp;Tabla!$B48&amp;"-"&amp;Tabla!R$4,BASE!$D:$D)</f>
        <v>1</v>
      </c>
      <c r="S48" s="80">
        <f>+SUMIF(BASE!$B:$B,Tabla!S$1&amp;"-"&amp;Tabla!$B48&amp;"-"&amp;Tabla!S$4,BASE!$C:$C)</f>
        <v>0</v>
      </c>
      <c r="T48" s="80">
        <f>+SUMIF(BASE!$B:$B,Tabla!T$1&amp;"-"&amp;Tabla!$B48&amp;"-"&amp;Tabla!T$4,BASE!$D:$D)</f>
        <v>5</v>
      </c>
      <c r="U48" s="80">
        <f>+SUMIF(BASE!$B:$B,Tabla!U$1&amp;"-"&amp;Tabla!$B48&amp;"-"&amp;Tabla!U$4,BASE!$C:$C)</f>
        <v>0</v>
      </c>
      <c r="V48" s="80">
        <f>+SUMIF(BASE!$B:$B,Tabla!V$1&amp;"-"&amp;Tabla!$B48&amp;"-"&amp;Tabla!V$4,BASE!$D:$D)</f>
        <v>0</v>
      </c>
      <c r="W48" s="80">
        <f>+SUMIF(BASE!$B:$B,Tabla!W$1&amp;"-"&amp;Tabla!$B48&amp;"-"&amp;Tabla!W$4,BASE!$C:$C)</f>
        <v>0</v>
      </c>
      <c r="X48" s="80">
        <f>+SUMIF(BASE!$B:$B,Tabla!X$1&amp;"-"&amp;Tabla!$B48&amp;"-"&amp;Tabla!X$4,BASE!$D:$D)</f>
        <v>0</v>
      </c>
      <c r="Y48" s="80">
        <f>+SUMIF(BASE!$B:$B,Tabla!Y$1&amp;"-"&amp;Tabla!$B48&amp;"-"&amp;Tabla!Y$4,BASE!$C:$C)</f>
        <v>0</v>
      </c>
      <c r="Z48" s="80">
        <f>+SUMIF(BASE!$B:$B,Tabla!Z$1&amp;"-"&amp;Tabla!$B48&amp;"-"&amp;Tabla!Z$4,BASE!$D:$D)</f>
        <v>0</v>
      </c>
      <c r="AA48" s="80">
        <f>+SUMIF(BASE!$B:$B,Tabla!AA$1&amp;"-"&amp;Tabla!$B48&amp;"-"&amp;Tabla!AA$4,BASE!$C:$C)</f>
        <v>0</v>
      </c>
      <c r="AB48" s="80">
        <f>+SUMIF(BASE!$B:$B,Tabla!AB$1&amp;"-"&amp;Tabla!$B48&amp;"-"&amp;Tabla!AB$4,BASE!$D:$D)</f>
        <v>0</v>
      </c>
      <c r="AC48" s="80">
        <f>+SUMIF(BASE!$B:$B,Tabla!AC$1&amp;"-"&amp;Tabla!$B48&amp;"-"&amp;Tabla!AC$4,BASE!$C:$C)</f>
        <v>0</v>
      </c>
      <c r="AD48" s="80">
        <f>+SUMIF(BASE!$B:$B,Tabla!AD$1&amp;"-"&amp;Tabla!$B48&amp;"-"&amp;Tabla!AD$4,BASE!$D:$D)</f>
        <v>0</v>
      </c>
      <c r="AE48" s="80">
        <f t="shared" si="0"/>
        <v>2</v>
      </c>
      <c r="AF48" s="80">
        <f t="shared" si="1"/>
        <v>5</v>
      </c>
      <c r="AG48" s="80">
        <f t="shared" si="2"/>
        <v>0</v>
      </c>
      <c r="AH48" s="80">
        <f t="shared" si="3"/>
        <v>4</v>
      </c>
      <c r="AI48" s="80">
        <f t="shared" si="4"/>
        <v>0</v>
      </c>
      <c r="AJ48" s="80">
        <f t="shared" si="5"/>
        <v>5</v>
      </c>
      <c r="AK48" s="80">
        <f t="shared" si="6"/>
        <v>0</v>
      </c>
      <c r="AL48" s="80">
        <f t="shared" si="7"/>
        <v>0</v>
      </c>
      <c r="AM48" s="80">
        <f t="shared" si="8"/>
        <v>2</v>
      </c>
      <c r="AN48" s="80">
        <f t="shared" si="9"/>
        <v>14</v>
      </c>
    </row>
    <row r="49" spans="1:40" x14ac:dyDescent="0.2">
      <c r="A49" s="80">
        <v>45</v>
      </c>
      <c r="B49" s="80" t="str">
        <f>+IFERROR(VLOOKUP(A49,BASE!$H$3:$K$5998,4,0),"")</f>
        <v>Valfinsa Bursátil Soc. de Bolsa S.A (98)</v>
      </c>
      <c r="C49" s="80">
        <f>+SUMIF(BASE!$B:$B,Tabla!C$1&amp;"-"&amp;Tabla!$B49&amp;"-"&amp;Tabla!C$4,BASE!$C:$C)</f>
        <v>0</v>
      </c>
      <c r="D49" s="80">
        <f>+SUMIF(BASE!$B:$B,Tabla!D$1&amp;"-"&amp;Tabla!$B49&amp;"-"&amp;Tabla!D$4,BASE!$D:$D)</f>
        <v>0</v>
      </c>
      <c r="E49" s="80">
        <f>+SUMIF(BASE!$B:$B,Tabla!E$1&amp;"-"&amp;Tabla!$B49&amp;"-"&amp;Tabla!E$4,BASE!$C:$C)</f>
        <v>0</v>
      </c>
      <c r="F49" s="80">
        <f>+SUMIF(BASE!$B:$B,Tabla!F$1&amp;"-"&amp;Tabla!$B49&amp;"-"&amp;Tabla!F$4,BASE!$D:$D)</f>
        <v>2</v>
      </c>
      <c r="G49" s="80">
        <f>+SUMIF(BASE!$B:$B,Tabla!G$1&amp;"-"&amp;Tabla!$B49&amp;"-"&amp;Tabla!G$4,BASE!$C:$C)</f>
        <v>0</v>
      </c>
      <c r="H49" s="80">
        <f>+SUMIF(BASE!$B:$B,Tabla!H$1&amp;"-"&amp;Tabla!$B49&amp;"-"&amp;Tabla!H$4,BASE!$D:$D)</f>
        <v>0</v>
      </c>
      <c r="I49" s="80">
        <f>+SUMIF(BASE!$B:$B,Tabla!I$1&amp;"-"&amp;Tabla!$B49&amp;"-"&amp;Tabla!I$4,BASE!$C:$C)</f>
        <v>0</v>
      </c>
      <c r="J49" s="80">
        <f>+SUMIF(BASE!$B:$B,Tabla!J$1&amp;"-"&amp;Tabla!$B49&amp;"-"&amp;Tabla!J$4,BASE!$D:$D)</f>
        <v>1</v>
      </c>
      <c r="K49" s="80">
        <f>+SUMIF(BASE!$B:$B,Tabla!K$1&amp;"-"&amp;Tabla!$B49&amp;"-"&amp;Tabla!K$4,BASE!$C:$C)</f>
        <v>0</v>
      </c>
      <c r="L49" s="80">
        <f>+SUMIF(BASE!$B:$B,Tabla!L$1&amp;"-"&amp;Tabla!$B49&amp;"-"&amp;Tabla!L$4,BASE!$D:$D)</f>
        <v>1</v>
      </c>
      <c r="M49" s="80">
        <f>+SUMIF(BASE!$B:$B,Tabla!M$1&amp;"-"&amp;Tabla!$B49&amp;"-"&amp;Tabla!M$4,BASE!$C:$C)</f>
        <v>0</v>
      </c>
      <c r="N49" s="80">
        <f>+SUMIF(BASE!$B:$B,Tabla!N$1&amp;"-"&amp;Tabla!$B49&amp;"-"&amp;Tabla!N$4,BASE!$D:$D)</f>
        <v>0</v>
      </c>
      <c r="O49" s="80">
        <f>+SUMIF(BASE!$B:$B,Tabla!O$1&amp;"-"&amp;Tabla!$B49&amp;"-"&amp;Tabla!O$4,BASE!$C:$C)</f>
        <v>0</v>
      </c>
      <c r="P49" s="80">
        <f>+SUMIF(BASE!$B:$B,Tabla!P$1&amp;"-"&amp;Tabla!$B49&amp;"-"&amp;Tabla!P$4,BASE!$D:$D)</f>
        <v>0</v>
      </c>
      <c r="Q49" s="80">
        <f>+SUMIF(BASE!$B:$B,Tabla!Q$1&amp;"-"&amp;Tabla!$B49&amp;"-"&amp;Tabla!Q$4,BASE!$C:$C)</f>
        <v>0</v>
      </c>
      <c r="R49" s="80">
        <f>+SUMIF(BASE!$B:$B,Tabla!R$1&amp;"-"&amp;Tabla!$B49&amp;"-"&amp;Tabla!R$4,BASE!$D:$D)</f>
        <v>0</v>
      </c>
      <c r="S49" s="80">
        <f>+SUMIF(BASE!$B:$B,Tabla!S$1&amp;"-"&amp;Tabla!$B49&amp;"-"&amp;Tabla!S$4,BASE!$C:$C)</f>
        <v>0</v>
      </c>
      <c r="T49" s="80">
        <f>+SUMIF(BASE!$B:$B,Tabla!T$1&amp;"-"&amp;Tabla!$B49&amp;"-"&amp;Tabla!T$4,BASE!$D:$D)</f>
        <v>0</v>
      </c>
      <c r="U49" s="80">
        <f>+SUMIF(BASE!$B:$B,Tabla!U$1&amp;"-"&amp;Tabla!$B49&amp;"-"&amp;Tabla!U$4,BASE!$C:$C)</f>
        <v>0</v>
      </c>
      <c r="V49" s="80">
        <f>+SUMIF(BASE!$B:$B,Tabla!V$1&amp;"-"&amp;Tabla!$B49&amp;"-"&amp;Tabla!V$4,BASE!$D:$D)</f>
        <v>0</v>
      </c>
      <c r="W49" s="80">
        <f>+SUMIF(BASE!$B:$B,Tabla!W$1&amp;"-"&amp;Tabla!$B49&amp;"-"&amp;Tabla!W$4,BASE!$C:$C)</f>
        <v>0</v>
      </c>
      <c r="X49" s="80">
        <f>+SUMIF(BASE!$B:$B,Tabla!X$1&amp;"-"&amp;Tabla!$B49&amp;"-"&amp;Tabla!X$4,BASE!$D:$D)</f>
        <v>0</v>
      </c>
      <c r="Y49" s="80">
        <f>+SUMIF(BASE!$B:$B,Tabla!Y$1&amp;"-"&amp;Tabla!$B49&amp;"-"&amp;Tabla!Y$4,BASE!$C:$C)</f>
        <v>0</v>
      </c>
      <c r="Z49" s="80">
        <f>+SUMIF(BASE!$B:$B,Tabla!Z$1&amp;"-"&amp;Tabla!$B49&amp;"-"&amp;Tabla!Z$4,BASE!$D:$D)</f>
        <v>0</v>
      </c>
      <c r="AA49" s="80">
        <f>+SUMIF(BASE!$B:$B,Tabla!AA$1&amp;"-"&amp;Tabla!$B49&amp;"-"&amp;Tabla!AA$4,BASE!$C:$C)</f>
        <v>0</v>
      </c>
      <c r="AB49" s="80">
        <f>+SUMIF(BASE!$B:$B,Tabla!AB$1&amp;"-"&amp;Tabla!$B49&amp;"-"&amp;Tabla!AB$4,BASE!$D:$D)</f>
        <v>0</v>
      </c>
      <c r="AC49" s="80">
        <f>+SUMIF(BASE!$B:$B,Tabla!AC$1&amp;"-"&amp;Tabla!$B49&amp;"-"&amp;Tabla!AC$4,BASE!$C:$C)</f>
        <v>0</v>
      </c>
      <c r="AD49" s="80">
        <f>+SUMIF(BASE!$B:$B,Tabla!AD$1&amp;"-"&amp;Tabla!$B49&amp;"-"&amp;Tabla!AD$4,BASE!$D:$D)</f>
        <v>0</v>
      </c>
      <c r="AE49" s="80">
        <f t="shared" si="0"/>
        <v>0</v>
      </c>
      <c r="AF49" s="80">
        <f t="shared" si="1"/>
        <v>2</v>
      </c>
      <c r="AG49" s="80">
        <f t="shared" si="2"/>
        <v>0</v>
      </c>
      <c r="AH49" s="80">
        <f t="shared" si="3"/>
        <v>0</v>
      </c>
      <c r="AI49" s="80">
        <f t="shared" si="4"/>
        <v>0</v>
      </c>
      <c r="AJ49" s="80">
        <f t="shared" si="5"/>
        <v>0</v>
      </c>
      <c r="AK49" s="80">
        <f t="shared" si="6"/>
        <v>0</v>
      </c>
      <c r="AL49" s="80">
        <f t="shared" si="7"/>
        <v>0</v>
      </c>
      <c r="AM49" s="80">
        <f t="shared" si="8"/>
        <v>0</v>
      </c>
      <c r="AN49" s="80">
        <f t="shared" si="9"/>
        <v>2</v>
      </c>
    </row>
    <row r="50" spans="1:40" x14ac:dyDescent="0.2">
      <c r="A50" s="80">
        <v>46</v>
      </c>
      <c r="B50" s="80" t="str">
        <f>+IFERROR(VLOOKUP(A50,BASE!$H$3:$K$5998,4,0),"")</f>
        <v>Bell Investments (88)</v>
      </c>
      <c r="C50" s="80">
        <f>+SUMIF(BASE!$B:$B,Tabla!C$1&amp;"-"&amp;Tabla!$B50&amp;"-"&amp;Tabla!C$4,BASE!$C:$C)</f>
        <v>0</v>
      </c>
      <c r="D50" s="80">
        <f>+SUMIF(BASE!$B:$B,Tabla!D$1&amp;"-"&amp;Tabla!$B50&amp;"-"&amp;Tabla!D$4,BASE!$D:$D)</f>
        <v>0</v>
      </c>
      <c r="E50" s="80">
        <f>+SUMIF(BASE!$B:$B,Tabla!E$1&amp;"-"&amp;Tabla!$B50&amp;"-"&amp;Tabla!E$4,BASE!$C:$C)</f>
        <v>0</v>
      </c>
      <c r="F50" s="80">
        <f>+SUMIF(BASE!$B:$B,Tabla!F$1&amp;"-"&amp;Tabla!$B50&amp;"-"&amp;Tabla!F$4,BASE!$D:$D)</f>
        <v>2</v>
      </c>
      <c r="G50" s="80">
        <f>+SUMIF(BASE!$B:$B,Tabla!G$1&amp;"-"&amp;Tabla!$B50&amp;"-"&amp;Tabla!G$4,BASE!$C:$C)</f>
        <v>0</v>
      </c>
      <c r="H50" s="80">
        <f>+SUMIF(BASE!$B:$B,Tabla!H$1&amp;"-"&amp;Tabla!$B50&amp;"-"&amp;Tabla!H$4,BASE!$D:$D)</f>
        <v>0</v>
      </c>
      <c r="I50" s="80">
        <f>+SUMIF(BASE!$B:$B,Tabla!I$1&amp;"-"&amp;Tabla!$B50&amp;"-"&amp;Tabla!I$4,BASE!$C:$C)</f>
        <v>0</v>
      </c>
      <c r="J50" s="80">
        <f>+SUMIF(BASE!$B:$B,Tabla!J$1&amp;"-"&amp;Tabla!$B50&amp;"-"&amp;Tabla!J$4,BASE!$D:$D)</f>
        <v>2</v>
      </c>
      <c r="K50" s="80">
        <f>+SUMIF(BASE!$B:$B,Tabla!K$1&amp;"-"&amp;Tabla!$B50&amp;"-"&amp;Tabla!K$4,BASE!$C:$C)</f>
        <v>0</v>
      </c>
      <c r="L50" s="80">
        <f>+SUMIF(BASE!$B:$B,Tabla!L$1&amp;"-"&amp;Tabla!$B50&amp;"-"&amp;Tabla!L$4,BASE!$D:$D)</f>
        <v>1</v>
      </c>
      <c r="M50" s="80">
        <f>+SUMIF(BASE!$B:$B,Tabla!M$1&amp;"-"&amp;Tabla!$B50&amp;"-"&amp;Tabla!M$4,BASE!$C:$C)</f>
        <v>0</v>
      </c>
      <c r="N50" s="80">
        <f>+SUMIF(BASE!$B:$B,Tabla!N$1&amp;"-"&amp;Tabla!$B50&amp;"-"&amp;Tabla!N$4,BASE!$D:$D)</f>
        <v>0</v>
      </c>
      <c r="O50" s="80">
        <f>+SUMIF(BASE!$B:$B,Tabla!O$1&amp;"-"&amp;Tabla!$B50&amp;"-"&amp;Tabla!O$4,BASE!$C:$C)</f>
        <v>0</v>
      </c>
      <c r="P50" s="80">
        <f>+SUMIF(BASE!$B:$B,Tabla!P$1&amp;"-"&amp;Tabla!$B50&amp;"-"&amp;Tabla!P$4,BASE!$D:$D)</f>
        <v>0</v>
      </c>
      <c r="Q50" s="80">
        <f>+SUMIF(BASE!$B:$B,Tabla!Q$1&amp;"-"&amp;Tabla!$B50&amp;"-"&amp;Tabla!Q$4,BASE!$C:$C)</f>
        <v>0</v>
      </c>
      <c r="R50" s="80">
        <f>+SUMIF(BASE!$B:$B,Tabla!R$1&amp;"-"&amp;Tabla!$B50&amp;"-"&amp;Tabla!R$4,BASE!$D:$D)</f>
        <v>0</v>
      </c>
      <c r="S50" s="80">
        <f>+SUMIF(BASE!$B:$B,Tabla!S$1&amp;"-"&amp;Tabla!$B50&amp;"-"&amp;Tabla!S$4,BASE!$C:$C)</f>
        <v>0</v>
      </c>
      <c r="T50" s="80">
        <f>+SUMIF(BASE!$B:$B,Tabla!T$1&amp;"-"&amp;Tabla!$B50&amp;"-"&amp;Tabla!T$4,BASE!$D:$D)</f>
        <v>0</v>
      </c>
      <c r="U50" s="80">
        <f>+SUMIF(BASE!$B:$B,Tabla!U$1&amp;"-"&amp;Tabla!$B50&amp;"-"&amp;Tabla!U$4,BASE!$C:$C)</f>
        <v>0</v>
      </c>
      <c r="V50" s="80">
        <f>+SUMIF(BASE!$B:$B,Tabla!V$1&amp;"-"&amp;Tabla!$B50&amp;"-"&amp;Tabla!V$4,BASE!$D:$D)</f>
        <v>0</v>
      </c>
      <c r="W50" s="80">
        <f>+SUMIF(BASE!$B:$B,Tabla!W$1&amp;"-"&amp;Tabla!$B50&amp;"-"&amp;Tabla!W$4,BASE!$C:$C)</f>
        <v>0</v>
      </c>
      <c r="X50" s="80">
        <f>+SUMIF(BASE!$B:$B,Tabla!X$1&amp;"-"&amp;Tabla!$B50&amp;"-"&amp;Tabla!X$4,BASE!$D:$D)</f>
        <v>0</v>
      </c>
      <c r="Y50" s="80">
        <f>+SUMIF(BASE!$B:$B,Tabla!Y$1&amp;"-"&amp;Tabla!$B50&amp;"-"&amp;Tabla!Y$4,BASE!$C:$C)</f>
        <v>0</v>
      </c>
      <c r="Z50" s="80">
        <f>+SUMIF(BASE!$B:$B,Tabla!Z$1&amp;"-"&amp;Tabla!$B50&amp;"-"&amp;Tabla!Z$4,BASE!$D:$D)</f>
        <v>0</v>
      </c>
      <c r="AA50" s="80">
        <f>+SUMIF(BASE!$B:$B,Tabla!AA$1&amp;"-"&amp;Tabla!$B50&amp;"-"&amp;Tabla!AA$4,BASE!$C:$C)</f>
        <v>0</v>
      </c>
      <c r="AB50" s="80">
        <f>+SUMIF(BASE!$B:$B,Tabla!AB$1&amp;"-"&amp;Tabla!$B50&amp;"-"&amp;Tabla!AB$4,BASE!$D:$D)</f>
        <v>0</v>
      </c>
      <c r="AC50" s="80">
        <f>+SUMIF(BASE!$B:$B,Tabla!AC$1&amp;"-"&amp;Tabla!$B50&amp;"-"&amp;Tabla!AC$4,BASE!$C:$C)</f>
        <v>0</v>
      </c>
      <c r="AD50" s="80">
        <f>+SUMIF(BASE!$B:$B,Tabla!AD$1&amp;"-"&amp;Tabla!$B50&amp;"-"&amp;Tabla!AD$4,BASE!$D:$D)</f>
        <v>0</v>
      </c>
      <c r="AE50" s="80">
        <f t="shared" si="0"/>
        <v>0</v>
      </c>
      <c r="AF50" s="80">
        <f t="shared" si="1"/>
        <v>3</v>
      </c>
      <c r="AG50" s="80">
        <f t="shared" si="2"/>
        <v>0</v>
      </c>
      <c r="AH50" s="80">
        <f t="shared" si="3"/>
        <v>0</v>
      </c>
      <c r="AI50" s="80">
        <f t="shared" si="4"/>
        <v>0</v>
      </c>
      <c r="AJ50" s="80">
        <f t="shared" si="5"/>
        <v>0</v>
      </c>
      <c r="AK50" s="80">
        <f t="shared" si="6"/>
        <v>0</v>
      </c>
      <c r="AL50" s="80">
        <f t="shared" si="7"/>
        <v>0</v>
      </c>
      <c r="AM50" s="80">
        <f t="shared" si="8"/>
        <v>0</v>
      </c>
      <c r="AN50" s="80">
        <f t="shared" si="9"/>
        <v>3</v>
      </c>
    </row>
    <row r="51" spans="1:40" x14ac:dyDescent="0.2">
      <c r="A51" s="80">
        <v>47</v>
      </c>
      <c r="B51" s="80" t="str">
        <f>+IFERROR(VLOOKUP(A51,BASE!$H$3:$K$5998,4,0),"")</f>
        <v>Integrar S.A (1460)</v>
      </c>
      <c r="C51" s="80">
        <f>+SUMIF(BASE!$B:$B,Tabla!C$1&amp;"-"&amp;Tabla!$B51&amp;"-"&amp;Tabla!C$4,BASE!$C:$C)</f>
        <v>0</v>
      </c>
      <c r="D51" s="80">
        <f>+SUMIF(BASE!$B:$B,Tabla!D$1&amp;"-"&amp;Tabla!$B51&amp;"-"&amp;Tabla!D$4,BASE!$D:$D)</f>
        <v>0</v>
      </c>
      <c r="E51" s="80">
        <f>+SUMIF(BASE!$B:$B,Tabla!E$1&amp;"-"&amp;Tabla!$B51&amp;"-"&amp;Tabla!E$4,BASE!$C:$C)</f>
        <v>0</v>
      </c>
      <c r="F51" s="80">
        <f>+SUMIF(BASE!$B:$B,Tabla!F$1&amp;"-"&amp;Tabla!$B51&amp;"-"&amp;Tabla!F$4,BASE!$D:$D)</f>
        <v>1</v>
      </c>
      <c r="G51" s="80">
        <f>+SUMIF(BASE!$B:$B,Tabla!G$1&amp;"-"&amp;Tabla!$B51&amp;"-"&amp;Tabla!G$4,BASE!$C:$C)</f>
        <v>1</v>
      </c>
      <c r="H51" s="80">
        <f>+SUMIF(BASE!$B:$B,Tabla!H$1&amp;"-"&amp;Tabla!$B51&amp;"-"&amp;Tabla!H$4,BASE!$D:$D)</f>
        <v>0</v>
      </c>
      <c r="I51" s="80">
        <f>+SUMIF(BASE!$B:$B,Tabla!I$1&amp;"-"&amp;Tabla!$B51&amp;"-"&amp;Tabla!I$4,BASE!$C:$C)</f>
        <v>0</v>
      </c>
      <c r="J51" s="80">
        <f>+SUMIF(BASE!$B:$B,Tabla!J$1&amp;"-"&amp;Tabla!$B51&amp;"-"&amp;Tabla!J$4,BASE!$D:$D)</f>
        <v>0</v>
      </c>
      <c r="K51" s="80">
        <f>+SUMIF(BASE!$B:$B,Tabla!K$1&amp;"-"&amp;Tabla!$B51&amp;"-"&amp;Tabla!K$4,BASE!$C:$C)</f>
        <v>0</v>
      </c>
      <c r="L51" s="80">
        <f>+SUMIF(BASE!$B:$B,Tabla!L$1&amp;"-"&amp;Tabla!$B51&amp;"-"&amp;Tabla!L$4,BASE!$D:$D)</f>
        <v>0</v>
      </c>
      <c r="M51" s="80">
        <f>+SUMIF(BASE!$B:$B,Tabla!M$1&amp;"-"&amp;Tabla!$B51&amp;"-"&amp;Tabla!M$4,BASE!$C:$C)</f>
        <v>0</v>
      </c>
      <c r="N51" s="80">
        <f>+SUMIF(BASE!$B:$B,Tabla!N$1&amp;"-"&amp;Tabla!$B51&amp;"-"&amp;Tabla!N$4,BASE!$D:$D)</f>
        <v>0</v>
      </c>
      <c r="O51" s="80">
        <f>+SUMIF(BASE!$B:$B,Tabla!O$1&amp;"-"&amp;Tabla!$B51&amp;"-"&amp;Tabla!O$4,BASE!$C:$C)</f>
        <v>0</v>
      </c>
      <c r="P51" s="80">
        <f>+SUMIF(BASE!$B:$B,Tabla!P$1&amp;"-"&amp;Tabla!$B51&amp;"-"&amp;Tabla!P$4,BASE!$D:$D)</f>
        <v>0</v>
      </c>
      <c r="Q51" s="80">
        <f>+SUMIF(BASE!$B:$B,Tabla!Q$1&amp;"-"&amp;Tabla!$B51&amp;"-"&amp;Tabla!Q$4,BASE!$C:$C)</f>
        <v>0</v>
      </c>
      <c r="R51" s="80">
        <f>+SUMIF(BASE!$B:$B,Tabla!R$1&amp;"-"&amp;Tabla!$B51&amp;"-"&amp;Tabla!R$4,BASE!$D:$D)</f>
        <v>0</v>
      </c>
      <c r="S51" s="80">
        <f>+SUMIF(BASE!$B:$B,Tabla!S$1&amp;"-"&amp;Tabla!$B51&amp;"-"&amp;Tabla!S$4,BASE!$C:$C)</f>
        <v>0</v>
      </c>
      <c r="T51" s="80">
        <f>+SUMIF(BASE!$B:$B,Tabla!T$1&amp;"-"&amp;Tabla!$B51&amp;"-"&amp;Tabla!T$4,BASE!$D:$D)</f>
        <v>0</v>
      </c>
      <c r="U51" s="80">
        <f>+SUMIF(BASE!$B:$B,Tabla!U$1&amp;"-"&amp;Tabla!$B51&amp;"-"&amp;Tabla!U$4,BASE!$C:$C)</f>
        <v>0</v>
      </c>
      <c r="V51" s="80">
        <f>+SUMIF(BASE!$B:$B,Tabla!V$1&amp;"-"&amp;Tabla!$B51&amp;"-"&amp;Tabla!V$4,BASE!$D:$D)</f>
        <v>0</v>
      </c>
      <c r="W51" s="80">
        <f>+SUMIF(BASE!$B:$B,Tabla!W$1&amp;"-"&amp;Tabla!$B51&amp;"-"&amp;Tabla!W$4,BASE!$C:$C)</f>
        <v>0</v>
      </c>
      <c r="X51" s="80">
        <f>+SUMIF(BASE!$B:$B,Tabla!X$1&amp;"-"&amp;Tabla!$B51&amp;"-"&amp;Tabla!X$4,BASE!$D:$D)</f>
        <v>0</v>
      </c>
      <c r="Y51" s="80">
        <f>+SUMIF(BASE!$B:$B,Tabla!Y$1&amp;"-"&amp;Tabla!$B51&amp;"-"&amp;Tabla!Y$4,BASE!$C:$C)</f>
        <v>0</v>
      </c>
      <c r="Z51" s="80">
        <f>+SUMIF(BASE!$B:$B,Tabla!Z$1&amp;"-"&amp;Tabla!$B51&amp;"-"&amp;Tabla!Z$4,BASE!$D:$D)</f>
        <v>0</v>
      </c>
      <c r="AA51" s="80">
        <f>+SUMIF(BASE!$B:$B,Tabla!AA$1&amp;"-"&amp;Tabla!$B51&amp;"-"&amp;Tabla!AA$4,BASE!$C:$C)</f>
        <v>0</v>
      </c>
      <c r="AB51" s="80">
        <f>+SUMIF(BASE!$B:$B,Tabla!AB$1&amp;"-"&amp;Tabla!$B51&amp;"-"&amp;Tabla!AB$4,BASE!$D:$D)</f>
        <v>0</v>
      </c>
      <c r="AC51" s="80">
        <f>+SUMIF(BASE!$B:$B,Tabla!AC$1&amp;"-"&amp;Tabla!$B51&amp;"-"&amp;Tabla!AC$4,BASE!$C:$C)</f>
        <v>0</v>
      </c>
      <c r="AD51" s="80">
        <f>+SUMIF(BASE!$B:$B,Tabla!AD$1&amp;"-"&amp;Tabla!$B51&amp;"-"&amp;Tabla!AD$4,BASE!$D:$D)</f>
        <v>0</v>
      </c>
      <c r="AE51" s="80">
        <f t="shared" si="0"/>
        <v>1</v>
      </c>
      <c r="AF51" s="80">
        <f t="shared" si="1"/>
        <v>0</v>
      </c>
      <c r="AG51" s="80">
        <f t="shared" si="2"/>
        <v>0</v>
      </c>
      <c r="AH51" s="80">
        <f t="shared" si="3"/>
        <v>0</v>
      </c>
      <c r="AI51" s="80">
        <f t="shared" si="4"/>
        <v>0</v>
      </c>
      <c r="AJ51" s="80">
        <f t="shared" si="5"/>
        <v>0</v>
      </c>
      <c r="AK51" s="80">
        <f t="shared" si="6"/>
        <v>0</v>
      </c>
      <c r="AL51" s="80">
        <f t="shared" si="7"/>
        <v>0</v>
      </c>
      <c r="AM51" s="80">
        <f t="shared" si="8"/>
        <v>1</v>
      </c>
      <c r="AN51" s="80">
        <f t="shared" si="9"/>
        <v>0</v>
      </c>
    </row>
    <row r="52" spans="1:40" x14ac:dyDescent="0.2">
      <c r="A52" s="80">
        <v>48</v>
      </c>
      <c r="B52" s="80" t="str">
        <f>+IFERROR(VLOOKUP(A52,BASE!$H$3:$K$5998,4,0),"")</f>
        <v>Rosario Valores (114)</v>
      </c>
      <c r="C52" s="80">
        <f>+SUMIF(BASE!$B:$B,Tabla!C$1&amp;"-"&amp;Tabla!$B52&amp;"-"&amp;Tabla!C$4,BASE!$C:$C)</f>
        <v>0</v>
      </c>
      <c r="D52" s="80">
        <f>+SUMIF(BASE!$B:$B,Tabla!D$1&amp;"-"&amp;Tabla!$B52&amp;"-"&amp;Tabla!D$4,BASE!$D:$D)</f>
        <v>0</v>
      </c>
      <c r="E52" s="80">
        <f>+SUMIF(BASE!$B:$B,Tabla!E$1&amp;"-"&amp;Tabla!$B52&amp;"-"&amp;Tabla!E$4,BASE!$C:$C)</f>
        <v>0</v>
      </c>
      <c r="F52" s="80">
        <f>+SUMIF(BASE!$B:$B,Tabla!F$1&amp;"-"&amp;Tabla!$B52&amp;"-"&amp;Tabla!F$4,BASE!$D:$D)</f>
        <v>0</v>
      </c>
      <c r="G52" s="80">
        <f>+SUMIF(BASE!$B:$B,Tabla!G$1&amp;"-"&amp;Tabla!$B52&amp;"-"&amp;Tabla!G$4,BASE!$C:$C)</f>
        <v>1</v>
      </c>
      <c r="H52" s="80">
        <f>+SUMIF(BASE!$B:$B,Tabla!H$1&amp;"-"&amp;Tabla!$B52&amp;"-"&amp;Tabla!H$4,BASE!$D:$D)</f>
        <v>0</v>
      </c>
      <c r="I52" s="80">
        <f>+SUMIF(BASE!$B:$B,Tabla!I$1&amp;"-"&amp;Tabla!$B52&amp;"-"&amp;Tabla!I$4,BASE!$C:$C)</f>
        <v>0</v>
      </c>
      <c r="J52" s="80">
        <f>+SUMIF(BASE!$B:$B,Tabla!J$1&amp;"-"&amp;Tabla!$B52&amp;"-"&amp;Tabla!J$4,BASE!$D:$D)</f>
        <v>0</v>
      </c>
      <c r="K52" s="80">
        <f>+SUMIF(BASE!$B:$B,Tabla!K$1&amp;"-"&amp;Tabla!$B52&amp;"-"&amp;Tabla!K$4,BASE!$C:$C)</f>
        <v>0</v>
      </c>
      <c r="L52" s="80">
        <f>+SUMIF(BASE!$B:$B,Tabla!L$1&amp;"-"&amp;Tabla!$B52&amp;"-"&amp;Tabla!L$4,BASE!$D:$D)</f>
        <v>0</v>
      </c>
      <c r="M52" s="80">
        <f>+SUMIF(BASE!$B:$B,Tabla!M$1&amp;"-"&amp;Tabla!$B52&amp;"-"&amp;Tabla!M$4,BASE!$C:$C)</f>
        <v>0</v>
      </c>
      <c r="N52" s="80">
        <f>+SUMIF(BASE!$B:$B,Tabla!N$1&amp;"-"&amp;Tabla!$B52&amp;"-"&amp;Tabla!N$4,BASE!$D:$D)</f>
        <v>0</v>
      </c>
      <c r="O52" s="80">
        <f>+SUMIF(BASE!$B:$B,Tabla!O$1&amp;"-"&amp;Tabla!$B52&amp;"-"&amp;Tabla!O$4,BASE!$C:$C)</f>
        <v>1</v>
      </c>
      <c r="P52" s="80">
        <f>+SUMIF(BASE!$B:$B,Tabla!P$1&amp;"-"&amp;Tabla!$B52&amp;"-"&amp;Tabla!P$4,BASE!$D:$D)</f>
        <v>0</v>
      </c>
      <c r="Q52" s="80">
        <f>+SUMIF(BASE!$B:$B,Tabla!Q$1&amp;"-"&amp;Tabla!$B52&amp;"-"&amp;Tabla!Q$4,BASE!$C:$C)</f>
        <v>0</v>
      </c>
      <c r="R52" s="80">
        <f>+SUMIF(BASE!$B:$B,Tabla!R$1&amp;"-"&amp;Tabla!$B52&amp;"-"&amp;Tabla!R$4,BASE!$D:$D)</f>
        <v>0</v>
      </c>
      <c r="S52" s="80">
        <f>+SUMIF(BASE!$B:$B,Tabla!S$1&amp;"-"&amp;Tabla!$B52&amp;"-"&amp;Tabla!S$4,BASE!$C:$C)</f>
        <v>0</v>
      </c>
      <c r="T52" s="80">
        <f>+SUMIF(BASE!$B:$B,Tabla!T$1&amp;"-"&amp;Tabla!$B52&amp;"-"&amp;Tabla!T$4,BASE!$D:$D)</f>
        <v>0</v>
      </c>
      <c r="U52" s="80">
        <f>+SUMIF(BASE!$B:$B,Tabla!U$1&amp;"-"&amp;Tabla!$B52&amp;"-"&amp;Tabla!U$4,BASE!$C:$C)</f>
        <v>0</v>
      </c>
      <c r="V52" s="80">
        <f>+SUMIF(BASE!$B:$B,Tabla!V$1&amp;"-"&amp;Tabla!$B52&amp;"-"&amp;Tabla!V$4,BASE!$D:$D)</f>
        <v>0</v>
      </c>
      <c r="W52" s="80">
        <f>+SUMIF(BASE!$B:$B,Tabla!W$1&amp;"-"&amp;Tabla!$B52&amp;"-"&amp;Tabla!W$4,BASE!$C:$C)</f>
        <v>0</v>
      </c>
      <c r="X52" s="80">
        <f>+SUMIF(BASE!$B:$B,Tabla!X$1&amp;"-"&amp;Tabla!$B52&amp;"-"&amp;Tabla!X$4,BASE!$D:$D)</f>
        <v>0</v>
      </c>
      <c r="Y52" s="80">
        <f>+SUMIF(BASE!$B:$B,Tabla!Y$1&amp;"-"&amp;Tabla!$B52&amp;"-"&amp;Tabla!Y$4,BASE!$C:$C)</f>
        <v>0</v>
      </c>
      <c r="Z52" s="80">
        <f>+SUMIF(BASE!$B:$B,Tabla!Z$1&amp;"-"&amp;Tabla!$B52&amp;"-"&amp;Tabla!Z$4,BASE!$D:$D)</f>
        <v>0</v>
      </c>
      <c r="AA52" s="80">
        <f>+SUMIF(BASE!$B:$B,Tabla!AA$1&amp;"-"&amp;Tabla!$B52&amp;"-"&amp;Tabla!AA$4,BASE!$C:$C)</f>
        <v>0</v>
      </c>
      <c r="AB52" s="80">
        <f>+SUMIF(BASE!$B:$B,Tabla!AB$1&amp;"-"&amp;Tabla!$B52&amp;"-"&amp;Tabla!AB$4,BASE!$D:$D)</f>
        <v>0</v>
      </c>
      <c r="AC52" s="80">
        <f>+SUMIF(BASE!$B:$B,Tabla!AC$1&amp;"-"&amp;Tabla!$B52&amp;"-"&amp;Tabla!AC$4,BASE!$C:$C)</f>
        <v>0</v>
      </c>
      <c r="AD52" s="80">
        <f>+SUMIF(BASE!$B:$B,Tabla!AD$1&amp;"-"&amp;Tabla!$B52&amp;"-"&amp;Tabla!AD$4,BASE!$D:$D)</f>
        <v>0</v>
      </c>
      <c r="AE52" s="80">
        <f t="shared" si="0"/>
        <v>1</v>
      </c>
      <c r="AF52" s="80">
        <f t="shared" si="1"/>
        <v>0</v>
      </c>
      <c r="AG52" s="80">
        <f t="shared" si="2"/>
        <v>1</v>
      </c>
      <c r="AH52" s="80">
        <f t="shared" si="3"/>
        <v>0</v>
      </c>
      <c r="AI52" s="80">
        <f t="shared" si="4"/>
        <v>0</v>
      </c>
      <c r="AJ52" s="80">
        <f t="shared" si="5"/>
        <v>0</v>
      </c>
      <c r="AK52" s="80">
        <f t="shared" si="6"/>
        <v>0</v>
      </c>
      <c r="AL52" s="80">
        <f t="shared" si="7"/>
        <v>0</v>
      </c>
      <c r="AM52" s="80">
        <f t="shared" si="8"/>
        <v>2</v>
      </c>
      <c r="AN52" s="80">
        <f t="shared" si="9"/>
        <v>0</v>
      </c>
    </row>
    <row r="53" spans="1:40" x14ac:dyDescent="0.2">
      <c r="A53" s="80">
        <v>49</v>
      </c>
      <c r="B53" s="80" t="str">
        <f>+IFERROR(VLOOKUP(A53,BASE!$H$3:$K$5998,4,0),"")</f>
        <v>Alycbur (207)</v>
      </c>
      <c r="C53" s="80">
        <f>+SUMIF(BASE!$B:$B,Tabla!C$1&amp;"-"&amp;Tabla!$B53&amp;"-"&amp;Tabla!C$4,BASE!$C:$C)</f>
        <v>0</v>
      </c>
      <c r="D53" s="80">
        <f>+SUMIF(BASE!$B:$B,Tabla!D$1&amp;"-"&amp;Tabla!$B53&amp;"-"&amp;Tabla!D$4,BASE!$D:$D)</f>
        <v>0</v>
      </c>
      <c r="E53" s="80">
        <f>+SUMIF(BASE!$B:$B,Tabla!E$1&amp;"-"&amp;Tabla!$B53&amp;"-"&amp;Tabla!E$4,BASE!$C:$C)</f>
        <v>0</v>
      </c>
      <c r="F53" s="80">
        <f>+SUMIF(BASE!$B:$B,Tabla!F$1&amp;"-"&amp;Tabla!$B53&amp;"-"&amp;Tabla!F$4,BASE!$D:$D)</f>
        <v>0</v>
      </c>
      <c r="G53" s="80">
        <f>+SUMIF(BASE!$B:$B,Tabla!G$1&amp;"-"&amp;Tabla!$B53&amp;"-"&amp;Tabla!G$4,BASE!$C:$C)</f>
        <v>1</v>
      </c>
      <c r="H53" s="80">
        <f>+SUMIF(BASE!$B:$B,Tabla!H$1&amp;"-"&amp;Tabla!$B53&amp;"-"&amp;Tabla!H$4,BASE!$D:$D)</f>
        <v>0</v>
      </c>
      <c r="I53" s="80">
        <f>+SUMIF(BASE!$B:$B,Tabla!I$1&amp;"-"&amp;Tabla!$B53&amp;"-"&amp;Tabla!I$4,BASE!$C:$C)</f>
        <v>0</v>
      </c>
      <c r="J53" s="80">
        <f>+SUMIF(BASE!$B:$B,Tabla!J$1&amp;"-"&amp;Tabla!$B53&amp;"-"&amp;Tabla!J$4,BASE!$D:$D)</f>
        <v>0</v>
      </c>
      <c r="K53" s="80">
        <f>+SUMIF(BASE!$B:$B,Tabla!K$1&amp;"-"&amp;Tabla!$B53&amp;"-"&amp;Tabla!K$4,BASE!$C:$C)</f>
        <v>0</v>
      </c>
      <c r="L53" s="80">
        <f>+SUMIF(BASE!$B:$B,Tabla!L$1&amp;"-"&amp;Tabla!$B53&amp;"-"&amp;Tabla!L$4,BASE!$D:$D)</f>
        <v>0</v>
      </c>
      <c r="M53" s="80">
        <f>+SUMIF(BASE!$B:$B,Tabla!M$1&amp;"-"&amp;Tabla!$B53&amp;"-"&amp;Tabla!M$4,BASE!$C:$C)</f>
        <v>0</v>
      </c>
      <c r="N53" s="80">
        <f>+SUMIF(BASE!$B:$B,Tabla!N$1&amp;"-"&amp;Tabla!$B53&amp;"-"&amp;Tabla!N$4,BASE!$D:$D)</f>
        <v>0</v>
      </c>
      <c r="O53" s="80">
        <f>+SUMIF(BASE!$B:$B,Tabla!O$1&amp;"-"&amp;Tabla!$B53&amp;"-"&amp;Tabla!O$4,BASE!$C:$C)</f>
        <v>0</v>
      </c>
      <c r="P53" s="80">
        <f>+SUMIF(BASE!$B:$B,Tabla!P$1&amp;"-"&amp;Tabla!$B53&amp;"-"&amp;Tabla!P$4,BASE!$D:$D)</f>
        <v>0</v>
      </c>
      <c r="Q53" s="80">
        <f>+SUMIF(BASE!$B:$B,Tabla!Q$1&amp;"-"&amp;Tabla!$B53&amp;"-"&amp;Tabla!Q$4,BASE!$C:$C)</f>
        <v>0</v>
      </c>
      <c r="R53" s="80">
        <f>+SUMIF(BASE!$B:$B,Tabla!R$1&amp;"-"&amp;Tabla!$B53&amp;"-"&amp;Tabla!R$4,BASE!$D:$D)</f>
        <v>0</v>
      </c>
      <c r="S53" s="80">
        <f>+SUMIF(BASE!$B:$B,Tabla!S$1&amp;"-"&amp;Tabla!$B53&amp;"-"&amp;Tabla!S$4,BASE!$C:$C)</f>
        <v>0</v>
      </c>
      <c r="T53" s="80">
        <f>+SUMIF(BASE!$B:$B,Tabla!T$1&amp;"-"&amp;Tabla!$B53&amp;"-"&amp;Tabla!T$4,BASE!$D:$D)</f>
        <v>0</v>
      </c>
      <c r="U53" s="80">
        <f>+SUMIF(BASE!$B:$B,Tabla!U$1&amp;"-"&amp;Tabla!$B53&amp;"-"&amp;Tabla!U$4,BASE!$C:$C)</f>
        <v>0</v>
      </c>
      <c r="V53" s="80">
        <f>+SUMIF(BASE!$B:$B,Tabla!V$1&amp;"-"&amp;Tabla!$B53&amp;"-"&amp;Tabla!V$4,BASE!$D:$D)</f>
        <v>0</v>
      </c>
      <c r="W53" s="80">
        <f>+SUMIF(BASE!$B:$B,Tabla!W$1&amp;"-"&amp;Tabla!$B53&amp;"-"&amp;Tabla!W$4,BASE!$C:$C)</f>
        <v>0</v>
      </c>
      <c r="X53" s="80">
        <f>+SUMIF(BASE!$B:$B,Tabla!X$1&amp;"-"&amp;Tabla!$B53&amp;"-"&amp;Tabla!X$4,BASE!$D:$D)</f>
        <v>0</v>
      </c>
      <c r="Y53" s="80">
        <f>+SUMIF(BASE!$B:$B,Tabla!Y$1&amp;"-"&amp;Tabla!$B53&amp;"-"&amp;Tabla!Y$4,BASE!$C:$C)</f>
        <v>0</v>
      </c>
      <c r="Z53" s="80">
        <f>+SUMIF(BASE!$B:$B,Tabla!Z$1&amp;"-"&amp;Tabla!$B53&amp;"-"&amp;Tabla!Z$4,BASE!$D:$D)</f>
        <v>0</v>
      </c>
      <c r="AA53" s="80">
        <f>+SUMIF(BASE!$B:$B,Tabla!AA$1&amp;"-"&amp;Tabla!$B53&amp;"-"&amp;Tabla!AA$4,BASE!$C:$C)</f>
        <v>0</v>
      </c>
      <c r="AB53" s="80">
        <f>+SUMIF(BASE!$B:$B,Tabla!AB$1&amp;"-"&amp;Tabla!$B53&amp;"-"&amp;Tabla!AB$4,BASE!$D:$D)</f>
        <v>0</v>
      </c>
      <c r="AC53" s="80">
        <f>+SUMIF(BASE!$B:$B,Tabla!AC$1&amp;"-"&amp;Tabla!$B53&amp;"-"&amp;Tabla!AC$4,BASE!$C:$C)</f>
        <v>0</v>
      </c>
      <c r="AD53" s="80">
        <f>+SUMIF(BASE!$B:$B,Tabla!AD$1&amp;"-"&amp;Tabla!$B53&amp;"-"&amp;Tabla!AD$4,BASE!$D:$D)</f>
        <v>0</v>
      </c>
      <c r="AE53" s="80">
        <f t="shared" si="0"/>
        <v>1</v>
      </c>
      <c r="AF53" s="80">
        <f t="shared" si="1"/>
        <v>0</v>
      </c>
      <c r="AG53" s="80">
        <f t="shared" si="2"/>
        <v>0</v>
      </c>
      <c r="AH53" s="80">
        <f t="shared" si="3"/>
        <v>0</v>
      </c>
      <c r="AI53" s="80">
        <f t="shared" si="4"/>
        <v>0</v>
      </c>
      <c r="AJ53" s="80">
        <f t="shared" si="5"/>
        <v>0</v>
      </c>
      <c r="AK53" s="80">
        <f t="shared" si="6"/>
        <v>0</v>
      </c>
      <c r="AL53" s="80">
        <f t="shared" si="7"/>
        <v>0</v>
      </c>
      <c r="AM53" s="80">
        <f t="shared" si="8"/>
        <v>1</v>
      </c>
      <c r="AN53" s="80">
        <f t="shared" si="9"/>
        <v>0</v>
      </c>
    </row>
    <row r="54" spans="1:40" x14ac:dyDescent="0.2">
      <c r="A54" s="80">
        <v>50</v>
      </c>
      <c r="B54" s="80" t="str">
        <f>+IFERROR(VLOOKUP(A54,BASE!$H$3:$K$5998,4,0),"")</f>
        <v>Banco Provincia (1126)</v>
      </c>
      <c r="C54" s="80">
        <f>+SUMIF(BASE!$B:$B,Tabla!C$1&amp;"-"&amp;Tabla!$B54&amp;"-"&amp;Tabla!C$4,BASE!$C:$C)</f>
        <v>0</v>
      </c>
      <c r="D54" s="80">
        <f>+SUMIF(BASE!$B:$B,Tabla!D$1&amp;"-"&amp;Tabla!$B54&amp;"-"&amp;Tabla!D$4,BASE!$D:$D)</f>
        <v>0</v>
      </c>
      <c r="E54" s="80">
        <f>+SUMIF(BASE!$B:$B,Tabla!E$1&amp;"-"&amp;Tabla!$B54&amp;"-"&amp;Tabla!E$4,BASE!$C:$C)</f>
        <v>0</v>
      </c>
      <c r="F54" s="80">
        <f>+SUMIF(BASE!$B:$B,Tabla!F$1&amp;"-"&amp;Tabla!$B54&amp;"-"&amp;Tabla!F$4,BASE!$D:$D)</f>
        <v>0</v>
      </c>
      <c r="G54" s="80">
        <f>+SUMIF(BASE!$B:$B,Tabla!G$1&amp;"-"&amp;Tabla!$B54&amp;"-"&amp;Tabla!G$4,BASE!$C:$C)</f>
        <v>1</v>
      </c>
      <c r="H54" s="80">
        <f>+SUMIF(BASE!$B:$B,Tabla!H$1&amp;"-"&amp;Tabla!$B54&amp;"-"&amp;Tabla!H$4,BASE!$D:$D)</f>
        <v>0</v>
      </c>
      <c r="I54" s="80">
        <f>+SUMIF(BASE!$B:$B,Tabla!I$1&amp;"-"&amp;Tabla!$B54&amp;"-"&amp;Tabla!I$4,BASE!$C:$C)</f>
        <v>0</v>
      </c>
      <c r="J54" s="80">
        <f>+SUMIF(BASE!$B:$B,Tabla!J$1&amp;"-"&amp;Tabla!$B54&amp;"-"&amp;Tabla!J$4,BASE!$D:$D)</f>
        <v>0</v>
      </c>
      <c r="K54" s="80">
        <f>+SUMIF(BASE!$B:$B,Tabla!K$1&amp;"-"&amp;Tabla!$B54&amp;"-"&amp;Tabla!K$4,BASE!$C:$C)</f>
        <v>0</v>
      </c>
      <c r="L54" s="80">
        <f>+SUMIF(BASE!$B:$B,Tabla!L$1&amp;"-"&amp;Tabla!$B54&amp;"-"&amp;Tabla!L$4,BASE!$D:$D)</f>
        <v>0</v>
      </c>
      <c r="M54" s="80">
        <f>+SUMIF(BASE!$B:$B,Tabla!M$1&amp;"-"&amp;Tabla!$B54&amp;"-"&amp;Tabla!M$4,BASE!$C:$C)</f>
        <v>0</v>
      </c>
      <c r="N54" s="80">
        <f>+SUMIF(BASE!$B:$B,Tabla!N$1&amp;"-"&amp;Tabla!$B54&amp;"-"&amp;Tabla!N$4,BASE!$D:$D)</f>
        <v>0</v>
      </c>
      <c r="O54" s="80">
        <f>+SUMIF(BASE!$B:$B,Tabla!O$1&amp;"-"&amp;Tabla!$B54&amp;"-"&amp;Tabla!O$4,BASE!$C:$C)</f>
        <v>1</v>
      </c>
      <c r="P54" s="80">
        <f>+SUMIF(BASE!$B:$B,Tabla!P$1&amp;"-"&amp;Tabla!$B54&amp;"-"&amp;Tabla!P$4,BASE!$D:$D)</f>
        <v>0</v>
      </c>
      <c r="Q54" s="80">
        <f>+SUMIF(BASE!$B:$B,Tabla!Q$1&amp;"-"&amp;Tabla!$B54&amp;"-"&amp;Tabla!Q$4,BASE!$C:$C)</f>
        <v>1</v>
      </c>
      <c r="R54" s="80">
        <f>+SUMIF(BASE!$B:$B,Tabla!R$1&amp;"-"&amp;Tabla!$B54&amp;"-"&amp;Tabla!R$4,BASE!$D:$D)</f>
        <v>0</v>
      </c>
      <c r="S54" s="80">
        <f>+SUMIF(BASE!$B:$B,Tabla!S$1&amp;"-"&amp;Tabla!$B54&amp;"-"&amp;Tabla!S$4,BASE!$C:$C)</f>
        <v>0</v>
      </c>
      <c r="T54" s="80">
        <f>+SUMIF(BASE!$B:$B,Tabla!T$1&amp;"-"&amp;Tabla!$B54&amp;"-"&amp;Tabla!T$4,BASE!$D:$D)</f>
        <v>0</v>
      </c>
      <c r="U54" s="80">
        <f>+SUMIF(BASE!$B:$B,Tabla!U$1&amp;"-"&amp;Tabla!$B54&amp;"-"&amp;Tabla!U$4,BASE!$C:$C)</f>
        <v>0</v>
      </c>
      <c r="V54" s="80">
        <f>+SUMIF(BASE!$B:$B,Tabla!V$1&amp;"-"&amp;Tabla!$B54&amp;"-"&amp;Tabla!V$4,BASE!$D:$D)</f>
        <v>0</v>
      </c>
      <c r="W54" s="80">
        <f>+SUMIF(BASE!$B:$B,Tabla!W$1&amp;"-"&amp;Tabla!$B54&amp;"-"&amp;Tabla!W$4,BASE!$C:$C)</f>
        <v>0</v>
      </c>
      <c r="X54" s="80">
        <f>+SUMIF(BASE!$B:$B,Tabla!X$1&amp;"-"&amp;Tabla!$B54&amp;"-"&amp;Tabla!X$4,BASE!$D:$D)</f>
        <v>0</v>
      </c>
      <c r="Y54" s="80">
        <f>+SUMIF(BASE!$B:$B,Tabla!Y$1&amp;"-"&amp;Tabla!$B54&amp;"-"&amp;Tabla!Y$4,BASE!$C:$C)</f>
        <v>0</v>
      </c>
      <c r="Z54" s="80">
        <f>+SUMIF(BASE!$B:$B,Tabla!Z$1&amp;"-"&amp;Tabla!$B54&amp;"-"&amp;Tabla!Z$4,BASE!$D:$D)</f>
        <v>0</v>
      </c>
      <c r="AA54" s="80">
        <f>+SUMIF(BASE!$B:$B,Tabla!AA$1&amp;"-"&amp;Tabla!$B54&amp;"-"&amp;Tabla!AA$4,BASE!$C:$C)</f>
        <v>0</v>
      </c>
      <c r="AB54" s="80">
        <f>+SUMIF(BASE!$B:$B,Tabla!AB$1&amp;"-"&amp;Tabla!$B54&amp;"-"&amp;Tabla!AB$4,BASE!$D:$D)</f>
        <v>0</v>
      </c>
      <c r="AC54" s="80">
        <f>+SUMIF(BASE!$B:$B,Tabla!AC$1&amp;"-"&amp;Tabla!$B54&amp;"-"&amp;Tabla!AC$4,BASE!$C:$C)</f>
        <v>0</v>
      </c>
      <c r="AD54" s="80">
        <f>+SUMIF(BASE!$B:$B,Tabla!AD$1&amp;"-"&amp;Tabla!$B54&amp;"-"&amp;Tabla!AD$4,BASE!$D:$D)</f>
        <v>0</v>
      </c>
      <c r="AE54" s="80">
        <f t="shared" si="0"/>
        <v>1</v>
      </c>
      <c r="AF54" s="80">
        <f t="shared" si="1"/>
        <v>0</v>
      </c>
      <c r="AG54" s="80">
        <f t="shared" si="2"/>
        <v>2</v>
      </c>
      <c r="AH54" s="80">
        <f t="shared" si="3"/>
        <v>0</v>
      </c>
      <c r="AI54" s="80">
        <f t="shared" si="4"/>
        <v>0</v>
      </c>
      <c r="AJ54" s="80">
        <f t="shared" si="5"/>
        <v>0</v>
      </c>
      <c r="AK54" s="80">
        <f t="shared" si="6"/>
        <v>0</v>
      </c>
      <c r="AL54" s="80">
        <f t="shared" si="7"/>
        <v>0</v>
      </c>
      <c r="AM54" s="80">
        <f t="shared" si="8"/>
        <v>3</v>
      </c>
      <c r="AN54" s="80">
        <f t="shared" si="9"/>
        <v>0</v>
      </c>
    </row>
    <row r="55" spans="1:40" x14ac:dyDescent="0.2">
      <c r="A55" s="80">
        <v>51</v>
      </c>
      <c r="B55" s="80" t="str">
        <f>+IFERROR(VLOOKUP(A55,BASE!$H$3:$K$5998,4,0),"")</f>
        <v>Intervalores (206)</v>
      </c>
      <c r="C55" s="80">
        <f>+SUMIF(BASE!$B:$B,Tabla!C$1&amp;"-"&amp;Tabla!$B55&amp;"-"&amp;Tabla!C$4,BASE!$C:$C)</f>
        <v>0</v>
      </c>
      <c r="D55" s="80">
        <f>+SUMIF(BASE!$B:$B,Tabla!D$1&amp;"-"&amp;Tabla!$B55&amp;"-"&amp;Tabla!D$4,BASE!$D:$D)</f>
        <v>0</v>
      </c>
      <c r="E55" s="80">
        <f>+SUMIF(BASE!$B:$B,Tabla!E$1&amp;"-"&amp;Tabla!$B55&amp;"-"&amp;Tabla!E$4,BASE!$C:$C)</f>
        <v>0</v>
      </c>
      <c r="F55" s="80">
        <f>+SUMIF(BASE!$B:$B,Tabla!F$1&amp;"-"&amp;Tabla!$B55&amp;"-"&amp;Tabla!F$4,BASE!$D:$D)</f>
        <v>0</v>
      </c>
      <c r="G55" s="80">
        <f>+SUMIF(BASE!$B:$B,Tabla!G$1&amp;"-"&amp;Tabla!$B55&amp;"-"&amp;Tabla!G$4,BASE!$C:$C)</f>
        <v>2</v>
      </c>
      <c r="H55" s="80">
        <f>+SUMIF(BASE!$B:$B,Tabla!H$1&amp;"-"&amp;Tabla!$B55&amp;"-"&amp;Tabla!H$4,BASE!$D:$D)</f>
        <v>0</v>
      </c>
      <c r="I55" s="80">
        <f>+SUMIF(BASE!$B:$B,Tabla!I$1&amp;"-"&amp;Tabla!$B55&amp;"-"&amp;Tabla!I$4,BASE!$C:$C)</f>
        <v>0</v>
      </c>
      <c r="J55" s="80">
        <f>+SUMIF(BASE!$B:$B,Tabla!J$1&amp;"-"&amp;Tabla!$B55&amp;"-"&amp;Tabla!J$4,BASE!$D:$D)</f>
        <v>0</v>
      </c>
      <c r="K55" s="80">
        <f>+SUMIF(BASE!$B:$B,Tabla!K$1&amp;"-"&amp;Tabla!$B55&amp;"-"&amp;Tabla!K$4,BASE!$C:$C)</f>
        <v>0</v>
      </c>
      <c r="L55" s="80">
        <f>+SUMIF(BASE!$B:$B,Tabla!L$1&amp;"-"&amp;Tabla!$B55&amp;"-"&amp;Tabla!L$4,BASE!$D:$D)</f>
        <v>1</v>
      </c>
      <c r="M55" s="80">
        <f>+SUMIF(BASE!$B:$B,Tabla!M$1&amp;"-"&amp;Tabla!$B55&amp;"-"&amp;Tabla!M$4,BASE!$C:$C)</f>
        <v>0</v>
      </c>
      <c r="N55" s="80">
        <f>+SUMIF(BASE!$B:$B,Tabla!N$1&amp;"-"&amp;Tabla!$B55&amp;"-"&amp;Tabla!N$4,BASE!$D:$D)</f>
        <v>0</v>
      </c>
      <c r="O55" s="80">
        <f>+SUMIF(BASE!$B:$B,Tabla!O$1&amp;"-"&amp;Tabla!$B55&amp;"-"&amp;Tabla!O$4,BASE!$C:$C)</f>
        <v>0</v>
      </c>
      <c r="P55" s="80">
        <f>+SUMIF(BASE!$B:$B,Tabla!P$1&amp;"-"&amp;Tabla!$B55&amp;"-"&amp;Tabla!P$4,BASE!$D:$D)</f>
        <v>0</v>
      </c>
      <c r="Q55" s="80">
        <f>+SUMIF(BASE!$B:$B,Tabla!Q$1&amp;"-"&amp;Tabla!$B55&amp;"-"&amp;Tabla!Q$4,BASE!$C:$C)</f>
        <v>0</v>
      </c>
      <c r="R55" s="80">
        <f>+SUMIF(BASE!$B:$B,Tabla!R$1&amp;"-"&amp;Tabla!$B55&amp;"-"&amp;Tabla!R$4,BASE!$D:$D)</f>
        <v>0</v>
      </c>
      <c r="S55" s="80">
        <f>+SUMIF(BASE!$B:$B,Tabla!S$1&amp;"-"&amp;Tabla!$B55&amp;"-"&amp;Tabla!S$4,BASE!$C:$C)</f>
        <v>0</v>
      </c>
      <c r="T55" s="80">
        <f>+SUMIF(BASE!$B:$B,Tabla!T$1&amp;"-"&amp;Tabla!$B55&amp;"-"&amp;Tabla!T$4,BASE!$D:$D)</f>
        <v>0</v>
      </c>
      <c r="U55" s="80">
        <f>+SUMIF(BASE!$B:$B,Tabla!U$1&amp;"-"&amp;Tabla!$B55&amp;"-"&amp;Tabla!U$4,BASE!$C:$C)</f>
        <v>0</v>
      </c>
      <c r="V55" s="80">
        <f>+SUMIF(BASE!$B:$B,Tabla!V$1&amp;"-"&amp;Tabla!$B55&amp;"-"&amp;Tabla!V$4,BASE!$D:$D)</f>
        <v>0</v>
      </c>
      <c r="W55" s="80">
        <f>+SUMIF(BASE!$B:$B,Tabla!W$1&amp;"-"&amp;Tabla!$B55&amp;"-"&amp;Tabla!W$4,BASE!$C:$C)</f>
        <v>0</v>
      </c>
      <c r="X55" s="80">
        <f>+SUMIF(BASE!$B:$B,Tabla!X$1&amp;"-"&amp;Tabla!$B55&amp;"-"&amp;Tabla!X$4,BASE!$D:$D)</f>
        <v>0</v>
      </c>
      <c r="Y55" s="80">
        <f>+SUMIF(BASE!$B:$B,Tabla!Y$1&amp;"-"&amp;Tabla!$B55&amp;"-"&amp;Tabla!Y$4,BASE!$C:$C)</f>
        <v>0</v>
      </c>
      <c r="Z55" s="80">
        <f>+SUMIF(BASE!$B:$B,Tabla!Z$1&amp;"-"&amp;Tabla!$B55&amp;"-"&amp;Tabla!Z$4,BASE!$D:$D)</f>
        <v>0</v>
      </c>
      <c r="AA55" s="80">
        <f>+SUMIF(BASE!$B:$B,Tabla!AA$1&amp;"-"&amp;Tabla!$B55&amp;"-"&amp;Tabla!AA$4,BASE!$C:$C)</f>
        <v>0</v>
      </c>
      <c r="AB55" s="80">
        <f>+SUMIF(BASE!$B:$B,Tabla!AB$1&amp;"-"&amp;Tabla!$B55&amp;"-"&amp;Tabla!AB$4,BASE!$D:$D)</f>
        <v>0</v>
      </c>
      <c r="AC55" s="80">
        <f>+SUMIF(BASE!$B:$B,Tabla!AC$1&amp;"-"&amp;Tabla!$B55&amp;"-"&amp;Tabla!AC$4,BASE!$C:$C)</f>
        <v>0</v>
      </c>
      <c r="AD55" s="80">
        <f>+SUMIF(BASE!$B:$B,Tabla!AD$1&amp;"-"&amp;Tabla!$B55&amp;"-"&amp;Tabla!AD$4,BASE!$D:$D)</f>
        <v>0</v>
      </c>
      <c r="AE55" s="80">
        <f t="shared" si="0"/>
        <v>2</v>
      </c>
      <c r="AF55" s="80">
        <f t="shared" si="1"/>
        <v>1</v>
      </c>
      <c r="AG55" s="80">
        <f t="shared" si="2"/>
        <v>0</v>
      </c>
      <c r="AH55" s="80">
        <f t="shared" si="3"/>
        <v>0</v>
      </c>
      <c r="AI55" s="80">
        <f t="shared" si="4"/>
        <v>0</v>
      </c>
      <c r="AJ55" s="80">
        <f t="shared" si="5"/>
        <v>0</v>
      </c>
      <c r="AK55" s="80">
        <f t="shared" si="6"/>
        <v>0</v>
      </c>
      <c r="AL55" s="80">
        <f t="shared" si="7"/>
        <v>0</v>
      </c>
      <c r="AM55" s="80">
        <f t="shared" si="8"/>
        <v>2</v>
      </c>
      <c r="AN55" s="80">
        <f t="shared" si="9"/>
        <v>1</v>
      </c>
    </row>
    <row r="56" spans="1:40" x14ac:dyDescent="0.2">
      <c r="A56" s="80">
        <v>52</v>
      </c>
      <c r="B56" s="80" t="str">
        <f>+IFERROR(VLOOKUP(A56,BASE!$H$3:$K$5998,4,0),"")</f>
        <v>Caja de Valores S.A. boleta de depósito (0000)</v>
      </c>
      <c r="C56" s="80">
        <f>+SUMIF(BASE!$B:$B,Tabla!C$1&amp;"-"&amp;Tabla!$B56&amp;"-"&amp;Tabla!C$4,BASE!$C:$C)</f>
        <v>0</v>
      </c>
      <c r="D56" s="80">
        <f>+SUMIF(BASE!$B:$B,Tabla!D$1&amp;"-"&amp;Tabla!$B56&amp;"-"&amp;Tabla!D$4,BASE!$D:$D)</f>
        <v>0</v>
      </c>
      <c r="E56" s="80">
        <f>+SUMIF(BASE!$B:$B,Tabla!E$1&amp;"-"&amp;Tabla!$B56&amp;"-"&amp;Tabla!E$4,BASE!$C:$C)</f>
        <v>0</v>
      </c>
      <c r="F56" s="80">
        <f>+SUMIF(BASE!$B:$B,Tabla!F$1&amp;"-"&amp;Tabla!$B56&amp;"-"&amp;Tabla!F$4,BASE!$D:$D)</f>
        <v>0</v>
      </c>
      <c r="G56" s="80">
        <f>+SUMIF(BASE!$B:$B,Tabla!G$1&amp;"-"&amp;Tabla!$B56&amp;"-"&amp;Tabla!G$4,BASE!$C:$C)</f>
        <v>1</v>
      </c>
      <c r="H56" s="80">
        <f>+SUMIF(BASE!$B:$B,Tabla!H$1&amp;"-"&amp;Tabla!$B56&amp;"-"&amp;Tabla!H$4,BASE!$D:$D)</f>
        <v>0</v>
      </c>
      <c r="I56" s="80">
        <f>+SUMIF(BASE!$B:$B,Tabla!I$1&amp;"-"&amp;Tabla!$B56&amp;"-"&amp;Tabla!I$4,BASE!$C:$C)</f>
        <v>0</v>
      </c>
      <c r="J56" s="80">
        <f>+SUMIF(BASE!$B:$B,Tabla!J$1&amp;"-"&amp;Tabla!$B56&amp;"-"&amp;Tabla!J$4,BASE!$D:$D)</f>
        <v>0</v>
      </c>
      <c r="K56" s="80">
        <f>+SUMIF(BASE!$B:$B,Tabla!K$1&amp;"-"&amp;Tabla!$B56&amp;"-"&amp;Tabla!K$4,BASE!$C:$C)</f>
        <v>0</v>
      </c>
      <c r="L56" s="80">
        <f>+SUMIF(BASE!$B:$B,Tabla!L$1&amp;"-"&amp;Tabla!$B56&amp;"-"&amp;Tabla!L$4,BASE!$D:$D)</f>
        <v>0</v>
      </c>
      <c r="M56" s="80">
        <f>+SUMIF(BASE!$B:$B,Tabla!M$1&amp;"-"&amp;Tabla!$B56&amp;"-"&amp;Tabla!M$4,BASE!$C:$C)</f>
        <v>0</v>
      </c>
      <c r="N56" s="80">
        <f>+SUMIF(BASE!$B:$B,Tabla!N$1&amp;"-"&amp;Tabla!$B56&amp;"-"&amp;Tabla!N$4,BASE!$D:$D)</f>
        <v>0</v>
      </c>
      <c r="O56" s="80">
        <f>+SUMIF(BASE!$B:$B,Tabla!O$1&amp;"-"&amp;Tabla!$B56&amp;"-"&amp;Tabla!O$4,BASE!$C:$C)</f>
        <v>1</v>
      </c>
      <c r="P56" s="80">
        <f>+SUMIF(BASE!$B:$B,Tabla!P$1&amp;"-"&amp;Tabla!$B56&amp;"-"&amp;Tabla!P$4,BASE!$D:$D)</f>
        <v>0</v>
      </c>
      <c r="Q56" s="80">
        <f>+SUMIF(BASE!$B:$B,Tabla!Q$1&amp;"-"&amp;Tabla!$B56&amp;"-"&amp;Tabla!Q$4,BASE!$C:$C)</f>
        <v>1</v>
      </c>
      <c r="R56" s="80">
        <f>+SUMIF(BASE!$B:$B,Tabla!R$1&amp;"-"&amp;Tabla!$B56&amp;"-"&amp;Tabla!R$4,BASE!$D:$D)</f>
        <v>0</v>
      </c>
      <c r="S56" s="80">
        <f>+SUMIF(BASE!$B:$B,Tabla!S$1&amp;"-"&amp;Tabla!$B56&amp;"-"&amp;Tabla!S$4,BASE!$C:$C)</f>
        <v>0</v>
      </c>
      <c r="T56" s="80">
        <f>+SUMIF(BASE!$B:$B,Tabla!T$1&amp;"-"&amp;Tabla!$B56&amp;"-"&amp;Tabla!T$4,BASE!$D:$D)</f>
        <v>0</v>
      </c>
      <c r="U56" s="80">
        <f>+SUMIF(BASE!$B:$B,Tabla!U$1&amp;"-"&amp;Tabla!$B56&amp;"-"&amp;Tabla!U$4,BASE!$C:$C)</f>
        <v>0</v>
      </c>
      <c r="V56" s="80">
        <f>+SUMIF(BASE!$B:$B,Tabla!V$1&amp;"-"&amp;Tabla!$B56&amp;"-"&amp;Tabla!V$4,BASE!$D:$D)</f>
        <v>0</v>
      </c>
      <c r="W56" s="80">
        <f>+SUMIF(BASE!$B:$B,Tabla!W$1&amp;"-"&amp;Tabla!$B56&amp;"-"&amp;Tabla!W$4,BASE!$C:$C)</f>
        <v>0</v>
      </c>
      <c r="X56" s="80">
        <f>+SUMIF(BASE!$B:$B,Tabla!X$1&amp;"-"&amp;Tabla!$B56&amp;"-"&amp;Tabla!X$4,BASE!$D:$D)</f>
        <v>0</v>
      </c>
      <c r="Y56" s="80">
        <f>+SUMIF(BASE!$B:$B,Tabla!Y$1&amp;"-"&amp;Tabla!$B56&amp;"-"&amp;Tabla!Y$4,BASE!$C:$C)</f>
        <v>0</v>
      </c>
      <c r="Z56" s="80">
        <f>+SUMIF(BASE!$B:$B,Tabla!Z$1&amp;"-"&amp;Tabla!$B56&amp;"-"&amp;Tabla!Z$4,BASE!$D:$D)</f>
        <v>0</v>
      </c>
      <c r="AA56" s="80">
        <f>+SUMIF(BASE!$B:$B,Tabla!AA$1&amp;"-"&amp;Tabla!$B56&amp;"-"&amp;Tabla!AA$4,BASE!$C:$C)</f>
        <v>0</v>
      </c>
      <c r="AB56" s="80">
        <f>+SUMIF(BASE!$B:$B,Tabla!AB$1&amp;"-"&amp;Tabla!$B56&amp;"-"&amp;Tabla!AB$4,BASE!$D:$D)</f>
        <v>0</v>
      </c>
      <c r="AC56" s="80">
        <f>+SUMIF(BASE!$B:$B,Tabla!AC$1&amp;"-"&amp;Tabla!$B56&amp;"-"&amp;Tabla!AC$4,BASE!$C:$C)</f>
        <v>0</v>
      </c>
      <c r="AD56" s="80">
        <f>+SUMIF(BASE!$B:$B,Tabla!AD$1&amp;"-"&amp;Tabla!$B56&amp;"-"&amp;Tabla!AD$4,BASE!$D:$D)</f>
        <v>0</v>
      </c>
      <c r="AE56" s="80">
        <f t="shared" si="0"/>
        <v>1</v>
      </c>
      <c r="AF56" s="80">
        <f t="shared" si="1"/>
        <v>0</v>
      </c>
      <c r="AG56" s="80">
        <f t="shared" si="2"/>
        <v>2</v>
      </c>
      <c r="AH56" s="80">
        <f t="shared" si="3"/>
        <v>0</v>
      </c>
      <c r="AI56" s="80">
        <f t="shared" si="4"/>
        <v>0</v>
      </c>
      <c r="AJ56" s="80">
        <f t="shared" si="5"/>
        <v>0</v>
      </c>
      <c r="AK56" s="80">
        <f t="shared" si="6"/>
        <v>0</v>
      </c>
      <c r="AL56" s="80">
        <f t="shared" si="7"/>
        <v>0</v>
      </c>
      <c r="AM56" s="80">
        <f t="shared" si="8"/>
        <v>3</v>
      </c>
      <c r="AN56" s="80">
        <f t="shared" si="9"/>
        <v>0</v>
      </c>
    </row>
    <row r="57" spans="1:40" x14ac:dyDescent="0.2">
      <c r="A57" s="80">
        <v>53</v>
      </c>
      <c r="B57" s="80" t="str">
        <f>+IFERROR(VLOOKUP(A57,BASE!$H$3:$K$5998,4,0),"")</f>
        <v>San Juan Bursatil (851)</v>
      </c>
      <c r="C57" s="80">
        <f>+SUMIF(BASE!$B:$B,Tabla!C$1&amp;"-"&amp;Tabla!$B57&amp;"-"&amp;Tabla!C$4,BASE!$C:$C)</f>
        <v>0</v>
      </c>
      <c r="D57" s="80">
        <f>+SUMIF(BASE!$B:$B,Tabla!D$1&amp;"-"&amp;Tabla!$B57&amp;"-"&amp;Tabla!D$4,BASE!$D:$D)</f>
        <v>0</v>
      </c>
      <c r="E57" s="80">
        <f>+SUMIF(BASE!$B:$B,Tabla!E$1&amp;"-"&amp;Tabla!$B57&amp;"-"&amp;Tabla!E$4,BASE!$C:$C)</f>
        <v>0</v>
      </c>
      <c r="F57" s="80">
        <f>+SUMIF(BASE!$B:$B,Tabla!F$1&amp;"-"&amp;Tabla!$B57&amp;"-"&amp;Tabla!F$4,BASE!$D:$D)</f>
        <v>0</v>
      </c>
      <c r="G57" s="80">
        <f>+SUMIF(BASE!$B:$B,Tabla!G$1&amp;"-"&amp;Tabla!$B57&amp;"-"&amp;Tabla!G$4,BASE!$C:$C)</f>
        <v>1</v>
      </c>
      <c r="H57" s="80">
        <f>+SUMIF(BASE!$B:$B,Tabla!H$1&amp;"-"&amp;Tabla!$B57&amp;"-"&amp;Tabla!H$4,BASE!$D:$D)</f>
        <v>0</v>
      </c>
      <c r="I57" s="80">
        <f>+SUMIF(BASE!$B:$B,Tabla!I$1&amp;"-"&amp;Tabla!$B57&amp;"-"&amp;Tabla!I$4,BASE!$C:$C)</f>
        <v>0</v>
      </c>
      <c r="J57" s="80">
        <f>+SUMIF(BASE!$B:$B,Tabla!J$1&amp;"-"&amp;Tabla!$B57&amp;"-"&amp;Tabla!J$4,BASE!$D:$D)</f>
        <v>0</v>
      </c>
      <c r="K57" s="80">
        <f>+SUMIF(BASE!$B:$B,Tabla!K$1&amp;"-"&amp;Tabla!$B57&amp;"-"&amp;Tabla!K$4,BASE!$C:$C)</f>
        <v>0</v>
      </c>
      <c r="L57" s="80">
        <f>+SUMIF(BASE!$B:$B,Tabla!L$1&amp;"-"&amp;Tabla!$B57&amp;"-"&amp;Tabla!L$4,BASE!$D:$D)</f>
        <v>0</v>
      </c>
      <c r="M57" s="80">
        <f>+SUMIF(BASE!$B:$B,Tabla!M$1&amp;"-"&amp;Tabla!$B57&amp;"-"&amp;Tabla!M$4,BASE!$C:$C)</f>
        <v>0</v>
      </c>
      <c r="N57" s="80">
        <f>+SUMIF(BASE!$B:$B,Tabla!N$1&amp;"-"&amp;Tabla!$B57&amp;"-"&amp;Tabla!N$4,BASE!$D:$D)</f>
        <v>0</v>
      </c>
      <c r="O57" s="80">
        <f>+SUMIF(BASE!$B:$B,Tabla!O$1&amp;"-"&amp;Tabla!$B57&amp;"-"&amp;Tabla!O$4,BASE!$C:$C)</f>
        <v>0</v>
      </c>
      <c r="P57" s="80">
        <f>+SUMIF(BASE!$B:$B,Tabla!P$1&amp;"-"&amp;Tabla!$B57&amp;"-"&amp;Tabla!P$4,BASE!$D:$D)</f>
        <v>0</v>
      </c>
      <c r="Q57" s="80">
        <f>+SUMIF(BASE!$B:$B,Tabla!Q$1&amp;"-"&amp;Tabla!$B57&amp;"-"&amp;Tabla!Q$4,BASE!$C:$C)</f>
        <v>0</v>
      </c>
      <c r="R57" s="80">
        <f>+SUMIF(BASE!$B:$B,Tabla!R$1&amp;"-"&amp;Tabla!$B57&amp;"-"&amp;Tabla!R$4,BASE!$D:$D)</f>
        <v>0</v>
      </c>
      <c r="S57" s="80">
        <f>+SUMIF(BASE!$B:$B,Tabla!S$1&amp;"-"&amp;Tabla!$B57&amp;"-"&amp;Tabla!S$4,BASE!$C:$C)</f>
        <v>0</v>
      </c>
      <c r="T57" s="80">
        <f>+SUMIF(BASE!$B:$B,Tabla!T$1&amp;"-"&amp;Tabla!$B57&amp;"-"&amp;Tabla!T$4,BASE!$D:$D)</f>
        <v>0</v>
      </c>
      <c r="U57" s="80">
        <f>+SUMIF(BASE!$B:$B,Tabla!U$1&amp;"-"&amp;Tabla!$B57&amp;"-"&amp;Tabla!U$4,BASE!$C:$C)</f>
        <v>0</v>
      </c>
      <c r="V57" s="80">
        <f>+SUMIF(BASE!$B:$B,Tabla!V$1&amp;"-"&amp;Tabla!$B57&amp;"-"&amp;Tabla!V$4,BASE!$D:$D)</f>
        <v>0</v>
      </c>
      <c r="W57" s="80">
        <f>+SUMIF(BASE!$B:$B,Tabla!W$1&amp;"-"&amp;Tabla!$B57&amp;"-"&amp;Tabla!W$4,BASE!$C:$C)</f>
        <v>0</v>
      </c>
      <c r="X57" s="80">
        <f>+SUMIF(BASE!$B:$B,Tabla!X$1&amp;"-"&amp;Tabla!$B57&amp;"-"&amp;Tabla!X$4,BASE!$D:$D)</f>
        <v>0</v>
      </c>
      <c r="Y57" s="80">
        <f>+SUMIF(BASE!$B:$B,Tabla!Y$1&amp;"-"&amp;Tabla!$B57&amp;"-"&amp;Tabla!Y$4,BASE!$C:$C)</f>
        <v>0</v>
      </c>
      <c r="Z57" s="80">
        <f>+SUMIF(BASE!$B:$B,Tabla!Z$1&amp;"-"&amp;Tabla!$B57&amp;"-"&amp;Tabla!Z$4,BASE!$D:$D)</f>
        <v>0</v>
      </c>
      <c r="AA57" s="80">
        <f>+SUMIF(BASE!$B:$B,Tabla!AA$1&amp;"-"&amp;Tabla!$B57&amp;"-"&amp;Tabla!AA$4,BASE!$C:$C)</f>
        <v>0</v>
      </c>
      <c r="AB57" s="80">
        <f>+SUMIF(BASE!$B:$B,Tabla!AB$1&amp;"-"&amp;Tabla!$B57&amp;"-"&amp;Tabla!AB$4,BASE!$D:$D)</f>
        <v>0</v>
      </c>
      <c r="AC57" s="80">
        <f>+SUMIF(BASE!$B:$B,Tabla!AC$1&amp;"-"&amp;Tabla!$B57&amp;"-"&amp;Tabla!AC$4,BASE!$C:$C)</f>
        <v>0</v>
      </c>
      <c r="AD57" s="80">
        <f>+SUMIF(BASE!$B:$B,Tabla!AD$1&amp;"-"&amp;Tabla!$B57&amp;"-"&amp;Tabla!AD$4,BASE!$D:$D)</f>
        <v>0</v>
      </c>
      <c r="AE57" s="80">
        <f t="shared" si="0"/>
        <v>1</v>
      </c>
      <c r="AF57" s="80">
        <f t="shared" si="1"/>
        <v>0</v>
      </c>
      <c r="AG57" s="80">
        <f t="shared" si="2"/>
        <v>0</v>
      </c>
      <c r="AH57" s="80">
        <f t="shared" si="3"/>
        <v>0</v>
      </c>
      <c r="AI57" s="80">
        <f t="shared" si="4"/>
        <v>0</v>
      </c>
      <c r="AJ57" s="80">
        <f t="shared" si="5"/>
        <v>0</v>
      </c>
      <c r="AK57" s="80">
        <f t="shared" si="6"/>
        <v>0</v>
      </c>
      <c r="AL57" s="80">
        <f t="shared" si="7"/>
        <v>0</v>
      </c>
      <c r="AM57" s="80">
        <f t="shared" si="8"/>
        <v>1</v>
      </c>
      <c r="AN57" s="80">
        <f t="shared" si="9"/>
        <v>0</v>
      </c>
    </row>
    <row r="58" spans="1:40" x14ac:dyDescent="0.2">
      <c r="A58" s="80">
        <v>54</v>
      </c>
      <c r="B58" s="80" t="str">
        <f>+IFERROR(VLOOKUP(A58,BASE!$H$3:$K$5998,4,0),"")</f>
        <v>Banco de Córdoba (489)</v>
      </c>
      <c r="C58" s="80">
        <f>+SUMIF(BASE!$B:$B,Tabla!C$1&amp;"-"&amp;Tabla!$B58&amp;"-"&amp;Tabla!C$4,BASE!$C:$C)</f>
        <v>0</v>
      </c>
      <c r="D58" s="80">
        <f>+SUMIF(BASE!$B:$B,Tabla!D$1&amp;"-"&amp;Tabla!$B58&amp;"-"&amp;Tabla!D$4,BASE!$D:$D)</f>
        <v>0</v>
      </c>
      <c r="E58" s="80">
        <f>+SUMIF(BASE!$B:$B,Tabla!E$1&amp;"-"&amp;Tabla!$B58&amp;"-"&amp;Tabla!E$4,BASE!$C:$C)</f>
        <v>0</v>
      </c>
      <c r="F58" s="80">
        <f>+SUMIF(BASE!$B:$B,Tabla!F$1&amp;"-"&amp;Tabla!$B58&amp;"-"&amp;Tabla!F$4,BASE!$D:$D)</f>
        <v>0</v>
      </c>
      <c r="G58" s="80">
        <f>+SUMIF(BASE!$B:$B,Tabla!G$1&amp;"-"&amp;Tabla!$B58&amp;"-"&amp;Tabla!G$4,BASE!$C:$C)</f>
        <v>1</v>
      </c>
      <c r="H58" s="80">
        <f>+SUMIF(BASE!$B:$B,Tabla!H$1&amp;"-"&amp;Tabla!$B58&amp;"-"&amp;Tabla!H$4,BASE!$D:$D)</f>
        <v>0</v>
      </c>
      <c r="I58" s="80">
        <f>+SUMIF(BASE!$B:$B,Tabla!I$1&amp;"-"&amp;Tabla!$B58&amp;"-"&amp;Tabla!I$4,BASE!$C:$C)</f>
        <v>0</v>
      </c>
      <c r="J58" s="80">
        <f>+SUMIF(BASE!$B:$B,Tabla!J$1&amp;"-"&amp;Tabla!$B58&amp;"-"&amp;Tabla!J$4,BASE!$D:$D)</f>
        <v>0</v>
      </c>
      <c r="K58" s="80">
        <f>+SUMIF(BASE!$B:$B,Tabla!K$1&amp;"-"&amp;Tabla!$B58&amp;"-"&amp;Tabla!K$4,BASE!$C:$C)</f>
        <v>0</v>
      </c>
      <c r="L58" s="80">
        <f>+SUMIF(BASE!$B:$B,Tabla!L$1&amp;"-"&amp;Tabla!$B58&amp;"-"&amp;Tabla!L$4,BASE!$D:$D)</f>
        <v>0</v>
      </c>
      <c r="M58" s="80">
        <f>+SUMIF(BASE!$B:$B,Tabla!M$1&amp;"-"&amp;Tabla!$B58&amp;"-"&amp;Tabla!M$4,BASE!$C:$C)</f>
        <v>0</v>
      </c>
      <c r="N58" s="80">
        <f>+SUMIF(BASE!$B:$B,Tabla!N$1&amp;"-"&amp;Tabla!$B58&amp;"-"&amp;Tabla!N$4,BASE!$D:$D)</f>
        <v>0</v>
      </c>
      <c r="O58" s="80">
        <f>+SUMIF(BASE!$B:$B,Tabla!O$1&amp;"-"&amp;Tabla!$B58&amp;"-"&amp;Tabla!O$4,BASE!$C:$C)</f>
        <v>0</v>
      </c>
      <c r="P58" s="80">
        <f>+SUMIF(BASE!$B:$B,Tabla!P$1&amp;"-"&amp;Tabla!$B58&amp;"-"&amp;Tabla!P$4,BASE!$D:$D)</f>
        <v>0</v>
      </c>
      <c r="Q58" s="80">
        <f>+SUMIF(BASE!$B:$B,Tabla!Q$1&amp;"-"&amp;Tabla!$B58&amp;"-"&amp;Tabla!Q$4,BASE!$C:$C)</f>
        <v>0</v>
      </c>
      <c r="R58" s="80">
        <f>+SUMIF(BASE!$B:$B,Tabla!R$1&amp;"-"&amp;Tabla!$B58&amp;"-"&amp;Tabla!R$4,BASE!$D:$D)</f>
        <v>0</v>
      </c>
      <c r="S58" s="80">
        <f>+SUMIF(BASE!$B:$B,Tabla!S$1&amp;"-"&amp;Tabla!$B58&amp;"-"&amp;Tabla!S$4,BASE!$C:$C)</f>
        <v>0</v>
      </c>
      <c r="T58" s="80">
        <f>+SUMIF(BASE!$B:$B,Tabla!T$1&amp;"-"&amp;Tabla!$B58&amp;"-"&amp;Tabla!T$4,BASE!$D:$D)</f>
        <v>0</v>
      </c>
      <c r="U58" s="80">
        <f>+SUMIF(BASE!$B:$B,Tabla!U$1&amp;"-"&amp;Tabla!$B58&amp;"-"&amp;Tabla!U$4,BASE!$C:$C)</f>
        <v>0</v>
      </c>
      <c r="V58" s="80">
        <f>+SUMIF(BASE!$B:$B,Tabla!V$1&amp;"-"&amp;Tabla!$B58&amp;"-"&amp;Tabla!V$4,BASE!$D:$D)</f>
        <v>0</v>
      </c>
      <c r="W58" s="80">
        <f>+SUMIF(BASE!$B:$B,Tabla!W$1&amp;"-"&amp;Tabla!$B58&amp;"-"&amp;Tabla!W$4,BASE!$C:$C)</f>
        <v>0</v>
      </c>
      <c r="X58" s="80">
        <f>+SUMIF(BASE!$B:$B,Tabla!X$1&amp;"-"&amp;Tabla!$B58&amp;"-"&amp;Tabla!X$4,BASE!$D:$D)</f>
        <v>0</v>
      </c>
      <c r="Y58" s="80">
        <f>+SUMIF(BASE!$B:$B,Tabla!Y$1&amp;"-"&amp;Tabla!$B58&amp;"-"&amp;Tabla!Y$4,BASE!$C:$C)</f>
        <v>0</v>
      </c>
      <c r="Z58" s="80">
        <f>+SUMIF(BASE!$B:$B,Tabla!Z$1&amp;"-"&amp;Tabla!$B58&amp;"-"&amp;Tabla!Z$4,BASE!$D:$D)</f>
        <v>0</v>
      </c>
      <c r="AA58" s="80">
        <f>+SUMIF(BASE!$B:$B,Tabla!AA$1&amp;"-"&amp;Tabla!$B58&amp;"-"&amp;Tabla!AA$4,BASE!$C:$C)</f>
        <v>0</v>
      </c>
      <c r="AB58" s="80">
        <f>+SUMIF(BASE!$B:$B,Tabla!AB$1&amp;"-"&amp;Tabla!$B58&amp;"-"&amp;Tabla!AB$4,BASE!$D:$D)</f>
        <v>0</v>
      </c>
      <c r="AC58" s="80">
        <f>+SUMIF(BASE!$B:$B,Tabla!AC$1&amp;"-"&amp;Tabla!$B58&amp;"-"&amp;Tabla!AC$4,BASE!$C:$C)</f>
        <v>0</v>
      </c>
      <c r="AD58" s="80">
        <f>+SUMIF(BASE!$B:$B,Tabla!AD$1&amp;"-"&amp;Tabla!$B58&amp;"-"&amp;Tabla!AD$4,BASE!$D:$D)</f>
        <v>0</v>
      </c>
      <c r="AE58" s="80">
        <f t="shared" si="0"/>
        <v>1</v>
      </c>
      <c r="AF58" s="80">
        <f t="shared" si="1"/>
        <v>0</v>
      </c>
      <c r="AG58" s="80">
        <f t="shared" si="2"/>
        <v>0</v>
      </c>
      <c r="AH58" s="80">
        <f t="shared" si="3"/>
        <v>0</v>
      </c>
      <c r="AI58" s="80">
        <f t="shared" si="4"/>
        <v>0</v>
      </c>
      <c r="AJ58" s="80">
        <f t="shared" si="5"/>
        <v>0</v>
      </c>
      <c r="AK58" s="80">
        <f t="shared" si="6"/>
        <v>0</v>
      </c>
      <c r="AL58" s="80">
        <f t="shared" si="7"/>
        <v>0</v>
      </c>
      <c r="AM58" s="80">
        <f t="shared" si="8"/>
        <v>1</v>
      </c>
      <c r="AN58" s="80">
        <f t="shared" si="9"/>
        <v>0</v>
      </c>
    </row>
    <row r="59" spans="1:40" x14ac:dyDescent="0.2">
      <c r="A59" s="80">
        <v>55</v>
      </c>
      <c r="B59" s="80" t="str">
        <f>+IFERROR(VLOOKUP(A59,BASE!$H$3:$K$5998,4,0),"")</f>
        <v>Futuro Bursátil (209)</v>
      </c>
      <c r="C59" s="80">
        <f>+SUMIF(BASE!$B:$B,Tabla!C$1&amp;"-"&amp;Tabla!$B59&amp;"-"&amp;Tabla!C$4,BASE!$C:$C)</f>
        <v>0</v>
      </c>
      <c r="D59" s="80">
        <f>+SUMIF(BASE!$B:$B,Tabla!D$1&amp;"-"&amp;Tabla!$B59&amp;"-"&amp;Tabla!D$4,BASE!$D:$D)</f>
        <v>0</v>
      </c>
      <c r="E59" s="80">
        <f>+SUMIF(BASE!$B:$B,Tabla!E$1&amp;"-"&amp;Tabla!$B59&amp;"-"&amp;Tabla!E$4,BASE!$C:$C)</f>
        <v>0</v>
      </c>
      <c r="F59" s="80">
        <f>+SUMIF(BASE!$B:$B,Tabla!F$1&amp;"-"&amp;Tabla!$B59&amp;"-"&amp;Tabla!F$4,BASE!$D:$D)</f>
        <v>0</v>
      </c>
      <c r="G59" s="80">
        <f>+SUMIF(BASE!$B:$B,Tabla!G$1&amp;"-"&amp;Tabla!$B59&amp;"-"&amp;Tabla!G$4,BASE!$C:$C)</f>
        <v>0</v>
      </c>
      <c r="H59" s="80">
        <f>+SUMIF(BASE!$B:$B,Tabla!H$1&amp;"-"&amp;Tabla!$B59&amp;"-"&amp;Tabla!H$4,BASE!$D:$D)</f>
        <v>1</v>
      </c>
      <c r="I59" s="80">
        <f>+SUMIF(BASE!$B:$B,Tabla!I$1&amp;"-"&amp;Tabla!$B59&amp;"-"&amp;Tabla!I$4,BASE!$C:$C)</f>
        <v>0</v>
      </c>
      <c r="J59" s="80">
        <f>+SUMIF(BASE!$B:$B,Tabla!J$1&amp;"-"&amp;Tabla!$B59&amp;"-"&amp;Tabla!J$4,BASE!$D:$D)</f>
        <v>0</v>
      </c>
      <c r="K59" s="80">
        <f>+SUMIF(BASE!$B:$B,Tabla!K$1&amp;"-"&amp;Tabla!$B59&amp;"-"&amp;Tabla!K$4,BASE!$C:$C)</f>
        <v>0</v>
      </c>
      <c r="L59" s="80">
        <f>+SUMIF(BASE!$B:$B,Tabla!L$1&amp;"-"&amp;Tabla!$B59&amp;"-"&amp;Tabla!L$4,BASE!$D:$D)</f>
        <v>2</v>
      </c>
      <c r="M59" s="80">
        <f>+SUMIF(BASE!$B:$B,Tabla!M$1&amp;"-"&amp;Tabla!$B59&amp;"-"&amp;Tabla!M$4,BASE!$C:$C)</f>
        <v>0</v>
      </c>
      <c r="N59" s="80">
        <f>+SUMIF(BASE!$B:$B,Tabla!N$1&amp;"-"&amp;Tabla!$B59&amp;"-"&amp;Tabla!N$4,BASE!$D:$D)</f>
        <v>0</v>
      </c>
      <c r="O59" s="80">
        <f>+SUMIF(BASE!$B:$B,Tabla!O$1&amp;"-"&amp;Tabla!$B59&amp;"-"&amp;Tabla!O$4,BASE!$C:$C)</f>
        <v>0</v>
      </c>
      <c r="P59" s="80">
        <f>+SUMIF(BASE!$B:$B,Tabla!P$1&amp;"-"&amp;Tabla!$B59&amp;"-"&amp;Tabla!P$4,BASE!$D:$D)</f>
        <v>0</v>
      </c>
      <c r="Q59" s="80">
        <f>+SUMIF(BASE!$B:$B,Tabla!Q$1&amp;"-"&amp;Tabla!$B59&amp;"-"&amp;Tabla!Q$4,BASE!$C:$C)</f>
        <v>0</v>
      </c>
      <c r="R59" s="80">
        <f>+SUMIF(BASE!$B:$B,Tabla!R$1&amp;"-"&amp;Tabla!$B59&amp;"-"&amp;Tabla!R$4,BASE!$D:$D)</f>
        <v>0</v>
      </c>
      <c r="S59" s="80">
        <f>+SUMIF(BASE!$B:$B,Tabla!S$1&amp;"-"&amp;Tabla!$B59&amp;"-"&amp;Tabla!S$4,BASE!$C:$C)</f>
        <v>0</v>
      </c>
      <c r="T59" s="80">
        <f>+SUMIF(BASE!$B:$B,Tabla!T$1&amp;"-"&amp;Tabla!$B59&amp;"-"&amp;Tabla!T$4,BASE!$D:$D)</f>
        <v>0</v>
      </c>
      <c r="U59" s="80">
        <f>+SUMIF(BASE!$B:$B,Tabla!U$1&amp;"-"&amp;Tabla!$B59&amp;"-"&amp;Tabla!U$4,BASE!$C:$C)</f>
        <v>0</v>
      </c>
      <c r="V59" s="80">
        <f>+SUMIF(BASE!$B:$B,Tabla!V$1&amp;"-"&amp;Tabla!$B59&amp;"-"&amp;Tabla!V$4,BASE!$D:$D)</f>
        <v>0</v>
      </c>
      <c r="W59" s="80">
        <f>+SUMIF(BASE!$B:$B,Tabla!W$1&amp;"-"&amp;Tabla!$B59&amp;"-"&amp;Tabla!W$4,BASE!$C:$C)</f>
        <v>0</v>
      </c>
      <c r="X59" s="80">
        <f>+SUMIF(BASE!$B:$B,Tabla!X$1&amp;"-"&amp;Tabla!$B59&amp;"-"&amp;Tabla!X$4,BASE!$D:$D)</f>
        <v>0</v>
      </c>
      <c r="Y59" s="80">
        <f>+SUMIF(BASE!$B:$B,Tabla!Y$1&amp;"-"&amp;Tabla!$B59&amp;"-"&amp;Tabla!Y$4,BASE!$C:$C)</f>
        <v>0</v>
      </c>
      <c r="Z59" s="80">
        <f>+SUMIF(BASE!$B:$B,Tabla!Z$1&amp;"-"&amp;Tabla!$B59&amp;"-"&amp;Tabla!Z$4,BASE!$D:$D)</f>
        <v>0</v>
      </c>
      <c r="AA59" s="80">
        <f>+SUMIF(BASE!$B:$B,Tabla!AA$1&amp;"-"&amp;Tabla!$B59&amp;"-"&amp;Tabla!AA$4,BASE!$C:$C)</f>
        <v>0</v>
      </c>
      <c r="AB59" s="80">
        <f>+SUMIF(BASE!$B:$B,Tabla!AB$1&amp;"-"&amp;Tabla!$B59&amp;"-"&amp;Tabla!AB$4,BASE!$D:$D)</f>
        <v>0</v>
      </c>
      <c r="AC59" s="80">
        <f>+SUMIF(BASE!$B:$B,Tabla!AC$1&amp;"-"&amp;Tabla!$B59&amp;"-"&amp;Tabla!AC$4,BASE!$C:$C)</f>
        <v>0</v>
      </c>
      <c r="AD59" s="80">
        <f>+SUMIF(BASE!$B:$B,Tabla!AD$1&amp;"-"&amp;Tabla!$B59&amp;"-"&amp;Tabla!AD$4,BASE!$D:$D)</f>
        <v>0</v>
      </c>
      <c r="AE59" s="80">
        <f t="shared" si="0"/>
        <v>0</v>
      </c>
      <c r="AF59" s="80">
        <f t="shared" si="1"/>
        <v>3</v>
      </c>
      <c r="AG59" s="80">
        <f t="shared" si="2"/>
        <v>0</v>
      </c>
      <c r="AH59" s="80">
        <f t="shared" si="3"/>
        <v>0</v>
      </c>
      <c r="AI59" s="80">
        <f t="shared" si="4"/>
        <v>0</v>
      </c>
      <c r="AJ59" s="80">
        <f t="shared" si="5"/>
        <v>0</v>
      </c>
      <c r="AK59" s="80">
        <f t="shared" si="6"/>
        <v>0</v>
      </c>
      <c r="AL59" s="80">
        <f t="shared" si="7"/>
        <v>0</v>
      </c>
      <c r="AM59" s="80">
        <f t="shared" si="8"/>
        <v>0</v>
      </c>
      <c r="AN59" s="80">
        <f t="shared" si="9"/>
        <v>3</v>
      </c>
    </row>
    <row r="60" spans="1:40" x14ac:dyDescent="0.2">
      <c r="A60" s="80">
        <v>56</v>
      </c>
      <c r="B60" s="80" t="str">
        <f>+IFERROR(VLOOKUP(A60,BASE!$H$3:$K$5998,4,0),"")</f>
        <v>Rava Soc. de Bolsa (180)</v>
      </c>
      <c r="C60" s="80">
        <f>+SUMIF(BASE!$B:$B,Tabla!C$1&amp;"-"&amp;Tabla!$B60&amp;"-"&amp;Tabla!C$4,BASE!$C:$C)</f>
        <v>0</v>
      </c>
      <c r="D60" s="80">
        <f>+SUMIF(BASE!$B:$B,Tabla!D$1&amp;"-"&amp;Tabla!$B60&amp;"-"&amp;Tabla!D$4,BASE!$D:$D)</f>
        <v>0</v>
      </c>
      <c r="E60" s="80">
        <f>+SUMIF(BASE!$B:$B,Tabla!E$1&amp;"-"&amp;Tabla!$B60&amp;"-"&amp;Tabla!E$4,BASE!$C:$C)</f>
        <v>0</v>
      </c>
      <c r="F60" s="80">
        <f>+SUMIF(BASE!$B:$B,Tabla!F$1&amp;"-"&amp;Tabla!$B60&amp;"-"&amp;Tabla!F$4,BASE!$D:$D)</f>
        <v>0</v>
      </c>
      <c r="G60" s="80">
        <f>+SUMIF(BASE!$B:$B,Tabla!G$1&amp;"-"&amp;Tabla!$B60&amp;"-"&amp;Tabla!G$4,BASE!$C:$C)</f>
        <v>0</v>
      </c>
      <c r="H60" s="80">
        <f>+SUMIF(BASE!$B:$B,Tabla!H$1&amp;"-"&amp;Tabla!$B60&amp;"-"&amp;Tabla!H$4,BASE!$D:$D)</f>
        <v>1</v>
      </c>
      <c r="I60" s="80">
        <f>+SUMIF(BASE!$B:$B,Tabla!I$1&amp;"-"&amp;Tabla!$B60&amp;"-"&amp;Tabla!I$4,BASE!$C:$C)</f>
        <v>1</v>
      </c>
      <c r="J60" s="80">
        <f>+SUMIF(BASE!$B:$B,Tabla!J$1&amp;"-"&amp;Tabla!$B60&amp;"-"&amp;Tabla!J$4,BASE!$D:$D)</f>
        <v>0</v>
      </c>
      <c r="K60" s="80">
        <f>+SUMIF(BASE!$B:$B,Tabla!K$1&amp;"-"&amp;Tabla!$B60&amp;"-"&amp;Tabla!K$4,BASE!$C:$C)</f>
        <v>0</v>
      </c>
      <c r="L60" s="80">
        <f>+SUMIF(BASE!$B:$B,Tabla!L$1&amp;"-"&amp;Tabla!$B60&amp;"-"&amp;Tabla!L$4,BASE!$D:$D)</f>
        <v>0</v>
      </c>
      <c r="M60" s="80">
        <f>+SUMIF(BASE!$B:$B,Tabla!M$1&amp;"-"&amp;Tabla!$B60&amp;"-"&amp;Tabla!M$4,BASE!$C:$C)</f>
        <v>0</v>
      </c>
      <c r="N60" s="80">
        <f>+SUMIF(BASE!$B:$B,Tabla!N$1&amp;"-"&amp;Tabla!$B60&amp;"-"&amp;Tabla!N$4,BASE!$D:$D)</f>
        <v>0</v>
      </c>
      <c r="O60" s="80">
        <f>+SUMIF(BASE!$B:$B,Tabla!O$1&amp;"-"&amp;Tabla!$B60&amp;"-"&amp;Tabla!O$4,BASE!$C:$C)</f>
        <v>2</v>
      </c>
      <c r="P60" s="80">
        <f>+SUMIF(BASE!$B:$B,Tabla!P$1&amp;"-"&amp;Tabla!$B60&amp;"-"&amp;Tabla!P$4,BASE!$D:$D)</f>
        <v>0</v>
      </c>
      <c r="Q60" s="80">
        <f>+SUMIF(BASE!$B:$B,Tabla!Q$1&amp;"-"&amp;Tabla!$B60&amp;"-"&amp;Tabla!Q$4,BASE!$C:$C)</f>
        <v>0</v>
      </c>
      <c r="R60" s="80">
        <f>+SUMIF(BASE!$B:$B,Tabla!R$1&amp;"-"&amp;Tabla!$B60&amp;"-"&amp;Tabla!R$4,BASE!$D:$D)</f>
        <v>1</v>
      </c>
      <c r="S60" s="80">
        <f>+SUMIF(BASE!$B:$B,Tabla!S$1&amp;"-"&amp;Tabla!$B60&amp;"-"&amp;Tabla!S$4,BASE!$C:$C)</f>
        <v>0</v>
      </c>
      <c r="T60" s="80">
        <f>+SUMIF(BASE!$B:$B,Tabla!T$1&amp;"-"&amp;Tabla!$B60&amp;"-"&amp;Tabla!T$4,BASE!$D:$D)</f>
        <v>0</v>
      </c>
      <c r="U60" s="80">
        <f>+SUMIF(BASE!$B:$B,Tabla!U$1&amp;"-"&amp;Tabla!$B60&amp;"-"&amp;Tabla!U$4,BASE!$C:$C)</f>
        <v>0</v>
      </c>
      <c r="V60" s="80">
        <f>+SUMIF(BASE!$B:$B,Tabla!V$1&amp;"-"&amp;Tabla!$B60&amp;"-"&amp;Tabla!V$4,BASE!$D:$D)</f>
        <v>0</v>
      </c>
      <c r="W60" s="80">
        <f>+SUMIF(BASE!$B:$B,Tabla!W$1&amp;"-"&amp;Tabla!$B60&amp;"-"&amp;Tabla!W$4,BASE!$C:$C)</f>
        <v>0</v>
      </c>
      <c r="X60" s="80">
        <f>+SUMIF(BASE!$B:$B,Tabla!X$1&amp;"-"&amp;Tabla!$B60&amp;"-"&amp;Tabla!X$4,BASE!$D:$D)</f>
        <v>0</v>
      </c>
      <c r="Y60" s="80">
        <f>+SUMIF(BASE!$B:$B,Tabla!Y$1&amp;"-"&amp;Tabla!$B60&amp;"-"&amp;Tabla!Y$4,BASE!$C:$C)</f>
        <v>0</v>
      </c>
      <c r="Z60" s="80">
        <f>+SUMIF(BASE!$B:$B,Tabla!Z$1&amp;"-"&amp;Tabla!$B60&amp;"-"&amp;Tabla!Z$4,BASE!$D:$D)</f>
        <v>0</v>
      </c>
      <c r="AA60" s="80">
        <f>+SUMIF(BASE!$B:$B,Tabla!AA$1&amp;"-"&amp;Tabla!$B60&amp;"-"&amp;Tabla!AA$4,BASE!$C:$C)</f>
        <v>0</v>
      </c>
      <c r="AB60" s="80">
        <f>+SUMIF(BASE!$B:$B,Tabla!AB$1&amp;"-"&amp;Tabla!$B60&amp;"-"&amp;Tabla!AB$4,BASE!$D:$D)</f>
        <v>0</v>
      </c>
      <c r="AC60" s="80">
        <f>+SUMIF(BASE!$B:$B,Tabla!AC$1&amp;"-"&amp;Tabla!$B60&amp;"-"&amp;Tabla!AC$4,BASE!$C:$C)</f>
        <v>0</v>
      </c>
      <c r="AD60" s="80">
        <f>+SUMIF(BASE!$B:$B,Tabla!AD$1&amp;"-"&amp;Tabla!$B60&amp;"-"&amp;Tabla!AD$4,BASE!$D:$D)</f>
        <v>0</v>
      </c>
      <c r="AE60" s="80">
        <f t="shared" si="0"/>
        <v>1</v>
      </c>
      <c r="AF60" s="80">
        <f t="shared" si="1"/>
        <v>1</v>
      </c>
      <c r="AG60" s="80">
        <f t="shared" si="2"/>
        <v>2</v>
      </c>
      <c r="AH60" s="80">
        <f t="shared" si="3"/>
        <v>1</v>
      </c>
      <c r="AI60" s="80">
        <f t="shared" si="4"/>
        <v>0</v>
      </c>
      <c r="AJ60" s="80">
        <f t="shared" si="5"/>
        <v>0</v>
      </c>
      <c r="AK60" s="80">
        <f t="shared" si="6"/>
        <v>0</v>
      </c>
      <c r="AL60" s="80">
        <f t="shared" si="7"/>
        <v>0</v>
      </c>
      <c r="AM60" s="80">
        <f t="shared" si="8"/>
        <v>3</v>
      </c>
      <c r="AN60" s="80">
        <f t="shared" si="9"/>
        <v>2</v>
      </c>
    </row>
    <row r="61" spans="1:40" x14ac:dyDescent="0.2">
      <c r="A61" s="80">
        <v>57</v>
      </c>
      <c r="B61" s="80" t="str">
        <f>+IFERROR(VLOOKUP(A61,BASE!$H$3:$K$5998,4,0),"")</f>
        <v>Rosental (658)</v>
      </c>
      <c r="C61" s="80">
        <f>+SUMIF(BASE!$B:$B,Tabla!C$1&amp;"-"&amp;Tabla!$B61&amp;"-"&amp;Tabla!C$4,BASE!$C:$C)</f>
        <v>0</v>
      </c>
      <c r="D61" s="80">
        <f>+SUMIF(BASE!$B:$B,Tabla!D$1&amp;"-"&amp;Tabla!$B61&amp;"-"&amp;Tabla!D$4,BASE!$D:$D)</f>
        <v>0</v>
      </c>
      <c r="E61" s="80">
        <f>+SUMIF(BASE!$B:$B,Tabla!E$1&amp;"-"&amp;Tabla!$B61&amp;"-"&amp;Tabla!E$4,BASE!$C:$C)</f>
        <v>0</v>
      </c>
      <c r="F61" s="80">
        <f>+SUMIF(BASE!$B:$B,Tabla!F$1&amp;"-"&amp;Tabla!$B61&amp;"-"&amp;Tabla!F$4,BASE!$D:$D)</f>
        <v>0</v>
      </c>
      <c r="G61" s="80">
        <f>+SUMIF(BASE!$B:$B,Tabla!G$1&amp;"-"&amp;Tabla!$B61&amp;"-"&amp;Tabla!G$4,BASE!$C:$C)</f>
        <v>0</v>
      </c>
      <c r="H61" s="80">
        <f>+SUMIF(BASE!$B:$B,Tabla!H$1&amp;"-"&amp;Tabla!$B61&amp;"-"&amp;Tabla!H$4,BASE!$D:$D)</f>
        <v>1</v>
      </c>
      <c r="I61" s="80">
        <f>+SUMIF(BASE!$B:$B,Tabla!I$1&amp;"-"&amp;Tabla!$B61&amp;"-"&amp;Tabla!I$4,BASE!$C:$C)</f>
        <v>0</v>
      </c>
      <c r="J61" s="80">
        <f>+SUMIF(BASE!$B:$B,Tabla!J$1&amp;"-"&amp;Tabla!$B61&amp;"-"&amp;Tabla!J$4,BASE!$D:$D)</f>
        <v>0</v>
      </c>
      <c r="K61" s="80">
        <f>+SUMIF(BASE!$B:$B,Tabla!K$1&amp;"-"&amp;Tabla!$B61&amp;"-"&amp;Tabla!K$4,BASE!$C:$C)</f>
        <v>0</v>
      </c>
      <c r="L61" s="80">
        <f>+SUMIF(BASE!$B:$B,Tabla!L$1&amp;"-"&amp;Tabla!$B61&amp;"-"&amp;Tabla!L$4,BASE!$D:$D)</f>
        <v>0</v>
      </c>
      <c r="M61" s="80">
        <f>+SUMIF(BASE!$B:$B,Tabla!M$1&amp;"-"&amp;Tabla!$B61&amp;"-"&amp;Tabla!M$4,BASE!$C:$C)</f>
        <v>0</v>
      </c>
      <c r="N61" s="80">
        <f>+SUMIF(BASE!$B:$B,Tabla!N$1&amp;"-"&amp;Tabla!$B61&amp;"-"&amp;Tabla!N$4,BASE!$D:$D)</f>
        <v>0</v>
      </c>
      <c r="O61" s="80">
        <f>+SUMIF(BASE!$B:$B,Tabla!O$1&amp;"-"&amp;Tabla!$B61&amp;"-"&amp;Tabla!O$4,BASE!$C:$C)</f>
        <v>0</v>
      </c>
      <c r="P61" s="80">
        <f>+SUMIF(BASE!$B:$B,Tabla!P$1&amp;"-"&amp;Tabla!$B61&amp;"-"&amp;Tabla!P$4,BASE!$D:$D)</f>
        <v>0</v>
      </c>
      <c r="Q61" s="80">
        <f>+SUMIF(BASE!$B:$B,Tabla!Q$1&amp;"-"&amp;Tabla!$B61&amp;"-"&amp;Tabla!Q$4,BASE!$C:$C)</f>
        <v>0</v>
      </c>
      <c r="R61" s="80">
        <f>+SUMIF(BASE!$B:$B,Tabla!R$1&amp;"-"&amp;Tabla!$B61&amp;"-"&amp;Tabla!R$4,BASE!$D:$D)</f>
        <v>0</v>
      </c>
      <c r="S61" s="80">
        <f>+SUMIF(BASE!$B:$B,Tabla!S$1&amp;"-"&amp;Tabla!$B61&amp;"-"&amp;Tabla!S$4,BASE!$C:$C)</f>
        <v>0</v>
      </c>
      <c r="T61" s="80">
        <f>+SUMIF(BASE!$B:$B,Tabla!T$1&amp;"-"&amp;Tabla!$B61&amp;"-"&amp;Tabla!T$4,BASE!$D:$D)</f>
        <v>0</v>
      </c>
      <c r="U61" s="80">
        <f>+SUMIF(BASE!$B:$B,Tabla!U$1&amp;"-"&amp;Tabla!$B61&amp;"-"&amp;Tabla!U$4,BASE!$C:$C)</f>
        <v>0</v>
      </c>
      <c r="V61" s="80">
        <f>+SUMIF(BASE!$B:$B,Tabla!V$1&amp;"-"&amp;Tabla!$B61&amp;"-"&amp;Tabla!V$4,BASE!$D:$D)</f>
        <v>0</v>
      </c>
      <c r="W61" s="80">
        <f>+SUMIF(BASE!$B:$B,Tabla!W$1&amp;"-"&amp;Tabla!$B61&amp;"-"&amp;Tabla!W$4,BASE!$C:$C)</f>
        <v>0</v>
      </c>
      <c r="X61" s="80">
        <f>+SUMIF(BASE!$B:$B,Tabla!X$1&amp;"-"&amp;Tabla!$B61&amp;"-"&amp;Tabla!X$4,BASE!$D:$D)</f>
        <v>0</v>
      </c>
      <c r="Y61" s="80">
        <f>+SUMIF(BASE!$B:$B,Tabla!Y$1&amp;"-"&amp;Tabla!$B61&amp;"-"&amp;Tabla!Y$4,BASE!$C:$C)</f>
        <v>0</v>
      </c>
      <c r="Z61" s="80">
        <f>+SUMIF(BASE!$B:$B,Tabla!Z$1&amp;"-"&amp;Tabla!$B61&amp;"-"&amp;Tabla!Z$4,BASE!$D:$D)</f>
        <v>0</v>
      </c>
      <c r="AA61" s="80">
        <f>+SUMIF(BASE!$B:$B,Tabla!AA$1&amp;"-"&amp;Tabla!$B61&amp;"-"&amp;Tabla!AA$4,BASE!$C:$C)</f>
        <v>0</v>
      </c>
      <c r="AB61" s="80">
        <f>+SUMIF(BASE!$B:$B,Tabla!AB$1&amp;"-"&amp;Tabla!$B61&amp;"-"&amp;Tabla!AB$4,BASE!$D:$D)</f>
        <v>0</v>
      </c>
      <c r="AC61" s="80">
        <f>+SUMIF(BASE!$B:$B,Tabla!AC$1&amp;"-"&amp;Tabla!$B61&amp;"-"&amp;Tabla!AC$4,BASE!$C:$C)</f>
        <v>0</v>
      </c>
      <c r="AD61" s="80">
        <f>+SUMIF(BASE!$B:$B,Tabla!AD$1&amp;"-"&amp;Tabla!$B61&amp;"-"&amp;Tabla!AD$4,BASE!$D:$D)</f>
        <v>0</v>
      </c>
      <c r="AE61" s="80">
        <f t="shared" si="0"/>
        <v>0</v>
      </c>
      <c r="AF61" s="80">
        <f t="shared" si="1"/>
        <v>1</v>
      </c>
      <c r="AG61" s="80">
        <f t="shared" si="2"/>
        <v>0</v>
      </c>
      <c r="AH61" s="80">
        <f t="shared" si="3"/>
        <v>0</v>
      </c>
      <c r="AI61" s="80">
        <f t="shared" si="4"/>
        <v>0</v>
      </c>
      <c r="AJ61" s="80">
        <f t="shared" si="5"/>
        <v>0</v>
      </c>
      <c r="AK61" s="80">
        <f t="shared" si="6"/>
        <v>0</v>
      </c>
      <c r="AL61" s="80">
        <f t="shared" si="7"/>
        <v>0</v>
      </c>
      <c r="AM61" s="80">
        <f t="shared" si="8"/>
        <v>0</v>
      </c>
      <c r="AN61" s="80">
        <f t="shared" si="9"/>
        <v>1</v>
      </c>
    </row>
    <row r="62" spans="1:40" x14ac:dyDescent="0.2">
      <c r="A62" s="80">
        <v>58</v>
      </c>
      <c r="B62" s="80" t="str">
        <f>+IFERROR(VLOOKUP(A62,BASE!$H$3:$K$5998,4,0),"")</f>
        <v>Burplaza S.A. (53)</v>
      </c>
      <c r="C62" s="80">
        <f>+SUMIF(BASE!$B:$B,Tabla!C$1&amp;"-"&amp;Tabla!$B62&amp;"-"&amp;Tabla!C$4,BASE!$C:$C)</f>
        <v>0</v>
      </c>
      <c r="D62" s="80">
        <f>+SUMIF(BASE!$B:$B,Tabla!D$1&amp;"-"&amp;Tabla!$B62&amp;"-"&amp;Tabla!D$4,BASE!$D:$D)</f>
        <v>0</v>
      </c>
      <c r="E62" s="80">
        <f>+SUMIF(BASE!$B:$B,Tabla!E$1&amp;"-"&amp;Tabla!$B62&amp;"-"&amp;Tabla!E$4,BASE!$C:$C)</f>
        <v>0</v>
      </c>
      <c r="F62" s="80">
        <f>+SUMIF(BASE!$B:$B,Tabla!F$1&amp;"-"&amp;Tabla!$B62&amp;"-"&amp;Tabla!F$4,BASE!$D:$D)</f>
        <v>0</v>
      </c>
      <c r="G62" s="80">
        <f>+SUMIF(BASE!$B:$B,Tabla!G$1&amp;"-"&amp;Tabla!$B62&amp;"-"&amp;Tabla!G$4,BASE!$C:$C)</f>
        <v>0</v>
      </c>
      <c r="H62" s="80">
        <f>+SUMIF(BASE!$B:$B,Tabla!H$1&amp;"-"&amp;Tabla!$B62&amp;"-"&amp;Tabla!H$4,BASE!$D:$D)</f>
        <v>1</v>
      </c>
      <c r="I62" s="80">
        <f>+SUMIF(BASE!$B:$B,Tabla!I$1&amp;"-"&amp;Tabla!$B62&amp;"-"&amp;Tabla!I$4,BASE!$C:$C)</f>
        <v>0</v>
      </c>
      <c r="J62" s="80">
        <f>+SUMIF(BASE!$B:$B,Tabla!J$1&amp;"-"&amp;Tabla!$B62&amp;"-"&amp;Tabla!J$4,BASE!$D:$D)</f>
        <v>0</v>
      </c>
      <c r="K62" s="80">
        <f>+SUMIF(BASE!$B:$B,Tabla!K$1&amp;"-"&amp;Tabla!$B62&amp;"-"&amp;Tabla!K$4,BASE!$C:$C)</f>
        <v>0</v>
      </c>
      <c r="L62" s="80">
        <f>+SUMIF(BASE!$B:$B,Tabla!L$1&amp;"-"&amp;Tabla!$B62&amp;"-"&amp;Tabla!L$4,BASE!$D:$D)</f>
        <v>0</v>
      </c>
      <c r="M62" s="80">
        <f>+SUMIF(BASE!$B:$B,Tabla!M$1&amp;"-"&amp;Tabla!$B62&amp;"-"&amp;Tabla!M$4,BASE!$C:$C)</f>
        <v>0</v>
      </c>
      <c r="N62" s="80">
        <f>+SUMIF(BASE!$B:$B,Tabla!N$1&amp;"-"&amp;Tabla!$B62&amp;"-"&amp;Tabla!N$4,BASE!$D:$D)</f>
        <v>0</v>
      </c>
      <c r="O62" s="80">
        <f>+SUMIF(BASE!$B:$B,Tabla!O$1&amp;"-"&amp;Tabla!$B62&amp;"-"&amp;Tabla!O$4,BASE!$C:$C)</f>
        <v>0</v>
      </c>
      <c r="P62" s="80">
        <f>+SUMIF(BASE!$B:$B,Tabla!P$1&amp;"-"&amp;Tabla!$B62&amp;"-"&amp;Tabla!P$4,BASE!$D:$D)</f>
        <v>0</v>
      </c>
      <c r="Q62" s="80">
        <f>+SUMIF(BASE!$B:$B,Tabla!Q$1&amp;"-"&amp;Tabla!$B62&amp;"-"&amp;Tabla!Q$4,BASE!$C:$C)</f>
        <v>0</v>
      </c>
      <c r="R62" s="80">
        <f>+SUMIF(BASE!$B:$B,Tabla!R$1&amp;"-"&amp;Tabla!$B62&amp;"-"&amp;Tabla!R$4,BASE!$D:$D)</f>
        <v>0</v>
      </c>
      <c r="S62" s="80">
        <f>+SUMIF(BASE!$B:$B,Tabla!S$1&amp;"-"&amp;Tabla!$B62&amp;"-"&amp;Tabla!S$4,BASE!$C:$C)</f>
        <v>0</v>
      </c>
      <c r="T62" s="80">
        <f>+SUMIF(BASE!$B:$B,Tabla!T$1&amp;"-"&amp;Tabla!$B62&amp;"-"&amp;Tabla!T$4,BASE!$D:$D)</f>
        <v>0</v>
      </c>
      <c r="U62" s="80">
        <f>+SUMIF(BASE!$B:$B,Tabla!U$1&amp;"-"&amp;Tabla!$B62&amp;"-"&amp;Tabla!U$4,BASE!$C:$C)</f>
        <v>0</v>
      </c>
      <c r="V62" s="80">
        <f>+SUMIF(BASE!$B:$B,Tabla!V$1&amp;"-"&amp;Tabla!$B62&amp;"-"&amp;Tabla!V$4,BASE!$D:$D)</f>
        <v>0</v>
      </c>
      <c r="W62" s="80">
        <f>+SUMIF(BASE!$B:$B,Tabla!W$1&amp;"-"&amp;Tabla!$B62&amp;"-"&amp;Tabla!W$4,BASE!$C:$C)</f>
        <v>0</v>
      </c>
      <c r="X62" s="80">
        <f>+SUMIF(BASE!$B:$B,Tabla!X$1&amp;"-"&amp;Tabla!$B62&amp;"-"&amp;Tabla!X$4,BASE!$D:$D)</f>
        <v>0</v>
      </c>
      <c r="Y62" s="80">
        <f>+SUMIF(BASE!$B:$B,Tabla!Y$1&amp;"-"&amp;Tabla!$B62&amp;"-"&amp;Tabla!Y$4,BASE!$C:$C)</f>
        <v>0</v>
      </c>
      <c r="Z62" s="80">
        <f>+SUMIF(BASE!$B:$B,Tabla!Z$1&amp;"-"&amp;Tabla!$B62&amp;"-"&amp;Tabla!Z$4,BASE!$D:$D)</f>
        <v>0</v>
      </c>
      <c r="AA62" s="80">
        <f>+SUMIF(BASE!$B:$B,Tabla!AA$1&amp;"-"&amp;Tabla!$B62&amp;"-"&amp;Tabla!AA$4,BASE!$C:$C)</f>
        <v>0</v>
      </c>
      <c r="AB62" s="80">
        <f>+SUMIF(BASE!$B:$B,Tabla!AB$1&amp;"-"&amp;Tabla!$B62&amp;"-"&amp;Tabla!AB$4,BASE!$D:$D)</f>
        <v>0</v>
      </c>
      <c r="AC62" s="80">
        <f>+SUMIF(BASE!$B:$B,Tabla!AC$1&amp;"-"&amp;Tabla!$B62&amp;"-"&amp;Tabla!AC$4,BASE!$C:$C)</f>
        <v>0</v>
      </c>
      <c r="AD62" s="80">
        <f>+SUMIF(BASE!$B:$B,Tabla!AD$1&amp;"-"&amp;Tabla!$B62&amp;"-"&amp;Tabla!AD$4,BASE!$D:$D)</f>
        <v>0</v>
      </c>
      <c r="AE62" s="80">
        <f t="shared" si="0"/>
        <v>0</v>
      </c>
      <c r="AF62" s="80">
        <f t="shared" si="1"/>
        <v>1</v>
      </c>
      <c r="AG62" s="80">
        <f t="shared" si="2"/>
        <v>0</v>
      </c>
      <c r="AH62" s="80">
        <f t="shared" si="3"/>
        <v>0</v>
      </c>
      <c r="AI62" s="80">
        <f t="shared" si="4"/>
        <v>0</v>
      </c>
      <c r="AJ62" s="80">
        <f t="shared" si="5"/>
        <v>0</v>
      </c>
      <c r="AK62" s="80">
        <f t="shared" si="6"/>
        <v>0</v>
      </c>
      <c r="AL62" s="80">
        <f t="shared" si="7"/>
        <v>0</v>
      </c>
      <c r="AM62" s="80">
        <f t="shared" si="8"/>
        <v>0</v>
      </c>
      <c r="AN62" s="80">
        <f t="shared" si="9"/>
        <v>1</v>
      </c>
    </row>
    <row r="63" spans="1:40" x14ac:dyDescent="0.2">
      <c r="A63" s="80">
        <v>59</v>
      </c>
      <c r="B63" s="80" t="str">
        <f>+IFERROR(VLOOKUP(A63,BASE!$H$3:$K$5998,4,0),"")</f>
        <v>Mills Capital Markets (864)</v>
      </c>
      <c r="C63" s="80">
        <f>+SUMIF(BASE!$B:$B,Tabla!C$1&amp;"-"&amp;Tabla!$B63&amp;"-"&amp;Tabla!C$4,BASE!$C:$C)</f>
        <v>0</v>
      </c>
      <c r="D63" s="80">
        <f>+SUMIF(BASE!$B:$B,Tabla!D$1&amp;"-"&amp;Tabla!$B63&amp;"-"&amp;Tabla!D$4,BASE!$D:$D)</f>
        <v>0</v>
      </c>
      <c r="E63" s="80">
        <f>+SUMIF(BASE!$B:$B,Tabla!E$1&amp;"-"&amp;Tabla!$B63&amp;"-"&amp;Tabla!E$4,BASE!$C:$C)</f>
        <v>0</v>
      </c>
      <c r="F63" s="80">
        <f>+SUMIF(BASE!$B:$B,Tabla!F$1&amp;"-"&amp;Tabla!$B63&amp;"-"&amp;Tabla!F$4,BASE!$D:$D)</f>
        <v>0</v>
      </c>
      <c r="G63" s="80">
        <f>+SUMIF(BASE!$B:$B,Tabla!G$1&amp;"-"&amp;Tabla!$B63&amp;"-"&amp;Tabla!G$4,BASE!$C:$C)</f>
        <v>0</v>
      </c>
      <c r="H63" s="80">
        <f>+SUMIF(BASE!$B:$B,Tabla!H$1&amp;"-"&amp;Tabla!$B63&amp;"-"&amp;Tabla!H$4,BASE!$D:$D)</f>
        <v>1</v>
      </c>
      <c r="I63" s="80">
        <f>+SUMIF(BASE!$B:$B,Tabla!I$1&amp;"-"&amp;Tabla!$B63&amp;"-"&amp;Tabla!I$4,BASE!$C:$C)</f>
        <v>0</v>
      </c>
      <c r="J63" s="80">
        <f>+SUMIF(BASE!$B:$B,Tabla!J$1&amp;"-"&amp;Tabla!$B63&amp;"-"&amp;Tabla!J$4,BASE!$D:$D)</f>
        <v>0</v>
      </c>
      <c r="K63" s="80">
        <f>+SUMIF(BASE!$B:$B,Tabla!K$1&amp;"-"&amp;Tabla!$B63&amp;"-"&amp;Tabla!K$4,BASE!$C:$C)</f>
        <v>0</v>
      </c>
      <c r="L63" s="80">
        <f>+SUMIF(BASE!$B:$B,Tabla!L$1&amp;"-"&amp;Tabla!$B63&amp;"-"&amp;Tabla!L$4,BASE!$D:$D)</f>
        <v>0</v>
      </c>
      <c r="M63" s="80">
        <f>+SUMIF(BASE!$B:$B,Tabla!M$1&amp;"-"&amp;Tabla!$B63&amp;"-"&amp;Tabla!M$4,BASE!$C:$C)</f>
        <v>0</v>
      </c>
      <c r="N63" s="80">
        <f>+SUMIF(BASE!$B:$B,Tabla!N$1&amp;"-"&amp;Tabla!$B63&amp;"-"&amp;Tabla!N$4,BASE!$D:$D)</f>
        <v>0</v>
      </c>
      <c r="O63" s="80">
        <f>+SUMIF(BASE!$B:$B,Tabla!O$1&amp;"-"&amp;Tabla!$B63&amp;"-"&amp;Tabla!O$4,BASE!$C:$C)</f>
        <v>0</v>
      </c>
      <c r="P63" s="80">
        <f>+SUMIF(BASE!$B:$B,Tabla!P$1&amp;"-"&amp;Tabla!$B63&amp;"-"&amp;Tabla!P$4,BASE!$D:$D)</f>
        <v>0</v>
      </c>
      <c r="Q63" s="80">
        <f>+SUMIF(BASE!$B:$B,Tabla!Q$1&amp;"-"&amp;Tabla!$B63&amp;"-"&amp;Tabla!Q$4,BASE!$C:$C)</f>
        <v>0</v>
      </c>
      <c r="R63" s="80">
        <f>+SUMIF(BASE!$B:$B,Tabla!R$1&amp;"-"&amp;Tabla!$B63&amp;"-"&amp;Tabla!R$4,BASE!$D:$D)</f>
        <v>0</v>
      </c>
      <c r="S63" s="80">
        <f>+SUMIF(BASE!$B:$B,Tabla!S$1&amp;"-"&amp;Tabla!$B63&amp;"-"&amp;Tabla!S$4,BASE!$C:$C)</f>
        <v>0</v>
      </c>
      <c r="T63" s="80">
        <f>+SUMIF(BASE!$B:$B,Tabla!T$1&amp;"-"&amp;Tabla!$B63&amp;"-"&amp;Tabla!T$4,BASE!$D:$D)</f>
        <v>0</v>
      </c>
      <c r="U63" s="80">
        <f>+SUMIF(BASE!$B:$B,Tabla!U$1&amp;"-"&amp;Tabla!$B63&amp;"-"&amp;Tabla!U$4,BASE!$C:$C)</f>
        <v>0</v>
      </c>
      <c r="V63" s="80">
        <f>+SUMIF(BASE!$B:$B,Tabla!V$1&amp;"-"&amp;Tabla!$B63&amp;"-"&amp;Tabla!V$4,BASE!$D:$D)</f>
        <v>0</v>
      </c>
      <c r="W63" s="80">
        <f>+SUMIF(BASE!$B:$B,Tabla!W$1&amp;"-"&amp;Tabla!$B63&amp;"-"&amp;Tabla!W$4,BASE!$C:$C)</f>
        <v>0</v>
      </c>
      <c r="X63" s="80">
        <f>+SUMIF(BASE!$B:$B,Tabla!X$1&amp;"-"&amp;Tabla!$B63&amp;"-"&amp;Tabla!X$4,BASE!$D:$D)</f>
        <v>0</v>
      </c>
      <c r="Y63" s="80">
        <f>+SUMIF(BASE!$B:$B,Tabla!Y$1&amp;"-"&amp;Tabla!$B63&amp;"-"&amp;Tabla!Y$4,BASE!$C:$C)</f>
        <v>0</v>
      </c>
      <c r="Z63" s="80">
        <f>+SUMIF(BASE!$B:$B,Tabla!Z$1&amp;"-"&amp;Tabla!$B63&amp;"-"&amp;Tabla!Z$4,BASE!$D:$D)</f>
        <v>0</v>
      </c>
      <c r="AA63" s="80">
        <f>+SUMIF(BASE!$B:$B,Tabla!AA$1&amp;"-"&amp;Tabla!$B63&amp;"-"&amp;Tabla!AA$4,BASE!$C:$C)</f>
        <v>0</v>
      </c>
      <c r="AB63" s="80">
        <f>+SUMIF(BASE!$B:$B,Tabla!AB$1&amp;"-"&amp;Tabla!$B63&amp;"-"&amp;Tabla!AB$4,BASE!$D:$D)</f>
        <v>0</v>
      </c>
      <c r="AC63" s="80">
        <f>+SUMIF(BASE!$B:$B,Tabla!AC$1&amp;"-"&amp;Tabla!$B63&amp;"-"&amp;Tabla!AC$4,BASE!$C:$C)</f>
        <v>0</v>
      </c>
      <c r="AD63" s="80">
        <f>+SUMIF(BASE!$B:$B,Tabla!AD$1&amp;"-"&amp;Tabla!$B63&amp;"-"&amp;Tabla!AD$4,BASE!$D:$D)</f>
        <v>0</v>
      </c>
      <c r="AE63" s="80">
        <f t="shared" si="0"/>
        <v>0</v>
      </c>
      <c r="AF63" s="80">
        <f t="shared" si="1"/>
        <v>1</v>
      </c>
      <c r="AG63" s="80">
        <f t="shared" si="2"/>
        <v>0</v>
      </c>
      <c r="AH63" s="80">
        <f t="shared" si="3"/>
        <v>0</v>
      </c>
      <c r="AI63" s="80">
        <f t="shared" si="4"/>
        <v>0</v>
      </c>
      <c r="AJ63" s="80">
        <f t="shared" si="5"/>
        <v>0</v>
      </c>
      <c r="AK63" s="80">
        <f t="shared" si="6"/>
        <v>0</v>
      </c>
      <c r="AL63" s="80">
        <f t="shared" si="7"/>
        <v>0</v>
      </c>
      <c r="AM63" s="80">
        <f t="shared" si="8"/>
        <v>0</v>
      </c>
      <c r="AN63" s="80">
        <f t="shared" si="9"/>
        <v>1</v>
      </c>
    </row>
    <row r="64" spans="1:40" x14ac:dyDescent="0.2">
      <c r="A64" s="80">
        <v>60</v>
      </c>
      <c r="B64" s="80" t="str">
        <f>+IFERROR(VLOOKUP(A64,BASE!$H$3:$K$5998,4,0),"")</f>
        <v>BLD S.A (1743)</v>
      </c>
      <c r="C64" s="80">
        <f>+SUMIF(BASE!$B:$B,Tabla!C$1&amp;"-"&amp;Tabla!$B64&amp;"-"&amp;Tabla!C$4,BASE!$C:$C)</f>
        <v>0</v>
      </c>
      <c r="D64" s="80">
        <f>+SUMIF(BASE!$B:$B,Tabla!D$1&amp;"-"&amp;Tabla!$B64&amp;"-"&amp;Tabla!D$4,BASE!$D:$D)</f>
        <v>0</v>
      </c>
      <c r="E64" s="80">
        <f>+SUMIF(BASE!$B:$B,Tabla!E$1&amp;"-"&amp;Tabla!$B64&amp;"-"&amp;Tabla!E$4,BASE!$C:$C)</f>
        <v>0</v>
      </c>
      <c r="F64" s="80">
        <f>+SUMIF(BASE!$B:$B,Tabla!F$1&amp;"-"&amp;Tabla!$B64&amp;"-"&amp;Tabla!F$4,BASE!$D:$D)</f>
        <v>0</v>
      </c>
      <c r="G64" s="80">
        <f>+SUMIF(BASE!$B:$B,Tabla!G$1&amp;"-"&amp;Tabla!$B64&amp;"-"&amp;Tabla!G$4,BASE!$C:$C)</f>
        <v>0</v>
      </c>
      <c r="H64" s="80">
        <f>+SUMIF(BASE!$B:$B,Tabla!H$1&amp;"-"&amp;Tabla!$B64&amp;"-"&amp;Tabla!H$4,BASE!$D:$D)</f>
        <v>1</v>
      </c>
      <c r="I64" s="80">
        <f>+SUMIF(BASE!$B:$B,Tabla!I$1&amp;"-"&amp;Tabla!$B64&amp;"-"&amp;Tabla!I$4,BASE!$C:$C)</f>
        <v>0</v>
      </c>
      <c r="J64" s="80">
        <f>+SUMIF(BASE!$B:$B,Tabla!J$1&amp;"-"&amp;Tabla!$B64&amp;"-"&amp;Tabla!J$4,BASE!$D:$D)</f>
        <v>0</v>
      </c>
      <c r="K64" s="80">
        <f>+SUMIF(BASE!$B:$B,Tabla!K$1&amp;"-"&amp;Tabla!$B64&amp;"-"&amp;Tabla!K$4,BASE!$C:$C)</f>
        <v>0</v>
      </c>
      <c r="L64" s="80">
        <f>+SUMIF(BASE!$B:$B,Tabla!L$1&amp;"-"&amp;Tabla!$B64&amp;"-"&amp;Tabla!L$4,BASE!$D:$D)</f>
        <v>0</v>
      </c>
      <c r="M64" s="80">
        <f>+SUMIF(BASE!$B:$B,Tabla!M$1&amp;"-"&amp;Tabla!$B64&amp;"-"&amp;Tabla!M$4,BASE!$C:$C)</f>
        <v>0</v>
      </c>
      <c r="N64" s="80">
        <f>+SUMIF(BASE!$B:$B,Tabla!N$1&amp;"-"&amp;Tabla!$B64&amp;"-"&amp;Tabla!N$4,BASE!$D:$D)</f>
        <v>0</v>
      </c>
      <c r="O64" s="80">
        <f>+SUMIF(BASE!$B:$B,Tabla!O$1&amp;"-"&amp;Tabla!$B64&amp;"-"&amp;Tabla!O$4,BASE!$C:$C)</f>
        <v>0</v>
      </c>
      <c r="P64" s="80">
        <f>+SUMIF(BASE!$B:$B,Tabla!P$1&amp;"-"&amp;Tabla!$B64&amp;"-"&amp;Tabla!P$4,BASE!$D:$D)</f>
        <v>0</v>
      </c>
      <c r="Q64" s="80">
        <f>+SUMIF(BASE!$B:$B,Tabla!Q$1&amp;"-"&amp;Tabla!$B64&amp;"-"&amp;Tabla!Q$4,BASE!$C:$C)</f>
        <v>0</v>
      </c>
      <c r="R64" s="80">
        <f>+SUMIF(BASE!$B:$B,Tabla!R$1&amp;"-"&amp;Tabla!$B64&amp;"-"&amp;Tabla!R$4,BASE!$D:$D)</f>
        <v>0</v>
      </c>
      <c r="S64" s="80">
        <f>+SUMIF(BASE!$B:$B,Tabla!S$1&amp;"-"&amp;Tabla!$B64&amp;"-"&amp;Tabla!S$4,BASE!$C:$C)</f>
        <v>0</v>
      </c>
      <c r="T64" s="80">
        <f>+SUMIF(BASE!$B:$B,Tabla!T$1&amp;"-"&amp;Tabla!$B64&amp;"-"&amp;Tabla!T$4,BASE!$D:$D)</f>
        <v>0</v>
      </c>
      <c r="U64" s="80">
        <f>+SUMIF(BASE!$B:$B,Tabla!U$1&amp;"-"&amp;Tabla!$B64&amp;"-"&amp;Tabla!U$4,BASE!$C:$C)</f>
        <v>0</v>
      </c>
      <c r="V64" s="80">
        <f>+SUMIF(BASE!$B:$B,Tabla!V$1&amp;"-"&amp;Tabla!$B64&amp;"-"&amp;Tabla!V$4,BASE!$D:$D)</f>
        <v>0</v>
      </c>
      <c r="W64" s="80">
        <f>+SUMIF(BASE!$B:$B,Tabla!W$1&amp;"-"&amp;Tabla!$B64&amp;"-"&amp;Tabla!W$4,BASE!$C:$C)</f>
        <v>0</v>
      </c>
      <c r="X64" s="80">
        <f>+SUMIF(BASE!$B:$B,Tabla!X$1&amp;"-"&amp;Tabla!$B64&amp;"-"&amp;Tabla!X$4,BASE!$D:$D)</f>
        <v>0</v>
      </c>
      <c r="Y64" s="80">
        <f>+SUMIF(BASE!$B:$B,Tabla!Y$1&amp;"-"&amp;Tabla!$B64&amp;"-"&amp;Tabla!Y$4,BASE!$C:$C)</f>
        <v>0</v>
      </c>
      <c r="Z64" s="80">
        <f>+SUMIF(BASE!$B:$B,Tabla!Z$1&amp;"-"&amp;Tabla!$B64&amp;"-"&amp;Tabla!Z$4,BASE!$D:$D)</f>
        <v>0</v>
      </c>
      <c r="AA64" s="80">
        <f>+SUMIF(BASE!$B:$B,Tabla!AA$1&amp;"-"&amp;Tabla!$B64&amp;"-"&amp;Tabla!AA$4,BASE!$C:$C)</f>
        <v>0</v>
      </c>
      <c r="AB64" s="80">
        <f>+SUMIF(BASE!$B:$B,Tabla!AB$1&amp;"-"&amp;Tabla!$B64&amp;"-"&amp;Tabla!AB$4,BASE!$D:$D)</f>
        <v>0</v>
      </c>
      <c r="AC64" s="80">
        <f>+SUMIF(BASE!$B:$B,Tabla!AC$1&amp;"-"&amp;Tabla!$B64&amp;"-"&amp;Tabla!AC$4,BASE!$C:$C)</f>
        <v>0</v>
      </c>
      <c r="AD64" s="80">
        <f>+SUMIF(BASE!$B:$B,Tabla!AD$1&amp;"-"&amp;Tabla!$B64&amp;"-"&amp;Tabla!AD$4,BASE!$D:$D)</f>
        <v>0</v>
      </c>
      <c r="AE64" s="80">
        <f t="shared" si="0"/>
        <v>0</v>
      </c>
      <c r="AF64" s="80">
        <f t="shared" si="1"/>
        <v>1</v>
      </c>
      <c r="AG64" s="80">
        <f t="shared" si="2"/>
        <v>0</v>
      </c>
      <c r="AH64" s="80">
        <f t="shared" si="3"/>
        <v>0</v>
      </c>
      <c r="AI64" s="80">
        <f t="shared" si="4"/>
        <v>0</v>
      </c>
      <c r="AJ64" s="80">
        <f t="shared" si="5"/>
        <v>0</v>
      </c>
      <c r="AK64" s="80">
        <f t="shared" si="6"/>
        <v>0</v>
      </c>
      <c r="AL64" s="80">
        <f t="shared" si="7"/>
        <v>0</v>
      </c>
      <c r="AM64" s="80">
        <f t="shared" si="8"/>
        <v>0</v>
      </c>
      <c r="AN64" s="80">
        <f t="shared" si="9"/>
        <v>1</v>
      </c>
    </row>
    <row r="65" spans="1:40" x14ac:dyDescent="0.2">
      <c r="A65" s="80">
        <v>61</v>
      </c>
      <c r="B65" s="80" t="str">
        <f>+IFERROR(VLOOKUP(A65,BASE!$H$3:$K$5998,4,0),"")</f>
        <v>LBO Sociedad de Bolsa SA. (676)</v>
      </c>
      <c r="C65" s="80">
        <f>+SUMIF(BASE!$B:$B,Tabla!C$1&amp;"-"&amp;Tabla!$B65&amp;"-"&amp;Tabla!C$4,BASE!$C:$C)</f>
        <v>0</v>
      </c>
      <c r="D65" s="80">
        <f>+SUMIF(BASE!$B:$B,Tabla!D$1&amp;"-"&amp;Tabla!$B65&amp;"-"&amp;Tabla!D$4,BASE!$D:$D)</f>
        <v>0</v>
      </c>
      <c r="E65" s="80">
        <f>+SUMIF(BASE!$B:$B,Tabla!E$1&amp;"-"&amp;Tabla!$B65&amp;"-"&amp;Tabla!E$4,BASE!$C:$C)</f>
        <v>0</v>
      </c>
      <c r="F65" s="80">
        <f>+SUMIF(BASE!$B:$B,Tabla!F$1&amp;"-"&amp;Tabla!$B65&amp;"-"&amp;Tabla!F$4,BASE!$D:$D)</f>
        <v>0</v>
      </c>
      <c r="G65" s="80">
        <f>+SUMIF(BASE!$B:$B,Tabla!G$1&amp;"-"&amp;Tabla!$B65&amp;"-"&amp;Tabla!G$4,BASE!$C:$C)</f>
        <v>0</v>
      </c>
      <c r="H65" s="80">
        <f>+SUMIF(BASE!$B:$B,Tabla!H$1&amp;"-"&amp;Tabla!$B65&amp;"-"&amp;Tabla!H$4,BASE!$D:$D)</f>
        <v>1</v>
      </c>
      <c r="I65" s="80">
        <f>+SUMIF(BASE!$B:$B,Tabla!I$1&amp;"-"&amp;Tabla!$B65&amp;"-"&amp;Tabla!I$4,BASE!$C:$C)</f>
        <v>0</v>
      </c>
      <c r="J65" s="80">
        <f>+SUMIF(BASE!$B:$B,Tabla!J$1&amp;"-"&amp;Tabla!$B65&amp;"-"&amp;Tabla!J$4,BASE!$D:$D)</f>
        <v>0</v>
      </c>
      <c r="K65" s="80">
        <f>+SUMIF(BASE!$B:$B,Tabla!K$1&amp;"-"&amp;Tabla!$B65&amp;"-"&amp;Tabla!K$4,BASE!$C:$C)</f>
        <v>0</v>
      </c>
      <c r="L65" s="80">
        <f>+SUMIF(BASE!$B:$B,Tabla!L$1&amp;"-"&amp;Tabla!$B65&amp;"-"&amp;Tabla!L$4,BASE!$D:$D)</f>
        <v>0</v>
      </c>
      <c r="M65" s="80">
        <f>+SUMIF(BASE!$B:$B,Tabla!M$1&amp;"-"&amp;Tabla!$B65&amp;"-"&amp;Tabla!M$4,BASE!$C:$C)</f>
        <v>0</v>
      </c>
      <c r="N65" s="80">
        <f>+SUMIF(BASE!$B:$B,Tabla!N$1&amp;"-"&amp;Tabla!$B65&amp;"-"&amp;Tabla!N$4,BASE!$D:$D)</f>
        <v>0</v>
      </c>
      <c r="O65" s="80">
        <f>+SUMIF(BASE!$B:$B,Tabla!O$1&amp;"-"&amp;Tabla!$B65&amp;"-"&amp;Tabla!O$4,BASE!$C:$C)</f>
        <v>0</v>
      </c>
      <c r="P65" s="80">
        <f>+SUMIF(BASE!$B:$B,Tabla!P$1&amp;"-"&amp;Tabla!$B65&amp;"-"&amp;Tabla!P$4,BASE!$D:$D)</f>
        <v>0</v>
      </c>
      <c r="Q65" s="80">
        <f>+SUMIF(BASE!$B:$B,Tabla!Q$1&amp;"-"&amp;Tabla!$B65&amp;"-"&amp;Tabla!Q$4,BASE!$C:$C)</f>
        <v>0</v>
      </c>
      <c r="R65" s="80">
        <f>+SUMIF(BASE!$B:$B,Tabla!R$1&amp;"-"&amp;Tabla!$B65&amp;"-"&amp;Tabla!R$4,BASE!$D:$D)</f>
        <v>0</v>
      </c>
      <c r="S65" s="80">
        <f>+SUMIF(BASE!$B:$B,Tabla!S$1&amp;"-"&amp;Tabla!$B65&amp;"-"&amp;Tabla!S$4,BASE!$C:$C)</f>
        <v>0</v>
      </c>
      <c r="T65" s="80">
        <f>+SUMIF(BASE!$B:$B,Tabla!T$1&amp;"-"&amp;Tabla!$B65&amp;"-"&amp;Tabla!T$4,BASE!$D:$D)</f>
        <v>0</v>
      </c>
      <c r="U65" s="80">
        <f>+SUMIF(BASE!$B:$B,Tabla!U$1&amp;"-"&amp;Tabla!$B65&amp;"-"&amp;Tabla!U$4,BASE!$C:$C)</f>
        <v>0</v>
      </c>
      <c r="V65" s="80">
        <f>+SUMIF(BASE!$B:$B,Tabla!V$1&amp;"-"&amp;Tabla!$B65&amp;"-"&amp;Tabla!V$4,BASE!$D:$D)</f>
        <v>0</v>
      </c>
      <c r="W65" s="80">
        <f>+SUMIF(BASE!$B:$B,Tabla!W$1&amp;"-"&amp;Tabla!$B65&amp;"-"&amp;Tabla!W$4,BASE!$C:$C)</f>
        <v>0</v>
      </c>
      <c r="X65" s="80">
        <f>+SUMIF(BASE!$B:$B,Tabla!X$1&amp;"-"&amp;Tabla!$B65&amp;"-"&amp;Tabla!X$4,BASE!$D:$D)</f>
        <v>0</v>
      </c>
      <c r="Y65" s="80">
        <f>+SUMIF(BASE!$B:$B,Tabla!Y$1&amp;"-"&amp;Tabla!$B65&amp;"-"&amp;Tabla!Y$4,BASE!$C:$C)</f>
        <v>0</v>
      </c>
      <c r="Z65" s="80">
        <f>+SUMIF(BASE!$B:$B,Tabla!Z$1&amp;"-"&amp;Tabla!$B65&amp;"-"&amp;Tabla!Z$4,BASE!$D:$D)</f>
        <v>0</v>
      </c>
      <c r="AA65" s="80">
        <f>+SUMIF(BASE!$B:$B,Tabla!AA$1&amp;"-"&amp;Tabla!$B65&amp;"-"&amp;Tabla!AA$4,BASE!$C:$C)</f>
        <v>0</v>
      </c>
      <c r="AB65" s="80">
        <f>+SUMIF(BASE!$B:$B,Tabla!AB$1&amp;"-"&amp;Tabla!$B65&amp;"-"&amp;Tabla!AB$4,BASE!$D:$D)</f>
        <v>0</v>
      </c>
      <c r="AC65" s="80">
        <f>+SUMIF(BASE!$B:$B,Tabla!AC$1&amp;"-"&amp;Tabla!$B65&amp;"-"&amp;Tabla!AC$4,BASE!$C:$C)</f>
        <v>0</v>
      </c>
      <c r="AD65" s="80">
        <f>+SUMIF(BASE!$B:$B,Tabla!AD$1&amp;"-"&amp;Tabla!$B65&amp;"-"&amp;Tabla!AD$4,BASE!$D:$D)</f>
        <v>0</v>
      </c>
      <c r="AE65" s="80">
        <f t="shared" si="0"/>
        <v>0</v>
      </c>
      <c r="AF65" s="80">
        <f t="shared" si="1"/>
        <v>1</v>
      </c>
      <c r="AG65" s="80">
        <f t="shared" si="2"/>
        <v>0</v>
      </c>
      <c r="AH65" s="80">
        <f t="shared" si="3"/>
        <v>0</v>
      </c>
      <c r="AI65" s="80">
        <f t="shared" si="4"/>
        <v>0</v>
      </c>
      <c r="AJ65" s="80">
        <f t="shared" si="5"/>
        <v>0</v>
      </c>
      <c r="AK65" s="80">
        <f t="shared" si="6"/>
        <v>0</v>
      </c>
      <c r="AL65" s="80">
        <f t="shared" si="7"/>
        <v>0</v>
      </c>
      <c r="AM65" s="80">
        <f t="shared" si="8"/>
        <v>0</v>
      </c>
      <c r="AN65" s="80">
        <f t="shared" si="9"/>
        <v>1</v>
      </c>
    </row>
    <row r="66" spans="1:40" x14ac:dyDescent="0.2">
      <c r="A66" s="80">
        <v>62</v>
      </c>
      <c r="B66" s="80" t="str">
        <f>+IFERROR(VLOOKUP(A66,BASE!$H$3:$K$5998,4,0),"")</f>
        <v>Ranallo Valores S.A. (1433)</v>
      </c>
      <c r="C66" s="80">
        <f>+SUMIF(BASE!$B:$B,Tabla!C$1&amp;"-"&amp;Tabla!$B66&amp;"-"&amp;Tabla!C$4,BASE!$C:$C)</f>
        <v>0</v>
      </c>
      <c r="D66" s="80">
        <f>+SUMIF(BASE!$B:$B,Tabla!D$1&amp;"-"&amp;Tabla!$B66&amp;"-"&amp;Tabla!D$4,BASE!$D:$D)</f>
        <v>0</v>
      </c>
      <c r="E66" s="80">
        <f>+SUMIF(BASE!$B:$B,Tabla!E$1&amp;"-"&amp;Tabla!$B66&amp;"-"&amp;Tabla!E$4,BASE!$C:$C)</f>
        <v>0</v>
      </c>
      <c r="F66" s="80">
        <f>+SUMIF(BASE!$B:$B,Tabla!F$1&amp;"-"&amp;Tabla!$B66&amp;"-"&amp;Tabla!F$4,BASE!$D:$D)</f>
        <v>0</v>
      </c>
      <c r="G66" s="80">
        <f>+SUMIF(BASE!$B:$B,Tabla!G$1&amp;"-"&amp;Tabla!$B66&amp;"-"&amp;Tabla!G$4,BASE!$C:$C)</f>
        <v>0</v>
      </c>
      <c r="H66" s="80">
        <f>+SUMIF(BASE!$B:$B,Tabla!H$1&amp;"-"&amp;Tabla!$B66&amp;"-"&amp;Tabla!H$4,BASE!$D:$D)</f>
        <v>1</v>
      </c>
      <c r="I66" s="80">
        <f>+SUMIF(BASE!$B:$B,Tabla!I$1&amp;"-"&amp;Tabla!$B66&amp;"-"&amp;Tabla!I$4,BASE!$C:$C)</f>
        <v>0</v>
      </c>
      <c r="J66" s="80">
        <f>+SUMIF(BASE!$B:$B,Tabla!J$1&amp;"-"&amp;Tabla!$B66&amp;"-"&amp;Tabla!J$4,BASE!$D:$D)</f>
        <v>0</v>
      </c>
      <c r="K66" s="80">
        <f>+SUMIF(BASE!$B:$B,Tabla!K$1&amp;"-"&amp;Tabla!$B66&amp;"-"&amp;Tabla!K$4,BASE!$C:$C)</f>
        <v>0</v>
      </c>
      <c r="L66" s="80">
        <f>+SUMIF(BASE!$B:$B,Tabla!L$1&amp;"-"&amp;Tabla!$B66&amp;"-"&amp;Tabla!L$4,BASE!$D:$D)</f>
        <v>0</v>
      </c>
      <c r="M66" s="80">
        <f>+SUMIF(BASE!$B:$B,Tabla!M$1&amp;"-"&amp;Tabla!$B66&amp;"-"&amp;Tabla!M$4,BASE!$C:$C)</f>
        <v>0</v>
      </c>
      <c r="N66" s="80">
        <f>+SUMIF(BASE!$B:$B,Tabla!N$1&amp;"-"&amp;Tabla!$B66&amp;"-"&amp;Tabla!N$4,BASE!$D:$D)</f>
        <v>0</v>
      </c>
      <c r="O66" s="80">
        <f>+SUMIF(BASE!$B:$B,Tabla!O$1&amp;"-"&amp;Tabla!$B66&amp;"-"&amp;Tabla!O$4,BASE!$C:$C)</f>
        <v>0</v>
      </c>
      <c r="P66" s="80">
        <f>+SUMIF(BASE!$B:$B,Tabla!P$1&amp;"-"&amp;Tabla!$B66&amp;"-"&amp;Tabla!P$4,BASE!$D:$D)</f>
        <v>0</v>
      </c>
      <c r="Q66" s="80">
        <f>+SUMIF(BASE!$B:$B,Tabla!Q$1&amp;"-"&amp;Tabla!$B66&amp;"-"&amp;Tabla!Q$4,BASE!$C:$C)</f>
        <v>0</v>
      </c>
      <c r="R66" s="80">
        <f>+SUMIF(BASE!$B:$B,Tabla!R$1&amp;"-"&amp;Tabla!$B66&amp;"-"&amp;Tabla!R$4,BASE!$D:$D)</f>
        <v>0</v>
      </c>
      <c r="S66" s="80">
        <f>+SUMIF(BASE!$B:$B,Tabla!S$1&amp;"-"&amp;Tabla!$B66&amp;"-"&amp;Tabla!S$4,BASE!$C:$C)</f>
        <v>0</v>
      </c>
      <c r="T66" s="80">
        <f>+SUMIF(BASE!$B:$B,Tabla!T$1&amp;"-"&amp;Tabla!$B66&amp;"-"&amp;Tabla!T$4,BASE!$D:$D)</f>
        <v>0</v>
      </c>
      <c r="U66" s="80">
        <f>+SUMIF(BASE!$B:$B,Tabla!U$1&amp;"-"&amp;Tabla!$B66&amp;"-"&amp;Tabla!U$4,BASE!$C:$C)</f>
        <v>0</v>
      </c>
      <c r="V66" s="80">
        <f>+SUMIF(BASE!$B:$B,Tabla!V$1&amp;"-"&amp;Tabla!$B66&amp;"-"&amp;Tabla!V$4,BASE!$D:$D)</f>
        <v>0</v>
      </c>
      <c r="W66" s="80">
        <f>+SUMIF(BASE!$B:$B,Tabla!W$1&amp;"-"&amp;Tabla!$B66&amp;"-"&amp;Tabla!W$4,BASE!$C:$C)</f>
        <v>0</v>
      </c>
      <c r="X66" s="80">
        <f>+SUMIF(BASE!$B:$B,Tabla!X$1&amp;"-"&amp;Tabla!$B66&amp;"-"&amp;Tabla!X$4,BASE!$D:$D)</f>
        <v>0</v>
      </c>
      <c r="Y66" s="80">
        <f>+SUMIF(BASE!$B:$B,Tabla!Y$1&amp;"-"&amp;Tabla!$B66&amp;"-"&amp;Tabla!Y$4,BASE!$C:$C)</f>
        <v>0</v>
      </c>
      <c r="Z66" s="80">
        <f>+SUMIF(BASE!$B:$B,Tabla!Z$1&amp;"-"&amp;Tabla!$B66&amp;"-"&amp;Tabla!Z$4,BASE!$D:$D)</f>
        <v>0</v>
      </c>
      <c r="AA66" s="80">
        <f>+SUMIF(BASE!$B:$B,Tabla!AA$1&amp;"-"&amp;Tabla!$B66&amp;"-"&amp;Tabla!AA$4,BASE!$C:$C)</f>
        <v>0</v>
      </c>
      <c r="AB66" s="80">
        <f>+SUMIF(BASE!$B:$B,Tabla!AB$1&amp;"-"&amp;Tabla!$B66&amp;"-"&amp;Tabla!AB$4,BASE!$D:$D)</f>
        <v>0</v>
      </c>
      <c r="AC66" s="80">
        <f>+SUMIF(BASE!$B:$B,Tabla!AC$1&amp;"-"&amp;Tabla!$B66&amp;"-"&amp;Tabla!AC$4,BASE!$C:$C)</f>
        <v>0</v>
      </c>
      <c r="AD66" s="80">
        <f>+SUMIF(BASE!$B:$B,Tabla!AD$1&amp;"-"&amp;Tabla!$B66&amp;"-"&amp;Tabla!AD$4,BASE!$D:$D)</f>
        <v>0</v>
      </c>
      <c r="AE66" s="80">
        <f t="shared" si="0"/>
        <v>0</v>
      </c>
      <c r="AF66" s="80">
        <f t="shared" si="1"/>
        <v>1</v>
      </c>
      <c r="AG66" s="80">
        <f t="shared" si="2"/>
        <v>0</v>
      </c>
      <c r="AH66" s="80">
        <f t="shared" si="3"/>
        <v>0</v>
      </c>
      <c r="AI66" s="80">
        <f t="shared" si="4"/>
        <v>0</v>
      </c>
      <c r="AJ66" s="80">
        <f t="shared" si="5"/>
        <v>0</v>
      </c>
      <c r="AK66" s="80">
        <f t="shared" si="6"/>
        <v>0</v>
      </c>
      <c r="AL66" s="80">
        <f t="shared" si="7"/>
        <v>0</v>
      </c>
      <c r="AM66" s="80">
        <f t="shared" si="8"/>
        <v>0</v>
      </c>
      <c r="AN66" s="80">
        <f t="shared" si="9"/>
        <v>1</v>
      </c>
    </row>
    <row r="67" spans="1:40" x14ac:dyDescent="0.2">
      <c r="A67" s="80">
        <v>63</v>
      </c>
      <c r="B67" s="80" t="str">
        <f>+IFERROR(VLOOKUP(A67,BASE!$H$3:$K$5998,4,0),"")</f>
        <v>Aurum Valores (31)</v>
      </c>
      <c r="C67" s="80">
        <f>+SUMIF(BASE!$B:$B,Tabla!C$1&amp;"-"&amp;Tabla!$B67&amp;"-"&amp;Tabla!C$4,BASE!$C:$C)</f>
        <v>0</v>
      </c>
      <c r="D67" s="80">
        <f>+SUMIF(BASE!$B:$B,Tabla!D$1&amp;"-"&amp;Tabla!$B67&amp;"-"&amp;Tabla!D$4,BASE!$D:$D)</f>
        <v>0</v>
      </c>
      <c r="E67" s="80">
        <f>+SUMIF(BASE!$B:$B,Tabla!E$1&amp;"-"&amp;Tabla!$B67&amp;"-"&amp;Tabla!E$4,BASE!$C:$C)</f>
        <v>0</v>
      </c>
      <c r="F67" s="80">
        <f>+SUMIF(BASE!$B:$B,Tabla!F$1&amp;"-"&amp;Tabla!$B67&amp;"-"&amp;Tabla!F$4,BASE!$D:$D)</f>
        <v>0</v>
      </c>
      <c r="G67" s="80">
        <f>+SUMIF(BASE!$B:$B,Tabla!G$1&amp;"-"&amp;Tabla!$B67&amp;"-"&amp;Tabla!G$4,BASE!$C:$C)</f>
        <v>0</v>
      </c>
      <c r="H67" s="80">
        <f>+SUMIF(BASE!$B:$B,Tabla!H$1&amp;"-"&amp;Tabla!$B67&amp;"-"&amp;Tabla!H$4,BASE!$D:$D)</f>
        <v>1</v>
      </c>
      <c r="I67" s="80">
        <f>+SUMIF(BASE!$B:$B,Tabla!I$1&amp;"-"&amp;Tabla!$B67&amp;"-"&amp;Tabla!I$4,BASE!$C:$C)</f>
        <v>0</v>
      </c>
      <c r="J67" s="80">
        <f>+SUMIF(BASE!$B:$B,Tabla!J$1&amp;"-"&amp;Tabla!$B67&amp;"-"&amp;Tabla!J$4,BASE!$D:$D)</f>
        <v>0</v>
      </c>
      <c r="K67" s="80">
        <f>+SUMIF(BASE!$B:$B,Tabla!K$1&amp;"-"&amp;Tabla!$B67&amp;"-"&amp;Tabla!K$4,BASE!$C:$C)</f>
        <v>0</v>
      </c>
      <c r="L67" s="80">
        <f>+SUMIF(BASE!$B:$B,Tabla!L$1&amp;"-"&amp;Tabla!$B67&amp;"-"&amp;Tabla!L$4,BASE!$D:$D)</f>
        <v>0</v>
      </c>
      <c r="M67" s="80">
        <f>+SUMIF(BASE!$B:$B,Tabla!M$1&amp;"-"&amp;Tabla!$B67&amp;"-"&amp;Tabla!M$4,BASE!$C:$C)</f>
        <v>0</v>
      </c>
      <c r="N67" s="80">
        <f>+SUMIF(BASE!$B:$B,Tabla!N$1&amp;"-"&amp;Tabla!$B67&amp;"-"&amp;Tabla!N$4,BASE!$D:$D)</f>
        <v>0</v>
      </c>
      <c r="O67" s="80">
        <f>+SUMIF(BASE!$B:$B,Tabla!O$1&amp;"-"&amp;Tabla!$B67&amp;"-"&amp;Tabla!O$4,BASE!$C:$C)</f>
        <v>0</v>
      </c>
      <c r="P67" s="80">
        <f>+SUMIF(BASE!$B:$B,Tabla!P$1&amp;"-"&amp;Tabla!$B67&amp;"-"&amp;Tabla!P$4,BASE!$D:$D)</f>
        <v>0</v>
      </c>
      <c r="Q67" s="80">
        <f>+SUMIF(BASE!$B:$B,Tabla!Q$1&amp;"-"&amp;Tabla!$B67&amp;"-"&amp;Tabla!Q$4,BASE!$C:$C)</f>
        <v>0</v>
      </c>
      <c r="R67" s="80">
        <f>+SUMIF(BASE!$B:$B,Tabla!R$1&amp;"-"&amp;Tabla!$B67&amp;"-"&amp;Tabla!R$4,BASE!$D:$D)</f>
        <v>1</v>
      </c>
      <c r="S67" s="80">
        <f>+SUMIF(BASE!$B:$B,Tabla!S$1&amp;"-"&amp;Tabla!$B67&amp;"-"&amp;Tabla!S$4,BASE!$C:$C)</f>
        <v>0</v>
      </c>
      <c r="T67" s="80">
        <f>+SUMIF(BASE!$B:$B,Tabla!T$1&amp;"-"&amp;Tabla!$B67&amp;"-"&amp;Tabla!T$4,BASE!$D:$D)</f>
        <v>0</v>
      </c>
      <c r="U67" s="80">
        <f>+SUMIF(BASE!$B:$B,Tabla!U$1&amp;"-"&amp;Tabla!$B67&amp;"-"&amp;Tabla!U$4,BASE!$C:$C)</f>
        <v>0</v>
      </c>
      <c r="V67" s="80">
        <f>+SUMIF(BASE!$B:$B,Tabla!V$1&amp;"-"&amp;Tabla!$B67&amp;"-"&amp;Tabla!V$4,BASE!$D:$D)</f>
        <v>0</v>
      </c>
      <c r="W67" s="80">
        <f>+SUMIF(BASE!$B:$B,Tabla!W$1&amp;"-"&amp;Tabla!$B67&amp;"-"&amp;Tabla!W$4,BASE!$C:$C)</f>
        <v>0</v>
      </c>
      <c r="X67" s="80">
        <f>+SUMIF(BASE!$B:$B,Tabla!X$1&amp;"-"&amp;Tabla!$B67&amp;"-"&amp;Tabla!X$4,BASE!$D:$D)</f>
        <v>0</v>
      </c>
      <c r="Y67" s="80">
        <f>+SUMIF(BASE!$B:$B,Tabla!Y$1&amp;"-"&amp;Tabla!$B67&amp;"-"&amp;Tabla!Y$4,BASE!$C:$C)</f>
        <v>0</v>
      </c>
      <c r="Z67" s="80">
        <f>+SUMIF(BASE!$B:$B,Tabla!Z$1&amp;"-"&amp;Tabla!$B67&amp;"-"&amp;Tabla!Z$4,BASE!$D:$D)</f>
        <v>0</v>
      </c>
      <c r="AA67" s="80">
        <f>+SUMIF(BASE!$B:$B,Tabla!AA$1&amp;"-"&amp;Tabla!$B67&amp;"-"&amp;Tabla!AA$4,BASE!$C:$C)</f>
        <v>0</v>
      </c>
      <c r="AB67" s="80">
        <f>+SUMIF(BASE!$B:$B,Tabla!AB$1&amp;"-"&amp;Tabla!$B67&amp;"-"&amp;Tabla!AB$4,BASE!$D:$D)</f>
        <v>0</v>
      </c>
      <c r="AC67" s="80">
        <f>+SUMIF(BASE!$B:$B,Tabla!AC$1&amp;"-"&amp;Tabla!$B67&amp;"-"&amp;Tabla!AC$4,BASE!$C:$C)</f>
        <v>0</v>
      </c>
      <c r="AD67" s="80">
        <f>+SUMIF(BASE!$B:$B,Tabla!AD$1&amp;"-"&amp;Tabla!$B67&amp;"-"&amp;Tabla!AD$4,BASE!$D:$D)</f>
        <v>0</v>
      </c>
      <c r="AE67" s="80">
        <f t="shared" si="0"/>
        <v>0</v>
      </c>
      <c r="AF67" s="80">
        <f t="shared" si="1"/>
        <v>1</v>
      </c>
      <c r="AG67" s="80">
        <f t="shared" si="2"/>
        <v>0</v>
      </c>
      <c r="AH67" s="80">
        <f t="shared" si="3"/>
        <v>1</v>
      </c>
      <c r="AI67" s="80">
        <f t="shared" si="4"/>
        <v>0</v>
      </c>
      <c r="AJ67" s="80">
        <f t="shared" si="5"/>
        <v>0</v>
      </c>
      <c r="AK67" s="80">
        <f t="shared" si="6"/>
        <v>0</v>
      </c>
      <c r="AL67" s="80">
        <f t="shared" si="7"/>
        <v>0</v>
      </c>
      <c r="AM67" s="80">
        <f t="shared" si="8"/>
        <v>0</v>
      </c>
      <c r="AN67" s="80">
        <f t="shared" si="9"/>
        <v>2</v>
      </c>
    </row>
    <row r="68" spans="1:40" x14ac:dyDescent="0.2">
      <c r="A68" s="80">
        <v>64</v>
      </c>
      <c r="B68" s="80" t="str">
        <f>+IFERROR(VLOOKUP(A68,BASE!$H$3:$K$5998,4,0),"")</f>
        <v>UNIGRAIN (1738)</v>
      </c>
      <c r="C68" s="80">
        <f>+SUMIF(BASE!$B:$B,Tabla!C$1&amp;"-"&amp;Tabla!$B68&amp;"-"&amp;Tabla!C$4,BASE!$C:$C)</f>
        <v>0</v>
      </c>
      <c r="D68" s="80">
        <f>+SUMIF(BASE!$B:$B,Tabla!D$1&amp;"-"&amp;Tabla!$B68&amp;"-"&amp;Tabla!D$4,BASE!$D:$D)</f>
        <v>0</v>
      </c>
      <c r="E68" s="80">
        <f>+SUMIF(BASE!$B:$B,Tabla!E$1&amp;"-"&amp;Tabla!$B68&amp;"-"&amp;Tabla!E$4,BASE!$C:$C)</f>
        <v>0</v>
      </c>
      <c r="F68" s="80">
        <f>+SUMIF(BASE!$B:$B,Tabla!F$1&amp;"-"&amp;Tabla!$B68&amp;"-"&amp;Tabla!F$4,BASE!$D:$D)</f>
        <v>0</v>
      </c>
      <c r="G68" s="80">
        <f>+SUMIF(BASE!$B:$B,Tabla!G$1&amp;"-"&amp;Tabla!$B68&amp;"-"&amp;Tabla!G$4,BASE!$C:$C)</f>
        <v>0</v>
      </c>
      <c r="H68" s="80">
        <f>+SUMIF(BASE!$B:$B,Tabla!H$1&amp;"-"&amp;Tabla!$B68&amp;"-"&amp;Tabla!H$4,BASE!$D:$D)</f>
        <v>1</v>
      </c>
      <c r="I68" s="80">
        <f>+SUMIF(BASE!$B:$B,Tabla!I$1&amp;"-"&amp;Tabla!$B68&amp;"-"&amp;Tabla!I$4,BASE!$C:$C)</f>
        <v>0</v>
      </c>
      <c r="J68" s="80">
        <f>+SUMIF(BASE!$B:$B,Tabla!J$1&amp;"-"&amp;Tabla!$B68&amp;"-"&amp;Tabla!J$4,BASE!$D:$D)</f>
        <v>0</v>
      </c>
      <c r="K68" s="80">
        <f>+SUMIF(BASE!$B:$B,Tabla!K$1&amp;"-"&amp;Tabla!$B68&amp;"-"&amp;Tabla!K$4,BASE!$C:$C)</f>
        <v>0</v>
      </c>
      <c r="L68" s="80">
        <f>+SUMIF(BASE!$B:$B,Tabla!L$1&amp;"-"&amp;Tabla!$B68&amp;"-"&amp;Tabla!L$4,BASE!$D:$D)</f>
        <v>0</v>
      </c>
      <c r="M68" s="80">
        <f>+SUMIF(BASE!$B:$B,Tabla!M$1&amp;"-"&amp;Tabla!$B68&amp;"-"&amp;Tabla!M$4,BASE!$C:$C)</f>
        <v>0</v>
      </c>
      <c r="N68" s="80">
        <f>+SUMIF(BASE!$B:$B,Tabla!N$1&amp;"-"&amp;Tabla!$B68&amp;"-"&amp;Tabla!N$4,BASE!$D:$D)</f>
        <v>0</v>
      </c>
      <c r="O68" s="80">
        <f>+SUMIF(BASE!$B:$B,Tabla!O$1&amp;"-"&amp;Tabla!$B68&amp;"-"&amp;Tabla!O$4,BASE!$C:$C)</f>
        <v>0</v>
      </c>
      <c r="P68" s="80">
        <f>+SUMIF(BASE!$B:$B,Tabla!P$1&amp;"-"&amp;Tabla!$B68&amp;"-"&amp;Tabla!P$4,BASE!$D:$D)</f>
        <v>0</v>
      </c>
      <c r="Q68" s="80">
        <f>+SUMIF(BASE!$B:$B,Tabla!Q$1&amp;"-"&amp;Tabla!$B68&amp;"-"&amp;Tabla!Q$4,BASE!$C:$C)</f>
        <v>0</v>
      </c>
      <c r="R68" s="80">
        <f>+SUMIF(BASE!$B:$B,Tabla!R$1&amp;"-"&amp;Tabla!$B68&amp;"-"&amp;Tabla!R$4,BASE!$D:$D)</f>
        <v>0</v>
      </c>
      <c r="S68" s="80">
        <f>+SUMIF(BASE!$B:$B,Tabla!S$1&amp;"-"&amp;Tabla!$B68&amp;"-"&amp;Tabla!S$4,BASE!$C:$C)</f>
        <v>0</v>
      </c>
      <c r="T68" s="80">
        <f>+SUMIF(BASE!$B:$B,Tabla!T$1&amp;"-"&amp;Tabla!$B68&amp;"-"&amp;Tabla!T$4,BASE!$D:$D)</f>
        <v>0</v>
      </c>
      <c r="U68" s="80">
        <f>+SUMIF(BASE!$B:$B,Tabla!U$1&amp;"-"&amp;Tabla!$B68&amp;"-"&amp;Tabla!U$4,BASE!$C:$C)</f>
        <v>0</v>
      </c>
      <c r="V68" s="80">
        <f>+SUMIF(BASE!$B:$B,Tabla!V$1&amp;"-"&amp;Tabla!$B68&amp;"-"&amp;Tabla!V$4,BASE!$D:$D)</f>
        <v>0</v>
      </c>
      <c r="W68" s="80">
        <f>+SUMIF(BASE!$B:$B,Tabla!W$1&amp;"-"&amp;Tabla!$B68&amp;"-"&amp;Tabla!W$4,BASE!$C:$C)</f>
        <v>0</v>
      </c>
      <c r="X68" s="80">
        <f>+SUMIF(BASE!$B:$B,Tabla!X$1&amp;"-"&amp;Tabla!$B68&amp;"-"&amp;Tabla!X$4,BASE!$D:$D)</f>
        <v>0</v>
      </c>
      <c r="Y68" s="80">
        <f>+SUMIF(BASE!$B:$B,Tabla!Y$1&amp;"-"&amp;Tabla!$B68&amp;"-"&amp;Tabla!Y$4,BASE!$C:$C)</f>
        <v>0</v>
      </c>
      <c r="Z68" s="80">
        <f>+SUMIF(BASE!$B:$B,Tabla!Z$1&amp;"-"&amp;Tabla!$B68&amp;"-"&amp;Tabla!Z$4,BASE!$D:$D)</f>
        <v>0</v>
      </c>
      <c r="AA68" s="80">
        <f>+SUMIF(BASE!$B:$B,Tabla!AA$1&amp;"-"&amp;Tabla!$B68&amp;"-"&amp;Tabla!AA$4,BASE!$C:$C)</f>
        <v>0</v>
      </c>
      <c r="AB68" s="80">
        <f>+SUMIF(BASE!$B:$B,Tabla!AB$1&amp;"-"&amp;Tabla!$B68&amp;"-"&amp;Tabla!AB$4,BASE!$D:$D)</f>
        <v>0</v>
      </c>
      <c r="AC68" s="80">
        <f>+SUMIF(BASE!$B:$B,Tabla!AC$1&amp;"-"&amp;Tabla!$B68&amp;"-"&amp;Tabla!AC$4,BASE!$C:$C)</f>
        <v>0</v>
      </c>
      <c r="AD68" s="80">
        <f>+SUMIF(BASE!$B:$B,Tabla!AD$1&amp;"-"&amp;Tabla!$B68&amp;"-"&amp;Tabla!AD$4,BASE!$D:$D)</f>
        <v>0</v>
      </c>
      <c r="AE68" s="80">
        <f t="shared" si="0"/>
        <v>0</v>
      </c>
      <c r="AF68" s="80">
        <f t="shared" si="1"/>
        <v>1</v>
      </c>
      <c r="AG68" s="80">
        <f t="shared" si="2"/>
        <v>0</v>
      </c>
      <c r="AH68" s="80">
        <f t="shared" si="3"/>
        <v>0</v>
      </c>
      <c r="AI68" s="80">
        <f t="shared" si="4"/>
        <v>0</v>
      </c>
      <c r="AJ68" s="80">
        <f t="shared" si="5"/>
        <v>0</v>
      </c>
      <c r="AK68" s="80">
        <f t="shared" si="6"/>
        <v>0</v>
      </c>
      <c r="AL68" s="80">
        <f t="shared" si="7"/>
        <v>0</v>
      </c>
      <c r="AM68" s="80">
        <f t="shared" si="8"/>
        <v>0</v>
      </c>
      <c r="AN68" s="80">
        <f t="shared" si="9"/>
        <v>1</v>
      </c>
    </row>
    <row r="69" spans="1:40" x14ac:dyDescent="0.2">
      <c r="A69" s="80">
        <v>65</v>
      </c>
      <c r="B69" s="80" t="str">
        <f>+IFERROR(VLOOKUP(A69,BASE!$H$3:$K$5998,4,0),"")</f>
        <v>Centaurus (897)</v>
      </c>
      <c r="C69" s="80">
        <f>+SUMIF(BASE!$B:$B,Tabla!C$1&amp;"-"&amp;Tabla!$B69&amp;"-"&amp;Tabla!C$4,BASE!$C:$C)</f>
        <v>0</v>
      </c>
      <c r="D69" s="80">
        <f>+SUMIF(BASE!$B:$B,Tabla!D$1&amp;"-"&amp;Tabla!$B69&amp;"-"&amp;Tabla!D$4,BASE!$D:$D)</f>
        <v>0</v>
      </c>
      <c r="E69" s="80">
        <f>+SUMIF(BASE!$B:$B,Tabla!E$1&amp;"-"&amp;Tabla!$B69&amp;"-"&amp;Tabla!E$4,BASE!$C:$C)</f>
        <v>0</v>
      </c>
      <c r="F69" s="80">
        <f>+SUMIF(BASE!$B:$B,Tabla!F$1&amp;"-"&amp;Tabla!$B69&amp;"-"&amp;Tabla!F$4,BASE!$D:$D)</f>
        <v>0</v>
      </c>
      <c r="G69" s="80">
        <f>+SUMIF(BASE!$B:$B,Tabla!G$1&amp;"-"&amp;Tabla!$B69&amp;"-"&amp;Tabla!G$4,BASE!$C:$C)</f>
        <v>0</v>
      </c>
      <c r="H69" s="80">
        <f>+SUMIF(BASE!$B:$B,Tabla!H$1&amp;"-"&amp;Tabla!$B69&amp;"-"&amp;Tabla!H$4,BASE!$D:$D)</f>
        <v>1</v>
      </c>
      <c r="I69" s="80">
        <f>+SUMIF(BASE!$B:$B,Tabla!I$1&amp;"-"&amp;Tabla!$B69&amp;"-"&amp;Tabla!I$4,BASE!$C:$C)</f>
        <v>0</v>
      </c>
      <c r="J69" s="80">
        <f>+SUMIF(BASE!$B:$B,Tabla!J$1&amp;"-"&amp;Tabla!$B69&amp;"-"&amp;Tabla!J$4,BASE!$D:$D)</f>
        <v>0</v>
      </c>
      <c r="K69" s="80">
        <f>+SUMIF(BASE!$B:$B,Tabla!K$1&amp;"-"&amp;Tabla!$B69&amp;"-"&amp;Tabla!K$4,BASE!$C:$C)</f>
        <v>0</v>
      </c>
      <c r="L69" s="80">
        <f>+SUMIF(BASE!$B:$B,Tabla!L$1&amp;"-"&amp;Tabla!$B69&amp;"-"&amp;Tabla!L$4,BASE!$D:$D)</f>
        <v>0</v>
      </c>
      <c r="M69" s="80">
        <f>+SUMIF(BASE!$B:$B,Tabla!M$1&amp;"-"&amp;Tabla!$B69&amp;"-"&amp;Tabla!M$4,BASE!$C:$C)</f>
        <v>0</v>
      </c>
      <c r="N69" s="80">
        <f>+SUMIF(BASE!$B:$B,Tabla!N$1&amp;"-"&amp;Tabla!$B69&amp;"-"&amp;Tabla!N$4,BASE!$D:$D)</f>
        <v>0</v>
      </c>
      <c r="O69" s="80">
        <f>+SUMIF(BASE!$B:$B,Tabla!O$1&amp;"-"&amp;Tabla!$B69&amp;"-"&amp;Tabla!O$4,BASE!$C:$C)</f>
        <v>0</v>
      </c>
      <c r="P69" s="80">
        <f>+SUMIF(BASE!$B:$B,Tabla!P$1&amp;"-"&amp;Tabla!$B69&amp;"-"&amp;Tabla!P$4,BASE!$D:$D)</f>
        <v>0</v>
      </c>
      <c r="Q69" s="80">
        <f>+SUMIF(BASE!$B:$B,Tabla!Q$1&amp;"-"&amp;Tabla!$B69&amp;"-"&amp;Tabla!Q$4,BASE!$C:$C)</f>
        <v>0</v>
      </c>
      <c r="R69" s="80">
        <f>+SUMIF(BASE!$B:$B,Tabla!R$1&amp;"-"&amp;Tabla!$B69&amp;"-"&amp;Tabla!R$4,BASE!$D:$D)</f>
        <v>0</v>
      </c>
      <c r="S69" s="80">
        <f>+SUMIF(BASE!$B:$B,Tabla!S$1&amp;"-"&amp;Tabla!$B69&amp;"-"&amp;Tabla!S$4,BASE!$C:$C)</f>
        <v>0</v>
      </c>
      <c r="T69" s="80">
        <f>+SUMIF(BASE!$B:$B,Tabla!T$1&amp;"-"&amp;Tabla!$B69&amp;"-"&amp;Tabla!T$4,BASE!$D:$D)</f>
        <v>0</v>
      </c>
      <c r="U69" s="80">
        <f>+SUMIF(BASE!$B:$B,Tabla!U$1&amp;"-"&amp;Tabla!$B69&amp;"-"&amp;Tabla!U$4,BASE!$C:$C)</f>
        <v>0</v>
      </c>
      <c r="V69" s="80">
        <f>+SUMIF(BASE!$B:$B,Tabla!V$1&amp;"-"&amp;Tabla!$B69&amp;"-"&amp;Tabla!V$4,BASE!$D:$D)</f>
        <v>0</v>
      </c>
      <c r="W69" s="80">
        <f>+SUMIF(BASE!$B:$B,Tabla!W$1&amp;"-"&amp;Tabla!$B69&amp;"-"&amp;Tabla!W$4,BASE!$C:$C)</f>
        <v>0</v>
      </c>
      <c r="X69" s="80">
        <f>+SUMIF(BASE!$B:$B,Tabla!X$1&amp;"-"&amp;Tabla!$B69&amp;"-"&amp;Tabla!X$4,BASE!$D:$D)</f>
        <v>0</v>
      </c>
      <c r="Y69" s="80">
        <f>+SUMIF(BASE!$B:$B,Tabla!Y$1&amp;"-"&amp;Tabla!$B69&amp;"-"&amp;Tabla!Y$4,BASE!$C:$C)</f>
        <v>0</v>
      </c>
      <c r="Z69" s="80">
        <f>+SUMIF(BASE!$B:$B,Tabla!Z$1&amp;"-"&amp;Tabla!$B69&amp;"-"&amp;Tabla!Z$4,BASE!$D:$D)</f>
        <v>0</v>
      </c>
      <c r="AA69" s="80">
        <f>+SUMIF(BASE!$B:$B,Tabla!AA$1&amp;"-"&amp;Tabla!$B69&amp;"-"&amp;Tabla!AA$4,BASE!$C:$C)</f>
        <v>0</v>
      </c>
      <c r="AB69" s="80">
        <f>+SUMIF(BASE!$B:$B,Tabla!AB$1&amp;"-"&amp;Tabla!$B69&amp;"-"&amp;Tabla!AB$4,BASE!$D:$D)</f>
        <v>0</v>
      </c>
      <c r="AC69" s="80">
        <f>+SUMIF(BASE!$B:$B,Tabla!AC$1&amp;"-"&amp;Tabla!$B69&amp;"-"&amp;Tabla!AC$4,BASE!$C:$C)</f>
        <v>0</v>
      </c>
      <c r="AD69" s="80">
        <f>+SUMIF(BASE!$B:$B,Tabla!AD$1&amp;"-"&amp;Tabla!$B69&amp;"-"&amp;Tabla!AD$4,BASE!$D:$D)</f>
        <v>0</v>
      </c>
      <c r="AE69" s="80">
        <f t="shared" si="0"/>
        <v>0</v>
      </c>
      <c r="AF69" s="80">
        <f t="shared" si="1"/>
        <v>1</v>
      </c>
      <c r="AG69" s="80">
        <f t="shared" si="2"/>
        <v>0</v>
      </c>
      <c r="AH69" s="80">
        <f t="shared" si="3"/>
        <v>0</v>
      </c>
      <c r="AI69" s="80">
        <f t="shared" si="4"/>
        <v>0</v>
      </c>
      <c r="AJ69" s="80">
        <f t="shared" si="5"/>
        <v>0</v>
      </c>
      <c r="AK69" s="80">
        <f t="shared" si="6"/>
        <v>0</v>
      </c>
      <c r="AL69" s="80">
        <f t="shared" si="7"/>
        <v>0</v>
      </c>
      <c r="AM69" s="80">
        <f t="shared" si="8"/>
        <v>0</v>
      </c>
      <c r="AN69" s="80">
        <f t="shared" si="9"/>
        <v>1</v>
      </c>
    </row>
    <row r="70" spans="1:40" x14ac:dyDescent="0.2">
      <c r="A70" s="80">
        <v>66</v>
      </c>
      <c r="B70" s="80" t="str">
        <f>+IFERROR(VLOOKUP(A70,BASE!$H$3:$K$5998,4,0),"")</f>
        <v>Dracma Sociedad de Bolsa (763)</v>
      </c>
      <c r="C70" s="80">
        <f>+SUMIF(BASE!$B:$B,Tabla!C$1&amp;"-"&amp;Tabla!$B70&amp;"-"&amp;Tabla!C$4,BASE!$C:$C)</f>
        <v>0</v>
      </c>
      <c r="D70" s="80">
        <f>+SUMIF(BASE!$B:$B,Tabla!D$1&amp;"-"&amp;Tabla!$B70&amp;"-"&amp;Tabla!D$4,BASE!$D:$D)</f>
        <v>0</v>
      </c>
      <c r="E70" s="80">
        <f>+SUMIF(BASE!$B:$B,Tabla!E$1&amp;"-"&amp;Tabla!$B70&amp;"-"&amp;Tabla!E$4,BASE!$C:$C)</f>
        <v>0</v>
      </c>
      <c r="F70" s="80">
        <f>+SUMIF(BASE!$B:$B,Tabla!F$1&amp;"-"&amp;Tabla!$B70&amp;"-"&amp;Tabla!F$4,BASE!$D:$D)</f>
        <v>0</v>
      </c>
      <c r="G70" s="80">
        <f>+SUMIF(BASE!$B:$B,Tabla!G$1&amp;"-"&amp;Tabla!$B70&amp;"-"&amp;Tabla!G$4,BASE!$C:$C)</f>
        <v>0</v>
      </c>
      <c r="H70" s="80">
        <f>+SUMIF(BASE!$B:$B,Tabla!H$1&amp;"-"&amp;Tabla!$B70&amp;"-"&amp;Tabla!H$4,BASE!$D:$D)</f>
        <v>0</v>
      </c>
      <c r="I70" s="80">
        <f>+SUMIF(BASE!$B:$B,Tabla!I$1&amp;"-"&amp;Tabla!$B70&amp;"-"&amp;Tabla!I$4,BASE!$C:$C)</f>
        <v>1</v>
      </c>
      <c r="J70" s="80">
        <f>+SUMIF(BASE!$B:$B,Tabla!J$1&amp;"-"&amp;Tabla!$B70&amp;"-"&amp;Tabla!J$4,BASE!$D:$D)</f>
        <v>0</v>
      </c>
      <c r="K70" s="80">
        <f>+SUMIF(BASE!$B:$B,Tabla!K$1&amp;"-"&amp;Tabla!$B70&amp;"-"&amp;Tabla!K$4,BASE!$C:$C)</f>
        <v>0</v>
      </c>
      <c r="L70" s="80">
        <f>+SUMIF(BASE!$B:$B,Tabla!L$1&amp;"-"&amp;Tabla!$B70&amp;"-"&amp;Tabla!L$4,BASE!$D:$D)</f>
        <v>0</v>
      </c>
      <c r="M70" s="80">
        <f>+SUMIF(BASE!$B:$B,Tabla!M$1&amp;"-"&amp;Tabla!$B70&amp;"-"&amp;Tabla!M$4,BASE!$C:$C)</f>
        <v>0</v>
      </c>
      <c r="N70" s="80">
        <f>+SUMIF(BASE!$B:$B,Tabla!N$1&amp;"-"&amp;Tabla!$B70&amp;"-"&amp;Tabla!N$4,BASE!$D:$D)</f>
        <v>0</v>
      </c>
      <c r="O70" s="80">
        <f>+SUMIF(BASE!$B:$B,Tabla!O$1&amp;"-"&amp;Tabla!$B70&amp;"-"&amp;Tabla!O$4,BASE!$C:$C)</f>
        <v>0</v>
      </c>
      <c r="P70" s="80">
        <f>+SUMIF(BASE!$B:$B,Tabla!P$1&amp;"-"&amp;Tabla!$B70&amp;"-"&amp;Tabla!P$4,BASE!$D:$D)</f>
        <v>0</v>
      </c>
      <c r="Q70" s="80">
        <f>+SUMIF(BASE!$B:$B,Tabla!Q$1&amp;"-"&amp;Tabla!$B70&amp;"-"&amp;Tabla!Q$4,BASE!$C:$C)</f>
        <v>0</v>
      </c>
      <c r="R70" s="80">
        <f>+SUMIF(BASE!$B:$B,Tabla!R$1&amp;"-"&amp;Tabla!$B70&amp;"-"&amp;Tabla!R$4,BASE!$D:$D)</f>
        <v>0</v>
      </c>
      <c r="S70" s="80">
        <f>+SUMIF(BASE!$B:$B,Tabla!S$1&amp;"-"&amp;Tabla!$B70&amp;"-"&amp;Tabla!S$4,BASE!$C:$C)</f>
        <v>0</v>
      </c>
      <c r="T70" s="80">
        <f>+SUMIF(BASE!$B:$B,Tabla!T$1&amp;"-"&amp;Tabla!$B70&amp;"-"&amp;Tabla!T$4,BASE!$D:$D)</f>
        <v>0</v>
      </c>
      <c r="U70" s="80">
        <f>+SUMIF(BASE!$B:$B,Tabla!U$1&amp;"-"&amp;Tabla!$B70&amp;"-"&amp;Tabla!U$4,BASE!$C:$C)</f>
        <v>0</v>
      </c>
      <c r="V70" s="80">
        <f>+SUMIF(BASE!$B:$B,Tabla!V$1&amp;"-"&amp;Tabla!$B70&amp;"-"&amp;Tabla!V$4,BASE!$D:$D)</f>
        <v>0</v>
      </c>
      <c r="W70" s="80">
        <f>+SUMIF(BASE!$B:$B,Tabla!W$1&amp;"-"&amp;Tabla!$B70&amp;"-"&amp;Tabla!W$4,BASE!$C:$C)</f>
        <v>0</v>
      </c>
      <c r="X70" s="80">
        <f>+SUMIF(BASE!$B:$B,Tabla!X$1&amp;"-"&amp;Tabla!$B70&amp;"-"&amp;Tabla!X$4,BASE!$D:$D)</f>
        <v>0</v>
      </c>
      <c r="Y70" s="80">
        <f>+SUMIF(BASE!$B:$B,Tabla!Y$1&amp;"-"&amp;Tabla!$B70&amp;"-"&amp;Tabla!Y$4,BASE!$C:$C)</f>
        <v>0</v>
      </c>
      <c r="Z70" s="80">
        <f>+SUMIF(BASE!$B:$B,Tabla!Z$1&amp;"-"&amp;Tabla!$B70&amp;"-"&amp;Tabla!Z$4,BASE!$D:$D)</f>
        <v>0</v>
      </c>
      <c r="AA70" s="80">
        <f>+SUMIF(BASE!$B:$B,Tabla!AA$1&amp;"-"&amp;Tabla!$B70&amp;"-"&amp;Tabla!AA$4,BASE!$C:$C)</f>
        <v>0</v>
      </c>
      <c r="AB70" s="80">
        <f>+SUMIF(BASE!$B:$B,Tabla!AB$1&amp;"-"&amp;Tabla!$B70&amp;"-"&amp;Tabla!AB$4,BASE!$D:$D)</f>
        <v>0</v>
      </c>
      <c r="AC70" s="80">
        <f>+SUMIF(BASE!$B:$B,Tabla!AC$1&amp;"-"&amp;Tabla!$B70&amp;"-"&amp;Tabla!AC$4,BASE!$C:$C)</f>
        <v>0</v>
      </c>
      <c r="AD70" s="80">
        <f>+SUMIF(BASE!$B:$B,Tabla!AD$1&amp;"-"&amp;Tabla!$B70&amp;"-"&amp;Tabla!AD$4,BASE!$D:$D)</f>
        <v>0</v>
      </c>
      <c r="AE70" s="80">
        <f t="shared" ref="AE70:AE72" si="10">+G70+I70+K70</f>
        <v>1</v>
      </c>
      <c r="AF70" s="80">
        <f t="shared" ref="AF70:AF72" si="11">+H70+J70+L70</f>
        <v>0</v>
      </c>
      <c r="AG70" s="80">
        <f t="shared" ref="AG70:AG72" si="12">+M70+O70+Q70</f>
        <v>0</v>
      </c>
      <c r="AH70" s="80">
        <f t="shared" ref="AH70:AH72" si="13">+N70+P70+R70</f>
        <v>0</v>
      </c>
      <c r="AI70" s="80">
        <f t="shared" ref="AI70:AI72" si="14">+S70+U70+W70</f>
        <v>0</v>
      </c>
      <c r="AJ70" s="80">
        <f t="shared" ref="AJ70:AJ72" si="15">+T70+V70+X70</f>
        <v>0</v>
      </c>
      <c r="AK70" s="80">
        <f t="shared" ref="AK70:AK72" si="16">+Y70+AA70+AC70</f>
        <v>0</v>
      </c>
      <c r="AL70" s="80">
        <f t="shared" ref="AL70:AL72" si="17">+Z70+AB70+AD70</f>
        <v>0</v>
      </c>
      <c r="AM70" s="80">
        <f t="shared" ref="AM70:AM86" si="18">G70+I70+K70+M70+O70+Q70+S70+U70+W70+Y70+AA70+AC70</f>
        <v>1</v>
      </c>
      <c r="AN70" s="80">
        <f t="shared" ref="AN70:AN86" si="19">H70+J70+L70+N70+P70+R70+T70+V70+X70+Z70+AB70+AD70</f>
        <v>0</v>
      </c>
    </row>
    <row r="71" spans="1:40" x14ac:dyDescent="0.2">
      <c r="A71" s="80">
        <v>67</v>
      </c>
      <c r="B71" s="80" t="str">
        <f>+IFERROR(VLOOKUP(A71,BASE!$H$3:$K$5998,4,0),"")</f>
        <v>Besfamille S.A Soc. Bolsa (27)</v>
      </c>
      <c r="C71" s="80">
        <f>+SUMIF(BASE!$B:$B,Tabla!C$1&amp;"-"&amp;Tabla!$B71&amp;"-"&amp;Tabla!C$4,BASE!$C:$C)</f>
        <v>0</v>
      </c>
      <c r="D71" s="80">
        <f>+SUMIF(BASE!$B:$B,Tabla!D$1&amp;"-"&amp;Tabla!$B71&amp;"-"&amp;Tabla!D$4,BASE!$D:$D)</f>
        <v>0</v>
      </c>
      <c r="E71" s="80">
        <f>+SUMIF(BASE!$B:$B,Tabla!E$1&amp;"-"&amp;Tabla!$B71&amp;"-"&amp;Tabla!E$4,BASE!$C:$C)</f>
        <v>0</v>
      </c>
      <c r="F71" s="80">
        <f>+SUMIF(BASE!$B:$B,Tabla!F$1&amp;"-"&amp;Tabla!$B71&amp;"-"&amp;Tabla!F$4,BASE!$D:$D)</f>
        <v>0</v>
      </c>
      <c r="G71" s="80">
        <f>+SUMIF(BASE!$B:$B,Tabla!G$1&amp;"-"&amp;Tabla!$B71&amp;"-"&amp;Tabla!G$4,BASE!$C:$C)</f>
        <v>0</v>
      </c>
      <c r="H71" s="80">
        <f>+SUMIF(BASE!$B:$B,Tabla!H$1&amp;"-"&amp;Tabla!$B71&amp;"-"&amp;Tabla!H$4,BASE!$D:$D)</f>
        <v>0</v>
      </c>
      <c r="I71" s="80">
        <f>+SUMIF(BASE!$B:$B,Tabla!I$1&amp;"-"&amp;Tabla!$B71&amp;"-"&amp;Tabla!I$4,BASE!$C:$C)</f>
        <v>1</v>
      </c>
      <c r="J71" s="80">
        <f>+SUMIF(BASE!$B:$B,Tabla!J$1&amp;"-"&amp;Tabla!$B71&amp;"-"&amp;Tabla!J$4,BASE!$D:$D)</f>
        <v>0</v>
      </c>
      <c r="K71" s="80">
        <f>+SUMIF(BASE!$B:$B,Tabla!K$1&amp;"-"&amp;Tabla!$B71&amp;"-"&amp;Tabla!K$4,BASE!$C:$C)</f>
        <v>0</v>
      </c>
      <c r="L71" s="80">
        <f>+SUMIF(BASE!$B:$B,Tabla!L$1&amp;"-"&amp;Tabla!$B71&amp;"-"&amp;Tabla!L$4,BASE!$D:$D)</f>
        <v>0</v>
      </c>
      <c r="M71" s="80">
        <f>+SUMIF(BASE!$B:$B,Tabla!M$1&amp;"-"&amp;Tabla!$B71&amp;"-"&amp;Tabla!M$4,BASE!$C:$C)</f>
        <v>0</v>
      </c>
      <c r="N71" s="80">
        <f>+SUMIF(BASE!$B:$B,Tabla!N$1&amp;"-"&amp;Tabla!$B71&amp;"-"&amp;Tabla!N$4,BASE!$D:$D)</f>
        <v>0</v>
      </c>
      <c r="O71" s="80">
        <f>+SUMIF(BASE!$B:$B,Tabla!O$1&amp;"-"&amp;Tabla!$B71&amp;"-"&amp;Tabla!O$4,BASE!$C:$C)</f>
        <v>0</v>
      </c>
      <c r="P71" s="80">
        <f>+SUMIF(BASE!$B:$B,Tabla!P$1&amp;"-"&amp;Tabla!$B71&amp;"-"&amp;Tabla!P$4,BASE!$D:$D)</f>
        <v>0</v>
      </c>
      <c r="Q71" s="80">
        <f>+SUMIF(BASE!$B:$B,Tabla!Q$1&amp;"-"&amp;Tabla!$B71&amp;"-"&amp;Tabla!Q$4,BASE!$C:$C)</f>
        <v>0</v>
      </c>
      <c r="R71" s="80">
        <f>+SUMIF(BASE!$B:$B,Tabla!R$1&amp;"-"&amp;Tabla!$B71&amp;"-"&amp;Tabla!R$4,BASE!$D:$D)</f>
        <v>0</v>
      </c>
      <c r="S71" s="80">
        <f>+SUMIF(BASE!$B:$B,Tabla!S$1&amp;"-"&amp;Tabla!$B71&amp;"-"&amp;Tabla!S$4,BASE!$C:$C)</f>
        <v>0</v>
      </c>
      <c r="T71" s="80">
        <f>+SUMIF(BASE!$B:$B,Tabla!T$1&amp;"-"&amp;Tabla!$B71&amp;"-"&amp;Tabla!T$4,BASE!$D:$D)</f>
        <v>0</v>
      </c>
      <c r="U71" s="80">
        <f>+SUMIF(BASE!$B:$B,Tabla!U$1&amp;"-"&amp;Tabla!$B71&amp;"-"&amp;Tabla!U$4,BASE!$C:$C)</f>
        <v>0</v>
      </c>
      <c r="V71" s="80">
        <f>+SUMIF(BASE!$B:$B,Tabla!V$1&amp;"-"&amp;Tabla!$B71&amp;"-"&amp;Tabla!V$4,BASE!$D:$D)</f>
        <v>0</v>
      </c>
      <c r="W71" s="80">
        <f>+SUMIF(BASE!$B:$B,Tabla!W$1&amp;"-"&amp;Tabla!$B71&amp;"-"&amp;Tabla!W$4,BASE!$C:$C)</f>
        <v>0</v>
      </c>
      <c r="X71" s="80">
        <f>+SUMIF(BASE!$B:$B,Tabla!X$1&amp;"-"&amp;Tabla!$B71&amp;"-"&amp;Tabla!X$4,BASE!$D:$D)</f>
        <v>0</v>
      </c>
      <c r="Y71" s="80">
        <f>+SUMIF(BASE!$B:$B,Tabla!Y$1&amp;"-"&amp;Tabla!$B71&amp;"-"&amp;Tabla!Y$4,BASE!$C:$C)</f>
        <v>0</v>
      </c>
      <c r="Z71" s="80">
        <f>+SUMIF(BASE!$B:$B,Tabla!Z$1&amp;"-"&amp;Tabla!$B71&amp;"-"&amp;Tabla!Z$4,BASE!$D:$D)</f>
        <v>0</v>
      </c>
      <c r="AA71" s="80">
        <f>+SUMIF(BASE!$B:$B,Tabla!AA$1&amp;"-"&amp;Tabla!$B71&amp;"-"&amp;Tabla!AA$4,BASE!$C:$C)</f>
        <v>0</v>
      </c>
      <c r="AB71" s="80">
        <f>+SUMIF(BASE!$B:$B,Tabla!AB$1&amp;"-"&amp;Tabla!$B71&amp;"-"&amp;Tabla!AB$4,BASE!$D:$D)</f>
        <v>0</v>
      </c>
      <c r="AC71" s="80">
        <f>+SUMIF(BASE!$B:$B,Tabla!AC$1&amp;"-"&amp;Tabla!$B71&amp;"-"&amp;Tabla!AC$4,BASE!$C:$C)</f>
        <v>0</v>
      </c>
      <c r="AD71" s="80">
        <f>+SUMIF(BASE!$B:$B,Tabla!AD$1&amp;"-"&amp;Tabla!$B71&amp;"-"&amp;Tabla!AD$4,BASE!$D:$D)</f>
        <v>0</v>
      </c>
      <c r="AE71" s="80">
        <f t="shared" si="10"/>
        <v>1</v>
      </c>
      <c r="AF71" s="80">
        <f t="shared" si="11"/>
        <v>0</v>
      </c>
      <c r="AG71" s="80">
        <f t="shared" si="12"/>
        <v>0</v>
      </c>
      <c r="AH71" s="80">
        <f t="shared" si="13"/>
        <v>0</v>
      </c>
      <c r="AI71" s="80">
        <f t="shared" si="14"/>
        <v>0</v>
      </c>
      <c r="AJ71" s="80">
        <f t="shared" si="15"/>
        <v>0</v>
      </c>
      <c r="AK71" s="80">
        <f t="shared" si="16"/>
        <v>0</v>
      </c>
      <c r="AL71" s="80">
        <f t="shared" si="17"/>
        <v>0</v>
      </c>
      <c r="AM71" s="80">
        <f t="shared" si="18"/>
        <v>1</v>
      </c>
      <c r="AN71" s="80">
        <f t="shared" si="19"/>
        <v>0</v>
      </c>
    </row>
    <row r="72" spans="1:40" x14ac:dyDescent="0.2">
      <c r="A72" s="80">
        <v>68</v>
      </c>
      <c r="B72" s="80" t="str">
        <f>+IFERROR(VLOOKUP(A72,BASE!$H$3:$K$5998,4,0),"")</f>
        <v>CONSULTATIO INVESTMENTS S.A. (259) (259)</v>
      </c>
      <c r="C72" s="80">
        <f>+SUMIF(BASE!$B:$B,Tabla!C$1&amp;"-"&amp;Tabla!$B72&amp;"-"&amp;Tabla!C$4,BASE!$C:$C)</f>
        <v>0</v>
      </c>
      <c r="D72" s="80">
        <f>+SUMIF(BASE!$B:$B,Tabla!D$1&amp;"-"&amp;Tabla!$B72&amp;"-"&amp;Tabla!D$4,BASE!$D:$D)</f>
        <v>0</v>
      </c>
      <c r="E72" s="80">
        <f>+SUMIF(BASE!$B:$B,Tabla!E$1&amp;"-"&amp;Tabla!$B72&amp;"-"&amp;Tabla!E$4,BASE!$C:$C)</f>
        <v>0</v>
      </c>
      <c r="F72" s="80">
        <f>+SUMIF(BASE!$B:$B,Tabla!F$1&amp;"-"&amp;Tabla!$B72&amp;"-"&amp;Tabla!F$4,BASE!$D:$D)</f>
        <v>0</v>
      </c>
      <c r="G72" s="80">
        <f>+SUMIF(BASE!$B:$B,Tabla!G$1&amp;"-"&amp;Tabla!$B72&amp;"-"&amp;Tabla!G$4,BASE!$C:$C)</f>
        <v>0</v>
      </c>
      <c r="H72" s="80">
        <f>+SUMIF(BASE!$B:$B,Tabla!H$1&amp;"-"&amp;Tabla!$B72&amp;"-"&amp;Tabla!H$4,BASE!$D:$D)</f>
        <v>0</v>
      </c>
      <c r="I72" s="80">
        <f>+SUMIF(BASE!$B:$B,Tabla!I$1&amp;"-"&amp;Tabla!$B72&amp;"-"&amp;Tabla!I$4,BASE!$C:$C)</f>
        <v>0</v>
      </c>
      <c r="J72" s="80">
        <f>+SUMIF(BASE!$B:$B,Tabla!J$1&amp;"-"&amp;Tabla!$B72&amp;"-"&amp;Tabla!J$4,BASE!$D:$D)</f>
        <v>3</v>
      </c>
      <c r="K72" s="80">
        <f>+SUMIF(BASE!$B:$B,Tabla!K$1&amp;"-"&amp;Tabla!$B72&amp;"-"&amp;Tabla!K$4,BASE!$C:$C)</f>
        <v>0</v>
      </c>
      <c r="L72" s="80">
        <f>+SUMIF(BASE!$B:$B,Tabla!L$1&amp;"-"&amp;Tabla!$B72&amp;"-"&amp;Tabla!L$4,BASE!$D:$D)</f>
        <v>1</v>
      </c>
      <c r="M72" s="80">
        <f>+SUMIF(BASE!$B:$B,Tabla!M$1&amp;"-"&amp;Tabla!$B72&amp;"-"&amp;Tabla!M$4,BASE!$C:$C)</f>
        <v>0</v>
      </c>
      <c r="N72" s="80">
        <f>+SUMIF(BASE!$B:$B,Tabla!N$1&amp;"-"&amp;Tabla!$B72&amp;"-"&amp;Tabla!N$4,BASE!$D:$D)</f>
        <v>0</v>
      </c>
      <c r="O72" s="80">
        <f>+SUMIF(BASE!$B:$B,Tabla!O$1&amp;"-"&amp;Tabla!$B72&amp;"-"&amp;Tabla!O$4,BASE!$C:$C)</f>
        <v>0</v>
      </c>
      <c r="P72" s="80">
        <f>+SUMIF(BASE!$B:$B,Tabla!P$1&amp;"-"&amp;Tabla!$B72&amp;"-"&amp;Tabla!P$4,BASE!$D:$D)</f>
        <v>0</v>
      </c>
      <c r="Q72" s="80">
        <f>+SUMIF(BASE!$B:$B,Tabla!Q$1&amp;"-"&amp;Tabla!$B72&amp;"-"&amp;Tabla!Q$4,BASE!$C:$C)</f>
        <v>0</v>
      </c>
      <c r="R72" s="80">
        <f>+SUMIF(BASE!$B:$B,Tabla!R$1&amp;"-"&amp;Tabla!$B72&amp;"-"&amp;Tabla!R$4,BASE!$D:$D)</f>
        <v>0</v>
      </c>
      <c r="S72" s="80">
        <f>+SUMIF(BASE!$B:$B,Tabla!S$1&amp;"-"&amp;Tabla!$B72&amp;"-"&amp;Tabla!S$4,BASE!$C:$C)</f>
        <v>0</v>
      </c>
      <c r="T72" s="80">
        <f>+SUMIF(BASE!$B:$B,Tabla!T$1&amp;"-"&amp;Tabla!$B72&amp;"-"&amp;Tabla!T$4,BASE!$D:$D)</f>
        <v>0</v>
      </c>
      <c r="U72" s="80">
        <f>+SUMIF(BASE!$B:$B,Tabla!U$1&amp;"-"&amp;Tabla!$B72&amp;"-"&amp;Tabla!U$4,BASE!$C:$C)</f>
        <v>0</v>
      </c>
      <c r="V72" s="80">
        <f>+SUMIF(BASE!$B:$B,Tabla!V$1&amp;"-"&amp;Tabla!$B72&amp;"-"&amp;Tabla!V$4,BASE!$D:$D)</f>
        <v>0</v>
      </c>
      <c r="W72" s="80">
        <f>+SUMIF(BASE!$B:$B,Tabla!W$1&amp;"-"&amp;Tabla!$B72&amp;"-"&amp;Tabla!W$4,BASE!$C:$C)</f>
        <v>0</v>
      </c>
      <c r="X72" s="80">
        <f>+SUMIF(BASE!$B:$B,Tabla!X$1&amp;"-"&amp;Tabla!$B72&amp;"-"&amp;Tabla!X$4,BASE!$D:$D)</f>
        <v>0</v>
      </c>
      <c r="Y72" s="80">
        <f>+SUMIF(BASE!$B:$B,Tabla!Y$1&amp;"-"&amp;Tabla!$B72&amp;"-"&amp;Tabla!Y$4,BASE!$C:$C)</f>
        <v>0</v>
      </c>
      <c r="Z72" s="80">
        <f>+SUMIF(BASE!$B:$B,Tabla!Z$1&amp;"-"&amp;Tabla!$B72&amp;"-"&amp;Tabla!Z$4,BASE!$D:$D)</f>
        <v>0</v>
      </c>
      <c r="AA72" s="80">
        <f>+SUMIF(BASE!$B:$B,Tabla!AA$1&amp;"-"&amp;Tabla!$B72&amp;"-"&amp;Tabla!AA$4,BASE!$C:$C)</f>
        <v>0</v>
      </c>
      <c r="AB72" s="80">
        <f>+SUMIF(BASE!$B:$B,Tabla!AB$1&amp;"-"&amp;Tabla!$B72&amp;"-"&amp;Tabla!AB$4,BASE!$D:$D)</f>
        <v>0</v>
      </c>
      <c r="AC72" s="80">
        <f>+SUMIF(BASE!$B:$B,Tabla!AC$1&amp;"-"&amp;Tabla!$B72&amp;"-"&amp;Tabla!AC$4,BASE!$C:$C)</f>
        <v>0</v>
      </c>
      <c r="AD72" s="80">
        <f>+SUMIF(BASE!$B:$B,Tabla!AD$1&amp;"-"&amp;Tabla!$B72&amp;"-"&amp;Tabla!AD$4,BASE!$D:$D)</f>
        <v>0</v>
      </c>
      <c r="AE72" s="80">
        <f t="shared" si="10"/>
        <v>0</v>
      </c>
      <c r="AF72" s="80">
        <f t="shared" si="11"/>
        <v>4</v>
      </c>
      <c r="AG72" s="80">
        <f t="shared" si="12"/>
        <v>0</v>
      </c>
      <c r="AH72" s="80">
        <f t="shared" si="13"/>
        <v>0</v>
      </c>
      <c r="AI72" s="80">
        <f t="shared" si="14"/>
        <v>0</v>
      </c>
      <c r="AJ72" s="80">
        <f t="shared" si="15"/>
        <v>0</v>
      </c>
      <c r="AK72" s="80">
        <f t="shared" si="16"/>
        <v>0</v>
      </c>
      <c r="AL72" s="80">
        <f t="shared" si="17"/>
        <v>0</v>
      </c>
      <c r="AM72" s="80">
        <f t="shared" si="18"/>
        <v>0</v>
      </c>
      <c r="AN72" s="80">
        <f t="shared" si="19"/>
        <v>4</v>
      </c>
    </row>
    <row r="73" spans="1:40" x14ac:dyDescent="0.2">
      <c r="A73" s="80">
        <v>69</v>
      </c>
      <c r="B73" s="80" t="str">
        <f>+IFERROR(VLOOKUP(A73,BASE!$H$3:$K$5998,4,0),"")</f>
        <v>Five Corporation S.A. (66)</v>
      </c>
      <c r="C73" s="80">
        <f>+SUMIF(BASE!$B:$B,Tabla!C$1&amp;"-"&amp;Tabla!$B73&amp;"-"&amp;Tabla!C$4,BASE!$C:$C)</f>
        <v>0</v>
      </c>
      <c r="D73" s="80">
        <f>+SUMIF(BASE!$B:$B,Tabla!D$1&amp;"-"&amp;Tabla!$B73&amp;"-"&amp;Tabla!D$4,BASE!$D:$D)</f>
        <v>0</v>
      </c>
      <c r="E73" s="80">
        <f>+SUMIF(BASE!$B:$B,Tabla!E$1&amp;"-"&amp;Tabla!$B73&amp;"-"&amp;Tabla!E$4,BASE!$C:$C)</f>
        <v>0</v>
      </c>
      <c r="F73" s="80">
        <f>+SUMIF(BASE!$B:$B,Tabla!F$1&amp;"-"&amp;Tabla!$B73&amp;"-"&amp;Tabla!F$4,BASE!$D:$D)</f>
        <v>0</v>
      </c>
      <c r="G73" s="80">
        <f>+SUMIF(BASE!$B:$B,Tabla!G$1&amp;"-"&amp;Tabla!$B73&amp;"-"&amp;Tabla!G$4,BASE!$C:$C)</f>
        <v>0</v>
      </c>
      <c r="H73" s="80">
        <f>+SUMIF(BASE!$B:$B,Tabla!H$1&amp;"-"&amp;Tabla!$B73&amp;"-"&amp;Tabla!H$4,BASE!$D:$D)</f>
        <v>0</v>
      </c>
      <c r="I73" s="80">
        <f>+SUMIF(BASE!$B:$B,Tabla!I$1&amp;"-"&amp;Tabla!$B73&amp;"-"&amp;Tabla!I$4,BASE!$C:$C)</f>
        <v>0</v>
      </c>
      <c r="J73" s="80">
        <f>+SUMIF(BASE!$B:$B,Tabla!J$1&amp;"-"&amp;Tabla!$B73&amp;"-"&amp;Tabla!J$4,BASE!$D:$D)</f>
        <v>1</v>
      </c>
      <c r="K73" s="80">
        <f>+SUMIF(BASE!$B:$B,Tabla!K$1&amp;"-"&amp;Tabla!$B73&amp;"-"&amp;Tabla!K$4,BASE!$C:$C)</f>
        <v>0</v>
      </c>
      <c r="L73" s="80">
        <f>+SUMIF(BASE!$B:$B,Tabla!L$1&amp;"-"&amp;Tabla!$B73&amp;"-"&amp;Tabla!L$4,BASE!$D:$D)</f>
        <v>0</v>
      </c>
      <c r="M73" s="80">
        <f>+SUMIF(BASE!$B:$B,Tabla!M$1&amp;"-"&amp;Tabla!$B73&amp;"-"&amp;Tabla!M$4,BASE!$C:$C)</f>
        <v>0</v>
      </c>
      <c r="N73" s="80">
        <f>+SUMIF(BASE!$B:$B,Tabla!N$1&amp;"-"&amp;Tabla!$B73&amp;"-"&amp;Tabla!N$4,BASE!$D:$D)</f>
        <v>0</v>
      </c>
      <c r="O73" s="80">
        <f>+SUMIF(BASE!$B:$B,Tabla!O$1&amp;"-"&amp;Tabla!$B73&amp;"-"&amp;Tabla!O$4,BASE!$C:$C)</f>
        <v>0</v>
      </c>
      <c r="P73" s="80">
        <f>+SUMIF(BASE!$B:$B,Tabla!P$1&amp;"-"&amp;Tabla!$B73&amp;"-"&amp;Tabla!P$4,BASE!$D:$D)</f>
        <v>0</v>
      </c>
      <c r="Q73" s="80">
        <f>+SUMIF(BASE!$B:$B,Tabla!Q$1&amp;"-"&amp;Tabla!$B73&amp;"-"&amp;Tabla!Q$4,BASE!$C:$C)</f>
        <v>0</v>
      </c>
      <c r="R73" s="80">
        <f>+SUMIF(BASE!$B:$B,Tabla!R$1&amp;"-"&amp;Tabla!$B73&amp;"-"&amp;Tabla!R$4,BASE!$D:$D)</f>
        <v>0</v>
      </c>
      <c r="S73" s="80">
        <f>+SUMIF(BASE!$B:$B,Tabla!S$1&amp;"-"&amp;Tabla!$B73&amp;"-"&amp;Tabla!S$4,BASE!$C:$C)</f>
        <v>0</v>
      </c>
      <c r="T73" s="80">
        <f>+SUMIF(BASE!$B:$B,Tabla!T$1&amp;"-"&amp;Tabla!$B73&amp;"-"&amp;Tabla!T$4,BASE!$D:$D)</f>
        <v>0</v>
      </c>
      <c r="U73" s="80">
        <f>+SUMIF(BASE!$B:$B,Tabla!U$1&amp;"-"&amp;Tabla!$B73&amp;"-"&amp;Tabla!U$4,BASE!$C:$C)</f>
        <v>0</v>
      </c>
      <c r="V73" s="80">
        <f>+SUMIF(BASE!$B:$B,Tabla!V$1&amp;"-"&amp;Tabla!$B73&amp;"-"&amp;Tabla!V$4,BASE!$D:$D)</f>
        <v>0</v>
      </c>
      <c r="W73" s="80">
        <f>+SUMIF(BASE!$B:$B,Tabla!W$1&amp;"-"&amp;Tabla!$B73&amp;"-"&amp;Tabla!W$4,BASE!$C:$C)</f>
        <v>0</v>
      </c>
      <c r="X73" s="80">
        <f>+SUMIF(BASE!$B:$B,Tabla!X$1&amp;"-"&amp;Tabla!$B73&amp;"-"&amp;Tabla!X$4,BASE!$D:$D)</f>
        <v>0</v>
      </c>
      <c r="Y73" s="80">
        <f>+SUMIF(BASE!$B:$B,Tabla!Y$1&amp;"-"&amp;Tabla!$B73&amp;"-"&amp;Tabla!Y$4,BASE!$C:$C)</f>
        <v>0</v>
      </c>
      <c r="Z73" s="80">
        <f>+SUMIF(BASE!$B:$B,Tabla!Z$1&amp;"-"&amp;Tabla!$B73&amp;"-"&amp;Tabla!Z$4,BASE!$D:$D)</f>
        <v>0</v>
      </c>
      <c r="AA73" s="80">
        <f>+SUMIF(BASE!$B:$B,Tabla!AA$1&amp;"-"&amp;Tabla!$B73&amp;"-"&amp;Tabla!AA$4,BASE!$C:$C)</f>
        <v>0</v>
      </c>
      <c r="AB73" s="80">
        <f>+SUMIF(BASE!$B:$B,Tabla!AB$1&amp;"-"&amp;Tabla!$B73&amp;"-"&amp;Tabla!AB$4,BASE!$D:$D)</f>
        <v>0</v>
      </c>
      <c r="AC73" s="80">
        <f>+SUMIF(BASE!$B:$B,Tabla!AC$1&amp;"-"&amp;Tabla!$B73&amp;"-"&amp;Tabla!AC$4,BASE!$C:$C)</f>
        <v>0</v>
      </c>
      <c r="AD73" s="80">
        <f>+SUMIF(BASE!$B:$B,Tabla!AD$1&amp;"-"&amp;Tabla!$B73&amp;"-"&amp;Tabla!AD$4,BASE!$D:$D)</f>
        <v>0</v>
      </c>
      <c r="AE73" s="80">
        <f t="shared" ref="AE73:AE86" si="20">+G73+I73+K73</f>
        <v>0</v>
      </c>
      <c r="AF73" s="80">
        <f t="shared" ref="AF73:AF86" si="21">+H73+J73+L73</f>
        <v>1</v>
      </c>
      <c r="AG73" s="80">
        <f t="shared" ref="AG73:AG86" si="22">+M73+O73+Q73</f>
        <v>0</v>
      </c>
      <c r="AH73" s="80">
        <f t="shared" ref="AH73:AH86" si="23">+N73+P73+R73</f>
        <v>0</v>
      </c>
      <c r="AI73" s="80">
        <f t="shared" ref="AI73:AI86" si="24">+S73+U73+W73</f>
        <v>0</v>
      </c>
      <c r="AJ73" s="80">
        <f t="shared" ref="AJ73:AJ86" si="25">+T73+V73+X73</f>
        <v>0</v>
      </c>
      <c r="AK73" s="80">
        <f t="shared" ref="AK73:AK86" si="26">+Y73+AA73+AC73</f>
        <v>0</v>
      </c>
      <c r="AL73" s="80">
        <f t="shared" ref="AL73:AL86" si="27">+Z73+AB73+AD73</f>
        <v>0</v>
      </c>
      <c r="AM73" s="80">
        <f t="shared" si="18"/>
        <v>0</v>
      </c>
      <c r="AN73" s="80">
        <f t="shared" si="19"/>
        <v>1</v>
      </c>
    </row>
    <row r="74" spans="1:40" x14ac:dyDescent="0.2">
      <c r="A74" s="80">
        <v>70</v>
      </c>
      <c r="B74" s="80" t="str">
        <f>+IFERROR(VLOOKUP(A74,BASE!$H$3:$K$5998,4,0),"")</f>
        <v>Euroclear (0000)</v>
      </c>
      <c r="C74" s="80">
        <f>+SUMIF(BASE!$B:$B,Tabla!C$1&amp;"-"&amp;Tabla!$B74&amp;"-"&amp;Tabla!C$4,BASE!$C:$C)</f>
        <v>0</v>
      </c>
      <c r="D74" s="80">
        <f>+SUMIF(BASE!$B:$B,Tabla!D$1&amp;"-"&amp;Tabla!$B74&amp;"-"&amp;Tabla!D$4,BASE!$D:$D)</f>
        <v>0</v>
      </c>
      <c r="E74" s="80">
        <f>+SUMIF(BASE!$B:$B,Tabla!E$1&amp;"-"&amp;Tabla!$B74&amp;"-"&amp;Tabla!E$4,BASE!$C:$C)</f>
        <v>0</v>
      </c>
      <c r="F74" s="80">
        <f>+SUMIF(BASE!$B:$B,Tabla!F$1&amp;"-"&amp;Tabla!$B74&amp;"-"&amp;Tabla!F$4,BASE!$D:$D)</f>
        <v>0</v>
      </c>
      <c r="G74" s="80">
        <f>+SUMIF(BASE!$B:$B,Tabla!G$1&amp;"-"&amp;Tabla!$B74&amp;"-"&amp;Tabla!G$4,BASE!$C:$C)</f>
        <v>0</v>
      </c>
      <c r="H74" s="80">
        <f>+SUMIF(BASE!$B:$B,Tabla!H$1&amp;"-"&amp;Tabla!$B74&amp;"-"&amp;Tabla!H$4,BASE!$D:$D)</f>
        <v>0</v>
      </c>
      <c r="I74" s="80">
        <f>+SUMIF(BASE!$B:$B,Tabla!I$1&amp;"-"&amp;Tabla!$B74&amp;"-"&amp;Tabla!I$4,BASE!$C:$C)</f>
        <v>0</v>
      </c>
      <c r="J74" s="80">
        <f>+SUMIF(BASE!$B:$B,Tabla!J$1&amp;"-"&amp;Tabla!$B74&amp;"-"&amp;Tabla!J$4,BASE!$D:$D)</f>
        <v>0</v>
      </c>
      <c r="K74" s="80">
        <f>+SUMIF(BASE!$B:$B,Tabla!K$1&amp;"-"&amp;Tabla!$B74&amp;"-"&amp;Tabla!K$4,BASE!$C:$C)</f>
        <v>1</v>
      </c>
      <c r="L74" s="80">
        <f>+SUMIF(BASE!$B:$B,Tabla!L$1&amp;"-"&amp;Tabla!$B74&amp;"-"&amp;Tabla!L$4,BASE!$D:$D)</f>
        <v>0</v>
      </c>
      <c r="M74" s="80">
        <f>+SUMIF(BASE!$B:$B,Tabla!M$1&amp;"-"&amp;Tabla!$B74&amp;"-"&amp;Tabla!M$4,BASE!$C:$C)</f>
        <v>0</v>
      </c>
      <c r="N74" s="80">
        <f>+SUMIF(BASE!$B:$B,Tabla!N$1&amp;"-"&amp;Tabla!$B74&amp;"-"&amp;Tabla!N$4,BASE!$D:$D)</f>
        <v>0</v>
      </c>
      <c r="O74" s="80">
        <f>+SUMIF(BASE!$B:$B,Tabla!O$1&amp;"-"&amp;Tabla!$B74&amp;"-"&amp;Tabla!O$4,BASE!$C:$C)</f>
        <v>0</v>
      </c>
      <c r="P74" s="80">
        <f>+SUMIF(BASE!$B:$B,Tabla!P$1&amp;"-"&amp;Tabla!$B74&amp;"-"&amp;Tabla!P$4,BASE!$D:$D)</f>
        <v>0</v>
      </c>
      <c r="Q74" s="80">
        <f>+SUMIF(BASE!$B:$B,Tabla!Q$1&amp;"-"&amp;Tabla!$B74&amp;"-"&amp;Tabla!Q$4,BASE!$C:$C)</f>
        <v>0</v>
      </c>
      <c r="R74" s="80">
        <f>+SUMIF(BASE!$B:$B,Tabla!R$1&amp;"-"&amp;Tabla!$B74&amp;"-"&amp;Tabla!R$4,BASE!$D:$D)</f>
        <v>1</v>
      </c>
      <c r="S74" s="80">
        <f>+SUMIF(BASE!$B:$B,Tabla!S$1&amp;"-"&amp;Tabla!$B74&amp;"-"&amp;Tabla!S$4,BASE!$C:$C)</f>
        <v>1</v>
      </c>
      <c r="T74" s="80">
        <f>+SUMIF(BASE!$B:$B,Tabla!T$1&amp;"-"&amp;Tabla!$B74&amp;"-"&amp;Tabla!T$4,BASE!$D:$D)</f>
        <v>1</v>
      </c>
      <c r="U74" s="80">
        <f>+SUMIF(BASE!$B:$B,Tabla!U$1&amp;"-"&amp;Tabla!$B74&amp;"-"&amp;Tabla!U$4,BASE!$C:$C)</f>
        <v>0</v>
      </c>
      <c r="V74" s="80">
        <f>+SUMIF(BASE!$B:$B,Tabla!V$1&amp;"-"&amp;Tabla!$B74&amp;"-"&amp;Tabla!V$4,BASE!$D:$D)</f>
        <v>0</v>
      </c>
      <c r="W74" s="80">
        <f>+SUMIF(BASE!$B:$B,Tabla!W$1&amp;"-"&amp;Tabla!$B74&amp;"-"&amp;Tabla!W$4,BASE!$C:$C)</f>
        <v>0</v>
      </c>
      <c r="X74" s="80">
        <f>+SUMIF(BASE!$B:$B,Tabla!X$1&amp;"-"&amp;Tabla!$B74&amp;"-"&amp;Tabla!X$4,BASE!$D:$D)</f>
        <v>0</v>
      </c>
      <c r="Y74" s="80">
        <f>+SUMIF(BASE!$B:$B,Tabla!Y$1&amp;"-"&amp;Tabla!$B74&amp;"-"&amp;Tabla!Y$4,BASE!$C:$C)</f>
        <v>0</v>
      </c>
      <c r="Z74" s="80">
        <f>+SUMIF(BASE!$B:$B,Tabla!Z$1&amp;"-"&amp;Tabla!$B74&amp;"-"&amp;Tabla!Z$4,BASE!$D:$D)</f>
        <v>0</v>
      </c>
      <c r="AA74" s="80">
        <f>+SUMIF(BASE!$B:$B,Tabla!AA$1&amp;"-"&amp;Tabla!$B74&amp;"-"&amp;Tabla!AA$4,BASE!$C:$C)</f>
        <v>0</v>
      </c>
      <c r="AB74" s="80">
        <f>+SUMIF(BASE!$B:$B,Tabla!AB$1&amp;"-"&amp;Tabla!$B74&amp;"-"&amp;Tabla!AB$4,BASE!$D:$D)</f>
        <v>0</v>
      </c>
      <c r="AC74" s="80">
        <f>+SUMIF(BASE!$B:$B,Tabla!AC$1&amp;"-"&amp;Tabla!$B74&amp;"-"&amp;Tabla!AC$4,BASE!$C:$C)</f>
        <v>0</v>
      </c>
      <c r="AD74" s="80">
        <f>+SUMIF(BASE!$B:$B,Tabla!AD$1&amp;"-"&amp;Tabla!$B74&amp;"-"&amp;Tabla!AD$4,BASE!$D:$D)</f>
        <v>0</v>
      </c>
      <c r="AE74" s="80">
        <f t="shared" si="20"/>
        <v>1</v>
      </c>
      <c r="AF74" s="80">
        <f t="shared" si="21"/>
        <v>0</v>
      </c>
      <c r="AG74" s="80">
        <f t="shared" si="22"/>
        <v>0</v>
      </c>
      <c r="AH74" s="80">
        <f t="shared" si="23"/>
        <v>1</v>
      </c>
      <c r="AI74" s="80">
        <f t="shared" si="24"/>
        <v>1</v>
      </c>
      <c r="AJ74" s="80">
        <f t="shared" si="25"/>
        <v>1</v>
      </c>
      <c r="AK74" s="80">
        <f t="shared" si="26"/>
        <v>0</v>
      </c>
      <c r="AL74" s="80">
        <f t="shared" si="27"/>
        <v>0</v>
      </c>
      <c r="AM74" s="80">
        <f t="shared" si="18"/>
        <v>2</v>
      </c>
      <c r="AN74" s="80">
        <f t="shared" si="19"/>
        <v>2</v>
      </c>
    </row>
    <row r="75" spans="1:40" x14ac:dyDescent="0.2">
      <c r="A75" s="80">
        <v>71</v>
      </c>
      <c r="B75" s="80" t="str">
        <f>+IFERROR(VLOOKUP(A75,BASE!$H$3:$K$5998,4,0),"")</f>
        <v>Industrial Valores (122)</v>
      </c>
      <c r="C75" s="80">
        <f>+SUMIF(BASE!$B:$B,Tabla!C$1&amp;"-"&amp;Tabla!$B75&amp;"-"&amp;Tabla!C$4,BASE!$C:$C)</f>
        <v>0</v>
      </c>
      <c r="D75" s="80">
        <f>+SUMIF(BASE!$B:$B,Tabla!D$1&amp;"-"&amp;Tabla!$B75&amp;"-"&amp;Tabla!D$4,BASE!$D:$D)</f>
        <v>0</v>
      </c>
      <c r="E75" s="80">
        <f>+SUMIF(BASE!$B:$B,Tabla!E$1&amp;"-"&amp;Tabla!$B75&amp;"-"&amp;Tabla!E$4,BASE!$C:$C)</f>
        <v>0</v>
      </c>
      <c r="F75" s="80">
        <f>+SUMIF(BASE!$B:$B,Tabla!F$1&amp;"-"&amp;Tabla!$B75&amp;"-"&amp;Tabla!F$4,BASE!$D:$D)</f>
        <v>0</v>
      </c>
      <c r="G75" s="80">
        <f>+SUMIF(BASE!$B:$B,Tabla!G$1&amp;"-"&amp;Tabla!$B75&amp;"-"&amp;Tabla!G$4,BASE!$C:$C)</f>
        <v>0</v>
      </c>
      <c r="H75" s="80">
        <f>+SUMIF(BASE!$B:$B,Tabla!H$1&amp;"-"&amp;Tabla!$B75&amp;"-"&amp;Tabla!H$4,BASE!$D:$D)</f>
        <v>0</v>
      </c>
      <c r="I75" s="80">
        <f>+SUMIF(BASE!$B:$B,Tabla!I$1&amp;"-"&amp;Tabla!$B75&amp;"-"&amp;Tabla!I$4,BASE!$C:$C)</f>
        <v>0</v>
      </c>
      <c r="J75" s="80">
        <f>+SUMIF(BASE!$B:$B,Tabla!J$1&amp;"-"&amp;Tabla!$B75&amp;"-"&amp;Tabla!J$4,BASE!$D:$D)</f>
        <v>0</v>
      </c>
      <c r="K75" s="80">
        <f>+SUMIF(BASE!$B:$B,Tabla!K$1&amp;"-"&amp;Tabla!$B75&amp;"-"&amp;Tabla!K$4,BASE!$C:$C)</f>
        <v>1</v>
      </c>
      <c r="L75" s="80">
        <f>+SUMIF(BASE!$B:$B,Tabla!L$1&amp;"-"&amp;Tabla!$B75&amp;"-"&amp;Tabla!L$4,BASE!$D:$D)</f>
        <v>0</v>
      </c>
      <c r="M75" s="80">
        <f>+SUMIF(BASE!$B:$B,Tabla!M$1&amp;"-"&amp;Tabla!$B75&amp;"-"&amp;Tabla!M$4,BASE!$C:$C)</f>
        <v>0</v>
      </c>
      <c r="N75" s="80">
        <f>+SUMIF(BASE!$B:$B,Tabla!N$1&amp;"-"&amp;Tabla!$B75&amp;"-"&amp;Tabla!N$4,BASE!$D:$D)</f>
        <v>2</v>
      </c>
      <c r="O75" s="80">
        <f>+SUMIF(BASE!$B:$B,Tabla!O$1&amp;"-"&amp;Tabla!$B75&amp;"-"&amp;Tabla!O$4,BASE!$C:$C)</f>
        <v>0</v>
      </c>
      <c r="P75" s="80">
        <f>+SUMIF(BASE!$B:$B,Tabla!P$1&amp;"-"&amp;Tabla!$B75&amp;"-"&amp;Tabla!P$4,BASE!$D:$D)</f>
        <v>0</v>
      </c>
      <c r="Q75" s="80">
        <f>+SUMIF(BASE!$B:$B,Tabla!Q$1&amp;"-"&amp;Tabla!$B75&amp;"-"&amp;Tabla!Q$4,BASE!$C:$C)</f>
        <v>0</v>
      </c>
      <c r="R75" s="80">
        <f>+SUMIF(BASE!$B:$B,Tabla!R$1&amp;"-"&amp;Tabla!$B75&amp;"-"&amp;Tabla!R$4,BASE!$D:$D)</f>
        <v>0</v>
      </c>
      <c r="S75" s="80">
        <f>+SUMIF(BASE!$B:$B,Tabla!S$1&amp;"-"&amp;Tabla!$B75&amp;"-"&amp;Tabla!S$4,BASE!$C:$C)</f>
        <v>0</v>
      </c>
      <c r="T75" s="80">
        <f>+SUMIF(BASE!$B:$B,Tabla!T$1&amp;"-"&amp;Tabla!$B75&amp;"-"&amp;Tabla!T$4,BASE!$D:$D)</f>
        <v>0</v>
      </c>
      <c r="U75" s="80">
        <f>+SUMIF(BASE!$B:$B,Tabla!U$1&amp;"-"&amp;Tabla!$B75&amp;"-"&amp;Tabla!U$4,BASE!$C:$C)</f>
        <v>0</v>
      </c>
      <c r="V75" s="80">
        <f>+SUMIF(BASE!$B:$B,Tabla!V$1&amp;"-"&amp;Tabla!$B75&amp;"-"&amp;Tabla!V$4,BASE!$D:$D)</f>
        <v>0</v>
      </c>
      <c r="W75" s="80">
        <f>+SUMIF(BASE!$B:$B,Tabla!W$1&amp;"-"&amp;Tabla!$B75&amp;"-"&amp;Tabla!W$4,BASE!$C:$C)</f>
        <v>0</v>
      </c>
      <c r="X75" s="80">
        <f>+SUMIF(BASE!$B:$B,Tabla!X$1&amp;"-"&amp;Tabla!$B75&amp;"-"&amp;Tabla!X$4,BASE!$D:$D)</f>
        <v>0</v>
      </c>
      <c r="Y75" s="80">
        <f>+SUMIF(BASE!$B:$B,Tabla!Y$1&amp;"-"&amp;Tabla!$B75&amp;"-"&amp;Tabla!Y$4,BASE!$C:$C)</f>
        <v>0</v>
      </c>
      <c r="Z75" s="80">
        <f>+SUMIF(BASE!$B:$B,Tabla!Z$1&amp;"-"&amp;Tabla!$B75&amp;"-"&amp;Tabla!Z$4,BASE!$D:$D)</f>
        <v>0</v>
      </c>
      <c r="AA75" s="80">
        <f>+SUMIF(BASE!$B:$B,Tabla!AA$1&amp;"-"&amp;Tabla!$B75&amp;"-"&amp;Tabla!AA$4,BASE!$C:$C)</f>
        <v>0</v>
      </c>
      <c r="AB75" s="80">
        <f>+SUMIF(BASE!$B:$B,Tabla!AB$1&amp;"-"&amp;Tabla!$B75&amp;"-"&amp;Tabla!AB$4,BASE!$D:$D)</f>
        <v>0</v>
      </c>
      <c r="AC75" s="80">
        <f>+SUMIF(BASE!$B:$B,Tabla!AC$1&amp;"-"&amp;Tabla!$B75&amp;"-"&amp;Tabla!AC$4,BASE!$C:$C)</f>
        <v>0</v>
      </c>
      <c r="AD75" s="80">
        <f>+SUMIF(BASE!$B:$B,Tabla!AD$1&amp;"-"&amp;Tabla!$B75&amp;"-"&amp;Tabla!AD$4,BASE!$D:$D)</f>
        <v>0</v>
      </c>
      <c r="AE75" s="80">
        <f t="shared" si="20"/>
        <v>1</v>
      </c>
      <c r="AF75" s="80">
        <f t="shared" si="21"/>
        <v>0</v>
      </c>
      <c r="AG75" s="80">
        <f t="shared" si="22"/>
        <v>0</v>
      </c>
      <c r="AH75" s="80">
        <f t="shared" si="23"/>
        <v>2</v>
      </c>
      <c r="AI75" s="80">
        <f t="shared" si="24"/>
        <v>0</v>
      </c>
      <c r="AJ75" s="80">
        <f t="shared" si="25"/>
        <v>0</v>
      </c>
      <c r="AK75" s="80">
        <f t="shared" si="26"/>
        <v>0</v>
      </c>
      <c r="AL75" s="80">
        <f t="shared" si="27"/>
        <v>0</v>
      </c>
      <c r="AM75" s="80">
        <f t="shared" si="18"/>
        <v>1</v>
      </c>
      <c r="AN75" s="80">
        <f t="shared" si="19"/>
        <v>2</v>
      </c>
    </row>
    <row r="76" spans="1:40" x14ac:dyDescent="0.2">
      <c r="A76" s="80">
        <v>72</v>
      </c>
      <c r="B76" s="80" t="str">
        <f>+IFERROR(VLOOKUP(A76,BASE!$H$3:$K$5998,4,0),"")</f>
        <v>Banco Supervielle S.A. (430)</v>
      </c>
      <c r="C76" s="80">
        <f>+SUMIF(BASE!$B:$B,Tabla!C$1&amp;"-"&amp;Tabla!$B76&amp;"-"&amp;Tabla!C$4,BASE!$C:$C)</f>
        <v>0</v>
      </c>
      <c r="D76" s="80">
        <f>+SUMIF(BASE!$B:$B,Tabla!D$1&amp;"-"&amp;Tabla!$B76&amp;"-"&amp;Tabla!D$4,BASE!$D:$D)</f>
        <v>0</v>
      </c>
      <c r="E76" s="80">
        <f>+SUMIF(BASE!$B:$B,Tabla!E$1&amp;"-"&amp;Tabla!$B76&amp;"-"&amp;Tabla!E$4,BASE!$C:$C)</f>
        <v>0</v>
      </c>
      <c r="F76" s="80">
        <f>+SUMIF(BASE!$B:$B,Tabla!F$1&amp;"-"&amp;Tabla!$B76&amp;"-"&amp;Tabla!F$4,BASE!$D:$D)</f>
        <v>0</v>
      </c>
      <c r="G76" s="80">
        <f>+SUMIF(BASE!$B:$B,Tabla!G$1&amp;"-"&amp;Tabla!$B76&amp;"-"&amp;Tabla!G$4,BASE!$C:$C)</f>
        <v>0</v>
      </c>
      <c r="H76" s="80">
        <f>+SUMIF(BASE!$B:$B,Tabla!H$1&amp;"-"&amp;Tabla!$B76&amp;"-"&amp;Tabla!H$4,BASE!$D:$D)</f>
        <v>0</v>
      </c>
      <c r="I76" s="80">
        <f>+SUMIF(BASE!$B:$B,Tabla!I$1&amp;"-"&amp;Tabla!$B76&amp;"-"&amp;Tabla!I$4,BASE!$C:$C)</f>
        <v>0</v>
      </c>
      <c r="J76" s="80">
        <f>+SUMIF(BASE!$B:$B,Tabla!J$1&amp;"-"&amp;Tabla!$B76&amp;"-"&amp;Tabla!J$4,BASE!$D:$D)</f>
        <v>0</v>
      </c>
      <c r="K76" s="80">
        <f>+SUMIF(BASE!$B:$B,Tabla!K$1&amp;"-"&amp;Tabla!$B76&amp;"-"&amp;Tabla!K$4,BASE!$C:$C)</f>
        <v>4</v>
      </c>
      <c r="L76" s="80">
        <f>+SUMIF(BASE!$B:$B,Tabla!L$1&amp;"-"&amp;Tabla!$B76&amp;"-"&amp;Tabla!L$4,BASE!$D:$D)</f>
        <v>0</v>
      </c>
      <c r="M76" s="80">
        <f>+SUMIF(BASE!$B:$B,Tabla!M$1&amp;"-"&amp;Tabla!$B76&amp;"-"&amp;Tabla!M$4,BASE!$C:$C)</f>
        <v>0</v>
      </c>
      <c r="N76" s="80">
        <f>+SUMIF(BASE!$B:$B,Tabla!N$1&amp;"-"&amp;Tabla!$B76&amp;"-"&amp;Tabla!N$4,BASE!$D:$D)</f>
        <v>0</v>
      </c>
      <c r="O76" s="80">
        <f>+SUMIF(BASE!$B:$B,Tabla!O$1&amp;"-"&amp;Tabla!$B76&amp;"-"&amp;Tabla!O$4,BASE!$C:$C)</f>
        <v>3</v>
      </c>
      <c r="P76" s="80">
        <f>+SUMIF(BASE!$B:$B,Tabla!P$1&amp;"-"&amp;Tabla!$B76&amp;"-"&amp;Tabla!P$4,BASE!$D:$D)</f>
        <v>0</v>
      </c>
      <c r="Q76" s="80">
        <f>+SUMIF(BASE!$B:$B,Tabla!Q$1&amp;"-"&amp;Tabla!$B76&amp;"-"&amp;Tabla!Q$4,BASE!$C:$C)</f>
        <v>0</v>
      </c>
      <c r="R76" s="80">
        <f>+SUMIF(BASE!$B:$B,Tabla!R$1&amp;"-"&amp;Tabla!$B76&amp;"-"&amp;Tabla!R$4,BASE!$D:$D)</f>
        <v>0</v>
      </c>
      <c r="S76" s="80">
        <f>+SUMIF(BASE!$B:$B,Tabla!S$1&amp;"-"&amp;Tabla!$B76&amp;"-"&amp;Tabla!S$4,BASE!$C:$C)</f>
        <v>0</v>
      </c>
      <c r="T76" s="80">
        <f>+SUMIF(BASE!$B:$B,Tabla!T$1&amp;"-"&amp;Tabla!$B76&amp;"-"&amp;Tabla!T$4,BASE!$D:$D)</f>
        <v>0</v>
      </c>
      <c r="U76" s="80">
        <f>+SUMIF(BASE!$B:$B,Tabla!U$1&amp;"-"&amp;Tabla!$B76&amp;"-"&amp;Tabla!U$4,BASE!$C:$C)</f>
        <v>0</v>
      </c>
      <c r="V76" s="80">
        <f>+SUMIF(BASE!$B:$B,Tabla!V$1&amp;"-"&amp;Tabla!$B76&amp;"-"&amp;Tabla!V$4,BASE!$D:$D)</f>
        <v>0</v>
      </c>
      <c r="W76" s="80">
        <f>+SUMIF(BASE!$B:$B,Tabla!W$1&amp;"-"&amp;Tabla!$B76&amp;"-"&amp;Tabla!W$4,BASE!$C:$C)</f>
        <v>0</v>
      </c>
      <c r="X76" s="80">
        <f>+SUMIF(BASE!$B:$B,Tabla!X$1&amp;"-"&amp;Tabla!$B76&amp;"-"&amp;Tabla!X$4,BASE!$D:$D)</f>
        <v>0</v>
      </c>
      <c r="Y76" s="80">
        <f>+SUMIF(BASE!$B:$B,Tabla!Y$1&amp;"-"&amp;Tabla!$B76&amp;"-"&amp;Tabla!Y$4,BASE!$C:$C)</f>
        <v>0</v>
      </c>
      <c r="Z76" s="80">
        <f>+SUMIF(BASE!$B:$B,Tabla!Z$1&amp;"-"&amp;Tabla!$B76&amp;"-"&amp;Tabla!Z$4,BASE!$D:$D)</f>
        <v>0</v>
      </c>
      <c r="AA76" s="80">
        <f>+SUMIF(BASE!$B:$B,Tabla!AA$1&amp;"-"&amp;Tabla!$B76&amp;"-"&amp;Tabla!AA$4,BASE!$C:$C)</f>
        <v>0</v>
      </c>
      <c r="AB76" s="80">
        <f>+SUMIF(BASE!$B:$B,Tabla!AB$1&amp;"-"&amp;Tabla!$B76&amp;"-"&amp;Tabla!AB$4,BASE!$D:$D)</f>
        <v>0</v>
      </c>
      <c r="AC76" s="80">
        <f>+SUMIF(BASE!$B:$B,Tabla!AC$1&amp;"-"&amp;Tabla!$B76&amp;"-"&amp;Tabla!AC$4,BASE!$C:$C)</f>
        <v>0</v>
      </c>
      <c r="AD76" s="80">
        <f>+SUMIF(BASE!$B:$B,Tabla!AD$1&amp;"-"&amp;Tabla!$B76&amp;"-"&amp;Tabla!AD$4,BASE!$D:$D)</f>
        <v>0</v>
      </c>
      <c r="AE76" s="80">
        <f t="shared" si="20"/>
        <v>4</v>
      </c>
      <c r="AF76" s="80">
        <f t="shared" si="21"/>
        <v>0</v>
      </c>
      <c r="AG76" s="80">
        <f t="shared" si="22"/>
        <v>3</v>
      </c>
      <c r="AH76" s="80">
        <f t="shared" si="23"/>
        <v>0</v>
      </c>
      <c r="AI76" s="80">
        <f t="shared" si="24"/>
        <v>0</v>
      </c>
      <c r="AJ76" s="80">
        <f t="shared" si="25"/>
        <v>0</v>
      </c>
      <c r="AK76" s="80">
        <f t="shared" si="26"/>
        <v>0</v>
      </c>
      <c r="AL76" s="80">
        <f t="shared" si="27"/>
        <v>0</v>
      </c>
      <c r="AM76" s="80">
        <f t="shared" si="18"/>
        <v>7</v>
      </c>
      <c r="AN76" s="80">
        <f t="shared" si="19"/>
        <v>0</v>
      </c>
    </row>
    <row r="77" spans="1:40" outlineLevel="1" x14ac:dyDescent="0.2">
      <c r="A77" s="80">
        <v>73</v>
      </c>
      <c r="B77" s="80" t="str">
        <f>+IFERROR(VLOOKUP(A77,BASE!$H$3:$K$5998,4,0),"")</f>
        <v>Soluciones Financieras S.A. (94)</v>
      </c>
      <c r="C77" s="80">
        <f>+SUMIF(BASE!$B:$B,Tabla!C$1&amp;"-"&amp;Tabla!$B77&amp;"-"&amp;Tabla!C$4,BASE!$C:$C)</f>
        <v>0</v>
      </c>
      <c r="D77" s="80">
        <f>+SUMIF(BASE!$B:$B,Tabla!D$1&amp;"-"&amp;Tabla!$B77&amp;"-"&amp;Tabla!D$4,BASE!$D:$D)</f>
        <v>0</v>
      </c>
      <c r="E77" s="80">
        <f>+SUMIF(BASE!$B:$B,Tabla!E$1&amp;"-"&amp;Tabla!$B77&amp;"-"&amp;Tabla!E$4,BASE!$C:$C)</f>
        <v>0</v>
      </c>
      <c r="F77" s="80">
        <f>+SUMIF(BASE!$B:$B,Tabla!F$1&amp;"-"&amp;Tabla!$B77&amp;"-"&amp;Tabla!F$4,BASE!$D:$D)</f>
        <v>0</v>
      </c>
      <c r="G77" s="80">
        <f>+SUMIF(BASE!$B:$B,Tabla!G$1&amp;"-"&amp;Tabla!$B77&amp;"-"&amp;Tabla!G$4,BASE!$C:$C)</f>
        <v>0</v>
      </c>
      <c r="H77" s="80">
        <f>+SUMIF(BASE!$B:$B,Tabla!H$1&amp;"-"&amp;Tabla!$B77&amp;"-"&amp;Tabla!H$4,BASE!$D:$D)</f>
        <v>0</v>
      </c>
      <c r="I77" s="80">
        <f>+SUMIF(BASE!$B:$B,Tabla!I$1&amp;"-"&amp;Tabla!$B77&amp;"-"&amp;Tabla!I$4,BASE!$C:$C)</f>
        <v>0</v>
      </c>
      <c r="J77" s="80">
        <f>+SUMIF(BASE!$B:$B,Tabla!J$1&amp;"-"&amp;Tabla!$B77&amp;"-"&amp;Tabla!J$4,BASE!$D:$D)</f>
        <v>0</v>
      </c>
      <c r="K77" s="80">
        <f>+SUMIF(BASE!$B:$B,Tabla!K$1&amp;"-"&amp;Tabla!$B77&amp;"-"&amp;Tabla!K$4,BASE!$C:$C)</f>
        <v>1</v>
      </c>
      <c r="L77" s="80">
        <f>+SUMIF(BASE!$B:$B,Tabla!L$1&amp;"-"&amp;Tabla!$B77&amp;"-"&amp;Tabla!L$4,BASE!$D:$D)</f>
        <v>0</v>
      </c>
      <c r="M77" s="80">
        <f>+SUMIF(BASE!$B:$B,Tabla!M$1&amp;"-"&amp;Tabla!$B77&amp;"-"&amp;Tabla!M$4,BASE!$C:$C)</f>
        <v>0</v>
      </c>
      <c r="N77" s="80">
        <f>+SUMIF(BASE!$B:$B,Tabla!N$1&amp;"-"&amp;Tabla!$B77&amp;"-"&amp;Tabla!N$4,BASE!$D:$D)</f>
        <v>0</v>
      </c>
      <c r="O77" s="80">
        <f>+SUMIF(BASE!$B:$B,Tabla!O$1&amp;"-"&amp;Tabla!$B77&amp;"-"&amp;Tabla!O$4,BASE!$C:$C)</f>
        <v>0</v>
      </c>
      <c r="P77" s="80">
        <f>+SUMIF(BASE!$B:$B,Tabla!P$1&amp;"-"&amp;Tabla!$B77&amp;"-"&amp;Tabla!P$4,BASE!$D:$D)</f>
        <v>0</v>
      </c>
      <c r="Q77" s="80">
        <f>+SUMIF(BASE!$B:$B,Tabla!Q$1&amp;"-"&amp;Tabla!$B77&amp;"-"&amp;Tabla!Q$4,BASE!$C:$C)</f>
        <v>0</v>
      </c>
      <c r="R77" s="80">
        <f>+SUMIF(BASE!$B:$B,Tabla!R$1&amp;"-"&amp;Tabla!$B77&amp;"-"&amp;Tabla!R$4,BASE!$D:$D)</f>
        <v>0</v>
      </c>
      <c r="S77" s="80">
        <f>+SUMIF(BASE!$B:$B,Tabla!S$1&amp;"-"&amp;Tabla!$B77&amp;"-"&amp;Tabla!S$4,BASE!$C:$C)</f>
        <v>0</v>
      </c>
      <c r="T77" s="80">
        <f>+SUMIF(BASE!$B:$B,Tabla!T$1&amp;"-"&amp;Tabla!$B77&amp;"-"&amp;Tabla!T$4,BASE!$D:$D)</f>
        <v>0</v>
      </c>
      <c r="U77" s="80">
        <f>+SUMIF(BASE!$B:$B,Tabla!U$1&amp;"-"&amp;Tabla!$B77&amp;"-"&amp;Tabla!U$4,BASE!$C:$C)</f>
        <v>0</v>
      </c>
      <c r="V77" s="80">
        <f>+SUMIF(BASE!$B:$B,Tabla!V$1&amp;"-"&amp;Tabla!$B77&amp;"-"&amp;Tabla!V$4,BASE!$D:$D)</f>
        <v>0</v>
      </c>
      <c r="W77" s="80">
        <f>+SUMIF(BASE!$B:$B,Tabla!W$1&amp;"-"&amp;Tabla!$B77&amp;"-"&amp;Tabla!W$4,BASE!$C:$C)</f>
        <v>0</v>
      </c>
      <c r="X77" s="80">
        <f>+SUMIF(BASE!$B:$B,Tabla!X$1&amp;"-"&amp;Tabla!$B77&amp;"-"&amp;Tabla!X$4,BASE!$D:$D)</f>
        <v>0</v>
      </c>
      <c r="Y77" s="80">
        <f>+SUMIF(BASE!$B:$B,Tabla!Y$1&amp;"-"&amp;Tabla!$B77&amp;"-"&amp;Tabla!Y$4,BASE!$C:$C)</f>
        <v>0</v>
      </c>
      <c r="Z77" s="80">
        <f>+SUMIF(BASE!$B:$B,Tabla!Z$1&amp;"-"&amp;Tabla!$B77&amp;"-"&amp;Tabla!Z$4,BASE!$D:$D)</f>
        <v>0</v>
      </c>
      <c r="AA77" s="80">
        <f>+SUMIF(BASE!$B:$B,Tabla!AA$1&amp;"-"&amp;Tabla!$B77&amp;"-"&amp;Tabla!AA$4,BASE!$C:$C)</f>
        <v>0</v>
      </c>
      <c r="AB77" s="80">
        <f>+SUMIF(BASE!$B:$B,Tabla!AB$1&amp;"-"&amp;Tabla!$B77&amp;"-"&amp;Tabla!AB$4,BASE!$D:$D)</f>
        <v>0</v>
      </c>
      <c r="AC77" s="80">
        <f>+SUMIF(BASE!$B:$B,Tabla!AC$1&amp;"-"&amp;Tabla!$B77&amp;"-"&amp;Tabla!AC$4,BASE!$C:$C)</f>
        <v>0</v>
      </c>
      <c r="AD77" s="80">
        <f>+SUMIF(BASE!$B:$B,Tabla!AD$1&amp;"-"&amp;Tabla!$B77&amp;"-"&amp;Tabla!AD$4,BASE!$D:$D)</f>
        <v>0</v>
      </c>
      <c r="AE77" s="80">
        <f t="shared" si="20"/>
        <v>1</v>
      </c>
      <c r="AF77" s="80">
        <f t="shared" si="21"/>
        <v>0</v>
      </c>
      <c r="AG77" s="80">
        <f t="shared" si="22"/>
        <v>0</v>
      </c>
      <c r="AH77" s="80">
        <f t="shared" si="23"/>
        <v>0</v>
      </c>
      <c r="AI77" s="80">
        <f t="shared" si="24"/>
        <v>0</v>
      </c>
      <c r="AJ77" s="80">
        <f t="shared" si="25"/>
        <v>0</v>
      </c>
      <c r="AK77" s="80">
        <f t="shared" si="26"/>
        <v>0</v>
      </c>
      <c r="AL77" s="80">
        <f t="shared" si="27"/>
        <v>0</v>
      </c>
      <c r="AM77" s="80">
        <f t="shared" si="18"/>
        <v>1</v>
      </c>
      <c r="AN77" s="80">
        <f t="shared" si="19"/>
        <v>0</v>
      </c>
    </row>
    <row r="78" spans="1:40" outlineLevel="1" x14ac:dyDescent="0.2">
      <c r="A78" s="80">
        <v>74</v>
      </c>
      <c r="B78" s="80" t="str">
        <f>+IFERROR(VLOOKUP(A78,BASE!$H$3:$K$5998,4,0),"")</f>
        <v>ALyC Cordoba (1741)</v>
      </c>
      <c r="C78" s="80">
        <f>+SUMIF(BASE!$B:$B,Tabla!C$1&amp;"-"&amp;Tabla!$B78&amp;"-"&amp;Tabla!C$4,BASE!$C:$C)</f>
        <v>0</v>
      </c>
      <c r="D78" s="80">
        <f>+SUMIF(BASE!$B:$B,Tabla!D$1&amp;"-"&amp;Tabla!$B78&amp;"-"&amp;Tabla!D$4,BASE!$D:$D)</f>
        <v>0</v>
      </c>
      <c r="E78" s="80">
        <f>+SUMIF(BASE!$B:$B,Tabla!E$1&amp;"-"&amp;Tabla!$B78&amp;"-"&amp;Tabla!E$4,BASE!$C:$C)</f>
        <v>0</v>
      </c>
      <c r="F78" s="80">
        <f>+SUMIF(BASE!$B:$B,Tabla!F$1&amp;"-"&amp;Tabla!$B78&amp;"-"&amp;Tabla!F$4,BASE!$D:$D)</f>
        <v>0</v>
      </c>
      <c r="G78" s="80">
        <f>+SUMIF(BASE!$B:$B,Tabla!G$1&amp;"-"&amp;Tabla!$B78&amp;"-"&amp;Tabla!G$4,BASE!$C:$C)</f>
        <v>0</v>
      </c>
      <c r="H78" s="80">
        <f>+SUMIF(BASE!$B:$B,Tabla!H$1&amp;"-"&amp;Tabla!$B78&amp;"-"&amp;Tabla!H$4,BASE!$D:$D)</f>
        <v>0</v>
      </c>
      <c r="I78" s="80">
        <f>+SUMIF(BASE!$B:$B,Tabla!I$1&amp;"-"&amp;Tabla!$B78&amp;"-"&amp;Tabla!I$4,BASE!$C:$C)</f>
        <v>0</v>
      </c>
      <c r="J78" s="80">
        <f>+SUMIF(BASE!$B:$B,Tabla!J$1&amp;"-"&amp;Tabla!$B78&amp;"-"&amp;Tabla!J$4,BASE!$D:$D)</f>
        <v>0</v>
      </c>
      <c r="K78" s="80">
        <f>+SUMIF(BASE!$B:$B,Tabla!K$1&amp;"-"&amp;Tabla!$B78&amp;"-"&amp;Tabla!K$4,BASE!$C:$C)</f>
        <v>0</v>
      </c>
      <c r="L78" s="80">
        <f>+SUMIF(BASE!$B:$B,Tabla!L$1&amp;"-"&amp;Tabla!$B78&amp;"-"&amp;Tabla!L$4,BASE!$D:$D)</f>
        <v>1</v>
      </c>
      <c r="M78" s="80">
        <f>+SUMIF(BASE!$B:$B,Tabla!M$1&amp;"-"&amp;Tabla!$B78&amp;"-"&amp;Tabla!M$4,BASE!$C:$C)</f>
        <v>0</v>
      </c>
      <c r="N78" s="80">
        <f>+SUMIF(BASE!$B:$B,Tabla!N$1&amp;"-"&amp;Tabla!$B78&amp;"-"&amp;Tabla!N$4,BASE!$D:$D)</f>
        <v>0</v>
      </c>
      <c r="O78" s="80">
        <f>+SUMIF(BASE!$B:$B,Tabla!O$1&amp;"-"&amp;Tabla!$B78&amp;"-"&amp;Tabla!O$4,BASE!$C:$C)</f>
        <v>0</v>
      </c>
      <c r="P78" s="80">
        <f>+SUMIF(BASE!$B:$B,Tabla!P$1&amp;"-"&amp;Tabla!$B78&amp;"-"&amp;Tabla!P$4,BASE!$D:$D)</f>
        <v>0</v>
      </c>
      <c r="Q78" s="80">
        <f>+SUMIF(BASE!$B:$B,Tabla!Q$1&amp;"-"&amp;Tabla!$B78&amp;"-"&amp;Tabla!Q$4,BASE!$C:$C)</f>
        <v>0</v>
      </c>
      <c r="R78" s="80">
        <f>+SUMIF(BASE!$B:$B,Tabla!R$1&amp;"-"&amp;Tabla!$B78&amp;"-"&amp;Tabla!R$4,BASE!$D:$D)</f>
        <v>0</v>
      </c>
      <c r="S78" s="80">
        <f>+SUMIF(BASE!$B:$B,Tabla!S$1&amp;"-"&amp;Tabla!$B78&amp;"-"&amp;Tabla!S$4,BASE!$C:$C)</f>
        <v>0</v>
      </c>
      <c r="T78" s="80">
        <f>+SUMIF(BASE!$B:$B,Tabla!T$1&amp;"-"&amp;Tabla!$B78&amp;"-"&amp;Tabla!T$4,BASE!$D:$D)</f>
        <v>0</v>
      </c>
      <c r="U78" s="80">
        <f>+SUMIF(BASE!$B:$B,Tabla!U$1&amp;"-"&amp;Tabla!$B78&amp;"-"&amp;Tabla!U$4,BASE!$C:$C)</f>
        <v>0</v>
      </c>
      <c r="V78" s="80">
        <f>+SUMIF(BASE!$B:$B,Tabla!V$1&amp;"-"&amp;Tabla!$B78&amp;"-"&amp;Tabla!V$4,BASE!$D:$D)</f>
        <v>0</v>
      </c>
      <c r="W78" s="80">
        <f>+SUMIF(BASE!$B:$B,Tabla!W$1&amp;"-"&amp;Tabla!$B78&amp;"-"&amp;Tabla!W$4,BASE!$C:$C)</f>
        <v>0</v>
      </c>
      <c r="X78" s="80">
        <f>+SUMIF(BASE!$B:$B,Tabla!X$1&amp;"-"&amp;Tabla!$B78&amp;"-"&amp;Tabla!X$4,BASE!$D:$D)</f>
        <v>0</v>
      </c>
      <c r="Y78" s="80">
        <f>+SUMIF(BASE!$B:$B,Tabla!Y$1&amp;"-"&amp;Tabla!$B78&amp;"-"&amp;Tabla!Y$4,BASE!$C:$C)</f>
        <v>0</v>
      </c>
      <c r="Z78" s="80">
        <f>+SUMIF(BASE!$B:$B,Tabla!Z$1&amp;"-"&amp;Tabla!$B78&amp;"-"&amp;Tabla!Z$4,BASE!$D:$D)</f>
        <v>0</v>
      </c>
      <c r="AA78" s="80">
        <f>+SUMIF(BASE!$B:$B,Tabla!AA$1&amp;"-"&amp;Tabla!$B78&amp;"-"&amp;Tabla!AA$4,BASE!$C:$C)</f>
        <v>0</v>
      </c>
      <c r="AB78" s="80">
        <f>+SUMIF(BASE!$B:$B,Tabla!AB$1&amp;"-"&amp;Tabla!$B78&amp;"-"&amp;Tabla!AB$4,BASE!$D:$D)</f>
        <v>0</v>
      </c>
      <c r="AC78" s="80">
        <f>+SUMIF(BASE!$B:$B,Tabla!AC$1&amp;"-"&amp;Tabla!$B78&amp;"-"&amp;Tabla!AC$4,BASE!$C:$C)</f>
        <v>0</v>
      </c>
      <c r="AD78" s="80">
        <f>+SUMIF(BASE!$B:$B,Tabla!AD$1&amp;"-"&amp;Tabla!$B78&amp;"-"&amp;Tabla!AD$4,BASE!$D:$D)</f>
        <v>0</v>
      </c>
      <c r="AE78" s="80">
        <f t="shared" si="20"/>
        <v>0</v>
      </c>
      <c r="AF78" s="80">
        <f t="shared" si="21"/>
        <v>1</v>
      </c>
      <c r="AG78" s="80">
        <f t="shared" si="22"/>
        <v>0</v>
      </c>
      <c r="AH78" s="80">
        <f t="shared" si="23"/>
        <v>0</v>
      </c>
      <c r="AI78" s="80">
        <f t="shared" si="24"/>
        <v>0</v>
      </c>
      <c r="AJ78" s="80">
        <f t="shared" si="25"/>
        <v>0</v>
      </c>
      <c r="AK78" s="80">
        <f t="shared" si="26"/>
        <v>0</v>
      </c>
      <c r="AL78" s="80">
        <f t="shared" si="27"/>
        <v>0</v>
      </c>
      <c r="AM78" s="80">
        <f t="shared" si="18"/>
        <v>0</v>
      </c>
      <c r="AN78" s="80">
        <f t="shared" si="19"/>
        <v>1</v>
      </c>
    </row>
    <row r="79" spans="1:40" outlineLevel="1" x14ac:dyDescent="0.2">
      <c r="A79" s="80">
        <v>75</v>
      </c>
      <c r="B79" s="80" t="str">
        <f>+IFERROR(VLOOKUP(A79,BASE!$H$3:$K$5998,4,0),"")</f>
        <v>Tomar Inversiones S.A. (81)</v>
      </c>
      <c r="C79" s="80">
        <f>+SUMIF(BASE!$B:$B,Tabla!C$1&amp;"-"&amp;Tabla!$B79&amp;"-"&amp;Tabla!C$4,BASE!$C:$C)</f>
        <v>0</v>
      </c>
      <c r="D79" s="80">
        <f>+SUMIF(BASE!$B:$B,Tabla!D$1&amp;"-"&amp;Tabla!$B79&amp;"-"&amp;Tabla!D$4,BASE!$D:$D)</f>
        <v>0</v>
      </c>
      <c r="E79" s="80">
        <f>+SUMIF(BASE!$B:$B,Tabla!E$1&amp;"-"&amp;Tabla!$B79&amp;"-"&amp;Tabla!E$4,BASE!$C:$C)</f>
        <v>0</v>
      </c>
      <c r="F79" s="80">
        <f>+SUMIF(BASE!$B:$B,Tabla!F$1&amp;"-"&amp;Tabla!$B79&amp;"-"&amp;Tabla!F$4,BASE!$D:$D)</f>
        <v>0</v>
      </c>
      <c r="G79" s="80">
        <f>+SUMIF(BASE!$B:$B,Tabla!G$1&amp;"-"&amp;Tabla!$B79&amp;"-"&amp;Tabla!G$4,BASE!$C:$C)</f>
        <v>0</v>
      </c>
      <c r="H79" s="80">
        <f>+SUMIF(BASE!$B:$B,Tabla!H$1&amp;"-"&amp;Tabla!$B79&amp;"-"&amp;Tabla!H$4,BASE!$D:$D)</f>
        <v>0</v>
      </c>
      <c r="I79" s="80">
        <f>+SUMIF(BASE!$B:$B,Tabla!I$1&amp;"-"&amp;Tabla!$B79&amp;"-"&amp;Tabla!I$4,BASE!$C:$C)</f>
        <v>0</v>
      </c>
      <c r="J79" s="80">
        <f>+SUMIF(BASE!$B:$B,Tabla!J$1&amp;"-"&amp;Tabla!$B79&amp;"-"&amp;Tabla!J$4,BASE!$D:$D)</f>
        <v>0</v>
      </c>
      <c r="K79" s="80">
        <f>+SUMIF(BASE!$B:$B,Tabla!K$1&amp;"-"&amp;Tabla!$B79&amp;"-"&amp;Tabla!K$4,BASE!$C:$C)</f>
        <v>0</v>
      </c>
      <c r="L79" s="80">
        <f>+SUMIF(BASE!$B:$B,Tabla!L$1&amp;"-"&amp;Tabla!$B79&amp;"-"&amp;Tabla!L$4,BASE!$D:$D)</f>
        <v>2</v>
      </c>
      <c r="M79" s="80">
        <f>+SUMIF(BASE!$B:$B,Tabla!M$1&amp;"-"&amp;Tabla!$B79&amp;"-"&amp;Tabla!M$4,BASE!$C:$C)</f>
        <v>0</v>
      </c>
      <c r="N79" s="80">
        <f>+SUMIF(BASE!$B:$B,Tabla!N$1&amp;"-"&amp;Tabla!$B79&amp;"-"&amp;Tabla!N$4,BASE!$D:$D)</f>
        <v>1</v>
      </c>
      <c r="O79" s="80">
        <f>+SUMIF(BASE!$B:$B,Tabla!O$1&amp;"-"&amp;Tabla!$B79&amp;"-"&amp;Tabla!O$4,BASE!$C:$C)</f>
        <v>0</v>
      </c>
      <c r="P79" s="80">
        <f>+SUMIF(BASE!$B:$B,Tabla!P$1&amp;"-"&amp;Tabla!$B79&amp;"-"&amp;Tabla!P$4,BASE!$D:$D)</f>
        <v>3</v>
      </c>
      <c r="Q79" s="80">
        <f>+SUMIF(BASE!$B:$B,Tabla!Q$1&amp;"-"&amp;Tabla!$B79&amp;"-"&amp;Tabla!Q$4,BASE!$C:$C)</f>
        <v>0</v>
      </c>
      <c r="R79" s="80">
        <f>+SUMIF(BASE!$B:$B,Tabla!R$1&amp;"-"&amp;Tabla!$B79&amp;"-"&amp;Tabla!R$4,BASE!$D:$D)</f>
        <v>0</v>
      </c>
      <c r="S79" s="80">
        <f>+SUMIF(BASE!$B:$B,Tabla!S$1&amp;"-"&amp;Tabla!$B79&amp;"-"&amp;Tabla!S$4,BASE!$C:$C)</f>
        <v>0</v>
      </c>
      <c r="T79" s="80">
        <f>+SUMIF(BASE!$B:$B,Tabla!T$1&amp;"-"&amp;Tabla!$B79&amp;"-"&amp;Tabla!T$4,BASE!$D:$D)</f>
        <v>1</v>
      </c>
      <c r="U79" s="80">
        <f>+SUMIF(BASE!$B:$B,Tabla!U$1&amp;"-"&amp;Tabla!$B79&amp;"-"&amp;Tabla!U$4,BASE!$C:$C)</f>
        <v>0</v>
      </c>
      <c r="V79" s="80">
        <f>+SUMIF(BASE!$B:$B,Tabla!V$1&amp;"-"&amp;Tabla!$B79&amp;"-"&amp;Tabla!V$4,BASE!$D:$D)</f>
        <v>0</v>
      </c>
      <c r="W79" s="80">
        <f>+SUMIF(BASE!$B:$B,Tabla!W$1&amp;"-"&amp;Tabla!$B79&amp;"-"&amp;Tabla!W$4,BASE!$C:$C)</f>
        <v>0</v>
      </c>
      <c r="X79" s="80">
        <f>+SUMIF(BASE!$B:$B,Tabla!X$1&amp;"-"&amp;Tabla!$B79&amp;"-"&amp;Tabla!X$4,BASE!$D:$D)</f>
        <v>0</v>
      </c>
      <c r="Y79" s="80">
        <f>+SUMIF(BASE!$B:$B,Tabla!Y$1&amp;"-"&amp;Tabla!$B79&amp;"-"&amp;Tabla!Y$4,BASE!$C:$C)</f>
        <v>0</v>
      </c>
      <c r="Z79" s="80">
        <f>+SUMIF(BASE!$B:$B,Tabla!Z$1&amp;"-"&amp;Tabla!$B79&amp;"-"&amp;Tabla!Z$4,BASE!$D:$D)</f>
        <v>0</v>
      </c>
      <c r="AA79" s="80">
        <f>+SUMIF(BASE!$B:$B,Tabla!AA$1&amp;"-"&amp;Tabla!$B79&amp;"-"&amp;Tabla!AA$4,BASE!$C:$C)</f>
        <v>0</v>
      </c>
      <c r="AB79" s="80">
        <f>+SUMIF(BASE!$B:$B,Tabla!AB$1&amp;"-"&amp;Tabla!$B79&amp;"-"&amp;Tabla!AB$4,BASE!$D:$D)</f>
        <v>0</v>
      </c>
      <c r="AC79" s="80">
        <f>+SUMIF(BASE!$B:$B,Tabla!AC$1&amp;"-"&amp;Tabla!$B79&amp;"-"&amp;Tabla!AC$4,BASE!$C:$C)</f>
        <v>0</v>
      </c>
      <c r="AD79" s="80">
        <f>+SUMIF(BASE!$B:$B,Tabla!AD$1&amp;"-"&amp;Tabla!$B79&amp;"-"&amp;Tabla!AD$4,BASE!$D:$D)</f>
        <v>0</v>
      </c>
      <c r="AE79" s="80">
        <f t="shared" si="20"/>
        <v>0</v>
      </c>
      <c r="AF79" s="80">
        <f t="shared" si="21"/>
        <v>2</v>
      </c>
      <c r="AG79" s="80">
        <f t="shared" si="22"/>
        <v>0</v>
      </c>
      <c r="AH79" s="80">
        <f t="shared" si="23"/>
        <v>4</v>
      </c>
      <c r="AI79" s="80">
        <f t="shared" si="24"/>
        <v>0</v>
      </c>
      <c r="AJ79" s="80">
        <f t="shared" si="25"/>
        <v>1</v>
      </c>
      <c r="AK79" s="80">
        <f t="shared" si="26"/>
        <v>0</v>
      </c>
      <c r="AL79" s="80">
        <f t="shared" si="27"/>
        <v>0</v>
      </c>
      <c r="AM79" s="80">
        <f t="shared" si="18"/>
        <v>0</v>
      </c>
      <c r="AN79" s="80">
        <f t="shared" si="19"/>
        <v>7</v>
      </c>
    </row>
    <row r="80" spans="1:40" outlineLevel="1" x14ac:dyDescent="0.2">
      <c r="A80" s="80">
        <v>76</v>
      </c>
      <c r="B80" s="80" t="str">
        <f>+IFERROR(VLOOKUP(A80,BASE!$H$3:$K$5998,4,0),"")</f>
        <v>Bolsa de Comercio de Buenos Aires (463)</v>
      </c>
      <c r="C80" s="80">
        <f>+SUMIF(BASE!$B:$B,Tabla!C$1&amp;"-"&amp;Tabla!$B80&amp;"-"&amp;Tabla!C$4,BASE!$C:$C)</f>
        <v>0</v>
      </c>
      <c r="D80" s="80">
        <f>+SUMIF(BASE!$B:$B,Tabla!D$1&amp;"-"&amp;Tabla!$B80&amp;"-"&amp;Tabla!D$4,BASE!$D:$D)</f>
        <v>0</v>
      </c>
      <c r="E80" s="80">
        <f>+SUMIF(BASE!$B:$B,Tabla!E$1&amp;"-"&amp;Tabla!$B80&amp;"-"&amp;Tabla!E$4,BASE!$C:$C)</f>
        <v>0</v>
      </c>
      <c r="F80" s="80">
        <f>+SUMIF(BASE!$B:$B,Tabla!F$1&amp;"-"&amp;Tabla!$B80&amp;"-"&amp;Tabla!F$4,BASE!$D:$D)</f>
        <v>0</v>
      </c>
      <c r="G80" s="80">
        <f>+SUMIF(BASE!$B:$B,Tabla!G$1&amp;"-"&amp;Tabla!$B80&amp;"-"&amp;Tabla!G$4,BASE!$C:$C)</f>
        <v>0</v>
      </c>
      <c r="H80" s="80">
        <f>+SUMIF(BASE!$B:$B,Tabla!H$1&amp;"-"&amp;Tabla!$B80&amp;"-"&amp;Tabla!H$4,BASE!$D:$D)</f>
        <v>0</v>
      </c>
      <c r="I80" s="80">
        <f>+SUMIF(BASE!$B:$B,Tabla!I$1&amp;"-"&amp;Tabla!$B80&amp;"-"&amp;Tabla!I$4,BASE!$C:$C)</f>
        <v>0</v>
      </c>
      <c r="J80" s="80">
        <f>+SUMIF(BASE!$B:$B,Tabla!J$1&amp;"-"&amp;Tabla!$B80&amp;"-"&amp;Tabla!J$4,BASE!$D:$D)</f>
        <v>0</v>
      </c>
      <c r="K80" s="80">
        <f>+SUMIF(BASE!$B:$B,Tabla!K$1&amp;"-"&amp;Tabla!$B80&amp;"-"&amp;Tabla!K$4,BASE!$C:$C)</f>
        <v>0</v>
      </c>
      <c r="L80" s="80">
        <f>+SUMIF(BASE!$B:$B,Tabla!L$1&amp;"-"&amp;Tabla!$B80&amp;"-"&amp;Tabla!L$4,BASE!$D:$D)</f>
        <v>0</v>
      </c>
      <c r="M80" s="80">
        <f>+SUMIF(BASE!$B:$B,Tabla!M$1&amp;"-"&amp;Tabla!$B80&amp;"-"&amp;Tabla!M$4,BASE!$C:$C)</f>
        <v>1</v>
      </c>
      <c r="N80" s="80">
        <f>+SUMIF(BASE!$B:$B,Tabla!N$1&amp;"-"&amp;Tabla!$B80&amp;"-"&amp;Tabla!N$4,BASE!$D:$D)</f>
        <v>0</v>
      </c>
      <c r="O80" s="80">
        <f>+SUMIF(BASE!$B:$B,Tabla!O$1&amp;"-"&amp;Tabla!$B80&amp;"-"&amp;Tabla!O$4,BASE!$C:$C)</f>
        <v>0</v>
      </c>
      <c r="P80" s="80">
        <f>+SUMIF(BASE!$B:$B,Tabla!P$1&amp;"-"&amp;Tabla!$B80&amp;"-"&amp;Tabla!P$4,BASE!$D:$D)</f>
        <v>0</v>
      </c>
      <c r="Q80" s="80">
        <f>+SUMIF(BASE!$B:$B,Tabla!Q$1&amp;"-"&amp;Tabla!$B80&amp;"-"&amp;Tabla!Q$4,BASE!$C:$C)</f>
        <v>0</v>
      </c>
      <c r="R80" s="80">
        <f>+SUMIF(BASE!$B:$B,Tabla!R$1&amp;"-"&amp;Tabla!$B80&amp;"-"&amp;Tabla!R$4,BASE!$D:$D)</f>
        <v>0</v>
      </c>
      <c r="S80" s="80">
        <f>+SUMIF(BASE!$B:$B,Tabla!S$1&amp;"-"&amp;Tabla!$B80&amp;"-"&amp;Tabla!S$4,BASE!$C:$C)</f>
        <v>0</v>
      </c>
      <c r="T80" s="80">
        <f>+SUMIF(BASE!$B:$B,Tabla!T$1&amp;"-"&amp;Tabla!$B80&amp;"-"&amp;Tabla!T$4,BASE!$D:$D)</f>
        <v>0</v>
      </c>
      <c r="U80" s="80">
        <f>+SUMIF(BASE!$B:$B,Tabla!U$1&amp;"-"&amp;Tabla!$B80&amp;"-"&amp;Tabla!U$4,BASE!$C:$C)</f>
        <v>0</v>
      </c>
      <c r="V80" s="80">
        <f>+SUMIF(BASE!$B:$B,Tabla!V$1&amp;"-"&amp;Tabla!$B80&amp;"-"&amp;Tabla!V$4,BASE!$D:$D)</f>
        <v>0</v>
      </c>
      <c r="W80" s="80">
        <f>+SUMIF(BASE!$B:$B,Tabla!W$1&amp;"-"&amp;Tabla!$B80&amp;"-"&amp;Tabla!W$4,BASE!$C:$C)</f>
        <v>0</v>
      </c>
      <c r="X80" s="80">
        <f>+SUMIF(BASE!$B:$B,Tabla!X$1&amp;"-"&amp;Tabla!$B80&amp;"-"&amp;Tabla!X$4,BASE!$D:$D)</f>
        <v>0</v>
      </c>
      <c r="Y80" s="80">
        <f>+SUMIF(BASE!$B:$B,Tabla!Y$1&amp;"-"&amp;Tabla!$B80&amp;"-"&amp;Tabla!Y$4,BASE!$C:$C)</f>
        <v>0</v>
      </c>
      <c r="Z80" s="80">
        <f>+SUMIF(BASE!$B:$B,Tabla!Z$1&amp;"-"&amp;Tabla!$B80&amp;"-"&amp;Tabla!Z$4,BASE!$D:$D)</f>
        <v>0</v>
      </c>
      <c r="AA80" s="80">
        <f>+SUMIF(BASE!$B:$B,Tabla!AA$1&amp;"-"&amp;Tabla!$B80&amp;"-"&amp;Tabla!AA$4,BASE!$C:$C)</f>
        <v>0</v>
      </c>
      <c r="AB80" s="80">
        <f>+SUMIF(BASE!$B:$B,Tabla!AB$1&amp;"-"&amp;Tabla!$B80&amp;"-"&amp;Tabla!AB$4,BASE!$D:$D)</f>
        <v>0</v>
      </c>
      <c r="AC80" s="80">
        <f>+SUMIF(BASE!$B:$B,Tabla!AC$1&amp;"-"&amp;Tabla!$B80&amp;"-"&amp;Tabla!AC$4,BASE!$C:$C)</f>
        <v>0</v>
      </c>
      <c r="AD80" s="80">
        <f>+SUMIF(BASE!$B:$B,Tabla!AD$1&amp;"-"&amp;Tabla!$B80&amp;"-"&amp;Tabla!AD$4,BASE!$D:$D)</f>
        <v>0</v>
      </c>
      <c r="AE80" s="80">
        <f t="shared" si="20"/>
        <v>0</v>
      </c>
      <c r="AF80" s="80">
        <f t="shared" si="21"/>
        <v>0</v>
      </c>
      <c r="AG80" s="80">
        <f t="shared" si="22"/>
        <v>1</v>
      </c>
      <c r="AH80" s="80">
        <f t="shared" si="23"/>
        <v>0</v>
      </c>
      <c r="AI80" s="80">
        <f t="shared" si="24"/>
        <v>0</v>
      </c>
      <c r="AJ80" s="80">
        <f t="shared" si="25"/>
        <v>0</v>
      </c>
      <c r="AK80" s="80">
        <f t="shared" si="26"/>
        <v>0</v>
      </c>
      <c r="AL80" s="80">
        <f t="shared" si="27"/>
        <v>0</v>
      </c>
      <c r="AM80" s="80">
        <f t="shared" si="18"/>
        <v>1</v>
      </c>
      <c r="AN80" s="80">
        <f t="shared" si="19"/>
        <v>0</v>
      </c>
    </row>
    <row r="81" spans="1:40" outlineLevel="1" x14ac:dyDescent="0.2">
      <c r="A81" s="80">
        <v>77</v>
      </c>
      <c r="B81" s="80" t="str">
        <f>+IFERROR(VLOOKUP(A81,BASE!$H$3:$K$5998,4,0),"")</f>
        <v>Sociedad Militar (1740)</v>
      </c>
      <c r="C81" s="80">
        <f>+SUMIF(BASE!$B:$B,Tabla!C$1&amp;"-"&amp;Tabla!$B81&amp;"-"&amp;Tabla!C$4,BASE!$C:$C)</f>
        <v>0</v>
      </c>
      <c r="D81" s="80">
        <f>+SUMIF(BASE!$B:$B,Tabla!D$1&amp;"-"&amp;Tabla!$B81&amp;"-"&amp;Tabla!D$4,BASE!$D:$D)</f>
        <v>0</v>
      </c>
      <c r="E81" s="80">
        <f>+SUMIF(BASE!$B:$B,Tabla!E$1&amp;"-"&amp;Tabla!$B81&amp;"-"&amp;Tabla!E$4,BASE!$C:$C)</f>
        <v>0</v>
      </c>
      <c r="F81" s="80">
        <f>+SUMIF(BASE!$B:$B,Tabla!F$1&amp;"-"&amp;Tabla!$B81&amp;"-"&amp;Tabla!F$4,BASE!$D:$D)</f>
        <v>0</v>
      </c>
      <c r="G81" s="80">
        <f>+SUMIF(BASE!$B:$B,Tabla!G$1&amp;"-"&amp;Tabla!$B81&amp;"-"&amp;Tabla!G$4,BASE!$C:$C)</f>
        <v>0</v>
      </c>
      <c r="H81" s="80">
        <f>+SUMIF(BASE!$B:$B,Tabla!H$1&amp;"-"&amp;Tabla!$B81&amp;"-"&amp;Tabla!H$4,BASE!$D:$D)</f>
        <v>0</v>
      </c>
      <c r="I81" s="80">
        <f>+SUMIF(BASE!$B:$B,Tabla!I$1&amp;"-"&amp;Tabla!$B81&amp;"-"&amp;Tabla!I$4,BASE!$C:$C)</f>
        <v>0</v>
      </c>
      <c r="J81" s="80">
        <f>+SUMIF(BASE!$B:$B,Tabla!J$1&amp;"-"&amp;Tabla!$B81&amp;"-"&amp;Tabla!J$4,BASE!$D:$D)</f>
        <v>0</v>
      </c>
      <c r="K81" s="80">
        <f>+SUMIF(BASE!$B:$B,Tabla!K$1&amp;"-"&amp;Tabla!$B81&amp;"-"&amp;Tabla!K$4,BASE!$C:$C)</f>
        <v>0</v>
      </c>
      <c r="L81" s="80">
        <f>+SUMIF(BASE!$B:$B,Tabla!L$1&amp;"-"&amp;Tabla!$B81&amp;"-"&amp;Tabla!L$4,BASE!$D:$D)</f>
        <v>0</v>
      </c>
      <c r="M81" s="80">
        <f>+SUMIF(BASE!$B:$B,Tabla!M$1&amp;"-"&amp;Tabla!$B81&amp;"-"&amp;Tabla!M$4,BASE!$C:$C)</f>
        <v>1</v>
      </c>
      <c r="N81" s="80">
        <f>+SUMIF(BASE!$B:$B,Tabla!N$1&amp;"-"&amp;Tabla!$B81&amp;"-"&amp;Tabla!N$4,BASE!$D:$D)</f>
        <v>0</v>
      </c>
      <c r="O81" s="80">
        <f>+SUMIF(BASE!$B:$B,Tabla!O$1&amp;"-"&amp;Tabla!$B81&amp;"-"&amp;Tabla!O$4,BASE!$C:$C)</f>
        <v>0</v>
      </c>
      <c r="P81" s="80">
        <f>+SUMIF(BASE!$B:$B,Tabla!P$1&amp;"-"&amp;Tabla!$B81&amp;"-"&amp;Tabla!P$4,BASE!$D:$D)</f>
        <v>0</v>
      </c>
      <c r="Q81" s="80">
        <f>+SUMIF(BASE!$B:$B,Tabla!Q$1&amp;"-"&amp;Tabla!$B81&amp;"-"&amp;Tabla!Q$4,BASE!$C:$C)</f>
        <v>0</v>
      </c>
      <c r="R81" s="80">
        <f>+SUMIF(BASE!$B:$B,Tabla!R$1&amp;"-"&amp;Tabla!$B81&amp;"-"&amp;Tabla!R$4,BASE!$D:$D)</f>
        <v>0</v>
      </c>
      <c r="S81" s="80">
        <f>+SUMIF(BASE!$B:$B,Tabla!S$1&amp;"-"&amp;Tabla!$B81&amp;"-"&amp;Tabla!S$4,BASE!$C:$C)</f>
        <v>0</v>
      </c>
      <c r="T81" s="80">
        <f>+SUMIF(BASE!$B:$B,Tabla!T$1&amp;"-"&amp;Tabla!$B81&amp;"-"&amp;Tabla!T$4,BASE!$D:$D)</f>
        <v>0</v>
      </c>
      <c r="U81" s="80">
        <f>+SUMIF(BASE!$B:$B,Tabla!U$1&amp;"-"&amp;Tabla!$B81&amp;"-"&amp;Tabla!U$4,BASE!$C:$C)</f>
        <v>0</v>
      </c>
      <c r="V81" s="80">
        <f>+SUMIF(BASE!$B:$B,Tabla!V$1&amp;"-"&amp;Tabla!$B81&amp;"-"&amp;Tabla!V$4,BASE!$D:$D)</f>
        <v>0</v>
      </c>
      <c r="W81" s="80">
        <f>+SUMIF(BASE!$B:$B,Tabla!W$1&amp;"-"&amp;Tabla!$B81&amp;"-"&amp;Tabla!W$4,BASE!$C:$C)</f>
        <v>0</v>
      </c>
      <c r="X81" s="80">
        <f>+SUMIF(BASE!$B:$B,Tabla!X$1&amp;"-"&amp;Tabla!$B81&amp;"-"&amp;Tabla!X$4,BASE!$D:$D)</f>
        <v>0</v>
      </c>
      <c r="Y81" s="80">
        <f>+SUMIF(BASE!$B:$B,Tabla!Y$1&amp;"-"&amp;Tabla!$B81&amp;"-"&amp;Tabla!Y$4,BASE!$C:$C)</f>
        <v>0</v>
      </c>
      <c r="Z81" s="80">
        <f>+SUMIF(BASE!$B:$B,Tabla!Z$1&amp;"-"&amp;Tabla!$B81&amp;"-"&amp;Tabla!Z$4,BASE!$D:$D)</f>
        <v>0</v>
      </c>
      <c r="AA81" s="80">
        <f>+SUMIF(BASE!$B:$B,Tabla!AA$1&amp;"-"&amp;Tabla!$B81&amp;"-"&amp;Tabla!AA$4,BASE!$C:$C)</f>
        <v>0</v>
      </c>
      <c r="AB81" s="80">
        <f>+SUMIF(BASE!$B:$B,Tabla!AB$1&amp;"-"&amp;Tabla!$B81&amp;"-"&amp;Tabla!AB$4,BASE!$D:$D)</f>
        <v>0</v>
      </c>
      <c r="AC81" s="80">
        <f>+SUMIF(BASE!$B:$B,Tabla!AC$1&amp;"-"&amp;Tabla!$B81&amp;"-"&amp;Tabla!AC$4,BASE!$C:$C)</f>
        <v>0</v>
      </c>
      <c r="AD81" s="80">
        <f>+SUMIF(BASE!$B:$B,Tabla!AD$1&amp;"-"&amp;Tabla!$B81&amp;"-"&amp;Tabla!AD$4,BASE!$D:$D)</f>
        <v>0</v>
      </c>
      <c r="AE81" s="80">
        <f t="shared" si="20"/>
        <v>0</v>
      </c>
      <c r="AF81" s="80">
        <f t="shared" si="21"/>
        <v>0</v>
      </c>
      <c r="AG81" s="80">
        <f t="shared" si="22"/>
        <v>1</v>
      </c>
      <c r="AH81" s="80">
        <f t="shared" si="23"/>
        <v>0</v>
      </c>
      <c r="AI81" s="80">
        <f t="shared" si="24"/>
        <v>0</v>
      </c>
      <c r="AJ81" s="80">
        <f t="shared" si="25"/>
        <v>0</v>
      </c>
      <c r="AK81" s="80">
        <f t="shared" si="26"/>
        <v>0</v>
      </c>
      <c r="AL81" s="80">
        <f t="shared" si="27"/>
        <v>0</v>
      </c>
      <c r="AM81" s="80">
        <f t="shared" si="18"/>
        <v>1</v>
      </c>
      <c r="AN81" s="80">
        <f t="shared" si="19"/>
        <v>0</v>
      </c>
    </row>
    <row r="82" spans="1:40" outlineLevel="1" x14ac:dyDescent="0.2">
      <c r="A82" s="80">
        <v>78</v>
      </c>
      <c r="B82" s="80" t="str">
        <f>+IFERROR(VLOOKUP(A82,BASE!$H$3:$K$5998,4,0),"")</f>
        <v>Bolsa de Comercio de La Plata (125)</v>
      </c>
      <c r="C82" s="80">
        <f>+SUMIF(BASE!$B:$B,Tabla!C$1&amp;"-"&amp;Tabla!$B82&amp;"-"&amp;Tabla!C$4,BASE!$C:$C)</f>
        <v>0</v>
      </c>
      <c r="D82" s="80">
        <f>+SUMIF(BASE!$B:$B,Tabla!D$1&amp;"-"&amp;Tabla!$B82&amp;"-"&amp;Tabla!D$4,BASE!$D:$D)</f>
        <v>0</v>
      </c>
      <c r="E82" s="80">
        <f>+SUMIF(BASE!$B:$B,Tabla!E$1&amp;"-"&amp;Tabla!$B82&amp;"-"&amp;Tabla!E$4,BASE!$C:$C)</f>
        <v>0</v>
      </c>
      <c r="F82" s="80">
        <f>+SUMIF(BASE!$B:$B,Tabla!F$1&amp;"-"&amp;Tabla!$B82&amp;"-"&amp;Tabla!F$4,BASE!$D:$D)</f>
        <v>0</v>
      </c>
      <c r="G82" s="80">
        <f>+SUMIF(BASE!$B:$B,Tabla!G$1&amp;"-"&amp;Tabla!$B82&amp;"-"&amp;Tabla!G$4,BASE!$C:$C)</f>
        <v>0</v>
      </c>
      <c r="H82" s="80">
        <f>+SUMIF(BASE!$B:$B,Tabla!H$1&amp;"-"&amp;Tabla!$B82&amp;"-"&amp;Tabla!H$4,BASE!$D:$D)</f>
        <v>0</v>
      </c>
      <c r="I82" s="80">
        <f>+SUMIF(BASE!$B:$B,Tabla!I$1&amp;"-"&amp;Tabla!$B82&amp;"-"&amp;Tabla!I$4,BASE!$C:$C)</f>
        <v>0</v>
      </c>
      <c r="J82" s="80">
        <f>+SUMIF(BASE!$B:$B,Tabla!J$1&amp;"-"&amp;Tabla!$B82&amp;"-"&amp;Tabla!J$4,BASE!$D:$D)</f>
        <v>0</v>
      </c>
      <c r="K82" s="80">
        <f>+SUMIF(BASE!$B:$B,Tabla!K$1&amp;"-"&amp;Tabla!$B82&amp;"-"&amp;Tabla!K$4,BASE!$C:$C)</f>
        <v>0</v>
      </c>
      <c r="L82" s="80">
        <f>+SUMIF(BASE!$B:$B,Tabla!L$1&amp;"-"&amp;Tabla!$B82&amp;"-"&amp;Tabla!L$4,BASE!$D:$D)</f>
        <v>0</v>
      </c>
      <c r="M82" s="80">
        <f>+SUMIF(BASE!$B:$B,Tabla!M$1&amp;"-"&amp;Tabla!$B82&amp;"-"&amp;Tabla!M$4,BASE!$C:$C)</f>
        <v>1</v>
      </c>
      <c r="N82" s="80">
        <f>+SUMIF(BASE!$B:$B,Tabla!N$1&amp;"-"&amp;Tabla!$B82&amp;"-"&amp;Tabla!N$4,BASE!$D:$D)</f>
        <v>0</v>
      </c>
      <c r="O82" s="80">
        <f>+SUMIF(BASE!$B:$B,Tabla!O$1&amp;"-"&amp;Tabla!$B82&amp;"-"&amp;Tabla!O$4,BASE!$C:$C)</f>
        <v>0</v>
      </c>
      <c r="P82" s="80">
        <f>+SUMIF(BASE!$B:$B,Tabla!P$1&amp;"-"&amp;Tabla!$B82&amp;"-"&amp;Tabla!P$4,BASE!$D:$D)</f>
        <v>0</v>
      </c>
      <c r="Q82" s="80">
        <f>+SUMIF(BASE!$B:$B,Tabla!Q$1&amp;"-"&amp;Tabla!$B82&amp;"-"&amp;Tabla!Q$4,BASE!$C:$C)</f>
        <v>0</v>
      </c>
      <c r="R82" s="80">
        <f>+SUMIF(BASE!$B:$B,Tabla!R$1&amp;"-"&amp;Tabla!$B82&amp;"-"&amp;Tabla!R$4,BASE!$D:$D)</f>
        <v>0</v>
      </c>
      <c r="S82" s="80">
        <f>+SUMIF(BASE!$B:$B,Tabla!S$1&amp;"-"&amp;Tabla!$B82&amp;"-"&amp;Tabla!S$4,BASE!$C:$C)</f>
        <v>0</v>
      </c>
      <c r="T82" s="80">
        <f>+SUMIF(BASE!$B:$B,Tabla!T$1&amp;"-"&amp;Tabla!$B82&amp;"-"&amp;Tabla!T$4,BASE!$D:$D)</f>
        <v>0</v>
      </c>
      <c r="U82" s="80">
        <f>+SUMIF(BASE!$B:$B,Tabla!U$1&amp;"-"&amp;Tabla!$B82&amp;"-"&amp;Tabla!U$4,BASE!$C:$C)</f>
        <v>0</v>
      </c>
      <c r="V82" s="80">
        <f>+SUMIF(BASE!$B:$B,Tabla!V$1&amp;"-"&amp;Tabla!$B82&amp;"-"&amp;Tabla!V$4,BASE!$D:$D)</f>
        <v>0</v>
      </c>
      <c r="W82" s="80">
        <f>+SUMIF(BASE!$B:$B,Tabla!W$1&amp;"-"&amp;Tabla!$B82&amp;"-"&amp;Tabla!W$4,BASE!$C:$C)</f>
        <v>0</v>
      </c>
      <c r="X82" s="80">
        <f>+SUMIF(BASE!$B:$B,Tabla!X$1&amp;"-"&amp;Tabla!$B82&amp;"-"&amp;Tabla!X$4,BASE!$D:$D)</f>
        <v>0</v>
      </c>
      <c r="Y82" s="80">
        <f>+SUMIF(BASE!$B:$B,Tabla!Y$1&amp;"-"&amp;Tabla!$B82&amp;"-"&amp;Tabla!Y$4,BASE!$C:$C)</f>
        <v>0</v>
      </c>
      <c r="Z82" s="80">
        <f>+SUMIF(BASE!$B:$B,Tabla!Z$1&amp;"-"&amp;Tabla!$B82&amp;"-"&amp;Tabla!Z$4,BASE!$D:$D)</f>
        <v>0</v>
      </c>
      <c r="AA82" s="80">
        <f>+SUMIF(BASE!$B:$B,Tabla!AA$1&amp;"-"&amp;Tabla!$B82&amp;"-"&amp;Tabla!AA$4,BASE!$C:$C)</f>
        <v>0</v>
      </c>
      <c r="AB82" s="80">
        <f>+SUMIF(BASE!$B:$B,Tabla!AB$1&amp;"-"&amp;Tabla!$B82&amp;"-"&amp;Tabla!AB$4,BASE!$D:$D)</f>
        <v>0</v>
      </c>
      <c r="AC82" s="80">
        <f>+SUMIF(BASE!$B:$B,Tabla!AC$1&amp;"-"&amp;Tabla!$B82&amp;"-"&amp;Tabla!AC$4,BASE!$C:$C)</f>
        <v>0</v>
      </c>
      <c r="AD82" s="80">
        <f>+SUMIF(BASE!$B:$B,Tabla!AD$1&amp;"-"&amp;Tabla!$B82&amp;"-"&amp;Tabla!AD$4,BASE!$D:$D)</f>
        <v>0</v>
      </c>
      <c r="AE82" s="80">
        <f t="shared" si="20"/>
        <v>0</v>
      </c>
      <c r="AF82" s="80">
        <f t="shared" si="21"/>
        <v>0</v>
      </c>
      <c r="AG82" s="80">
        <f t="shared" si="22"/>
        <v>1</v>
      </c>
      <c r="AH82" s="80">
        <f t="shared" si="23"/>
        <v>0</v>
      </c>
      <c r="AI82" s="80">
        <f t="shared" si="24"/>
        <v>0</v>
      </c>
      <c r="AJ82" s="80">
        <f t="shared" si="25"/>
        <v>0</v>
      </c>
      <c r="AK82" s="80">
        <f t="shared" si="26"/>
        <v>0</v>
      </c>
      <c r="AL82" s="80">
        <f t="shared" si="27"/>
        <v>0</v>
      </c>
      <c r="AM82" s="80">
        <f t="shared" si="18"/>
        <v>1</v>
      </c>
      <c r="AN82" s="80">
        <f t="shared" si="19"/>
        <v>0</v>
      </c>
    </row>
    <row r="83" spans="1:40" outlineLevel="1" x14ac:dyDescent="0.2">
      <c r="A83" s="80">
        <v>79</v>
      </c>
      <c r="B83" s="80" t="str">
        <f>+IFERROR(VLOOKUP(A83,BASE!$H$3:$K$5998,4,0),"")</f>
        <v>Provincia Bursatil (23)</v>
      </c>
      <c r="C83" s="80">
        <f>+SUMIF(BASE!$B:$B,Tabla!C$1&amp;"-"&amp;Tabla!$B83&amp;"-"&amp;Tabla!C$4,BASE!$C:$C)</f>
        <v>0</v>
      </c>
      <c r="D83" s="80">
        <f>+SUMIF(BASE!$B:$B,Tabla!D$1&amp;"-"&amp;Tabla!$B83&amp;"-"&amp;Tabla!D$4,BASE!$D:$D)</f>
        <v>0</v>
      </c>
      <c r="E83" s="80">
        <f>+SUMIF(BASE!$B:$B,Tabla!E$1&amp;"-"&amp;Tabla!$B83&amp;"-"&amp;Tabla!E$4,BASE!$C:$C)</f>
        <v>0</v>
      </c>
      <c r="F83" s="80">
        <f>+SUMIF(BASE!$B:$B,Tabla!F$1&amp;"-"&amp;Tabla!$B83&amp;"-"&amp;Tabla!F$4,BASE!$D:$D)</f>
        <v>0</v>
      </c>
      <c r="G83" s="80">
        <f>+SUMIF(BASE!$B:$B,Tabla!G$1&amp;"-"&amp;Tabla!$B83&amp;"-"&amp;Tabla!G$4,BASE!$C:$C)</f>
        <v>0</v>
      </c>
      <c r="H83" s="80">
        <f>+SUMIF(BASE!$B:$B,Tabla!H$1&amp;"-"&amp;Tabla!$B83&amp;"-"&amp;Tabla!H$4,BASE!$D:$D)</f>
        <v>0</v>
      </c>
      <c r="I83" s="80">
        <f>+SUMIF(BASE!$B:$B,Tabla!I$1&amp;"-"&amp;Tabla!$B83&amp;"-"&amp;Tabla!I$4,BASE!$C:$C)</f>
        <v>0</v>
      </c>
      <c r="J83" s="80">
        <f>+SUMIF(BASE!$B:$B,Tabla!J$1&amp;"-"&amp;Tabla!$B83&amp;"-"&amp;Tabla!J$4,BASE!$D:$D)</f>
        <v>0</v>
      </c>
      <c r="K83" s="80">
        <f>+SUMIF(BASE!$B:$B,Tabla!K$1&amp;"-"&amp;Tabla!$B83&amp;"-"&amp;Tabla!K$4,BASE!$C:$C)</f>
        <v>0</v>
      </c>
      <c r="L83" s="80">
        <f>+SUMIF(BASE!$B:$B,Tabla!L$1&amp;"-"&amp;Tabla!$B83&amp;"-"&amp;Tabla!L$4,BASE!$D:$D)</f>
        <v>0</v>
      </c>
      <c r="M83" s="80">
        <f>+SUMIF(BASE!$B:$B,Tabla!M$1&amp;"-"&amp;Tabla!$B83&amp;"-"&amp;Tabla!M$4,BASE!$C:$C)</f>
        <v>1</v>
      </c>
      <c r="N83" s="80">
        <f>+SUMIF(BASE!$B:$B,Tabla!N$1&amp;"-"&amp;Tabla!$B83&amp;"-"&amp;Tabla!N$4,BASE!$D:$D)</f>
        <v>0</v>
      </c>
      <c r="O83" s="80">
        <f>+SUMIF(BASE!$B:$B,Tabla!O$1&amp;"-"&amp;Tabla!$B83&amp;"-"&amp;Tabla!O$4,BASE!$C:$C)</f>
        <v>0</v>
      </c>
      <c r="P83" s="80">
        <f>+SUMIF(BASE!$B:$B,Tabla!P$1&amp;"-"&amp;Tabla!$B83&amp;"-"&amp;Tabla!P$4,BASE!$D:$D)</f>
        <v>0</v>
      </c>
      <c r="Q83" s="80">
        <f>+SUMIF(BASE!$B:$B,Tabla!Q$1&amp;"-"&amp;Tabla!$B83&amp;"-"&amp;Tabla!Q$4,BASE!$C:$C)</f>
        <v>0</v>
      </c>
      <c r="R83" s="80">
        <f>+SUMIF(BASE!$B:$B,Tabla!R$1&amp;"-"&amp;Tabla!$B83&amp;"-"&amp;Tabla!R$4,BASE!$D:$D)</f>
        <v>0</v>
      </c>
      <c r="S83" s="80">
        <f>+SUMIF(BASE!$B:$B,Tabla!S$1&amp;"-"&amp;Tabla!$B83&amp;"-"&amp;Tabla!S$4,BASE!$C:$C)</f>
        <v>0</v>
      </c>
      <c r="T83" s="80">
        <f>+SUMIF(BASE!$B:$B,Tabla!T$1&amp;"-"&amp;Tabla!$B83&amp;"-"&amp;Tabla!T$4,BASE!$D:$D)</f>
        <v>0</v>
      </c>
      <c r="U83" s="80">
        <f>+SUMIF(BASE!$B:$B,Tabla!U$1&amp;"-"&amp;Tabla!$B83&amp;"-"&amp;Tabla!U$4,BASE!$C:$C)</f>
        <v>0</v>
      </c>
      <c r="V83" s="80">
        <f>+SUMIF(BASE!$B:$B,Tabla!V$1&amp;"-"&amp;Tabla!$B83&amp;"-"&amp;Tabla!V$4,BASE!$D:$D)</f>
        <v>0</v>
      </c>
      <c r="W83" s="80">
        <f>+SUMIF(BASE!$B:$B,Tabla!W$1&amp;"-"&amp;Tabla!$B83&amp;"-"&amp;Tabla!W$4,BASE!$C:$C)</f>
        <v>0</v>
      </c>
      <c r="X83" s="80">
        <f>+SUMIF(BASE!$B:$B,Tabla!X$1&amp;"-"&amp;Tabla!$B83&amp;"-"&amp;Tabla!X$4,BASE!$D:$D)</f>
        <v>0</v>
      </c>
      <c r="Y83" s="80">
        <f>+SUMIF(BASE!$B:$B,Tabla!Y$1&amp;"-"&amp;Tabla!$B83&amp;"-"&amp;Tabla!Y$4,BASE!$C:$C)</f>
        <v>0</v>
      </c>
      <c r="Z83" s="80">
        <f>+SUMIF(BASE!$B:$B,Tabla!Z$1&amp;"-"&amp;Tabla!$B83&amp;"-"&amp;Tabla!Z$4,BASE!$D:$D)</f>
        <v>0</v>
      </c>
      <c r="AA83" s="80">
        <f>+SUMIF(BASE!$B:$B,Tabla!AA$1&amp;"-"&amp;Tabla!$B83&amp;"-"&amp;Tabla!AA$4,BASE!$C:$C)</f>
        <v>0</v>
      </c>
      <c r="AB83" s="80">
        <f>+SUMIF(BASE!$B:$B,Tabla!AB$1&amp;"-"&amp;Tabla!$B83&amp;"-"&amp;Tabla!AB$4,BASE!$D:$D)</f>
        <v>0</v>
      </c>
      <c r="AC83" s="80">
        <f>+SUMIF(BASE!$B:$B,Tabla!AC$1&amp;"-"&amp;Tabla!$B83&amp;"-"&amp;Tabla!AC$4,BASE!$C:$C)</f>
        <v>0</v>
      </c>
      <c r="AD83" s="80">
        <f>+SUMIF(BASE!$B:$B,Tabla!AD$1&amp;"-"&amp;Tabla!$B83&amp;"-"&amp;Tabla!AD$4,BASE!$D:$D)</f>
        <v>0</v>
      </c>
      <c r="AE83" s="80">
        <f t="shared" si="20"/>
        <v>0</v>
      </c>
      <c r="AF83" s="80">
        <f t="shared" si="21"/>
        <v>0</v>
      </c>
      <c r="AG83" s="80">
        <f t="shared" si="22"/>
        <v>1</v>
      </c>
      <c r="AH83" s="80">
        <f t="shared" si="23"/>
        <v>0</v>
      </c>
      <c r="AI83" s="80">
        <f t="shared" si="24"/>
        <v>0</v>
      </c>
      <c r="AJ83" s="80">
        <f t="shared" si="25"/>
        <v>0</v>
      </c>
      <c r="AK83" s="80">
        <f t="shared" si="26"/>
        <v>0</v>
      </c>
      <c r="AL83" s="80">
        <f t="shared" si="27"/>
        <v>0</v>
      </c>
      <c r="AM83" s="80">
        <f t="shared" si="18"/>
        <v>1</v>
      </c>
      <c r="AN83" s="80">
        <f t="shared" si="19"/>
        <v>0</v>
      </c>
    </row>
    <row r="84" spans="1:40" outlineLevel="1" x14ac:dyDescent="0.2">
      <c r="A84" s="80">
        <v>80</v>
      </c>
      <c r="B84" s="80" t="str">
        <f>+IFERROR(VLOOKUP(A84,BASE!$H$3:$K$5998,4,0),"")</f>
        <v>Mar del Plata Bursátil (137)</v>
      </c>
      <c r="C84" s="80">
        <f>+SUMIF(BASE!$B:$B,Tabla!C$1&amp;"-"&amp;Tabla!$B84&amp;"-"&amp;Tabla!C$4,BASE!$C:$C)</f>
        <v>0</v>
      </c>
      <c r="D84" s="80">
        <f>+SUMIF(BASE!$B:$B,Tabla!D$1&amp;"-"&amp;Tabla!$B84&amp;"-"&amp;Tabla!D$4,BASE!$D:$D)</f>
        <v>0</v>
      </c>
      <c r="E84" s="80">
        <f>+SUMIF(BASE!$B:$B,Tabla!E$1&amp;"-"&amp;Tabla!$B84&amp;"-"&amp;Tabla!E$4,BASE!$C:$C)</f>
        <v>0</v>
      </c>
      <c r="F84" s="80">
        <f>+SUMIF(BASE!$B:$B,Tabla!F$1&amp;"-"&amp;Tabla!$B84&amp;"-"&amp;Tabla!F$4,BASE!$D:$D)</f>
        <v>0</v>
      </c>
      <c r="G84" s="80">
        <f>+SUMIF(BASE!$B:$B,Tabla!G$1&amp;"-"&amp;Tabla!$B84&amp;"-"&amp;Tabla!G$4,BASE!$C:$C)</f>
        <v>0</v>
      </c>
      <c r="H84" s="80">
        <f>+SUMIF(BASE!$B:$B,Tabla!H$1&amp;"-"&amp;Tabla!$B84&amp;"-"&amp;Tabla!H$4,BASE!$D:$D)</f>
        <v>0</v>
      </c>
      <c r="I84" s="80">
        <f>+SUMIF(BASE!$B:$B,Tabla!I$1&amp;"-"&amp;Tabla!$B84&amp;"-"&amp;Tabla!I$4,BASE!$C:$C)</f>
        <v>0</v>
      </c>
      <c r="J84" s="80">
        <f>+SUMIF(BASE!$B:$B,Tabla!J$1&amp;"-"&amp;Tabla!$B84&amp;"-"&amp;Tabla!J$4,BASE!$D:$D)</f>
        <v>0</v>
      </c>
      <c r="K84" s="80">
        <f>+SUMIF(BASE!$B:$B,Tabla!K$1&amp;"-"&amp;Tabla!$B84&amp;"-"&amp;Tabla!K$4,BASE!$C:$C)</f>
        <v>0</v>
      </c>
      <c r="L84" s="80">
        <f>+SUMIF(BASE!$B:$B,Tabla!L$1&amp;"-"&amp;Tabla!$B84&amp;"-"&amp;Tabla!L$4,BASE!$D:$D)</f>
        <v>0</v>
      </c>
      <c r="M84" s="80">
        <f>+SUMIF(BASE!$B:$B,Tabla!M$1&amp;"-"&amp;Tabla!$B84&amp;"-"&amp;Tabla!M$4,BASE!$C:$C)</f>
        <v>1</v>
      </c>
      <c r="N84" s="80">
        <f>+SUMIF(BASE!$B:$B,Tabla!N$1&amp;"-"&amp;Tabla!$B84&amp;"-"&amp;Tabla!N$4,BASE!$D:$D)</f>
        <v>0</v>
      </c>
      <c r="O84" s="80">
        <f>+SUMIF(BASE!$B:$B,Tabla!O$1&amp;"-"&amp;Tabla!$B84&amp;"-"&amp;Tabla!O$4,BASE!$C:$C)</f>
        <v>0</v>
      </c>
      <c r="P84" s="80">
        <f>+SUMIF(BASE!$B:$B,Tabla!P$1&amp;"-"&amp;Tabla!$B84&amp;"-"&amp;Tabla!P$4,BASE!$D:$D)</f>
        <v>0</v>
      </c>
      <c r="Q84" s="80">
        <f>+SUMIF(BASE!$B:$B,Tabla!Q$1&amp;"-"&amp;Tabla!$B84&amp;"-"&amp;Tabla!Q$4,BASE!$C:$C)</f>
        <v>1</v>
      </c>
      <c r="R84" s="80">
        <f>+SUMIF(BASE!$B:$B,Tabla!R$1&amp;"-"&amp;Tabla!$B84&amp;"-"&amp;Tabla!R$4,BASE!$D:$D)</f>
        <v>0</v>
      </c>
      <c r="S84" s="80">
        <f>+SUMIF(BASE!$B:$B,Tabla!S$1&amp;"-"&amp;Tabla!$B84&amp;"-"&amp;Tabla!S$4,BASE!$C:$C)</f>
        <v>0</v>
      </c>
      <c r="T84" s="80">
        <f>+SUMIF(BASE!$B:$B,Tabla!T$1&amp;"-"&amp;Tabla!$B84&amp;"-"&amp;Tabla!T$4,BASE!$D:$D)</f>
        <v>0</v>
      </c>
      <c r="U84" s="80">
        <f>+SUMIF(BASE!$B:$B,Tabla!U$1&amp;"-"&amp;Tabla!$B84&amp;"-"&amp;Tabla!U$4,BASE!$C:$C)</f>
        <v>0</v>
      </c>
      <c r="V84" s="80">
        <f>+SUMIF(BASE!$B:$B,Tabla!V$1&amp;"-"&amp;Tabla!$B84&amp;"-"&amp;Tabla!V$4,BASE!$D:$D)</f>
        <v>0</v>
      </c>
      <c r="W84" s="80">
        <f>+SUMIF(BASE!$B:$B,Tabla!W$1&amp;"-"&amp;Tabla!$B84&amp;"-"&amp;Tabla!W$4,BASE!$C:$C)</f>
        <v>0</v>
      </c>
      <c r="X84" s="80">
        <f>+SUMIF(BASE!$B:$B,Tabla!X$1&amp;"-"&amp;Tabla!$B84&amp;"-"&amp;Tabla!X$4,BASE!$D:$D)</f>
        <v>0</v>
      </c>
      <c r="Y84" s="80">
        <f>+SUMIF(BASE!$B:$B,Tabla!Y$1&amp;"-"&amp;Tabla!$B84&amp;"-"&amp;Tabla!Y$4,BASE!$C:$C)</f>
        <v>0</v>
      </c>
      <c r="Z84" s="80">
        <f>+SUMIF(BASE!$B:$B,Tabla!Z$1&amp;"-"&amp;Tabla!$B84&amp;"-"&amp;Tabla!Z$4,BASE!$D:$D)</f>
        <v>0</v>
      </c>
      <c r="AA84" s="80">
        <f>+SUMIF(BASE!$B:$B,Tabla!AA$1&amp;"-"&amp;Tabla!$B84&amp;"-"&amp;Tabla!AA$4,BASE!$C:$C)</f>
        <v>0</v>
      </c>
      <c r="AB84" s="80">
        <f>+SUMIF(BASE!$B:$B,Tabla!AB$1&amp;"-"&amp;Tabla!$B84&amp;"-"&amp;Tabla!AB$4,BASE!$D:$D)</f>
        <v>0</v>
      </c>
      <c r="AC84" s="80">
        <f>+SUMIF(BASE!$B:$B,Tabla!AC$1&amp;"-"&amp;Tabla!$B84&amp;"-"&amp;Tabla!AC$4,BASE!$C:$C)</f>
        <v>0</v>
      </c>
      <c r="AD84" s="80">
        <f>+SUMIF(BASE!$B:$B,Tabla!AD$1&amp;"-"&amp;Tabla!$B84&amp;"-"&amp;Tabla!AD$4,BASE!$D:$D)</f>
        <v>0</v>
      </c>
      <c r="AE84" s="80">
        <f t="shared" si="20"/>
        <v>0</v>
      </c>
      <c r="AF84" s="80">
        <f t="shared" si="21"/>
        <v>0</v>
      </c>
      <c r="AG84" s="80">
        <f t="shared" si="22"/>
        <v>2</v>
      </c>
      <c r="AH84" s="80">
        <f t="shared" si="23"/>
        <v>0</v>
      </c>
      <c r="AI84" s="80">
        <f t="shared" si="24"/>
        <v>0</v>
      </c>
      <c r="AJ84" s="80">
        <f t="shared" si="25"/>
        <v>0</v>
      </c>
      <c r="AK84" s="80">
        <f t="shared" si="26"/>
        <v>0</v>
      </c>
      <c r="AL84" s="80">
        <f t="shared" si="27"/>
        <v>0</v>
      </c>
      <c r="AM84" s="80">
        <f t="shared" si="18"/>
        <v>2</v>
      </c>
      <c r="AN84" s="80">
        <f t="shared" si="19"/>
        <v>0</v>
      </c>
    </row>
    <row r="85" spans="1:40" outlineLevel="1" x14ac:dyDescent="0.2">
      <c r="A85" s="80">
        <v>81</v>
      </c>
      <c r="B85" s="80" t="str">
        <f>+IFERROR(VLOOKUP(A85,BASE!$H$3:$K$5998,4,0),"")</f>
        <v>Nacion Bursatil (7)</v>
      </c>
      <c r="C85" s="80">
        <f>+SUMIF(BASE!$B:$B,Tabla!C$1&amp;"-"&amp;Tabla!$B85&amp;"-"&amp;Tabla!C$4,BASE!$C:$C)</f>
        <v>0</v>
      </c>
      <c r="D85" s="80">
        <f>+SUMIF(BASE!$B:$B,Tabla!D$1&amp;"-"&amp;Tabla!$B85&amp;"-"&amp;Tabla!D$4,BASE!$D:$D)</f>
        <v>0</v>
      </c>
      <c r="E85" s="80">
        <f>+SUMIF(BASE!$B:$B,Tabla!E$1&amp;"-"&amp;Tabla!$B85&amp;"-"&amp;Tabla!E$4,BASE!$C:$C)</f>
        <v>0</v>
      </c>
      <c r="F85" s="80">
        <f>+SUMIF(BASE!$B:$B,Tabla!F$1&amp;"-"&amp;Tabla!$B85&amp;"-"&amp;Tabla!F$4,BASE!$D:$D)</f>
        <v>0</v>
      </c>
      <c r="G85" s="80">
        <f>+SUMIF(BASE!$B:$B,Tabla!G$1&amp;"-"&amp;Tabla!$B85&amp;"-"&amp;Tabla!G$4,BASE!$C:$C)</f>
        <v>0</v>
      </c>
      <c r="H85" s="80">
        <f>+SUMIF(BASE!$B:$B,Tabla!H$1&amp;"-"&amp;Tabla!$B85&amp;"-"&amp;Tabla!H$4,BASE!$D:$D)</f>
        <v>0</v>
      </c>
      <c r="I85" s="80">
        <f>+SUMIF(BASE!$B:$B,Tabla!I$1&amp;"-"&amp;Tabla!$B85&amp;"-"&amp;Tabla!I$4,BASE!$C:$C)</f>
        <v>0</v>
      </c>
      <c r="J85" s="80">
        <f>+SUMIF(BASE!$B:$B,Tabla!J$1&amp;"-"&amp;Tabla!$B85&amp;"-"&amp;Tabla!J$4,BASE!$D:$D)</f>
        <v>0</v>
      </c>
      <c r="K85" s="80">
        <f>+SUMIF(BASE!$B:$B,Tabla!K$1&amp;"-"&amp;Tabla!$B85&amp;"-"&amp;Tabla!K$4,BASE!$C:$C)</f>
        <v>0</v>
      </c>
      <c r="L85" s="80">
        <f>+SUMIF(BASE!$B:$B,Tabla!L$1&amp;"-"&amp;Tabla!$B85&amp;"-"&amp;Tabla!L$4,BASE!$D:$D)</f>
        <v>0</v>
      </c>
      <c r="M85" s="80">
        <f>+SUMIF(BASE!$B:$B,Tabla!M$1&amp;"-"&amp;Tabla!$B85&amp;"-"&amp;Tabla!M$4,BASE!$C:$C)</f>
        <v>1</v>
      </c>
      <c r="N85" s="80">
        <f>+SUMIF(BASE!$B:$B,Tabla!N$1&amp;"-"&amp;Tabla!$B85&amp;"-"&amp;Tabla!N$4,BASE!$D:$D)</f>
        <v>0</v>
      </c>
      <c r="O85" s="80">
        <f>+SUMIF(BASE!$B:$B,Tabla!O$1&amp;"-"&amp;Tabla!$B85&amp;"-"&amp;Tabla!O$4,BASE!$C:$C)</f>
        <v>0</v>
      </c>
      <c r="P85" s="80">
        <f>+SUMIF(BASE!$B:$B,Tabla!P$1&amp;"-"&amp;Tabla!$B85&amp;"-"&amp;Tabla!P$4,BASE!$D:$D)</f>
        <v>0</v>
      </c>
      <c r="Q85" s="80">
        <f>+SUMIF(BASE!$B:$B,Tabla!Q$1&amp;"-"&amp;Tabla!$B85&amp;"-"&amp;Tabla!Q$4,BASE!$C:$C)</f>
        <v>0</v>
      </c>
      <c r="R85" s="80">
        <f>+SUMIF(BASE!$B:$B,Tabla!R$1&amp;"-"&amp;Tabla!$B85&amp;"-"&amp;Tabla!R$4,BASE!$D:$D)</f>
        <v>0</v>
      </c>
      <c r="S85" s="80">
        <f>+SUMIF(BASE!$B:$B,Tabla!S$1&amp;"-"&amp;Tabla!$B85&amp;"-"&amp;Tabla!S$4,BASE!$C:$C)</f>
        <v>0</v>
      </c>
      <c r="T85" s="80">
        <f>+SUMIF(BASE!$B:$B,Tabla!T$1&amp;"-"&amp;Tabla!$B85&amp;"-"&amp;Tabla!T$4,BASE!$D:$D)</f>
        <v>0</v>
      </c>
      <c r="U85" s="80">
        <f>+SUMIF(BASE!$B:$B,Tabla!U$1&amp;"-"&amp;Tabla!$B85&amp;"-"&amp;Tabla!U$4,BASE!$C:$C)</f>
        <v>0</v>
      </c>
      <c r="V85" s="80">
        <f>+SUMIF(BASE!$B:$B,Tabla!V$1&amp;"-"&amp;Tabla!$B85&amp;"-"&amp;Tabla!V$4,BASE!$D:$D)</f>
        <v>0</v>
      </c>
      <c r="W85" s="80">
        <f>+SUMIF(BASE!$B:$B,Tabla!W$1&amp;"-"&amp;Tabla!$B85&amp;"-"&amp;Tabla!W$4,BASE!$C:$C)</f>
        <v>0</v>
      </c>
      <c r="X85" s="80">
        <f>+SUMIF(BASE!$B:$B,Tabla!X$1&amp;"-"&amp;Tabla!$B85&amp;"-"&amp;Tabla!X$4,BASE!$D:$D)</f>
        <v>0</v>
      </c>
      <c r="Y85" s="80">
        <f>+SUMIF(BASE!$B:$B,Tabla!Y$1&amp;"-"&amp;Tabla!$B85&amp;"-"&amp;Tabla!Y$4,BASE!$C:$C)</f>
        <v>0</v>
      </c>
      <c r="Z85" s="80">
        <f>+SUMIF(BASE!$B:$B,Tabla!Z$1&amp;"-"&amp;Tabla!$B85&amp;"-"&amp;Tabla!Z$4,BASE!$D:$D)</f>
        <v>0</v>
      </c>
      <c r="AA85" s="80">
        <f>+SUMIF(BASE!$B:$B,Tabla!AA$1&amp;"-"&amp;Tabla!$B85&amp;"-"&amp;Tabla!AA$4,BASE!$C:$C)</f>
        <v>0</v>
      </c>
      <c r="AB85" s="80">
        <f>+SUMIF(BASE!$B:$B,Tabla!AB$1&amp;"-"&amp;Tabla!$B85&amp;"-"&amp;Tabla!AB$4,BASE!$D:$D)</f>
        <v>0</v>
      </c>
      <c r="AC85" s="80">
        <f>+SUMIF(BASE!$B:$B,Tabla!AC$1&amp;"-"&amp;Tabla!$B85&amp;"-"&amp;Tabla!AC$4,BASE!$C:$C)</f>
        <v>0</v>
      </c>
      <c r="AD85" s="80">
        <f>+SUMIF(BASE!$B:$B,Tabla!AD$1&amp;"-"&amp;Tabla!$B85&amp;"-"&amp;Tabla!AD$4,BASE!$D:$D)</f>
        <v>0</v>
      </c>
      <c r="AE85" s="80">
        <f t="shared" si="20"/>
        <v>0</v>
      </c>
      <c r="AF85" s="80">
        <f t="shared" si="21"/>
        <v>0</v>
      </c>
      <c r="AG85" s="80">
        <f t="shared" si="22"/>
        <v>1</v>
      </c>
      <c r="AH85" s="80">
        <f t="shared" si="23"/>
        <v>0</v>
      </c>
      <c r="AI85" s="80">
        <f t="shared" si="24"/>
        <v>0</v>
      </c>
      <c r="AJ85" s="80">
        <f t="shared" si="25"/>
        <v>0</v>
      </c>
      <c r="AK85" s="80">
        <f t="shared" si="26"/>
        <v>0</v>
      </c>
      <c r="AL85" s="80">
        <f t="shared" si="27"/>
        <v>0</v>
      </c>
      <c r="AM85" s="80">
        <f t="shared" si="18"/>
        <v>1</v>
      </c>
      <c r="AN85" s="80">
        <f t="shared" si="19"/>
        <v>0</v>
      </c>
    </row>
    <row r="86" spans="1:40" outlineLevel="1" x14ac:dyDescent="0.2">
      <c r="A86" s="80">
        <v>82</v>
      </c>
      <c r="B86" s="80" t="str">
        <f>+IFERROR(VLOOKUP(A86,BASE!$H$3:$K$5998,4,0),"")</f>
        <v>Interactive Brokers (0534)</v>
      </c>
      <c r="C86" s="80">
        <f>+SUMIF(BASE!$B:$B,Tabla!C$1&amp;"-"&amp;Tabla!$B86&amp;"-"&amp;Tabla!C$4,BASE!$C:$C)</f>
        <v>0</v>
      </c>
      <c r="D86" s="80">
        <f>+SUMIF(BASE!$B:$B,Tabla!D$1&amp;"-"&amp;Tabla!$B86&amp;"-"&amp;Tabla!D$4,BASE!$D:$D)</f>
        <v>0</v>
      </c>
      <c r="E86" s="80">
        <f>+SUMIF(BASE!$B:$B,Tabla!E$1&amp;"-"&amp;Tabla!$B86&amp;"-"&amp;Tabla!E$4,BASE!$C:$C)</f>
        <v>0</v>
      </c>
      <c r="F86" s="80">
        <f>+SUMIF(BASE!$B:$B,Tabla!F$1&amp;"-"&amp;Tabla!$B86&amp;"-"&amp;Tabla!F$4,BASE!$D:$D)</f>
        <v>0</v>
      </c>
      <c r="G86" s="80">
        <f>+SUMIF(BASE!$B:$B,Tabla!G$1&amp;"-"&amp;Tabla!$B86&amp;"-"&amp;Tabla!G$4,BASE!$C:$C)</f>
        <v>0</v>
      </c>
      <c r="H86" s="80">
        <f>+SUMIF(BASE!$B:$B,Tabla!H$1&amp;"-"&amp;Tabla!$B86&amp;"-"&amp;Tabla!H$4,BASE!$D:$D)</f>
        <v>0</v>
      </c>
      <c r="I86" s="80">
        <f>+SUMIF(BASE!$B:$B,Tabla!I$1&amp;"-"&amp;Tabla!$B86&amp;"-"&amp;Tabla!I$4,BASE!$C:$C)</f>
        <v>0</v>
      </c>
      <c r="J86" s="80">
        <f>+SUMIF(BASE!$B:$B,Tabla!J$1&amp;"-"&amp;Tabla!$B86&amp;"-"&amp;Tabla!J$4,BASE!$D:$D)</f>
        <v>0</v>
      </c>
      <c r="K86" s="80">
        <f>+SUMIF(BASE!$B:$B,Tabla!K$1&amp;"-"&amp;Tabla!$B86&amp;"-"&amp;Tabla!K$4,BASE!$C:$C)</f>
        <v>0</v>
      </c>
      <c r="L86" s="80">
        <f>+SUMIF(BASE!$B:$B,Tabla!L$1&amp;"-"&amp;Tabla!$B86&amp;"-"&amp;Tabla!L$4,BASE!$D:$D)</f>
        <v>0</v>
      </c>
      <c r="M86" s="80">
        <f>+SUMIF(BASE!$B:$B,Tabla!M$1&amp;"-"&amp;Tabla!$B86&amp;"-"&amp;Tabla!M$4,BASE!$C:$C)</f>
        <v>0</v>
      </c>
      <c r="N86" s="80">
        <f>+SUMIF(BASE!$B:$B,Tabla!N$1&amp;"-"&amp;Tabla!$B86&amp;"-"&amp;Tabla!N$4,BASE!$D:$D)</f>
        <v>0</v>
      </c>
      <c r="O86" s="80">
        <f>+SUMIF(BASE!$B:$B,Tabla!O$1&amp;"-"&amp;Tabla!$B86&amp;"-"&amp;Tabla!O$4,BASE!$C:$C)</f>
        <v>2</v>
      </c>
      <c r="P86" s="80">
        <f>+SUMIF(BASE!$B:$B,Tabla!P$1&amp;"-"&amp;Tabla!$B86&amp;"-"&amp;Tabla!P$4,BASE!$D:$D)</f>
        <v>0</v>
      </c>
      <c r="Q86" s="80">
        <f>+SUMIF(BASE!$B:$B,Tabla!Q$1&amp;"-"&amp;Tabla!$B86&amp;"-"&amp;Tabla!Q$4,BASE!$C:$C)</f>
        <v>0</v>
      </c>
      <c r="R86" s="80">
        <f>+SUMIF(BASE!$B:$B,Tabla!R$1&amp;"-"&amp;Tabla!$B86&amp;"-"&amp;Tabla!R$4,BASE!$D:$D)</f>
        <v>0</v>
      </c>
      <c r="S86" s="80">
        <f>+SUMIF(BASE!$B:$B,Tabla!S$1&amp;"-"&amp;Tabla!$B86&amp;"-"&amp;Tabla!S$4,BASE!$C:$C)</f>
        <v>0</v>
      </c>
      <c r="T86" s="80">
        <f>+SUMIF(BASE!$B:$B,Tabla!T$1&amp;"-"&amp;Tabla!$B86&amp;"-"&amp;Tabla!T$4,BASE!$D:$D)</f>
        <v>1</v>
      </c>
      <c r="U86" s="80">
        <f>+SUMIF(BASE!$B:$B,Tabla!U$1&amp;"-"&amp;Tabla!$B86&amp;"-"&amp;Tabla!U$4,BASE!$C:$C)</f>
        <v>0</v>
      </c>
      <c r="V86" s="80">
        <f>+SUMIF(BASE!$B:$B,Tabla!V$1&amp;"-"&amp;Tabla!$B86&amp;"-"&amp;Tabla!V$4,BASE!$D:$D)</f>
        <v>0</v>
      </c>
      <c r="W86" s="80">
        <f>+SUMIF(BASE!$B:$B,Tabla!W$1&amp;"-"&amp;Tabla!$B86&amp;"-"&amp;Tabla!W$4,BASE!$C:$C)</f>
        <v>0</v>
      </c>
      <c r="X86" s="80">
        <f>+SUMIF(BASE!$B:$B,Tabla!X$1&amp;"-"&amp;Tabla!$B86&amp;"-"&amp;Tabla!X$4,BASE!$D:$D)</f>
        <v>0</v>
      </c>
      <c r="Y86" s="80">
        <f>+SUMIF(BASE!$B:$B,Tabla!Y$1&amp;"-"&amp;Tabla!$B86&amp;"-"&amp;Tabla!Y$4,BASE!$C:$C)</f>
        <v>0</v>
      </c>
      <c r="Z86" s="80">
        <f>+SUMIF(BASE!$B:$B,Tabla!Z$1&amp;"-"&amp;Tabla!$B86&amp;"-"&amp;Tabla!Z$4,BASE!$D:$D)</f>
        <v>0</v>
      </c>
      <c r="AA86" s="80">
        <f>+SUMIF(BASE!$B:$B,Tabla!AA$1&amp;"-"&amp;Tabla!$B86&amp;"-"&amp;Tabla!AA$4,BASE!$C:$C)</f>
        <v>0</v>
      </c>
      <c r="AB86" s="80">
        <f>+SUMIF(BASE!$B:$B,Tabla!AB$1&amp;"-"&amp;Tabla!$B86&amp;"-"&amp;Tabla!AB$4,BASE!$D:$D)</f>
        <v>0</v>
      </c>
      <c r="AC86" s="80">
        <f>+SUMIF(BASE!$B:$B,Tabla!AC$1&amp;"-"&amp;Tabla!$B86&amp;"-"&amp;Tabla!AC$4,BASE!$C:$C)</f>
        <v>0</v>
      </c>
      <c r="AD86" s="80">
        <f>+SUMIF(BASE!$B:$B,Tabla!AD$1&amp;"-"&amp;Tabla!$B86&amp;"-"&amp;Tabla!AD$4,BASE!$D:$D)</f>
        <v>0</v>
      </c>
      <c r="AE86" s="80">
        <f t="shared" si="20"/>
        <v>0</v>
      </c>
      <c r="AF86" s="80">
        <f t="shared" si="21"/>
        <v>0</v>
      </c>
      <c r="AG86" s="80">
        <f t="shared" si="22"/>
        <v>2</v>
      </c>
      <c r="AH86" s="80">
        <f t="shared" si="23"/>
        <v>0</v>
      </c>
      <c r="AI86" s="80">
        <f t="shared" si="24"/>
        <v>0</v>
      </c>
      <c r="AJ86" s="80">
        <f t="shared" si="25"/>
        <v>1</v>
      </c>
      <c r="AK86" s="80">
        <f t="shared" si="26"/>
        <v>0</v>
      </c>
      <c r="AL86" s="80">
        <f t="shared" si="27"/>
        <v>0</v>
      </c>
      <c r="AM86" s="80">
        <f t="shared" si="18"/>
        <v>2</v>
      </c>
      <c r="AN86" s="80">
        <f t="shared" si="19"/>
        <v>1</v>
      </c>
    </row>
    <row r="87" spans="1:40" outlineLevel="1" x14ac:dyDescent="0.2">
      <c r="A87" s="80">
        <v>83</v>
      </c>
      <c r="B87" s="80" t="str">
        <f>+IFERROR(VLOOKUP(A87,BASE!$H$3:$K$5998,4,0),"")</f>
        <v>Banco Macro (1396)</v>
      </c>
      <c r="C87" s="80">
        <f>+SUMIF(BASE!$B:$B,Tabla!C$1&amp;"-"&amp;Tabla!$B87&amp;"-"&amp;Tabla!C$4,BASE!$C:$C)</f>
        <v>0</v>
      </c>
      <c r="D87" s="80">
        <f>+SUMIF(BASE!$B:$B,Tabla!D$1&amp;"-"&amp;Tabla!$B87&amp;"-"&amp;Tabla!D$4,BASE!$D:$D)</f>
        <v>0</v>
      </c>
      <c r="E87" s="80">
        <f>+SUMIF(BASE!$B:$B,Tabla!E$1&amp;"-"&amp;Tabla!$B87&amp;"-"&amp;Tabla!E$4,BASE!$C:$C)</f>
        <v>0</v>
      </c>
      <c r="F87" s="80">
        <f>+SUMIF(BASE!$B:$B,Tabla!F$1&amp;"-"&amp;Tabla!$B87&amp;"-"&amp;Tabla!F$4,BASE!$D:$D)</f>
        <v>0</v>
      </c>
      <c r="G87" s="80">
        <f>+SUMIF(BASE!$B:$B,Tabla!G$1&amp;"-"&amp;Tabla!$B87&amp;"-"&amp;Tabla!G$4,BASE!$C:$C)</f>
        <v>0</v>
      </c>
      <c r="H87" s="80">
        <f>+SUMIF(BASE!$B:$B,Tabla!H$1&amp;"-"&amp;Tabla!$B87&amp;"-"&amp;Tabla!H$4,BASE!$D:$D)</f>
        <v>0</v>
      </c>
      <c r="I87" s="80">
        <f>+SUMIF(BASE!$B:$B,Tabla!I$1&amp;"-"&amp;Tabla!$B87&amp;"-"&amp;Tabla!I$4,BASE!$C:$C)</f>
        <v>0</v>
      </c>
      <c r="J87" s="80">
        <f>+SUMIF(BASE!$B:$B,Tabla!J$1&amp;"-"&amp;Tabla!$B87&amp;"-"&amp;Tabla!J$4,BASE!$D:$D)</f>
        <v>0</v>
      </c>
      <c r="K87" s="80">
        <f>+SUMIF(BASE!$B:$B,Tabla!K$1&amp;"-"&amp;Tabla!$B87&amp;"-"&amp;Tabla!K$4,BASE!$C:$C)</f>
        <v>0</v>
      </c>
      <c r="L87" s="80">
        <f>+SUMIF(BASE!$B:$B,Tabla!L$1&amp;"-"&amp;Tabla!$B87&amp;"-"&amp;Tabla!L$4,BASE!$D:$D)</f>
        <v>0</v>
      </c>
      <c r="M87" s="80">
        <f>+SUMIF(BASE!$B:$B,Tabla!M$1&amp;"-"&amp;Tabla!$B87&amp;"-"&amp;Tabla!M$4,BASE!$C:$C)</f>
        <v>0</v>
      </c>
      <c r="N87" s="80">
        <f>+SUMIF(BASE!$B:$B,Tabla!N$1&amp;"-"&amp;Tabla!$B87&amp;"-"&amp;Tabla!N$4,BASE!$D:$D)</f>
        <v>0</v>
      </c>
      <c r="O87" s="80">
        <f>+SUMIF(BASE!$B:$B,Tabla!O$1&amp;"-"&amp;Tabla!$B87&amp;"-"&amp;Tabla!O$4,BASE!$C:$C)</f>
        <v>1</v>
      </c>
      <c r="P87" s="80">
        <f>+SUMIF(BASE!$B:$B,Tabla!P$1&amp;"-"&amp;Tabla!$B87&amp;"-"&amp;Tabla!P$4,BASE!$D:$D)</f>
        <v>0</v>
      </c>
      <c r="Q87" s="80">
        <f>+SUMIF(BASE!$B:$B,Tabla!Q$1&amp;"-"&amp;Tabla!$B87&amp;"-"&amp;Tabla!Q$4,BASE!$C:$C)</f>
        <v>0</v>
      </c>
      <c r="R87" s="80">
        <f>+SUMIF(BASE!$B:$B,Tabla!R$1&amp;"-"&amp;Tabla!$B87&amp;"-"&amp;Tabla!R$4,BASE!$D:$D)</f>
        <v>0</v>
      </c>
      <c r="S87" s="80">
        <f>+SUMIF(BASE!$B:$B,Tabla!S$1&amp;"-"&amp;Tabla!$B87&amp;"-"&amp;Tabla!S$4,BASE!$C:$C)</f>
        <v>0</v>
      </c>
      <c r="T87" s="80">
        <f>+SUMIF(BASE!$B:$B,Tabla!T$1&amp;"-"&amp;Tabla!$B87&amp;"-"&amp;Tabla!T$4,BASE!$D:$D)</f>
        <v>0</v>
      </c>
      <c r="U87" s="80">
        <f>+SUMIF(BASE!$B:$B,Tabla!U$1&amp;"-"&amp;Tabla!$B87&amp;"-"&amp;Tabla!U$4,BASE!$C:$C)</f>
        <v>0</v>
      </c>
      <c r="V87" s="80">
        <f>+SUMIF(BASE!$B:$B,Tabla!V$1&amp;"-"&amp;Tabla!$B87&amp;"-"&amp;Tabla!V$4,BASE!$D:$D)</f>
        <v>0</v>
      </c>
      <c r="W87" s="80">
        <f>+SUMIF(BASE!$B:$B,Tabla!W$1&amp;"-"&amp;Tabla!$B87&amp;"-"&amp;Tabla!W$4,BASE!$C:$C)</f>
        <v>0</v>
      </c>
      <c r="X87" s="80">
        <f>+SUMIF(BASE!$B:$B,Tabla!X$1&amp;"-"&amp;Tabla!$B87&amp;"-"&amp;Tabla!X$4,BASE!$D:$D)</f>
        <v>0</v>
      </c>
      <c r="Y87" s="80">
        <f>+SUMIF(BASE!$B:$B,Tabla!Y$1&amp;"-"&amp;Tabla!$B87&amp;"-"&amp;Tabla!Y$4,BASE!$C:$C)</f>
        <v>0</v>
      </c>
      <c r="Z87" s="80">
        <f>+SUMIF(BASE!$B:$B,Tabla!Z$1&amp;"-"&amp;Tabla!$B87&amp;"-"&amp;Tabla!Z$4,BASE!$D:$D)</f>
        <v>0</v>
      </c>
      <c r="AA87" s="80">
        <f>+SUMIF(BASE!$B:$B,Tabla!AA$1&amp;"-"&amp;Tabla!$B87&amp;"-"&amp;Tabla!AA$4,BASE!$C:$C)</f>
        <v>0</v>
      </c>
      <c r="AB87" s="80">
        <f>+SUMIF(BASE!$B:$B,Tabla!AB$1&amp;"-"&amp;Tabla!$B87&amp;"-"&amp;Tabla!AB$4,BASE!$D:$D)</f>
        <v>0</v>
      </c>
      <c r="AC87" s="80">
        <f>+SUMIF(BASE!$B:$B,Tabla!AC$1&amp;"-"&amp;Tabla!$B87&amp;"-"&amp;Tabla!AC$4,BASE!$C:$C)</f>
        <v>0</v>
      </c>
      <c r="AD87" s="80">
        <f>+SUMIF(BASE!$B:$B,Tabla!AD$1&amp;"-"&amp;Tabla!$B87&amp;"-"&amp;Tabla!AD$4,BASE!$D:$D)</f>
        <v>0</v>
      </c>
      <c r="AE87" s="80">
        <f t="shared" ref="AE87:AE105" si="28">+G87+I87+K87</f>
        <v>0</v>
      </c>
      <c r="AF87" s="80">
        <f t="shared" ref="AF87:AF105" si="29">+H87+J87+L87</f>
        <v>0</v>
      </c>
      <c r="AG87" s="80">
        <f t="shared" ref="AG87:AG105" si="30">+M87+O87+Q87</f>
        <v>1</v>
      </c>
      <c r="AH87" s="80">
        <f t="shared" ref="AH87:AH105" si="31">+N87+P87+R87</f>
        <v>0</v>
      </c>
      <c r="AI87" s="80">
        <f t="shared" ref="AI87:AI105" si="32">+S87+U87+W87</f>
        <v>0</v>
      </c>
      <c r="AJ87" s="80">
        <f t="shared" ref="AJ87:AJ105" si="33">+T87+V87+X87</f>
        <v>0</v>
      </c>
      <c r="AK87" s="80">
        <f t="shared" ref="AK87:AK105" si="34">+Y87+AA87+AC87</f>
        <v>0</v>
      </c>
      <c r="AL87" s="80">
        <f t="shared" ref="AL87:AL105" si="35">+Z87+AB87+AD87</f>
        <v>0</v>
      </c>
      <c r="AM87" s="80">
        <f t="shared" ref="AM87:AM105" si="36">G87+I87+K87+M87+O87+Q87+S87+U87+W87+Y87+AA87+AC87</f>
        <v>1</v>
      </c>
      <c r="AN87" s="80">
        <f t="shared" ref="AN87:AN105" si="37">H87+J87+L87+N87+P87+R87+T87+V87+X87+Z87+AB87+AD87</f>
        <v>0</v>
      </c>
    </row>
    <row r="88" spans="1:40" outlineLevel="1" x14ac:dyDescent="0.2">
      <c r="A88" s="80">
        <v>84</v>
      </c>
      <c r="B88" s="80" t="str">
        <f>+IFERROR(VLOOKUP(A88,BASE!$H$3:$K$5998,4,0),"")</f>
        <v>Banco Itau (1204)</v>
      </c>
      <c r="C88" s="80">
        <f>+SUMIF(BASE!$B:$B,Tabla!C$1&amp;"-"&amp;Tabla!$B88&amp;"-"&amp;Tabla!C$4,BASE!$C:$C)</f>
        <v>0</v>
      </c>
      <c r="D88" s="80">
        <f>+SUMIF(BASE!$B:$B,Tabla!D$1&amp;"-"&amp;Tabla!$B88&amp;"-"&amp;Tabla!D$4,BASE!$D:$D)</f>
        <v>0</v>
      </c>
      <c r="E88" s="80">
        <f>+SUMIF(BASE!$B:$B,Tabla!E$1&amp;"-"&amp;Tabla!$B88&amp;"-"&amp;Tabla!E$4,BASE!$C:$C)</f>
        <v>0</v>
      </c>
      <c r="F88" s="80">
        <f>+SUMIF(BASE!$B:$B,Tabla!F$1&amp;"-"&amp;Tabla!$B88&amp;"-"&amp;Tabla!F$4,BASE!$D:$D)</f>
        <v>0</v>
      </c>
      <c r="G88" s="80">
        <f>+SUMIF(BASE!$B:$B,Tabla!G$1&amp;"-"&amp;Tabla!$B88&amp;"-"&amp;Tabla!G$4,BASE!$C:$C)</f>
        <v>0</v>
      </c>
      <c r="H88" s="80">
        <f>+SUMIF(BASE!$B:$B,Tabla!H$1&amp;"-"&amp;Tabla!$B88&amp;"-"&amp;Tabla!H$4,BASE!$D:$D)</f>
        <v>0</v>
      </c>
      <c r="I88" s="80">
        <f>+SUMIF(BASE!$B:$B,Tabla!I$1&amp;"-"&amp;Tabla!$B88&amp;"-"&amp;Tabla!I$4,BASE!$C:$C)</f>
        <v>0</v>
      </c>
      <c r="J88" s="80">
        <f>+SUMIF(BASE!$B:$B,Tabla!J$1&amp;"-"&amp;Tabla!$B88&amp;"-"&amp;Tabla!J$4,BASE!$D:$D)</f>
        <v>0</v>
      </c>
      <c r="K88" s="80">
        <f>+SUMIF(BASE!$B:$B,Tabla!K$1&amp;"-"&amp;Tabla!$B88&amp;"-"&amp;Tabla!K$4,BASE!$C:$C)</f>
        <v>0</v>
      </c>
      <c r="L88" s="80">
        <f>+SUMIF(BASE!$B:$B,Tabla!L$1&amp;"-"&amp;Tabla!$B88&amp;"-"&amp;Tabla!L$4,BASE!$D:$D)</f>
        <v>0</v>
      </c>
      <c r="M88" s="80">
        <f>+SUMIF(BASE!$B:$B,Tabla!M$1&amp;"-"&amp;Tabla!$B88&amp;"-"&amp;Tabla!M$4,BASE!$C:$C)</f>
        <v>0</v>
      </c>
      <c r="N88" s="80">
        <f>+SUMIF(BASE!$B:$B,Tabla!N$1&amp;"-"&amp;Tabla!$B88&amp;"-"&amp;Tabla!N$4,BASE!$D:$D)</f>
        <v>0</v>
      </c>
      <c r="O88" s="80">
        <f>+SUMIF(BASE!$B:$B,Tabla!O$1&amp;"-"&amp;Tabla!$B88&amp;"-"&amp;Tabla!O$4,BASE!$C:$C)</f>
        <v>1</v>
      </c>
      <c r="P88" s="80">
        <f>+SUMIF(BASE!$B:$B,Tabla!P$1&amp;"-"&amp;Tabla!$B88&amp;"-"&amp;Tabla!P$4,BASE!$D:$D)</f>
        <v>0</v>
      </c>
      <c r="Q88" s="80">
        <f>+SUMIF(BASE!$B:$B,Tabla!Q$1&amp;"-"&amp;Tabla!$B88&amp;"-"&amp;Tabla!Q$4,BASE!$C:$C)</f>
        <v>0</v>
      </c>
      <c r="R88" s="80">
        <f>+SUMIF(BASE!$B:$B,Tabla!R$1&amp;"-"&amp;Tabla!$B88&amp;"-"&amp;Tabla!R$4,BASE!$D:$D)</f>
        <v>0</v>
      </c>
      <c r="S88" s="80">
        <f>+SUMIF(BASE!$B:$B,Tabla!S$1&amp;"-"&amp;Tabla!$B88&amp;"-"&amp;Tabla!S$4,BASE!$C:$C)</f>
        <v>0</v>
      </c>
      <c r="T88" s="80">
        <f>+SUMIF(BASE!$B:$B,Tabla!T$1&amp;"-"&amp;Tabla!$B88&amp;"-"&amp;Tabla!T$4,BASE!$D:$D)</f>
        <v>0</v>
      </c>
      <c r="U88" s="80">
        <f>+SUMIF(BASE!$B:$B,Tabla!U$1&amp;"-"&amp;Tabla!$B88&amp;"-"&amp;Tabla!U$4,BASE!$C:$C)</f>
        <v>0</v>
      </c>
      <c r="V88" s="80">
        <f>+SUMIF(BASE!$B:$B,Tabla!V$1&amp;"-"&amp;Tabla!$B88&amp;"-"&amp;Tabla!V$4,BASE!$D:$D)</f>
        <v>0</v>
      </c>
      <c r="W88" s="80">
        <f>+SUMIF(BASE!$B:$B,Tabla!W$1&amp;"-"&amp;Tabla!$B88&amp;"-"&amp;Tabla!W$4,BASE!$C:$C)</f>
        <v>0</v>
      </c>
      <c r="X88" s="80">
        <f>+SUMIF(BASE!$B:$B,Tabla!X$1&amp;"-"&amp;Tabla!$B88&amp;"-"&amp;Tabla!X$4,BASE!$D:$D)</f>
        <v>0</v>
      </c>
      <c r="Y88" s="80">
        <f>+SUMIF(BASE!$B:$B,Tabla!Y$1&amp;"-"&amp;Tabla!$B88&amp;"-"&amp;Tabla!Y$4,BASE!$C:$C)</f>
        <v>0</v>
      </c>
      <c r="Z88" s="80">
        <f>+SUMIF(BASE!$B:$B,Tabla!Z$1&amp;"-"&amp;Tabla!$B88&amp;"-"&amp;Tabla!Z$4,BASE!$D:$D)</f>
        <v>0</v>
      </c>
      <c r="AA88" s="80">
        <f>+SUMIF(BASE!$B:$B,Tabla!AA$1&amp;"-"&amp;Tabla!$B88&amp;"-"&amp;Tabla!AA$4,BASE!$C:$C)</f>
        <v>0</v>
      </c>
      <c r="AB88" s="80">
        <f>+SUMIF(BASE!$B:$B,Tabla!AB$1&amp;"-"&amp;Tabla!$B88&amp;"-"&amp;Tabla!AB$4,BASE!$D:$D)</f>
        <v>0</v>
      </c>
      <c r="AC88" s="80">
        <f>+SUMIF(BASE!$B:$B,Tabla!AC$1&amp;"-"&amp;Tabla!$B88&amp;"-"&amp;Tabla!AC$4,BASE!$C:$C)</f>
        <v>0</v>
      </c>
      <c r="AD88" s="80">
        <f>+SUMIF(BASE!$B:$B,Tabla!AD$1&amp;"-"&amp;Tabla!$B88&amp;"-"&amp;Tabla!AD$4,BASE!$D:$D)</f>
        <v>0</v>
      </c>
      <c r="AE88" s="80">
        <f t="shared" si="28"/>
        <v>0</v>
      </c>
      <c r="AF88" s="80">
        <f t="shared" si="29"/>
        <v>0</v>
      </c>
      <c r="AG88" s="80">
        <f t="shared" si="30"/>
        <v>1</v>
      </c>
      <c r="AH88" s="80">
        <f t="shared" si="31"/>
        <v>0</v>
      </c>
      <c r="AI88" s="80">
        <f t="shared" si="32"/>
        <v>0</v>
      </c>
      <c r="AJ88" s="80">
        <f t="shared" si="33"/>
        <v>0</v>
      </c>
      <c r="AK88" s="80">
        <f t="shared" si="34"/>
        <v>0</v>
      </c>
      <c r="AL88" s="80">
        <f t="shared" si="35"/>
        <v>0</v>
      </c>
      <c r="AM88" s="80">
        <f t="shared" si="36"/>
        <v>1</v>
      </c>
      <c r="AN88" s="80">
        <f t="shared" si="37"/>
        <v>0</v>
      </c>
    </row>
    <row r="89" spans="1:40" outlineLevel="1" x14ac:dyDescent="0.2">
      <c r="A89" s="80">
        <v>85</v>
      </c>
      <c r="B89" s="80" t="str">
        <f>+IFERROR(VLOOKUP(A89,BASE!$H$3:$K$5998,4,0),"")</f>
        <v>Sailing Inversiones S.A. (1761)</v>
      </c>
      <c r="C89" s="80">
        <f>+SUMIF(BASE!$B:$B,Tabla!C$1&amp;"-"&amp;Tabla!$B89&amp;"-"&amp;Tabla!C$4,BASE!$C:$C)</f>
        <v>0</v>
      </c>
      <c r="D89" s="80">
        <f>+SUMIF(BASE!$B:$B,Tabla!D$1&amp;"-"&amp;Tabla!$B89&amp;"-"&amp;Tabla!D$4,BASE!$D:$D)</f>
        <v>0</v>
      </c>
      <c r="E89" s="80">
        <f>+SUMIF(BASE!$B:$B,Tabla!E$1&amp;"-"&amp;Tabla!$B89&amp;"-"&amp;Tabla!E$4,BASE!$C:$C)</f>
        <v>0</v>
      </c>
      <c r="F89" s="80">
        <f>+SUMIF(BASE!$B:$B,Tabla!F$1&amp;"-"&amp;Tabla!$B89&amp;"-"&amp;Tabla!F$4,BASE!$D:$D)</f>
        <v>0</v>
      </c>
      <c r="G89" s="80">
        <f>+SUMIF(BASE!$B:$B,Tabla!G$1&amp;"-"&amp;Tabla!$B89&amp;"-"&amp;Tabla!G$4,BASE!$C:$C)</f>
        <v>0</v>
      </c>
      <c r="H89" s="80">
        <f>+SUMIF(BASE!$B:$B,Tabla!H$1&amp;"-"&amp;Tabla!$B89&amp;"-"&amp;Tabla!H$4,BASE!$D:$D)</f>
        <v>0</v>
      </c>
      <c r="I89" s="80">
        <f>+SUMIF(BASE!$B:$B,Tabla!I$1&amp;"-"&amp;Tabla!$B89&amp;"-"&amp;Tabla!I$4,BASE!$C:$C)</f>
        <v>0</v>
      </c>
      <c r="J89" s="80">
        <f>+SUMIF(BASE!$B:$B,Tabla!J$1&amp;"-"&amp;Tabla!$B89&amp;"-"&amp;Tabla!J$4,BASE!$D:$D)</f>
        <v>0</v>
      </c>
      <c r="K89" s="80">
        <f>+SUMIF(BASE!$B:$B,Tabla!K$1&amp;"-"&amp;Tabla!$B89&amp;"-"&amp;Tabla!K$4,BASE!$C:$C)</f>
        <v>0</v>
      </c>
      <c r="L89" s="80">
        <f>+SUMIF(BASE!$B:$B,Tabla!L$1&amp;"-"&amp;Tabla!$B89&amp;"-"&amp;Tabla!L$4,BASE!$D:$D)</f>
        <v>0</v>
      </c>
      <c r="M89" s="80">
        <f>+SUMIF(BASE!$B:$B,Tabla!M$1&amp;"-"&amp;Tabla!$B89&amp;"-"&amp;Tabla!M$4,BASE!$C:$C)</f>
        <v>0</v>
      </c>
      <c r="N89" s="80">
        <f>+SUMIF(BASE!$B:$B,Tabla!N$1&amp;"-"&amp;Tabla!$B89&amp;"-"&amp;Tabla!N$4,BASE!$D:$D)</f>
        <v>0</v>
      </c>
      <c r="O89" s="80">
        <f>+SUMIF(BASE!$B:$B,Tabla!O$1&amp;"-"&amp;Tabla!$B89&amp;"-"&amp;Tabla!O$4,BASE!$C:$C)</f>
        <v>1</v>
      </c>
      <c r="P89" s="80">
        <f>+SUMIF(BASE!$B:$B,Tabla!P$1&amp;"-"&amp;Tabla!$B89&amp;"-"&amp;Tabla!P$4,BASE!$D:$D)</f>
        <v>0</v>
      </c>
      <c r="Q89" s="80">
        <f>+SUMIF(BASE!$B:$B,Tabla!Q$1&amp;"-"&amp;Tabla!$B89&amp;"-"&amp;Tabla!Q$4,BASE!$C:$C)</f>
        <v>0</v>
      </c>
      <c r="R89" s="80">
        <f>+SUMIF(BASE!$B:$B,Tabla!R$1&amp;"-"&amp;Tabla!$B89&amp;"-"&amp;Tabla!R$4,BASE!$D:$D)</f>
        <v>0</v>
      </c>
      <c r="S89" s="80">
        <f>+SUMIF(BASE!$B:$B,Tabla!S$1&amp;"-"&amp;Tabla!$B89&amp;"-"&amp;Tabla!S$4,BASE!$C:$C)</f>
        <v>0</v>
      </c>
      <c r="T89" s="80">
        <f>+SUMIF(BASE!$B:$B,Tabla!T$1&amp;"-"&amp;Tabla!$B89&amp;"-"&amp;Tabla!T$4,BASE!$D:$D)</f>
        <v>0</v>
      </c>
      <c r="U89" s="80">
        <f>+SUMIF(BASE!$B:$B,Tabla!U$1&amp;"-"&amp;Tabla!$B89&amp;"-"&amp;Tabla!U$4,BASE!$C:$C)</f>
        <v>0</v>
      </c>
      <c r="V89" s="80">
        <f>+SUMIF(BASE!$B:$B,Tabla!V$1&amp;"-"&amp;Tabla!$B89&amp;"-"&amp;Tabla!V$4,BASE!$D:$D)</f>
        <v>0</v>
      </c>
      <c r="W89" s="80">
        <f>+SUMIF(BASE!$B:$B,Tabla!W$1&amp;"-"&amp;Tabla!$B89&amp;"-"&amp;Tabla!W$4,BASE!$C:$C)</f>
        <v>0</v>
      </c>
      <c r="X89" s="80">
        <f>+SUMIF(BASE!$B:$B,Tabla!X$1&amp;"-"&amp;Tabla!$B89&amp;"-"&amp;Tabla!X$4,BASE!$D:$D)</f>
        <v>0</v>
      </c>
      <c r="Y89" s="80">
        <f>+SUMIF(BASE!$B:$B,Tabla!Y$1&amp;"-"&amp;Tabla!$B89&amp;"-"&amp;Tabla!Y$4,BASE!$C:$C)</f>
        <v>0</v>
      </c>
      <c r="Z89" s="80">
        <f>+SUMIF(BASE!$B:$B,Tabla!Z$1&amp;"-"&amp;Tabla!$B89&amp;"-"&amp;Tabla!Z$4,BASE!$D:$D)</f>
        <v>0</v>
      </c>
      <c r="AA89" s="80">
        <f>+SUMIF(BASE!$B:$B,Tabla!AA$1&amp;"-"&amp;Tabla!$B89&amp;"-"&amp;Tabla!AA$4,BASE!$C:$C)</f>
        <v>0</v>
      </c>
      <c r="AB89" s="80">
        <f>+SUMIF(BASE!$B:$B,Tabla!AB$1&amp;"-"&amp;Tabla!$B89&amp;"-"&amp;Tabla!AB$4,BASE!$D:$D)</f>
        <v>0</v>
      </c>
      <c r="AC89" s="80">
        <f>+SUMIF(BASE!$B:$B,Tabla!AC$1&amp;"-"&amp;Tabla!$B89&amp;"-"&amp;Tabla!AC$4,BASE!$C:$C)</f>
        <v>0</v>
      </c>
      <c r="AD89" s="80">
        <f>+SUMIF(BASE!$B:$B,Tabla!AD$1&amp;"-"&amp;Tabla!$B89&amp;"-"&amp;Tabla!AD$4,BASE!$D:$D)</f>
        <v>0</v>
      </c>
      <c r="AE89" s="80">
        <f t="shared" si="28"/>
        <v>0</v>
      </c>
      <c r="AF89" s="80">
        <f t="shared" si="29"/>
        <v>0</v>
      </c>
      <c r="AG89" s="80">
        <f t="shared" si="30"/>
        <v>1</v>
      </c>
      <c r="AH89" s="80">
        <f t="shared" si="31"/>
        <v>0</v>
      </c>
      <c r="AI89" s="80">
        <f t="shared" si="32"/>
        <v>0</v>
      </c>
      <c r="AJ89" s="80">
        <f t="shared" si="33"/>
        <v>0</v>
      </c>
      <c r="AK89" s="80">
        <f t="shared" si="34"/>
        <v>0</v>
      </c>
      <c r="AL89" s="80">
        <f t="shared" si="35"/>
        <v>0</v>
      </c>
      <c r="AM89" s="80">
        <f t="shared" si="36"/>
        <v>1</v>
      </c>
      <c r="AN89" s="80">
        <f t="shared" si="37"/>
        <v>0</v>
      </c>
    </row>
    <row r="90" spans="1:40" outlineLevel="1" x14ac:dyDescent="0.2">
      <c r="A90" s="80">
        <v>86</v>
      </c>
      <c r="B90" s="80" t="str">
        <f>+IFERROR(VLOOKUP(A90,BASE!$H$3:$K$5998,4,0),"")</f>
        <v>Santander Rio Soc. de Bolsa (152)</v>
      </c>
      <c r="C90" s="80">
        <f>+SUMIF(BASE!$B:$B,Tabla!C$1&amp;"-"&amp;Tabla!$B90&amp;"-"&amp;Tabla!C$4,BASE!$C:$C)</f>
        <v>0</v>
      </c>
      <c r="D90" s="80">
        <f>+SUMIF(BASE!$B:$B,Tabla!D$1&amp;"-"&amp;Tabla!$B90&amp;"-"&amp;Tabla!D$4,BASE!$D:$D)</f>
        <v>0</v>
      </c>
      <c r="E90" s="80">
        <f>+SUMIF(BASE!$B:$B,Tabla!E$1&amp;"-"&amp;Tabla!$B90&amp;"-"&amp;Tabla!E$4,BASE!$C:$C)</f>
        <v>0</v>
      </c>
      <c r="F90" s="80">
        <f>+SUMIF(BASE!$B:$B,Tabla!F$1&amp;"-"&amp;Tabla!$B90&amp;"-"&amp;Tabla!F$4,BASE!$D:$D)</f>
        <v>0</v>
      </c>
      <c r="G90" s="80">
        <f>+SUMIF(BASE!$B:$B,Tabla!G$1&amp;"-"&amp;Tabla!$B90&amp;"-"&amp;Tabla!G$4,BASE!$C:$C)</f>
        <v>0</v>
      </c>
      <c r="H90" s="80">
        <f>+SUMIF(BASE!$B:$B,Tabla!H$1&amp;"-"&amp;Tabla!$B90&amp;"-"&amp;Tabla!H$4,BASE!$D:$D)</f>
        <v>0</v>
      </c>
      <c r="I90" s="80">
        <f>+SUMIF(BASE!$B:$B,Tabla!I$1&amp;"-"&amp;Tabla!$B90&amp;"-"&amp;Tabla!I$4,BASE!$C:$C)</f>
        <v>0</v>
      </c>
      <c r="J90" s="80">
        <f>+SUMIF(BASE!$B:$B,Tabla!J$1&amp;"-"&amp;Tabla!$B90&amp;"-"&amp;Tabla!J$4,BASE!$D:$D)</f>
        <v>0</v>
      </c>
      <c r="K90" s="80">
        <f>+SUMIF(BASE!$B:$B,Tabla!K$1&amp;"-"&amp;Tabla!$B90&amp;"-"&amp;Tabla!K$4,BASE!$C:$C)</f>
        <v>0</v>
      </c>
      <c r="L90" s="80">
        <f>+SUMIF(BASE!$B:$B,Tabla!L$1&amp;"-"&amp;Tabla!$B90&amp;"-"&amp;Tabla!L$4,BASE!$D:$D)</f>
        <v>0</v>
      </c>
      <c r="M90" s="80">
        <f>+SUMIF(BASE!$B:$B,Tabla!M$1&amp;"-"&amp;Tabla!$B90&amp;"-"&amp;Tabla!M$4,BASE!$C:$C)</f>
        <v>0</v>
      </c>
      <c r="N90" s="80">
        <f>+SUMIF(BASE!$B:$B,Tabla!N$1&amp;"-"&amp;Tabla!$B90&amp;"-"&amp;Tabla!N$4,BASE!$D:$D)</f>
        <v>0</v>
      </c>
      <c r="O90" s="80">
        <f>+SUMIF(BASE!$B:$B,Tabla!O$1&amp;"-"&amp;Tabla!$B90&amp;"-"&amp;Tabla!O$4,BASE!$C:$C)</f>
        <v>0</v>
      </c>
      <c r="P90" s="80">
        <f>+SUMIF(BASE!$B:$B,Tabla!P$1&amp;"-"&amp;Tabla!$B90&amp;"-"&amp;Tabla!P$4,BASE!$D:$D)</f>
        <v>7</v>
      </c>
      <c r="Q90" s="80">
        <f>+SUMIF(BASE!$B:$B,Tabla!Q$1&amp;"-"&amp;Tabla!$B90&amp;"-"&amp;Tabla!Q$4,BASE!$C:$C)</f>
        <v>0</v>
      </c>
      <c r="R90" s="80">
        <f>+SUMIF(BASE!$B:$B,Tabla!R$1&amp;"-"&amp;Tabla!$B90&amp;"-"&amp;Tabla!R$4,BASE!$D:$D)</f>
        <v>0</v>
      </c>
      <c r="S90" s="80">
        <f>+SUMIF(BASE!$B:$B,Tabla!S$1&amp;"-"&amp;Tabla!$B90&amp;"-"&amp;Tabla!S$4,BASE!$C:$C)</f>
        <v>0</v>
      </c>
      <c r="T90" s="80">
        <f>+SUMIF(BASE!$B:$B,Tabla!T$1&amp;"-"&amp;Tabla!$B90&amp;"-"&amp;Tabla!T$4,BASE!$D:$D)</f>
        <v>0</v>
      </c>
      <c r="U90" s="80">
        <f>+SUMIF(BASE!$B:$B,Tabla!U$1&amp;"-"&amp;Tabla!$B90&amp;"-"&amp;Tabla!U$4,BASE!$C:$C)</f>
        <v>0</v>
      </c>
      <c r="V90" s="80">
        <f>+SUMIF(BASE!$B:$B,Tabla!V$1&amp;"-"&amp;Tabla!$B90&amp;"-"&amp;Tabla!V$4,BASE!$D:$D)</f>
        <v>0</v>
      </c>
      <c r="W90" s="80">
        <f>+SUMIF(BASE!$B:$B,Tabla!W$1&amp;"-"&amp;Tabla!$B90&amp;"-"&amp;Tabla!W$4,BASE!$C:$C)</f>
        <v>0</v>
      </c>
      <c r="X90" s="80">
        <f>+SUMIF(BASE!$B:$B,Tabla!X$1&amp;"-"&amp;Tabla!$B90&amp;"-"&amp;Tabla!X$4,BASE!$D:$D)</f>
        <v>0</v>
      </c>
      <c r="Y90" s="80">
        <f>+SUMIF(BASE!$B:$B,Tabla!Y$1&amp;"-"&amp;Tabla!$B90&amp;"-"&amp;Tabla!Y$4,BASE!$C:$C)</f>
        <v>0</v>
      </c>
      <c r="Z90" s="80">
        <f>+SUMIF(BASE!$B:$B,Tabla!Z$1&amp;"-"&amp;Tabla!$B90&amp;"-"&amp;Tabla!Z$4,BASE!$D:$D)</f>
        <v>0</v>
      </c>
      <c r="AA90" s="80">
        <f>+SUMIF(BASE!$B:$B,Tabla!AA$1&amp;"-"&amp;Tabla!$B90&amp;"-"&amp;Tabla!AA$4,BASE!$C:$C)</f>
        <v>0</v>
      </c>
      <c r="AB90" s="80">
        <f>+SUMIF(BASE!$B:$B,Tabla!AB$1&amp;"-"&amp;Tabla!$B90&amp;"-"&amp;Tabla!AB$4,BASE!$D:$D)</f>
        <v>0</v>
      </c>
      <c r="AC90" s="80">
        <f>+SUMIF(BASE!$B:$B,Tabla!AC$1&amp;"-"&amp;Tabla!$B90&amp;"-"&amp;Tabla!AC$4,BASE!$C:$C)</f>
        <v>0</v>
      </c>
      <c r="AD90" s="80">
        <f>+SUMIF(BASE!$B:$B,Tabla!AD$1&amp;"-"&amp;Tabla!$B90&amp;"-"&amp;Tabla!AD$4,BASE!$D:$D)</f>
        <v>0</v>
      </c>
      <c r="AE90" s="80">
        <f t="shared" si="28"/>
        <v>0</v>
      </c>
      <c r="AF90" s="80">
        <f t="shared" si="29"/>
        <v>0</v>
      </c>
      <c r="AG90" s="80">
        <f t="shared" si="30"/>
        <v>0</v>
      </c>
      <c r="AH90" s="80">
        <f t="shared" si="31"/>
        <v>7</v>
      </c>
      <c r="AI90" s="80">
        <f t="shared" si="32"/>
        <v>0</v>
      </c>
      <c r="AJ90" s="80">
        <f t="shared" si="33"/>
        <v>0</v>
      </c>
      <c r="AK90" s="80">
        <f t="shared" si="34"/>
        <v>0</v>
      </c>
      <c r="AL90" s="80">
        <f t="shared" si="35"/>
        <v>0</v>
      </c>
      <c r="AM90" s="80">
        <f t="shared" si="36"/>
        <v>0</v>
      </c>
      <c r="AN90" s="80">
        <f t="shared" si="37"/>
        <v>7</v>
      </c>
    </row>
    <row r="91" spans="1:40" outlineLevel="1" x14ac:dyDescent="0.2">
      <c r="A91" s="80">
        <v>87</v>
      </c>
      <c r="B91" s="80" t="str">
        <f>+IFERROR(VLOOKUP(A91,BASE!$H$3:$K$5998,4,0),"")</f>
        <v>Becerra Bursátil (764)</v>
      </c>
      <c r="C91" s="80">
        <f>+SUMIF(BASE!$B:$B,Tabla!C$1&amp;"-"&amp;Tabla!$B91&amp;"-"&amp;Tabla!C$4,BASE!$C:$C)</f>
        <v>0</v>
      </c>
      <c r="D91" s="80">
        <f>+SUMIF(BASE!$B:$B,Tabla!D$1&amp;"-"&amp;Tabla!$B91&amp;"-"&amp;Tabla!D$4,BASE!$D:$D)</f>
        <v>0</v>
      </c>
      <c r="E91" s="80">
        <f>+SUMIF(BASE!$B:$B,Tabla!E$1&amp;"-"&amp;Tabla!$B91&amp;"-"&amp;Tabla!E$4,BASE!$C:$C)</f>
        <v>0</v>
      </c>
      <c r="F91" s="80">
        <f>+SUMIF(BASE!$B:$B,Tabla!F$1&amp;"-"&amp;Tabla!$B91&amp;"-"&amp;Tabla!F$4,BASE!$D:$D)</f>
        <v>0</v>
      </c>
      <c r="G91" s="80">
        <f>+SUMIF(BASE!$B:$B,Tabla!G$1&amp;"-"&amp;Tabla!$B91&amp;"-"&amp;Tabla!G$4,BASE!$C:$C)</f>
        <v>0</v>
      </c>
      <c r="H91" s="80">
        <f>+SUMIF(BASE!$B:$B,Tabla!H$1&amp;"-"&amp;Tabla!$B91&amp;"-"&amp;Tabla!H$4,BASE!$D:$D)</f>
        <v>0</v>
      </c>
      <c r="I91" s="80">
        <f>+SUMIF(BASE!$B:$B,Tabla!I$1&amp;"-"&amp;Tabla!$B91&amp;"-"&amp;Tabla!I$4,BASE!$C:$C)</f>
        <v>0</v>
      </c>
      <c r="J91" s="80">
        <f>+SUMIF(BASE!$B:$B,Tabla!J$1&amp;"-"&amp;Tabla!$B91&amp;"-"&amp;Tabla!J$4,BASE!$D:$D)</f>
        <v>0</v>
      </c>
      <c r="K91" s="80">
        <f>+SUMIF(BASE!$B:$B,Tabla!K$1&amp;"-"&amp;Tabla!$B91&amp;"-"&amp;Tabla!K$4,BASE!$C:$C)</f>
        <v>0</v>
      </c>
      <c r="L91" s="80">
        <f>+SUMIF(BASE!$B:$B,Tabla!L$1&amp;"-"&amp;Tabla!$B91&amp;"-"&amp;Tabla!L$4,BASE!$D:$D)</f>
        <v>0</v>
      </c>
      <c r="M91" s="80">
        <f>+SUMIF(BASE!$B:$B,Tabla!M$1&amp;"-"&amp;Tabla!$B91&amp;"-"&amp;Tabla!M$4,BASE!$C:$C)</f>
        <v>0</v>
      </c>
      <c r="N91" s="80">
        <f>+SUMIF(BASE!$B:$B,Tabla!N$1&amp;"-"&amp;Tabla!$B91&amp;"-"&amp;Tabla!N$4,BASE!$D:$D)</f>
        <v>0</v>
      </c>
      <c r="O91" s="80">
        <f>+SUMIF(BASE!$B:$B,Tabla!O$1&amp;"-"&amp;Tabla!$B91&amp;"-"&amp;Tabla!O$4,BASE!$C:$C)</f>
        <v>0</v>
      </c>
      <c r="P91" s="80">
        <f>+SUMIF(BASE!$B:$B,Tabla!P$1&amp;"-"&amp;Tabla!$B91&amp;"-"&amp;Tabla!P$4,BASE!$D:$D)</f>
        <v>1</v>
      </c>
      <c r="Q91" s="80">
        <f>+SUMIF(BASE!$B:$B,Tabla!Q$1&amp;"-"&amp;Tabla!$B91&amp;"-"&amp;Tabla!Q$4,BASE!$C:$C)</f>
        <v>0</v>
      </c>
      <c r="R91" s="80">
        <f>+SUMIF(BASE!$B:$B,Tabla!R$1&amp;"-"&amp;Tabla!$B91&amp;"-"&amp;Tabla!R$4,BASE!$D:$D)</f>
        <v>0</v>
      </c>
      <c r="S91" s="80">
        <f>+SUMIF(BASE!$B:$B,Tabla!S$1&amp;"-"&amp;Tabla!$B91&amp;"-"&amp;Tabla!S$4,BASE!$C:$C)</f>
        <v>0</v>
      </c>
      <c r="T91" s="80">
        <f>+SUMIF(BASE!$B:$B,Tabla!T$1&amp;"-"&amp;Tabla!$B91&amp;"-"&amp;Tabla!T$4,BASE!$D:$D)</f>
        <v>0</v>
      </c>
      <c r="U91" s="80">
        <f>+SUMIF(BASE!$B:$B,Tabla!U$1&amp;"-"&amp;Tabla!$B91&amp;"-"&amp;Tabla!U$4,BASE!$C:$C)</f>
        <v>0</v>
      </c>
      <c r="V91" s="80">
        <f>+SUMIF(BASE!$B:$B,Tabla!V$1&amp;"-"&amp;Tabla!$B91&amp;"-"&amp;Tabla!V$4,BASE!$D:$D)</f>
        <v>0</v>
      </c>
      <c r="W91" s="80">
        <f>+SUMIF(BASE!$B:$B,Tabla!W$1&amp;"-"&amp;Tabla!$B91&amp;"-"&amp;Tabla!W$4,BASE!$C:$C)</f>
        <v>0</v>
      </c>
      <c r="X91" s="80">
        <f>+SUMIF(BASE!$B:$B,Tabla!X$1&amp;"-"&amp;Tabla!$B91&amp;"-"&amp;Tabla!X$4,BASE!$D:$D)</f>
        <v>0</v>
      </c>
      <c r="Y91" s="80">
        <f>+SUMIF(BASE!$B:$B,Tabla!Y$1&amp;"-"&amp;Tabla!$B91&amp;"-"&amp;Tabla!Y$4,BASE!$C:$C)</f>
        <v>0</v>
      </c>
      <c r="Z91" s="80">
        <f>+SUMIF(BASE!$B:$B,Tabla!Z$1&amp;"-"&amp;Tabla!$B91&amp;"-"&amp;Tabla!Z$4,BASE!$D:$D)</f>
        <v>0</v>
      </c>
      <c r="AA91" s="80">
        <f>+SUMIF(BASE!$B:$B,Tabla!AA$1&amp;"-"&amp;Tabla!$B91&amp;"-"&amp;Tabla!AA$4,BASE!$C:$C)</f>
        <v>0</v>
      </c>
      <c r="AB91" s="80">
        <f>+SUMIF(BASE!$B:$B,Tabla!AB$1&amp;"-"&amp;Tabla!$B91&amp;"-"&amp;Tabla!AB$4,BASE!$D:$D)</f>
        <v>0</v>
      </c>
      <c r="AC91" s="80">
        <f>+SUMIF(BASE!$B:$B,Tabla!AC$1&amp;"-"&amp;Tabla!$B91&amp;"-"&amp;Tabla!AC$4,BASE!$C:$C)</f>
        <v>0</v>
      </c>
      <c r="AD91" s="80">
        <f>+SUMIF(BASE!$B:$B,Tabla!AD$1&amp;"-"&amp;Tabla!$B91&amp;"-"&amp;Tabla!AD$4,BASE!$D:$D)</f>
        <v>0</v>
      </c>
      <c r="AE91" s="80">
        <f t="shared" si="28"/>
        <v>0</v>
      </c>
      <c r="AF91" s="80">
        <f t="shared" si="29"/>
        <v>0</v>
      </c>
      <c r="AG91" s="80">
        <f t="shared" si="30"/>
        <v>0</v>
      </c>
      <c r="AH91" s="80">
        <f t="shared" si="31"/>
        <v>1</v>
      </c>
      <c r="AI91" s="80">
        <f t="shared" si="32"/>
        <v>0</v>
      </c>
      <c r="AJ91" s="80">
        <f t="shared" si="33"/>
        <v>0</v>
      </c>
      <c r="AK91" s="80">
        <f t="shared" si="34"/>
        <v>0</v>
      </c>
      <c r="AL91" s="80">
        <f t="shared" si="35"/>
        <v>0</v>
      </c>
      <c r="AM91" s="80">
        <f t="shared" si="36"/>
        <v>0</v>
      </c>
      <c r="AN91" s="80">
        <f t="shared" si="37"/>
        <v>1</v>
      </c>
    </row>
    <row r="92" spans="1:40" outlineLevel="1" x14ac:dyDescent="0.2">
      <c r="A92" s="80">
        <v>88</v>
      </c>
      <c r="B92" s="80" t="str">
        <f>+IFERROR(VLOOKUP(A92,BASE!$H$3:$K$5998,4,0),"")</f>
        <v>Santader Rio Banco (1119)</v>
      </c>
      <c r="C92" s="80">
        <f>+SUMIF(BASE!$B:$B,Tabla!C$1&amp;"-"&amp;Tabla!$B92&amp;"-"&amp;Tabla!C$4,BASE!$C:$C)</f>
        <v>0</v>
      </c>
      <c r="D92" s="80">
        <f>+SUMIF(BASE!$B:$B,Tabla!D$1&amp;"-"&amp;Tabla!$B92&amp;"-"&amp;Tabla!D$4,BASE!$D:$D)</f>
        <v>0</v>
      </c>
      <c r="E92" s="80">
        <f>+SUMIF(BASE!$B:$B,Tabla!E$1&amp;"-"&amp;Tabla!$B92&amp;"-"&amp;Tabla!E$4,BASE!$C:$C)</f>
        <v>0</v>
      </c>
      <c r="F92" s="80">
        <f>+SUMIF(BASE!$B:$B,Tabla!F$1&amp;"-"&amp;Tabla!$B92&amp;"-"&amp;Tabla!F$4,BASE!$D:$D)</f>
        <v>0</v>
      </c>
      <c r="G92" s="80">
        <f>+SUMIF(BASE!$B:$B,Tabla!G$1&amp;"-"&amp;Tabla!$B92&amp;"-"&amp;Tabla!G$4,BASE!$C:$C)</f>
        <v>0</v>
      </c>
      <c r="H92" s="80">
        <f>+SUMIF(BASE!$B:$B,Tabla!H$1&amp;"-"&amp;Tabla!$B92&amp;"-"&amp;Tabla!H$4,BASE!$D:$D)</f>
        <v>0</v>
      </c>
      <c r="I92" s="80">
        <f>+SUMIF(BASE!$B:$B,Tabla!I$1&amp;"-"&amp;Tabla!$B92&amp;"-"&amp;Tabla!I$4,BASE!$C:$C)</f>
        <v>0</v>
      </c>
      <c r="J92" s="80">
        <f>+SUMIF(BASE!$B:$B,Tabla!J$1&amp;"-"&amp;Tabla!$B92&amp;"-"&amp;Tabla!J$4,BASE!$D:$D)</f>
        <v>0</v>
      </c>
      <c r="K92" s="80">
        <f>+SUMIF(BASE!$B:$B,Tabla!K$1&amp;"-"&amp;Tabla!$B92&amp;"-"&amp;Tabla!K$4,BASE!$C:$C)</f>
        <v>0</v>
      </c>
      <c r="L92" s="80">
        <f>+SUMIF(BASE!$B:$B,Tabla!L$1&amp;"-"&amp;Tabla!$B92&amp;"-"&amp;Tabla!L$4,BASE!$D:$D)</f>
        <v>0</v>
      </c>
      <c r="M92" s="80">
        <f>+SUMIF(BASE!$B:$B,Tabla!M$1&amp;"-"&amp;Tabla!$B92&amp;"-"&amp;Tabla!M$4,BASE!$C:$C)</f>
        <v>0</v>
      </c>
      <c r="N92" s="80">
        <f>+SUMIF(BASE!$B:$B,Tabla!N$1&amp;"-"&amp;Tabla!$B92&amp;"-"&amp;Tabla!N$4,BASE!$D:$D)</f>
        <v>0</v>
      </c>
      <c r="O92" s="80">
        <f>+SUMIF(BASE!$B:$B,Tabla!O$1&amp;"-"&amp;Tabla!$B92&amp;"-"&amp;Tabla!O$4,BASE!$C:$C)</f>
        <v>0</v>
      </c>
      <c r="P92" s="80">
        <f>+SUMIF(BASE!$B:$B,Tabla!P$1&amp;"-"&amp;Tabla!$B92&amp;"-"&amp;Tabla!P$4,BASE!$D:$D)</f>
        <v>0</v>
      </c>
      <c r="Q92" s="80">
        <f>+SUMIF(BASE!$B:$B,Tabla!Q$1&amp;"-"&amp;Tabla!$B92&amp;"-"&amp;Tabla!Q$4,BASE!$C:$C)</f>
        <v>5</v>
      </c>
      <c r="R92" s="80">
        <f>+SUMIF(BASE!$B:$B,Tabla!R$1&amp;"-"&amp;Tabla!$B92&amp;"-"&amp;Tabla!R$4,BASE!$D:$D)</f>
        <v>0</v>
      </c>
      <c r="S92" s="80">
        <f>+SUMIF(BASE!$B:$B,Tabla!S$1&amp;"-"&amp;Tabla!$B92&amp;"-"&amp;Tabla!S$4,BASE!$C:$C)</f>
        <v>17</v>
      </c>
      <c r="T92" s="80">
        <f>+SUMIF(BASE!$B:$B,Tabla!T$1&amp;"-"&amp;Tabla!$B92&amp;"-"&amp;Tabla!T$4,BASE!$D:$D)</f>
        <v>2</v>
      </c>
      <c r="U92" s="80">
        <f>+SUMIF(BASE!$B:$B,Tabla!U$1&amp;"-"&amp;Tabla!$B92&amp;"-"&amp;Tabla!U$4,BASE!$C:$C)</f>
        <v>0</v>
      </c>
      <c r="V92" s="80">
        <f>+SUMIF(BASE!$B:$B,Tabla!V$1&amp;"-"&amp;Tabla!$B92&amp;"-"&amp;Tabla!V$4,BASE!$D:$D)</f>
        <v>0</v>
      </c>
      <c r="W92" s="80">
        <f>+SUMIF(BASE!$B:$B,Tabla!W$1&amp;"-"&amp;Tabla!$B92&amp;"-"&amp;Tabla!W$4,BASE!$C:$C)</f>
        <v>0</v>
      </c>
      <c r="X92" s="80">
        <f>+SUMIF(BASE!$B:$B,Tabla!X$1&amp;"-"&amp;Tabla!$B92&amp;"-"&amp;Tabla!X$4,BASE!$D:$D)</f>
        <v>0</v>
      </c>
      <c r="Y92" s="80">
        <f>+SUMIF(BASE!$B:$B,Tabla!Y$1&amp;"-"&amp;Tabla!$B92&amp;"-"&amp;Tabla!Y$4,BASE!$C:$C)</f>
        <v>0</v>
      </c>
      <c r="Z92" s="80">
        <f>+SUMIF(BASE!$B:$B,Tabla!Z$1&amp;"-"&amp;Tabla!$B92&amp;"-"&amp;Tabla!Z$4,BASE!$D:$D)</f>
        <v>0</v>
      </c>
      <c r="AA92" s="80">
        <f>+SUMIF(BASE!$B:$B,Tabla!AA$1&amp;"-"&amp;Tabla!$B92&amp;"-"&amp;Tabla!AA$4,BASE!$C:$C)</f>
        <v>0</v>
      </c>
      <c r="AB92" s="80">
        <f>+SUMIF(BASE!$B:$B,Tabla!AB$1&amp;"-"&amp;Tabla!$B92&amp;"-"&amp;Tabla!AB$4,BASE!$D:$D)</f>
        <v>0</v>
      </c>
      <c r="AC92" s="80">
        <f>+SUMIF(BASE!$B:$B,Tabla!AC$1&amp;"-"&amp;Tabla!$B92&amp;"-"&amp;Tabla!AC$4,BASE!$C:$C)</f>
        <v>0</v>
      </c>
      <c r="AD92" s="80">
        <f>+SUMIF(BASE!$B:$B,Tabla!AD$1&amp;"-"&amp;Tabla!$B92&amp;"-"&amp;Tabla!AD$4,BASE!$D:$D)</f>
        <v>0</v>
      </c>
      <c r="AE92" s="80">
        <f t="shared" si="28"/>
        <v>0</v>
      </c>
      <c r="AF92" s="80">
        <f t="shared" si="29"/>
        <v>0</v>
      </c>
      <c r="AG92" s="80">
        <f t="shared" si="30"/>
        <v>5</v>
      </c>
      <c r="AH92" s="80">
        <f t="shared" si="31"/>
        <v>0</v>
      </c>
      <c r="AI92" s="80">
        <f t="shared" si="32"/>
        <v>17</v>
      </c>
      <c r="AJ92" s="80">
        <f t="shared" si="33"/>
        <v>2</v>
      </c>
      <c r="AK92" s="80">
        <f t="shared" si="34"/>
        <v>0</v>
      </c>
      <c r="AL92" s="80">
        <f t="shared" si="35"/>
        <v>0</v>
      </c>
      <c r="AM92" s="80">
        <f t="shared" si="36"/>
        <v>22</v>
      </c>
      <c r="AN92" s="80">
        <f t="shared" si="37"/>
        <v>2</v>
      </c>
    </row>
    <row r="93" spans="1:40" outlineLevel="1" x14ac:dyDescent="0.2">
      <c r="A93" s="80">
        <v>89</v>
      </c>
      <c r="B93" s="80" t="str">
        <f>+IFERROR(VLOOKUP(A93,BASE!$H$3:$K$5998,4,0),"")</f>
        <v>Servente y Cia. (186)</v>
      </c>
      <c r="C93" s="80">
        <f>+SUMIF(BASE!$B:$B,Tabla!C$1&amp;"-"&amp;Tabla!$B93&amp;"-"&amp;Tabla!C$4,BASE!$C:$C)</f>
        <v>0</v>
      </c>
      <c r="D93" s="80">
        <f>+SUMIF(BASE!$B:$B,Tabla!D$1&amp;"-"&amp;Tabla!$B93&amp;"-"&amp;Tabla!D$4,BASE!$D:$D)</f>
        <v>0</v>
      </c>
      <c r="E93" s="80">
        <f>+SUMIF(BASE!$B:$B,Tabla!E$1&amp;"-"&amp;Tabla!$B93&amp;"-"&amp;Tabla!E$4,BASE!$C:$C)</f>
        <v>0</v>
      </c>
      <c r="F93" s="80">
        <f>+SUMIF(BASE!$B:$B,Tabla!F$1&amp;"-"&amp;Tabla!$B93&amp;"-"&amp;Tabla!F$4,BASE!$D:$D)</f>
        <v>0</v>
      </c>
      <c r="G93" s="80">
        <f>+SUMIF(BASE!$B:$B,Tabla!G$1&amp;"-"&amp;Tabla!$B93&amp;"-"&amp;Tabla!G$4,BASE!$C:$C)</f>
        <v>0</v>
      </c>
      <c r="H93" s="80">
        <f>+SUMIF(BASE!$B:$B,Tabla!H$1&amp;"-"&amp;Tabla!$B93&amp;"-"&amp;Tabla!H$4,BASE!$D:$D)</f>
        <v>0</v>
      </c>
      <c r="I93" s="80">
        <f>+SUMIF(BASE!$B:$B,Tabla!I$1&amp;"-"&amp;Tabla!$B93&amp;"-"&amp;Tabla!I$4,BASE!$C:$C)</f>
        <v>0</v>
      </c>
      <c r="J93" s="80">
        <f>+SUMIF(BASE!$B:$B,Tabla!J$1&amp;"-"&amp;Tabla!$B93&amp;"-"&amp;Tabla!J$4,BASE!$D:$D)</f>
        <v>0</v>
      </c>
      <c r="K93" s="80">
        <f>+SUMIF(BASE!$B:$B,Tabla!K$1&amp;"-"&amp;Tabla!$B93&amp;"-"&amp;Tabla!K$4,BASE!$C:$C)</f>
        <v>0</v>
      </c>
      <c r="L93" s="80">
        <f>+SUMIF(BASE!$B:$B,Tabla!L$1&amp;"-"&amp;Tabla!$B93&amp;"-"&amp;Tabla!L$4,BASE!$D:$D)</f>
        <v>0</v>
      </c>
      <c r="M93" s="80">
        <f>+SUMIF(BASE!$B:$B,Tabla!M$1&amp;"-"&amp;Tabla!$B93&amp;"-"&amp;Tabla!M$4,BASE!$C:$C)</f>
        <v>0</v>
      </c>
      <c r="N93" s="80">
        <f>+SUMIF(BASE!$B:$B,Tabla!N$1&amp;"-"&amp;Tabla!$B93&amp;"-"&amp;Tabla!N$4,BASE!$D:$D)</f>
        <v>0</v>
      </c>
      <c r="O93" s="80">
        <f>+SUMIF(BASE!$B:$B,Tabla!O$1&amp;"-"&amp;Tabla!$B93&amp;"-"&amp;Tabla!O$4,BASE!$C:$C)</f>
        <v>0</v>
      </c>
      <c r="P93" s="80">
        <f>+SUMIF(BASE!$B:$B,Tabla!P$1&amp;"-"&amp;Tabla!$B93&amp;"-"&amp;Tabla!P$4,BASE!$D:$D)</f>
        <v>0</v>
      </c>
      <c r="Q93" s="80">
        <f>+SUMIF(BASE!$B:$B,Tabla!Q$1&amp;"-"&amp;Tabla!$B93&amp;"-"&amp;Tabla!Q$4,BASE!$C:$C)</f>
        <v>0</v>
      </c>
      <c r="R93" s="80">
        <f>+SUMIF(BASE!$B:$B,Tabla!R$1&amp;"-"&amp;Tabla!$B93&amp;"-"&amp;Tabla!R$4,BASE!$D:$D)</f>
        <v>0</v>
      </c>
      <c r="S93" s="80">
        <f>+SUMIF(BASE!$B:$B,Tabla!S$1&amp;"-"&amp;Tabla!$B93&amp;"-"&amp;Tabla!S$4,BASE!$C:$C)</f>
        <v>0</v>
      </c>
      <c r="T93" s="80">
        <f>+SUMIF(BASE!$B:$B,Tabla!T$1&amp;"-"&amp;Tabla!$B93&amp;"-"&amp;Tabla!T$4,BASE!$D:$D)</f>
        <v>3</v>
      </c>
      <c r="U93" s="80">
        <f>+SUMIF(BASE!$B:$B,Tabla!U$1&amp;"-"&amp;Tabla!$B93&amp;"-"&amp;Tabla!U$4,BASE!$C:$C)</f>
        <v>0</v>
      </c>
      <c r="V93" s="80">
        <f>+SUMIF(BASE!$B:$B,Tabla!V$1&amp;"-"&amp;Tabla!$B93&amp;"-"&amp;Tabla!V$4,BASE!$D:$D)</f>
        <v>0</v>
      </c>
      <c r="W93" s="80">
        <f>+SUMIF(BASE!$B:$B,Tabla!W$1&amp;"-"&amp;Tabla!$B93&amp;"-"&amp;Tabla!W$4,BASE!$C:$C)</f>
        <v>0</v>
      </c>
      <c r="X93" s="80">
        <f>+SUMIF(BASE!$B:$B,Tabla!X$1&amp;"-"&amp;Tabla!$B93&amp;"-"&amp;Tabla!X$4,BASE!$D:$D)</f>
        <v>0</v>
      </c>
      <c r="Y93" s="80">
        <f>+SUMIF(BASE!$B:$B,Tabla!Y$1&amp;"-"&amp;Tabla!$B93&amp;"-"&amp;Tabla!Y$4,BASE!$C:$C)</f>
        <v>0</v>
      </c>
      <c r="Z93" s="80">
        <f>+SUMIF(BASE!$B:$B,Tabla!Z$1&amp;"-"&amp;Tabla!$B93&amp;"-"&amp;Tabla!Z$4,BASE!$D:$D)</f>
        <v>0</v>
      </c>
      <c r="AA93" s="80">
        <f>+SUMIF(BASE!$B:$B,Tabla!AA$1&amp;"-"&amp;Tabla!$B93&amp;"-"&amp;Tabla!AA$4,BASE!$C:$C)</f>
        <v>0</v>
      </c>
      <c r="AB93" s="80">
        <f>+SUMIF(BASE!$B:$B,Tabla!AB$1&amp;"-"&amp;Tabla!$B93&amp;"-"&amp;Tabla!AB$4,BASE!$D:$D)</f>
        <v>0</v>
      </c>
      <c r="AC93" s="80">
        <f>+SUMIF(BASE!$B:$B,Tabla!AC$1&amp;"-"&amp;Tabla!$B93&amp;"-"&amp;Tabla!AC$4,BASE!$C:$C)</f>
        <v>0</v>
      </c>
      <c r="AD93" s="80">
        <f>+SUMIF(BASE!$B:$B,Tabla!AD$1&amp;"-"&amp;Tabla!$B93&amp;"-"&amp;Tabla!AD$4,BASE!$D:$D)</f>
        <v>0</v>
      </c>
      <c r="AE93" s="80">
        <f t="shared" si="28"/>
        <v>0</v>
      </c>
      <c r="AF93" s="80">
        <f t="shared" si="29"/>
        <v>0</v>
      </c>
      <c r="AG93" s="80">
        <f t="shared" si="30"/>
        <v>0</v>
      </c>
      <c r="AH93" s="80">
        <f t="shared" si="31"/>
        <v>0</v>
      </c>
      <c r="AI93" s="80">
        <f t="shared" si="32"/>
        <v>0</v>
      </c>
      <c r="AJ93" s="80">
        <f t="shared" si="33"/>
        <v>3</v>
      </c>
      <c r="AK93" s="80">
        <f t="shared" si="34"/>
        <v>0</v>
      </c>
      <c r="AL93" s="80">
        <f t="shared" si="35"/>
        <v>0</v>
      </c>
      <c r="AM93" s="80">
        <f t="shared" si="36"/>
        <v>0</v>
      </c>
      <c r="AN93" s="80">
        <f t="shared" si="37"/>
        <v>3</v>
      </c>
    </row>
    <row r="94" spans="1:40" outlineLevel="1" x14ac:dyDescent="0.2">
      <c r="A94" s="80">
        <v>90</v>
      </c>
      <c r="B94" s="80" t="str">
        <f>+IFERROR(VLOOKUP(A94,BASE!$H$3:$K$5998,4,0),"")</f>
        <v>Patente de Valores Soc. Bsa. (184)</v>
      </c>
      <c r="C94" s="80">
        <f>+SUMIF(BASE!$B:$B,Tabla!C$1&amp;"-"&amp;Tabla!$B94&amp;"-"&amp;Tabla!C$4,BASE!$C:$C)</f>
        <v>0</v>
      </c>
      <c r="D94" s="80">
        <f>+SUMIF(BASE!$B:$B,Tabla!D$1&amp;"-"&amp;Tabla!$B94&amp;"-"&amp;Tabla!D$4,BASE!$D:$D)</f>
        <v>0</v>
      </c>
      <c r="E94" s="80">
        <f>+SUMIF(BASE!$B:$B,Tabla!E$1&amp;"-"&amp;Tabla!$B94&amp;"-"&amp;Tabla!E$4,BASE!$C:$C)</f>
        <v>0</v>
      </c>
      <c r="F94" s="80">
        <f>+SUMIF(BASE!$B:$B,Tabla!F$1&amp;"-"&amp;Tabla!$B94&amp;"-"&amp;Tabla!F$4,BASE!$D:$D)</f>
        <v>0</v>
      </c>
      <c r="G94" s="80">
        <f>+SUMIF(BASE!$B:$B,Tabla!G$1&amp;"-"&amp;Tabla!$B94&amp;"-"&amp;Tabla!G$4,BASE!$C:$C)</f>
        <v>0</v>
      </c>
      <c r="H94" s="80">
        <f>+SUMIF(BASE!$B:$B,Tabla!H$1&amp;"-"&amp;Tabla!$B94&amp;"-"&amp;Tabla!H$4,BASE!$D:$D)</f>
        <v>0</v>
      </c>
      <c r="I94" s="80">
        <f>+SUMIF(BASE!$B:$B,Tabla!I$1&amp;"-"&amp;Tabla!$B94&amp;"-"&amp;Tabla!I$4,BASE!$C:$C)</f>
        <v>0</v>
      </c>
      <c r="J94" s="80">
        <f>+SUMIF(BASE!$B:$B,Tabla!J$1&amp;"-"&amp;Tabla!$B94&amp;"-"&amp;Tabla!J$4,BASE!$D:$D)</f>
        <v>0</v>
      </c>
      <c r="K94" s="80">
        <f>+SUMIF(BASE!$B:$B,Tabla!K$1&amp;"-"&amp;Tabla!$B94&amp;"-"&amp;Tabla!K$4,BASE!$C:$C)</f>
        <v>0</v>
      </c>
      <c r="L94" s="80">
        <f>+SUMIF(BASE!$B:$B,Tabla!L$1&amp;"-"&amp;Tabla!$B94&amp;"-"&amp;Tabla!L$4,BASE!$D:$D)</f>
        <v>0</v>
      </c>
      <c r="M94" s="80">
        <f>+SUMIF(BASE!$B:$B,Tabla!M$1&amp;"-"&amp;Tabla!$B94&amp;"-"&amp;Tabla!M$4,BASE!$C:$C)</f>
        <v>0</v>
      </c>
      <c r="N94" s="80">
        <f>+SUMIF(BASE!$B:$B,Tabla!N$1&amp;"-"&amp;Tabla!$B94&amp;"-"&amp;Tabla!N$4,BASE!$D:$D)</f>
        <v>0</v>
      </c>
      <c r="O94" s="80">
        <f>+SUMIF(BASE!$B:$B,Tabla!O$1&amp;"-"&amp;Tabla!$B94&amp;"-"&amp;Tabla!O$4,BASE!$C:$C)</f>
        <v>0</v>
      </c>
      <c r="P94" s="80">
        <f>+SUMIF(BASE!$B:$B,Tabla!P$1&amp;"-"&amp;Tabla!$B94&amp;"-"&amp;Tabla!P$4,BASE!$D:$D)</f>
        <v>0</v>
      </c>
      <c r="Q94" s="80">
        <f>+SUMIF(BASE!$B:$B,Tabla!Q$1&amp;"-"&amp;Tabla!$B94&amp;"-"&amp;Tabla!Q$4,BASE!$C:$C)</f>
        <v>0</v>
      </c>
      <c r="R94" s="80">
        <f>+SUMIF(BASE!$B:$B,Tabla!R$1&amp;"-"&amp;Tabla!$B94&amp;"-"&amp;Tabla!R$4,BASE!$D:$D)</f>
        <v>0</v>
      </c>
      <c r="S94" s="80">
        <f>+SUMIF(BASE!$B:$B,Tabla!S$1&amp;"-"&amp;Tabla!$B94&amp;"-"&amp;Tabla!S$4,BASE!$C:$C)</f>
        <v>0</v>
      </c>
      <c r="T94" s="80">
        <f>+SUMIF(BASE!$B:$B,Tabla!T$1&amp;"-"&amp;Tabla!$B94&amp;"-"&amp;Tabla!T$4,BASE!$D:$D)</f>
        <v>1</v>
      </c>
      <c r="U94" s="80">
        <f>+SUMIF(BASE!$B:$B,Tabla!U$1&amp;"-"&amp;Tabla!$B94&amp;"-"&amp;Tabla!U$4,BASE!$C:$C)</f>
        <v>0</v>
      </c>
      <c r="V94" s="80">
        <f>+SUMIF(BASE!$B:$B,Tabla!V$1&amp;"-"&amp;Tabla!$B94&amp;"-"&amp;Tabla!V$4,BASE!$D:$D)</f>
        <v>0</v>
      </c>
      <c r="W94" s="80">
        <f>+SUMIF(BASE!$B:$B,Tabla!W$1&amp;"-"&amp;Tabla!$B94&amp;"-"&amp;Tabla!W$4,BASE!$C:$C)</f>
        <v>0</v>
      </c>
      <c r="X94" s="80">
        <f>+SUMIF(BASE!$B:$B,Tabla!X$1&amp;"-"&amp;Tabla!$B94&amp;"-"&amp;Tabla!X$4,BASE!$D:$D)</f>
        <v>0</v>
      </c>
      <c r="Y94" s="80">
        <f>+SUMIF(BASE!$B:$B,Tabla!Y$1&amp;"-"&amp;Tabla!$B94&amp;"-"&amp;Tabla!Y$4,BASE!$C:$C)</f>
        <v>0</v>
      </c>
      <c r="Z94" s="80">
        <f>+SUMIF(BASE!$B:$B,Tabla!Z$1&amp;"-"&amp;Tabla!$B94&amp;"-"&amp;Tabla!Z$4,BASE!$D:$D)</f>
        <v>0</v>
      </c>
      <c r="AA94" s="80">
        <f>+SUMIF(BASE!$B:$B,Tabla!AA$1&amp;"-"&amp;Tabla!$B94&amp;"-"&amp;Tabla!AA$4,BASE!$C:$C)</f>
        <v>0</v>
      </c>
      <c r="AB94" s="80">
        <f>+SUMIF(BASE!$B:$B,Tabla!AB$1&amp;"-"&amp;Tabla!$B94&amp;"-"&amp;Tabla!AB$4,BASE!$D:$D)</f>
        <v>0</v>
      </c>
      <c r="AC94" s="80">
        <f>+SUMIF(BASE!$B:$B,Tabla!AC$1&amp;"-"&amp;Tabla!$B94&amp;"-"&amp;Tabla!AC$4,BASE!$C:$C)</f>
        <v>0</v>
      </c>
      <c r="AD94" s="80">
        <f>+SUMIF(BASE!$B:$B,Tabla!AD$1&amp;"-"&amp;Tabla!$B94&amp;"-"&amp;Tabla!AD$4,BASE!$D:$D)</f>
        <v>0</v>
      </c>
      <c r="AE94" s="80">
        <f t="shared" si="28"/>
        <v>0</v>
      </c>
      <c r="AF94" s="80">
        <f t="shared" si="29"/>
        <v>0</v>
      </c>
      <c r="AG94" s="80">
        <f t="shared" si="30"/>
        <v>0</v>
      </c>
      <c r="AH94" s="80">
        <f t="shared" si="31"/>
        <v>0</v>
      </c>
      <c r="AI94" s="80">
        <f t="shared" si="32"/>
        <v>0</v>
      </c>
      <c r="AJ94" s="80">
        <f t="shared" si="33"/>
        <v>1</v>
      </c>
      <c r="AK94" s="80">
        <f t="shared" si="34"/>
        <v>0</v>
      </c>
      <c r="AL94" s="80">
        <f t="shared" si="35"/>
        <v>0</v>
      </c>
      <c r="AM94" s="80">
        <f t="shared" si="36"/>
        <v>0</v>
      </c>
      <c r="AN94" s="80">
        <f t="shared" si="37"/>
        <v>1</v>
      </c>
    </row>
    <row r="95" spans="1:40" outlineLevel="1" x14ac:dyDescent="0.2">
      <c r="A95" s="80">
        <v>91</v>
      </c>
      <c r="B95" s="80" t="str">
        <f>+IFERROR(VLOOKUP(A95,BASE!$H$3:$K$5998,4,0),"")</f>
        <v>Integrar S.A. (183)</v>
      </c>
      <c r="C95" s="80">
        <f>+SUMIF(BASE!$B:$B,Tabla!C$1&amp;"-"&amp;Tabla!$B95&amp;"-"&amp;Tabla!C$4,BASE!$C:$C)</f>
        <v>0</v>
      </c>
      <c r="D95" s="80">
        <f>+SUMIF(BASE!$B:$B,Tabla!D$1&amp;"-"&amp;Tabla!$B95&amp;"-"&amp;Tabla!D$4,BASE!$D:$D)</f>
        <v>0</v>
      </c>
      <c r="E95" s="80">
        <f>+SUMIF(BASE!$B:$B,Tabla!E$1&amp;"-"&amp;Tabla!$B95&amp;"-"&amp;Tabla!E$4,BASE!$C:$C)</f>
        <v>0</v>
      </c>
      <c r="F95" s="80">
        <f>+SUMIF(BASE!$B:$B,Tabla!F$1&amp;"-"&amp;Tabla!$B95&amp;"-"&amp;Tabla!F$4,BASE!$D:$D)</f>
        <v>0</v>
      </c>
      <c r="G95" s="80">
        <f>+SUMIF(BASE!$B:$B,Tabla!G$1&amp;"-"&amp;Tabla!$B95&amp;"-"&amp;Tabla!G$4,BASE!$C:$C)</f>
        <v>0</v>
      </c>
      <c r="H95" s="80">
        <f>+SUMIF(BASE!$B:$B,Tabla!H$1&amp;"-"&amp;Tabla!$B95&amp;"-"&amp;Tabla!H$4,BASE!$D:$D)</f>
        <v>0</v>
      </c>
      <c r="I95" s="80">
        <f>+SUMIF(BASE!$B:$B,Tabla!I$1&amp;"-"&amp;Tabla!$B95&amp;"-"&amp;Tabla!I$4,BASE!$C:$C)</f>
        <v>0</v>
      </c>
      <c r="J95" s="80">
        <f>+SUMIF(BASE!$B:$B,Tabla!J$1&amp;"-"&amp;Tabla!$B95&amp;"-"&amp;Tabla!J$4,BASE!$D:$D)</f>
        <v>0</v>
      </c>
      <c r="K95" s="80">
        <f>+SUMIF(BASE!$B:$B,Tabla!K$1&amp;"-"&amp;Tabla!$B95&amp;"-"&amp;Tabla!K$4,BASE!$C:$C)</f>
        <v>0</v>
      </c>
      <c r="L95" s="80">
        <f>+SUMIF(BASE!$B:$B,Tabla!L$1&amp;"-"&amp;Tabla!$B95&amp;"-"&amp;Tabla!L$4,BASE!$D:$D)</f>
        <v>0</v>
      </c>
      <c r="M95" s="80">
        <f>+SUMIF(BASE!$B:$B,Tabla!M$1&amp;"-"&amp;Tabla!$B95&amp;"-"&amp;Tabla!M$4,BASE!$C:$C)</f>
        <v>0</v>
      </c>
      <c r="N95" s="80">
        <f>+SUMIF(BASE!$B:$B,Tabla!N$1&amp;"-"&amp;Tabla!$B95&amp;"-"&amp;Tabla!N$4,BASE!$D:$D)</f>
        <v>0</v>
      </c>
      <c r="O95" s="80">
        <f>+SUMIF(BASE!$B:$B,Tabla!O$1&amp;"-"&amp;Tabla!$B95&amp;"-"&amp;Tabla!O$4,BASE!$C:$C)</f>
        <v>0</v>
      </c>
      <c r="P95" s="80">
        <f>+SUMIF(BASE!$B:$B,Tabla!P$1&amp;"-"&amp;Tabla!$B95&amp;"-"&amp;Tabla!P$4,BASE!$D:$D)</f>
        <v>0</v>
      </c>
      <c r="Q95" s="80">
        <f>+SUMIF(BASE!$B:$B,Tabla!Q$1&amp;"-"&amp;Tabla!$B95&amp;"-"&amp;Tabla!Q$4,BASE!$C:$C)</f>
        <v>0</v>
      </c>
      <c r="R95" s="80">
        <f>+SUMIF(BASE!$B:$B,Tabla!R$1&amp;"-"&amp;Tabla!$B95&amp;"-"&amp;Tabla!R$4,BASE!$D:$D)</f>
        <v>0</v>
      </c>
      <c r="S95" s="80">
        <f>+SUMIF(BASE!$B:$B,Tabla!S$1&amp;"-"&amp;Tabla!$B95&amp;"-"&amp;Tabla!S$4,BASE!$C:$C)</f>
        <v>2</v>
      </c>
      <c r="T95" s="80">
        <f>+SUMIF(BASE!$B:$B,Tabla!T$1&amp;"-"&amp;Tabla!$B95&amp;"-"&amp;Tabla!T$4,BASE!$D:$D)</f>
        <v>0</v>
      </c>
      <c r="U95" s="80">
        <f>+SUMIF(BASE!$B:$B,Tabla!U$1&amp;"-"&amp;Tabla!$B95&amp;"-"&amp;Tabla!U$4,BASE!$C:$C)</f>
        <v>0</v>
      </c>
      <c r="V95" s="80">
        <f>+SUMIF(BASE!$B:$B,Tabla!V$1&amp;"-"&amp;Tabla!$B95&amp;"-"&amp;Tabla!V$4,BASE!$D:$D)</f>
        <v>0</v>
      </c>
      <c r="W95" s="80">
        <f>+SUMIF(BASE!$B:$B,Tabla!W$1&amp;"-"&amp;Tabla!$B95&amp;"-"&amp;Tabla!W$4,BASE!$C:$C)</f>
        <v>0</v>
      </c>
      <c r="X95" s="80">
        <f>+SUMIF(BASE!$B:$B,Tabla!X$1&amp;"-"&amp;Tabla!$B95&amp;"-"&amp;Tabla!X$4,BASE!$D:$D)</f>
        <v>0</v>
      </c>
      <c r="Y95" s="80">
        <f>+SUMIF(BASE!$B:$B,Tabla!Y$1&amp;"-"&amp;Tabla!$B95&amp;"-"&amp;Tabla!Y$4,BASE!$C:$C)</f>
        <v>0</v>
      </c>
      <c r="Z95" s="80">
        <f>+SUMIF(BASE!$B:$B,Tabla!Z$1&amp;"-"&amp;Tabla!$B95&amp;"-"&amp;Tabla!Z$4,BASE!$D:$D)</f>
        <v>0</v>
      </c>
      <c r="AA95" s="80">
        <f>+SUMIF(BASE!$B:$B,Tabla!AA$1&amp;"-"&amp;Tabla!$B95&amp;"-"&amp;Tabla!AA$4,BASE!$C:$C)</f>
        <v>0</v>
      </c>
      <c r="AB95" s="80">
        <f>+SUMIF(BASE!$B:$B,Tabla!AB$1&amp;"-"&amp;Tabla!$B95&amp;"-"&amp;Tabla!AB$4,BASE!$D:$D)</f>
        <v>0</v>
      </c>
      <c r="AC95" s="80">
        <f>+SUMIF(BASE!$B:$B,Tabla!AC$1&amp;"-"&amp;Tabla!$B95&amp;"-"&amp;Tabla!AC$4,BASE!$C:$C)</f>
        <v>0</v>
      </c>
      <c r="AD95" s="80">
        <f>+SUMIF(BASE!$B:$B,Tabla!AD$1&amp;"-"&amp;Tabla!$B95&amp;"-"&amp;Tabla!AD$4,BASE!$D:$D)</f>
        <v>0</v>
      </c>
      <c r="AE95" s="80">
        <f t="shared" si="28"/>
        <v>0</v>
      </c>
      <c r="AF95" s="80">
        <f t="shared" si="29"/>
        <v>0</v>
      </c>
      <c r="AG95" s="80">
        <f t="shared" si="30"/>
        <v>0</v>
      </c>
      <c r="AH95" s="80">
        <f t="shared" si="31"/>
        <v>0</v>
      </c>
      <c r="AI95" s="80">
        <f t="shared" si="32"/>
        <v>2</v>
      </c>
      <c r="AJ95" s="80">
        <f t="shared" si="33"/>
        <v>0</v>
      </c>
      <c r="AK95" s="80">
        <f t="shared" si="34"/>
        <v>0</v>
      </c>
      <c r="AL95" s="80">
        <f t="shared" si="35"/>
        <v>0</v>
      </c>
      <c r="AM95" s="80">
        <f t="shared" si="36"/>
        <v>2</v>
      </c>
      <c r="AN95" s="80">
        <f t="shared" si="37"/>
        <v>0</v>
      </c>
    </row>
    <row r="96" spans="1:40" outlineLevel="1" x14ac:dyDescent="0.2">
      <c r="A96" s="80">
        <v>92</v>
      </c>
      <c r="B96" s="80" t="str">
        <f>+IFERROR(VLOOKUP(A96,BASE!$H$3:$K$5998,4,0),"")</f>
        <v>Banco Hipotecario (1270)</v>
      </c>
      <c r="C96" s="80">
        <f>+SUMIF(BASE!$B:$B,Tabla!C$1&amp;"-"&amp;Tabla!$B96&amp;"-"&amp;Tabla!C$4,BASE!$C:$C)</f>
        <v>0</v>
      </c>
      <c r="D96" s="80">
        <f>+SUMIF(BASE!$B:$B,Tabla!D$1&amp;"-"&amp;Tabla!$B96&amp;"-"&amp;Tabla!D$4,BASE!$D:$D)</f>
        <v>0</v>
      </c>
      <c r="E96" s="80">
        <f>+SUMIF(BASE!$B:$B,Tabla!E$1&amp;"-"&amp;Tabla!$B96&amp;"-"&amp;Tabla!E$4,BASE!$C:$C)</f>
        <v>0</v>
      </c>
      <c r="F96" s="80">
        <f>+SUMIF(BASE!$B:$B,Tabla!F$1&amp;"-"&amp;Tabla!$B96&amp;"-"&amp;Tabla!F$4,BASE!$D:$D)</f>
        <v>0</v>
      </c>
      <c r="G96" s="80">
        <f>+SUMIF(BASE!$B:$B,Tabla!G$1&amp;"-"&amp;Tabla!$B96&amp;"-"&amp;Tabla!G$4,BASE!$C:$C)</f>
        <v>0</v>
      </c>
      <c r="H96" s="80">
        <f>+SUMIF(BASE!$B:$B,Tabla!H$1&amp;"-"&amp;Tabla!$B96&amp;"-"&amp;Tabla!H$4,BASE!$D:$D)</f>
        <v>0</v>
      </c>
      <c r="I96" s="80">
        <f>+SUMIF(BASE!$B:$B,Tabla!I$1&amp;"-"&amp;Tabla!$B96&amp;"-"&amp;Tabla!I$4,BASE!$C:$C)</f>
        <v>0</v>
      </c>
      <c r="J96" s="80">
        <f>+SUMIF(BASE!$B:$B,Tabla!J$1&amp;"-"&amp;Tabla!$B96&amp;"-"&amp;Tabla!J$4,BASE!$D:$D)</f>
        <v>0</v>
      </c>
      <c r="K96" s="80">
        <f>+SUMIF(BASE!$B:$B,Tabla!K$1&amp;"-"&amp;Tabla!$B96&amp;"-"&amp;Tabla!K$4,BASE!$C:$C)</f>
        <v>0</v>
      </c>
      <c r="L96" s="80">
        <f>+SUMIF(BASE!$B:$B,Tabla!L$1&amp;"-"&amp;Tabla!$B96&amp;"-"&amp;Tabla!L$4,BASE!$D:$D)</f>
        <v>0</v>
      </c>
      <c r="M96" s="80">
        <f>+SUMIF(BASE!$B:$B,Tabla!M$1&amp;"-"&amp;Tabla!$B96&amp;"-"&amp;Tabla!M$4,BASE!$C:$C)</f>
        <v>0</v>
      </c>
      <c r="N96" s="80">
        <f>+SUMIF(BASE!$B:$B,Tabla!N$1&amp;"-"&amp;Tabla!$B96&amp;"-"&amp;Tabla!N$4,BASE!$D:$D)</f>
        <v>0</v>
      </c>
      <c r="O96" s="80">
        <f>+SUMIF(BASE!$B:$B,Tabla!O$1&amp;"-"&amp;Tabla!$B96&amp;"-"&amp;Tabla!O$4,BASE!$C:$C)</f>
        <v>0</v>
      </c>
      <c r="P96" s="80">
        <f>+SUMIF(BASE!$B:$B,Tabla!P$1&amp;"-"&amp;Tabla!$B96&amp;"-"&amp;Tabla!P$4,BASE!$D:$D)</f>
        <v>0</v>
      </c>
      <c r="Q96" s="80">
        <f>+SUMIF(BASE!$B:$B,Tabla!Q$1&amp;"-"&amp;Tabla!$B96&amp;"-"&amp;Tabla!Q$4,BASE!$C:$C)</f>
        <v>0</v>
      </c>
      <c r="R96" s="80">
        <f>+SUMIF(BASE!$B:$B,Tabla!R$1&amp;"-"&amp;Tabla!$B96&amp;"-"&amp;Tabla!R$4,BASE!$D:$D)</f>
        <v>0</v>
      </c>
      <c r="S96" s="80">
        <f>+SUMIF(BASE!$B:$B,Tabla!S$1&amp;"-"&amp;Tabla!$B96&amp;"-"&amp;Tabla!S$4,BASE!$C:$C)</f>
        <v>1</v>
      </c>
      <c r="T96" s="80">
        <f>+SUMIF(BASE!$B:$B,Tabla!T$1&amp;"-"&amp;Tabla!$B96&amp;"-"&amp;Tabla!T$4,BASE!$D:$D)</f>
        <v>0</v>
      </c>
      <c r="U96" s="80">
        <f>+SUMIF(BASE!$B:$B,Tabla!U$1&amp;"-"&amp;Tabla!$B96&amp;"-"&amp;Tabla!U$4,BASE!$C:$C)</f>
        <v>0</v>
      </c>
      <c r="V96" s="80">
        <f>+SUMIF(BASE!$B:$B,Tabla!V$1&amp;"-"&amp;Tabla!$B96&amp;"-"&amp;Tabla!V$4,BASE!$D:$D)</f>
        <v>0</v>
      </c>
      <c r="W96" s="80">
        <f>+SUMIF(BASE!$B:$B,Tabla!W$1&amp;"-"&amp;Tabla!$B96&amp;"-"&amp;Tabla!W$4,BASE!$C:$C)</f>
        <v>0</v>
      </c>
      <c r="X96" s="80">
        <f>+SUMIF(BASE!$B:$B,Tabla!X$1&amp;"-"&amp;Tabla!$B96&amp;"-"&amp;Tabla!X$4,BASE!$D:$D)</f>
        <v>0</v>
      </c>
      <c r="Y96" s="80">
        <f>+SUMIF(BASE!$B:$B,Tabla!Y$1&amp;"-"&amp;Tabla!$B96&amp;"-"&amp;Tabla!Y$4,BASE!$C:$C)</f>
        <v>0</v>
      </c>
      <c r="Z96" s="80">
        <f>+SUMIF(BASE!$B:$B,Tabla!Z$1&amp;"-"&amp;Tabla!$B96&amp;"-"&amp;Tabla!Z$4,BASE!$D:$D)</f>
        <v>0</v>
      </c>
      <c r="AA96" s="80">
        <f>+SUMIF(BASE!$B:$B,Tabla!AA$1&amp;"-"&amp;Tabla!$B96&amp;"-"&amp;Tabla!AA$4,BASE!$C:$C)</f>
        <v>0</v>
      </c>
      <c r="AB96" s="80">
        <f>+SUMIF(BASE!$B:$B,Tabla!AB$1&amp;"-"&amp;Tabla!$B96&amp;"-"&amp;Tabla!AB$4,BASE!$D:$D)</f>
        <v>0</v>
      </c>
      <c r="AC96" s="80">
        <f>+SUMIF(BASE!$B:$B,Tabla!AC$1&amp;"-"&amp;Tabla!$B96&amp;"-"&amp;Tabla!AC$4,BASE!$C:$C)</f>
        <v>0</v>
      </c>
      <c r="AD96" s="80">
        <f>+SUMIF(BASE!$B:$B,Tabla!AD$1&amp;"-"&amp;Tabla!$B96&amp;"-"&amp;Tabla!AD$4,BASE!$D:$D)</f>
        <v>0</v>
      </c>
      <c r="AE96" s="80">
        <f t="shared" si="28"/>
        <v>0</v>
      </c>
      <c r="AF96" s="80">
        <f t="shared" si="29"/>
        <v>0</v>
      </c>
      <c r="AG96" s="80">
        <f t="shared" si="30"/>
        <v>0</v>
      </c>
      <c r="AH96" s="80">
        <f t="shared" si="31"/>
        <v>0</v>
      </c>
      <c r="AI96" s="80">
        <f t="shared" si="32"/>
        <v>1</v>
      </c>
      <c r="AJ96" s="80">
        <f t="shared" si="33"/>
        <v>0</v>
      </c>
      <c r="AK96" s="80">
        <f t="shared" si="34"/>
        <v>0</v>
      </c>
      <c r="AL96" s="80">
        <f t="shared" si="35"/>
        <v>0</v>
      </c>
      <c r="AM96" s="80">
        <f t="shared" si="36"/>
        <v>1</v>
      </c>
      <c r="AN96" s="80">
        <f t="shared" si="37"/>
        <v>0</v>
      </c>
    </row>
    <row r="97" spans="1:40" outlineLevel="1" x14ac:dyDescent="0.2">
      <c r="A97" s="80">
        <v>93</v>
      </c>
      <c r="B97" s="80" t="str">
        <f>+IFERROR(VLOOKUP(A97,BASE!$H$3:$K$5998,4,0),"")</f>
        <v>Maestro y Huerres S.A. Soc de Bolsa (127)</v>
      </c>
      <c r="C97" s="80">
        <f>+SUMIF(BASE!$B:$B,Tabla!C$1&amp;"-"&amp;Tabla!$B97&amp;"-"&amp;Tabla!C$4,BASE!$C:$C)</f>
        <v>0</v>
      </c>
      <c r="D97" s="80">
        <f>+SUMIF(BASE!$B:$B,Tabla!D$1&amp;"-"&amp;Tabla!$B97&amp;"-"&amp;Tabla!D$4,BASE!$D:$D)</f>
        <v>0</v>
      </c>
      <c r="E97" s="80">
        <f>+SUMIF(BASE!$B:$B,Tabla!E$1&amp;"-"&amp;Tabla!$B97&amp;"-"&amp;Tabla!E$4,BASE!$C:$C)</f>
        <v>0</v>
      </c>
      <c r="F97" s="80">
        <f>+SUMIF(BASE!$B:$B,Tabla!F$1&amp;"-"&amp;Tabla!$B97&amp;"-"&amp;Tabla!F$4,BASE!$D:$D)</f>
        <v>0</v>
      </c>
      <c r="G97" s="80">
        <f>+SUMIF(BASE!$B:$B,Tabla!G$1&amp;"-"&amp;Tabla!$B97&amp;"-"&amp;Tabla!G$4,BASE!$C:$C)</f>
        <v>0</v>
      </c>
      <c r="H97" s="80">
        <f>+SUMIF(BASE!$B:$B,Tabla!H$1&amp;"-"&amp;Tabla!$B97&amp;"-"&amp;Tabla!H$4,BASE!$D:$D)</f>
        <v>0</v>
      </c>
      <c r="I97" s="80">
        <f>+SUMIF(BASE!$B:$B,Tabla!I$1&amp;"-"&amp;Tabla!$B97&amp;"-"&amp;Tabla!I$4,BASE!$C:$C)</f>
        <v>0</v>
      </c>
      <c r="J97" s="80">
        <f>+SUMIF(BASE!$B:$B,Tabla!J$1&amp;"-"&amp;Tabla!$B97&amp;"-"&amp;Tabla!J$4,BASE!$D:$D)</f>
        <v>0</v>
      </c>
      <c r="K97" s="80">
        <f>+SUMIF(BASE!$B:$B,Tabla!K$1&amp;"-"&amp;Tabla!$B97&amp;"-"&amp;Tabla!K$4,BASE!$C:$C)</f>
        <v>0</v>
      </c>
      <c r="L97" s="80">
        <f>+SUMIF(BASE!$B:$B,Tabla!L$1&amp;"-"&amp;Tabla!$B97&amp;"-"&amp;Tabla!L$4,BASE!$D:$D)</f>
        <v>0</v>
      </c>
      <c r="M97" s="80">
        <f>+SUMIF(BASE!$B:$B,Tabla!M$1&amp;"-"&amp;Tabla!$B97&amp;"-"&amp;Tabla!M$4,BASE!$C:$C)</f>
        <v>0</v>
      </c>
      <c r="N97" s="80">
        <f>+SUMIF(BASE!$B:$B,Tabla!N$1&amp;"-"&amp;Tabla!$B97&amp;"-"&amp;Tabla!N$4,BASE!$D:$D)</f>
        <v>0</v>
      </c>
      <c r="O97" s="80">
        <f>+SUMIF(BASE!$B:$B,Tabla!O$1&amp;"-"&amp;Tabla!$B97&amp;"-"&amp;Tabla!O$4,BASE!$C:$C)</f>
        <v>0</v>
      </c>
      <c r="P97" s="80">
        <f>+SUMIF(BASE!$B:$B,Tabla!P$1&amp;"-"&amp;Tabla!$B97&amp;"-"&amp;Tabla!P$4,BASE!$D:$D)</f>
        <v>0</v>
      </c>
      <c r="Q97" s="80">
        <f>+SUMIF(BASE!$B:$B,Tabla!Q$1&amp;"-"&amp;Tabla!$B97&amp;"-"&amp;Tabla!Q$4,BASE!$C:$C)</f>
        <v>0</v>
      </c>
      <c r="R97" s="80">
        <f>+SUMIF(BASE!$B:$B,Tabla!R$1&amp;"-"&amp;Tabla!$B97&amp;"-"&amp;Tabla!R$4,BASE!$D:$D)</f>
        <v>0</v>
      </c>
      <c r="S97" s="80">
        <f>+SUMIF(BASE!$B:$B,Tabla!S$1&amp;"-"&amp;Tabla!$B97&amp;"-"&amp;Tabla!S$4,BASE!$C:$C)</f>
        <v>12</v>
      </c>
      <c r="T97" s="80">
        <f>+SUMIF(BASE!$B:$B,Tabla!T$1&amp;"-"&amp;Tabla!$B97&amp;"-"&amp;Tabla!T$4,BASE!$D:$D)</f>
        <v>0</v>
      </c>
      <c r="U97" s="80">
        <f>+SUMIF(BASE!$B:$B,Tabla!U$1&amp;"-"&amp;Tabla!$B97&amp;"-"&amp;Tabla!U$4,BASE!$C:$C)</f>
        <v>0</v>
      </c>
      <c r="V97" s="80">
        <f>+SUMIF(BASE!$B:$B,Tabla!V$1&amp;"-"&amp;Tabla!$B97&amp;"-"&amp;Tabla!V$4,BASE!$D:$D)</f>
        <v>0</v>
      </c>
      <c r="W97" s="80">
        <f>+SUMIF(BASE!$B:$B,Tabla!W$1&amp;"-"&amp;Tabla!$B97&amp;"-"&amp;Tabla!W$4,BASE!$C:$C)</f>
        <v>0</v>
      </c>
      <c r="X97" s="80">
        <f>+SUMIF(BASE!$B:$B,Tabla!X$1&amp;"-"&amp;Tabla!$B97&amp;"-"&amp;Tabla!X$4,BASE!$D:$D)</f>
        <v>0</v>
      </c>
      <c r="Y97" s="80">
        <f>+SUMIF(BASE!$B:$B,Tabla!Y$1&amp;"-"&amp;Tabla!$B97&amp;"-"&amp;Tabla!Y$4,BASE!$C:$C)</f>
        <v>0</v>
      </c>
      <c r="Z97" s="80">
        <f>+SUMIF(BASE!$B:$B,Tabla!Z$1&amp;"-"&amp;Tabla!$B97&amp;"-"&amp;Tabla!Z$4,BASE!$D:$D)</f>
        <v>0</v>
      </c>
      <c r="AA97" s="80">
        <f>+SUMIF(BASE!$B:$B,Tabla!AA$1&amp;"-"&amp;Tabla!$B97&amp;"-"&amp;Tabla!AA$4,BASE!$C:$C)</f>
        <v>0</v>
      </c>
      <c r="AB97" s="80">
        <f>+SUMIF(BASE!$B:$B,Tabla!AB$1&amp;"-"&amp;Tabla!$B97&amp;"-"&amp;Tabla!AB$4,BASE!$D:$D)</f>
        <v>0</v>
      </c>
      <c r="AC97" s="80">
        <f>+SUMIF(BASE!$B:$B,Tabla!AC$1&amp;"-"&amp;Tabla!$B97&amp;"-"&amp;Tabla!AC$4,BASE!$C:$C)</f>
        <v>0</v>
      </c>
      <c r="AD97" s="80">
        <f>+SUMIF(BASE!$B:$B,Tabla!AD$1&amp;"-"&amp;Tabla!$B97&amp;"-"&amp;Tabla!AD$4,BASE!$D:$D)</f>
        <v>0</v>
      </c>
      <c r="AE97" s="80">
        <f t="shared" si="28"/>
        <v>0</v>
      </c>
      <c r="AF97" s="80">
        <f t="shared" si="29"/>
        <v>0</v>
      </c>
      <c r="AG97" s="80">
        <f t="shared" si="30"/>
        <v>0</v>
      </c>
      <c r="AH97" s="80">
        <f t="shared" si="31"/>
        <v>0</v>
      </c>
      <c r="AI97" s="80">
        <f t="shared" si="32"/>
        <v>12</v>
      </c>
      <c r="AJ97" s="80">
        <f t="shared" si="33"/>
        <v>0</v>
      </c>
      <c r="AK97" s="80">
        <f t="shared" si="34"/>
        <v>0</v>
      </c>
      <c r="AL97" s="80">
        <f t="shared" si="35"/>
        <v>0</v>
      </c>
      <c r="AM97" s="80">
        <f t="shared" si="36"/>
        <v>12</v>
      </c>
      <c r="AN97" s="80">
        <f t="shared" si="37"/>
        <v>0</v>
      </c>
    </row>
    <row r="98" spans="1:40" outlineLevel="1" x14ac:dyDescent="0.2">
      <c r="A98" s="80">
        <v>94</v>
      </c>
      <c r="B98" s="80" t="str">
        <f>+IFERROR(VLOOKUP(A98,BASE!$H$3:$K$5998,4,0),"")</f>
        <v>Transatlantica (612)</v>
      </c>
      <c r="C98" s="80">
        <f>+SUMIF(BASE!$B:$B,Tabla!C$1&amp;"-"&amp;Tabla!$B98&amp;"-"&amp;Tabla!C$4,BASE!$C:$C)</f>
        <v>0</v>
      </c>
      <c r="D98" s="80">
        <f>+SUMIF(BASE!$B:$B,Tabla!D$1&amp;"-"&amp;Tabla!$B98&amp;"-"&amp;Tabla!D$4,BASE!$D:$D)</f>
        <v>0</v>
      </c>
      <c r="E98" s="80">
        <f>+SUMIF(BASE!$B:$B,Tabla!E$1&amp;"-"&amp;Tabla!$B98&amp;"-"&amp;Tabla!E$4,BASE!$C:$C)</f>
        <v>0</v>
      </c>
      <c r="F98" s="80">
        <f>+SUMIF(BASE!$B:$B,Tabla!F$1&amp;"-"&amp;Tabla!$B98&amp;"-"&amp;Tabla!F$4,BASE!$D:$D)</f>
        <v>0</v>
      </c>
      <c r="G98" s="80">
        <f>+SUMIF(BASE!$B:$B,Tabla!G$1&amp;"-"&amp;Tabla!$B98&amp;"-"&amp;Tabla!G$4,BASE!$C:$C)</f>
        <v>0</v>
      </c>
      <c r="H98" s="80">
        <f>+SUMIF(BASE!$B:$B,Tabla!H$1&amp;"-"&amp;Tabla!$B98&amp;"-"&amp;Tabla!H$4,BASE!$D:$D)</f>
        <v>0</v>
      </c>
      <c r="I98" s="80">
        <f>+SUMIF(BASE!$B:$B,Tabla!I$1&amp;"-"&amp;Tabla!$B98&amp;"-"&amp;Tabla!I$4,BASE!$C:$C)</f>
        <v>0</v>
      </c>
      <c r="J98" s="80">
        <f>+SUMIF(BASE!$B:$B,Tabla!J$1&amp;"-"&amp;Tabla!$B98&amp;"-"&amp;Tabla!J$4,BASE!$D:$D)</f>
        <v>0</v>
      </c>
      <c r="K98" s="80">
        <f>+SUMIF(BASE!$B:$B,Tabla!K$1&amp;"-"&amp;Tabla!$B98&amp;"-"&amp;Tabla!K$4,BASE!$C:$C)</f>
        <v>0</v>
      </c>
      <c r="L98" s="80">
        <f>+SUMIF(BASE!$B:$B,Tabla!L$1&amp;"-"&amp;Tabla!$B98&amp;"-"&amp;Tabla!L$4,BASE!$D:$D)</f>
        <v>0</v>
      </c>
      <c r="M98" s="80">
        <f>+SUMIF(BASE!$B:$B,Tabla!M$1&amp;"-"&amp;Tabla!$B98&amp;"-"&amp;Tabla!M$4,BASE!$C:$C)</f>
        <v>0</v>
      </c>
      <c r="N98" s="80">
        <f>+SUMIF(BASE!$B:$B,Tabla!N$1&amp;"-"&amp;Tabla!$B98&amp;"-"&amp;Tabla!N$4,BASE!$D:$D)</f>
        <v>0</v>
      </c>
      <c r="O98" s="80">
        <f>+SUMIF(BASE!$B:$B,Tabla!O$1&amp;"-"&amp;Tabla!$B98&amp;"-"&amp;Tabla!O$4,BASE!$C:$C)</f>
        <v>0</v>
      </c>
      <c r="P98" s="80">
        <f>+SUMIF(BASE!$B:$B,Tabla!P$1&amp;"-"&amp;Tabla!$B98&amp;"-"&amp;Tabla!P$4,BASE!$D:$D)</f>
        <v>0</v>
      </c>
      <c r="Q98" s="80">
        <f>+SUMIF(BASE!$B:$B,Tabla!Q$1&amp;"-"&amp;Tabla!$B98&amp;"-"&amp;Tabla!Q$4,BASE!$C:$C)</f>
        <v>0</v>
      </c>
      <c r="R98" s="80">
        <f>+SUMIF(BASE!$B:$B,Tabla!R$1&amp;"-"&amp;Tabla!$B98&amp;"-"&amp;Tabla!R$4,BASE!$D:$D)</f>
        <v>0</v>
      </c>
      <c r="S98" s="80">
        <f>+SUMIF(BASE!$B:$B,Tabla!S$1&amp;"-"&amp;Tabla!$B98&amp;"-"&amp;Tabla!S$4,BASE!$C:$C)</f>
        <v>7</v>
      </c>
      <c r="T98" s="80">
        <f>+SUMIF(BASE!$B:$B,Tabla!T$1&amp;"-"&amp;Tabla!$B98&amp;"-"&amp;Tabla!T$4,BASE!$D:$D)</f>
        <v>0</v>
      </c>
      <c r="U98" s="80">
        <f>+SUMIF(BASE!$B:$B,Tabla!U$1&amp;"-"&amp;Tabla!$B98&amp;"-"&amp;Tabla!U$4,BASE!$C:$C)</f>
        <v>0</v>
      </c>
      <c r="V98" s="80">
        <f>+SUMIF(BASE!$B:$B,Tabla!V$1&amp;"-"&amp;Tabla!$B98&amp;"-"&amp;Tabla!V$4,BASE!$D:$D)</f>
        <v>0</v>
      </c>
      <c r="W98" s="80">
        <f>+SUMIF(BASE!$B:$B,Tabla!W$1&amp;"-"&amp;Tabla!$B98&amp;"-"&amp;Tabla!W$4,BASE!$C:$C)</f>
        <v>0</v>
      </c>
      <c r="X98" s="80">
        <f>+SUMIF(BASE!$B:$B,Tabla!X$1&amp;"-"&amp;Tabla!$B98&amp;"-"&amp;Tabla!X$4,BASE!$D:$D)</f>
        <v>0</v>
      </c>
      <c r="Y98" s="80">
        <f>+SUMIF(BASE!$B:$B,Tabla!Y$1&amp;"-"&amp;Tabla!$B98&amp;"-"&amp;Tabla!Y$4,BASE!$C:$C)</f>
        <v>0</v>
      </c>
      <c r="Z98" s="80">
        <f>+SUMIF(BASE!$B:$B,Tabla!Z$1&amp;"-"&amp;Tabla!$B98&amp;"-"&amp;Tabla!Z$4,BASE!$D:$D)</f>
        <v>0</v>
      </c>
      <c r="AA98" s="80">
        <f>+SUMIF(BASE!$B:$B,Tabla!AA$1&amp;"-"&amp;Tabla!$B98&amp;"-"&amp;Tabla!AA$4,BASE!$C:$C)</f>
        <v>0</v>
      </c>
      <c r="AB98" s="80">
        <f>+SUMIF(BASE!$B:$B,Tabla!AB$1&amp;"-"&amp;Tabla!$B98&amp;"-"&amp;Tabla!AB$4,BASE!$D:$D)</f>
        <v>0</v>
      </c>
      <c r="AC98" s="80">
        <f>+SUMIF(BASE!$B:$B,Tabla!AC$1&amp;"-"&amp;Tabla!$B98&amp;"-"&amp;Tabla!AC$4,BASE!$C:$C)</f>
        <v>0</v>
      </c>
      <c r="AD98" s="80">
        <f>+SUMIF(BASE!$B:$B,Tabla!AD$1&amp;"-"&amp;Tabla!$B98&amp;"-"&amp;Tabla!AD$4,BASE!$D:$D)</f>
        <v>0</v>
      </c>
      <c r="AE98" s="80">
        <f t="shared" si="28"/>
        <v>0</v>
      </c>
      <c r="AF98" s="80">
        <f t="shared" si="29"/>
        <v>0</v>
      </c>
      <c r="AG98" s="80">
        <f t="shared" si="30"/>
        <v>0</v>
      </c>
      <c r="AH98" s="80">
        <f t="shared" si="31"/>
        <v>0</v>
      </c>
      <c r="AI98" s="80">
        <f t="shared" si="32"/>
        <v>7</v>
      </c>
      <c r="AJ98" s="80">
        <f t="shared" si="33"/>
        <v>0</v>
      </c>
      <c r="AK98" s="80">
        <f t="shared" si="34"/>
        <v>0</v>
      </c>
      <c r="AL98" s="80">
        <f t="shared" si="35"/>
        <v>0</v>
      </c>
      <c r="AM98" s="80">
        <f t="shared" si="36"/>
        <v>7</v>
      </c>
      <c r="AN98" s="80">
        <f t="shared" si="37"/>
        <v>0</v>
      </c>
    </row>
    <row r="99" spans="1:40" outlineLevel="1" x14ac:dyDescent="0.2">
      <c r="A99" s="80">
        <v>95</v>
      </c>
      <c r="B99" s="80" t="str">
        <f>+IFERROR(VLOOKUP(A99,BASE!$H$3:$K$5998,4,0),"")</f>
        <v>CONSULTATIO INVESTMENTS S.A. (259)</v>
      </c>
      <c r="C99" s="80">
        <f>+SUMIF(BASE!$B:$B,Tabla!C$1&amp;"-"&amp;Tabla!$B99&amp;"-"&amp;Tabla!C$4,BASE!$C:$C)</f>
        <v>0</v>
      </c>
      <c r="D99" s="80">
        <f>+SUMIF(BASE!$B:$B,Tabla!D$1&amp;"-"&amp;Tabla!$B99&amp;"-"&amp;Tabla!D$4,BASE!$D:$D)</f>
        <v>0</v>
      </c>
      <c r="E99" s="80">
        <f>+SUMIF(BASE!$B:$B,Tabla!E$1&amp;"-"&amp;Tabla!$B99&amp;"-"&amp;Tabla!E$4,BASE!$C:$C)</f>
        <v>0</v>
      </c>
      <c r="F99" s="80">
        <f>+SUMIF(BASE!$B:$B,Tabla!F$1&amp;"-"&amp;Tabla!$B99&amp;"-"&amp;Tabla!F$4,BASE!$D:$D)</f>
        <v>0</v>
      </c>
      <c r="G99" s="80">
        <f>+SUMIF(BASE!$B:$B,Tabla!G$1&amp;"-"&amp;Tabla!$B99&amp;"-"&amp;Tabla!G$4,BASE!$C:$C)</f>
        <v>0</v>
      </c>
      <c r="H99" s="80">
        <f>+SUMIF(BASE!$B:$B,Tabla!H$1&amp;"-"&amp;Tabla!$B99&amp;"-"&amp;Tabla!H$4,BASE!$D:$D)</f>
        <v>0</v>
      </c>
      <c r="I99" s="80">
        <f>+SUMIF(BASE!$B:$B,Tabla!I$1&amp;"-"&amp;Tabla!$B99&amp;"-"&amp;Tabla!I$4,BASE!$C:$C)</f>
        <v>0</v>
      </c>
      <c r="J99" s="80">
        <f>+SUMIF(BASE!$B:$B,Tabla!J$1&amp;"-"&amp;Tabla!$B99&amp;"-"&amp;Tabla!J$4,BASE!$D:$D)</f>
        <v>0</v>
      </c>
      <c r="K99" s="80">
        <f>+SUMIF(BASE!$B:$B,Tabla!K$1&amp;"-"&amp;Tabla!$B99&amp;"-"&amp;Tabla!K$4,BASE!$C:$C)</f>
        <v>0</v>
      </c>
      <c r="L99" s="80">
        <f>+SUMIF(BASE!$B:$B,Tabla!L$1&amp;"-"&amp;Tabla!$B99&amp;"-"&amp;Tabla!L$4,BASE!$D:$D)</f>
        <v>0</v>
      </c>
      <c r="M99" s="80">
        <f>+SUMIF(BASE!$B:$B,Tabla!M$1&amp;"-"&amp;Tabla!$B99&amp;"-"&amp;Tabla!M$4,BASE!$C:$C)</f>
        <v>0</v>
      </c>
      <c r="N99" s="80">
        <f>+SUMIF(BASE!$B:$B,Tabla!N$1&amp;"-"&amp;Tabla!$B99&amp;"-"&amp;Tabla!N$4,BASE!$D:$D)</f>
        <v>0</v>
      </c>
      <c r="O99" s="80">
        <f>+SUMIF(BASE!$B:$B,Tabla!O$1&amp;"-"&amp;Tabla!$B99&amp;"-"&amp;Tabla!O$4,BASE!$C:$C)</f>
        <v>0</v>
      </c>
      <c r="P99" s="80">
        <f>+SUMIF(BASE!$B:$B,Tabla!P$1&amp;"-"&amp;Tabla!$B99&amp;"-"&amp;Tabla!P$4,BASE!$D:$D)</f>
        <v>0</v>
      </c>
      <c r="Q99" s="80">
        <f>+SUMIF(BASE!$B:$B,Tabla!Q$1&amp;"-"&amp;Tabla!$B99&amp;"-"&amp;Tabla!Q$4,BASE!$C:$C)</f>
        <v>0</v>
      </c>
      <c r="R99" s="80">
        <f>+SUMIF(BASE!$B:$B,Tabla!R$1&amp;"-"&amp;Tabla!$B99&amp;"-"&amp;Tabla!R$4,BASE!$D:$D)</f>
        <v>1</v>
      </c>
      <c r="S99" s="80">
        <f>+SUMIF(BASE!$B:$B,Tabla!S$1&amp;"-"&amp;Tabla!$B99&amp;"-"&amp;Tabla!S$4,BASE!$C:$C)</f>
        <v>0</v>
      </c>
      <c r="T99" s="80">
        <f>+SUMIF(BASE!$B:$B,Tabla!T$1&amp;"-"&amp;Tabla!$B99&amp;"-"&amp;Tabla!T$4,BASE!$D:$D)</f>
        <v>0</v>
      </c>
      <c r="U99" s="80">
        <f>+SUMIF(BASE!$B:$B,Tabla!U$1&amp;"-"&amp;Tabla!$B99&amp;"-"&amp;Tabla!U$4,BASE!$C:$C)</f>
        <v>0</v>
      </c>
      <c r="V99" s="80">
        <f>+SUMIF(BASE!$B:$B,Tabla!V$1&amp;"-"&amp;Tabla!$B99&amp;"-"&amp;Tabla!V$4,BASE!$D:$D)</f>
        <v>0</v>
      </c>
      <c r="W99" s="80">
        <f>+SUMIF(BASE!$B:$B,Tabla!W$1&amp;"-"&amp;Tabla!$B99&amp;"-"&amp;Tabla!W$4,BASE!$C:$C)</f>
        <v>0</v>
      </c>
      <c r="X99" s="80">
        <f>+SUMIF(BASE!$B:$B,Tabla!X$1&amp;"-"&amp;Tabla!$B99&amp;"-"&amp;Tabla!X$4,BASE!$D:$D)</f>
        <v>0</v>
      </c>
      <c r="Y99" s="80">
        <f>+SUMIF(BASE!$B:$B,Tabla!Y$1&amp;"-"&amp;Tabla!$B99&amp;"-"&amp;Tabla!Y$4,BASE!$C:$C)</f>
        <v>0</v>
      </c>
      <c r="Z99" s="80">
        <f>+SUMIF(BASE!$B:$B,Tabla!Z$1&amp;"-"&amp;Tabla!$B99&amp;"-"&amp;Tabla!Z$4,BASE!$D:$D)</f>
        <v>0</v>
      </c>
      <c r="AA99" s="80">
        <f>+SUMIF(BASE!$B:$B,Tabla!AA$1&amp;"-"&amp;Tabla!$B99&amp;"-"&amp;Tabla!AA$4,BASE!$C:$C)</f>
        <v>0</v>
      </c>
      <c r="AB99" s="80">
        <f>+SUMIF(BASE!$B:$B,Tabla!AB$1&amp;"-"&amp;Tabla!$B99&amp;"-"&amp;Tabla!AB$4,BASE!$D:$D)</f>
        <v>0</v>
      </c>
      <c r="AC99" s="80">
        <f>+SUMIF(BASE!$B:$B,Tabla!AC$1&amp;"-"&amp;Tabla!$B99&amp;"-"&amp;Tabla!AC$4,BASE!$C:$C)</f>
        <v>0</v>
      </c>
      <c r="AD99" s="80">
        <f>+SUMIF(BASE!$B:$B,Tabla!AD$1&amp;"-"&amp;Tabla!$B99&amp;"-"&amp;Tabla!AD$4,BASE!$D:$D)</f>
        <v>0</v>
      </c>
      <c r="AE99" s="80">
        <f t="shared" si="28"/>
        <v>0</v>
      </c>
      <c r="AF99" s="80">
        <f t="shared" si="29"/>
        <v>0</v>
      </c>
      <c r="AG99" s="80">
        <f t="shared" si="30"/>
        <v>0</v>
      </c>
      <c r="AH99" s="80">
        <f t="shared" si="31"/>
        <v>1</v>
      </c>
      <c r="AI99" s="80">
        <f t="shared" si="32"/>
        <v>0</v>
      </c>
      <c r="AJ99" s="80">
        <f t="shared" si="33"/>
        <v>0</v>
      </c>
      <c r="AK99" s="80">
        <f t="shared" si="34"/>
        <v>0</v>
      </c>
      <c r="AL99" s="80">
        <f t="shared" si="35"/>
        <v>0</v>
      </c>
      <c r="AM99" s="80">
        <f t="shared" si="36"/>
        <v>0</v>
      </c>
      <c r="AN99" s="80">
        <f t="shared" si="37"/>
        <v>1</v>
      </c>
    </row>
    <row r="100" spans="1:40" outlineLevel="1" x14ac:dyDescent="0.2">
      <c r="A100" s="80">
        <v>96</v>
      </c>
      <c r="B100" s="80" t="str">
        <f>+IFERROR(VLOOKUP(A100,BASE!$H$3:$K$5998,4,0),"")</f>
        <v>Santander RIO (Banca Privada) (583)</v>
      </c>
      <c r="C100" s="80">
        <f>+SUMIF(BASE!$B:$B,Tabla!C$1&amp;"-"&amp;Tabla!$B100&amp;"-"&amp;Tabla!C$4,BASE!$C:$C)</f>
        <v>0</v>
      </c>
      <c r="D100" s="80">
        <f>+SUMIF(BASE!$B:$B,Tabla!D$1&amp;"-"&amp;Tabla!$B100&amp;"-"&amp;Tabla!D$4,BASE!$D:$D)</f>
        <v>0</v>
      </c>
      <c r="E100" s="80">
        <f>+SUMIF(BASE!$B:$B,Tabla!E$1&amp;"-"&amp;Tabla!$B100&amp;"-"&amp;Tabla!E$4,BASE!$C:$C)</f>
        <v>0</v>
      </c>
      <c r="F100" s="80">
        <f>+SUMIF(BASE!$B:$B,Tabla!F$1&amp;"-"&amp;Tabla!$B100&amp;"-"&amp;Tabla!F$4,BASE!$D:$D)</f>
        <v>0</v>
      </c>
      <c r="G100" s="80">
        <f>+SUMIF(BASE!$B:$B,Tabla!G$1&amp;"-"&amp;Tabla!$B100&amp;"-"&amp;Tabla!G$4,BASE!$C:$C)</f>
        <v>0</v>
      </c>
      <c r="H100" s="80">
        <f>+SUMIF(BASE!$B:$B,Tabla!H$1&amp;"-"&amp;Tabla!$B100&amp;"-"&amp;Tabla!H$4,BASE!$D:$D)</f>
        <v>0</v>
      </c>
      <c r="I100" s="80">
        <f>+SUMIF(BASE!$B:$B,Tabla!I$1&amp;"-"&amp;Tabla!$B100&amp;"-"&amp;Tabla!I$4,BASE!$C:$C)</f>
        <v>0</v>
      </c>
      <c r="J100" s="80">
        <f>+SUMIF(BASE!$B:$B,Tabla!J$1&amp;"-"&amp;Tabla!$B100&amp;"-"&amp;Tabla!J$4,BASE!$D:$D)</f>
        <v>0</v>
      </c>
      <c r="K100" s="80">
        <f>+SUMIF(BASE!$B:$B,Tabla!K$1&amp;"-"&amp;Tabla!$B100&amp;"-"&amp;Tabla!K$4,BASE!$C:$C)</f>
        <v>0</v>
      </c>
      <c r="L100" s="80">
        <f>+SUMIF(BASE!$B:$B,Tabla!L$1&amp;"-"&amp;Tabla!$B100&amp;"-"&amp;Tabla!L$4,BASE!$D:$D)</f>
        <v>0</v>
      </c>
      <c r="M100" s="80">
        <f>+SUMIF(BASE!$B:$B,Tabla!M$1&amp;"-"&amp;Tabla!$B100&amp;"-"&amp;Tabla!M$4,BASE!$C:$C)</f>
        <v>0</v>
      </c>
      <c r="N100" s="80">
        <f>+SUMIF(BASE!$B:$B,Tabla!N$1&amp;"-"&amp;Tabla!$B100&amp;"-"&amp;Tabla!N$4,BASE!$D:$D)</f>
        <v>0</v>
      </c>
      <c r="O100" s="80">
        <f>+SUMIF(BASE!$B:$B,Tabla!O$1&amp;"-"&amp;Tabla!$B100&amp;"-"&amp;Tabla!O$4,BASE!$C:$C)</f>
        <v>0</v>
      </c>
      <c r="P100" s="80">
        <f>+SUMIF(BASE!$B:$B,Tabla!P$1&amp;"-"&amp;Tabla!$B100&amp;"-"&amp;Tabla!P$4,BASE!$D:$D)</f>
        <v>0</v>
      </c>
      <c r="Q100" s="80">
        <f>+SUMIF(BASE!$B:$B,Tabla!Q$1&amp;"-"&amp;Tabla!$B100&amp;"-"&amp;Tabla!Q$4,BASE!$C:$C)</f>
        <v>1</v>
      </c>
      <c r="R100" s="80">
        <f>+SUMIF(BASE!$B:$B,Tabla!R$1&amp;"-"&amp;Tabla!$B100&amp;"-"&amp;Tabla!R$4,BASE!$D:$D)</f>
        <v>0</v>
      </c>
      <c r="S100" s="80">
        <f>+SUMIF(BASE!$B:$B,Tabla!S$1&amp;"-"&amp;Tabla!$B100&amp;"-"&amp;Tabla!S$4,BASE!$C:$C)</f>
        <v>0</v>
      </c>
      <c r="T100" s="80">
        <f>+SUMIF(BASE!$B:$B,Tabla!T$1&amp;"-"&amp;Tabla!$B100&amp;"-"&amp;Tabla!T$4,BASE!$D:$D)</f>
        <v>0</v>
      </c>
      <c r="U100" s="80">
        <f>+SUMIF(BASE!$B:$B,Tabla!U$1&amp;"-"&amp;Tabla!$B100&amp;"-"&amp;Tabla!U$4,BASE!$C:$C)</f>
        <v>0</v>
      </c>
      <c r="V100" s="80">
        <f>+SUMIF(BASE!$B:$B,Tabla!V$1&amp;"-"&amp;Tabla!$B100&amp;"-"&amp;Tabla!V$4,BASE!$D:$D)</f>
        <v>0</v>
      </c>
      <c r="W100" s="80">
        <f>+SUMIF(BASE!$B:$B,Tabla!W$1&amp;"-"&amp;Tabla!$B100&amp;"-"&amp;Tabla!W$4,BASE!$C:$C)</f>
        <v>0</v>
      </c>
      <c r="X100" s="80">
        <f>+SUMIF(BASE!$B:$B,Tabla!X$1&amp;"-"&amp;Tabla!$B100&amp;"-"&amp;Tabla!X$4,BASE!$D:$D)</f>
        <v>0</v>
      </c>
      <c r="Y100" s="80">
        <f>+SUMIF(BASE!$B:$B,Tabla!Y$1&amp;"-"&amp;Tabla!$B100&amp;"-"&amp;Tabla!Y$4,BASE!$C:$C)</f>
        <v>0</v>
      </c>
      <c r="Z100" s="80">
        <f>+SUMIF(BASE!$B:$B,Tabla!Z$1&amp;"-"&amp;Tabla!$B100&amp;"-"&amp;Tabla!Z$4,BASE!$D:$D)</f>
        <v>0</v>
      </c>
      <c r="AA100" s="80">
        <f>+SUMIF(BASE!$B:$B,Tabla!AA$1&amp;"-"&amp;Tabla!$B100&amp;"-"&amp;Tabla!AA$4,BASE!$C:$C)</f>
        <v>0</v>
      </c>
      <c r="AB100" s="80">
        <f>+SUMIF(BASE!$B:$B,Tabla!AB$1&amp;"-"&amp;Tabla!$B100&amp;"-"&amp;Tabla!AB$4,BASE!$D:$D)</f>
        <v>0</v>
      </c>
      <c r="AC100" s="80">
        <f>+SUMIF(BASE!$B:$B,Tabla!AC$1&amp;"-"&amp;Tabla!$B100&amp;"-"&amp;Tabla!AC$4,BASE!$C:$C)</f>
        <v>0</v>
      </c>
      <c r="AD100" s="80">
        <f>+SUMIF(BASE!$B:$B,Tabla!AD$1&amp;"-"&amp;Tabla!$B100&amp;"-"&amp;Tabla!AD$4,BASE!$D:$D)</f>
        <v>0</v>
      </c>
      <c r="AE100" s="80">
        <f t="shared" si="28"/>
        <v>0</v>
      </c>
      <c r="AF100" s="80">
        <f t="shared" si="29"/>
        <v>0</v>
      </c>
      <c r="AG100" s="80">
        <f t="shared" si="30"/>
        <v>1</v>
      </c>
      <c r="AH100" s="80">
        <f t="shared" si="31"/>
        <v>0</v>
      </c>
      <c r="AI100" s="80">
        <f t="shared" si="32"/>
        <v>0</v>
      </c>
      <c r="AJ100" s="80">
        <f t="shared" si="33"/>
        <v>0</v>
      </c>
      <c r="AK100" s="80">
        <f t="shared" si="34"/>
        <v>0</v>
      </c>
      <c r="AL100" s="80">
        <f t="shared" si="35"/>
        <v>0</v>
      </c>
      <c r="AM100" s="80">
        <f t="shared" si="36"/>
        <v>1</v>
      </c>
      <c r="AN100" s="80">
        <f t="shared" si="37"/>
        <v>0</v>
      </c>
    </row>
    <row r="101" spans="1:40" outlineLevel="1" x14ac:dyDescent="0.2">
      <c r="A101" s="80">
        <v>97</v>
      </c>
      <c r="B101" s="80" t="str">
        <f>+IFERROR(VLOOKUP(A101,BASE!$H$3:$K$5998,4,0),"")</f>
        <v>Luis D.Trucco Soc de Bolsa S.A. (211)</v>
      </c>
      <c r="C101" s="80">
        <f>+SUMIF(BASE!$B:$B,Tabla!C$1&amp;"-"&amp;Tabla!$B101&amp;"-"&amp;Tabla!C$4,BASE!$C:$C)</f>
        <v>0</v>
      </c>
      <c r="D101" s="80">
        <f>+SUMIF(BASE!$B:$B,Tabla!D$1&amp;"-"&amp;Tabla!$B101&amp;"-"&amp;Tabla!D$4,BASE!$D:$D)</f>
        <v>0</v>
      </c>
      <c r="E101" s="80">
        <f>+SUMIF(BASE!$B:$B,Tabla!E$1&amp;"-"&amp;Tabla!$B101&amp;"-"&amp;Tabla!E$4,BASE!$C:$C)</f>
        <v>0</v>
      </c>
      <c r="F101" s="80">
        <f>+SUMIF(BASE!$B:$B,Tabla!F$1&amp;"-"&amp;Tabla!$B101&amp;"-"&amp;Tabla!F$4,BASE!$D:$D)</f>
        <v>0</v>
      </c>
      <c r="G101" s="80">
        <f>+SUMIF(BASE!$B:$B,Tabla!G$1&amp;"-"&amp;Tabla!$B101&amp;"-"&amp;Tabla!G$4,BASE!$C:$C)</f>
        <v>0</v>
      </c>
      <c r="H101" s="80">
        <f>+SUMIF(BASE!$B:$B,Tabla!H$1&amp;"-"&amp;Tabla!$B101&amp;"-"&amp;Tabla!H$4,BASE!$D:$D)</f>
        <v>0</v>
      </c>
      <c r="I101" s="80">
        <f>+SUMIF(BASE!$B:$B,Tabla!I$1&amp;"-"&amp;Tabla!$B101&amp;"-"&amp;Tabla!I$4,BASE!$C:$C)</f>
        <v>0</v>
      </c>
      <c r="J101" s="80">
        <f>+SUMIF(BASE!$B:$B,Tabla!J$1&amp;"-"&amp;Tabla!$B101&amp;"-"&amp;Tabla!J$4,BASE!$D:$D)</f>
        <v>0</v>
      </c>
      <c r="K101" s="80">
        <f>+SUMIF(BASE!$B:$B,Tabla!K$1&amp;"-"&amp;Tabla!$B101&amp;"-"&amp;Tabla!K$4,BASE!$C:$C)</f>
        <v>0</v>
      </c>
      <c r="L101" s="80">
        <f>+SUMIF(BASE!$B:$B,Tabla!L$1&amp;"-"&amp;Tabla!$B101&amp;"-"&amp;Tabla!L$4,BASE!$D:$D)</f>
        <v>0</v>
      </c>
      <c r="M101" s="80">
        <f>+SUMIF(BASE!$B:$B,Tabla!M$1&amp;"-"&amp;Tabla!$B101&amp;"-"&amp;Tabla!M$4,BASE!$C:$C)</f>
        <v>0</v>
      </c>
      <c r="N101" s="80">
        <f>+SUMIF(BASE!$B:$B,Tabla!N$1&amp;"-"&amp;Tabla!$B101&amp;"-"&amp;Tabla!N$4,BASE!$D:$D)</f>
        <v>0</v>
      </c>
      <c r="O101" s="80">
        <f>+SUMIF(BASE!$B:$B,Tabla!O$1&amp;"-"&amp;Tabla!$B101&amp;"-"&amp;Tabla!O$4,BASE!$C:$C)</f>
        <v>0</v>
      </c>
      <c r="P101" s="80">
        <f>+SUMIF(BASE!$B:$B,Tabla!P$1&amp;"-"&amp;Tabla!$B101&amp;"-"&amp;Tabla!P$4,BASE!$D:$D)</f>
        <v>0</v>
      </c>
      <c r="Q101" s="80">
        <f>+SUMIF(BASE!$B:$B,Tabla!Q$1&amp;"-"&amp;Tabla!$B101&amp;"-"&amp;Tabla!Q$4,BASE!$C:$C)</f>
        <v>0</v>
      </c>
      <c r="R101" s="80">
        <f>+SUMIF(BASE!$B:$B,Tabla!R$1&amp;"-"&amp;Tabla!$B101&amp;"-"&amp;Tabla!R$4,BASE!$D:$D)</f>
        <v>1</v>
      </c>
      <c r="S101" s="80">
        <f>+SUMIF(BASE!$B:$B,Tabla!S$1&amp;"-"&amp;Tabla!$B101&amp;"-"&amp;Tabla!S$4,BASE!$C:$C)</f>
        <v>0</v>
      </c>
      <c r="T101" s="80">
        <f>+SUMIF(BASE!$B:$B,Tabla!T$1&amp;"-"&amp;Tabla!$B101&amp;"-"&amp;Tabla!T$4,BASE!$D:$D)</f>
        <v>0</v>
      </c>
      <c r="U101" s="80">
        <f>+SUMIF(BASE!$B:$B,Tabla!U$1&amp;"-"&amp;Tabla!$B101&amp;"-"&amp;Tabla!U$4,BASE!$C:$C)</f>
        <v>0</v>
      </c>
      <c r="V101" s="80">
        <f>+SUMIF(BASE!$B:$B,Tabla!V$1&amp;"-"&amp;Tabla!$B101&amp;"-"&amp;Tabla!V$4,BASE!$D:$D)</f>
        <v>0</v>
      </c>
      <c r="W101" s="80">
        <f>+SUMIF(BASE!$B:$B,Tabla!W$1&amp;"-"&amp;Tabla!$B101&amp;"-"&amp;Tabla!W$4,BASE!$C:$C)</f>
        <v>0</v>
      </c>
      <c r="X101" s="80">
        <f>+SUMIF(BASE!$B:$B,Tabla!X$1&amp;"-"&amp;Tabla!$B101&amp;"-"&amp;Tabla!X$4,BASE!$D:$D)</f>
        <v>0</v>
      </c>
      <c r="Y101" s="80">
        <f>+SUMIF(BASE!$B:$B,Tabla!Y$1&amp;"-"&amp;Tabla!$B101&amp;"-"&amp;Tabla!Y$4,BASE!$C:$C)</f>
        <v>0</v>
      </c>
      <c r="Z101" s="80">
        <f>+SUMIF(BASE!$B:$B,Tabla!Z$1&amp;"-"&amp;Tabla!$B101&amp;"-"&amp;Tabla!Z$4,BASE!$D:$D)</f>
        <v>0</v>
      </c>
      <c r="AA101" s="80">
        <f>+SUMIF(BASE!$B:$B,Tabla!AA$1&amp;"-"&amp;Tabla!$B101&amp;"-"&amp;Tabla!AA$4,BASE!$C:$C)</f>
        <v>0</v>
      </c>
      <c r="AB101" s="80">
        <f>+SUMIF(BASE!$B:$B,Tabla!AB$1&amp;"-"&amp;Tabla!$B101&amp;"-"&amp;Tabla!AB$4,BASE!$D:$D)</f>
        <v>0</v>
      </c>
      <c r="AC101" s="80">
        <f>+SUMIF(BASE!$B:$B,Tabla!AC$1&amp;"-"&amp;Tabla!$B101&amp;"-"&amp;Tabla!AC$4,BASE!$C:$C)</f>
        <v>0</v>
      </c>
      <c r="AD101" s="80">
        <f>+SUMIF(BASE!$B:$B,Tabla!AD$1&amp;"-"&amp;Tabla!$B101&amp;"-"&amp;Tabla!AD$4,BASE!$D:$D)</f>
        <v>0</v>
      </c>
      <c r="AE101" s="80">
        <f t="shared" si="28"/>
        <v>0</v>
      </c>
      <c r="AF101" s="80">
        <f t="shared" si="29"/>
        <v>0</v>
      </c>
      <c r="AG101" s="80">
        <f t="shared" si="30"/>
        <v>0</v>
      </c>
      <c r="AH101" s="80">
        <f t="shared" si="31"/>
        <v>1</v>
      </c>
      <c r="AI101" s="80">
        <f t="shared" si="32"/>
        <v>0</v>
      </c>
      <c r="AJ101" s="80">
        <f t="shared" si="33"/>
        <v>0</v>
      </c>
      <c r="AK101" s="80">
        <f t="shared" si="34"/>
        <v>0</v>
      </c>
      <c r="AL101" s="80">
        <f t="shared" si="35"/>
        <v>0</v>
      </c>
      <c r="AM101" s="80">
        <f t="shared" si="36"/>
        <v>0</v>
      </c>
      <c r="AN101" s="80">
        <f t="shared" si="37"/>
        <v>1</v>
      </c>
    </row>
    <row r="102" spans="1:40" outlineLevel="1" x14ac:dyDescent="0.2">
      <c r="A102" s="80">
        <v>98</v>
      </c>
      <c r="B102" s="80" t="str">
        <f>+IFERROR(VLOOKUP(A102,BASE!$H$3:$K$5998,4,0),"")</f>
        <v>ConoSur Inversiones (227)</v>
      </c>
      <c r="C102" s="80">
        <f>+SUMIF(BASE!$B:$B,Tabla!C$1&amp;"-"&amp;Tabla!$B102&amp;"-"&amp;Tabla!C$4,BASE!$C:$C)</f>
        <v>0</v>
      </c>
      <c r="D102" s="80">
        <f>+SUMIF(BASE!$B:$B,Tabla!D$1&amp;"-"&amp;Tabla!$B102&amp;"-"&amp;Tabla!D$4,BASE!$D:$D)</f>
        <v>0</v>
      </c>
      <c r="E102" s="80">
        <f>+SUMIF(BASE!$B:$B,Tabla!E$1&amp;"-"&amp;Tabla!$B102&amp;"-"&amp;Tabla!E$4,BASE!$C:$C)</f>
        <v>0</v>
      </c>
      <c r="F102" s="80">
        <f>+SUMIF(BASE!$B:$B,Tabla!F$1&amp;"-"&amp;Tabla!$B102&amp;"-"&amp;Tabla!F$4,BASE!$D:$D)</f>
        <v>0</v>
      </c>
      <c r="G102" s="80">
        <f>+SUMIF(BASE!$B:$B,Tabla!G$1&amp;"-"&amp;Tabla!$B102&amp;"-"&amp;Tabla!G$4,BASE!$C:$C)</f>
        <v>0</v>
      </c>
      <c r="H102" s="80">
        <f>+SUMIF(BASE!$B:$B,Tabla!H$1&amp;"-"&amp;Tabla!$B102&amp;"-"&amp;Tabla!H$4,BASE!$D:$D)</f>
        <v>0</v>
      </c>
      <c r="I102" s="80">
        <f>+SUMIF(BASE!$B:$B,Tabla!I$1&amp;"-"&amp;Tabla!$B102&amp;"-"&amp;Tabla!I$4,BASE!$C:$C)</f>
        <v>0</v>
      </c>
      <c r="J102" s="80">
        <f>+SUMIF(BASE!$B:$B,Tabla!J$1&amp;"-"&amp;Tabla!$B102&amp;"-"&amp;Tabla!J$4,BASE!$D:$D)</f>
        <v>0</v>
      </c>
      <c r="K102" s="80">
        <f>+SUMIF(BASE!$B:$B,Tabla!K$1&amp;"-"&amp;Tabla!$B102&amp;"-"&amp;Tabla!K$4,BASE!$C:$C)</f>
        <v>0</v>
      </c>
      <c r="L102" s="80">
        <f>+SUMIF(BASE!$B:$B,Tabla!L$1&amp;"-"&amp;Tabla!$B102&amp;"-"&amp;Tabla!L$4,BASE!$D:$D)</f>
        <v>0</v>
      </c>
      <c r="M102" s="80">
        <f>+SUMIF(BASE!$B:$B,Tabla!M$1&amp;"-"&amp;Tabla!$B102&amp;"-"&amp;Tabla!M$4,BASE!$C:$C)</f>
        <v>0</v>
      </c>
      <c r="N102" s="80">
        <f>+SUMIF(BASE!$B:$B,Tabla!N$1&amp;"-"&amp;Tabla!$B102&amp;"-"&amp;Tabla!N$4,BASE!$D:$D)</f>
        <v>0</v>
      </c>
      <c r="O102" s="80">
        <f>+SUMIF(BASE!$B:$B,Tabla!O$1&amp;"-"&amp;Tabla!$B102&amp;"-"&amp;Tabla!O$4,BASE!$C:$C)</f>
        <v>0</v>
      </c>
      <c r="P102" s="80">
        <f>+SUMIF(BASE!$B:$B,Tabla!P$1&amp;"-"&amp;Tabla!$B102&amp;"-"&amp;Tabla!P$4,BASE!$D:$D)</f>
        <v>0</v>
      </c>
      <c r="Q102" s="80">
        <f>+SUMIF(BASE!$B:$B,Tabla!Q$1&amp;"-"&amp;Tabla!$B102&amp;"-"&amp;Tabla!Q$4,BASE!$C:$C)</f>
        <v>0</v>
      </c>
      <c r="R102" s="80">
        <f>+SUMIF(BASE!$B:$B,Tabla!R$1&amp;"-"&amp;Tabla!$B102&amp;"-"&amp;Tabla!R$4,BASE!$D:$D)</f>
        <v>1</v>
      </c>
      <c r="S102" s="80">
        <f>+SUMIF(BASE!$B:$B,Tabla!S$1&amp;"-"&amp;Tabla!$B102&amp;"-"&amp;Tabla!S$4,BASE!$C:$C)</f>
        <v>0</v>
      </c>
      <c r="T102" s="80">
        <f>+SUMIF(BASE!$B:$B,Tabla!T$1&amp;"-"&amp;Tabla!$B102&amp;"-"&amp;Tabla!T$4,BASE!$D:$D)</f>
        <v>0</v>
      </c>
      <c r="U102" s="80">
        <f>+SUMIF(BASE!$B:$B,Tabla!U$1&amp;"-"&amp;Tabla!$B102&amp;"-"&amp;Tabla!U$4,BASE!$C:$C)</f>
        <v>0</v>
      </c>
      <c r="V102" s="80">
        <f>+SUMIF(BASE!$B:$B,Tabla!V$1&amp;"-"&amp;Tabla!$B102&amp;"-"&amp;Tabla!V$4,BASE!$D:$D)</f>
        <v>0</v>
      </c>
      <c r="W102" s="80">
        <f>+SUMIF(BASE!$B:$B,Tabla!W$1&amp;"-"&amp;Tabla!$B102&amp;"-"&amp;Tabla!W$4,BASE!$C:$C)</f>
        <v>0</v>
      </c>
      <c r="X102" s="80">
        <f>+SUMIF(BASE!$B:$B,Tabla!X$1&amp;"-"&amp;Tabla!$B102&amp;"-"&amp;Tabla!X$4,BASE!$D:$D)</f>
        <v>0</v>
      </c>
      <c r="Y102" s="80">
        <f>+SUMIF(BASE!$B:$B,Tabla!Y$1&amp;"-"&amp;Tabla!$B102&amp;"-"&amp;Tabla!Y$4,BASE!$C:$C)</f>
        <v>0</v>
      </c>
      <c r="Z102" s="80">
        <f>+SUMIF(BASE!$B:$B,Tabla!Z$1&amp;"-"&amp;Tabla!$B102&amp;"-"&amp;Tabla!Z$4,BASE!$D:$D)</f>
        <v>0</v>
      </c>
      <c r="AA102" s="80">
        <f>+SUMIF(BASE!$B:$B,Tabla!AA$1&amp;"-"&amp;Tabla!$B102&amp;"-"&amp;Tabla!AA$4,BASE!$C:$C)</f>
        <v>0</v>
      </c>
      <c r="AB102" s="80">
        <f>+SUMIF(BASE!$B:$B,Tabla!AB$1&amp;"-"&amp;Tabla!$B102&amp;"-"&amp;Tabla!AB$4,BASE!$D:$D)</f>
        <v>0</v>
      </c>
      <c r="AC102" s="80">
        <f>+SUMIF(BASE!$B:$B,Tabla!AC$1&amp;"-"&amp;Tabla!$B102&amp;"-"&amp;Tabla!AC$4,BASE!$C:$C)</f>
        <v>0</v>
      </c>
      <c r="AD102" s="80">
        <f>+SUMIF(BASE!$B:$B,Tabla!AD$1&amp;"-"&amp;Tabla!$B102&amp;"-"&amp;Tabla!AD$4,BASE!$D:$D)</f>
        <v>0</v>
      </c>
      <c r="AE102" s="80">
        <f t="shared" si="28"/>
        <v>0</v>
      </c>
      <c r="AF102" s="80">
        <f t="shared" si="29"/>
        <v>0</v>
      </c>
      <c r="AG102" s="80">
        <f t="shared" si="30"/>
        <v>0</v>
      </c>
      <c r="AH102" s="80">
        <f t="shared" si="31"/>
        <v>1</v>
      </c>
      <c r="AI102" s="80">
        <f t="shared" si="32"/>
        <v>0</v>
      </c>
      <c r="AJ102" s="80">
        <f t="shared" si="33"/>
        <v>0</v>
      </c>
      <c r="AK102" s="80">
        <f t="shared" si="34"/>
        <v>0</v>
      </c>
      <c r="AL102" s="80">
        <f t="shared" si="35"/>
        <v>0</v>
      </c>
      <c r="AM102" s="80">
        <f t="shared" si="36"/>
        <v>0</v>
      </c>
      <c r="AN102" s="80">
        <f t="shared" si="37"/>
        <v>1</v>
      </c>
    </row>
    <row r="103" spans="1:40" outlineLevel="1" x14ac:dyDescent="0.2">
      <c r="A103" s="80">
        <v>99</v>
      </c>
      <c r="B103" s="80" t="str">
        <f>+IFERROR(VLOOKUP(A103,BASE!$H$3:$K$5998,4,0),"")</f>
        <v/>
      </c>
      <c r="C103" s="80">
        <f>+SUMIF(BASE!$B:$B,Tabla!C$1&amp;"-"&amp;Tabla!$B103&amp;"-"&amp;Tabla!C$4,BASE!$C:$C)</f>
        <v>0</v>
      </c>
      <c r="D103" s="80">
        <f>+SUMIF(BASE!$B:$B,Tabla!D$1&amp;"-"&amp;Tabla!$B103&amp;"-"&amp;Tabla!D$4,BASE!$D:$D)</f>
        <v>0</v>
      </c>
      <c r="E103" s="80">
        <f>+SUMIF(BASE!$B:$B,Tabla!E$1&amp;"-"&amp;Tabla!$B103&amp;"-"&amp;Tabla!E$4,BASE!$C:$C)</f>
        <v>0</v>
      </c>
      <c r="F103" s="80">
        <f>+SUMIF(BASE!$B:$B,Tabla!F$1&amp;"-"&amp;Tabla!$B103&amp;"-"&amp;Tabla!F$4,BASE!$D:$D)</f>
        <v>0</v>
      </c>
      <c r="G103" s="80">
        <f>+SUMIF(BASE!$B:$B,Tabla!G$1&amp;"-"&amp;Tabla!$B103&amp;"-"&amp;Tabla!G$4,BASE!$C:$C)</f>
        <v>0</v>
      </c>
      <c r="H103" s="80">
        <f>+SUMIF(BASE!$B:$B,Tabla!H$1&amp;"-"&amp;Tabla!$B103&amp;"-"&amp;Tabla!H$4,BASE!$D:$D)</f>
        <v>0</v>
      </c>
      <c r="I103" s="80">
        <f>+SUMIF(BASE!$B:$B,Tabla!I$1&amp;"-"&amp;Tabla!$B103&amp;"-"&amp;Tabla!I$4,BASE!$C:$C)</f>
        <v>0</v>
      </c>
      <c r="J103" s="80">
        <f>+SUMIF(BASE!$B:$B,Tabla!J$1&amp;"-"&amp;Tabla!$B103&amp;"-"&amp;Tabla!J$4,BASE!$D:$D)</f>
        <v>0</v>
      </c>
      <c r="K103" s="80">
        <f>+SUMIF(BASE!$B:$B,Tabla!K$1&amp;"-"&amp;Tabla!$B103&amp;"-"&amp;Tabla!K$4,BASE!$C:$C)</f>
        <v>0</v>
      </c>
      <c r="L103" s="80">
        <f>+SUMIF(BASE!$B:$B,Tabla!L$1&amp;"-"&amp;Tabla!$B103&amp;"-"&amp;Tabla!L$4,BASE!$D:$D)</f>
        <v>0</v>
      </c>
      <c r="M103" s="80">
        <f>+SUMIF(BASE!$B:$B,Tabla!M$1&amp;"-"&amp;Tabla!$B103&amp;"-"&amp;Tabla!M$4,BASE!$C:$C)</f>
        <v>0</v>
      </c>
      <c r="N103" s="80">
        <f>+SUMIF(BASE!$B:$B,Tabla!N$1&amp;"-"&amp;Tabla!$B103&amp;"-"&amp;Tabla!N$4,BASE!$D:$D)</f>
        <v>0</v>
      </c>
      <c r="O103" s="80">
        <f>+SUMIF(BASE!$B:$B,Tabla!O$1&amp;"-"&amp;Tabla!$B103&amp;"-"&amp;Tabla!O$4,BASE!$C:$C)</f>
        <v>0</v>
      </c>
      <c r="P103" s="80">
        <f>+SUMIF(BASE!$B:$B,Tabla!P$1&amp;"-"&amp;Tabla!$B103&amp;"-"&amp;Tabla!P$4,BASE!$D:$D)</f>
        <v>0</v>
      </c>
      <c r="Q103" s="80">
        <f>+SUMIF(BASE!$B:$B,Tabla!Q$1&amp;"-"&amp;Tabla!$B103&amp;"-"&amp;Tabla!Q$4,BASE!$C:$C)</f>
        <v>0</v>
      </c>
      <c r="R103" s="80">
        <f>+SUMIF(BASE!$B:$B,Tabla!R$1&amp;"-"&amp;Tabla!$B103&amp;"-"&amp;Tabla!R$4,BASE!$D:$D)</f>
        <v>0</v>
      </c>
      <c r="S103" s="80">
        <f>+SUMIF(BASE!$B:$B,Tabla!S$1&amp;"-"&amp;Tabla!$B103&amp;"-"&amp;Tabla!S$4,BASE!$C:$C)</f>
        <v>0</v>
      </c>
      <c r="T103" s="80">
        <f>+SUMIF(BASE!$B:$B,Tabla!T$1&amp;"-"&amp;Tabla!$B103&amp;"-"&amp;Tabla!T$4,BASE!$D:$D)</f>
        <v>0</v>
      </c>
      <c r="U103" s="80">
        <f>+SUMIF(BASE!$B:$B,Tabla!U$1&amp;"-"&amp;Tabla!$B103&amp;"-"&amp;Tabla!U$4,BASE!$C:$C)</f>
        <v>0</v>
      </c>
      <c r="V103" s="80">
        <f>+SUMIF(BASE!$B:$B,Tabla!V$1&amp;"-"&amp;Tabla!$B103&amp;"-"&amp;Tabla!V$4,BASE!$D:$D)</f>
        <v>0</v>
      </c>
      <c r="W103" s="80">
        <f>+SUMIF(BASE!$B:$B,Tabla!W$1&amp;"-"&amp;Tabla!$B103&amp;"-"&amp;Tabla!W$4,BASE!$C:$C)</f>
        <v>0</v>
      </c>
      <c r="X103" s="80">
        <f>+SUMIF(BASE!$B:$B,Tabla!X$1&amp;"-"&amp;Tabla!$B103&amp;"-"&amp;Tabla!X$4,BASE!$D:$D)</f>
        <v>0</v>
      </c>
      <c r="Y103" s="80">
        <f>+SUMIF(BASE!$B:$B,Tabla!Y$1&amp;"-"&amp;Tabla!$B103&amp;"-"&amp;Tabla!Y$4,BASE!$C:$C)</f>
        <v>0</v>
      </c>
      <c r="Z103" s="80">
        <f>+SUMIF(BASE!$B:$B,Tabla!Z$1&amp;"-"&amp;Tabla!$B103&amp;"-"&amp;Tabla!Z$4,BASE!$D:$D)</f>
        <v>0</v>
      </c>
      <c r="AA103" s="80">
        <f>+SUMIF(BASE!$B:$B,Tabla!AA$1&amp;"-"&amp;Tabla!$B103&amp;"-"&amp;Tabla!AA$4,BASE!$C:$C)</f>
        <v>0</v>
      </c>
      <c r="AB103" s="80">
        <f>+SUMIF(BASE!$B:$B,Tabla!AB$1&amp;"-"&amp;Tabla!$B103&amp;"-"&amp;Tabla!AB$4,BASE!$D:$D)</f>
        <v>0</v>
      </c>
      <c r="AC103" s="80">
        <f>+SUMIF(BASE!$B:$B,Tabla!AC$1&amp;"-"&amp;Tabla!$B103&amp;"-"&amp;Tabla!AC$4,BASE!$C:$C)</f>
        <v>0</v>
      </c>
      <c r="AD103" s="80">
        <f>+SUMIF(BASE!$B:$B,Tabla!AD$1&amp;"-"&amp;Tabla!$B103&amp;"-"&amp;Tabla!AD$4,BASE!$D:$D)</f>
        <v>0</v>
      </c>
      <c r="AE103" s="80">
        <f t="shared" si="28"/>
        <v>0</v>
      </c>
      <c r="AF103" s="80">
        <f t="shared" si="29"/>
        <v>0</v>
      </c>
      <c r="AG103" s="80">
        <f t="shared" si="30"/>
        <v>0</v>
      </c>
      <c r="AH103" s="80">
        <f t="shared" si="31"/>
        <v>0</v>
      </c>
      <c r="AI103" s="80">
        <f t="shared" si="32"/>
        <v>0</v>
      </c>
      <c r="AJ103" s="80">
        <f t="shared" si="33"/>
        <v>0</v>
      </c>
      <c r="AK103" s="80">
        <f t="shared" si="34"/>
        <v>0</v>
      </c>
      <c r="AL103" s="80">
        <f t="shared" si="35"/>
        <v>0</v>
      </c>
      <c r="AM103" s="80">
        <f t="shared" si="36"/>
        <v>0</v>
      </c>
      <c r="AN103" s="80">
        <f t="shared" si="37"/>
        <v>0</v>
      </c>
    </row>
    <row r="104" spans="1:40" outlineLevel="1" x14ac:dyDescent="0.2">
      <c r="A104" s="80">
        <v>100</v>
      </c>
      <c r="B104" s="80" t="str">
        <f>+IFERROR(VLOOKUP(A104,BASE!$H$3:$K$5998,4,0),"")</f>
        <v/>
      </c>
      <c r="C104" s="80">
        <f>+SUMIF(BASE!$B:$B,Tabla!C$1&amp;"-"&amp;Tabla!$B104&amp;"-"&amp;Tabla!C$4,BASE!$C:$C)</f>
        <v>0</v>
      </c>
      <c r="D104" s="80">
        <f>+SUMIF(BASE!$B:$B,Tabla!D$1&amp;"-"&amp;Tabla!$B104&amp;"-"&amp;Tabla!D$4,BASE!$D:$D)</f>
        <v>0</v>
      </c>
      <c r="E104" s="80">
        <f>+SUMIF(BASE!$B:$B,Tabla!E$1&amp;"-"&amp;Tabla!$B104&amp;"-"&amp;Tabla!E$4,BASE!$C:$C)</f>
        <v>0</v>
      </c>
      <c r="F104" s="80">
        <f>+SUMIF(BASE!$B:$B,Tabla!F$1&amp;"-"&amp;Tabla!$B104&amp;"-"&amp;Tabla!F$4,BASE!$D:$D)</f>
        <v>0</v>
      </c>
      <c r="G104" s="80">
        <f>+SUMIF(BASE!$B:$B,Tabla!G$1&amp;"-"&amp;Tabla!$B104&amp;"-"&amp;Tabla!G$4,BASE!$C:$C)</f>
        <v>0</v>
      </c>
      <c r="H104" s="80">
        <f>+SUMIF(BASE!$B:$B,Tabla!H$1&amp;"-"&amp;Tabla!$B104&amp;"-"&amp;Tabla!H$4,BASE!$D:$D)</f>
        <v>0</v>
      </c>
      <c r="I104" s="80">
        <f>+SUMIF(BASE!$B:$B,Tabla!I$1&amp;"-"&amp;Tabla!$B104&amp;"-"&amp;Tabla!I$4,BASE!$C:$C)</f>
        <v>0</v>
      </c>
      <c r="J104" s="80">
        <f>+SUMIF(BASE!$B:$B,Tabla!J$1&amp;"-"&amp;Tabla!$B104&amp;"-"&amp;Tabla!J$4,BASE!$D:$D)</f>
        <v>0</v>
      </c>
      <c r="K104" s="80">
        <f>+SUMIF(BASE!$B:$B,Tabla!K$1&amp;"-"&amp;Tabla!$B104&amp;"-"&amp;Tabla!K$4,BASE!$C:$C)</f>
        <v>0</v>
      </c>
      <c r="L104" s="80">
        <f>+SUMIF(BASE!$B:$B,Tabla!L$1&amp;"-"&amp;Tabla!$B104&amp;"-"&amp;Tabla!L$4,BASE!$D:$D)</f>
        <v>0</v>
      </c>
      <c r="M104" s="80">
        <f>+SUMIF(BASE!$B:$B,Tabla!M$1&amp;"-"&amp;Tabla!$B104&amp;"-"&amp;Tabla!M$4,BASE!$C:$C)</f>
        <v>0</v>
      </c>
      <c r="N104" s="80">
        <f>+SUMIF(BASE!$B:$B,Tabla!N$1&amp;"-"&amp;Tabla!$B104&amp;"-"&amp;Tabla!N$4,BASE!$D:$D)</f>
        <v>0</v>
      </c>
      <c r="O104" s="80">
        <f>+SUMIF(BASE!$B:$B,Tabla!O$1&amp;"-"&amp;Tabla!$B104&amp;"-"&amp;Tabla!O$4,BASE!$C:$C)</f>
        <v>0</v>
      </c>
      <c r="P104" s="80">
        <f>+SUMIF(BASE!$B:$B,Tabla!P$1&amp;"-"&amp;Tabla!$B104&amp;"-"&amp;Tabla!P$4,BASE!$D:$D)</f>
        <v>0</v>
      </c>
      <c r="Q104" s="80">
        <f>+SUMIF(BASE!$B:$B,Tabla!Q$1&amp;"-"&amp;Tabla!$B104&amp;"-"&amp;Tabla!Q$4,BASE!$C:$C)</f>
        <v>0</v>
      </c>
      <c r="R104" s="80">
        <f>+SUMIF(BASE!$B:$B,Tabla!R$1&amp;"-"&amp;Tabla!$B104&amp;"-"&amp;Tabla!R$4,BASE!$D:$D)</f>
        <v>0</v>
      </c>
      <c r="S104" s="80">
        <f>+SUMIF(BASE!$B:$B,Tabla!S$1&amp;"-"&amp;Tabla!$B104&amp;"-"&amp;Tabla!S$4,BASE!$C:$C)</f>
        <v>0</v>
      </c>
      <c r="T104" s="80">
        <f>+SUMIF(BASE!$B:$B,Tabla!T$1&amp;"-"&amp;Tabla!$B104&amp;"-"&amp;Tabla!T$4,BASE!$D:$D)</f>
        <v>0</v>
      </c>
      <c r="U104" s="80">
        <f>+SUMIF(BASE!$B:$B,Tabla!U$1&amp;"-"&amp;Tabla!$B104&amp;"-"&amp;Tabla!U$4,BASE!$C:$C)</f>
        <v>0</v>
      </c>
      <c r="V104" s="80">
        <f>+SUMIF(BASE!$B:$B,Tabla!V$1&amp;"-"&amp;Tabla!$B104&amp;"-"&amp;Tabla!V$4,BASE!$D:$D)</f>
        <v>0</v>
      </c>
      <c r="W104" s="80">
        <f>+SUMIF(BASE!$B:$B,Tabla!W$1&amp;"-"&amp;Tabla!$B104&amp;"-"&amp;Tabla!W$4,BASE!$C:$C)</f>
        <v>0</v>
      </c>
      <c r="X104" s="80">
        <f>+SUMIF(BASE!$B:$B,Tabla!X$1&amp;"-"&amp;Tabla!$B104&amp;"-"&amp;Tabla!X$4,BASE!$D:$D)</f>
        <v>0</v>
      </c>
      <c r="Y104" s="80">
        <f>+SUMIF(BASE!$B:$B,Tabla!Y$1&amp;"-"&amp;Tabla!$B104&amp;"-"&amp;Tabla!Y$4,BASE!$C:$C)</f>
        <v>0</v>
      </c>
      <c r="Z104" s="80">
        <f>+SUMIF(BASE!$B:$B,Tabla!Z$1&amp;"-"&amp;Tabla!$B104&amp;"-"&amp;Tabla!Z$4,BASE!$D:$D)</f>
        <v>0</v>
      </c>
      <c r="AA104" s="80">
        <f>+SUMIF(BASE!$B:$B,Tabla!AA$1&amp;"-"&amp;Tabla!$B104&amp;"-"&amp;Tabla!AA$4,BASE!$C:$C)</f>
        <v>0</v>
      </c>
      <c r="AB104" s="80">
        <f>+SUMIF(BASE!$B:$B,Tabla!AB$1&amp;"-"&amp;Tabla!$B104&amp;"-"&amp;Tabla!AB$4,BASE!$D:$D)</f>
        <v>0</v>
      </c>
      <c r="AC104" s="80">
        <f>+SUMIF(BASE!$B:$B,Tabla!AC$1&amp;"-"&amp;Tabla!$B104&amp;"-"&amp;Tabla!AC$4,BASE!$C:$C)</f>
        <v>0</v>
      </c>
      <c r="AD104" s="80">
        <f>+SUMIF(BASE!$B:$B,Tabla!AD$1&amp;"-"&amp;Tabla!$B104&amp;"-"&amp;Tabla!AD$4,BASE!$D:$D)</f>
        <v>0</v>
      </c>
      <c r="AE104" s="80">
        <f t="shared" si="28"/>
        <v>0</v>
      </c>
      <c r="AF104" s="80">
        <f t="shared" si="29"/>
        <v>0</v>
      </c>
      <c r="AG104" s="80">
        <f t="shared" si="30"/>
        <v>0</v>
      </c>
      <c r="AH104" s="80">
        <f t="shared" si="31"/>
        <v>0</v>
      </c>
      <c r="AI104" s="80">
        <f t="shared" si="32"/>
        <v>0</v>
      </c>
      <c r="AJ104" s="80">
        <f t="shared" si="33"/>
        <v>0</v>
      </c>
      <c r="AK104" s="80">
        <f t="shared" si="34"/>
        <v>0</v>
      </c>
      <c r="AL104" s="80">
        <f t="shared" si="35"/>
        <v>0</v>
      </c>
      <c r="AM104" s="80">
        <f t="shared" si="36"/>
        <v>0</v>
      </c>
      <c r="AN104" s="80">
        <f t="shared" si="37"/>
        <v>0</v>
      </c>
    </row>
    <row r="105" spans="1:40" outlineLevel="1" x14ac:dyDescent="0.2">
      <c r="A105" s="80">
        <v>101</v>
      </c>
      <c r="B105" s="80" t="str">
        <f>+IFERROR(VLOOKUP(A105,BASE!$H$3:$K$5998,4,0),"")</f>
        <v/>
      </c>
      <c r="C105" s="80">
        <f>+SUMIF(BASE!$B:$B,Tabla!C$1&amp;"-"&amp;Tabla!$B105&amp;"-"&amp;Tabla!C$4,BASE!$C:$C)</f>
        <v>0</v>
      </c>
      <c r="D105" s="80">
        <f>+SUMIF(BASE!$B:$B,Tabla!D$1&amp;"-"&amp;Tabla!$B105&amp;"-"&amp;Tabla!D$4,BASE!$D:$D)</f>
        <v>0</v>
      </c>
      <c r="E105" s="80">
        <f>+SUMIF(BASE!$B:$B,Tabla!E$1&amp;"-"&amp;Tabla!$B105&amp;"-"&amp;Tabla!E$4,BASE!$C:$C)</f>
        <v>0</v>
      </c>
      <c r="F105" s="80">
        <f>+SUMIF(BASE!$B:$B,Tabla!F$1&amp;"-"&amp;Tabla!$B105&amp;"-"&amp;Tabla!F$4,BASE!$D:$D)</f>
        <v>0</v>
      </c>
      <c r="G105" s="80">
        <f>+SUMIF(BASE!$B:$B,Tabla!G$1&amp;"-"&amp;Tabla!$B105&amp;"-"&amp;Tabla!G$4,BASE!$C:$C)</f>
        <v>0</v>
      </c>
      <c r="H105" s="80">
        <f>+SUMIF(BASE!$B:$B,Tabla!H$1&amp;"-"&amp;Tabla!$B105&amp;"-"&amp;Tabla!H$4,BASE!$D:$D)</f>
        <v>0</v>
      </c>
      <c r="I105" s="80">
        <f>+SUMIF(BASE!$B:$B,Tabla!I$1&amp;"-"&amp;Tabla!$B105&amp;"-"&amp;Tabla!I$4,BASE!$C:$C)</f>
        <v>0</v>
      </c>
      <c r="J105" s="80">
        <f>+SUMIF(BASE!$B:$B,Tabla!J$1&amp;"-"&amp;Tabla!$B105&amp;"-"&amp;Tabla!J$4,BASE!$D:$D)</f>
        <v>0</v>
      </c>
      <c r="K105" s="80">
        <f>+SUMIF(BASE!$B:$B,Tabla!K$1&amp;"-"&amp;Tabla!$B105&amp;"-"&amp;Tabla!K$4,BASE!$C:$C)</f>
        <v>0</v>
      </c>
      <c r="L105" s="80">
        <f>+SUMIF(BASE!$B:$B,Tabla!L$1&amp;"-"&amp;Tabla!$B105&amp;"-"&amp;Tabla!L$4,BASE!$D:$D)</f>
        <v>0</v>
      </c>
      <c r="M105" s="80">
        <f>+SUMIF(BASE!$B:$B,Tabla!M$1&amp;"-"&amp;Tabla!$B105&amp;"-"&amp;Tabla!M$4,BASE!$C:$C)</f>
        <v>0</v>
      </c>
      <c r="N105" s="80">
        <f>+SUMIF(BASE!$B:$B,Tabla!N$1&amp;"-"&amp;Tabla!$B105&amp;"-"&amp;Tabla!N$4,BASE!$D:$D)</f>
        <v>0</v>
      </c>
      <c r="O105" s="80">
        <f>+SUMIF(BASE!$B:$B,Tabla!O$1&amp;"-"&amp;Tabla!$B105&amp;"-"&amp;Tabla!O$4,BASE!$C:$C)</f>
        <v>0</v>
      </c>
      <c r="P105" s="80">
        <f>+SUMIF(BASE!$B:$B,Tabla!P$1&amp;"-"&amp;Tabla!$B105&amp;"-"&amp;Tabla!P$4,BASE!$D:$D)</f>
        <v>0</v>
      </c>
      <c r="Q105" s="80">
        <f>+SUMIF(BASE!$B:$B,Tabla!Q$1&amp;"-"&amp;Tabla!$B105&amp;"-"&amp;Tabla!Q$4,BASE!$C:$C)</f>
        <v>0</v>
      </c>
      <c r="R105" s="80">
        <f>+SUMIF(BASE!$B:$B,Tabla!R$1&amp;"-"&amp;Tabla!$B105&amp;"-"&amp;Tabla!R$4,BASE!$D:$D)</f>
        <v>0</v>
      </c>
      <c r="S105" s="80">
        <f>+SUMIF(BASE!$B:$B,Tabla!S$1&amp;"-"&amp;Tabla!$B105&amp;"-"&amp;Tabla!S$4,BASE!$C:$C)</f>
        <v>0</v>
      </c>
      <c r="T105" s="80">
        <f>+SUMIF(BASE!$B:$B,Tabla!T$1&amp;"-"&amp;Tabla!$B105&amp;"-"&amp;Tabla!T$4,BASE!$D:$D)</f>
        <v>0</v>
      </c>
      <c r="U105" s="80">
        <f>+SUMIF(BASE!$B:$B,Tabla!U$1&amp;"-"&amp;Tabla!$B105&amp;"-"&amp;Tabla!U$4,BASE!$C:$C)</f>
        <v>0</v>
      </c>
      <c r="V105" s="80">
        <f>+SUMIF(BASE!$B:$B,Tabla!V$1&amp;"-"&amp;Tabla!$B105&amp;"-"&amp;Tabla!V$4,BASE!$D:$D)</f>
        <v>0</v>
      </c>
      <c r="W105" s="80">
        <f>+SUMIF(BASE!$B:$B,Tabla!W$1&amp;"-"&amp;Tabla!$B105&amp;"-"&amp;Tabla!W$4,BASE!$C:$C)</f>
        <v>0</v>
      </c>
      <c r="X105" s="80">
        <f>+SUMIF(BASE!$B:$B,Tabla!X$1&amp;"-"&amp;Tabla!$B105&amp;"-"&amp;Tabla!X$4,BASE!$D:$D)</f>
        <v>0</v>
      </c>
      <c r="Y105" s="80">
        <f>+SUMIF(BASE!$B:$B,Tabla!Y$1&amp;"-"&amp;Tabla!$B105&amp;"-"&amp;Tabla!Y$4,BASE!$C:$C)</f>
        <v>0</v>
      </c>
      <c r="Z105" s="80">
        <f>+SUMIF(BASE!$B:$B,Tabla!Z$1&amp;"-"&amp;Tabla!$B105&amp;"-"&amp;Tabla!Z$4,BASE!$D:$D)</f>
        <v>0</v>
      </c>
      <c r="AA105" s="80">
        <f>+SUMIF(BASE!$B:$B,Tabla!AA$1&amp;"-"&amp;Tabla!$B105&amp;"-"&amp;Tabla!AA$4,BASE!$C:$C)</f>
        <v>0</v>
      </c>
      <c r="AB105" s="80">
        <f>+SUMIF(BASE!$B:$B,Tabla!AB$1&amp;"-"&amp;Tabla!$B105&amp;"-"&amp;Tabla!AB$4,BASE!$D:$D)</f>
        <v>0</v>
      </c>
      <c r="AC105" s="80">
        <f>+SUMIF(BASE!$B:$B,Tabla!AC$1&amp;"-"&amp;Tabla!$B105&amp;"-"&amp;Tabla!AC$4,BASE!$C:$C)</f>
        <v>0</v>
      </c>
      <c r="AD105" s="80">
        <f>+SUMIF(BASE!$B:$B,Tabla!AD$1&amp;"-"&amp;Tabla!$B105&amp;"-"&amp;Tabla!AD$4,BASE!$D:$D)</f>
        <v>0</v>
      </c>
      <c r="AE105" s="80">
        <f t="shared" si="28"/>
        <v>0</v>
      </c>
      <c r="AF105" s="80">
        <f t="shared" si="29"/>
        <v>0</v>
      </c>
      <c r="AG105" s="80">
        <f t="shared" si="30"/>
        <v>0</v>
      </c>
      <c r="AH105" s="80">
        <f t="shared" si="31"/>
        <v>0</v>
      </c>
      <c r="AI105" s="80">
        <f t="shared" si="32"/>
        <v>0</v>
      </c>
      <c r="AJ105" s="80">
        <f t="shared" si="33"/>
        <v>0</v>
      </c>
      <c r="AK105" s="80">
        <f t="shared" si="34"/>
        <v>0</v>
      </c>
      <c r="AL105" s="80">
        <f t="shared" si="35"/>
        <v>0</v>
      </c>
      <c r="AM105" s="80">
        <f t="shared" si="36"/>
        <v>0</v>
      </c>
      <c r="AN105" s="80">
        <f t="shared" si="37"/>
        <v>0</v>
      </c>
    </row>
    <row r="106" spans="1:40" outlineLevel="1" x14ac:dyDescent="0.2">
      <c r="A106" s="80">
        <v>102</v>
      </c>
      <c r="B106" s="80" t="str">
        <f>+IFERROR(VLOOKUP(A106,BASE!$H$3:$K$5998,4,0),"")</f>
        <v/>
      </c>
      <c r="C106" s="80">
        <f>+SUMIF(BASE!$B:$B,Tabla!C$1&amp;"-"&amp;Tabla!$B106&amp;"-"&amp;Tabla!C$4,BASE!$C:$C)</f>
        <v>0</v>
      </c>
      <c r="D106" s="80">
        <f>+SUMIF(BASE!$B:$B,Tabla!D$1&amp;"-"&amp;Tabla!$B106&amp;"-"&amp;Tabla!D$4,BASE!$D:$D)</f>
        <v>0</v>
      </c>
      <c r="E106" s="80">
        <f>+SUMIF(BASE!$B:$B,Tabla!E$1&amp;"-"&amp;Tabla!$B106&amp;"-"&amp;Tabla!E$4,BASE!$C:$C)</f>
        <v>0</v>
      </c>
      <c r="F106" s="80">
        <f>+SUMIF(BASE!$B:$B,Tabla!F$1&amp;"-"&amp;Tabla!$B106&amp;"-"&amp;Tabla!F$4,BASE!$D:$D)</f>
        <v>0</v>
      </c>
      <c r="G106" s="80">
        <f>+SUMIF(BASE!$B:$B,Tabla!G$1&amp;"-"&amp;Tabla!$B106&amp;"-"&amp;Tabla!G$4,BASE!$C:$C)</f>
        <v>0</v>
      </c>
      <c r="H106" s="80">
        <f>+SUMIF(BASE!$B:$B,Tabla!H$1&amp;"-"&amp;Tabla!$B106&amp;"-"&amp;Tabla!H$4,BASE!$D:$D)</f>
        <v>0</v>
      </c>
      <c r="I106" s="80">
        <f>+SUMIF(BASE!$B:$B,Tabla!I$1&amp;"-"&amp;Tabla!$B106&amp;"-"&amp;Tabla!I$4,BASE!$C:$C)</f>
        <v>0</v>
      </c>
      <c r="J106" s="80">
        <f>+SUMIF(BASE!$B:$B,Tabla!J$1&amp;"-"&amp;Tabla!$B106&amp;"-"&amp;Tabla!J$4,BASE!$D:$D)</f>
        <v>0</v>
      </c>
      <c r="K106" s="80">
        <f>+SUMIF(BASE!$B:$B,Tabla!K$1&amp;"-"&amp;Tabla!$B106&amp;"-"&amp;Tabla!K$4,BASE!$C:$C)</f>
        <v>0</v>
      </c>
      <c r="L106" s="80">
        <f>+SUMIF(BASE!$B:$B,Tabla!L$1&amp;"-"&amp;Tabla!$B106&amp;"-"&amp;Tabla!L$4,BASE!$D:$D)</f>
        <v>0</v>
      </c>
      <c r="M106" s="80">
        <f>+SUMIF(BASE!$B:$B,Tabla!M$1&amp;"-"&amp;Tabla!$B106&amp;"-"&amp;Tabla!M$4,BASE!$C:$C)</f>
        <v>0</v>
      </c>
      <c r="N106" s="80">
        <f>+SUMIF(BASE!$B:$B,Tabla!N$1&amp;"-"&amp;Tabla!$B106&amp;"-"&amp;Tabla!N$4,BASE!$D:$D)</f>
        <v>0</v>
      </c>
      <c r="O106" s="80">
        <f>+SUMIF(BASE!$B:$B,Tabla!O$1&amp;"-"&amp;Tabla!$B106&amp;"-"&amp;Tabla!O$4,BASE!$C:$C)</f>
        <v>0</v>
      </c>
      <c r="P106" s="80">
        <f>+SUMIF(BASE!$B:$B,Tabla!P$1&amp;"-"&amp;Tabla!$B106&amp;"-"&amp;Tabla!P$4,BASE!$D:$D)</f>
        <v>0</v>
      </c>
      <c r="Q106" s="80">
        <f>+SUMIF(BASE!$B:$B,Tabla!Q$1&amp;"-"&amp;Tabla!$B106&amp;"-"&amp;Tabla!Q$4,BASE!$C:$C)</f>
        <v>0</v>
      </c>
      <c r="R106" s="80">
        <f>+SUMIF(BASE!$B:$B,Tabla!R$1&amp;"-"&amp;Tabla!$B106&amp;"-"&amp;Tabla!R$4,BASE!$D:$D)</f>
        <v>0</v>
      </c>
      <c r="S106" s="80">
        <f>+SUMIF(BASE!$B:$B,Tabla!S$1&amp;"-"&amp;Tabla!$B106&amp;"-"&amp;Tabla!S$4,BASE!$C:$C)</f>
        <v>0</v>
      </c>
      <c r="T106" s="80">
        <f>+SUMIF(BASE!$B:$B,Tabla!T$1&amp;"-"&amp;Tabla!$B106&amp;"-"&amp;Tabla!T$4,BASE!$D:$D)</f>
        <v>0</v>
      </c>
      <c r="U106" s="80">
        <f>+SUMIF(BASE!$B:$B,Tabla!U$1&amp;"-"&amp;Tabla!$B106&amp;"-"&amp;Tabla!U$4,BASE!$C:$C)</f>
        <v>0</v>
      </c>
      <c r="V106" s="80">
        <f>+SUMIF(BASE!$B:$B,Tabla!V$1&amp;"-"&amp;Tabla!$B106&amp;"-"&amp;Tabla!V$4,BASE!$D:$D)</f>
        <v>0</v>
      </c>
      <c r="W106" s="80">
        <f>+SUMIF(BASE!$B:$B,Tabla!W$1&amp;"-"&amp;Tabla!$B106&amp;"-"&amp;Tabla!W$4,BASE!$C:$C)</f>
        <v>0</v>
      </c>
      <c r="X106" s="80">
        <f>+SUMIF(BASE!$B:$B,Tabla!X$1&amp;"-"&amp;Tabla!$B106&amp;"-"&amp;Tabla!X$4,BASE!$D:$D)</f>
        <v>0</v>
      </c>
      <c r="Y106" s="80">
        <f>+SUMIF(BASE!$B:$B,Tabla!Y$1&amp;"-"&amp;Tabla!$B106&amp;"-"&amp;Tabla!Y$4,BASE!$C:$C)</f>
        <v>0</v>
      </c>
      <c r="Z106" s="80">
        <f>+SUMIF(BASE!$B:$B,Tabla!Z$1&amp;"-"&amp;Tabla!$B106&amp;"-"&amp;Tabla!Z$4,BASE!$D:$D)</f>
        <v>0</v>
      </c>
      <c r="AA106" s="80">
        <f>+SUMIF(BASE!$B:$B,Tabla!AA$1&amp;"-"&amp;Tabla!$B106&amp;"-"&amp;Tabla!AA$4,BASE!$C:$C)</f>
        <v>0</v>
      </c>
      <c r="AB106" s="80">
        <f>+SUMIF(BASE!$B:$B,Tabla!AB$1&amp;"-"&amp;Tabla!$B106&amp;"-"&amp;Tabla!AB$4,BASE!$D:$D)</f>
        <v>0</v>
      </c>
      <c r="AC106" s="80">
        <f>+SUMIF(BASE!$B:$B,Tabla!AC$1&amp;"-"&amp;Tabla!$B106&amp;"-"&amp;Tabla!AC$4,BASE!$C:$C)</f>
        <v>0</v>
      </c>
      <c r="AD106" s="80">
        <f>+SUMIF(BASE!$B:$B,Tabla!AD$1&amp;"-"&amp;Tabla!$B106&amp;"-"&amp;Tabla!AD$4,BASE!$D:$D)</f>
        <v>0</v>
      </c>
      <c r="AE106" s="80">
        <f t="shared" ref="AE106:AE125" si="38">+G106+I106+K106</f>
        <v>0</v>
      </c>
      <c r="AF106" s="80">
        <f t="shared" ref="AF106:AF125" si="39">+H106+J106+L106</f>
        <v>0</v>
      </c>
      <c r="AG106" s="80">
        <f t="shared" ref="AG106:AG125" si="40">+M106+O106+Q106</f>
        <v>0</v>
      </c>
      <c r="AH106" s="80">
        <f t="shared" ref="AH106:AH125" si="41">+N106+P106+R106</f>
        <v>0</v>
      </c>
      <c r="AI106" s="80">
        <f t="shared" ref="AI106:AI125" si="42">+S106+U106+W106</f>
        <v>0</v>
      </c>
      <c r="AJ106" s="80">
        <f t="shared" ref="AJ106:AJ125" si="43">+T106+V106+X106</f>
        <v>0</v>
      </c>
      <c r="AK106" s="80">
        <f t="shared" ref="AK106:AK125" si="44">+Y106+AA106+AC106</f>
        <v>0</v>
      </c>
      <c r="AL106" s="80">
        <f t="shared" ref="AL106:AL125" si="45">+Z106+AB106+AD106</f>
        <v>0</v>
      </c>
      <c r="AM106" s="80">
        <f t="shared" ref="AM106:AM125" si="46">G106+I106+K106+M106+O106+Q106+S106+U106+W106+Y106+AA106+AC106</f>
        <v>0</v>
      </c>
      <c r="AN106" s="80">
        <f t="shared" ref="AN106:AN125" si="47">H106+J106+L106+N106+P106+R106+T106+V106+X106+Z106+AB106+AD106</f>
        <v>0</v>
      </c>
    </row>
    <row r="107" spans="1:40" outlineLevel="1" x14ac:dyDescent="0.2">
      <c r="A107" s="80">
        <v>103</v>
      </c>
      <c r="B107" s="80" t="str">
        <f>+IFERROR(VLOOKUP(A107,BASE!$H$3:$K$5998,4,0),"")</f>
        <v/>
      </c>
      <c r="C107" s="80">
        <f>+SUMIF(BASE!$B:$B,Tabla!C$1&amp;"-"&amp;Tabla!$B107&amp;"-"&amp;Tabla!C$4,BASE!$C:$C)</f>
        <v>0</v>
      </c>
      <c r="D107" s="80">
        <f>+SUMIF(BASE!$B:$B,Tabla!D$1&amp;"-"&amp;Tabla!$B107&amp;"-"&amp;Tabla!D$4,BASE!$D:$D)</f>
        <v>0</v>
      </c>
      <c r="E107" s="80">
        <f>+SUMIF(BASE!$B:$B,Tabla!E$1&amp;"-"&amp;Tabla!$B107&amp;"-"&amp;Tabla!E$4,BASE!$C:$C)</f>
        <v>0</v>
      </c>
      <c r="F107" s="80">
        <f>+SUMIF(BASE!$B:$B,Tabla!F$1&amp;"-"&amp;Tabla!$B107&amp;"-"&amp;Tabla!F$4,BASE!$D:$D)</f>
        <v>0</v>
      </c>
      <c r="G107" s="80">
        <f>+SUMIF(BASE!$B:$B,Tabla!G$1&amp;"-"&amp;Tabla!$B107&amp;"-"&amp;Tabla!G$4,BASE!$C:$C)</f>
        <v>0</v>
      </c>
      <c r="H107" s="80">
        <f>+SUMIF(BASE!$B:$B,Tabla!H$1&amp;"-"&amp;Tabla!$B107&amp;"-"&amp;Tabla!H$4,BASE!$D:$D)</f>
        <v>0</v>
      </c>
      <c r="I107" s="80">
        <f>+SUMIF(BASE!$B:$B,Tabla!I$1&amp;"-"&amp;Tabla!$B107&amp;"-"&amp;Tabla!I$4,BASE!$C:$C)</f>
        <v>0</v>
      </c>
      <c r="J107" s="80">
        <f>+SUMIF(BASE!$B:$B,Tabla!J$1&amp;"-"&amp;Tabla!$B107&amp;"-"&amp;Tabla!J$4,BASE!$D:$D)</f>
        <v>0</v>
      </c>
      <c r="K107" s="80">
        <f>+SUMIF(BASE!$B:$B,Tabla!K$1&amp;"-"&amp;Tabla!$B107&amp;"-"&amp;Tabla!K$4,BASE!$C:$C)</f>
        <v>0</v>
      </c>
      <c r="L107" s="80">
        <f>+SUMIF(BASE!$B:$B,Tabla!L$1&amp;"-"&amp;Tabla!$B107&amp;"-"&amp;Tabla!L$4,BASE!$D:$D)</f>
        <v>0</v>
      </c>
      <c r="M107" s="80">
        <f>+SUMIF(BASE!$B:$B,Tabla!M$1&amp;"-"&amp;Tabla!$B107&amp;"-"&amp;Tabla!M$4,BASE!$C:$C)</f>
        <v>0</v>
      </c>
      <c r="N107" s="80">
        <f>+SUMIF(BASE!$B:$B,Tabla!N$1&amp;"-"&amp;Tabla!$B107&amp;"-"&amp;Tabla!N$4,BASE!$D:$D)</f>
        <v>0</v>
      </c>
      <c r="O107" s="80">
        <f>+SUMIF(BASE!$B:$B,Tabla!O$1&amp;"-"&amp;Tabla!$B107&amp;"-"&amp;Tabla!O$4,BASE!$C:$C)</f>
        <v>0</v>
      </c>
      <c r="P107" s="80">
        <f>+SUMIF(BASE!$B:$B,Tabla!P$1&amp;"-"&amp;Tabla!$B107&amp;"-"&amp;Tabla!P$4,BASE!$D:$D)</f>
        <v>0</v>
      </c>
      <c r="Q107" s="80">
        <f>+SUMIF(BASE!$B:$B,Tabla!Q$1&amp;"-"&amp;Tabla!$B107&amp;"-"&amp;Tabla!Q$4,BASE!$C:$C)</f>
        <v>0</v>
      </c>
      <c r="R107" s="80">
        <f>+SUMIF(BASE!$B:$B,Tabla!R$1&amp;"-"&amp;Tabla!$B107&amp;"-"&amp;Tabla!R$4,BASE!$D:$D)</f>
        <v>0</v>
      </c>
      <c r="S107" s="80">
        <f>+SUMIF(BASE!$B:$B,Tabla!S$1&amp;"-"&amp;Tabla!$B107&amp;"-"&amp;Tabla!S$4,BASE!$C:$C)</f>
        <v>0</v>
      </c>
      <c r="T107" s="80">
        <f>+SUMIF(BASE!$B:$B,Tabla!T$1&amp;"-"&amp;Tabla!$B107&amp;"-"&amp;Tabla!T$4,BASE!$D:$D)</f>
        <v>0</v>
      </c>
      <c r="U107" s="80">
        <f>+SUMIF(BASE!$B:$B,Tabla!U$1&amp;"-"&amp;Tabla!$B107&amp;"-"&amp;Tabla!U$4,BASE!$C:$C)</f>
        <v>0</v>
      </c>
      <c r="V107" s="80">
        <f>+SUMIF(BASE!$B:$B,Tabla!V$1&amp;"-"&amp;Tabla!$B107&amp;"-"&amp;Tabla!V$4,BASE!$D:$D)</f>
        <v>0</v>
      </c>
      <c r="W107" s="80">
        <f>+SUMIF(BASE!$B:$B,Tabla!W$1&amp;"-"&amp;Tabla!$B107&amp;"-"&amp;Tabla!W$4,BASE!$C:$C)</f>
        <v>0</v>
      </c>
      <c r="X107" s="80">
        <f>+SUMIF(BASE!$B:$B,Tabla!X$1&amp;"-"&amp;Tabla!$B107&amp;"-"&amp;Tabla!X$4,BASE!$D:$D)</f>
        <v>0</v>
      </c>
      <c r="Y107" s="80">
        <f>+SUMIF(BASE!$B:$B,Tabla!Y$1&amp;"-"&amp;Tabla!$B107&amp;"-"&amp;Tabla!Y$4,BASE!$C:$C)</f>
        <v>0</v>
      </c>
      <c r="Z107" s="80">
        <f>+SUMIF(BASE!$B:$B,Tabla!Z$1&amp;"-"&amp;Tabla!$B107&amp;"-"&amp;Tabla!Z$4,BASE!$D:$D)</f>
        <v>0</v>
      </c>
      <c r="AA107" s="80">
        <f>+SUMIF(BASE!$B:$B,Tabla!AA$1&amp;"-"&amp;Tabla!$B107&amp;"-"&amp;Tabla!AA$4,BASE!$C:$C)</f>
        <v>0</v>
      </c>
      <c r="AB107" s="80">
        <f>+SUMIF(BASE!$B:$B,Tabla!AB$1&amp;"-"&amp;Tabla!$B107&amp;"-"&amp;Tabla!AB$4,BASE!$D:$D)</f>
        <v>0</v>
      </c>
      <c r="AC107" s="80">
        <f>+SUMIF(BASE!$B:$B,Tabla!AC$1&amp;"-"&amp;Tabla!$B107&amp;"-"&amp;Tabla!AC$4,BASE!$C:$C)</f>
        <v>0</v>
      </c>
      <c r="AD107" s="80">
        <f>+SUMIF(BASE!$B:$B,Tabla!AD$1&amp;"-"&amp;Tabla!$B107&amp;"-"&amp;Tabla!AD$4,BASE!$D:$D)</f>
        <v>0</v>
      </c>
      <c r="AE107" s="80">
        <f t="shared" si="38"/>
        <v>0</v>
      </c>
      <c r="AF107" s="80">
        <f t="shared" si="39"/>
        <v>0</v>
      </c>
      <c r="AG107" s="80">
        <f t="shared" si="40"/>
        <v>0</v>
      </c>
      <c r="AH107" s="80">
        <f t="shared" si="41"/>
        <v>0</v>
      </c>
      <c r="AI107" s="80">
        <f t="shared" si="42"/>
        <v>0</v>
      </c>
      <c r="AJ107" s="80">
        <f t="shared" si="43"/>
        <v>0</v>
      </c>
      <c r="AK107" s="80">
        <f t="shared" si="44"/>
        <v>0</v>
      </c>
      <c r="AL107" s="80">
        <f t="shared" si="45"/>
        <v>0</v>
      </c>
      <c r="AM107" s="80">
        <f t="shared" si="46"/>
        <v>0</v>
      </c>
      <c r="AN107" s="80">
        <f t="shared" si="47"/>
        <v>0</v>
      </c>
    </row>
    <row r="108" spans="1:40" outlineLevel="1" x14ac:dyDescent="0.2">
      <c r="A108" s="80">
        <v>104</v>
      </c>
      <c r="B108" s="80" t="str">
        <f>+IFERROR(VLOOKUP(A108,BASE!$H$3:$K$5998,4,0),"")</f>
        <v/>
      </c>
      <c r="C108" s="80">
        <f>+SUMIF(BASE!$B:$B,Tabla!C$1&amp;"-"&amp;Tabla!$B108&amp;"-"&amp;Tabla!C$4,BASE!$C:$C)</f>
        <v>0</v>
      </c>
      <c r="D108" s="80">
        <f>+SUMIF(BASE!$B:$B,Tabla!D$1&amp;"-"&amp;Tabla!$B108&amp;"-"&amp;Tabla!D$4,BASE!$D:$D)</f>
        <v>0</v>
      </c>
      <c r="E108" s="80">
        <f>+SUMIF(BASE!$B:$B,Tabla!E$1&amp;"-"&amp;Tabla!$B108&amp;"-"&amp;Tabla!E$4,BASE!$C:$C)</f>
        <v>0</v>
      </c>
      <c r="F108" s="80">
        <f>+SUMIF(BASE!$B:$B,Tabla!F$1&amp;"-"&amp;Tabla!$B108&amp;"-"&amp;Tabla!F$4,BASE!$D:$D)</f>
        <v>0</v>
      </c>
      <c r="G108" s="80">
        <f>+SUMIF(BASE!$B:$B,Tabla!G$1&amp;"-"&amp;Tabla!$B108&amp;"-"&amp;Tabla!G$4,BASE!$C:$C)</f>
        <v>0</v>
      </c>
      <c r="H108" s="80">
        <f>+SUMIF(BASE!$B:$B,Tabla!H$1&amp;"-"&amp;Tabla!$B108&amp;"-"&amp;Tabla!H$4,BASE!$D:$D)</f>
        <v>0</v>
      </c>
      <c r="I108" s="80">
        <f>+SUMIF(BASE!$B:$B,Tabla!I$1&amp;"-"&amp;Tabla!$B108&amp;"-"&amp;Tabla!I$4,BASE!$C:$C)</f>
        <v>0</v>
      </c>
      <c r="J108" s="80">
        <f>+SUMIF(BASE!$B:$B,Tabla!J$1&amp;"-"&amp;Tabla!$B108&amp;"-"&amp;Tabla!J$4,BASE!$D:$D)</f>
        <v>0</v>
      </c>
      <c r="K108" s="80">
        <f>+SUMIF(BASE!$B:$B,Tabla!K$1&amp;"-"&amp;Tabla!$B108&amp;"-"&amp;Tabla!K$4,BASE!$C:$C)</f>
        <v>0</v>
      </c>
      <c r="L108" s="80">
        <f>+SUMIF(BASE!$B:$B,Tabla!L$1&amp;"-"&amp;Tabla!$B108&amp;"-"&amp;Tabla!L$4,BASE!$D:$D)</f>
        <v>0</v>
      </c>
      <c r="M108" s="80">
        <f>+SUMIF(BASE!$B:$B,Tabla!M$1&amp;"-"&amp;Tabla!$B108&amp;"-"&amp;Tabla!M$4,BASE!$C:$C)</f>
        <v>0</v>
      </c>
      <c r="N108" s="80">
        <f>+SUMIF(BASE!$B:$B,Tabla!N$1&amp;"-"&amp;Tabla!$B108&amp;"-"&amp;Tabla!N$4,BASE!$D:$D)</f>
        <v>0</v>
      </c>
      <c r="O108" s="80">
        <f>+SUMIF(BASE!$B:$B,Tabla!O$1&amp;"-"&amp;Tabla!$B108&amp;"-"&amp;Tabla!O$4,BASE!$C:$C)</f>
        <v>0</v>
      </c>
      <c r="P108" s="80">
        <f>+SUMIF(BASE!$B:$B,Tabla!P$1&amp;"-"&amp;Tabla!$B108&amp;"-"&amp;Tabla!P$4,BASE!$D:$D)</f>
        <v>0</v>
      </c>
      <c r="Q108" s="80">
        <f>+SUMIF(BASE!$B:$B,Tabla!Q$1&amp;"-"&amp;Tabla!$B108&amp;"-"&amp;Tabla!Q$4,BASE!$C:$C)</f>
        <v>0</v>
      </c>
      <c r="R108" s="80">
        <f>+SUMIF(BASE!$B:$B,Tabla!R$1&amp;"-"&amp;Tabla!$B108&amp;"-"&amp;Tabla!R$4,BASE!$D:$D)</f>
        <v>0</v>
      </c>
      <c r="S108" s="80">
        <f>+SUMIF(BASE!$B:$B,Tabla!S$1&amp;"-"&amp;Tabla!$B108&amp;"-"&amp;Tabla!S$4,BASE!$C:$C)</f>
        <v>0</v>
      </c>
      <c r="T108" s="80">
        <f>+SUMIF(BASE!$B:$B,Tabla!T$1&amp;"-"&amp;Tabla!$B108&amp;"-"&amp;Tabla!T$4,BASE!$D:$D)</f>
        <v>0</v>
      </c>
      <c r="U108" s="80">
        <f>+SUMIF(BASE!$B:$B,Tabla!U$1&amp;"-"&amp;Tabla!$B108&amp;"-"&amp;Tabla!U$4,BASE!$C:$C)</f>
        <v>0</v>
      </c>
      <c r="V108" s="80">
        <f>+SUMIF(BASE!$B:$B,Tabla!V$1&amp;"-"&amp;Tabla!$B108&amp;"-"&amp;Tabla!V$4,BASE!$D:$D)</f>
        <v>0</v>
      </c>
      <c r="W108" s="80">
        <f>+SUMIF(BASE!$B:$B,Tabla!W$1&amp;"-"&amp;Tabla!$B108&amp;"-"&amp;Tabla!W$4,BASE!$C:$C)</f>
        <v>0</v>
      </c>
      <c r="X108" s="80">
        <f>+SUMIF(BASE!$B:$B,Tabla!X$1&amp;"-"&amp;Tabla!$B108&amp;"-"&amp;Tabla!X$4,BASE!$D:$D)</f>
        <v>0</v>
      </c>
      <c r="Y108" s="80">
        <f>+SUMIF(BASE!$B:$B,Tabla!Y$1&amp;"-"&amp;Tabla!$B108&amp;"-"&amp;Tabla!Y$4,BASE!$C:$C)</f>
        <v>0</v>
      </c>
      <c r="Z108" s="80">
        <f>+SUMIF(BASE!$B:$B,Tabla!Z$1&amp;"-"&amp;Tabla!$B108&amp;"-"&amp;Tabla!Z$4,BASE!$D:$D)</f>
        <v>0</v>
      </c>
      <c r="AA108" s="80">
        <f>+SUMIF(BASE!$B:$B,Tabla!AA$1&amp;"-"&amp;Tabla!$B108&amp;"-"&amp;Tabla!AA$4,BASE!$C:$C)</f>
        <v>0</v>
      </c>
      <c r="AB108" s="80">
        <f>+SUMIF(BASE!$B:$B,Tabla!AB$1&amp;"-"&amp;Tabla!$B108&amp;"-"&amp;Tabla!AB$4,BASE!$D:$D)</f>
        <v>0</v>
      </c>
      <c r="AC108" s="80">
        <f>+SUMIF(BASE!$B:$B,Tabla!AC$1&amp;"-"&amp;Tabla!$B108&amp;"-"&amp;Tabla!AC$4,BASE!$C:$C)</f>
        <v>0</v>
      </c>
      <c r="AD108" s="80">
        <f>+SUMIF(BASE!$B:$B,Tabla!AD$1&amp;"-"&amp;Tabla!$B108&amp;"-"&amp;Tabla!AD$4,BASE!$D:$D)</f>
        <v>0</v>
      </c>
      <c r="AE108" s="80">
        <f t="shared" si="38"/>
        <v>0</v>
      </c>
      <c r="AF108" s="80">
        <f t="shared" si="39"/>
        <v>0</v>
      </c>
      <c r="AG108" s="80">
        <f t="shared" si="40"/>
        <v>0</v>
      </c>
      <c r="AH108" s="80">
        <f t="shared" si="41"/>
        <v>0</v>
      </c>
      <c r="AI108" s="80">
        <f t="shared" si="42"/>
        <v>0</v>
      </c>
      <c r="AJ108" s="80">
        <f t="shared" si="43"/>
        <v>0</v>
      </c>
      <c r="AK108" s="80">
        <f t="shared" si="44"/>
        <v>0</v>
      </c>
      <c r="AL108" s="80">
        <f t="shared" si="45"/>
        <v>0</v>
      </c>
      <c r="AM108" s="80">
        <f t="shared" si="46"/>
        <v>0</v>
      </c>
      <c r="AN108" s="80">
        <f t="shared" si="47"/>
        <v>0</v>
      </c>
    </row>
    <row r="109" spans="1:40" outlineLevel="1" x14ac:dyDescent="0.2">
      <c r="A109" s="80">
        <v>105</v>
      </c>
      <c r="B109" s="80" t="str">
        <f>+IFERROR(VLOOKUP(A109,BASE!$H$3:$K$5998,4,0),"")</f>
        <v/>
      </c>
      <c r="C109" s="80">
        <f>+SUMIF(BASE!$B:$B,Tabla!C$1&amp;"-"&amp;Tabla!$B109&amp;"-"&amp;Tabla!C$4,BASE!$C:$C)</f>
        <v>0</v>
      </c>
      <c r="D109" s="80">
        <f>+SUMIF(BASE!$B:$B,Tabla!D$1&amp;"-"&amp;Tabla!$B109&amp;"-"&amp;Tabla!D$4,BASE!$D:$D)</f>
        <v>0</v>
      </c>
      <c r="E109" s="80">
        <f>+SUMIF(BASE!$B:$B,Tabla!E$1&amp;"-"&amp;Tabla!$B109&amp;"-"&amp;Tabla!E$4,BASE!$C:$C)</f>
        <v>0</v>
      </c>
      <c r="F109" s="80">
        <f>+SUMIF(BASE!$B:$B,Tabla!F$1&amp;"-"&amp;Tabla!$B109&amp;"-"&amp;Tabla!F$4,BASE!$D:$D)</f>
        <v>0</v>
      </c>
      <c r="G109" s="80">
        <f>+SUMIF(BASE!$B:$B,Tabla!G$1&amp;"-"&amp;Tabla!$B109&amp;"-"&amp;Tabla!G$4,BASE!$C:$C)</f>
        <v>0</v>
      </c>
      <c r="H109" s="80">
        <f>+SUMIF(BASE!$B:$B,Tabla!H$1&amp;"-"&amp;Tabla!$B109&amp;"-"&amp;Tabla!H$4,BASE!$D:$D)</f>
        <v>0</v>
      </c>
      <c r="I109" s="80">
        <f>+SUMIF(BASE!$B:$B,Tabla!I$1&amp;"-"&amp;Tabla!$B109&amp;"-"&amp;Tabla!I$4,BASE!$C:$C)</f>
        <v>0</v>
      </c>
      <c r="J109" s="80">
        <f>+SUMIF(BASE!$B:$B,Tabla!J$1&amp;"-"&amp;Tabla!$B109&amp;"-"&amp;Tabla!J$4,BASE!$D:$D)</f>
        <v>0</v>
      </c>
      <c r="K109" s="80">
        <f>+SUMIF(BASE!$B:$B,Tabla!K$1&amp;"-"&amp;Tabla!$B109&amp;"-"&amp;Tabla!K$4,BASE!$C:$C)</f>
        <v>0</v>
      </c>
      <c r="L109" s="80">
        <f>+SUMIF(BASE!$B:$B,Tabla!L$1&amp;"-"&amp;Tabla!$B109&amp;"-"&amp;Tabla!L$4,BASE!$D:$D)</f>
        <v>0</v>
      </c>
      <c r="M109" s="80">
        <f>+SUMIF(BASE!$B:$B,Tabla!M$1&amp;"-"&amp;Tabla!$B109&amp;"-"&amp;Tabla!M$4,BASE!$C:$C)</f>
        <v>0</v>
      </c>
      <c r="N109" s="80">
        <f>+SUMIF(BASE!$B:$B,Tabla!N$1&amp;"-"&amp;Tabla!$B109&amp;"-"&amp;Tabla!N$4,BASE!$D:$D)</f>
        <v>0</v>
      </c>
      <c r="O109" s="80">
        <f>+SUMIF(BASE!$B:$B,Tabla!O$1&amp;"-"&amp;Tabla!$B109&amp;"-"&amp;Tabla!O$4,BASE!$C:$C)</f>
        <v>0</v>
      </c>
      <c r="P109" s="80">
        <f>+SUMIF(BASE!$B:$B,Tabla!P$1&amp;"-"&amp;Tabla!$B109&amp;"-"&amp;Tabla!P$4,BASE!$D:$D)</f>
        <v>0</v>
      </c>
      <c r="Q109" s="80">
        <f>+SUMIF(BASE!$B:$B,Tabla!Q$1&amp;"-"&amp;Tabla!$B109&amp;"-"&amp;Tabla!Q$4,BASE!$C:$C)</f>
        <v>0</v>
      </c>
      <c r="R109" s="80">
        <f>+SUMIF(BASE!$B:$B,Tabla!R$1&amp;"-"&amp;Tabla!$B109&amp;"-"&amp;Tabla!R$4,BASE!$D:$D)</f>
        <v>0</v>
      </c>
      <c r="S109" s="80">
        <f>+SUMIF(BASE!$B:$B,Tabla!S$1&amp;"-"&amp;Tabla!$B109&amp;"-"&amp;Tabla!S$4,BASE!$C:$C)</f>
        <v>0</v>
      </c>
      <c r="T109" s="80">
        <f>+SUMIF(BASE!$B:$B,Tabla!T$1&amp;"-"&amp;Tabla!$B109&amp;"-"&amp;Tabla!T$4,BASE!$D:$D)</f>
        <v>0</v>
      </c>
      <c r="U109" s="80">
        <f>+SUMIF(BASE!$B:$B,Tabla!U$1&amp;"-"&amp;Tabla!$B109&amp;"-"&amp;Tabla!U$4,BASE!$C:$C)</f>
        <v>0</v>
      </c>
      <c r="V109" s="80">
        <f>+SUMIF(BASE!$B:$B,Tabla!V$1&amp;"-"&amp;Tabla!$B109&amp;"-"&amp;Tabla!V$4,BASE!$D:$D)</f>
        <v>0</v>
      </c>
      <c r="W109" s="80">
        <f>+SUMIF(BASE!$B:$B,Tabla!W$1&amp;"-"&amp;Tabla!$B109&amp;"-"&amp;Tabla!W$4,BASE!$C:$C)</f>
        <v>0</v>
      </c>
      <c r="X109" s="80">
        <f>+SUMIF(BASE!$B:$B,Tabla!X$1&amp;"-"&amp;Tabla!$B109&amp;"-"&amp;Tabla!X$4,BASE!$D:$D)</f>
        <v>0</v>
      </c>
      <c r="Y109" s="80">
        <f>+SUMIF(BASE!$B:$B,Tabla!Y$1&amp;"-"&amp;Tabla!$B109&amp;"-"&amp;Tabla!Y$4,BASE!$C:$C)</f>
        <v>0</v>
      </c>
      <c r="Z109" s="80">
        <f>+SUMIF(BASE!$B:$B,Tabla!Z$1&amp;"-"&amp;Tabla!$B109&amp;"-"&amp;Tabla!Z$4,BASE!$D:$D)</f>
        <v>0</v>
      </c>
      <c r="AA109" s="80">
        <f>+SUMIF(BASE!$B:$B,Tabla!AA$1&amp;"-"&amp;Tabla!$B109&amp;"-"&amp;Tabla!AA$4,BASE!$C:$C)</f>
        <v>0</v>
      </c>
      <c r="AB109" s="80">
        <f>+SUMIF(BASE!$B:$B,Tabla!AB$1&amp;"-"&amp;Tabla!$B109&amp;"-"&amp;Tabla!AB$4,BASE!$D:$D)</f>
        <v>0</v>
      </c>
      <c r="AC109" s="80">
        <f>+SUMIF(BASE!$B:$B,Tabla!AC$1&amp;"-"&amp;Tabla!$B109&amp;"-"&amp;Tabla!AC$4,BASE!$C:$C)</f>
        <v>0</v>
      </c>
      <c r="AD109" s="80">
        <f>+SUMIF(BASE!$B:$B,Tabla!AD$1&amp;"-"&amp;Tabla!$B109&amp;"-"&amp;Tabla!AD$4,BASE!$D:$D)</f>
        <v>0</v>
      </c>
      <c r="AE109" s="80">
        <f t="shared" si="38"/>
        <v>0</v>
      </c>
      <c r="AF109" s="80">
        <f t="shared" si="39"/>
        <v>0</v>
      </c>
      <c r="AG109" s="80">
        <f t="shared" si="40"/>
        <v>0</v>
      </c>
      <c r="AH109" s="80">
        <f t="shared" si="41"/>
        <v>0</v>
      </c>
      <c r="AI109" s="80">
        <f t="shared" si="42"/>
        <v>0</v>
      </c>
      <c r="AJ109" s="80">
        <f t="shared" si="43"/>
        <v>0</v>
      </c>
      <c r="AK109" s="80">
        <f t="shared" si="44"/>
        <v>0</v>
      </c>
      <c r="AL109" s="80">
        <f t="shared" si="45"/>
        <v>0</v>
      </c>
      <c r="AM109" s="80">
        <f t="shared" si="46"/>
        <v>0</v>
      </c>
      <c r="AN109" s="80">
        <f t="shared" si="47"/>
        <v>0</v>
      </c>
    </row>
    <row r="110" spans="1:40" outlineLevel="1" x14ac:dyDescent="0.2">
      <c r="A110" s="80">
        <v>106</v>
      </c>
      <c r="B110" s="80" t="str">
        <f>+IFERROR(VLOOKUP(A110,BASE!$H$3:$K$5998,4,0),"")</f>
        <v/>
      </c>
      <c r="C110" s="80">
        <f>+SUMIF(BASE!$B:$B,Tabla!C$1&amp;"-"&amp;Tabla!$B110&amp;"-"&amp;Tabla!C$4,BASE!$C:$C)</f>
        <v>0</v>
      </c>
      <c r="D110" s="80">
        <f>+SUMIF(BASE!$B:$B,Tabla!D$1&amp;"-"&amp;Tabla!$B110&amp;"-"&amp;Tabla!D$4,BASE!$D:$D)</f>
        <v>0</v>
      </c>
      <c r="E110" s="80">
        <f>+SUMIF(BASE!$B:$B,Tabla!E$1&amp;"-"&amp;Tabla!$B110&amp;"-"&amp;Tabla!E$4,BASE!$C:$C)</f>
        <v>0</v>
      </c>
      <c r="F110" s="80">
        <f>+SUMIF(BASE!$B:$B,Tabla!F$1&amp;"-"&amp;Tabla!$B110&amp;"-"&amp;Tabla!F$4,BASE!$D:$D)</f>
        <v>0</v>
      </c>
      <c r="G110" s="80">
        <f>+SUMIF(BASE!$B:$B,Tabla!G$1&amp;"-"&amp;Tabla!$B110&amp;"-"&amp;Tabla!G$4,BASE!$C:$C)</f>
        <v>0</v>
      </c>
      <c r="H110" s="80">
        <f>+SUMIF(BASE!$B:$B,Tabla!H$1&amp;"-"&amp;Tabla!$B110&amp;"-"&amp;Tabla!H$4,BASE!$D:$D)</f>
        <v>0</v>
      </c>
      <c r="I110" s="80">
        <f>+SUMIF(BASE!$B:$B,Tabla!I$1&amp;"-"&amp;Tabla!$B110&amp;"-"&amp;Tabla!I$4,BASE!$C:$C)</f>
        <v>0</v>
      </c>
      <c r="J110" s="80">
        <f>+SUMIF(BASE!$B:$B,Tabla!J$1&amp;"-"&amp;Tabla!$B110&amp;"-"&amp;Tabla!J$4,BASE!$D:$D)</f>
        <v>0</v>
      </c>
      <c r="K110" s="80">
        <f>+SUMIF(BASE!$B:$B,Tabla!K$1&amp;"-"&amp;Tabla!$B110&amp;"-"&amp;Tabla!K$4,BASE!$C:$C)</f>
        <v>0</v>
      </c>
      <c r="L110" s="80">
        <f>+SUMIF(BASE!$B:$B,Tabla!L$1&amp;"-"&amp;Tabla!$B110&amp;"-"&amp;Tabla!L$4,BASE!$D:$D)</f>
        <v>0</v>
      </c>
      <c r="M110" s="80">
        <f>+SUMIF(BASE!$B:$B,Tabla!M$1&amp;"-"&amp;Tabla!$B110&amp;"-"&amp;Tabla!M$4,BASE!$C:$C)</f>
        <v>0</v>
      </c>
      <c r="N110" s="80">
        <f>+SUMIF(BASE!$B:$B,Tabla!N$1&amp;"-"&amp;Tabla!$B110&amp;"-"&amp;Tabla!N$4,BASE!$D:$D)</f>
        <v>0</v>
      </c>
      <c r="O110" s="80">
        <f>+SUMIF(BASE!$B:$B,Tabla!O$1&amp;"-"&amp;Tabla!$B110&amp;"-"&amp;Tabla!O$4,BASE!$C:$C)</f>
        <v>0</v>
      </c>
      <c r="P110" s="80">
        <f>+SUMIF(BASE!$B:$B,Tabla!P$1&amp;"-"&amp;Tabla!$B110&amp;"-"&amp;Tabla!P$4,BASE!$D:$D)</f>
        <v>0</v>
      </c>
      <c r="Q110" s="80">
        <f>+SUMIF(BASE!$B:$B,Tabla!Q$1&amp;"-"&amp;Tabla!$B110&amp;"-"&amp;Tabla!Q$4,BASE!$C:$C)</f>
        <v>0</v>
      </c>
      <c r="R110" s="80">
        <f>+SUMIF(BASE!$B:$B,Tabla!R$1&amp;"-"&amp;Tabla!$B110&amp;"-"&amp;Tabla!R$4,BASE!$D:$D)</f>
        <v>0</v>
      </c>
      <c r="S110" s="80">
        <f>+SUMIF(BASE!$B:$B,Tabla!S$1&amp;"-"&amp;Tabla!$B110&amp;"-"&amp;Tabla!S$4,BASE!$C:$C)</f>
        <v>0</v>
      </c>
      <c r="T110" s="80">
        <f>+SUMIF(BASE!$B:$B,Tabla!T$1&amp;"-"&amp;Tabla!$B110&amp;"-"&amp;Tabla!T$4,BASE!$D:$D)</f>
        <v>0</v>
      </c>
      <c r="U110" s="80">
        <f>+SUMIF(BASE!$B:$B,Tabla!U$1&amp;"-"&amp;Tabla!$B110&amp;"-"&amp;Tabla!U$4,BASE!$C:$C)</f>
        <v>0</v>
      </c>
      <c r="V110" s="80">
        <f>+SUMIF(BASE!$B:$B,Tabla!V$1&amp;"-"&amp;Tabla!$B110&amp;"-"&amp;Tabla!V$4,BASE!$D:$D)</f>
        <v>0</v>
      </c>
      <c r="W110" s="80">
        <f>+SUMIF(BASE!$B:$B,Tabla!W$1&amp;"-"&amp;Tabla!$B110&amp;"-"&amp;Tabla!W$4,BASE!$C:$C)</f>
        <v>0</v>
      </c>
      <c r="X110" s="80">
        <f>+SUMIF(BASE!$B:$B,Tabla!X$1&amp;"-"&amp;Tabla!$B110&amp;"-"&amp;Tabla!X$4,BASE!$D:$D)</f>
        <v>0</v>
      </c>
      <c r="Y110" s="80">
        <f>+SUMIF(BASE!$B:$B,Tabla!Y$1&amp;"-"&amp;Tabla!$B110&amp;"-"&amp;Tabla!Y$4,BASE!$C:$C)</f>
        <v>0</v>
      </c>
      <c r="Z110" s="80">
        <f>+SUMIF(BASE!$B:$B,Tabla!Z$1&amp;"-"&amp;Tabla!$B110&amp;"-"&amp;Tabla!Z$4,BASE!$D:$D)</f>
        <v>0</v>
      </c>
      <c r="AA110" s="80">
        <f>+SUMIF(BASE!$B:$B,Tabla!AA$1&amp;"-"&amp;Tabla!$B110&amp;"-"&amp;Tabla!AA$4,BASE!$C:$C)</f>
        <v>0</v>
      </c>
      <c r="AB110" s="80">
        <f>+SUMIF(BASE!$B:$B,Tabla!AB$1&amp;"-"&amp;Tabla!$B110&amp;"-"&amp;Tabla!AB$4,BASE!$D:$D)</f>
        <v>0</v>
      </c>
      <c r="AC110" s="80">
        <f>+SUMIF(BASE!$B:$B,Tabla!AC$1&amp;"-"&amp;Tabla!$B110&amp;"-"&amp;Tabla!AC$4,BASE!$C:$C)</f>
        <v>0</v>
      </c>
      <c r="AD110" s="80">
        <f>+SUMIF(BASE!$B:$B,Tabla!AD$1&amp;"-"&amp;Tabla!$B110&amp;"-"&amp;Tabla!AD$4,BASE!$D:$D)</f>
        <v>0</v>
      </c>
      <c r="AE110" s="80">
        <f t="shared" si="38"/>
        <v>0</v>
      </c>
      <c r="AF110" s="80">
        <f t="shared" si="39"/>
        <v>0</v>
      </c>
      <c r="AG110" s="80">
        <f t="shared" si="40"/>
        <v>0</v>
      </c>
      <c r="AH110" s="80">
        <f t="shared" si="41"/>
        <v>0</v>
      </c>
      <c r="AI110" s="80">
        <f t="shared" si="42"/>
        <v>0</v>
      </c>
      <c r="AJ110" s="80">
        <f t="shared" si="43"/>
        <v>0</v>
      </c>
      <c r="AK110" s="80">
        <f t="shared" si="44"/>
        <v>0</v>
      </c>
      <c r="AL110" s="80">
        <f t="shared" si="45"/>
        <v>0</v>
      </c>
      <c r="AM110" s="80">
        <f t="shared" si="46"/>
        <v>0</v>
      </c>
      <c r="AN110" s="80">
        <f t="shared" si="47"/>
        <v>0</v>
      </c>
    </row>
    <row r="111" spans="1:40" outlineLevel="1" x14ac:dyDescent="0.2">
      <c r="A111" s="80">
        <v>107</v>
      </c>
      <c r="B111" s="80" t="str">
        <f>+IFERROR(VLOOKUP(A111,BASE!$H$3:$K$5998,4,0),"")</f>
        <v/>
      </c>
      <c r="C111" s="80">
        <f>+SUMIF(BASE!$B:$B,Tabla!C$1&amp;"-"&amp;Tabla!$B111&amp;"-"&amp;Tabla!C$4,BASE!$C:$C)</f>
        <v>0</v>
      </c>
      <c r="D111" s="80">
        <f>+SUMIF(BASE!$B:$B,Tabla!D$1&amp;"-"&amp;Tabla!$B111&amp;"-"&amp;Tabla!D$4,BASE!$D:$D)</f>
        <v>0</v>
      </c>
      <c r="E111" s="80">
        <f>+SUMIF(BASE!$B:$B,Tabla!E$1&amp;"-"&amp;Tabla!$B111&amp;"-"&amp;Tabla!E$4,BASE!$C:$C)</f>
        <v>0</v>
      </c>
      <c r="F111" s="80">
        <f>+SUMIF(BASE!$B:$B,Tabla!F$1&amp;"-"&amp;Tabla!$B111&amp;"-"&amp;Tabla!F$4,BASE!$D:$D)</f>
        <v>0</v>
      </c>
      <c r="G111" s="80">
        <f>+SUMIF(BASE!$B:$B,Tabla!G$1&amp;"-"&amp;Tabla!$B111&amp;"-"&amp;Tabla!G$4,BASE!$C:$C)</f>
        <v>0</v>
      </c>
      <c r="H111" s="80">
        <f>+SUMIF(BASE!$B:$B,Tabla!H$1&amp;"-"&amp;Tabla!$B111&amp;"-"&amp;Tabla!H$4,BASE!$D:$D)</f>
        <v>0</v>
      </c>
      <c r="I111" s="80">
        <f>+SUMIF(BASE!$B:$B,Tabla!I$1&amp;"-"&amp;Tabla!$B111&amp;"-"&amp;Tabla!I$4,BASE!$C:$C)</f>
        <v>0</v>
      </c>
      <c r="J111" s="80">
        <f>+SUMIF(BASE!$B:$B,Tabla!J$1&amp;"-"&amp;Tabla!$B111&amp;"-"&amp;Tabla!J$4,BASE!$D:$D)</f>
        <v>0</v>
      </c>
      <c r="K111" s="80">
        <f>+SUMIF(BASE!$B:$B,Tabla!K$1&amp;"-"&amp;Tabla!$B111&amp;"-"&amp;Tabla!K$4,BASE!$C:$C)</f>
        <v>0</v>
      </c>
      <c r="L111" s="80">
        <f>+SUMIF(BASE!$B:$B,Tabla!L$1&amp;"-"&amp;Tabla!$B111&amp;"-"&amp;Tabla!L$4,BASE!$D:$D)</f>
        <v>0</v>
      </c>
      <c r="M111" s="80">
        <f>+SUMIF(BASE!$B:$B,Tabla!M$1&amp;"-"&amp;Tabla!$B111&amp;"-"&amp;Tabla!M$4,BASE!$C:$C)</f>
        <v>0</v>
      </c>
      <c r="N111" s="80">
        <f>+SUMIF(BASE!$B:$B,Tabla!N$1&amp;"-"&amp;Tabla!$B111&amp;"-"&amp;Tabla!N$4,BASE!$D:$D)</f>
        <v>0</v>
      </c>
      <c r="O111" s="80">
        <f>+SUMIF(BASE!$B:$B,Tabla!O$1&amp;"-"&amp;Tabla!$B111&amp;"-"&amp;Tabla!O$4,BASE!$C:$C)</f>
        <v>0</v>
      </c>
      <c r="P111" s="80">
        <f>+SUMIF(BASE!$B:$B,Tabla!P$1&amp;"-"&amp;Tabla!$B111&amp;"-"&amp;Tabla!P$4,BASE!$D:$D)</f>
        <v>0</v>
      </c>
      <c r="Q111" s="80">
        <f>+SUMIF(BASE!$B:$B,Tabla!Q$1&amp;"-"&amp;Tabla!$B111&amp;"-"&amp;Tabla!Q$4,BASE!$C:$C)</f>
        <v>0</v>
      </c>
      <c r="R111" s="80">
        <f>+SUMIF(BASE!$B:$B,Tabla!R$1&amp;"-"&amp;Tabla!$B111&amp;"-"&amp;Tabla!R$4,BASE!$D:$D)</f>
        <v>0</v>
      </c>
      <c r="S111" s="80">
        <f>+SUMIF(BASE!$B:$B,Tabla!S$1&amp;"-"&amp;Tabla!$B111&amp;"-"&amp;Tabla!S$4,BASE!$C:$C)</f>
        <v>0</v>
      </c>
      <c r="T111" s="80">
        <f>+SUMIF(BASE!$B:$B,Tabla!T$1&amp;"-"&amp;Tabla!$B111&amp;"-"&amp;Tabla!T$4,BASE!$D:$D)</f>
        <v>0</v>
      </c>
      <c r="U111" s="80">
        <f>+SUMIF(BASE!$B:$B,Tabla!U$1&amp;"-"&amp;Tabla!$B111&amp;"-"&amp;Tabla!U$4,BASE!$C:$C)</f>
        <v>0</v>
      </c>
      <c r="V111" s="80">
        <f>+SUMIF(BASE!$B:$B,Tabla!V$1&amp;"-"&amp;Tabla!$B111&amp;"-"&amp;Tabla!V$4,BASE!$D:$D)</f>
        <v>0</v>
      </c>
      <c r="W111" s="80">
        <f>+SUMIF(BASE!$B:$B,Tabla!W$1&amp;"-"&amp;Tabla!$B111&amp;"-"&amp;Tabla!W$4,BASE!$C:$C)</f>
        <v>0</v>
      </c>
      <c r="X111" s="80">
        <f>+SUMIF(BASE!$B:$B,Tabla!X$1&amp;"-"&amp;Tabla!$B111&amp;"-"&amp;Tabla!X$4,BASE!$D:$D)</f>
        <v>0</v>
      </c>
      <c r="Y111" s="80">
        <f>+SUMIF(BASE!$B:$B,Tabla!Y$1&amp;"-"&amp;Tabla!$B111&amp;"-"&amp;Tabla!Y$4,BASE!$C:$C)</f>
        <v>0</v>
      </c>
      <c r="Z111" s="80">
        <f>+SUMIF(BASE!$B:$B,Tabla!Z$1&amp;"-"&amp;Tabla!$B111&amp;"-"&amp;Tabla!Z$4,BASE!$D:$D)</f>
        <v>0</v>
      </c>
      <c r="AA111" s="80">
        <f>+SUMIF(BASE!$B:$B,Tabla!AA$1&amp;"-"&amp;Tabla!$B111&amp;"-"&amp;Tabla!AA$4,BASE!$C:$C)</f>
        <v>0</v>
      </c>
      <c r="AB111" s="80">
        <f>+SUMIF(BASE!$B:$B,Tabla!AB$1&amp;"-"&amp;Tabla!$B111&amp;"-"&amp;Tabla!AB$4,BASE!$D:$D)</f>
        <v>0</v>
      </c>
      <c r="AC111" s="80">
        <f>+SUMIF(BASE!$B:$B,Tabla!AC$1&amp;"-"&amp;Tabla!$B111&amp;"-"&amp;Tabla!AC$4,BASE!$C:$C)</f>
        <v>0</v>
      </c>
      <c r="AD111" s="80">
        <f>+SUMIF(BASE!$B:$B,Tabla!AD$1&amp;"-"&amp;Tabla!$B111&amp;"-"&amp;Tabla!AD$4,BASE!$D:$D)</f>
        <v>0</v>
      </c>
      <c r="AE111" s="80">
        <f t="shared" si="38"/>
        <v>0</v>
      </c>
      <c r="AF111" s="80">
        <f t="shared" si="39"/>
        <v>0</v>
      </c>
      <c r="AG111" s="80">
        <f t="shared" si="40"/>
        <v>0</v>
      </c>
      <c r="AH111" s="80">
        <f t="shared" si="41"/>
        <v>0</v>
      </c>
      <c r="AI111" s="80">
        <f t="shared" si="42"/>
        <v>0</v>
      </c>
      <c r="AJ111" s="80">
        <f t="shared" si="43"/>
        <v>0</v>
      </c>
      <c r="AK111" s="80">
        <f t="shared" si="44"/>
        <v>0</v>
      </c>
      <c r="AL111" s="80">
        <f t="shared" si="45"/>
        <v>0</v>
      </c>
      <c r="AM111" s="80">
        <f t="shared" si="46"/>
        <v>0</v>
      </c>
      <c r="AN111" s="80">
        <f t="shared" si="47"/>
        <v>0</v>
      </c>
    </row>
    <row r="112" spans="1:40" outlineLevel="1" x14ac:dyDescent="0.2">
      <c r="A112" s="80">
        <v>108</v>
      </c>
      <c r="B112" s="80" t="str">
        <f>+IFERROR(VLOOKUP(A112,BASE!$H$3:$K$5998,4,0),"")</f>
        <v/>
      </c>
      <c r="C112" s="80">
        <f>+SUMIF(BASE!$B:$B,Tabla!C$1&amp;"-"&amp;Tabla!$B112&amp;"-"&amp;Tabla!C$4,BASE!$C:$C)</f>
        <v>0</v>
      </c>
      <c r="D112" s="80">
        <f>+SUMIF(BASE!$B:$B,Tabla!D$1&amp;"-"&amp;Tabla!$B112&amp;"-"&amp;Tabla!D$4,BASE!$D:$D)</f>
        <v>0</v>
      </c>
      <c r="E112" s="80">
        <f>+SUMIF(BASE!$B:$B,Tabla!E$1&amp;"-"&amp;Tabla!$B112&amp;"-"&amp;Tabla!E$4,BASE!$C:$C)</f>
        <v>0</v>
      </c>
      <c r="F112" s="80">
        <f>+SUMIF(BASE!$B:$B,Tabla!F$1&amp;"-"&amp;Tabla!$B112&amp;"-"&amp;Tabla!F$4,BASE!$D:$D)</f>
        <v>0</v>
      </c>
      <c r="G112" s="80">
        <f>+SUMIF(BASE!$B:$B,Tabla!G$1&amp;"-"&amp;Tabla!$B112&amp;"-"&amp;Tabla!G$4,BASE!$C:$C)</f>
        <v>0</v>
      </c>
      <c r="H112" s="80">
        <f>+SUMIF(BASE!$B:$B,Tabla!H$1&amp;"-"&amp;Tabla!$B112&amp;"-"&amp;Tabla!H$4,BASE!$D:$D)</f>
        <v>0</v>
      </c>
      <c r="I112" s="80">
        <f>+SUMIF(BASE!$B:$B,Tabla!I$1&amp;"-"&amp;Tabla!$B112&amp;"-"&amp;Tabla!I$4,BASE!$C:$C)</f>
        <v>0</v>
      </c>
      <c r="J112" s="80">
        <f>+SUMIF(BASE!$B:$B,Tabla!J$1&amp;"-"&amp;Tabla!$B112&amp;"-"&amp;Tabla!J$4,BASE!$D:$D)</f>
        <v>0</v>
      </c>
      <c r="K112" s="80">
        <f>+SUMIF(BASE!$B:$B,Tabla!K$1&amp;"-"&amp;Tabla!$B112&amp;"-"&amp;Tabla!K$4,BASE!$C:$C)</f>
        <v>0</v>
      </c>
      <c r="L112" s="80">
        <f>+SUMIF(BASE!$B:$B,Tabla!L$1&amp;"-"&amp;Tabla!$B112&amp;"-"&amp;Tabla!L$4,BASE!$D:$D)</f>
        <v>0</v>
      </c>
      <c r="M112" s="80">
        <f>+SUMIF(BASE!$B:$B,Tabla!M$1&amp;"-"&amp;Tabla!$B112&amp;"-"&amp;Tabla!M$4,BASE!$C:$C)</f>
        <v>0</v>
      </c>
      <c r="N112" s="80">
        <f>+SUMIF(BASE!$B:$B,Tabla!N$1&amp;"-"&amp;Tabla!$B112&amp;"-"&amp;Tabla!N$4,BASE!$D:$D)</f>
        <v>0</v>
      </c>
      <c r="O112" s="80">
        <f>+SUMIF(BASE!$B:$B,Tabla!O$1&amp;"-"&amp;Tabla!$B112&amp;"-"&amp;Tabla!O$4,BASE!$C:$C)</f>
        <v>0</v>
      </c>
      <c r="P112" s="80">
        <f>+SUMIF(BASE!$B:$B,Tabla!P$1&amp;"-"&amp;Tabla!$B112&amp;"-"&amp;Tabla!P$4,BASE!$D:$D)</f>
        <v>0</v>
      </c>
      <c r="Q112" s="80">
        <f>+SUMIF(BASE!$B:$B,Tabla!Q$1&amp;"-"&amp;Tabla!$B112&amp;"-"&amp;Tabla!Q$4,BASE!$C:$C)</f>
        <v>0</v>
      </c>
      <c r="R112" s="80">
        <f>+SUMIF(BASE!$B:$B,Tabla!R$1&amp;"-"&amp;Tabla!$B112&amp;"-"&amp;Tabla!R$4,BASE!$D:$D)</f>
        <v>0</v>
      </c>
      <c r="S112" s="80">
        <f>+SUMIF(BASE!$B:$B,Tabla!S$1&amp;"-"&amp;Tabla!$B112&amp;"-"&amp;Tabla!S$4,BASE!$C:$C)</f>
        <v>0</v>
      </c>
      <c r="T112" s="80">
        <f>+SUMIF(BASE!$B:$B,Tabla!T$1&amp;"-"&amp;Tabla!$B112&amp;"-"&amp;Tabla!T$4,BASE!$D:$D)</f>
        <v>0</v>
      </c>
      <c r="U112" s="80">
        <f>+SUMIF(BASE!$B:$B,Tabla!U$1&amp;"-"&amp;Tabla!$B112&amp;"-"&amp;Tabla!U$4,BASE!$C:$C)</f>
        <v>0</v>
      </c>
      <c r="V112" s="80">
        <f>+SUMIF(BASE!$B:$B,Tabla!V$1&amp;"-"&amp;Tabla!$B112&amp;"-"&amp;Tabla!V$4,BASE!$D:$D)</f>
        <v>0</v>
      </c>
      <c r="W112" s="80">
        <f>+SUMIF(BASE!$B:$B,Tabla!W$1&amp;"-"&amp;Tabla!$B112&amp;"-"&amp;Tabla!W$4,BASE!$C:$C)</f>
        <v>0</v>
      </c>
      <c r="X112" s="80">
        <f>+SUMIF(BASE!$B:$B,Tabla!X$1&amp;"-"&amp;Tabla!$B112&amp;"-"&amp;Tabla!X$4,BASE!$D:$D)</f>
        <v>0</v>
      </c>
      <c r="Y112" s="80">
        <f>+SUMIF(BASE!$B:$B,Tabla!Y$1&amp;"-"&amp;Tabla!$B112&amp;"-"&amp;Tabla!Y$4,BASE!$C:$C)</f>
        <v>0</v>
      </c>
      <c r="Z112" s="80">
        <f>+SUMIF(BASE!$B:$B,Tabla!Z$1&amp;"-"&amp;Tabla!$B112&amp;"-"&amp;Tabla!Z$4,BASE!$D:$D)</f>
        <v>0</v>
      </c>
      <c r="AA112" s="80">
        <f>+SUMIF(BASE!$B:$B,Tabla!AA$1&amp;"-"&amp;Tabla!$B112&amp;"-"&amp;Tabla!AA$4,BASE!$C:$C)</f>
        <v>0</v>
      </c>
      <c r="AB112" s="80">
        <f>+SUMIF(BASE!$B:$B,Tabla!AB$1&amp;"-"&amp;Tabla!$B112&amp;"-"&amp;Tabla!AB$4,BASE!$D:$D)</f>
        <v>0</v>
      </c>
      <c r="AC112" s="80">
        <f>+SUMIF(BASE!$B:$B,Tabla!AC$1&amp;"-"&amp;Tabla!$B112&amp;"-"&amp;Tabla!AC$4,BASE!$C:$C)</f>
        <v>0</v>
      </c>
      <c r="AD112" s="80">
        <f>+SUMIF(BASE!$B:$B,Tabla!AD$1&amp;"-"&amp;Tabla!$B112&amp;"-"&amp;Tabla!AD$4,BASE!$D:$D)</f>
        <v>0</v>
      </c>
      <c r="AE112" s="80">
        <f t="shared" si="38"/>
        <v>0</v>
      </c>
      <c r="AF112" s="80">
        <f t="shared" si="39"/>
        <v>0</v>
      </c>
      <c r="AG112" s="80">
        <f t="shared" si="40"/>
        <v>0</v>
      </c>
      <c r="AH112" s="80">
        <f t="shared" si="41"/>
        <v>0</v>
      </c>
      <c r="AI112" s="80">
        <f t="shared" si="42"/>
        <v>0</v>
      </c>
      <c r="AJ112" s="80">
        <f t="shared" si="43"/>
        <v>0</v>
      </c>
      <c r="AK112" s="80">
        <f t="shared" si="44"/>
        <v>0</v>
      </c>
      <c r="AL112" s="80">
        <f t="shared" si="45"/>
        <v>0</v>
      </c>
      <c r="AM112" s="80">
        <f t="shared" si="46"/>
        <v>0</v>
      </c>
      <c r="AN112" s="80">
        <f t="shared" si="47"/>
        <v>0</v>
      </c>
    </row>
    <row r="113" spans="1:40" outlineLevel="1" x14ac:dyDescent="0.2">
      <c r="A113" s="80">
        <v>109</v>
      </c>
      <c r="B113" s="80" t="str">
        <f>+IFERROR(VLOOKUP(A113,BASE!$H$3:$K$5998,4,0),"")</f>
        <v/>
      </c>
      <c r="C113" s="80">
        <f>+SUMIF(BASE!$B:$B,Tabla!C$1&amp;"-"&amp;Tabla!$B113&amp;"-"&amp;Tabla!C$4,BASE!$C:$C)</f>
        <v>0</v>
      </c>
      <c r="D113" s="80">
        <f>+SUMIF(BASE!$B:$B,Tabla!D$1&amp;"-"&amp;Tabla!$B113&amp;"-"&amp;Tabla!D$4,BASE!$D:$D)</f>
        <v>0</v>
      </c>
      <c r="E113" s="80">
        <f>+SUMIF(BASE!$B:$B,Tabla!E$1&amp;"-"&amp;Tabla!$B113&amp;"-"&amp;Tabla!E$4,BASE!$C:$C)</f>
        <v>0</v>
      </c>
      <c r="F113" s="80">
        <f>+SUMIF(BASE!$B:$B,Tabla!F$1&amp;"-"&amp;Tabla!$B113&amp;"-"&amp;Tabla!F$4,BASE!$D:$D)</f>
        <v>0</v>
      </c>
      <c r="G113" s="80">
        <f>+SUMIF(BASE!$B:$B,Tabla!G$1&amp;"-"&amp;Tabla!$B113&amp;"-"&amp;Tabla!G$4,BASE!$C:$C)</f>
        <v>0</v>
      </c>
      <c r="H113" s="80">
        <f>+SUMIF(BASE!$B:$B,Tabla!H$1&amp;"-"&amp;Tabla!$B113&amp;"-"&amp;Tabla!H$4,BASE!$D:$D)</f>
        <v>0</v>
      </c>
      <c r="I113" s="80">
        <f>+SUMIF(BASE!$B:$B,Tabla!I$1&amp;"-"&amp;Tabla!$B113&amp;"-"&amp;Tabla!I$4,BASE!$C:$C)</f>
        <v>0</v>
      </c>
      <c r="J113" s="80">
        <f>+SUMIF(BASE!$B:$B,Tabla!J$1&amp;"-"&amp;Tabla!$B113&amp;"-"&amp;Tabla!J$4,BASE!$D:$D)</f>
        <v>0</v>
      </c>
      <c r="K113" s="80">
        <f>+SUMIF(BASE!$B:$B,Tabla!K$1&amp;"-"&amp;Tabla!$B113&amp;"-"&amp;Tabla!K$4,BASE!$C:$C)</f>
        <v>0</v>
      </c>
      <c r="L113" s="80">
        <f>+SUMIF(BASE!$B:$B,Tabla!L$1&amp;"-"&amp;Tabla!$B113&amp;"-"&amp;Tabla!L$4,BASE!$D:$D)</f>
        <v>0</v>
      </c>
      <c r="M113" s="80">
        <f>+SUMIF(BASE!$B:$B,Tabla!M$1&amp;"-"&amp;Tabla!$B113&amp;"-"&amp;Tabla!M$4,BASE!$C:$C)</f>
        <v>0</v>
      </c>
      <c r="N113" s="80">
        <f>+SUMIF(BASE!$B:$B,Tabla!N$1&amp;"-"&amp;Tabla!$B113&amp;"-"&amp;Tabla!N$4,BASE!$D:$D)</f>
        <v>0</v>
      </c>
      <c r="O113" s="80">
        <f>+SUMIF(BASE!$B:$B,Tabla!O$1&amp;"-"&amp;Tabla!$B113&amp;"-"&amp;Tabla!O$4,BASE!$C:$C)</f>
        <v>0</v>
      </c>
      <c r="P113" s="80">
        <f>+SUMIF(BASE!$B:$B,Tabla!P$1&amp;"-"&amp;Tabla!$B113&amp;"-"&amp;Tabla!P$4,BASE!$D:$D)</f>
        <v>0</v>
      </c>
      <c r="Q113" s="80">
        <f>+SUMIF(BASE!$B:$B,Tabla!Q$1&amp;"-"&amp;Tabla!$B113&amp;"-"&amp;Tabla!Q$4,BASE!$C:$C)</f>
        <v>0</v>
      </c>
      <c r="R113" s="80">
        <f>+SUMIF(BASE!$B:$B,Tabla!R$1&amp;"-"&amp;Tabla!$B113&amp;"-"&amp;Tabla!R$4,BASE!$D:$D)</f>
        <v>0</v>
      </c>
      <c r="S113" s="80">
        <f>+SUMIF(BASE!$B:$B,Tabla!S$1&amp;"-"&amp;Tabla!$B113&amp;"-"&amp;Tabla!S$4,BASE!$C:$C)</f>
        <v>0</v>
      </c>
      <c r="T113" s="80">
        <f>+SUMIF(BASE!$B:$B,Tabla!T$1&amp;"-"&amp;Tabla!$B113&amp;"-"&amp;Tabla!T$4,BASE!$D:$D)</f>
        <v>0</v>
      </c>
      <c r="U113" s="80">
        <f>+SUMIF(BASE!$B:$B,Tabla!U$1&amp;"-"&amp;Tabla!$B113&amp;"-"&amp;Tabla!U$4,BASE!$C:$C)</f>
        <v>0</v>
      </c>
      <c r="V113" s="80">
        <f>+SUMIF(BASE!$B:$B,Tabla!V$1&amp;"-"&amp;Tabla!$B113&amp;"-"&amp;Tabla!V$4,BASE!$D:$D)</f>
        <v>0</v>
      </c>
      <c r="W113" s="80">
        <f>+SUMIF(BASE!$B:$B,Tabla!W$1&amp;"-"&amp;Tabla!$B113&amp;"-"&amp;Tabla!W$4,BASE!$C:$C)</f>
        <v>0</v>
      </c>
      <c r="X113" s="80">
        <f>+SUMIF(BASE!$B:$B,Tabla!X$1&amp;"-"&amp;Tabla!$B113&amp;"-"&amp;Tabla!X$4,BASE!$D:$D)</f>
        <v>0</v>
      </c>
      <c r="Y113" s="80">
        <f>+SUMIF(BASE!$B:$B,Tabla!Y$1&amp;"-"&amp;Tabla!$B113&amp;"-"&amp;Tabla!Y$4,BASE!$C:$C)</f>
        <v>0</v>
      </c>
      <c r="Z113" s="80">
        <f>+SUMIF(BASE!$B:$B,Tabla!Z$1&amp;"-"&amp;Tabla!$B113&amp;"-"&amp;Tabla!Z$4,BASE!$D:$D)</f>
        <v>0</v>
      </c>
      <c r="AA113" s="80">
        <f>+SUMIF(BASE!$B:$B,Tabla!AA$1&amp;"-"&amp;Tabla!$B113&amp;"-"&amp;Tabla!AA$4,BASE!$C:$C)</f>
        <v>0</v>
      </c>
      <c r="AB113" s="80">
        <f>+SUMIF(BASE!$B:$B,Tabla!AB$1&amp;"-"&amp;Tabla!$B113&amp;"-"&amp;Tabla!AB$4,BASE!$D:$D)</f>
        <v>0</v>
      </c>
      <c r="AC113" s="80">
        <f>+SUMIF(BASE!$B:$B,Tabla!AC$1&amp;"-"&amp;Tabla!$B113&amp;"-"&amp;Tabla!AC$4,BASE!$C:$C)</f>
        <v>0</v>
      </c>
      <c r="AD113" s="80">
        <f>+SUMIF(BASE!$B:$B,Tabla!AD$1&amp;"-"&amp;Tabla!$B113&amp;"-"&amp;Tabla!AD$4,BASE!$D:$D)</f>
        <v>0</v>
      </c>
      <c r="AE113" s="80">
        <f t="shared" si="38"/>
        <v>0</v>
      </c>
      <c r="AF113" s="80">
        <f t="shared" si="39"/>
        <v>0</v>
      </c>
      <c r="AG113" s="80">
        <f t="shared" si="40"/>
        <v>0</v>
      </c>
      <c r="AH113" s="80">
        <f t="shared" si="41"/>
        <v>0</v>
      </c>
      <c r="AI113" s="80">
        <f t="shared" si="42"/>
        <v>0</v>
      </c>
      <c r="AJ113" s="80">
        <f t="shared" si="43"/>
        <v>0</v>
      </c>
      <c r="AK113" s="80">
        <f t="shared" si="44"/>
        <v>0</v>
      </c>
      <c r="AL113" s="80">
        <f t="shared" si="45"/>
        <v>0</v>
      </c>
      <c r="AM113" s="80">
        <f t="shared" si="46"/>
        <v>0</v>
      </c>
      <c r="AN113" s="80">
        <f t="shared" si="47"/>
        <v>0</v>
      </c>
    </row>
    <row r="114" spans="1:40" outlineLevel="1" x14ac:dyDescent="0.2">
      <c r="A114" s="80">
        <v>110</v>
      </c>
      <c r="B114" s="80" t="str">
        <f>+IFERROR(VLOOKUP(A114,BASE!$H$3:$K$5998,4,0),"")</f>
        <v/>
      </c>
      <c r="C114" s="80">
        <f>+SUMIF(BASE!$B:$B,Tabla!C$1&amp;"-"&amp;Tabla!$B114&amp;"-"&amp;Tabla!C$4,BASE!$C:$C)</f>
        <v>0</v>
      </c>
      <c r="D114" s="80">
        <f>+SUMIF(BASE!$B:$B,Tabla!D$1&amp;"-"&amp;Tabla!$B114&amp;"-"&amp;Tabla!D$4,BASE!$D:$D)</f>
        <v>0</v>
      </c>
      <c r="E114" s="80">
        <f>+SUMIF(BASE!$B:$B,Tabla!E$1&amp;"-"&amp;Tabla!$B114&amp;"-"&amp;Tabla!E$4,BASE!$C:$C)</f>
        <v>0</v>
      </c>
      <c r="F114" s="80">
        <f>+SUMIF(BASE!$B:$B,Tabla!F$1&amp;"-"&amp;Tabla!$B114&amp;"-"&amp;Tabla!F$4,BASE!$D:$D)</f>
        <v>0</v>
      </c>
      <c r="G114" s="80">
        <f>+SUMIF(BASE!$B:$B,Tabla!G$1&amp;"-"&amp;Tabla!$B114&amp;"-"&amp;Tabla!G$4,BASE!$C:$C)</f>
        <v>0</v>
      </c>
      <c r="H114" s="80">
        <f>+SUMIF(BASE!$B:$B,Tabla!H$1&amp;"-"&amp;Tabla!$B114&amp;"-"&amp;Tabla!H$4,BASE!$D:$D)</f>
        <v>0</v>
      </c>
      <c r="I114" s="80">
        <f>+SUMIF(BASE!$B:$B,Tabla!I$1&amp;"-"&amp;Tabla!$B114&amp;"-"&amp;Tabla!I$4,BASE!$C:$C)</f>
        <v>0</v>
      </c>
      <c r="J114" s="80">
        <f>+SUMIF(BASE!$B:$B,Tabla!J$1&amp;"-"&amp;Tabla!$B114&amp;"-"&amp;Tabla!J$4,BASE!$D:$D)</f>
        <v>0</v>
      </c>
      <c r="K114" s="80">
        <f>+SUMIF(BASE!$B:$B,Tabla!K$1&amp;"-"&amp;Tabla!$B114&amp;"-"&amp;Tabla!K$4,BASE!$C:$C)</f>
        <v>0</v>
      </c>
      <c r="L114" s="80">
        <f>+SUMIF(BASE!$B:$B,Tabla!L$1&amp;"-"&amp;Tabla!$B114&amp;"-"&amp;Tabla!L$4,BASE!$D:$D)</f>
        <v>0</v>
      </c>
      <c r="M114" s="80">
        <f>+SUMIF(BASE!$B:$B,Tabla!M$1&amp;"-"&amp;Tabla!$B114&amp;"-"&amp;Tabla!M$4,BASE!$C:$C)</f>
        <v>0</v>
      </c>
      <c r="N114" s="80">
        <f>+SUMIF(BASE!$B:$B,Tabla!N$1&amp;"-"&amp;Tabla!$B114&amp;"-"&amp;Tabla!N$4,BASE!$D:$D)</f>
        <v>0</v>
      </c>
      <c r="O114" s="80">
        <f>+SUMIF(BASE!$B:$B,Tabla!O$1&amp;"-"&amp;Tabla!$B114&amp;"-"&amp;Tabla!O$4,BASE!$C:$C)</f>
        <v>0</v>
      </c>
      <c r="P114" s="80">
        <f>+SUMIF(BASE!$B:$B,Tabla!P$1&amp;"-"&amp;Tabla!$B114&amp;"-"&amp;Tabla!P$4,BASE!$D:$D)</f>
        <v>0</v>
      </c>
      <c r="Q114" s="80">
        <f>+SUMIF(BASE!$B:$B,Tabla!Q$1&amp;"-"&amp;Tabla!$B114&amp;"-"&amp;Tabla!Q$4,BASE!$C:$C)</f>
        <v>0</v>
      </c>
      <c r="R114" s="80">
        <f>+SUMIF(BASE!$B:$B,Tabla!R$1&amp;"-"&amp;Tabla!$B114&amp;"-"&amp;Tabla!R$4,BASE!$D:$D)</f>
        <v>0</v>
      </c>
      <c r="S114" s="80">
        <f>+SUMIF(BASE!$B:$B,Tabla!S$1&amp;"-"&amp;Tabla!$B114&amp;"-"&amp;Tabla!S$4,BASE!$C:$C)</f>
        <v>0</v>
      </c>
      <c r="T114" s="80">
        <f>+SUMIF(BASE!$B:$B,Tabla!T$1&amp;"-"&amp;Tabla!$B114&amp;"-"&amp;Tabla!T$4,BASE!$D:$D)</f>
        <v>0</v>
      </c>
      <c r="U114" s="80">
        <f>+SUMIF(BASE!$B:$B,Tabla!U$1&amp;"-"&amp;Tabla!$B114&amp;"-"&amp;Tabla!U$4,BASE!$C:$C)</f>
        <v>0</v>
      </c>
      <c r="V114" s="80">
        <f>+SUMIF(BASE!$B:$B,Tabla!V$1&amp;"-"&amp;Tabla!$B114&amp;"-"&amp;Tabla!V$4,BASE!$D:$D)</f>
        <v>0</v>
      </c>
      <c r="W114" s="80">
        <f>+SUMIF(BASE!$B:$B,Tabla!W$1&amp;"-"&amp;Tabla!$B114&amp;"-"&amp;Tabla!W$4,BASE!$C:$C)</f>
        <v>0</v>
      </c>
      <c r="X114" s="80">
        <f>+SUMIF(BASE!$B:$B,Tabla!X$1&amp;"-"&amp;Tabla!$B114&amp;"-"&amp;Tabla!X$4,BASE!$D:$D)</f>
        <v>0</v>
      </c>
      <c r="Y114" s="80">
        <f>+SUMIF(BASE!$B:$B,Tabla!Y$1&amp;"-"&amp;Tabla!$B114&amp;"-"&amp;Tabla!Y$4,BASE!$C:$C)</f>
        <v>0</v>
      </c>
      <c r="Z114" s="80">
        <f>+SUMIF(BASE!$B:$B,Tabla!Z$1&amp;"-"&amp;Tabla!$B114&amp;"-"&amp;Tabla!Z$4,BASE!$D:$D)</f>
        <v>0</v>
      </c>
      <c r="AA114" s="80">
        <f>+SUMIF(BASE!$B:$B,Tabla!AA$1&amp;"-"&amp;Tabla!$B114&amp;"-"&amp;Tabla!AA$4,BASE!$C:$C)</f>
        <v>0</v>
      </c>
      <c r="AB114" s="80">
        <f>+SUMIF(BASE!$B:$B,Tabla!AB$1&amp;"-"&amp;Tabla!$B114&amp;"-"&amp;Tabla!AB$4,BASE!$D:$D)</f>
        <v>0</v>
      </c>
      <c r="AC114" s="80">
        <f>+SUMIF(BASE!$B:$B,Tabla!AC$1&amp;"-"&amp;Tabla!$B114&amp;"-"&amp;Tabla!AC$4,BASE!$C:$C)</f>
        <v>0</v>
      </c>
      <c r="AD114" s="80">
        <f>+SUMIF(BASE!$B:$B,Tabla!AD$1&amp;"-"&amp;Tabla!$B114&amp;"-"&amp;Tabla!AD$4,BASE!$D:$D)</f>
        <v>0</v>
      </c>
      <c r="AE114" s="80">
        <f t="shared" si="38"/>
        <v>0</v>
      </c>
      <c r="AF114" s="80">
        <f t="shared" si="39"/>
        <v>0</v>
      </c>
      <c r="AG114" s="80">
        <f t="shared" si="40"/>
        <v>0</v>
      </c>
      <c r="AH114" s="80">
        <f t="shared" si="41"/>
        <v>0</v>
      </c>
      <c r="AI114" s="80">
        <f t="shared" si="42"/>
        <v>0</v>
      </c>
      <c r="AJ114" s="80">
        <f t="shared" si="43"/>
        <v>0</v>
      </c>
      <c r="AK114" s="80">
        <f t="shared" si="44"/>
        <v>0</v>
      </c>
      <c r="AL114" s="80">
        <f t="shared" si="45"/>
        <v>0</v>
      </c>
      <c r="AM114" s="80">
        <f t="shared" si="46"/>
        <v>0</v>
      </c>
      <c r="AN114" s="80">
        <f t="shared" si="47"/>
        <v>0</v>
      </c>
    </row>
    <row r="115" spans="1:40" outlineLevel="1" x14ac:dyDescent="0.2">
      <c r="A115" s="80">
        <v>111</v>
      </c>
      <c r="B115" s="80" t="str">
        <f>+IFERROR(VLOOKUP(A115,BASE!$H$3:$K$5998,4,0),"")</f>
        <v/>
      </c>
      <c r="C115" s="80">
        <f>+SUMIF(BASE!$B:$B,Tabla!C$1&amp;"-"&amp;Tabla!$B115&amp;"-"&amp;Tabla!C$4,BASE!$C:$C)</f>
        <v>0</v>
      </c>
      <c r="D115" s="80">
        <f>+SUMIF(BASE!$B:$B,Tabla!D$1&amp;"-"&amp;Tabla!$B115&amp;"-"&amp;Tabla!D$4,BASE!$D:$D)</f>
        <v>0</v>
      </c>
      <c r="E115" s="80">
        <f>+SUMIF(BASE!$B:$B,Tabla!E$1&amp;"-"&amp;Tabla!$B115&amp;"-"&amp;Tabla!E$4,BASE!$C:$C)</f>
        <v>0</v>
      </c>
      <c r="F115" s="80">
        <f>+SUMIF(BASE!$B:$B,Tabla!F$1&amp;"-"&amp;Tabla!$B115&amp;"-"&amp;Tabla!F$4,BASE!$D:$D)</f>
        <v>0</v>
      </c>
      <c r="G115" s="80">
        <f>+SUMIF(BASE!$B:$B,Tabla!G$1&amp;"-"&amp;Tabla!$B115&amp;"-"&amp;Tabla!G$4,BASE!$C:$C)</f>
        <v>0</v>
      </c>
      <c r="H115" s="80">
        <f>+SUMIF(BASE!$B:$B,Tabla!H$1&amp;"-"&amp;Tabla!$B115&amp;"-"&amp;Tabla!H$4,BASE!$D:$D)</f>
        <v>0</v>
      </c>
      <c r="I115" s="80">
        <f>+SUMIF(BASE!$B:$B,Tabla!I$1&amp;"-"&amp;Tabla!$B115&amp;"-"&amp;Tabla!I$4,BASE!$C:$C)</f>
        <v>0</v>
      </c>
      <c r="J115" s="80">
        <f>+SUMIF(BASE!$B:$B,Tabla!J$1&amp;"-"&amp;Tabla!$B115&amp;"-"&amp;Tabla!J$4,BASE!$D:$D)</f>
        <v>0</v>
      </c>
      <c r="K115" s="80">
        <f>+SUMIF(BASE!$B:$B,Tabla!K$1&amp;"-"&amp;Tabla!$B115&amp;"-"&amp;Tabla!K$4,BASE!$C:$C)</f>
        <v>0</v>
      </c>
      <c r="L115" s="80">
        <f>+SUMIF(BASE!$B:$B,Tabla!L$1&amp;"-"&amp;Tabla!$B115&amp;"-"&amp;Tabla!L$4,BASE!$D:$D)</f>
        <v>0</v>
      </c>
      <c r="M115" s="80">
        <f>+SUMIF(BASE!$B:$B,Tabla!M$1&amp;"-"&amp;Tabla!$B115&amp;"-"&amp;Tabla!M$4,BASE!$C:$C)</f>
        <v>0</v>
      </c>
      <c r="N115" s="80">
        <f>+SUMIF(BASE!$B:$B,Tabla!N$1&amp;"-"&amp;Tabla!$B115&amp;"-"&amp;Tabla!N$4,BASE!$D:$D)</f>
        <v>0</v>
      </c>
      <c r="O115" s="80">
        <f>+SUMIF(BASE!$B:$B,Tabla!O$1&amp;"-"&amp;Tabla!$B115&amp;"-"&amp;Tabla!O$4,BASE!$C:$C)</f>
        <v>0</v>
      </c>
      <c r="P115" s="80">
        <f>+SUMIF(BASE!$B:$B,Tabla!P$1&amp;"-"&amp;Tabla!$B115&amp;"-"&amp;Tabla!P$4,BASE!$D:$D)</f>
        <v>0</v>
      </c>
      <c r="Q115" s="80">
        <f>+SUMIF(BASE!$B:$B,Tabla!Q$1&amp;"-"&amp;Tabla!$B115&amp;"-"&amp;Tabla!Q$4,BASE!$C:$C)</f>
        <v>0</v>
      </c>
      <c r="R115" s="80">
        <f>+SUMIF(BASE!$B:$B,Tabla!R$1&amp;"-"&amp;Tabla!$B115&amp;"-"&amp;Tabla!R$4,BASE!$D:$D)</f>
        <v>0</v>
      </c>
      <c r="S115" s="80">
        <f>+SUMIF(BASE!$B:$B,Tabla!S$1&amp;"-"&amp;Tabla!$B115&amp;"-"&amp;Tabla!S$4,BASE!$C:$C)</f>
        <v>0</v>
      </c>
      <c r="T115" s="80">
        <f>+SUMIF(BASE!$B:$B,Tabla!T$1&amp;"-"&amp;Tabla!$B115&amp;"-"&amp;Tabla!T$4,BASE!$D:$D)</f>
        <v>0</v>
      </c>
      <c r="U115" s="80">
        <f>+SUMIF(BASE!$B:$B,Tabla!U$1&amp;"-"&amp;Tabla!$B115&amp;"-"&amp;Tabla!U$4,BASE!$C:$C)</f>
        <v>0</v>
      </c>
      <c r="V115" s="80">
        <f>+SUMIF(BASE!$B:$B,Tabla!V$1&amp;"-"&amp;Tabla!$B115&amp;"-"&amp;Tabla!V$4,BASE!$D:$D)</f>
        <v>0</v>
      </c>
      <c r="W115" s="80">
        <f>+SUMIF(BASE!$B:$B,Tabla!W$1&amp;"-"&amp;Tabla!$B115&amp;"-"&amp;Tabla!W$4,BASE!$C:$C)</f>
        <v>0</v>
      </c>
      <c r="X115" s="80">
        <f>+SUMIF(BASE!$B:$B,Tabla!X$1&amp;"-"&amp;Tabla!$B115&amp;"-"&amp;Tabla!X$4,BASE!$D:$D)</f>
        <v>0</v>
      </c>
      <c r="Y115" s="80">
        <f>+SUMIF(BASE!$B:$B,Tabla!Y$1&amp;"-"&amp;Tabla!$B115&amp;"-"&amp;Tabla!Y$4,BASE!$C:$C)</f>
        <v>0</v>
      </c>
      <c r="Z115" s="80">
        <f>+SUMIF(BASE!$B:$B,Tabla!Z$1&amp;"-"&amp;Tabla!$B115&amp;"-"&amp;Tabla!Z$4,BASE!$D:$D)</f>
        <v>0</v>
      </c>
      <c r="AA115" s="80">
        <f>+SUMIF(BASE!$B:$B,Tabla!AA$1&amp;"-"&amp;Tabla!$B115&amp;"-"&amp;Tabla!AA$4,BASE!$C:$C)</f>
        <v>0</v>
      </c>
      <c r="AB115" s="80">
        <f>+SUMIF(BASE!$B:$B,Tabla!AB$1&amp;"-"&amp;Tabla!$B115&amp;"-"&amp;Tabla!AB$4,BASE!$D:$D)</f>
        <v>0</v>
      </c>
      <c r="AC115" s="80">
        <f>+SUMIF(BASE!$B:$B,Tabla!AC$1&amp;"-"&amp;Tabla!$B115&amp;"-"&amp;Tabla!AC$4,BASE!$C:$C)</f>
        <v>0</v>
      </c>
      <c r="AD115" s="80">
        <f>+SUMIF(BASE!$B:$B,Tabla!AD$1&amp;"-"&amp;Tabla!$B115&amp;"-"&amp;Tabla!AD$4,BASE!$D:$D)</f>
        <v>0</v>
      </c>
      <c r="AE115" s="80">
        <f t="shared" si="38"/>
        <v>0</v>
      </c>
      <c r="AF115" s="80">
        <f t="shared" si="39"/>
        <v>0</v>
      </c>
      <c r="AG115" s="80">
        <f t="shared" si="40"/>
        <v>0</v>
      </c>
      <c r="AH115" s="80">
        <f t="shared" si="41"/>
        <v>0</v>
      </c>
      <c r="AI115" s="80">
        <f t="shared" si="42"/>
        <v>0</v>
      </c>
      <c r="AJ115" s="80">
        <f t="shared" si="43"/>
        <v>0</v>
      </c>
      <c r="AK115" s="80">
        <f t="shared" si="44"/>
        <v>0</v>
      </c>
      <c r="AL115" s="80">
        <f t="shared" si="45"/>
        <v>0</v>
      </c>
      <c r="AM115" s="80">
        <f t="shared" si="46"/>
        <v>0</v>
      </c>
      <c r="AN115" s="80">
        <f t="shared" si="47"/>
        <v>0</v>
      </c>
    </row>
    <row r="116" spans="1:40" outlineLevel="1" x14ac:dyDescent="0.2">
      <c r="A116" s="80">
        <v>112</v>
      </c>
      <c r="B116" s="80" t="str">
        <f>+IFERROR(VLOOKUP(A116,BASE!$H$3:$K$5998,4,0),"")</f>
        <v/>
      </c>
      <c r="C116" s="80">
        <f>+SUMIF(BASE!$B:$B,Tabla!C$1&amp;"-"&amp;Tabla!$B116&amp;"-"&amp;Tabla!C$4,BASE!$C:$C)</f>
        <v>0</v>
      </c>
      <c r="D116" s="80">
        <f>+SUMIF(BASE!$B:$B,Tabla!D$1&amp;"-"&amp;Tabla!$B116&amp;"-"&amp;Tabla!D$4,BASE!$D:$D)</f>
        <v>0</v>
      </c>
      <c r="E116" s="80">
        <f>+SUMIF(BASE!$B:$B,Tabla!E$1&amp;"-"&amp;Tabla!$B116&amp;"-"&amp;Tabla!E$4,BASE!$C:$C)</f>
        <v>0</v>
      </c>
      <c r="F116" s="80">
        <f>+SUMIF(BASE!$B:$B,Tabla!F$1&amp;"-"&amp;Tabla!$B116&amp;"-"&amp;Tabla!F$4,BASE!$D:$D)</f>
        <v>0</v>
      </c>
      <c r="G116" s="80">
        <f>+SUMIF(BASE!$B:$B,Tabla!G$1&amp;"-"&amp;Tabla!$B116&amp;"-"&amp;Tabla!G$4,BASE!$C:$C)</f>
        <v>0</v>
      </c>
      <c r="H116" s="80">
        <f>+SUMIF(BASE!$B:$B,Tabla!H$1&amp;"-"&amp;Tabla!$B116&amp;"-"&amp;Tabla!H$4,BASE!$D:$D)</f>
        <v>0</v>
      </c>
      <c r="I116" s="80">
        <f>+SUMIF(BASE!$B:$B,Tabla!I$1&amp;"-"&amp;Tabla!$B116&amp;"-"&amp;Tabla!I$4,BASE!$C:$C)</f>
        <v>0</v>
      </c>
      <c r="J116" s="80">
        <f>+SUMIF(BASE!$B:$B,Tabla!J$1&amp;"-"&amp;Tabla!$B116&amp;"-"&amp;Tabla!J$4,BASE!$D:$D)</f>
        <v>0</v>
      </c>
      <c r="K116" s="80">
        <f>+SUMIF(BASE!$B:$B,Tabla!K$1&amp;"-"&amp;Tabla!$B116&amp;"-"&amp;Tabla!K$4,BASE!$C:$C)</f>
        <v>0</v>
      </c>
      <c r="L116" s="80">
        <f>+SUMIF(BASE!$B:$B,Tabla!L$1&amp;"-"&amp;Tabla!$B116&amp;"-"&amp;Tabla!L$4,BASE!$D:$D)</f>
        <v>0</v>
      </c>
      <c r="M116" s="80">
        <f>+SUMIF(BASE!$B:$B,Tabla!M$1&amp;"-"&amp;Tabla!$B116&amp;"-"&amp;Tabla!M$4,BASE!$C:$C)</f>
        <v>0</v>
      </c>
      <c r="N116" s="80">
        <f>+SUMIF(BASE!$B:$B,Tabla!N$1&amp;"-"&amp;Tabla!$B116&amp;"-"&amp;Tabla!N$4,BASE!$D:$D)</f>
        <v>0</v>
      </c>
      <c r="O116" s="80">
        <f>+SUMIF(BASE!$B:$B,Tabla!O$1&amp;"-"&amp;Tabla!$B116&amp;"-"&amp;Tabla!O$4,BASE!$C:$C)</f>
        <v>0</v>
      </c>
      <c r="P116" s="80">
        <f>+SUMIF(BASE!$B:$B,Tabla!P$1&amp;"-"&amp;Tabla!$B116&amp;"-"&amp;Tabla!P$4,BASE!$D:$D)</f>
        <v>0</v>
      </c>
      <c r="Q116" s="80">
        <f>+SUMIF(BASE!$B:$B,Tabla!Q$1&amp;"-"&amp;Tabla!$B116&amp;"-"&amp;Tabla!Q$4,BASE!$C:$C)</f>
        <v>0</v>
      </c>
      <c r="R116" s="80">
        <f>+SUMIF(BASE!$B:$B,Tabla!R$1&amp;"-"&amp;Tabla!$B116&amp;"-"&amp;Tabla!R$4,BASE!$D:$D)</f>
        <v>0</v>
      </c>
      <c r="S116" s="80">
        <f>+SUMIF(BASE!$B:$B,Tabla!S$1&amp;"-"&amp;Tabla!$B116&amp;"-"&amp;Tabla!S$4,BASE!$C:$C)</f>
        <v>0</v>
      </c>
      <c r="T116" s="80">
        <f>+SUMIF(BASE!$B:$B,Tabla!T$1&amp;"-"&amp;Tabla!$B116&amp;"-"&amp;Tabla!T$4,BASE!$D:$D)</f>
        <v>0</v>
      </c>
      <c r="U116" s="80">
        <f>+SUMIF(BASE!$B:$B,Tabla!U$1&amp;"-"&amp;Tabla!$B116&amp;"-"&amp;Tabla!U$4,BASE!$C:$C)</f>
        <v>0</v>
      </c>
      <c r="V116" s="80">
        <f>+SUMIF(BASE!$B:$B,Tabla!V$1&amp;"-"&amp;Tabla!$B116&amp;"-"&amp;Tabla!V$4,BASE!$D:$D)</f>
        <v>0</v>
      </c>
      <c r="W116" s="80">
        <f>+SUMIF(BASE!$B:$B,Tabla!W$1&amp;"-"&amp;Tabla!$B116&amp;"-"&amp;Tabla!W$4,BASE!$C:$C)</f>
        <v>0</v>
      </c>
      <c r="X116" s="80">
        <f>+SUMIF(BASE!$B:$B,Tabla!X$1&amp;"-"&amp;Tabla!$B116&amp;"-"&amp;Tabla!X$4,BASE!$D:$D)</f>
        <v>0</v>
      </c>
      <c r="Y116" s="80">
        <f>+SUMIF(BASE!$B:$B,Tabla!Y$1&amp;"-"&amp;Tabla!$B116&amp;"-"&amp;Tabla!Y$4,BASE!$C:$C)</f>
        <v>0</v>
      </c>
      <c r="Z116" s="80">
        <f>+SUMIF(BASE!$B:$B,Tabla!Z$1&amp;"-"&amp;Tabla!$B116&amp;"-"&amp;Tabla!Z$4,BASE!$D:$D)</f>
        <v>0</v>
      </c>
      <c r="AA116" s="80">
        <f>+SUMIF(BASE!$B:$B,Tabla!AA$1&amp;"-"&amp;Tabla!$B116&amp;"-"&amp;Tabla!AA$4,BASE!$C:$C)</f>
        <v>0</v>
      </c>
      <c r="AB116" s="80">
        <f>+SUMIF(BASE!$B:$B,Tabla!AB$1&amp;"-"&amp;Tabla!$B116&amp;"-"&amp;Tabla!AB$4,BASE!$D:$D)</f>
        <v>0</v>
      </c>
      <c r="AC116" s="80">
        <f>+SUMIF(BASE!$B:$B,Tabla!AC$1&amp;"-"&amp;Tabla!$B116&amp;"-"&amp;Tabla!AC$4,BASE!$C:$C)</f>
        <v>0</v>
      </c>
      <c r="AD116" s="80">
        <f>+SUMIF(BASE!$B:$B,Tabla!AD$1&amp;"-"&amp;Tabla!$B116&amp;"-"&amp;Tabla!AD$4,BASE!$D:$D)</f>
        <v>0</v>
      </c>
      <c r="AE116" s="80">
        <f t="shared" si="38"/>
        <v>0</v>
      </c>
      <c r="AF116" s="80">
        <f t="shared" si="39"/>
        <v>0</v>
      </c>
      <c r="AG116" s="80">
        <f t="shared" si="40"/>
        <v>0</v>
      </c>
      <c r="AH116" s="80">
        <f t="shared" si="41"/>
        <v>0</v>
      </c>
      <c r="AI116" s="80">
        <f t="shared" si="42"/>
        <v>0</v>
      </c>
      <c r="AJ116" s="80">
        <f t="shared" si="43"/>
        <v>0</v>
      </c>
      <c r="AK116" s="80">
        <f t="shared" si="44"/>
        <v>0</v>
      </c>
      <c r="AL116" s="80">
        <f t="shared" si="45"/>
        <v>0</v>
      </c>
      <c r="AM116" s="80">
        <f t="shared" si="46"/>
        <v>0</v>
      </c>
      <c r="AN116" s="80">
        <f t="shared" si="47"/>
        <v>0</v>
      </c>
    </row>
    <row r="117" spans="1:40" outlineLevel="1" x14ac:dyDescent="0.2">
      <c r="A117" s="80">
        <v>113</v>
      </c>
      <c r="B117" s="80" t="str">
        <f>+IFERROR(VLOOKUP(A117,BASE!$H$3:$K$5998,4,0),"")</f>
        <v/>
      </c>
      <c r="C117" s="80">
        <f>+SUMIF(BASE!$B:$B,Tabla!C$1&amp;"-"&amp;Tabla!$B117&amp;"-"&amp;Tabla!C$4,BASE!$C:$C)</f>
        <v>0</v>
      </c>
      <c r="D117" s="80">
        <f>+SUMIF(BASE!$B:$B,Tabla!D$1&amp;"-"&amp;Tabla!$B117&amp;"-"&amp;Tabla!D$4,BASE!$D:$D)</f>
        <v>0</v>
      </c>
      <c r="E117" s="80">
        <f>+SUMIF(BASE!$B:$B,Tabla!E$1&amp;"-"&amp;Tabla!$B117&amp;"-"&amp;Tabla!E$4,BASE!$C:$C)</f>
        <v>0</v>
      </c>
      <c r="F117" s="80">
        <f>+SUMIF(BASE!$B:$B,Tabla!F$1&amp;"-"&amp;Tabla!$B117&amp;"-"&amp;Tabla!F$4,BASE!$D:$D)</f>
        <v>0</v>
      </c>
      <c r="G117" s="80">
        <f>+SUMIF(BASE!$B:$B,Tabla!G$1&amp;"-"&amp;Tabla!$B117&amp;"-"&amp;Tabla!G$4,BASE!$C:$C)</f>
        <v>0</v>
      </c>
      <c r="H117" s="80">
        <f>+SUMIF(BASE!$B:$B,Tabla!H$1&amp;"-"&amp;Tabla!$B117&amp;"-"&amp;Tabla!H$4,BASE!$D:$D)</f>
        <v>0</v>
      </c>
      <c r="I117" s="80">
        <f>+SUMIF(BASE!$B:$B,Tabla!I$1&amp;"-"&amp;Tabla!$B117&amp;"-"&amp;Tabla!I$4,BASE!$C:$C)</f>
        <v>0</v>
      </c>
      <c r="J117" s="80">
        <f>+SUMIF(BASE!$B:$B,Tabla!J$1&amp;"-"&amp;Tabla!$B117&amp;"-"&amp;Tabla!J$4,BASE!$D:$D)</f>
        <v>0</v>
      </c>
      <c r="K117" s="80">
        <f>+SUMIF(BASE!$B:$B,Tabla!K$1&amp;"-"&amp;Tabla!$B117&amp;"-"&amp;Tabla!K$4,BASE!$C:$C)</f>
        <v>0</v>
      </c>
      <c r="L117" s="80">
        <f>+SUMIF(BASE!$B:$B,Tabla!L$1&amp;"-"&amp;Tabla!$B117&amp;"-"&amp;Tabla!L$4,BASE!$D:$D)</f>
        <v>0</v>
      </c>
      <c r="M117" s="80">
        <f>+SUMIF(BASE!$B:$B,Tabla!M$1&amp;"-"&amp;Tabla!$B117&amp;"-"&amp;Tabla!M$4,BASE!$C:$C)</f>
        <v>0</v>
      </c>
      <c r="N117" s="80">
        <f>+SUMIF(BASE!$B:$B,Tabla!N$1&amp;"-"&amp;Tabla!$B117&amp;"-"&amp;Tabla!N$4,BASE!$D:$D)</f>
        <v>0</v>
      </c>
      <c r="O117" s="80">
        <f>+SUMIF(BASE!$B:$B,Tabla!O$1&amp;"-"&amp;Tabla!$B117&amp;"-"&amp;Tabla!O$4,BASE!$C:$C)</f>
        <v>0</v>
      </c>
      <c r="P117" s="80">
        <f>+SUMIF(BASE!$B:$B,Tabla!P$1&amp;"-"&amp;Tabla!$B117&amp;"-"&amp;Tabla!P$4,BASE!$D:$D)</f>
        <v>0</v>
      </c>
      <c r="Q117" s="80">
        <f>+SUMIF(BASE!$B:$B,Tabla!Q$1&amp;"-"&amp;Tabla!$B117&amp;"-"&amp;Tabla!Q$4,BASE!$C:$C)</f>
        <v>0</v>
      </c>
      <c r="R117" s="80">
        <f>+SUMIF(BASE!$B:$B,Tabla!R$1&amp;"-"&amp;Tabla!$B117&amp;"-"&amp;Tabla!R$4,BASE!$D:$D)</f>
        <v>0</v>
      </c>
      <c r="S117" s="80">
        <f>+SUMIF(BASE!$B:$B,Tabla!S$1&amp;"-"&amp;Tabla!$B117&amp;"-"&amp;Tabla!S$4,BASE!$C:$C)</f>
        <v>0</v>
      </c>
      <c r="T117" s="80">
        <f>+SUMIF(BASE!$B:$B,Tabla!T$1&amp;"-"&amp;Tabla!$B117&amp;"-"&amp;Tabla!T$4,BASE!$D:$D)</f>
        <v>0</v>
      </c>
      <c r="U117" s="80">
        <f>+SUMIF(BASE!$B:$B,Tabla!U$1&amp;"-"&amp;Tabla!$B117&amp;"-"&amp;Tabla!U$4,BASE!$C:$C)</f>
        <v>0</v>
      </c>
      <c r="V117" s="80">
        <f>+SUMIF(BASE!$B:$B,Tabla!V$1&amp;"-"&amp;Tabla!$B117&amp;"-"&amp;Tabla!V$4,BASE!$D:$D)</f>
        <v>0</v>
      </c>
      <c r="W117" s="80">
        <f>+SUMIF(BASE!$B:$B,Tabla!W$1&amp;"-"&amp;Tabla!$B117&amp;"-"&amp;Tabla!W$4,BASE!$C:$C)</f>
        <v>0</v>
      </c>
      <c r="X117" s="80">
        <f>+SUMIF(BASE!$B:$B,Tabla!X$1&amp;"-"&amp;Tabla!$B117&amp;"-"&amp;Tabla!X$4,BASE!$D:$D)</f>
        <v>0</v>
      </c>
      <c r="Y117" s="80">
        <f>+SUMIF(BASE!$B:$B,Tabla!Y$1&amp;"-"&amp;Tabla!$B117&amp;"-"&amp;Tabla!Y$4,BASE!$C:$C)</f>
        <v>0</v>
      </c>
      <c r="Z117" s="80">
        <f>+SUMIF(BASE!$B:$B,Tabla!Z$1&amp;"-"&amp;Tabla!$B117&amp;"-"&amp;Tabla!Z$4,BASE!$D:$D)</f>
        <v>0</v>
      </c>
      <c r="AA117" s="80">
        <f>+SUMIF(BASE!$B:$B,Tabla!AA$1&amp;"-"&amp;Tabla!$B117&amp;"-"&amp;Tabla!AA$4,BASE!$C:$C)</f>
        <v>0</v>
      </c>
      <c r="AB117" s="80">
        <f>+SUMIF(BASE!$B:$B,Tabla!AB$1&amp;"-"&amp;Tabla!$B117&amp;"-"&amp;Tabla!AB$4,BASE!$D:$D)</f>
        <v>0</v>
      </c>
      <c r="AC117" s="80">
        <f>+SUMIF(BASE!$B:$B,Tabla!AC$1&amp;"-"&amp;Tabla!$B117&amp;"-"&amp;Tabla!AC$4,BASE!$C:$C)</f>
        <v>0</v>
      </c>
      <c r="AD117" s="80">
        <f>+SUMIF(BASE!$B:$B,Tabla!AD$1&amp;"-"&amp;Tabla!$B117&amp;"-"&amp;Tabla!AD$4,BASE!$D:$D)</f>
        <v>0</v>
      </c>
      <c r="AE117" s="80">
        <f t="shared" si="38"/>
        <v>0</v>
      </c>
      <c r="AF117" s="80">
        <f t="shared" si="39"/>
        <v>0</v>
      </c>
      <c r="AG117" s="80">
        <f t="shared" si="40"/>
        <v>0</v>
      </c>
      <c r="AH117" s="80">
        <f t="shared" si="41"/>
        <v>0</v>
      </c>
      <c r="AI117" s="80">
        <f t="shared" si="42"/>
        <v>0</v>
      </c>
      <c r="AJ117" s="80">
        <f t="shared" si="43"/>
        <v>0</v>
      </c>
      <c r="AK117" s="80">
        <f t="shared" si="44"/>
        <v>0</v>
      </c>
      <c r="AL117" s="80">
        <f t="shared" si="45"/>
        <v>0</v>
      </c>
      <c r="AM117" s="80">
        <f t="shared" si="46"/>
        <v>0</v>
      </c>
      <c r="AN117" s="80">
        <f t="shared" si="47"/>
        <v>0</v>
      </c>
    </row>
    <row r="118" spans="1:40" outlineLevel="1" x14ac:dyDescent="0.2">
      <c r="A118" s="80">
        <v>114</v>
      </c>
      <c r="B118" s="80" t="str">
        <f>+IFERROR(VLOOKUP(A118,BASE!$H$3:$K$5998,4,0),"")</f>
        <v/>
      </c>
      <c r="C118" s="80">
        <f>+SUMIF(BASE!$B:$B,Tabla!C$1&amp;"-"&amp;Tabla!$B118&amp;"-"&amp;Tabla!C$4,BASE!$C:$C)</f>
        <v>0</v>
      </c>
      <c r="D118" s="80">
        <f>+SUMIF(BASE!$B:$B,Tabla!D$1&amp;"-"&amp;Tabla!$B118&amp;"-"&amp;Tabla!D$4,BASE!$D:$D)</f>
        <v>0</v>
      </c>
      <c r="E118" s="80">
        <f>+SUMIF(BASE!$B:$B,Tabla!E$1&amp;"-"&amp;Tabla!$B118&amp;"-"&amp;Tabla!E$4,BASE!$C:$C)</f>
        <v>0</v>
      </c>
      <c r="F118" s="80">
        <f>+SUMIF(BASE!$B:$B,Tabla!F$1&amp;"-"&amp;Tabla!$B118&amp;"-"&amp;Tabla!F$4,BASE!$D:$D)</f>
        <v>0</v>
      </c>
      <c r="G118" s="80">
        <f>+SUMIF(BASE!$B:$B,Tabla!G$1&amp;"-"&amp;Tabla!$B118&amp;"-"&amp;Tabla!G$4,BASE!$C:$C)</f>
        <v>0</v>
      </c>
      <c r="H118" s="80">
        <f>+SUMIF(BASE!$B:$B,Tabla!H$1&amp;"-"&amp;Tabla!$B118&amp;"-"&amp;Tabla!H$4,BASE!$D:$D)</f>
        <v>0</v>
      </c>
      <c r="I118" s="80">
        <f>+SUMIF(BASE!$B:$B,Tabla!I$1&amp;"-"&amp;Tabla!$B118&amp;"-"&amp;Tabla!I$4,BASE!$C:$C)</f>
        <v>0</v>
      </c>
      <c r="J118" s="80">
        <f>+SUMIF(BASE!$B:$B,Tabla!J$1&amp;"-"&amp;Tabla!$B118&amp;"-"&amp;Tabla!J$4,BASE!$D:$D)</f>
        <v>0</v>
      </c>
      <c r="K118" s="80">
        <f>+SUMIF(BASE!$B:$B,Tabla!K$1&amp;"-"&amp;Tabla!$B118&amp;"-"&amp;Tabla!K$4,BASE!$C:$C)</f>
        <v>0</v>
      </c>
      <c r="L118" s="80">
        <f>+SUMIF(BASE!$B:$B,Tabla!L$1&amp;"-"&amp;Tabla!$B118&amp;"-"&amp;Tabla!L$4,BASE!$D:$D)</f>
        <v>0</v>
      </c>
      <c r="M118" s="80">
        <f>+SUMIF(BASE!$B:$B,Tabla!M$1&amp;"-"&amp;Tabla!$B118&amp;"-"&amp;Tabla!M$4,BASE!$C:$C)</f>
        <v>0</v>
      </c>
      <c r="N118" s="80">
        <f>+SUMIF(BASE!$B:$B,Tabla!N$1&amp;"-"&amp;Tabla!$B118&amp;"-"&amp;Tabla!N$4,BASE!$D:$D)</f>
        <v>0</v>
      </c>
      <c r="O118" s="80">
        <f>+SUMIF(BASE!$B:$B,Tabla!O$1&amp;"-"&amp;Tabla!$B118&amp;"-"&amp;Tabla!O$4,BASE!$C:$C)</f>
        <v>0</v>
      </c>
      <c r="P118" s="80">
        <f>+SUMIF(BASE!$B:$B,Tabla!P$1&amp;"-"&amp;Tabla!$B118&amp;"-"&amp;Tabla!P$4,BASE!$D:$D)</f>
        <v>0</v>
      </c>
      <c r="Q118" s="80">
        <f>+SUMIF(BASE!$B:$B,Tabla!Q$1&amp;"-"&amp;Tabla!$B118&amp;"-"&amp;Tabla!Q$4,BASE!$C:$C)</f>
        <v>0</v>
      </c>
      <c r="R118" s="80">
        <f>+SUMIF(BASE!$B:$B,Tabla!R$1&amp;"-"&amp;Tabla!$B118&amp;"-"&amp;Tabla!R$4,BASE!$D:$D)</f>
        <v>0</v>
      </c>
      <c r="S118" s="80">
        <f>+SUMIF(BASE!$B:$B,Tabla!S$1&amp;"-"&amp;Tabla!$B118&amp;"-"&amp;Tabla!S$4,BASE!$C:$C)</f>
        <v>0</v>
      </c>
      <c r="T118" s="80">
        <f>+SUMIF(BASE!$B:$B,Tabla!T$1&amp;"-"&amp;Tabla!$B118&amp;"-"&amp;Tabla!T$4,BASE!$D:$D)</f>
        <v>0</v>
      </c>
      <c r="U118" s="80">
        <f>+SUMIF(BASE!$B:$B,Tabla!U$1&amp;"-"&amp;Tabla!$B118&amp;"-"&amp;Tabla!U$4,BASE!$C:$C)</f>
        <v>0</v>
      </c>
      <c r="V118" s="80">
        <f>+SUMIF(BASE!$B:$B,Tabla!V$1&amp;"-"&amp;Tabla!$B118&amp;"-"&amp;Tabla!V$4,BASE!$D:$D)</f>
        <v>0</v>
      </c>
      <c r="W118" s="80">
        <f>+SUMIF(BASE!$B:$B,Tabla!W$1&amp;"-"&amp;Tabla!$B118&amp;"-"&amp;Tabla!W$4,BASE!$C:$C)</f>
        <v>0</v>
      </c>
      <c r="X118" s="80">
        <f>+SUMIF(BASE!$B:$B,Tabla!X$1&amp;"-"&amp;Tabla!$B118&amp;"-"&amp;Tabla!X$4,BASE!$D:$D)</f>
        <v>0</v>
      </c>
      <c r="Y118" s="80">
        <f>+SUMIF(BASE!$B:$B,Tabla!Y$1&amp;"-"&amp;Tabla!$B118&amp;"-"&amp;Tabla!Y$4,BASE!$C:$C)</f>
        <v>0</v>
      </c>
      <c r="Z118" s="80">
        <f>+SUMIF(BASE!$B:$B,Tabla!Z$1&amp;"-"&amp;Tabla!$B118&amp;"-"&amp;Tabla!Z$4,BASE!$D:$D)</f>
        <v>0</v>
      </c>
      <c r="AA118" s="80">
        <f>+SUMIF(BASE!$B:$B,Tabla!AA$1&amp;"-"&amp;Tabla!$B118&amp;"-"&amp;Tabla!AA$4,BASE!$C:$C)</f>
        <v>0</v>
      </c>
      <c r="AB118" s="80">
        <f>+SUMIF(BASE!$B:$B,Tabla!AB$1&amp;"-"&amp;Tabla!$B118&amp;"-"&amp;Tabla!AB$4,BASE!$D:$D)</f>
        <v>0</v>
      </c>
      <c r="AC118" s="80">
        <f>+SUMIF(BASE!$B:$B,Tabla!AC$1&amp;"-"&amp;Tabla!$B118&amp;"-"&amp;Tabla!AC$4,BASE!$C:$C)</f>
        <v>0</v>
      </c>
      <c r="AD118" s="80">
        <f>+SUMIF(BASE!$B:$B,Tabla!AD$1&amp;"-"&amp;Tabla!$B118&amp;"-"&amp;Tabla!AD$4,BASE!$D:$D)</f>
        <v>0</v>
      </c>
      <c r="AE118" s="80">
        <f t="shared" si="38"/>
        <v>0</v>
      </c>
      <c r="AF118" s="80">
        <f t="shared" si="39"/>
        <v>0</v>
      </c>
      <c r="AG118" s="80">
        <f t="shared" si="40"/>
        <v>0</v>
      </c>
      <c r="AH118" s="80">
        <f t="shared" si="41"/>
        <v>0</v>
      </c>
      <c r="AI118" s="80">
        <f t="shared" si="42"/>
        <v>0</v>
      </c>
      <c r="AJ118" s="80">
        <f t="shared" si="43"/>
        <v>0</v>
      </c>
      <c r="AK118" s="80">
        <f t="shared" si="44"/>
        <v>0</v>
      </c>
      <c r="AL118" s="80">
        <f t="shared" si="45"/>
        <v>0</v>
      </c>
      <c r="AM118" s="80">
        <f t="shared" si="46"/>
        <v>0</v>
      </c>
      <c r="AN118" s="80">
        <f t="shared" si="47"/>
        <v>0</v>
      </c>
    </row>
    <row r="119" spans="1:40" outlineLevel="1" x14ac:dyDescent="0.2">
      <c r="A119" s="80">
        <v>115</v>
      </c>
      <c r="B119" s="80" t="str">
        <f>+IFERROR(VLOOKUP(A119,BASE!$H$3:$K$5998,4,0),"")</f>
        <v/>
      </c>
      <c r="C119" s="80">
        <f>+SUMIF(BASE!$B:$B,Tabla!C$1&amp;"-"&amp;Tabla!$B119&amp;"-"&amp;Tabla!C$4,BASE!$C:$C)</f>
        <v>0</v>
      </c>
      <c r="D119" s="80">
        <f>+SUMIF(BASE!$B:$B,Tabla!D$1&amp;"-"&amp;Tabla!$B119&amp;"-"&amp;Tabla!D$4,BASE!$D:$D)</f>
        <v>0</v>
      </c>
      <c r="E119" s="80">
        <f>+SUMIF(BASE!$B:$B,Tabla!E$1&amp;"-"&amp;Tabla!$B119&amp;"-"&amp;Tabla!E$4,BASE!$C:$C)</f>
        <v>0</v>
      </c>
      <c r="F119" s="80">
        <f>+SUMIF(BASE!$B:$B,Tabla!F$1&amp;"-"&amp;Tabla!$B119&amp;"-"&amp;Tabla!F$4,BASE!$D:$D)</f>
        <v>0</v>
      </c>
      <c r="G119" s="80">
        <f>+SUMIF(BASE!$B:$B,Tabla!G$1&amp;"-"&amp;Tabla!$B119&amp;"-"&amp;Tabla!G$4,BASE!$C:$C)</f>
        <v>0</v>
      </c>
      <c r="H119" s="80">
        <f>+SUMIF(BASE!$B:$B,Tabla!H$1&amp;"-"&amp;Tabla!$B119&amp;"-"&amp;Tabla!H$4,BASE!$D:$D)</f>
        <v>0</v>
      </c>
      <c r="I119" s="80">
        <f>+SUMIF(BASE!$B:$B,Tabla!I$1&amp;"-"&amp;Tabla!$B119&amp;"-"&amp;Tabla!I$4,BASE!$C:$C)</f>
        <v>0</v>
      </c>
      <c r="J119" s="80">
        <f>+SUMIF(BASE!$B:$B,Tabla!J$1&amp;"-"&amp;Tabla!$B119&amp;"-"&amp;Tabla!J$4,BASE!$D:$D)</f>
        <v>0</v>
      </c>
      <c r="K119" s="80">
        <f>+SUMIF(BASE!$B:$B,Tabla!K$1&amp;"-"&amp;Tabla!$B119&amp;"-"&amp;Tabla!K$4,BASE!$C:$C)</f>
        <v>0</v>
      </c>
      <c r="L119" s="80">
        <f>+SUMIF(BASE!$B:$B,Tabla!L$1&amp;"-"&amp;Tabla!$B119&amp;"-"&amp;Tabla!L$4,BASE!$D:$D)</f>
        <v>0</v>
      </c>
      <c r="M119" s="80">
        <f>+SUMIF(BASE!$B:$B,Tabla!M$1&amp;"-"&amp;Tabla!$B119&amp;"-"&amp;Tabla!M$4,BASE!$C:$C)</f>
        <v>0</v>
      </c>
      <c r="N119" s="80">
        <f>+SUMIF(BASE!$B:$B,Tabla!N$1&amp;"-"&amp;Tabla!$B119&amp;"-"&amp;Tabla!N$4,BASE!$D:$D)</f>
        <v>0</v>
      </c>
      <c r="O119" s="80">
        <f>+SUMIF(BASE!$B:$B,Tabla!O$1&amp;"-"&amp;Tabla!$B119&amp;"-"&amp;Tabla!O$4,BASE!$C:$C)</f>
        <v>0</v>
      </c>
      <c r="P119" s="80">
        <f>+SUMIF(BASE!$B:$B,Tabla!P$1&amp;"-"&amp;Tabla!$B119&amp;"-"&amp;Tabla!P$4,BASE!$D:$D)</f>
        <v>0</v>
      </c>
      <c r="Q119" s="80">
        <f>+SUMIF(BASE!$B:$B,Tabla!Q$1&amp;"-"&amp;Tabla!$B119&amp;"-"&amp;Tabla!Q$4,BASE!$C:$C)</f>
        <v>0</v>
      </c>
      <c r="R119" s="80">
        <f>+SUMIF(BASE!$B:$B,Tabla!R$1&amp;"-"&amp;Tabla!$B119&amp;"-"&amp;Tabla!R$4,BASE!$D:$D)</f>
        <v>0</v>
      </c>
      <c r="S119" s="80">
        <f>+SUMIF(BASE!$B:$B,Tabla!S$1&amp;"-"&amp;Tabla!$B119&amp;"-"&amp;Tabla!S$4,BASE!$C:$C)</f>
        <v>0</v>
      </c>
      <c r="T119" s="80">
        <f>+SUMIF(BASE!$B:$B,Tabla!T$1&amp;"-"&amp;Tabla!$B119&amp;"-"&amp;Tabla!T$4,BASE!$D:$D)</f>
        <v>0</v>
      </c>
      <c r="U119" s="80">
        <f>+SUMIF(BASE!$B:$B,Tabla!U$1&amp;"-"&amp;Tabla!$B119&amp;"-"&amp;Tabla!U$4,BASE!$C:$C)</f>
        <v>0</v>
      </c>
      <c r="V119" s="80">
        <f>+SUMIF(BASE!$B:$B,Tabla!V$1&amp;"-"&amp;Tabla!$B119&amp;"-"&amp;Tabla!V$4,BASE!$D:$D)</f>
        <v>0</v>
      </c>
      <c r="W119" s="80">
        <f>+SUMIF(BASE!$B:$B,Tabla!W$1&amp;"-"&amp;Tabla!$B119&amp;"-"&amp;Tabla!W$4,BASE!$C:$C)</f>
        <v>0</v>
      </c>
      <c r="X119" s="80">
        <f>+SUMIF(BASE!$B:$B,Tabla!X$1&amp;"-"&amp;Tabla!$B119&amp;"-"&amp;Tabla!X$4,BASE!$D:$D)</f>
        <v>0</v>
      </c>
      <c r="Y119" s="80">
        <f>+SUMIF(BASE!$B:$B,Tabla!Y$1&amp;"-"&amp;Tabla!$B119&amp;"-"&amp;Tabla!Y$4,BASE!$C:$C)</f>
        <v>0</v>
      </c>
      <c r="Z119" s="80">
        <f>+SUMIF(BASE!$B:$B,Tabla!Z$1&amp;"-"&amp;Tabla!$B119&amp;"-"&amp;Tabla!Z$4,BASE!$D:$D)</f>
        <v>0</v>
      </c>
      <c r="AA119" s="80">
        <f>+SUMIF(BASE!$B:$B,Tabla!AA$1&amp;"-"&amp;Tabla!$B119&amp;"-"&amp;Tabla!AA$4,BASE!$C:$C)</f>
        <v>0</v>
      </c>
      <c r="AB119" s="80">
        <f>+SUMIF(BASE!$B:$B,Tabla!AB$1&amp;"-"&amp;Tabla!$B119&amp;"-"&amp;Tabla!AB$4,BASE!$D:$D)</f>
        <v>0</v>
      </c>
      <c r="AC119" s="80">
        <f>+SUMIF(BASE!$B:$B,Tabla!AC$1&amp;"-"&amp;Tabla!$B119&amp;"-"&amp;Tabla!AC$4,BASE!$C:$C)</f>
        <v>0</v>
      </c>
      <c r="AD119" s="80">
        <f>+SUMIF(BASE!$B:$B,Tabla!AD$1&amp;"-"&amp;Tabla!$B119&amp;"-"&amp;Tabla!AD$4,BASE!$D:$D)</f>
        <v>0</v>
      </c>
      <c r="AE119" s="80">
        <f t="shared" si="38"/>
        <v>0</v>
      </c>
      <c r="AF119" s="80">
        <f t="shared" si="39"/>
        <v>0</v>
      </c>
      <c r="AG119" s="80">
        <f t="shared" si="40"/>
        <v>0</v>
      </c>
      <c r="AH119" s="80">
        <f t="shared" si="41"/>
        <v>0</v>
      </c>
      <c r="AI119" s="80">
        <f t="shared" si="42"/>
        <v>0</v>
      </c>
      <c r="AJ119" s="80">
        <f t="shared" si="43"/>
        <v>0</v>
      </c>
      <c r="AK119" s="80">
        <f t="shared" si="44"/>
        <v>0</v>
      </c>
      <c r="AL119" s="80">
        <f t="shared" si="45"/>
        <v>0</v>
      </c>
      <c r="AM119" s="80">
        <f t="shared" si="46"/>
        <v>0</v>
      </c>
      <c r="AN119" s="80">
        <f t="shared" si="47"/>
        <v>0</v>
      </c>
    </row>
    <row r="120" spans="1:40" outlineLevel="1" x14ac:dyDescent="0.2">
      <c r="A120" s="80">
        <v>116</v>
      </c>
      <c r="B120" s="80" t="str">
        <f>+IFERROR(VLOOKUP(A120,BASE!$H$3:$K$5998,4,0),"")</f>
        <v/>
      </c>
      <c r="C120" s="80">
        <f>+SUMIF(BASE!$B:$B,Tabla!C$1&amp;"-"&amp;Tabla!$B120&amp;"-"&amp;Tabla!C$4,BASE!$C:$C)</f>
        <v>0</v>
      </c>
      <c r="D120" s="80">
        <f>+SUMIF(BASE!$B:$B,Tabla!D$1&amp;"-"&amp;Tabla!$B120&amp;"-"&amp;Tabla!D$4,BASE!$D:$D)</f>
        <v>0</v>
      </c>
      <c r="E120" s="80">
        <f>+SUMIF(BASE!$B:$B,Tabla!E$1&amp;"-"&amp;Tabla!$B120&amp;"-"&amp;Tabla!E$4,BASE!$C:$C)</f>
        <v>0</v>
      </c>
      <c r="F120" s="80">
        <f>+SUMIF(BASE!$B:$B,Tabla!F$1&amp;"-"&amp;Tabla!$B120&amp;"-"&amp;Tabla!F$4,BASE!$D:$D)</f>
        <v>0</v>
      </c>
      <c r="G120" s="80">
        <f>+SUMIF(BASE!$B:$B,Tabla!G$1&amp;"-"&amp;Tabla!$B120&amp;"-"&amp;Tabla!G$4,BASE!$C:$C)</f>
        <v>0</v>
      </c>
      <c r="H120" s="80">
        <f>+SUMIF(BASE!$B:$B,Tabla!H$1&amp;"-"&amp;Tabla!$B120&amp;"-"&amp;Tabla!H$4,BASE!$D:$D)</f>
        <v>0</v>
      </c>
      <c r="I120" s="80">
        <f>+SUMIF(BASE!$B:$B,Tabla!I$1&amp;"-"&amp;Tabla!$B120&amp;"-"&amp;Tabla!I$4,BASE!$C:$C)</f>
        <v>0</v>
      </c>
      <c r="J120" s="80">
        <f>+SUMIF(BASE!$B:$B,Tabla!J$1&amp;"-"&amp;Tabla!$B120&amp;"-"&amp;Tabla!J$4,BASE!$D:$D)</f>
        <v>0</v>
      </c>
      <c r="K120" s="80">
        <f>+SUMIF(BASE!$B:$B,Tabla!K$1&amp;"-"&amp;Tabla!$B120&amp;"-"&amp;Tabla!K$4,BASE!$C:$C)</f>
        <v>0</v>
      </c>
      <c r="L120" s="80">
        <f>+SUMIF(BASE!$B:$B,Tabla!L$1&amp;"-"&amp;Tabla!$B120&amp;"-"&amp;Tabla!L$4,BASE!$D:$D)</f>
        <v>0</v>
      </c>
      <c r="M120" s="80">
        <f>+SUMIF(BASE!$B:$B,Tabla!M$1&amp;"-"&amp;Tabla!$B120&amp;"-"&amp;Tabla!M$4,BASE!$C:$C)</f>
        <v>0</v>
      </c>
      <c r="N120" s="80">
        <f>+SUMIF(BASE!$B:$B,Tabla!N$1&amp;"-"&amp;Tabla!$B120&amp;"-"&amp;Tabla!N$4,BASE!$D:$D)</f>
        <v>0</v>
      </c>
      <c r="O120" s="80">
        <f>+SUMIF(BASE!$B:$B,Tabla!O$1&amp;"-"&amp;Tabla!$B120&amp;"-"&amp;Tabla!O$4,BASE!$C:$C)</f>
        <v>0</v>
      </c>
      <c r="P120" s="80">
        <f>+SUMIF(BASE!$B:$B,Tabla!P$1&amp;"-"&amp;Tabla!$B120&amp;"-"&amp;Tabla!P$4,BASE!$D:$D)</f>
        <v>0</v>
      </c>
      <c r="Q120" s="80">
        <f>+SUMIF(BASE!$B:$B,Tabla!Q$1&amp;"-"&amp;Tabla!$B120&amp;"-"&amp;Tabla!Q$4,BASE!$C:$C)</f>
        <v>0</v>
      </c>
      <c r="R120" s="80">
        <f>+SUMIF(BASE!$B:$B,Tabla!R$1&amp;"-"&amp;Tabla!$B120&amp;"-"&amp;Tabla!R$4,BASE!$D:$D)</f>
        <v>0</v>
      </c>
      <c r="S120" s="80">
        <f>+SUMIF(BASE!$B:$B,Tabla!S$1&amp;"-"&amp;Tabla!$B120&amp;"-"&amp;Tabla!S$4,BASE!$C:$C)</f>
        <v>0</v>
      </c>
      <c r="T120" s="80">
        <f>+SUMIF(BASE!$B:$B,Tabla!T$1&amp;"-"&amp;Tabla!$B120&amp;"-"&amp;Tabla!T$4,BASE!$D:$D)</f>
        <v>0</v>
      </c>
      <c r="U120" s="80">
        <f>+SUMIF(BASE!$B:$B,Tabla!U$1&amp;"-"&amp;Tabla!$B120&amp;"-"&amp;Tabla!U$4,BASE!$C:$C)</f>
        <v>0</v>
      </c>
      <c r="V120" s="80">
        <f>+SUMIF(BASE!$B:$B,Tabla!V$1&amp;"-"&amp;Tabla!$B120&amp;"-"&amp;Tabla!V$4,BASE!$D:$D)</f>
        <v>0</v>
      </c>
      <c r="W120" s="80">
        <f>+SUMIF(BASE!$B:$B,Tabla!W$1&amp;"-"&amp;Tabla!$B120&amp;"-"&amp;Tabla!W$4,BASE!$C:$C)</f>
        <v>0</v>
      </c>
      <c r="X120" s="80">
        <f>+SUMIF(BASE!$B:$B,Tabla!X$1&amp;"-"&amp;Tabla!$B120&amp;"-"&amp;Tabla!X$4,BASE!$D:$D)</f>
        <v>0</v>
      </c>
      <c r="Y120" s="80">
        <f>+SUMIF(BASE!$B:$B,Tabla!Y$1&amp;"-"&amp;Tabla!$B120&amp;"-"&amp;Tabla!Y$4,BASE!$C:$C)</f>
        <v>0</v>
      </c>
      <c r="Z120" s="80">
        <f>+SUMIF(BASE!$B:$B,Tabla!Z$1&amp;"-"&amp;Tabla!$B120&amp;"-"&amp;Tabla!Z$4,BASE!$D:$D)</f>
        <v>0</v>
      </c>
      <c r="AA120" s="80">
        <f>+SUMIF(BASE!$B:$B,Tabla!AA$1&amp;"-"&amp;Tabla!$B120&amp;"-"&amp;Tabla!AA$4,BASE!$C:$C)</f>
        <v>0</v>
      </c>
      <c r="AB120" s="80">
        <f>+SUMIF(BASE!$B:$B,Tabla!AB$1&amp;"-"&amp;Tabla!$B120&amp;"-"&amp;Tabla!AB$4,BASE!$D:$D)</f>
        <v>0</v>
      </c>
      <c r="AC120" s="80">
        <f>+SUMIF(BASE!$B:$B,Tabla!AC$1&amp;"-"&amp;Tabla!$B120&amp;"-"&amp;Tabla!AC$4,BASE!$C:$C)</f>
        <v>0</v>
      </c>
      <c r="AD120" s="80">
        <f>+SUMIF(BASE!$B:$B,Tabla!AD$1&amp;"-"&amp;Tabla!$B120&amp;"-"&amp;Tabla!AD$4,BASE!$D:$D)</f>
        <v>0</v>
      </c>
      <c r="AE120" s="80">
        <f t="shared" si="38"/>
        <v>0</v>
      </c>
      <c r="AF120" s="80">
        <f t="shared" si="39"/>
        <v>0</v>
      </c>
      <c r="AG120" s="80">
        <f t="shared" si="40"/>
        <v>0</v>
      </c>
      <c r="AH120" s="80">
        <f t="shared" si="41"/>
        <v>0</v>
      </c>
      <c r="AI120" s="80">
        <f t="shared" si="42"/>
        <v>0</v>
      </c>
      <c r="AJ120" s="80">
        <f t="shared" si="43"/>
        <v>0</v>
      </c>
      <c r="AK120" s="80">
        <f t="shared" si="44"/>
        <v>0</v>
      </c>
      <c r="AL120" s="80">
        <f t="shared" si="45"/>
        <v>0</v>
      </c>
      <c r="AM120" s="80">
        <f t="shared" si="46"/>
        <v>0</v>
      </c>
      <c r="AN120" s="80">
        <f t="shared" si="47"/>
        <v>0</v>
      </c>
    </row>
    <row r="121" spans="1:40" outlineLevel="1" x14ac:dyDescent="0.2">
      <c r="A121" s="80">
        <v>117</v>
      </c>
      <c r="B121" s="80" t="str">
        <f>+IFERROR(VLOOKUP(A121,BASE!$H$3:$K$5998,4,0),"")</f>
        <v/>
      </c>
      <c r="C121" s="80">
        <f>+SUMIF(BASE!$B:$B,Tabla!C$1&amp;"-"&amp;Tabla!$B121&amp;"-"&amp;Tabla!C$4,BASE!$C:$C)</f>
        <v>0</v>
      </c>
      <c r="D121" s="80">
        <f>+SUMIF(BASE!$B:$B,Tabla!D$1&amp;"-"&amp;Tabla!$B121&amp;"-"&amp;Tabla!D$4,BASE!$D:$D)</f>
        <v>0</v>
      </c>
      <c r="E121" s="80">
        <f>+SUMIF(BASE!$B:$B,Tabla!E$1&amp;"-"&amp;Tabla!$B121&amp;"-"&amp;Tabla!E$4,BASE!$C:$C)</f>
        <v>0</v>
      </c>
      <c r="F121" s="80">
        <f>+SUMIF(BASE!$B:$B,Tabla!F$1&amp;"-"&amp;Tabla!$B121&amp;"-"&amp;Tabla!F$4,BASE!$D:$D)</f>
        <v>0</v>
      </c>
      <c r="G121" s="80">
        <f>+SUMIF(BASE!$B:$B,Tabla!G$1&amp;"-"&amp;Tabla!$B121&amp;"-"&amp;Tabla!G$4,BASE!$C:$C)</f>
        <v>0</v>
      </c>
      <c r="H121" s="80">
        <f>+SUMIF(BASE!$B:$B,Tabla!H$1&amp;"-"&amp;Tabla!$B121&amp;"-"&amp;Tabla!H$4,BASE!$D:$D)</f>
        <v>0</v>
      </c>
      <c r="I121" s="80">
        <f>+SUMIF(BASE!$B:$B,Tabla!I$1&amp;"-"&amp;Tabla!$B121&amp;"-"&amp;Tabla!I$4,BASE!$C:$C)</f>
        <v>0</v>
      </c>
      <c r="J121" s="80">
        <f>+SUMIF(BASE!$B:$B,Tabla!J$1&amp;"-"&amp;Tabla!$B121&amp;"-"&amp;Tabla!J$4,BASE!$D:$D)</f>
        <v>0</v>
      </c>
      <c r="K121" s="80">
        <f>+SUMIF(BASE!$B:$B,Tabla!K$1&amp;"-"&amp;Tabla!$B121&amp;"-"&amp;Tabla!K$4,BASE!$C:$C)</f>
        <v>0</v>
      </c>
      <c r="L121" s="80">
        <f>+SUMIF(BASE!$B:$B,Tabla!L$1&amp;"-"&amp;Tabla!$B121&amp;"-"&amp;Tabla!L$4,BASE!$D:$D)</f>
        <v>0</v>
      </c>
      <c r="M121" s="80">
        <f>+SUMIF(BASE!$B:$B,Tabla!M$1&amp;"-"&amp;Tabla!$B121&amp;"-"&amp;Tabla!M$4,BASE!$C:$C)</f>
        <v>0</v>
      </c>
      <c r="N121" s="80">
        <f>+SUMIF(BASE!$B:$B,Tabla!N$1&amp;"-"&amp;Tabla!$B121&amp;"-"&amp;Tabla!N$4,BASE!$D:$D)</f>
        <v>0</v>
      </c>
      <c r="O121" s="80">
        <f>+SUMIF(BASE!$B:$B,Tabla!O$1&amp;"-"&amp;Tabla!$B121&amp;"-"&amp;Tabla!O$4,BASE!$C:$C)</f>
        <v>0</v>
      </c>
      <c r="P121" s="80">
        <f>+SUMIF(BASE!$B:$B,Tabla!P$1&amp;"-"&amp;Tabla!$B121&amp;"-"&amp;Tabla!P$4,BASE!$D:$D)</f>
        <v>0</v>
      </c>
      <c r="Q121" s="80">
        <f>+SUMIF(BASE!$B:$B,Tabla!Q$1&amp;"-"&amp;Tabla!$B121&amp;"-"&amp;Tabla!Q$4,BASE!$C:$C)</f>
        <v>0</v>
      </c>
      <c r="R121" s="80">
        <f>+SUMIF(BASE!$B:$B,Tabla!R$1&amp;"-"&amp;Tabla!$B121&amp;"-"&amp;Tabla!R$4,BASE!$D:$D)</f>
        <v>0</v>
      </c>
      <c r="S121" s="80">
        <f>+SUMIF(BASE!$B:$B,Tabla!S$1&amp;"-"&amp;Tabla!$B121&amp;"-"&amp;Tabla!S$4,BASE!$C:$C)</f>
        <v>0</v>
      </c>
      <c r="T121" s="80">
        <f>+SUMIF(BASE!$B:$B,Tabla!T$1&amp;"-"&amp;Tabla!$B121&amp;"-"&amp;Tabla!T$4,BASE!$D:$D)</f>
        <v>0</v>
      </c>
      <c r="U121" s="80">
        <f>+SUMIF(BASE!$B:$B,Tabla!U$1&amp;"-"&amp;Tabla!$B121&amp;"-"&amp;Tabla!U$4,BASE!$C:$C)</f>
        <v>0</v>
      </c>
      <c r="V121" s="80">
        <f>+SUMIF(BASE!$B:$B,Tabla!V$1&amp;"-"&amp;Tabla!$B121&amp;"-"&amp;Tabla!V$4,BASE!$D:$D)</f>
        <v>0</v>
      </c>
      <c r="W121" s="80">
        <f>+SUMIF(BASE!$B:$B,Tabla!W$1&amp;"-"&amp;Tabla!$B121&amp;"-"&amp;Tabla!W$4,BASE!$C:$C)</f>
        <v>0</v>
      </c>
      <c r="X121" s="80">
        <f>+SUMIF(BASE!$B:$B,Tabla!X$1&amp;"-"&amp;Tabla!$B121&amp;"-"&amp;Tabla!X$4,BASE!$D:$D)</f>
        <v>0</v>
      </c>
      <c r="Y121" s="80">
        <f>+SUMIF(BASE!$B:$B,Tabla!Y$1&amp;"-"&amp;Tabla!$B121&amp;"-"&amp;Tabla!Y$4,BASE!$C:$C)</f>
        <v>0</v>
      </c>
      <c r="Z121" s="80">
        <f>+SUMIF(BASE!$B:$B,Tabla!Z$1&amp;"-"&amp;Tabla!$B121&amp;"-"&amp;Tabla!Z$4,BASE!$D:$D)</f>
        <v>0</v>
      </c>
      <c r="AA121" s="80">
        <f>+SUMIF(BASE!$B:$B,Tabla!AA$1&amp;"-"&amp;Tabla!$B121&amp;"-"&amp;Tabla!AA$4,BASE!$C:$C)</f>
        <v>0</v>
      </c>
      <c r="AB121" s="80">
        <f>+SUMIF(BASE!$B:$B,Tabla!AB$1&amp;"-"&amp;Tabla!$B121&amp;"-"&amp;Tabla!AB$4,BASE!$D:$D)</f>
        <v>0</v>
      </c>
      <c r="AC121" s="80">
        <f>+SUMIF(BASE!$B:$B,Tabla!AC$1&amp;"-"&amp;Tabla!$B121&amp;"-"&amp;Tabla!AC$4,BASE!$C:$C)</f>
        <v>0</v>
      </c>
      <c r="AD121" s="80">
        <f>+SUMIF(BASE!$B:$B,Tabla!AD$1&amp;"-"&amp;Tabla!$B121&amp;"-"&amp;Tabla!AD$4,BASE!$D:$D)</f>
        <v>0</v>
      </c>
      <c r="AE121" s="80">
        <f t="shared" si="38"/>
        <v>0</v>
      </c>
      <c r="AF121" s="80">
        <f t="shared" si="39"/>
        <v>0</v>
      </c>
      <c r="AG121" s="80">
        <f t="shared" si="40"/>
        <v>0</v>
      </c>
      <c r="AH121" s="80">
        <f t="shared" si="41"/>
        <v>0</v>
      </c>
      <c r="AI121" s="80">
        <f t="shared" si="42"/>
        <v>0</v>
      </c>
      <c r="AJ121" s="80">
        <f t="shared" si="43"/>
        <v>0</v>
      </c>
      <c r="AK121" s="80">
        <f t="shared" si="44"/>
        <v>0</v>
      </c>
      <c r="AL121" s="80">
        <f t="shared" si="45"/>
        <v>0</v>
      </c>
      <c r="AM121" s="80">
        <f t="shared" si="46"/>
        <v>0</v>
      </c>
      <c r="AN121" s="80">
        <f t="shared" si="47"/>
        <v>0</v>
      </c>
    </row>
    <row r="122" spans="1:40" outlineLevel="1" x14ac:dyDescent="0.2">
      <c r="A122" s="80">
        <v>118</v>
      </c>
      <c r="B122" s="80" t="str">
        <f>+IFERROR(VLOOKUP(A122,BASE!$H$3:$K$5998,4,0),"")</f>
        <v/>
      </c>
      <c r="C122" s="80">
        <f>+SUMIF(BASE!$B:$B,Tabla!C$1&amp;"-"&amp;Tabla!$B122&amp;"-"&amp;Tabla!C$4,BASE!$C:$C)</f>
        <v>0</v>
      </c>
      <c r="D122" s="80">
        <f>+SUMIF(BASE!$B:$B,Tabla!D$1&amp;"-"&amp;Tabla!$B122&amp;"-"&amp;Tabla!D$4,BASE!$D:$D)</f>
        <v>0</v>
      </c>
      <c r="E122" s="80">
        <f>+SUMIF(BASE!$B:$B,Tabla!E$1&amp;"-"&amp;Tabla!$B122&amp;"-"&amp;Tabla!E$4,BASE!$C:$C)</f>
        <v>0</v>
      </c>
      <c r="F122" s="80">
        <f>+SUMIF(BASE!$B:$B,Tabla!F$1&amp;"-"&amp;Tabla!$B122&amp;"-"&amp;Tabla!F$4,BASE!$D:$D)</f>
        <v>0</v>
      </c>
      <c r="G122" s="80">
        <f>+SUMIF(BASE!$B:$B,Tabla!G$1&amp;"-"&amp;Tabla!$B122&amp;"-"&amp;Tabla!G$4,BASE!$C:$C)</f>
        <v>0</v>
      </c>
      <c r="H122" s="80">
        <f>+SUMIF(BASE!$B:$B,Tabla!H$1&amp;"-"&amp;Tabla!$B122&amp;"-"&amp;Tabla!H$4,BASE!$D:$D)</f>
        <v>0</v>
      </c>
      <c r="I122" s="80">
        <f>+SUMIF(BASE!$B:$B,Tabla!I$1&amp;"-"&amp;Tabla!$B122&amp;"-"&amp;Tabla!I$4,BASE!$C:$C)</f>
        <v>0</v>
      </c>
      <c r="J122" s="80">
        <f>+SUMIF(BASE!$B:$B,Tabla!J$1&amp;"-"&amp;Tabla!$B122&amp;"-"&amp;Tabla!J$4,BASE!$D:$D)</f>
        <v>0</v>
      </c>
      <c r="K122" s="80">
        <f>+SUMIF(BASE!$B:$B,Tabla!K$1&amp;"-"&amp;Tabla!$B122&amp;"-"&amp;Tabla!K$4,BASE!$C:$C)</f>
        <v>0</v>
      </c>
      <c r="L122" s="80">
        <f>+SUMIF(BASE!$B:$B,Tabla!L$1&amp;"-"&amp;Tabla!$B122&amp;"-"&amp;Tabla!L$4,BASE!$D:$D)</f>
        <v>0</v>
      </c>
      <c r="M122" s="80">
        <f>+SUMIF(BASE!$B:$B,Tabla!M$1&amp;"-"&amp;Tabla!$B122&amp;"-"&amp;Tabla!M$4,BASE!$C:$C)</f>
        <v>0</v>
      </c>
      <c r="N122" s="80">
        <f>+SUMIF(BASE!$B:$B,Tabla!N$1&amp;"-"&amp;Tabla!$B122&amp;"-"&amp;Tabla!N$4,BASE!$D:$D)</f>
        <v>0</v>
      </c>
      <c r="O122" s="80">
        <f>+SUMIF(BASE!$B:$B,Tabla!O$1&amp;"-"&amp;Tabla!$B122&amp;"-"&amp;Tabla!O$4,BASE!$C:$C)</f>
        <v>0</v>
      </c>
      <c r="P122" s="80">
        <f>+SUMIF(BASE!$B:$B,Tabla!P$1&amp;"-"&amp;Tabla!$B122&amp;"-"&amp;Tabla!P$4,BASE!$D:$D)</f>
        <v>0</v>
      </c>
      <c r="Q122" s="80">
        <f>+SUMIF(BASE!$B:$B,Tabla!Q$1&amp;"-"&amp;Tabla!$B122&amp;"-"&amp;Tabla!Q$4,BASE!$C:$C)</f>
        <v>0</v>
      </c>
      <c r="R122" s="80">
        <f>+SUMIF(BASE!$B:$B,Tabla!R$1&amp;"-"&amp;Tabla!$B122&amp;"-"&amp;Tabla!R$4,BASE!$D:$D)</f>
        <v>0</v>
      </c>
      <c r="S122" s="80">
        <f>+SUMIF(BASE!$B:$B,Tabla!S$1&amp;"-"&amp;Tabla!$B122&amp;"-"&amp;Tabla!S$4,BASE!$C:$C)</f>
        <v>0</v>
      </c>
      <c r="T122" s="80">
        <f>+SUMIF(BASE!$B:$B,Tabla!T$1&amp;"-"&amp;Tabla!$B122&amp;"-"&amp;Tabla!T$4,BASE!$D:$D)</f>
        <v>0</v>
      </c>
      <c r="U122" s="80">
        <f>+SUMIF(BASE!$B:$B,Tabla!U$1&amp;"-"&amp;Tabla!$B122&amp;"-"&amp;Tabla!U$4,BASE!$C:$C)</f>
        <v>0</v>
      </c>
      <c r="V122" s="80">
        <f>+SUMIF(BASE!$B:$B,Tabla!V$1&amp;"-"&amp;Tabla!$B122&amp;"-"&amp;Tabla!V$4,BASE!$D:$D)</f>
        <v>0</v>
      </c>
      <c r="W122" s="80">
        <f>+SUMIF(BASE!$B:$B,Tabla!W$1&amp;"-"&amp;Tabla!$B122&amp;"-"&amp;Tabla!W$4,BASE!$C:$C)</f>
        <v>0</v>
      </c>
      <c r="X122" s="80">
        <f>+SUMIF(BASE!$B:$B,Tabla!X$1&amp;"-"&amp;Tabla!$B122&amp;"-"&amp;Tabla!X$4,BASE!$D:$D)</f>
        <v>0</v>
      </c>
      <c r="Y122" s="80">
        <f>+SUMIF(BASE!$B:$B,Tabla!Y$1&amp;"-"&amp;Tabla!$B122&amp;"-"&amp;Tabla!Y$4,BASE!$C:$C)</f>
        <v>0</v>
      </c>
      <c r="Z122" s="80">
        <f>+SUMIF(BASE!$B:$B,Tabla!Z$1&amp;"-"&amp;Tabla!$B122&amp;"-"&amp;Tabla!Z$4,BASE!$D:$D)</f>
        <v>0</v>
      </c>
      <c r="AA122" s="80">
        <f>+SUMIF(BASE!$B:$B,Tabla!AA$1&amp;"-"&amp;Tabla!$B122&amp;"-"&amp;Tabla!AA$4,BASE!$C:$C)</f>
        <v>0</v>
      </c>
      <c r="AB122" s="80">
        <f>+SUMIF(BASE!$B:$B,Tabla!AB$1&amp;"-"&amp;Tabla!$B122&amp;"-"&amp;Tabla!AB$4,BASE!$D:$D)</f>
        <v>0</v>
      </c>
      <c r="AC122" s="80">
        <f>+SUMIF(BASE!$B:$B,Tabla!AC$1&amp;"-"&amp;Tabla!$B122&amp;"-"&amp;Tabla!AC$4,BASE!$C:$C)</f>
        <v>0</v>
      </c>
      <c r="AD122" s="80">
        <f>+SUMIF(BASE!$B:$B,Tabla!AD$1&amp;"-"&amp;Tabla!$B122&amp;"-"&amp;Tabla!AD$4,BASE!$D:$D)</f>
        <v>0</v>
      </c>
      <c r="AE122" s="80">
        <f t="shared" si="38"/>
        <v>0</v>
      </c>
      <c r="AF122" s="80">
        <f t="shared" si="39"/>
        <v>0</v>
      </c>
      <c r="AG122" s="80">
        <f t="shared" si="40"/>
        <v>0</v>
      </c>
      <c r="AH122" s="80">
        <f t="shared" si="41"/>
        <v>0</v>
      </c>
      <c r="AI122" s="80">
        <f t="shared" si="42"/>
        <v>0</v>
      </c>
      <c r="AJ122" s="80">
        <f t="shared" si="43"/>
        <v>0</v>
      </c>
      <c r="AK122" s="80">
        <f t="shared" si="44"/>
        <v>0</v>
      </c>
      <c r="AL122" s="80">
        <f t="shared" si="45"/>
        <v>0</v>
      </c>
      <c r="AM122" s="80">
        <f t="shared" si="46"/>
        <v>0</v>
      </c>
      <c r="AN122" s="80">
        <f t="shared" si="47"/>
        <v>0</v>
      </c>
    </row>
    <row r="123" spans="1:40" outlineLevel="1" x14ac:dyDescent="0.2">
      <c r="A123" s="80">
        <v>119</v>
      </c>
      <c r="B123" s="80" t="str">
        <f>+IFERROR(VLOOKUP(A123,BASE!$H$3:$K$5998,4,0),"")</f>
        <v/>
      </c>
      <c r="C123" s="80">
        <f>+SUMIF(BASE!$B:$B,Tabla!C$1&amp;"-"&amp;Tabla!$B123&amp;"-"&amp;Tabla!C$4,BASE!$C:$C)</f>
        <v>0</v>
      </c>
      <c r="D123" s="80">
        <f>+SUMIF(BASE!$B:$B,Tabla!D$1&amp;"-"&amp;Tabla!$B123&amp;"-"&amp;Tabla!D$4,BASE!$D:$D)</f>
        <v>0</v>
      </c>
      <c r="E123" s="80">
        <f>+SUMIF(BASE!$B:$B,Tabla!E$1&amp;"-"&amp;Tabla!$B123&amp;"-"&amp;Tabla!E$4,BASE!$C:$C)</f>
        <v>0</v>
      </c>
      <c r="F123" s="80">
        <f>+SUMIF(BASE!$B:$B,Tabla!F$1&amp;"-"&amp;Tabla!$B123&amp;"-"&amp;Tabla!F$4,BASE!$D:$D)</f>
        <v>0</v>
      </c>
      <c r="G123" s="80">
        <f>+SUMIF(BASE!$B:$B,Tabla!G$1&amp;"-"&amp;Tabla!$B123&amp;"-"&amp;Tabla!G$4,BASE!$C:$C)</f>
        <v>0</v>
      </c>
      <c r="H123" s="80">
        <f>+SUMIF(BASE!$B:$B,Tabla!H$1&amp;"-"&amp;Tabla!$B123&amp;"-"&amp;Tabla!H$4,BASE!$D:$D)</f>
        <v>0</v>
      </c>
      <c r="I123" s="80">
        <f>+SUMIF(BASE!$B:$B,Tabla!I$1&amp;"-"&amp;Tabla!$B123&amp;"-"&amp;Tabla!I$4,BASE!$C:$C)</f>
        <v>0</v>
      </c>
      <c r="J123" s="80">
        <f>+SUMIF(BASE!$B:$B,Tabla!J$1&amp;"-"&amp;Tabla!$B123&amp;"-"&amp;Tabla!J$4,BASE!$D:$D)</f>
        <v>0</v>
      </c>
      <c r="K123" s="80">
        <f>+SUMIF(BASE!$B:$B,Tabla!K$1&amp;"-"&amp;Tabla!$B123&amp;"-"&amp;Tabla!K$4,BASE!$C:$C)</f>
        <v>0</v>
      </c>
      <c r="L123" s="80">
        <f>+SUMIF(BASE!$B:$B,Tabla!L$1&amp;"-"&amp;Tabla!$B123&amp;"-"&amp;Tabla!L$4,BASE!$D:$D)</f>
        <v>0</v>
      </c>
      <c r="M123" s="80">
        <f>+SUMIF(BASE!$B:$B,Tabla!M$1&amp;"-"&amp;Tabla!$B123&amp;"-"&amp;Tabla!M$4,BASE!$C:$C)</f>
        <v>0</v>
      </c>
      <c r="N123" s="80">
        <f>+SUMIF(BASE!$B:$B,Tabla!N$1&amp;"-"&amp;Tabla!$B123&amp;"-"&amp;Tabla!N$4,BASE!$D:$D)</f>
        <v>0</v>
      </c>
      <c r="O123" s="80">
        <f>+SUMIF(BASE!$B:$B,Tabla!O$1&amp;"-"&amp;Tabla!$B123&amp;"-"&amp;Tabla!O$4,BASE!$C:$C)</f>
        <v>0</v>
      </c>
      <c r="P123" s="80">
        <f>+SUMIF(BASE!$B:$B,Tabla!P$1&amp;"-"&amp;Tabla!$B123&amp;"-"&amp;Tabla!P$4,BASE!$D:$D)</f>
        <v>0</v>
      </c>
      <c r="Q123" s="80">
        <f>+SUMIF(BASE!$B:$B,Tabla!Q$1&amp;"-"&amp;Tabla!$B123&amp;"-"&amp;Tabla!Q$4,BASE!$C:$C)</f>
        <v>0</v>
      </c>
      <c r="R123" s="80">
        <f>+SUMIF(BASE!$B:$B,Tabla!R$1&amp;"-"&amp;Tabla!$B123&amp;"-"&amp;Tabla!R$4,BASE!$D:$D)</f>
        <v>0</v>
      </c>
      <c r="S123" s="80">
        <f>+SUMIF(BASE!$B:$B,Tabla!S$1&amp;"-"&amp;Tabla!$B123&amp;"-"&amp;Tabla!S$4,BASE!$C:$C)</f>
        <v>0</v>
      </c>
      <c r="T123" s="80">
        <f>+SUMIF(BASE!$B:$B,Tabla!T$1&amp;"-"&amp;Tabla!$B123&amp;"-"&amp;Tabla!T$4,BASE!$D:$D)</f>
        <v>0</v>
      </c>
      <c r="U123" s="80">
        <f>+SUMIF(BASE!$B:$B,Tabla!U$1&amp;"-"&amp;Tabla!$B123&amp;"-"&amp;Tabla!U$4,BASE!$C:$C)</f>
        <v>0</v>
      </c>
      <c r="V123" s="80">
        <f>+SUMIF(BASE!$B:$B,Tabla!V$1&amp;"-"&amp;Tabla!$B123&amp;"-"&amp;Tabla!V$4,BASE!$D:$D)</f>
        <v>0</v>
      </c>
      <c r="W123" s="80">
        <f>+SUMIF(BASE!$B:$B,Tabla!W$1&amp;"-"&amp;Tabla!$B123&amp;"-"&amp;Tabla!W$4,BASE!$C:$C)</f>
        <v>0</v>
      </c>
      <c r="X123" s="80">
        <f>+SUMIF(BASE!$B:$B,Tabla!X$1&amp;"-"&amp;Tabla!$B123&amp;"-"&amp;Tabla!X$4,BASE!$D:$D)</f>
        <v>0</v>
      </c>
      <c r="Y123" s="80">
        <f>+SUMIF(BASE!$B:$B,Tabla!Y$1&amp;"-"&amp;Tabla!$B123&amp;"-"&amp;Tabla!Y$4,BASE!$C:$C)</f>
        <v>0</v>
      </c>
      <c r="Z123" s="80">
        <f>+SUMIF(BASE!$B:$B,Tabla!Z$1&amp;"-"&amp;Tabla!$B123&amp;"-"&amp;Tabla!Z$4,BASE!$D:$D)</f>
        <v>0</v>
      </c>
      <c r="AA123" s="80">
        <f>+SUMIF(BASE!$B:$B,Tabla!AA$1&amp;"-"&amp;Tabla!$B123&amp;"-"&amp;Tabla!AA$4,BASE!$C:$C)</f>
        <v>0</v>
      </c>
      <c r="AB123" s="80">
        <f>+SUMIF(BASE!$B:$B,Tabla!AB$1&amp;"-"&amp;Tabla!$B123&amp;"-"&amp;Tabla!AB$4,BASE!$D:$D)</f>
        <v>0</v>
      </c>
      <c r="AC123" s="80">
        <f>+SUMIF(BASE!$B:$B,Tabla!AC$1&amp;"-"&amp;Tabla!$B123&amp;"-"&amp;Tabla!AC$4,BASE!$C:$C)</f>
        <v>0</v>
      </c>
      <c r="AD123" s="80">
        <f>+SUMIF(BASE!$B:$B,Tabla!AD$1&amp;"-"&amp;Tabla!$B123&amp;"-"&amp;Tabla!AD$4,BASE!$D:$D)</f>
        <v>0</v>
      </c>
      <c r="AE123" s="80">
        <f t="shared" si="38"/>
        <v>0</v>
      </c>
      <c r="AF123" s="80">
        <f t="shared" si="39"/>
        <v>0</v>
      </c>
      <c r="AG123" s="80">
        <f t="shared" si="40"/>
        <v>0</v>
      </c>
      <c r="AH123" s="80">
        <f t="shared" si="41"/>
        <v>0</v>
      </c>
      <c r="AI123" s="80">
        <f t="shared" si="42"/>
        <v>0</v>
      </c>
      <c r="AJ123" s="80">
        <f t="shared" si="43"/>
        <v>0</v>
      </c>
      <c r="AK123" s="80">
        <f t="shared" si="44"/>
        <v>0</v>
      </c>
      <c r="AL123" s="80">
        <f t="shared" si="45"/>
        <v>0</v>
      </c>
      <c r="AM123" s="80">
        <f t="shared" si="46"/>
        <v>0</v>
      </c>
      <c r="AN123" s="80">
        <f t="shared" si="47"/>
        <v>0</v>
      </c>
    </row>
    <row r="124" spans="1:40" outlineLevel="1" x14ac:dyDescent="0.2">
      <c r="A124" s="80">
        <v>120</v>
      </c>
      <c r="B124" s="80" t="str">
        <f>+IFERROR(VLOOKUP(A124,BASE!$H$3:$K$5998,4,0),"")</f>
        <v/>
      </c>
      <c r="C124" s="80">
        <f>+SUMIF(BASE!$B:$B,Tabla!C$1&amp;"-"&amp;Tabla!$B124&amp;"-"&amp;Tabla!C$4,BASE!$C:$C)</f>
        <v>0</v>
      </c>
      <c r="D124" s="80">
        <f>+SUMIF(BASE!$B:$B,Tabla!D$1&amp;"-"&amp;Tabla!$B124&amp;"-"&amp;Tabla!D$4,BASE!$D:$D)</f>
        <v>0</v>
      </c>
      <c r="E124" s="80">
        <f>+SUMIF(BASE!$B:$B,Tabla!E$1&amp;"-"&amp;Tabla!$B124&amp;"-"&amp;Tabla!E$4,BASE!$C:$C)</f>
        <v>0</v>
      </c>
      <c r="F124" s="80">
        <f>+SUMIF(BASE!$B:$B,Tabla!F$1&amp;"-"&amp;Tabla!$B124&amp;"-"&amp;Tabla!F$4,BASE!$D:$D)</f>
        <v>0</v>
      </c>
      <c r="G124" s="80">
        <f>+SUMIF(BASE!$B:$B,Tabla!G$1&amp;"-"&amp;Tabla!$B124&amp;"-"&amp;Tabla!G$4,BASE!$C:$C)</f>
        <v>0</v>
      </c>
      <c r="H124" s="80">
        <f>+SUMIF(BASE!$B:$B,Tabla!H$1&amp;"-"&amp;Tabla!$B124&amp;"-"&amp;Tabla!H$4,BASE!$D:$D)</f>
        <v>0</v>
      </c>
      <c r="I124" s="80">
        <f>+SUMIF(BASE!$B:$B,Tabla!I$1&amp;"-"&amp;Tabla!$B124&amp;"-"&amp;Tabla!I$4,BASE!$C:$C)</f>
        <v>0</v>
      </c>
      <c r="J124" s="80">
        <f>+SUMIF(BASE!$B:$B,Tabla!J$1&amp;"-"&amp;Tabla!$B124&amp;"-"&amp;Tabla!J$4,BASE!$D:$D)</f>
        <v>0</v>
      </c>
      <c r="K124" s="80">
        <f>+SUMIF(BASE!$B:$B,Tabla!K$1&amp;"-"&amp;Tabla!$B124&amp;"-"&amp;Tabla!K$4,BASE!$C:$C)</f>
        <v>0</v>
      </c>
      <c r="L124" s="80">
        <f>+SUMIF(BASE!$B:$B,Tabla!L$1&amp;"-"&amp;Tabla!$B124&amp;"-"&amp;Tabla!L$4,BASE!$D:$D)</f>
        <v>0</v>
      </c>
      <c r="M124" s="80">
        <f>+SUMIF(BASE!$B:$B,Tabla!M$1&amp;"-"&amp;Tabla!$B124&amp;"-"&amp;Tabla!M$4,BASE!$C:$C)</f>
        <v>0</v>
      </c>
      <c r="N124" s="80">
        <f>+SUMIF(BASE!$B:$B,Tabla!N$1&amp;"-"&amp;Tabla!$B124&amp;"-"&amp;Tabla!N$4,BASE!$D:$D)</f>
        <v>0</v>
      </c>
      <c r="O124" s="80">
        <f>+SUMIF(BASE!$B:$B,Tabla!O$1&amp;"-"&amp;Tabla!$B124&amp;"-"&amp;Tabla!O$4,BASE!$C:$C)</f>
        <v>0</v>
      </c>
      <c r="P124" s="80">
        <f>+SUMIF(BASE!$B:$B,Tabla!P$1&amp;"-"&amp;Tabla!$B124&amp;"-"&amp;Tabla!P$4,BASE!$D:$D)</f>
        <v>0</v>
      </c>
      <c r="Q124" s="80">
        <f>+SUMIF(BASE!$B:$B,Tabla!Q$1&amp;"-"&amp;Tabla!$B124&amp;"-"&amp;Tabla!Q$4,BASE!$C:$C)</f>
        <v>0</v>
      </c>
      <c r="R124" s="80">
        <f>+SUMIF(BASE!$B:$B,Tabla!R$1&amp;"-"&amp;Tabla!$B124&amp;"-"&amp;Tabla!R$4,BASE!$D:$D)</f>
        <v>0</v>
      </c>
      <c r="S124" s="80">
        <f>+SUMIF(BASE!$B:$B,Tabla!S$1&amp;"-"&amp;Tabla!$B124&amp;"-"&amp;Tabla!S$4,BASE!$C:$C)</f>
        <v>0</v>
      </c>
      <c r="T124" s="80">
        <f>+SUMIF(BASE!$B:$B,Tabla!T$1&amp;"-"&amp;Tabla!$B124&amp;"-"&amp;Tabla!T$4,BASE!$D:$D)</f>
        <v>0</v>
      </c>
      <c r="U124" s="80">
        <f>+SUMIF(BASE!$B:$B,Tabla!U$1&amp;"-"&amp;Tabla!$B124&amp;"-"&amp;Tabla!U$4,BASE!$C:$C)</f>
        <v>0</v>
      </c>
      <c r="V124" s="80">
        <f>+SUMIF(BASE!$B:$B,Tabla!V$1&amp;"-"&amp;Tabla!$B124&amp;"-"&amp;Tabla!V$4,BASE!$D:$D)</f>
        <v>0</v>
      </c>
      <c r="W124" s="80">
        <f>+SUMIF(BASE!$B:$B,Tabla!W$1&amp;"-"&amp;Tabla!$B124&amp;"-"&amp;Tabla!W$4,BASE!$C:$C)</f>
        <v>0</v>
      </c>
      <c r="X124" s="80">
        <f>+SUMIF(BASE!$B:$B,Tabla!X$1&amp;"-"&amp;Tabla!$B124&amp;"-"&amp;Tabla!X$4,BASE!$D:$D)</f>
        <v>0</v>
      </c>
      <c r="Y124" s="80">
        <f>+SUMIF(BASE!$B:$B,Tabla!Y$1&amp;"-"&amp;Tabla!$B124&amp;"-"&amp;Tabla!Y$4,BASE!$C:$C)</f>
        <v>0</v>
      </c>
      <c r="Z124" s="80">
        <f>+SUMIF(BASE!$B:$B,Tabla!Z$1&amp;"-"&amp;Tabla!$B124&amp;"-"&amp;Tabla!Z$4,BASE!$D:$D)</f>
        <v>0</v>
      </c>
      <c r="AA124" s="80">
        <f>+SUMIF(BASE!$B:$B,Tabla!AA$1&amp;"-"&amp;Tabla!$B124&amp;"-"&amp;Tabla!AA$4,BASE!$C:$C)</f>
        <v>0</v>
      </c>
      <c r="AB124" s="80">
        <f>+SUMIF(BASE!$B:$B,Tabla!AB$1&amp;"-"&amp;Tabla!$B124&amp;"-"&amp;Tabla!AB$4,BASE!$D:$D)</f>
        <v>0</v>
      </c>
      <c r="AC124" s="80">
        <f>+SUMIF(BASE!$B:$B,Tabla!AC$1&amp;"-"&amp;Tabla!$B124&amp;"-"&amp;Tabla!AC$4,BASE!$C:$C)</f>
        <v>0</v>
      </c>
      <c r="AD124" s="80">
        <f>+SUMIF(BASE!$B:$B,Tabla!AD$1&amp;"-"&amp;Tabla!$B124&amp;"-"&amp;Tabla!AD$4,BASE!$D:$D)</f>
        <v>0</v>
      </c>
      <c r="AE124" s="80">
        <f t="shared" si="38"/>
        <v>0</v>
      </c>
      <c r="AF124" s="80">
        <f t="shared" si="39"/>
        <v>0</v>
      </c>
      <c r="AG124" s="80">
        <f t="shared" si="40"/>
        <v>0</v>
      </c>
      <c r="AH124" s="80">
        <f t="shared" si="41"/>
        <v>0</v>
      </c>
      <c r="AI124" s="80">
        <f t="shared" si="42"/>
        <v>0</v>
      </c>
      <c r="AJ124" s="80">
        <f t="shared" si="43"/>
        <v>0</v>
      </c>
      <c r="AK124" s="80">
        <f t="shared" si="44"/>
        <v>0</v>
      </c>
      <c r="AL124" s="80">
        <f t="shared" si="45"/>
        <v>0</v>
      </c>
      <c r="AM124" s="80">
        <f t="shared" si="46"/>
        <v>0</v>
      </c>
      <c r="AN124" s="80">
        <f t="shared" si="47"/>
        <v>0</v>
      </c>
    </row>
    <row r="125" spans="1:40" outlineLevel="1" x14ac:dyDescent="0.2">
      <c r="A125" s="80">
        <v>121</v>
      </c>
      <c r="B125" s="80" t="str">
        <f>+IFERROR(VLOOKUP(A125,BASE!$H$3:$K$5998,4,0),"")</f>
        <v/>
      </c>
      <c r="C125" s="80">
        <f>+SUMIF(BASE!$B:$B,Tabla!C$1&amp;"-"&amp;Tabla!$B125&amp;"-"&amp;Tabla!C$4,BASE!$C:$C)</f>
        <v>0</v>
      </c>
      <c r="D125" s="80">
        <f>+SUMIF(BASE!$B:$B,Tabla!D$1&amp;"-"&amp;Tabla!$B125&amp;"-"&amp;Tabla!D$4,BASE!$D:$D)</f>
        <v>0</v>
      </c>
      <c r="E125" s="80">
        <f>+SUMIF(BASE!$B:$B,Tabla!E$1&amp;"-"&amp;Tabla!$B125&amp;"-"&amp;Tabla!E$4,BASE!$C:$C)</f>
        <v>0</v>
      </c>
      <c r="F125" s="80">
        <f>+SUMIF(BASE!$B:$B,Tabla!F$1&amp;"-"&amp;Tabla!$B125&amp;"-"&amp;Tabla!F$4,BASE!$D:$D)</f>
        <v>0</v>
      </c>
      <c r="G125" s="80">
        <f>+SUMIF(BASE!$B:$B,Tabla!G$1&amp;"-"&amp;Tabla!$B125&amp;"-"&amp;Tabla!G$4,BASE!$C:$C)</f>
        <v>0</v>
      </c>
      <c r="H125" s="80">
        <f>+SUMIF(BASE!$B:$B,Tabla!H$1&amp;"-"&amp;Tabla!$B125&amp;"-"&amp;Tabla!H$4,BASE!$D:$D)</f>
        <v>0</v>
      </c>
      <c r="I125" s="80">
        <f>+SUMIF(BASE!$B:$B,Tabla!I$1&amp;"-"&amp;Tabla!$B125&amp;"-"&amp;Tabla!I$4,BASE!$C:$C)</f>
        <v>0</v>
      </c>
      <c r="J125" s="80">
        <f>+SUMIF(BASE!$B:$B,Tabla!J$1&amp;"-"&amp;Tabla!$B125&amp;"-"&amp;Tabla!J$4,BASE!$D:$D)</f>
        <v>0</v>
      </c>
      <c r="K125" s="80">
        <f>+SUMIF(BASE!$B:$B,Tabla!K$1&amp;"-"&amp;Tabla!$B125&amp;"-"&amp;Tabla!K$4,BASE!$C:$C)</f>
        <v>0</v>
      </c>
      <c r="L125" s="80">
        <f>+SUMIF(BASE!$B:$B,Tabla!L$1&amp;"-"&amp;Tabla!$B125&amp;"-"&amp;Tabla!L$4,BASE!$D:$D)</f>
        <v>0</v>
      </c>
      <c r="M125" s="80">
        <f>+SUMIF(BASE!$B:$B,Tabla!M$1&amp;"-"&amp;Tabla!$B125&amp;"-"&amp;Tabla!M$4,BASE!$C:$C)</f>
        <v>0</v>
      </c>
      <c r="N125" s="80">
        <f>+SUMIF(BASE!$B:$B,Tabla!N$1&amp;"-"&amp;Tabla!$B125&amp;"-"&amp;Tabla!N$4,BASE!$D:$D)</f>
        <v>0</v>
      </c>
      <c r="O125" s="80">
        <f>+SUMIF(BASE!$B:$B,Tabla!O$1&amp;"-"&amp;Tabla!$B125&amp;"-"&amp;Tabla!O$4,BASE!$C:$C)</f>
        <v>0</v>
      </c>
      <c r="P125" s="80">
        <f>+SUMIF(BASE!$B:$B,Tabla!P$1&amp;"-"&amp;Tabla!$B125&amp;"-"&amp;Tabla!P$4,BASE!$D:$D)</f>
        <v>0</v>
      </c>
      <c r="Q125" s="80">
        <f>+SUMIF(BASE!$B:$B,Tabla!Q$1&amp;"-"&amp;Tabla!$B125&amp;"-"&amp;Tabla!Q$4,BASE!$C:$C)</f>
        <v>0</v>
      </c>
      <c r="R125" s="80">
        <f>+SUMIF(BASE!$B:$B,Tabla!R$1&amp;"-"&amp;Tabla!$B125&amp;"-"&amp;Tabla!R$4,BASE!$D:$D)</f>
        <v>0</v>
      </c>
      <c r="S125" s="80">
        <f>+SUMIF(BASE!$B:$B,Tabla!S$1&amp;"-"&amp;Tabla!$B125&amp;"-"&amp;Tabla!S$4,BASE!$C:$C)</f>
        <v>0</v>
      </c>
      <c r="T125" s="80">
        <f>+SUMIF(BASE!$B:$B,Tabla!T$1&amp;"-"&amp;Tabla!$B125&amp;"-"&amp;Tabla!T$4,BASE!$D:$D)</f>
        <v>0</v>
      </c>
      <c r="U125" s="80">
        <f>+SUMIF(BASE!$B:$B,Tabla!U$1&amp;"-"&amp;Tabla!$B125&amp;"-"&amp;Tabla!U$4,BASE!$C:$C)</f>
        <v>0</v>
      </c>
      <c r="V125" s="80">
        <f>+SUMIF(BASE!$B:$B,Tabla!V$1&amp;"-"&amp;Tabla!$B125&amp;"-"&amp;Tabla!V$4,BASE!$D:$D)</f>
        <v>0</v>
      </c>
      <c r="W125" s="80">
        <f>+SUMIF(BASE!$B:$B,Tabla!W$1&amp;"-"&amp;Tabla!$B125&amp;"-"&amp;Tabla!W$4,BASE!$C:$C)</f>
        <v>0</v>
      </c>
      <c r="X125" s="80">
        <f>+SUMIF(BASE!$B:$B,Tabla!X$1&amp;"-"&amp;Tabla!$B125&amp;"-"&amp;Tabla!X$4,BASE!$D:$D)</f>
        <v>0</v>
      </c>
      <c r="Y125" s="80">
        <f>+SUMIF(BASE!$B:$B,Tabla!Y$1&amp;"-"&amp;Tabla!$B125&amp;"-"&amp;Tabla!Y$4,BASE!$C:$C)</f>
        <v>0</v>
      </c>
      <c r="Z125" s="80">
        <f>+SUMIF(BASE!$B:$B,Tabla!Z$1&amp;"-"&amp;Tabla!$B125&amp;"-"&amp;Tabla!Z$4,BASE!$D:$D)</f>
        <v>0</v>
      </c>
      <c r="AA125" s="80">
        <f>+SUMIF(BASE!$B:$B,Tabla!AA$1&amp;"-"&amp;Tabla!$B125&amp;"-"&amp;Tabla!AA$4,BASE!$C:$C)</f>
        <v>0</v>
      </c>
      <c r="AB125" s="80">
        <f>+SUMIF(BASE!$B:$B,Tabla!AB$1&amp;"-"&amp;Tabla!$B125&amp;"-"&amp;Tabla!AB$4,BASE!$D:$D)</f>
        <v>0</v>
      </c>
      <c r="AC125" s="80">
        <f>+SUMIF(BASE!$B:$B,Tabla!AC$1&amp;"-"&amp;Tabla!$B125&amp;"-"&amp;Tabla!AC$4,BASE!$C:$C)</f>
        <v>0</v>
      </c>
      <c r="AD125" s="80">
        <f>+SUMIF(BASE!$B:$B,Tabla!AD$1&amp;"-"&amp;Tabla!$B125&amp;"-"&amp;Tabla!AD$4,BASE!$D:$D)</f>
        <v>0</v>
      </c>
      <c r="AE125" s="80">
        <f t="shared" si="38"/>
        <v>0</v>
      </c>
      <c r="AF125" s="80">
        <f t="shared" si="39"/>
        <v>0</v>
      </c>
      <c r="AG125" s="80">
        <f t="shared" si="40"/>
        <v>0</v>
      </c>
      <c r="AH125" s="80">
        <f t="shared" si="41"/>
        <v>0</v>
      </c>
      <c r="AI125" s="80">
        <f t="shared" si="42"/>
        <v>0</v>
      </c>
      <c r="AJ125" s="80">
        <f t="shared" si="43"/>
        <v>0</v>
      </c>
      <c r="AK125" s="80">
        <f t="shared" si="44"/>
        <v>0</v>
      </c>
      <c r="AL125" s="80">
        <f t="shared" si="45"/>
        <v>0</v>
      </c>
      <c r="AM125" s="80">
        <f t="shared" si="46"/>
        <v>0</v>
      </c>
      <c r="AN125" s="80">
        <f t="shared" si="47"/>
        <v>0</v>
      </c>
    </row>
    <row r="126" spans="1:40" x14ac:dyDescent="0.2">
      <c r="B126" s="83" t="s">
        <v>84</v>
      </c>
      <c r="C126" s="84">
        <f t="shared" ref="C126:AD126" si="48">+SUM(C5:C86)</f>
        <v>43</v>
      </c>
      <c r="D126" s="84">
        <f t="shared" si="48"/>
        <v>37</v>
      </c>
      <c r="E126" s="80">
        <f>+SUMIF(BASE!$B:$B,Tabla!E$1&amp;"-"&amp;Tabla!$B126&amp;"-"&amp;Tabla!E$4,BASE!$C:$C)</f>
        <v>0</v>
      </c>
      <c r="F126" s="84">
        <f t="shared" si="48"/>
        <v>51</v>
      </c>
      <c r="G126" s="84">
        <f t="shared" si="48"/>
        <v>36</v>
      </c>
      <c r="H126" s="84">
        <f t="shared" si="48"/>
        <v>65</v>
      </c>
      <c r="I126" s="84">
        <f t="shared" si="48"/>
        <v>27</v>
      </c>
      <c r="J126" s="84">
        <f t="shared" si="48"/>
        <v>51</v>
      </c>
      <c r="K126" s="84">
        <f t="shared" si="48"/>
        <v>22</v>
      </c>
      <c r="L126" s="84">
        <f t="shared" si="48"/>
        <v>30</v>
      </c>
      <c r="M126" s="84">
        <f t="shared" si="48"/>
        <v>29</v>
      </c>
      <c r="N126" s="84">
        <f t="shared" si="48"/>
        <v>22</v>
      </c>
      <c r="O126" s="84">
        <f t="shared" si="48"/>
        <v>33</v>
      </c>
      <c r="P126" s="84">
        <f t="shared" si="48"/>
        <v>39</v>
      </c>
      <c r="Q126" s="84">
        <f t="shared" si="48"/>
        <v>17</v>
      </c>
      <c r="R126" s="84">
        <f t="shared" si="48"/>
        <v>19</v>
      </c>
      <c r="S126" s="84">
        <f t="shared" si="48"/>
        <v>14</v>
      </c>
      <c r="T126" s="84">
        <f t="shared" si="48"/>
        <v>51</v>
      </c>
      <c r="U126" s="84">
        <f t="shared" si="48"/>
        <v>0</v>
      </c>
      <c r="V126" s="84">
        <f t="shared" si="48"/>
        <v>0</v>
      </c>
      <c r="W126" s="84">
        <f t="shared" si="48"/>
        <v>0</v>
      </c>
      <c r="X126" s="84">
        <f t="shared" si="48"/>
        <v>0</v>
      </c>
      <c r="Y126" s="84">
        <f t="shared" si="48"/>
        <v>0</v>
      </c>
      <c r="Z126" s="84">
        <f t="shared" si="48"/>
        <v>0</v>
      </c>
      <c r="AA126" s="84">
        <f t="shared" si="48"/>
        <v>0</v>
      </c>
      <c r="AB126" s="84">
        <f t="shared" si="48"/>
        <v>0</v>
      </c>
      <c r="AC126" s="84">
        <f t="shared" si="48"/>
        <v>0</v>
      </c>
      <c r="AD126" s="84">
        <f t="shared" si="48"/>
        <v>0</v>
      </c>
      <c r="AE126" s="84">
        <f t="shared" ref="AE126:AN126" si="49">+SUM(AE5:AE86)</f>
        <v>85</v>
      </c>
      <c r="AF126" s="84">
        <f t="shared" si="49"/>
        <v>146</v>
      </c>
      <c r="AG126" s="84">
        <f t="shared" si="49"/>
        <v>79</v>
      </c>
      <c r="AH126" s="84">
        <f t="shared" si="49"/>
        <v>80</v>
      </c>
      <c r="AI126" s="84">
        <f t="shared" si="49"/>
        <v>14</v>
      </c>
      <c r="AJ126" s="84">
        <f t="shared" si="49"/>
        <v>51</v>
      </c>
      <c r="AK126" s="84">
        <f t="shared" si="49"/>
        <v>0</v>
      </c>
      <c r="AL126" s="84">
        <f t="shared" si="49"/>
        <v>0</v>
      </c>
      <c r="AM126" s="84">
        <f t="shared" si="49"/>
        <v>178</v>
      </c>
      <c r="AN126" s="84">
        <f t="shared" si="49"/>
        <v>277</v>
      </c>
    </row>
    <row r="127" spans="1:40" s="85" customFormat="1" ht="8.25" customHeight="1" x14ac:dyDescent="0.2">
      <c r="C127" s="86">
        <f>+C1</f>
        <v>43313</v>
      </c>
      <c r="D127" s="86">
        <f t="shared" ref="D127:AN127" si="50">+D1</f>
        <v>43313</v>
      </c>
      <c r="E127" s="80">
        <f>+SUMIF(BASE!$B:$B,Tabla!E$1&amp;"-"&amp;Tabla!$B127&amp;"-"&amp;Tabla!E$4,BASE!$C:$C)</f>
        <v>0</v>
      </c>
      <c r="F127" s="86">
        <f t="shared" si="50"/>
        <v>43344</v>
      </c>
      <c r="G127" s="86">
        <f t="shared" si="50"/>
        <v>43374</v>
      </c>
      <c r="H127" s="86">
        <f t="shared" si="50"/>
        <v>43374</v>
      </c>
      <c r="I127" s="86">
        <f t="shared" si="50"/>
        <v>43405</v>
      </c>
      <c r="J127" s="86">
        <f t="shared" si="50"/>
        <v>43405</v>
      </c>
      <c r="K127" s="86">
        <f t="shared" si="50"/>
        <v>43435</v>
      </c>
      <c r="L127" s="86">
        <f t="shared" si="50"/>
        <v>43435</v>
      </c>
      <c r="M127" s="86">
        <f t="shared" si="50"/>
        <v>43466</v>
      </c>
      <c r="N127" s="86">
        <f t="shared" si="50"/>
        <v>43466</v>
      </c>
      <c r="O127" s="86">
        <f t="shared" si="50"/>
        <v>43497</v>
      </c>
      <c r="P127" s="86">
        <f t="shared" si="50"/>
        <v>43497</v>
      </c>
      <c r="Q127" s="86">
        <f t="shared" si="50"/>
        <v>43525</v>
      </c>
      <c r="R127" s="86">
        <f t="shared" si="50"/>
        <v>43525</v>
      </c>
      <c r="S127" s="86">
        <f t="shared" si="50"/>
        <v>43556</v>
      </c>
      <c r="T127" s="86">
        <f t="shared" si="50"/>
        <v>43556</v>
      </c>
      <c r="U127" s="86">
        <f t="shared" si="50"/>
        <v>43586</v>
      </c>
      <c r="V127" s="86">
        <f t="shared" si="50"/>
        <v>43586</v>
      </c>
      <c r="W127" s="86">
        <f t="shared" si="50"/>
        <v>43617</v>
      </c>
      <c r="X127" s="86">
        <f t="shared" si="50"/>
        <v>43617</v>
      </c>
      <c r="Y127" s="86">
        <f t="shared" si="50"/>
        <v>43647</v>
      </c>
      <c r="Z127" s="86">
        <f t="shared" si="50"/>
        <v>43647</v>
      </c>
      <c r="AA127" s="86">
        <f t="shared" si="50"/>
        <v>43678</v>
      </c>
      <c r="AB127" s="86">
        <f t="shared" si="50"/>
        <v>43678</v>
      </c>
      <c r="AC127" s="86">
        <f t="shared" si="50"/>
        <v>43709</v>
      </c>
      <c r="AD127" s="86">
        <f t="shared" si="50"/>
        <v>43709</v>
      </c>
      <c r="AE127" s="86" t="str">
        <f t="shared" si="50"/>
        <v>1Q2019</v>
      </c>
      <c r="AF127" s="86" t="str">
        <f t="shared" si="50"/>
        <v>1Q2019</v>
      </c>
      <c r="AG127" s="86" t="str">
        <f t="shared" si="50"/>
        <v>2Q2019</v>
      </c>
      <c r="AH127" s="86" t="str">
        <f t="shared" si="50"/>
        <v>2Q2019</v>
      </c>
      <c r="AI127" s="86" t="str">
        <f t="shared" si="50"/>
        <v>3Q2019</v>
      </c>
      <c r="AJ127" s="86" t="str">
        <f t="shared" si="50"/>
        <v>3Q2019</v>
      </c>
      <c r="AK127" s="86" t="str">
        <f t="shared" si="50"/>
        <v>4Q2019</v>
      </c>
      <c r="AL127" s="86" t="str">
        <f t="shared" si="50"/>
        <v>4Q2019</v>
      </c>
      <c r="AM127" s="86" t="str">
        <f t="shared" si="50"/>
        <v>YTD</v>
      </c>
      <c r="AN127" s="86" t="str">
        <f t="shared" si="50"/>
        <v>YTD</v>
      </c>
    </row>
    <row r="128" spans="1:40" x14ac:dyDescent="0.2">
      <c r="B128" s="123" t="s">
        <v>91</v>
      </c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  <c r="AA128" s="123"/>
      <c r="AB128" s="123"/>
      <c r="AC128" s="123"/>
      <c r="AD128" s="123"/>
      <c r="AE128" s="123"/>
      <c r="AF128" s="123"/>
      <c r="AG128" s="123"/>
      <c r="AH128" s="123"/>
      <c r="AI128" s="123"/>
      <c r="AJ128" s="123"/>
      <c r="AK128" s="123"/>
      <c r="AL128" s="123"/>
      <c r="AM128" s="123"/>
      <c r="AN128" s="123"/>
    </row>
    <row r="129" spans="2:40" x14ac:dyDescent="0.2">
      <c r="B129" s="121" t="s">
        <v>4</v>
      </c>
      <c r="C129" s="120">
        <v>43313</v>
      </c>
      <c r="D129" s="120"/>
      <c r="E129" s="120">
        <v>43344</v>
      </c>
      <c r="F129" s="122"/>
      <c r="G129" s="120">
        <v>43374</v>
      </c>
      <c r="H129" s="122"/>
      <c r="I129" s="120">
        <v>43405</v>
      </c>
      <c r="J129" s="120"/>
      <c r="K129" s="120">
        <v>43435</v>
      </c>
      <c r="L129" s="122"/>
      <c r="M129" s="120">
        <v>43466</v>
      </c>
      <c r="N129" s="122"/>
      <c r="O129" s="120">
        <v>43497</v>
      </c>
      <c r="P129" s="120"/>
      <c r="Q129" s="120">
        <v>43525</v>
      </c>
      <c r="R129" s="122"/>
      <c r="S129" s="120">
        <v>43556</v>
      </c>
      <c r="T129" s="122"/>
      <c r="U129" s="120">
        <v>43586</v>
      </c>
      <c r="V129" s="120"/>
      <c r="W129" s="120">
        <v>43617</v>
      </c>
      <c r="X129" s="122"/>
      <c r="Y129" s="120">
        <v>43647</v>
      </c>
      <c r="Z129" s="120"/>
      <c r="AA129" s="120">
        <v>43678</v>
      </c>
      <c r="AB129" s="122"/>
      <c r="AC129" s="120">
        <v>43709</v>
      </c>
      <c r="AD129" s="120"/>
      <c r="AE129" s="122" t="s">
        <v>85</v>
      </c>
      <c r="AF129" s="122"/>
      <c r="AG129" s="122" t="s">
        <v>86</v>
      </c>
      <c r="AH129" s="122"/>
      <c r="AI129" s="122" t="s">
        <v>87</v>
      </c>
      <c r="AJ129" s="122"/>
      <c r="AK129" s="122" t="s">
        <v>88</v>
      </c>
      <c r="AL129" s="122"/>
      <c r="AM129" s="122" t="s">
        <v>89</v>
      </c>
      <c r="AN129" s="122"/>
    </row>
    <row r="130" spans="2:40" x14ac:dyDescent="0.2">
      <c r="B130" s="121"/>
      <c r="C130" s="82" t="s">
        <v>2</v>
      </c>
      <c r="D130" s="82" t="s">
        <v>3</v>
      </c>
      <c r="E130" s="82" t="s">
        <v>2</v>
      </c>
      <c r="F130" s="82" t="s">
        <v>3</v>
      </c>
      <c r="G130" s="82" t="s">
        <v>2</v>
      </c>
      <c r="H130" s="82" t="s">
        <v>3</v>
      </c>
      <c r="I130" s="82" t="s">
        <v>2</v>
      </c>
      <c r="J130" s="82" t="s">
        <v>3</v>
      </c>
      <c r="K130" s="82" t="s">
        <v>2</v>
      </c>
      <c r="L130" s="82" t="s">
        <v>3</v>
      </c>
      <c r="M130" s="82" t="s">
        <v>2</v>
      </c>
      <c r="N130" s="82" t="s">
        <v>3</v>
      </c>
      <c r="O130" s="82" t="s">
        <v>2</v>
      </c>
      <c r="P130" s="82" t="s">
        <v>3</v>
      </c>
      <c r="Q130" s="82" t="s">
        <v>2</v>
      </c>
      <c r="R130" s="82" t="s">
        <v>3</v>
      </c>
      <c r="S130" s="82" t="s">
        <v>2</v>
      </c>
      <c r="T130" s="82" t="s">
        <v>3</v>
      </c>
      <c r="U130" s="82" t="s">
        <v>2</v>
      </c>
      <c r="V130" s="82" t="s">
        <v>3</v>
      </c>
      <c r="W130" s="82" t="s">
        <v>2</v>
      </c>
      <c r="X130" s="82" t="s">
        <v>3</v>
      </c>
      <c r="Y130" s="82" t="s">
        <v>2</v>
      </c>
      <c r="Z130" s="82" t="s">
        <v>3</v>
      </c>
      <c r="AA130" s="82" t="s">
        <v>2</v>
      </c>
      <c r="AB130" s="82" t="s">
        <v>3</v>
      </c>
      <c r="AC130" s="82" t="s">
        <v>2</v>
      </c>
      <c r="AD130" s="82" t="s">
        <v>3</v>
      </c>
      <c r="AE130" s="82" t="s">
        <v>2</v>
      </c>
      <c r="AF130" s="82" t="s">
        <v>3</v>
      </c>
      <c r="AG130" s="82" t="s">
        <v>2</v>
      </c>
      <c r="AH130" s="82" t="s">
        <v>3</v>
      </c>
      <c r="AI130" s="82" t="s">
        <v>2</v>
      </c>
      <c r="AJ130" s="82" t="s">
        <v>3</v>
      </c>
      <c r="AK130" s="82" t="s">
        <v>2</v>
      </c>
      <c r="AL130" s="82" t="s">
        <v>3</v>
      </c>
      <c r="AM130" s="82" t="s">
        <v>2</v>
      </c>
      <c r="AN130" s="82" t="s">
        <v>3</v>
      </c>
    </row>
    <row r="131" spans="2:40" x14ac:dyDescent="0.2">
      <c r="B131" s="80" t="str">
        <f t="shared" ref="B131:B162" si="51">+B5</f>
        <v>Banco Mariva S.A. (429)</v>
      </c>
      <c r="C131" s="87">
        <f>+SUMIF(BASE!$B:$B,Tabla!C$1&amp;"-"&amp;Tabla!$B131&amp;"-"&amp;Tabla!C$4,BASE!$O:$O)</f>
        <v>2929000</v>
      </c>
      <c r="D131" s="87">
        <f>+SUMIF(BASE!$B:$B,Tabla!D$1&amp;"-"&amp;Tabla!$B131&amp;"-"&amp;Tabla!D$4,BASE!$O:$O)</f>
        <v>0</v>
      </c>
      <c r="E131" s="87">
        <f>+SUMIF(BASE!$B:$B,Tabla!E$1&amp;"-"&amp;Tabla!$B131&amp;"-"&amp;Tabla!E$4,BASE!$O:$O)</f>
        <v>0</v>
      </c>
      <c r="F131" s="87">
        <f>+SUMIF(BASE!$B:$B,Tabla!F$1&amp;"-"&amp;Tabla!$B131&amp;"-"&amp;Tabla!F$4,BASE!$O:$O)</f>
        <v>0</v>
      </c>
      <c r="G131" s="87">
        <f>+SUMIF(BASE!$B:$B,Tabla!G$1&amp;"-"&amp;Tabla!$B131&amp;"-"&amp;Tabla!G$4,BASE!$O:$O)</f>
        <v>0</v>
      </c>
      <c r="H131" s="87">
        <f>+SUMIF(BASE!$B:$B,Tabla!H$1&amp;"-"&amp;Tabla!$B131&amp;"-"&amp;Tabla!H$4,BASE!$O:$O)</f>
        <v>-3644849.6</v>
      </c>
      <c r="I131" s="87">
        <f>+SUMIF(BASE!$B:$B,Tabla!I$1&amp;"-"&amp;Tabla!$B131&amp;"-"&amp;Tabla!I$4,BASE!$O:$O)</f>
        <v>0</v>
      </c>
      <c r="J131" s="87">
        <f>+SUMIF(BASE!$B:$B,Tabla!J$1&amp;"-"&amp;Tabla!$B131&amp;"-"&amp;Tabla!J$4,BASE!$O:$O)</f>
        <v>0</v>
      </c>
      <c r="K131" s="87">
        <f>+SUMIF(BASE!$B:$B,Tabla!K$1&amp;"-"&amp;Tabla!$B131&amp;"-"&amp;Tabla!K$4,BASE!$O:$O)</f>
        <v>0</v>
      </c>
      <c r="L131" s="87">
        <f>+SUMIF(BASE!$B:$B,Tabla!L$1&amp;"-"&amp;Tabla!$B131&amp;"-"&amp;Tabla!L$4,BASE!$O:$O)</f>
        <v>0</v>
      </c>
      <c r="M131" s="87">
        <f>+SUMIF(BASE!$B:$B,Tabla!M$1&amp;"-"&amp;Tabla!$B131&amp;"-"&amp;Tabla!M$4,BASE!$O:$O)</f>
        <v>0</v>
      </c>
      <c r="N131" s="87">
        <f>+SUMIF(BASE!$B:$B,Tabla!N$1&amp;"-"&amp;Tabla!$B131&amp;"-"&amp;Tabla!N$4,BASE!$O:$O)</f>
        <v>0</v>
      </c>
      <c r="O131" s="87">
        <f>+SUMIF(BASE!$B:$B,Tabla!O$1&amp;"-"&amp;Tabla!$B131&amp;"-"&amp;Tabla!O$4,BASE!$O:$O)</f>
        <v>0</v>
      </c>
      <c r="P131" s="87">
        <f>+SUMIF(BASE!$B:$B,Tabla!P$1&amp;"-"&amp;Tabla!$B131&amp;"-"&amp;Tabla!P$4,BASE!$O:$O)</f>
        <v>0</v>
      </c>
      <c r="Q131" s="87">
        <f>+SUMIF(BASE!$B:$B,Tabla!Q$1&amp;"-"&amp;Tabla!$B131&amp;"-"&amp;Tabla!Q$4,BASE!$O:$O)</f>
        <v>0</v>
      </c>
      <c r="R131" s="87">
        <f>+SUMIF(BASE!$B:$B,Tabla!R$1&amp;"-"&amp;Tabla!$B131&amp;"-"&amp;Tabla!R$4,BASE!$O:$O)</f>
        <v>0</v>
      </c>
      <c r="S131" s="87">
        <f>+SUMIF(BASE!$B:$B,Tabla!S$1&amp;"-"&amp;Tabla!$B131&amp;"-"&amp;Tabla!S$4,BASE!$O:$O)</f>
        <v>0</v>
      </c>
      <c r="T131" s="87">
        <f>+SUMIF(BASE!$B:$B,Tabla!T$1&amp;"-"&amp;Tabla!$B131&amp;"-"&amp;Tabla!T$4,BASE!$O:$O)</f>
        <v>0</v>
      </c>
      <c r="U131" s="87">
        <f>+SUMIF(BASE!$B:$B,Tabla!U$1&amp;"-"&amp;Tabla!$B131&amp;"-"&amp;Tabla!U$4,BASE!$O:$O)</f>
        <v>0</v>
      </c>
      <c r="V131" s="87">
        <f>+SUMIF(BASE!$B:$B,Tabla!V$1&amp;"-"&amp;Tabla!$B131&amp;"-"&amp;Tabla!V$4,BASE!$O:$O)</f>
        <v>0</v>
      </c>
      <c r="W131" s="87">
        <f>+SUMIF(BASE!$B:$B,Tabla!W$1&amp;"-"&amp;Tabla!$B131&amp;"-"&amp;Tabla!W$4,BASE!$O:$O)</f>
        <v>0</v>
      </c>
      <c r="X131" s="87">
        <f>+SUMIF(BASE!$B:$B,Tabla!X$1&amp;"-"&amp;Tabla!$B131&amp;"-"&amp;Tabla!X$4,BASE!$O:$O)</f>
        <v>0</v>
      </c>
      <c r="Y131" s="87">
        <f>+SUMIF(BASE!$B:$B,Tabla!Y$1&amp;"-"&amp;Tabla!$B131&amp;"-"&amp;Tabla!Y$4,BASE!$O:$O)</f>
        <v>0</v>
      </c>
      <c r="Z131" s="87">
        <f>+SUMIF(BASE!$B:$B,Tabla!Z$1&amp;"-"&amp;Tabla!$B131&amp;"-"&amp;Tabla!Z$4,BASE!$O:$O)</f>
        <v>0</v>
      </c>
      <c r="AA131" s="87">
        <f>+SUMIF(BASE!$B:$B,Tabla!AA$1&amp;"-"&amp;Tabla!$B131&amp;"-"&amp;Tabla!AA$4,BASE!$O:$O)</f>
        <v>0</v>
      </c>
      <c r="AB131" s="87">
        <f>+SUMIF(BASE!$B:$B,Tabla!AB$1&amp;"-"&amp;Tabla!$B131&amp;"-"&amp;Tabla!AB$4,BASE!$O:$O)</f>
        <v>0</v>
      </c>
      <c r="AC131" s="87">
        <f>+SUMIF(BASE!$B:$B,Tabla!AC$1&amp;"-"&amp;Tabla!$B131&amp;"-"&amp;Tabla!AC$4,BASE!$O:$O)</f>
        <v>0</v>
      </c>
      <c r="AD131" s="87">
        <f>+SUMIF(BASE!$B:$B,Tabla!AD$1&amp;"-"&amp;Tabla!$B131&amp;"-"&amp;Tabla!AD$4,BASE!$O:$O)</f>
        <v>0</v>
      </c>
      <c r="AE131" s="87">
        <f>+G131+I131+K131</f>
        <v>0</v>
      </c>
      <c r="AF131" s="87">
        <f>+H131+J131+L131</f>
        <v>-3644849.6</v>
      </c>
      <c r="AG131" s="87">
        <f>+M131+O131+Q131</f>
        <v>0</v>
      </c>
      <c r="AH131" s="87">
        <f>+N131+P131+R131</f>
        <v>0</v>
      </c>
      <c r="AI131" s="87">
        <f>+S131+U131+W131</f>
        <v>0</v>
      </c>
      <c r="AJ131" s="87">
        <f>+T131+V131+X131</f>
        <v>0</v>
      </c>
      <c r="AK131" s="87">
        <f>+Y131+AA131+AC131</f>
        <v>0</v>
      </c>
      <c r="AL131" s="87">
        <f>+Z131+AB131+AD131</f>
        <v>0</v>
      </c>
      <c r="AM131" s="87">
        <f>G131+I131+K131+M131+O131+Q131+S131+U131+W131+Y131+AA131+AC131</f>
        <v>0</v>
      </c>
      <c r="AN131" s="87">
        <f>H131+J131+L131+N131+P131+R131+T131+V131+X131+Z131+AB131+AD131</f>
        <v>-3644849.6</v>
      </c>
    </row>
    <row r="132" spans="2:40" x14ac:dyDescent="0.2">
      <c r="B132" s="80" t="str">
        <f t="shared" si="51"/>
        <v>Banco Galicia (552)</v>
      </c>
      <c r="C132" s="87">
        <f>+SUMIF(BASE!$B:$B,Tabla!C$1&amp;"-"&amp;Tabla!$B132&amp;"-"&amp;Tabla!C$4,BASE!$O:$O)</f>
        <v>6676162.620000001</v>
      </c>
      <c r="D132" s="87">
        <f>+SUMIF(BASE!$B:$B,Tabla!D$1&amp;"-"&amp;Tabla!$B132&amp;"-"&amp;Tabla!D$4,BASE!$O:$O)</f>
        <v>0</v>
      </c>
      <c r="E132" s="87">
        <f>+SUMIF(BASE!$B:$B,Tabla!E$1&amp;"-"&amp;Tabla!$B132&amp;"-"&amp;Tabla!E$4,BASE!$O:$O)</f>
        <v>17581161.623999998</v>
      </c>
      <c r="F132" s="87">
        <f>+SUMIF(BASE!$B:$B,Tabla!F$1&amp;"-"&amp;Tabla!$B132&amp;"-"&amp;Tabla!F$4,BASE!$O:$O)</f>
        <v>0</v>
      </c>
      <c r="G132" s="87">
        <f>+SUMIF(BASE!$B:$B,Tabla!G$1&amp;"-"&amp;Tabla!$B132&amp;"-"&amp;Tabla!G$4,BASE!$O:$O)</f>
        <v>1190174.595</v>
      </c>
      <c r="H132" s="87">
        <f>+SUMIF(BASE!$B:$B,Tabla!H$1&amp;"-"&amp;Tabla!$B132&amp;"-"&amp;Tabla!H$4,BASE!$O:$O)</f>
        <v>-56300</v>
      </c>
      <c r="I132" s="87">
        <f>+SUMIF(BASE!$B:$B,Tabla!I$1&amp;"-"&amp;Tabla!$B132&amp;"-"&amp;Tabla!I$4,BASE!$O:$O)</f>
        <v>9160913.9399999995</v>
      </c>
      <c r="J132" s="87">
        <f>+SUMIF(BASE!$B:$B,Tabla!J$1&amp;"-"&amp;Tabla!$B132&amp;"-"&amp;Tabla!J$4,BASE!$O:$O)</f>
        <v>-248008.1</v>
      </c>
      <c r="K132" s="87">
        <f>+SUMIF(BASE!$B:$B,Tabla!K$1&amp;"-"&amp;Tabla!$B132&amp;"-"&amp;Tabla!K$4,BASE!$O:$O)</f>
        <v>928572.27</v>
      </c>
      <c r="L132" s="87">
        <f>+SUMIF(BASE!$B:$B,Tabla!L$1&amp;"-"&amp;Tabla!$B132&amp;"-"&amp;Tabla!L$4,BASE!$O:$O)</f>
        <v>-5825176.2000000002</v>
      </c>
      <c r="M132" s="87">
        <f>+SUMIF(BASE!$B:$B,Tabla!M$1&amp;"-"&amp;Tabla!$B132&amp;"-"&amp;Tabla!M$4,BASE!$O:$O)</f>
        <v>4274188.5460000001</v>
      </c>
      <c r="N132" s="87">
        <f>+SUMIF(BASE!$B:$B,Tabla!N$1&amp;"-"&amp;Tabla!$B132&amp;"-"&amp;Tabla!N$4,BASE!$O:$O)</f>
        <v>0</v>
      </c>
      <c r="O132" s="87">
        <f>+SUMIF(BASE!$B:$B,Tabla!O$1&amp;"-"&amp;Tabla!$B132&amp;"-"&amp;Tabla!O$4,BASE!$O:$O)</f>
        <v>11709234.9312</v>
      </c>
      <c r="P132" s="87">
        <f>+SUMIF(BASE!$B:$B,Tabla!P$1&amp;"-"&amp;Tabla!$B132&amp;"-"&amp;Tabla!P$4,BASE!$O:$O)</f>
        <v>-164106.34</v>
      </c>
      <c r="Q132" s="87">
        <f>+SUMIF(BASE!$B:$B,Tabla!Q$1&amp;"-"&amp;Tabla!$B132&amp;"-"&amp;Tabla!Q$4,BASE!$O:$O)</f>
        <v>1817756.65</v>
      </c>
      <c r="R132" s="87">
        <f>+SUMIF(BASE!$B:$B,Tabla!R$1&amp;"-"&amp;Tabla!$B132&amp;"-"&amp;Tabla!R$4,BASE!$O:$O)</f>
        <v>-3700838</v>
      </c>
      <c r="S132" s="87">
        <f>+SUMIF(BASE!$B:$B,Tabla!S$1&amp;"-"&amp;Tabla!$B132&amp;"-"&amp;Tabla!S$4,BASE!$O:$O)</f>
        <v>10933475</v>
      </c>
      <c r="T132" s="87">
        <f>+SUMIF(BASE!$B:$B,Tabla!T$1&amp;"-"&amp;Tabla!$B132&amp;"-"&amp;Tabla!T$4,BASE!$O:$O)</f>
        <v>0</v>
      </c>
      <c r="U132" s="87">
        <f>+SUMIF(BASE!$B:$B,Tabla!U$1&amp;"-"&amp;Tabla!$B132&amp;"-"&amp;Tabla!U$4,BASE!$O:$O)</f>
        <v>0</v>
      </c>
      <c r="V132" s="87">
        <f>+SUMIF(BASE!$B:$B,Tabla!V$1&amp;"-"&amp;Tabla!$B132&amp;"-"&amp;Tabla!V$4,BASE!$O:$O)</f>
        <v>0</v>
      </c>
      <c r="W132" s="87">
        <f>+SUMIF(BASE!$B:$B,Tabla!W$1&amp;"-"&amp;Tabla!$B132&amp;"-"&amp;Tabla!W$4,BASE!$O:$O)</f>
        <v>0</v>
      </c>
      <c r="X132" s="87">
        <f>+SUMIF(BASE!$B:$B,Tabla!X$1&amp;"-"&amp;Tabla!$B132&amp;"-"&amp;Tabla!X$4,BASE!$O:$O)</f>
        <v>0</v>
      </c>
      <c r="Y132" s="87">
        <f>+SUMIF(BASE!$B:$B,Tabla!Y$1&amp;"-"&amp;Tabla!$B132&amp;"-"&amp;Tabla!Y$4,BASE!$O:$O)</f>
        <v>0</v>
      </c>
      <c r="Z132" s="87">
        <f>+SUMIF(BASE!$B:$B,Tabla!Z$1&amp;"-"&amp;Tabla!$B132&amp;"-"&amp;Tabla!Z$4,BASE!$O:$O)</f>
        <v>0</v>
      </c>
      <c r="AA132" s="87">
        <f>+SUMIF(BASE!$B:$B,Tabla!AA$1&amp;"-"&amp;Tabla!$B132&amp;"-"&amp;Tabla!AA$4,BASE!$O:$O)</f>
        <v>0</v>
      </c>
      <c r="AB132" s="87">
        <f>+SUMIF(BASE!$B:$B,Tabla!AB$1&amp;"-"&amp;Tabla!$B132&amp;"-"&amp;Tabla!AB$4,BASE!$O:$O)</f>
        <v>0</v>
      </c>
      <c r="AC132" s="87">
        <f>+SUMIF(BASE!$B:$B,Tabla!AC$1&amp;"-"&amp;Tabla!$B132&amp;"-"&amp;Tabla!AC$4,BASE!$O:$O)</f>
        <v>0</v>
      </c>
      <c r="AD132" s="87">
        <f>+SUMIF(BASE!$B:$B,Tabla!AD$1&amp;"-"&amp;Tabla!$B132&amp;"-"&amp;Tabla!AD$4,BASE!$O:$O)</f>
        <v>0</v>
      </c>
      <c r="AE132" s="87">
        <f t="shared" ref="AE132:AE195" si="52">+G132+I132+K132</f>
        <v>11279660.805</v>
      </c>
      <c r="AF132" s="87">
        <f t="shared" ref="AF132:AF195" si="53">+H132+J132+L132</f>
        <v>-6129484.2999999998</v>
      </c>
      <c r="AG132" s="87">
        <f t="shared" ref="AG132:AG195" si="54">+M132+O132+Q132</f>
        <v>17801180.1272</v>
      </c>
      <c r="AH132" s="87">
        <f t="shared" ref="AH132:AH195" si="55">+N132+P132+R132</f>
        <v>-3864944.34</v>
      </c>
      <c r="AI132" s="87">
        <f t="shared" ref="AI132:AI195" si="56">+S132+U132+W132</f>
        <v>10933475</v>
      </c>
      <c r="AJ132" s="87">
        <f t="shared" ref="AJ132:AJ195" si="57">+T132+V132+X132</f>
        <v>0</v>
      </c>
      <c r="AK132" s="87">
        <f t="shared" ref="AK132:AK195" si="58">+Y132+AA132+AC132</f>
        <v>0</v>
      </c>
      <c r="AL132" s="87">
        <f t="shared" ref="AL132:AL195" si="59">+Z132+AB132+AD132</f>
        <v>0</v>
      </c>
      <c r="AM132" s="87">
        <f t="shared" ref="AM132:AM195" si="60">G132+I132+K132+M132+O132+Q132+S132+U132+W132+Y132+AA132+AC132</f>
        <v>40014315.9322</v>
      </c>
      <c r="AN132" s="87">
        <f t="shared" ref="AN132:AN195" si="61">H132+J132+L132+N132+P132+R132+T132+V132+X132+Z132+AB132+AD132</f>
        <v>-9994428.6400000006</v>
      </c>
    </row>
    <row r="133" spans="2:40" x14ac:dyDescent="0.2">
      <c r="B133" s="80" t="str">
        <f t="shared" si="51"/>
        <v>HSBC (Retail) (1748)</v>
      </c>
      <c r="C133" s="87">
        <f>+SUMIF(BASE!$B:$B,Tabla!C$1&amp;"-"&amp;Tabla!$B133&amp;"-"&amp;Tabla!C$4,BASE!$O:$O)</f>
        <v>333702.89999999997</v>
      </c>
      <c r="D133" s="87">
        <f>+SUMIF(BASE!$B:$B,Tabla!D$1&amp;"-"&amp;Tabla!$B133&amp;"-"&amp;Tabla!D$4,BASE!$O:$O)</f>
        <v>-414083.82999999996</v>
      </c>
      <c r="E133" s="87">
        <f>+SUMIF(BASE!$B:$B,Tabla!E$1&amp;"-"&amp;Tabla!$B133&amp;"-"&amp;Tabla!E$4,BASE!$O:$O)</f>
        <v>289800</v>
      </c>
      <c r="F133" s="87">
        <f>+SUMIF(BASE!$B:$B,Tabla!F$1&amp;"-"&amp;Tabla!$B133&amp;"-"&amp;Tabla!F$4,BASE!$O:$O)</f>
        <v>-31352.27</v>
      </c>
      <c r="G133" s="87">
        <f>+SUMIF(BASE!$B:$B,Tabla!G$1&amp;"-"&amp;Tabla!$B133&amp;"-"&amp;Tabla!G$4,BASE!$O:$O)</f>
        <v>0</v>
      </c>
      <c r="H133" s="87">
        <f>+SUMIF(BASE!$B:$B,Tabla!H$1&amp;"-"&amp;Tabla!$B133&amp;"-"&amp;Tabla!H$4,BASE!$O:$O)</f>
        <v>0</v>
      </c>
      <c r="I133" s="87">
        <f>+SUMIF(BASE!$B:$B,Tabla!I$1&amp;"-"&amp;Tabla!$B133&amp;"-"&amp;Tabla!I$4,BASE!$O:$O)</f>
        <v>313541.88</v>
      </c>
      <c r="J133" s="87">
        <f>+SUMIF(BASE!$B:$B,Tabla!J$1&amp;"-"&amp;Tabla!$B133&amp;"-"&amp;Tabla!J$4,BASE!$O:$O)</f>
        <v>0</v>
      </c>
      <c r="K133" s="87">
        <f>+SUMIF(BASE!$B:$B,Tabla!K$1&amp;"-"&amp;Tabla!$B133&amp;"-"&amp;Tabla!K$4,BASE!$O:$O)</f>
        <v>0</v>
      </c>
      <c r="L133" s="87">
        <f>+SUMIF(BASE!$B:$B,Tabla!L$1&amp;"-"&amp;Tabla!$B133&amp;"-"&amp;Tabla!L$4,BASE!$O:$O)</f>
        <v>-1079797.94</v>
      </c>
      <c r="M133" s="87">
        <f>+SUMIF(BASE!$B:$B,Tabla!M$1&amp;"-"&amp;Tabla!$B133&amp;"-"&amp;Tabla!M$4,BASE!$O:$O)</f>
        <v>0</v>
      </c>
      <c r="N133" s="87">
        <f>+SUMIF(BASE!$B:$B,Tabla!N$1&amp;"-"&amp;Tabla!$B133&amp;"-"&amp;Tabla!N$4,BASE!$O:$O)</f>
        <v>0</v>
      </c>
      <c r="O133" s="87">
        <f>+SUMIF(BASE!$B:$B,Tabla!O$1&amp;"-"&amp;Tabla!$B133&amp;"-"&amp;Tabla!O$4,BASE!$O:$O)</f>
        <v>0</v>
      </c>
      <c r="P133" s="87">
        <f>+SUMIF(BASE!$B:$B,Tabla!P$1&amp;"-"&amp;Tabla!$B133&amp;"-"&amp;Tabla!P$4,BASE!$O:$O)</f>
        <v>0</v>
      </c>
      <c r="Q133" s="87">
        <f>+SUMIF(BASE!$B:$B,Tabla!Q$1&amp;"-"&amp;Tabla!$B133&amp;"-"&amp;Tabla!Q$4,BASE!$O:$O)</f>
        <v>0</v>
      </c>
      <c r="R133" s="87">
        <f>+SUMIF(BASE!$B:$B,Tabla!R$1&amp;"-"&amp;Tabla!$B133&amp;"-"&amp;Tabla!R$4,BASE!$O:$O)</f>
        <v>0</v>
      </c>
      <c r="S133" s="87">
        <f>+SUMIF(BASE!$B:$B,Tabla!S$1&amp;"-"&amp;Tabla!$B133&amp;"-"&amp;Tabla!S$4,BASE!$O:$O)</f>
        <v>0</v>
      </c>
      <c r="T133" s="87">
        <f>+SUMIF(BASE!$B:$B,Tabla!T$1&amp;"-"&amp;Tabla!$B133&amp;"-"&amp;Tabla!T$4,BASE!$O:$O)</f>
        <v>0</v>
      </c>
      <c r="U133" s="87">
        <f>+SUMIF(BASE!$B:$B,Tabla!U$1&amp;"-"&amp;Tabla!$B133&amp;"-"&amp;Tabla!U$4,BASE!$O:$O)</f>
        <v>0</v>
      </c>
      <c r="V133" s="87">
        <f>+SUMIF(BASE!$B:$B,Tabla!V$1&amp;"-"&amp;Tabla!$B133&amp;"-"&amp;Tabla!V$4,BASE!$O:$O)</f>
        <v>0</v>
      </c>
      <c r="W133" s="87">
        <f>+SUMIF(BASE!$B:$B,Tabla!W$1&amp;"-"&amp;Tabla!$B133&amp;"-"&amp;Tabla!W$4,BASE!$O:$O)</f>
        <v>0</v>
      </c>
      <c r="X133" s="87">
        <f>+SUMIF(BASE!$B:$B,Tabla!X$1&amp;"-"&amp;Tabla!$B133&amp;"-"&amp;Tabla!X$4,BASE!$O:$O)</f>
        <v>0</v>
      </c>
      <c r="Y133" s="87">
        <f>+SUMIF(BASE!$B:$B,Tabla!Y$1&amp;"-"&amp;Tabla!$B133&amp;"-"&amp;Tabla!Y$4,BASE!$O:$O)</f>
        <v>0</v>
      </c>
      <c r="Z133" s="87">
        <f>+SUMIF(BASE!$B:$B,Tabla!Z$1&amp;"-"&amp;Tabla!$B133&amp;"-"&amp;Tabla!Z$4,BASE!$O:$O)</f>
        <v>0</v>
      </c>
      <c r="AA133" s="87">
        <f>+SUMIF(BASE!$B:$B,Tabla!AA$1&amp;"-"&amp;Tabla!$B133&amp;"-"&amp;Tabla!AA$4,BASE!$O:$O)</f>
        <v>0</v>
      </c>
      <c r="AB133" s="87">
        <f>+SUMIF(BASE!$B:$B,Tabla!AB$1&amp;"-"&amp;Tabla!$B133&amp;"-"&amp;Tabla!AB$4,BASE!$O:$O)</f>
        <v>0</v>
      </c>
      <c r="AC133" s="87">
        <f>+SUMIF(BASE!$B:$B,Tabla!AC$1&amp;"-"&amp;Tabla!$B133&amp;"-"&amp;Tabla!AC$4,BASE!$O:$O)</f>
        <v>0</v>
      </c>
      <c r="AD133" s="87">
        <f>+SUMIF(BASE!$B:$B,Tabla!AD$1&amp;"-"&amp;Tabla!$B133&amp;"-"&amp;Tabla!AD$4,BASE!$O:$O)</f>
        <v>0</v>
      </c>
      <c r="AE133" s="87">
        <f t="shared" si="52"/>
        <v>313541.88</v>
      </c>
      <c r="AF133" s="87">
        <f t="shared" si="53"/>
        <v>-1079797.94</v>
      </c>
      <c r="AG133" s="87">
        <f t="shared" si="54"/>
        <v>0</v>
      </c>
      <c r="AH133" s="87">
        <f t="shared" si="55"/>
        <v>0</v>
      </c>
      <c r="AI133" s="87">
        <f t="shared" si="56"/>
        <v>0</v>
      </c>
      <c r="AJ133" s="87">
        <f t="shared" si="57"/>
        <v>0</v>
      </c>
      <c r="AK133" s="87">
        <f t="shared" si="58"/>
        <v>0</v>
      </c>
      <c r="AL133" s="87">
        <f t="shared" si="59"/>
        <v>0</v>
      </c>
      <c r="AM133" s="87">
        <f t="shared" si="60"/>
        <v>313541.88</v>
      </c>
      <c r="AN133" s="87">
        <f t="shared" si="61"/>
        <v>-1079797.94</v>
      </c>
    </row>
    <row r="134" spans="2:40" x14ac:dyDescent="0.2">
      <c r="B134" s="80" t="str">
        <f t="shared" si="51"/>
        <v>Banco Frances Custodia (1647)</v>
      </c>
      <c r="C134" s="87">
        <f>+SUMIF(BASE!$B:$B,Tabla!C$1&amp;"-"&amp;Tabla!$B134&amp;"-"&amp;Tabla!C$4,BASE!$O:$O)</f>
        <v>942751.64999999991</v>
      </c>
      <c r="D134" s="87">
        <f>+SUMIF(BASE!$B:$B,Tabla!D$1&amp;"-"&amp;Tabla!$B134&amp;"-"&amp;Tabla!D$4,BASE!$O:$O)</f>
        <v>0</v>
      </c>
      <c r="E134" s="87">
        <f>+SUMIF(BASE!$B:$B,Tabla!E$1&amp;"-"&amp;Tabla!$B134&amp;"-"&amp;Tabla!E$4,BASE!$O:$O)</f>
        <v>0</v>
      </c>
      <c r="F134" s="87">
        <f>+SUMIF(BASE!$B:$B,Tabla!F$1&amp;"-"&amp;Tabla!$B134&amp;"-"&amp;Tabla!F$4,BASE!$O:$O)</f>
        <v>0</v>
      </c>
      <c r="G134" s="87">
        <f>+SUMIF(BASE!$B:$B,Tabla!G$1&amp;"-"&amp;Tabla!$B134&amp;"-"&amp;Tabla!G$4,BASE!$O:$O)</f>
        <v>0</v>
      </c>
      <c r="H134" s="87">
        <f>+SUMIF(BASE!$B:$B,Tabla!H$1&amp;"-"&amp;Tabla!$B134&amp;"-"&amp;Tabla!H$4,BASE!$O:$O)</f>
        <v>0</v>
      </c>
      <c r="I134" s="87">
        <f>+SUMIF(BASE!$B:$B,Tabla!I$1&amp;"-"&amp;Tabla!$B134&amp;"-"&amp;Tabla!I$4,BASE!$O:$O)</f>
        <v>0</v>
      </c>
      <c r="J134" s="87">
        <f>+SUMIF(BASE!$B:$B,Tabla!J$1&amp;"-"&amp;Tabla!$B134&amp;"-"&amp;Tabla!J$4,BASE!$O:$O)</f>
        <v>0</v>
      </c>
      <c r="K134" s="87">
        <f>+SUMIF(BASE!$B:$B,Tabla!K$1&amp;"-"&amp;Tabla!$B134&amp;"-"&amp;Tabla!K$4,BASE!$O:$O)</f>
        <v>0</v>
      </c>
      <c r="L134" s="87">
        <f>+SUMIF(BASE!$B:$B,Tabla!L$1&amp;"-"&amp;Tabla!$B134&amp;"-"&amp;Tabla!L$4,BASE!$O:$O)</f>
        <v>0</v>
      </c>
      <c r="M134" s="87">
        <f>+SUMIF(BASE!$B:$B,Tabla!M$1&amp;"-"&amp;Tabla!$B134&amp;"-"&amp;Tabla!M$4,BASE!$O:$O)</f>
        <v>0</v>
      </c>
      <c r="N134" s="87">
        <f>+SUMIF(BASE!$B:$B,Tabla!N$1&amp;"-"&amp;Tabla!$B134&amp;"-"&amp;Tabla!N$4,BASE!$O:$O)</f>
        <v>0</v>
      </c>
      <c r="O134" s="87">
        <f>+SUMIF(BASE!$B:$B,Tabla!O$1&amp;"-"&amp;Tabla!$B134&amp;"-"&amp;Tabla!O$4,BASE!$O:$O)</f>
        <v>0</v>
      </c>
      <c r="P134" s="87">
        <f>+SUMIF(BASE!$B:$B,Tabla!P$1&amp;"-"&amp;Tabla!$B134&amp;"-"&amp;Tabla!P$4,BASE!$O:$O)</f>
        <v>-226440</v>
      </c>
      <c r="Q134" s="87">
        <f>+SUMIF(BASE!$B:$B,Tabla!Q$1&amp;"-"&amp;Tabla!$B134&amp;"-"&amp;Tabla!Q$4,BASE!$O:$O)</f>
        <v>0</v>
      </c>
      <c r="R134" s="87">
        <f>+SUMIF(BASE!$B:$B,Tabla!R$1&amp;"-"&amp;Tabla!$B134&amp;"-"&amp;Tabla!R$4,BASE!$O:$O)</f>
        <v>-144670</v>
      </c>
      <c r="S134" s="87">
        <f>+SUMIF(BASE!$B:$B,Tabla!S$1&amp;"-"&amp;Tabla!$B134&amp;"-"&amp;Tabla!S$4,BASE!$O:$O)</f>
        <v>0</v>
      </c>
      <c r="T134" s="87">
        <f>+SUMIF(BASE!$B:$B,Tabla!T$1&amp;"-"&amp;Tabla!$B134&amp;"-"&amp;Tabla!T$4,BASE!$O:$O)</f>
        <v>0</v>
      </c>
      <c r="U134" s="87">
        <f>+SUMIF(BASE!$B:$B,Tabla!U$1&amp;"-"&amp;Tabla!$B134&amp;"-"&amp;Tabla!U$4,BASE!$O:$O)</f>
        <v>0</v>
      </c>
      <c r="V134" s="87">
        <f>+SUMIF(BASE!$B:$B,Tabla!V$1&amp;"-"&amp;Tabla!$B134&amp;"-"&amp;Tabla!V$4,BASE!$O:$O)</f>
        <v>0</v>
      </c>
      <c r="W134" s="87">
        <f>+SUMIF(BASE!$B:$B,Tabla!W$1&amp;"-"&amp;Tabla!$B134&amp;"-"&amp;Tabla!W$4,BASE!$O:$O)</f>
        <v>0</v>
      </c>
      <c r="X134" s="87">
        <f>+SUMIF(BASE!$B:$B,Tabla!X$1&amp;"-"&amp;Tabla!$B134&amp;"-"&amp;Tabla!X$4,BASE!$O:$O)</f>
        <v>0</v>
      </c>
      <c r="Y134" s="87">
        <f>+SUMIF(BASE!$B:$B,Tabla!Y$1&amp;"-"&amp;Tabla!$B134&amp;"-"&amp;Tabla!Y$4,BASE!$O:$O)</f>
        <v>0</v>
      </c>
      <c r="Z134" s="87">
        <f>+SUMIF(BASE!$B:$B,Tabla!Z$1&amp;"-"&amp;Tabla!$B134&amp;"-"&amp;Tabla!Z$4,BASE!$O:$O)</f>
        <v>0</v>
      </c>
      <c r="AA134" s="87">
        <f>+SUMIF(BASE!$B:$B,Tabla!AA$1&amp;"-"&amp;Tabla!$B134&amp;"-"&amp;Tabla!AA$4,BASE!$O:$O)</f>
        <v>0</v>
      </c>
      <c r="AB134" s="87">
        <f>+SUMIF(BASE!$B:$B,Tabla!AB$1&amp;"-"&amp;Tabla!$B134&amp;"-"&amp;Tabla!AB$4,BASE!$O:$O)</f>
        <v>0</v>
      </c>
      <c r="AC134" s="87">
        <f>+SUMIF(BASE!$B:$B,Tabla!AC$1&amp;"-"&amp;Tabla!$B134&amp;"-"&amp;Tabla!AC$4,BASE!$O:$O)</f>
        <v>0</v>
      </c>
      <c r="AD134" s="87">
        <f>+SUMIF(BASE!$B:$B,Tabla!AD$1&amp;"-"&amp;Tabla!$B134&amp;"-"&amp;Tabla!AD$4,BASE!$O:$O)</f>
        <v>0</v>
      </c>
      <c r="AE134" s="87">
        <f t="shared" si="52"/>
        <v>0</v>
      </c>
      <c r="AF134" s="87">
        <f t="shared" si="53"/>
        <v>0</v>
      </c>
      <c r="AG134" s="87">
        <f t="shared" si="54"/>
        <v>0</v>
      </c>
      <c r="AH134" s="87">
        <f t="shared" si="55"/>
        <v>-371110</v>
      </c>
      <c r="AI134" s="87">
        <f t="shared" si="56"/>
        <v>0</v>
      </c>
      <c r="AJ134" s="87">
        <f t="shared" si="57"/>
        <v>0</v>
      </c>
      <c r="AK134" s="87">
        <f t="shared" si="58"/>
        <v>0</v>
      </c>
      <c r="AL134" s="87">
        <f t="shared" si="59"/>
        <v>0</v>
      </c>
      <c r="AM134" s="87">
        <f t="shared" si="60"/>
        <v>0</v>
      </c>
      <c r="AN134" s="87">
        <f t="shared" si="61"/>
        <v>-371110</v>
      </c>
    </row>
    <row r="135" spans="2:40" x14ac:dyDescent="0.2">
      <c r="B135" s="80" t="str">
        <f t="shared" si="51"/>
        <v>Allaria Ledesma y Cía. S.A. (6)</v>
      </c>
      <c r="C135" s="87">
        <f>+SUMIF(BASE!$B:$B,Tabla!C$1&amp;"-"&amp;Tabla!$B135&amp;"-"&amp;Tabla!C$4,BASE!$O:$O)</f>
        <v>367742.85</v>
      </c>
      <c r="D135" s="87">
        <f>+SUMIF(BASE!$B:$B,Tabla!D$1&amp;"-"&amp;Tabla!$B135&amp;"-"&amp;Tabla!D$4,BASE!$O:$O)</f>
        <v>0</v>
      </c>
      <c r="E135" s="87">
        <f>+SUMIF(BASE!$B:$B,Tabla!E$1&amp;"-"&amp;Tabla!$B135&amp;"-"&amp;Tabla!E$4,BASE!$O:$O)</f>
        <v>0</v>
      </c>
      <c r="F135" s="87">
        <f>+SUMIF(BASE!$B:$B,Tabla!F$1&amp;"-"&amp;Tabla!$B135&amp;"-"&amp;Tabla!F$4,BASE!$O:$O)</f>
        <v>-46391.399999999994</v>
      </c>
      <c r="G135" s="87">
        <f>+SUMIF(BASE!$B:$B,Tabla!G$1&amp;"-"&amp;Tabla!$B135&amp;"-"&amp;Tabla!G$4,BASE!$O:$O)</f>
        <v>86419.5</v>
      </c>
      <c r="H135" s="87">
        <f>+SUMIF(BASE!$B:$B,Tabla!H$1&amp;"-"&amp;Tabla!$B135&amp;"-"&amp;Tabla!H$4,BASE!$O:$O)</f>
        <v>0</v>
      </c>
      <c r="I135" s="87">
        <f>+SUMIF(BASE!$B:$B,Tabla!I$1&amp;"-"&amp;Tabla!$B135&amp;"-"&amp;Tabla!I$4,BASE!$O:$O)</f>
        <v>0</v>
      </c>
      <c r="J135" s="87">
        <f>+SUMIF(BASE!$B:$B,Tabla!J$1&amp;"-"&amp;Tabla!$B135&amp;"-"&amp;Tabla!J$4,BASE!$O:$O)</f>
        <v>-613925.18000000005</v>
      </c>
      <c r="K135" s="87">
        <f>+SUMIF(BASE!$B:$B,Tabla!K$1&amp;"-"&amp;Tabla!$B135&amp;"-"&amp;Tabla!K$4,BASE!$O:$O)</f>
        <v>0</v>
      </c>
      <c r="L135" s="87">
        <f>+SUMIF(BASE!$B:$B,Tabla!L$1&amp;"-"&amp;Tabla!$B135&amp;"-"&amp;Tabla!L$4,BASE!$O:$O)</f>
        <v>0</v>
      </c>
      <c r="M135" s="87">
        <f>+SUMIF(BASE!$B:$B,Tabla!M$1&amp;"-"&amp;Tabla!$B135&amp;"-"&amp;Tabla!M$4,BASE!$O:$O)</f>
        <v>0</v>
      </c>
      <c r="N135" s="87">
        <f>+SUMIF(BASE!$B:$B,Tabla!N$1&amp;"-"&amp;Tabla!$B135&amp;"-"&amp;Tabla!N$4,BASE!$O:$O)</f>
        <v>-127075</v>
      </c>
      <c r="O135" s="87">
        <f>+SUMIF(BASE!$B:$B,Tabla!O$1&amp;"-"&amp;Tabla!$B135&amp;"-"&amp;Tabla!O$4,BASE!$O:$O)</f>
        <v>0</v>
      </c>
      <c r="P135" s="87">
        <f>+SUMIF(BASE!$B:$B,Tabla!P$1&amp;"-"&amp;Tabla!$B135&amp;"-"&amp;Tabla!P$4,BASE!$O:$O)</f>
        <v>0</v>
      </c>
      <c r="Q135" s="87">
        <f>+SUMIF(BASE!$B:$B,Tabla!Q$1&amp;"-"&amp;Tabla!$B135&amp;"-"&amp;Tabla!Q$4,BASE!$O:$O)</f>
        <v>776734</v>
      </c>
      <c r="R135" s="87">
        <f>+SUMIF(BASE!$B:$B,Tabla!R$1&amp;"-"&amp;Tabla!$B135&amp;"-"&amp;Tabla!R$4,BASE!$O:$O)</f>
        <v>0</v>
      </c>
      <c r="S135" s="87">
        <f>+SUMIF(BASE!$B:$B,Tabla!S$1&amp;"-"&amp;Tabla!$B135&amp;"-"&amp;Tabla!S$4,BASE!$O:$O)</f>
        <v>0</v>
      </c>
      <c r="T135" s="87">
        <f>+SUMIF(BASE!$B:$B,Tabla!T$1&amp;"-"&amp;Tabla!$B135&amp;"-"&amp;Tabla!T$4,BASE!$O:$O)</f>
        <v>0</v>
      </c>
      <c r="U135" s="87">
        <f>+SUMIF(BASE!$B:$B,Tabla!U$1&amp;"-"&amp;Tabla!$B135&amp;"-"&amp;Tabla!U$4,BASE!$O:$O)</f>
        <v>0</v>
      </c>
      <c r="V135" s="87">
        <f>+SUMIF(BASE!$B:$B,Tabla!V$1&amp;"-"&amp;Tabla!$B135&amp;"-"&amp;Tabla!V$4,BASE!$O:$O)</f>
        <v>0</v>
      </c>
      <c r="W135" s="87">
        <f>+SUMIF(BASE!$B:$B,Tabla!W$1&amp;"-"&amp;Tabla!$B135&amp;"-"&amp;Tabla!W$4,BASE!$O:$O)</f>
        <v>0</v>
      </c>
      <c r="X135" s="87">
        <f>+SUMIF(BASE!$B:$B,Tabla!X$1&amp;"-"&amp;Tabla!$B135&amp;"-"&amp;Tabla!X$4,BASE!$O:$O)</f>
        <v>0</v>
      </c>
      <c r="Y135" s="87">
        <f>+SUMIF(BASE!$B:$B,Tabla!Y$1&amp;"-"&amp;Tabla!$B135&amp;"-"&amp;Tabla!Y$4,BASE!$O:$O)</f>
        <v>0</v>
      </c>
      <c r="Z135" s="87">
        <f>+SUMIF(BASE!$B:$B,Tabla!Z$1&amp;"-"&amp;Tabla!$B135&amp;"-"&amp;Tabla!Z$4,BASE!$O:$O)</f>
        <v>0</v>
      </c>
      <c r="AA135" s="87">
        <f>+SUMIF(BASE!$B:$B,Tabla!AA$1&amp;"-"&amp;Tabla!$B135&amp;"-"&amp;Tabla!AA$4,BASE!$O:$O)</f>
        <v>0</v>
      </c>
      <c r="AB135" s="87">
        <f>+SUMIF(BASE!$B:$B,Tabla!AB$1&amp;"-"&amp;Tabla!$B135&amp;"-"&amp;Tabla!AB$4,BASE!$O:$O)</f>
        <v>0</v>
      </c>
      <c r="AC135" s="87">
        <f>+SUMIF(BASE!$B:$B,Tabla!AC$1&amp;"-"&amp;Tabla!$B135&amp;"-"&amp;Tabla!AC$4,BASE!$O:$O)</f>
        <v>0</v>
      </c>
      <c r="AD135" s="87">
        <f>+SUMIF(BASE!$B:$B,Tabla!AD$1&amp;"-"&amp;Tabla!$B135&amp;"-"&amp;Tabla!AD$4,BASE!$O:$O)</f>
        <v>0</v>
      </c>
      <c r="AE135" s="87">
        <f t="shared" si="52"/>
        <v>86419.5</v>
      </c>
      <c r="AF135" s="87">
        <f t="shared" si="53"/>
        <v>-613925.18000000005</v>
      </c>
      <c r="AG135" s="87">
        <f t="shared" si="54"/>
        <v>776734</v>
      </c>
      <c r="AH135" s="87">
        <f t="shared" si="55"/>
        <v>-127075</v>
      </c>
      <c r="AI135" s="87">
        <f t="shared" si="56"/>
        <v>0</v>
      </c>
      <c r="AJ135" s="87">
        <f t="shared" si="57"/>
        <v>0</v>
      </c>
      <c r="AK135" s="87">
        <f t="shared" si="58"/>
        <v>0</v>
      </c>
      <c r="AL135" s="87">
        <f t="shared" si="59"/>
        <v>0</v>
      </c>
      <c r="AM135" s="87">
        <f t="shared" si="60"/>
        <v>863153.5</v>
      </c>
      <c r="AN135" s="87">
        <f t="shared" si="61"/>
        <v>-741000.18</v>
      </c>
    </row>
    <row r="136" spans="2:40" x14ac:dyDescent="0.2">
      <c r="B136" s="80" t="str">
        <f t="shared" si="51"/>
        <v>Global Agro (1734)</v>
      </c>
      <c r="C136" s="87">
        <f>+SUMIF(BASE!$B:$B,Tabla!C$1&amp;"-"&amp;Tabla!$B136&amp;"-"&amp;Tabla!C$4,BASE!$O:$O)</f>
        <v>192249.3</v>
      </c>
      <c r="D136" s="87">
        <f>+SUMIF(BASE!$B:$B,Tabla!D$1&amp;"-"&amp;Tabla!$B136&amp;"-"&amp;Tabla!D$4,BASE!$O:$O)</f>
        <v>-192249.3</v>
      </c>
      <c r="E136" s="87">
        <f>+SUMIF(BASE!$B:$B,Tabla!E$1&amp;"-"&amp;Tabla!$B136&amp;"-"&amp;Tabla!E$4,BASE!$O:$O)</f>
        <v>0</v>
      </c>
      <c r="F136" s="87">
        <f>+SUMIF(BASE!$B:$B,Tabla!F$1&amp;"-"&amp;Tabla!$B136&amp;"-"&amp;Tabla!F$4,BASE!$O:$O)</f>
        <v>0</v>
      </c>
      <c r="G136" s="87">
        <f>+SUMIF(BASE!$B:$B,Tabla!G$1&amp;"-"&amp;Tabla!$B136&amp;"-"&amp;Tabla!G$4,BASE!$O:$O)</f>
        <v>0</v>
      </c>
      <c r="H136" s="87">
        <f>+SUMIF(BASE!$B:$B,Tabla!H$1&amp;"-"&amp;Tabla!$B136&amp;"-"&amp;Tabla!H$4,BASE!$O:$O)</f>
        <v>0</v>
      </c>
      <c r="I136" s="87">
        <f>+SUMIF(BASE!$B:$B,Tabla!I$1&amp;"-"&amp;Tabla!$B136&amp;"-"&amp;Tabla!I$4,BASE!$O:$O)</f>
        <v>0</v>
      </c>
      <c r="J136" s="87">
        <f>+SUMIF(BASE!$B:$B,Tabla!J$1&amp;"-"&amp;Tabla!$B136&amp;"-"&amp;Tabla!J$4,BASE!$O:$O)</f>
        <v>0</v>
      </c>
      <c r="K136" s="87">
        <f>+SUMIF(BASE!$B:$B,Tabla!K$1&amp;"-"&amp;Tabla!$B136&amp;"-"&amp;Tabla!K$4,BASE!$O:$O)</f>
        <v>0</v>
      </c>
      <c r="L136" s="87">
        <f>+SUMIF(BASE!$B:$B,Tabla!L$1&amp;"-"&amp;Tabla!$B136&amp;"-"&amp;Tabla!L$4,BASE!$O:$O)</f>
        <v>0</v>
      </c>
      <c r="M136" s="87">
        <f>+SUMIF(BASE!$B:$B,Tabla!M$1&amp;"-"&amp;Tabla!$B136&amp;"-"&amp;Tabla!M$4,BASE!$O:$O)</f>
        <v>0</v>
      </c>
      <c r="N136" s="87">
        <f>+SUMIF(BASE!$B:$B,Tabla!N$1&amp;"-"&amp;Tabla!$B136&amp;"-"&amp;Tabla!N$4,BASE!$O:$O)</f>
        <v>0</v>
      </c>
      <c r="O136" s="87">
        <f>+SUMIF(BASE!$B:$B,Tabla!O$1&amp;"-"&amp;Tabla!$B136&amp;"-"&amp;Tabla!O$4,BASE!$O:$O)</f>
        <v>0</v>
      </c>
      <c r="P136" s="87">
        <f>+SUMIF(BASE!$B:$B,Tabla!P$1&amp;"-"&amp;Tabla!$B136&amp;"-"&amp;Tabla!P$4,BASE!$O:$O)</f>
        <v>0</v>
      </c>
      <c r="Q136" s="87">
        <f>+SUMIF(BASE!$B:$B,Tabla!Q$1&amp;"-"&amp;Tabla!$B136&amp;"-"&amp;Tabla!Q$4,BASE!$O:$O)</f>
        <v>0</v>
      </c>
      <c r="R136" s="87">
        <f>+SUMIF(BASE!$B:$B,Tabla!R$1&amp;"-"&amp;Tabla!$B136&amp;"-"&amp;Tabla!R$4,BASE!$O:$O)</f>
        <v>0</v>
      </c>
      <c r="S136" s="87">
        <f>+SUMIF(BASE!$B:$B,Tabla!S$1&amp;"-"&amp;Tabla!$B136&amp;"-"&amp;Tabla!S$4,BASE!$O:$O)</f>
        <v>0</v>
      </c>
      <c r="T136" s="87">
        <f>+SUMIF(BASE!$B:$B,Tabla!T$1&amp;"-"&amp;Tabla!$B136&amp;"-"&amp;Tabla!T$4,BASE!$O:$O)</f>
        <v>0</v>
      </c>
      <c r="U136" s="87">
        <f>+SUMIF(BASE!$B:$B,Tabla!U$1&amp;"-"&amp;Tabla!$B136&amp;"-"&amp;Tabla!U$4,BASE!$O:$O)</f>
        <v>0</v>
      </c>
      <c r="V136" s="87">
        <f>+SUMIF(BASE!$B:$B,Tabla!V$1&amp;"-"&amp;Tabla!$B136&amp;"-"&amp;Tabla!V$4,BASE!$O:$O)</f>
        <v>0</v>
      </c>
      <c r="W136" s="87">
        <f>+SUMIF(BASE!$B:$B,Tabla!W$1&amp;"-"&amp;Tabla!$B136&amp;"-"&amp;Tabla!W$4,BASE!$O:$O)</f>
        <v>0</v>
      </c>
      <c r="X136" s="87">
        <f>+SUMIF(BASE!$B:$B,Tabla!X$1&amp;"-"&amp;Tabla!$B136&amp;"-"&amp;Tabla!X$4,BASE!$O:$O)</f>
        <v>0</v>
      </c>
      <c r="Y136" s="87">
        <f>+SUMIF(BASE!$B:$B,Tabla!Y$1&amp;"-"&amp;Tabla!$B136&amp;"-"&amp;Tabla!Y$4,BASE!$O:$O)</f>
        <v>0</v>
      </c>
      <c r="Z136" s="87">
        <f>+SUMIF(BASE!$B:$B,Tabla!Z$1&amp;"-"&amp;Tabla!$B136&amp;"-"&amp;Tabla!Z$4,BASE!$O:$O)</f>
        <v>0</v>
      </c>
      <c r="AA136" s="87">
        <f>+SUMIF(BASE!$B:$B,Tabla!AA$1&amp;"-"&amp;Tabla!$B136&amp;"-"&amp;Tabla!AA$4,BASE!$O:$O)</f>
        <v>0</v>
      </c>
      <c r="AB136" s="87">
        <f>+SUMIF(BASE!$B:$B,Tabla!AB$1&amp;"-"&amp;Tabla!$B136&amp;"-"&amp;Tabla!AB$4,BASE!$O:$O)</f>
        <v>0</v>
      </c>
      <c r="AC136" s="87">
        <f>+SUMIF(BASE!$B:$B,Tabla!AC$1&amp;"-"&amp;Tabla!$B136&amp;"-"&amp;Tabla!AC$4,BASE!$O:$O)</f>
        <v>0</v>
      </c>
      <c r="AD136" s="87">
        <f>+SUMIF(BASE!$B:$B,Tabla!AD$1&amp;"-"&amp;Tabla!$B136&amp;"-"&amp;Tabla!AD$4,BASE!$O:$O)</f>
        <v>0</v>
      </c>
      <c r="AE136" s="87">
        <f t="shared" si="52"/>
        <v>0</v>
      </c>
      <c r="AF136" s="87">
        <f t="shared" si="53"/>
        <v>0</v>
      </c>
      <c r="AG136" s="87">
        <f t="shared" si="54"/>
        <v>0</v>
      </c>
      <c r="AH136" s="87">
        <f t="shared" si="55"/>
        <v>0</v>
      </c>
      <c r="AI136" s="87">
        <f t="shared" si="56"/>
        <v>0</v>
      </c>
      <c r="AJ136" s="87">
        <f t="shared" si="57"/>
        <v>0</v>
      </c>
      <c r="AK136" s="87">
        <f t="shared" si="58"/>
        <v>0</v>
      </c>
      <c r="AL136" s="87">
        <f t="shared" si="59"/>
        <v>0</v>
      </c>
      <c r="AM136" s="87">
        <f t="shared" si="60"/>
        <v>0</v>
      </c>
      <c r="AN136" s="87">
        <f t="shared" si="61"/>
        <v>0</v>
      </c>
    </row>
    <row r="137" spans="2:40" x14ac:dyDescent="0.2">
      <c r="B137" s="80" t="str">
        <f t="shared" si="51"/>
        <v>Clearstream (0000)</v>
      </c>
      <c r="C137" s="87">
        <f>+SUMIF(BASE!$B:$B,Tabla!C$1&amp;"-"&amp;Tabla!$B137&amp;"-"&amp;Tabla!C$4,BASE!$O:$O)</f>
        <v>194400</v>
      </c>
      <c r="D137" s="87">
        <f>+SUMIF(BASE!$B:$B,Tabla!D$1&amp;"-"&amp;Tabla!$B137&amp;"-"&amp;Tabla!D$4,BASE!$O:$O)</f>
        <v>0</v>
      </c>
      <c r="E137" s="87">
        <f>+SUMIF(BASE!$B:$B,Tabla!E$1&amp;"-"&amp;Tabla!$B137&amp;"-"&amp;Tabla!E$4,BASE!$O:$O)</f>
        <v>240000</v>
      </c>
      <c r="F137" s="87">
        <f>+SUMIF(BASE!$B:$B,Tabla!F$1&amp;"-"&amp;Tabla!$B137&amp;"-"&amp;Tabla!F$4,BASE!$O:$O)</f>
        <v>0</v>
      </c>
      <c r="G137" s="87">
        <f>+SUMIF(BASE!$B:$B,Tabla!G$1&amp;"-"&amp;Tabla!$B137&amp;"-"&amp;Tabla!G$4,BASE!$O:$O)</f>
        <v>260160.00000000003</v>
      </c>
      <c r="H137" s="87">
        <f>+SUMIF(BASE!$B:$B,Tabla!H$1&amp;"-"&amp;Tabla!$B137&amp;"-"&amp;Tabla!H$4,BASE!$O:$O)</f>
        <v>0</v>
      </c>
      <c r="I137" s="87">
        <f>+SUMIF(BASE!$B:$B,Tabla!I$1&amp;"-"&amp;Tabla!$B137&amp;"-"&amp;Tabla!I$4,BASE!$O:$O)</f>
        <v>0</v>
      </c>
      <c r="J137" s="87">
        <f>+SUMIF(BASE!$B:$B,Tabla!J$1&amp;"-"&amp;Tabla!$B137&amp;"-"&amp;Tabla!J$4,BASE!$O:$O)</f>
        <v>0</v>
      </c>
      <c r="K137" s="87">
        <f>+SUMIF(BASE!$B:$B,Tabla!K$1&amp;"-"&amp;Tabla!$B137&amp;"-"&amp;Tabla!K$4,BASE!$O:$O)</f>
        <v>0</v>
      </c>
      <c r="L137" s="87">
        <f>+SUMIF(BASE!$B:$B,Tabla!L$1&amp;"-"&amp;Tabla!$B137&amp;"-"&amp;Tabla!L$4,BASE!$O:$O)</f>
        <v>0</v>
      </c>
      <c r="M137" s="87">
        <f>+SUMIF(BASE!$B:$B,Tabla!M$1&amp;"-"&amp;Tabla!$B137&amp;"-"&amp;Tabla!M$4,BASE!$O:$O)</f>
        <v>250800</v>
      </c>
      <c r="N137" s="87">
        <f>+SUMIF(BASE!$B:$B,Tabla!N$1&amp;"-"&amp;Tabla!$B137&amp;"-"&amp;Tabla!N$4,BASE!$O:$O)</f>
        <v>0</v>
      </c>
      <c r="O137" s="87">
        <f>+SUMIF(BASE!$B:$B,Tabla!O$1&amp;"-"&amp;Tabla!$B137&amp;"-"&amp;Tabla!O$4,BASE!$O:$O)</f>
        <v>253600</v>
      </c>
      <c r="P137" s="87">
        <f>+SUMIF(BASE!$B:$B,Tabla!P$1&amp;"-"&amp;Tabla!$B137&amp;"-"&amp;Tabla!P$4,BASE!$O:$O)</f>
        <v>0</v>
      </c>
      <c r="Q137" s="87">
        <f>+SUMIF(BASE!$B:$B,Tabla!Q$1&amp;"-"&amp;Tabla!$B137&amp;"-"&amp;Tabla!Q$4,BASE!$O:$O)</f>
        <v>264000</v>
      </c>
      <c r="R137" s="87">
        <f>+SUMIF(BASE!$B:$B,Tabla!R$1&amp;"-"&amp;Tabla!$B137&amp;"-"&amp;Tabla!R$4,BASE!$O:$O)</f>
        <v>0</v>
      </c>
      <c r="S137" s="87">
        <f>+SUMIF(BASE!$B:$B,Tabla!S$1&amp;"-"&amp;Tabla!$B137&amp;"-"&amp;Tabla!S$4,BASE!$O:$O)</f>
        <v>3775700</v>
      </c>
      <c r="T137" s="87">
        <f>+SUMIF(BASE!$B:$B,Tabla!T$1&amp;"-"&amp;Tabla!$B137&amp;"-"&amp;Tabla!T$4,BASE!$O:$O)</f>
        <v>0</v>
      </c>
      <c r="U137" s="87">
        <f>+SUMIF(BASE!$B:$B,Tabla!U$1&amp;"-"&amp;Tabla!$B137&amp;"-"&amp;Tabla!U$4,BASE!$O:$O)</f>
        <v>0</v>
      </c>
      <c r="V137" s="87">
        <f>+SUMIF(BASE!$B:$B,Tabla!V$1&amp;"-"&amp;Tabla!$B137&amp;"-"&amp;Tabla!V$4,BASE!$O:$O)</f>
        <v>0</v>
      </c>
      <c r="W137" s="87">
        <f>+SUMIF(BASE!$B:$B,Tabla!W$1&amp;"-"&amp;Tabla!$B137&amp;"-"&amp;Tabla!W$4,BASE!$O:$O)</f>
        <v>0</v>
      </c>
      <c r="X137" s="87">
        <f>+SUMIF(BASE!$B:$B,Tabla!X$1&amp;"-"&amp;Tabla!$B137&amp;"-"&amp;Tabla!X$4,BASE!$O:$O)</f>
        <v>0</v>
      </c>
      <c r="Y137" s="87">
        <f>+SUMIF(BASE!$B:$B,Tabla!Y$1&amp;"-"&amp;Tabla!$B137&amp;"-"&amp;Tabla!Y$4,BASE!$O:$O)</f>
        <v>0</v>
      </c>
      <c r="Z137" s="87">
        <f>+SUMIF(BASE!$B:$B,Tabla!Z$1&amp;"-"&amp;Tabla!$B137&amp;"-"&amp;Tabla!Z$4,BASE!$O:$O)</f>
        <v>0</v>
      </c>
      <c r="AA137" s="87">
        <f>+SUMIF(BASE!$B:$B,Tabla!AA$1&amp;"-"&amp;Tabla!$B137&amp;"-"&amp;Tabla!AA$4,BASE!$O:$O)</f>
        <v>0</v>
      </c>
      <c r="AB137" s="87">
        <f>+SUMIF(BASE!$B:$B,Tabla!AB$1&amp;"-"&amp;Tabla!$B137&amp;"-"&amp;Tabla!AB$4,BASE!$O:$O)</f>
        <v>0</v>
      </c>
      <c r="AC137" s="87">
        <f>+SUMIF(BASE!$B:$B,Tabla!AC$1&amp;"-"&amp;Tabla!$B137&amp;"-"&amp;Tabla!AC$4,BASE!$O:$O)</f>
        <v>0</v>
      </c>
      <c r="AD137" s="87">
        <f>+SUMIF(BASE!$B:$B,Tabla!AD$1&amp;"-"&amp;Tabla!$B137&amp;"-"&amp;Tabla!AD$4,BASE!$O:$O)</f>
        <v>0</v>
      </c>
      <c r="AE137" s="87">
        <f t="shared" si="52"/>
        <v>260160.00000000003</v>
      </c>
      <c r="AF137" s="87">
        <f t="shared" si="53"/>
        <v>0</v>
      </c>
      <c r="AG137" s="87">
        <f t="shared" si="54"/>
        <v>768400</v>
      </c>
      <c r="AH137" s="87">
        <f t="shared" si="55"/>
        <v>0</v>
      </c>
      <c r="AI137" s="87">
        <f t="shared" si="56"/>
        <v>3775700</v>
      </c>
      <c r="AJ137" s="87">
        <f t="shared" si="57"/>
        <v>0</v>
      </c>
      <c r="AK137" s="87">
        <f t="shared" si="58"/>
        <v>0</v>
      </c>
      <c r="AL137" s="87">
        <f t="shared" si="59"/>
        <v>0</v>
      </c>
      <c r="AM137" s="87">
        <f t="shared" si="60"/>
        <v>4804260</v>
      </c>
      <c r="AN137" s="87">
        <f t="shared" si="61"/>
        <v>0</v>
      </c>
    </row>
    <row r="138" spans="2:40" x14ac:dyDescent="0.2">
      <c r="B138" s="80" t="str">
        <f t="shared" si="51"/>
        <v>Santander Rio Banco (1119)</v>
      </c>
      <c r="C138" s="87">
        <f>+SUMIF(BASE!$B:$B,Tabla!C$1&amp;"-"&amp;Tabla!$B138&amp;"-"&amp;Tabla!C$4,BASE!$O:$O)</f>
        <v>3491892.7765000002</v>
      </c>
      <c r="D138" s="87">
        <f>+SUMIF(BASE!$B:$B,Tabla!D$1&amp;"-"&amp;Tabla!$B138&amp;"-"&amp;Tabla!D$4,BASE!$O:$O)</f>
        <v>-643184.80000000005</v>
      </c>
      <c r="E138" s="87">
        <f>+SUMIF(BASE!$B:$B,Tabla!E$1&amp;"-"&amp;Tabla!$B138&amp;"-"&amp;Tabla!E$4,BASE!$O:$O)</f>
        <v>1153435.5499999998</v>
      </c>
      <c r="F138" s="87">
        <f>+SUMIF(BASE!$B:$B,Tabla!F$1&amp;"-"&amp;Tabla!$B138&amp;"-"&amp;Tabla!F$4,BASE!$O:$O)</f>
        <v>-390514.79219999997</v>
      </c>
      <c r="G138" s="87">
        <f>+SUMIF(BASE!$B:$B,Tabla!G$1&amp;"-"&amp;Tabla!$B138&amp;"-"&amp;Tabla!G$4,BASE!$O:$O)</f>
        <v>1453111.835</v>
      </c>
      <c r="H138" s="87">
        <f>+SUMIF(BASE!$B:$B,Tabla!H$1&amp;"-"&amp;Tabla!$B138&amp;"-"&amp;Tabla!H$4,BASE!$O:$O)</f>
        <v>0</v>
      </c>
      <c r="I138" s="87">
        <f>+SUMIF(BASE!$B:$B,Tabla!I$1&amp;"-"&amp;Tabla!$B138&amp;"-"&amp;Tabla!I$4,BASE!$O:$O)</f>
        <v>1838421.7450000001</v>
      </c>
      <c r="J138" s="87">
        <f>+SUMIF(BASE!$B:$B,Tabla!J$1&amp;"-"&amp;Tabla!$B138&amp;"-"&amp;Tabla!J$4,BASE!$O:$O)</f>
        <v>-94343.97</v>
      </c>
      <c r="K138" s="87">
        <f>+SUMIF(BASE!$B:$B,Tabla!K$1&amp;"-"&amp;Tabla!$B138&amp;"-"&amp;Tabla!K$4,BASE!$O:$O)</f>
        <v>2112345.2999999998</v>
      </c>
      <c r="L138" s="87">
        <f>+SUMIF(BASE!$B:$B,Tabla!L$1&amp;"-"&amp;Tabla!$B138&amp;"-"&amp;Tabla!L$4,BASE!$O:$O)</f>
        <v>-68422.599999999991</v>
      </c>
      <c r="M138" s="87">
        <f>+SUMIF(BASE!$B:$B,Tabla!M$1&amp;"-"&amp;Tabla!$B138&amp;"-"&amp;Tabla!M$4,BASE!$O:$O)</f>
        <v>8958994.245000001</v>
      </c>
      <c r="N138" s="87">
        <f>+SUMIF(BASE!$B:$B,Tabla!N$1&amp;"-"&amp;Tabla!$B138&amp;"-"&amp;Tabla!N$4,BASE!$O:$O)</f>
        <v>0</v>
      </c>
      <c r="O138" s="87">
        <f>+SUMIF(BASE!$B:$B,Tabla!O$1&amp;"-"&amp;Tabla!$B138&amp;"-"&amp;Tabla!O$4,BASE!$O:$O)</f>
        <v>3787514.5343999998</v>
      </c>
      <c r="P138" s="87">
        <f>+SUMIF(BASE!$B:$B,Tabla!P$1&amp;"-"&amp;Tabla!$B138&amp;"-"&amp;Tabla!P$4,BASE!$O:$O)</f>
        <v>-19032.3</v>
      </c>
      <c r="Q138" s="87">
        <f>+SUMIF(BASE!$B:$B,Tabla!Q$1&amp;"-"&amp;Tabla!$B138&amp;"-"&amp;Tabla!Q$4,BASE!$O:$O)</f>
        <v>0</v>
      </c>
      <c r="R138" s="87">
        <f>+SUMIF(BASE!$B:$B,Tabla!R$1&amp;"-"&amp;Tabla!$B138&amp;"-"&amp;Tabla!R$4,BASE!$O:$O)</f>
        <v>0</v>
      </c>
      <c r="S138" s="87">
        <f>+SUMIF(BASE!$B:$B,Tabla!S$1&amp;"-"&amp;Tabla!$B138&amp;"-"&amp;Tabla!S$4,BASE!$O:$O)</f>
        <v>0</v>
      </c>
      <c r="T138" s="87">
        <f>+SUMIF(BASE!$B:$B,Tabla!T$1&amp;"-"&amp;Tabla!$B138&amp;"-"&amp;Tabla!T$4,BASE!$O:$O)</f>
        <v>0</v>
      </c>
      <c r="U138" s="87">
        <f>+SUMIF(BASE!$B:$B,Tabla!U$1&amp;"-"&amp;Tabla!$B138&amp;"-"&amp;Tabla!U$4,BASE!$O:$O)</f>
        <v>0</v>
      </c>
      <c r="V138" s="87">
        <f>+SUMIF(BASE!$B:$B,Tabla!V$1&amp;"-"&amp;Tabla!$B138&amp;"-"&amp;Tabla!V$4,BASE!$O:$O)</f>
        <v>0</v>
      </c>
      <c r="W138" s="87">
        <f>+SUMIF(BASE!$B:$B,Tabla!W$1&amp;"-"&amp;Tabla!$B138&amp;"-"&amp;Tabla!W$4,BASE!$O:$O)</f>
        <v>0</v>
      </c>
      <c r="X138" s="87">
        <f>+SUMIF(BASE!$B:$B,Tabla!X$1&amp;"-"&amp;Tabla!$B138&amp;"-"&amp;Tabla!X$4,BASE!$O:$O)</f>
        <v>0</v>
      </c>
      <c r="Y138" s="87">
        <f>+SUMIF(BASE!$B:$B,Tabla!Y$1&amp;"-"&amp;Tabla!$B138&amp;"-"&amp;Tabla!Y$4,BASE!$O:$O)</f>
        <v>0</v>
      </c>
      <c r="Z138" s="87">
        <f>+SUMIF(BASE!$B:$B,Tabla!Z$1&amp;"-"&amp;Tabla!$B138&amp;"-"&amp;Tabla!Z$4,BASE!$O:$O)</f>
        <v>0</v>
      </c>
      <c r="AA138" s="87">
        <f>+SUMIF(BASE!$B:$B,Tabla!AA$1&amp;"-"&amp;Tabla!$B138&amp;"-"&amp;Tabla!AA$4,BASE!$O:$O)</f>
        <v>0</v>
      </c>
      <c r="AB138" s="87">
        <f>+SUMIF(BASE!$B:$B,Tabla!AB$1&amp;"-"&amp;Tabla!$B138&amp;"-"&amp;Tabla!AB$4,BASE!$O:$O)</f>
        <v>0</v>
      </c>
      <c r="AC138" s="87">
        <f>+SUMIF(BASE!$B:$B,Tabla!AC$1&amp;"-"&amp;Tabla!$B138&amp;"-"&amp;Tabla!AC$4,BASE!$O:$O)</f>
        <v>0</v>
      </c>
      <c r="AD138" s="87">
        <f>+SUMIF(BASE!$B:$B,Tabla!AD$1&amp;"-"&amp;Tabla!$B138&amp;"-"&amp;Tabla!AD$4,BASE!$O:$O)</f>
        <v>0</v>
      </c>
      <c r="AE138" s="87">
        <f t="shared" si="52"/>
        <v>5403878.8799999999</v>
      </c>
      <c r="AF138" s="87">
        <f t="shared" si="53"/>
        <v>-162766.57</v>
      </c>
      <c r="AG138" s="87">
        <f t="shared" si="54"/>
        <v>12746508.7794</v>
      </c>
      <c r="AH138" s="87">
        <f t="shared" si="55"/>
        <v>-19032.3</v>
      </c>
      <c r="AI138" s="87">
        <f t="shared" si="56"/>
        <v>0</v>
      </c>
      <c r="AJ138" s="87">
        <f t="shared" si="57"/>
        <v>0</v>
      </c>
      <c r="AK138" s="87">
        <f t="shared" si="58"/>
        <v>0</v>
      </c>
      <c r="AL138" s="87">
        <f t="shared" si="59"/>
        <v>0</v>
      </c>
      <c r="AM138" s="87">
        <f t="shared" si="60"/>
        <v>18150387.659400001</v>
      </c>
      <c r="AN138" s="87">
        <f t="shared" si="61"/>
        <v>-181798.87</v>
      </c>
    </row>
    <row r="139" spans="2:40" x14ac:dyDescent="0.2">
      <c r="B139" s="80" t="str">
        <f t="shared" si="51"/>
        <v>Banco Credicoop (1127)</v>
      </c>
      <c r="C139" s="87">
        <f>+SUMIF(BASE!$B:$B,Tabla!C$1&amp;"-"&amp;Tabla!$B139&amp;"-"&amp;Tabla!C$4,BASE!$O:$O)</f>
        <v>5366292</v>
      </c>
      <c r="D139" s="87">
        <f>+SUMIF(BASE!$B:$B,Tabla!D$1&amp;"-"&amp;Tabla!$B139&amp;"-"&amp;Tabla!D$4,BASE!$O:$O)</f>
        <v>0</v>
      </c>
      <c r="E139" s="87">
        <f>+SUMIF(BASE!$B:$B,Tabla!E$1&amp;"-"&amp;Tabla!$B139&amp;"-"&amp;Tabla!E$4,BASE!$O:$O)</f>
        <v>0</v>
      </c>
      <c r="F139" s="87">
        <f>+SUMIF(BASE!$B:$B,Tabla!F$1&amp;"-"&amp;Tabla!$B139&amp;"-"&amp;Tabla!F$4,BASE!$O:$O)</f>
        <v>-99500</v>
      </c>
      <c r="G139" s="87">
        <f>+SUMIF(BASE!$B:$B,Tabla!G$1&amp;"-"&amp;Tabla!$B139&amp;"-"&amp;Tabla!G$4,BASE!$O:$O)</f>
        <v>1157279.6000000001</v>
      </c>
      <c r="H139" s="87">
        <f>+SUMIF(BASE!$B:$B,Tabla!H$1&amp;"-"&amp;Tabla!$B139&amp;"-"&amp;Tabla!H$4,BASE!$O:$O)</f>
        <v>0</v>
      </c>
      <c r="I139" s="87">
        <f>+SUMIF(BASE!$B:$B,Tabla!I$1&amp;"-"&amp;Tabla!$B139&amp;"-"&amp;Tabla!I$4,BASE!$O:$O)</f>
        <v>69122.240000000005</v>
      </c>
      <c r="J139" s="87">
        <f>+SUMIF(BASE!$B:$B,Tabla!J$1&amp;"-"&amp;Tabla!$B139&amp;"-"&amp;Tabla!J$4,BASE!$O:$O)</f>
        <v>0</v>
      </c>
      <c r="K139" s="87">
        <f>+SUMIF(BASE!$B:$B,Tabla!K$1&amp;"-"&amp;Tabla!$B139&amp;"-"&amp;Tabla!K$4,BASE!$O:$O)</f>
        <v>0</v>
      </c>
      <c r="L139" s="87">
        <f>+SUMIF(BASE!$B:$B,Tabla!L$1&amp;"-"&amp;Tabla!$B139&amp;"-"&amp;Tabla!L$4,BASE!$O:$O)</f>
        <v>0</v>
      </c>
      <c r="M139" s="87">
        <f>+SUMIF(BASE!$B:$B,Tabla!M$1&amp;"-"&amp;Tabla!$B139&amp;"-"&amp;Tabla!M$4,BASE!$O:$O)</f>
        <v>1197140</v>
      </c>
      <c r="N139" s="87">
        <f>+SUMIF(BASE!$B:$B,Tabla!N$1&amp;"-"&amp;Tabla!$B139&amp;"-"&amp;Tabla!N$4,BASE!$O:$O)</f>
        <v>0</v>
      </c>
      <c r="O139" s="87">
        <f>+SUMIF(BASE!$B:$B,Tabla!O$1&amp;"-"&amp;Tabla!$B139&amp;"-"&amp;Tabla!O$4,BASE!$O:$O)</f>
        <v>0</v>
      </c>
      <c r="P139" s="87">
        <f>+SUMIF(BASE!$B:$B,Tabla!P$1&amp;"-"&amp;Tabla!$B139&amp;"-"&amp;Tabla!P$4,BASE!$O:$O)</f>
        <v>0</v>
      </c>
      <c r="Q139" s="87">
        <f>+SUMIF(BASE!$B:$B,Tabla!Q$1&amp;"-"&amp;Tabla!$B139&amp;"-"&amp;Tabla!Q$4,BASE!$O:$O)</f>
        <v>0</v>
      </c>
      <c r="R139" s="87">
        <f>+SUMIF(BASE!$B:$B,Tabla!R$1&amp;"-"&amp;Tabla!$B139&amp;"-"&amp;Tabla!R$4,BASE!$O:$O)</f>
        <v>0</v>
      </c>
      <c r="S139" s="87">
        <f>+SUMIF(BASE!$B:$B,Tabla!S$1&amp;"-"&amp;Tabla!$B139&amp;"-"&amp;Tabla!S$4,BASE!$O:$O)</f>
        <v>0</v>
      </c>
      <c r="T139" s="87">
        <f>+SUMIF(BASE!$B:$B,Tabla!T$1&amp;"-"&amp;Tabla!$B139&amp;"-"&amp;Tabla!T$4,BASE!$O:$O)</f>
        <v>0</v>
      </c>
      <c r="U139" s="87">
        <f>+SUMIF(BASE!$B:$B,Tabla!U$1&amp;"-"&amp;Tabla!$B139&amp;"-"&amp;Tabla!U$4,BASE!$O:$O)</f>
        <v>0</v>
      </c>
      <c r="V139" s="87">
        <f>+SUMIF(BASE!$B:$B,Tabla!V$1&amp;"-"&amp;Tabla!$B139&amp;"-"&amp;Tabla!V$4,BASE!$O:$O)</f>
        <v>0</v>
      </c>
      <c r="W139" s="87">
        <f>+SUMIF(BASE!$B:$B,Tabla!W$1&amp;"-"&amp;Tabla!$B139&amp;"-"&amp;Tabla!W$4,BASE!$O:$O)</f>
        <v>0</v>
      </c>
      <c r="X139" s="87">
        <f>+SUMIF(BASE!$B:$B,Tabla!X$1&amp;"-"&amp;Tabla!$B139&amp;"-"&amp;Tabla!X$4,BASE!$O:$O)</f>
        <v>0</v>
      </c>
      <c r="Y139" s="87">
        <f>+SUMIF(BASE!$B:$B,Tabla!Y$1&amp;"-"&amp;Tabla!$B139&amp;"-"&amp;Tabla!Y$4,BASE!$O:$O)</f>
        <v>0</v>
      </c>
      <c r="Z139" s="87">
        <f>+SUMIF(BASE!$B:$B,Tabla!Z$1&amp;"-"&amp;Tabla!$B139&amp;"-"&amp;Tabla!Z$4,BASE!$O:$O)</f>
        <v>0</v>
      </c>
      <c r="AA139" s="87">
        <f>+SUMIF(BASE!$B:$B,Tabla!AA$1&amp;"-"&amp;Tabla!$B139&amp;"-"&amp;Tabla!AA$4,BASE!$O:$O)</f>
        <v>0</v>
      </c>
      <c r="AB139" s="87">
        <f>+SUMIF(BASE!$B:$B,Tabla!AB$1&amp;"-"&amp;Tabla!$B139&amp;"-"&amp;Tabla!AB$4,BASE!$O:$O)</f>
        <v>0</v>
      </c>
      <c r="AC139" s="87">
        <f>+SUMIF(BASE!$B:$B,Tabla!AC$1&amp;"-"&amp;Tabla!$B139&amp;"-"&amp;Tabla!AC$4,BASE!$O:$O)</f>
        <v>0</v>
      </c>
      <c r="AD139" s="87">
        <f>+SUMIF(BASE!$B:$B,Tabla!AD$1&amp;"-"&amp;Tabla!$B139&amp;"-"&amp;Tabla!AD$4,BASE!$O:$O)</f>
        <v>0</v>
      </c>
      <c r="AE139" s="87">
        <f t="shared" si="52"/>
        <v>1226401.8400000001</v>
      </c>
      <c r="AF139" s="87">
        <f t="shared" si="53"/>
        <v>0</v>
      </c>
      <c r="AG139" s="87">
        <f t="shared" si="54"/>
        <v>1197140</v>
      </c>
      <c r="AH139" s="87">
        <f t="shared" si="55"/>
        <v>0</v>
      </c>
      <c r="AI139" s="87">
        <f t="shared" si="56"/>
        <v>0</v>
      </c>
      <c r="AJ139" s="87">
        <f t="shared" si="57"/>
        <v>0</v>
      </c>
      <c r="AK139" s="87">
        <f t="shared" si="58"/>
        <v>0</v>
      </c>
      <c r="AL139" s="87">
        <f t="shared" si="59"/>
        <v>0</v>
      </c>
      <c r="AM139" s="87">
        <f t="shared" si="60"/>
        <v>2423541.84</v>
      </c>
      <c r="AN139" s="87">
        <f t="shared" si="61"/>
        <v>0</v>
      </c>
    </row>
    <row r="140" spans="2:40" x14ac:dyDescent="0.2">
      <c r="B140" s="80" t="str">
        <f t="shared" si="51"/>
        <v>TORO VALORES (880)</v>
      </c>
      <c r="C140" s="87">
        <f>+SUMIF(BASE!$B:$B,Tabla!C$1&amp;"-"&amp;Tabla!$B140&amp;"-"&amp;Tabla!C$4,BASE!$O:$O)</f>
        <v>36453.589999999997</v>
      </c>
      <c r="D140" s="87">
        <f>+SUMIF(BASE!$B:$B,Tabla!D$1&amp;"-"&amp;Tabla!$B140&amp;"-"&amp;Tabla!D$4,BASE!$O:$O)</f>
        <v>0</v>
      </c>
      <c r="E140" s="87">
        <f>+SUMIF(BASE!$B:$B,Tabla!E$1&amp;"-"&amp;Tabla!$B140&amp;"-"&amp;Tabla!E$4,BASE!$O:$O)</f>
        <v>0</v>
      </c>
      <c r="F140" s="87">
        <f>+SUMIF(BASE!$B:$B,Tabla!F$1&amp;"-"&amp;Tabla!$B140&amp;"-"&amp;Tabla!F$4,BASE!$O:$O)</f>
        <v>0</v>
      </c>
      <c r="G140" s="87">
        <f>+SUMIF(BASE!$B:$B,Tabla!G$1&amp;"-"&amp;Tabla!$B140&amp;"-"&amp;Tabla!G$4,BASE!$O:$O)</f>
        <v>0</v>
      </c>
      <c r="H140" s="87">
        <f>+SUMIF(BASE!$B:$B,Tabla!H$1&amp;"-"&amp;Tabla!$B140&amp;"-"&amp;Tabla!H$4,BASE!$O:$O)</f>
        <v>0</v>
      </c>
      <c r="I140" s="87">
        <f>+SUMIF(BASE!$B:$B,Tabla!I$1&amp;"-"&amp;Tabla!$B140&amp;"-"&amp;Tabla!I$4,BASE!$O:$O)</f>
        <v>0</v>
      </c>
      <c r="J140" s="87">
        <f>+SUMIF(BASE!$B:$B,Tabla!J$1&amp;"-"&amp;Tabla!$B140&amp;"-"&amp;Tabla!J$4,BASE!$O:$O)</f>
        <v>0</v>
      </c>
      <c r="K140" s="87">
        <f>+SUMIF(BASE!$B:$B,Tabla!K$1&amp;"-"&amp;Tabla!$B140&amp;"-"&amp;Tabla!K$4,BASE!$O:$O)</f>
        <v>0</v>
      </c>
      <c r="L140" s="87">
        <f>+SUMIF(BASE!$B:$B,Tabla!L$1&amp;"-"&amp;Tabla!$B140&amp;"-"&amp;Tabla!L$4,BASE!$O:$O)</f>
        <v>0</v>
      </c>
      <c r="M140" s="87">
        <f>+SUMIF(BASE!$B:$B,Tabla!M$1&amp;"-"&amp;Tabla!$B140&amp;"-"&amp;Tabla!M$4,BASE!$O:$O)</f>
        <v>0</v>
      </c>
      <c r="N140" s="87">
        <f>+SUMIF(BASE!$B:$B,Tabla!N$1&amp;"-"&amp;Tabla!$B140&amp;"-"&amp;Tabla!N$4,BASE!$O:$O)</f>
        <v>0</v>
      </c>
      <c r="O140" s="87">
        <f>+SUMIF(BASE!$B:$B,Tabla!O$1&amp;"-"&amp;Tabla!$B140&amp;"-"&amp;Tabla!O$4,BASE!$O:$O)</f>
        <v>0</v>
      </c>
      <c r="P140" s="87">
        <f>+SUMIF(BASE!$B:$B,Tabla!P$1&amp;"-"&amp;Tabla!$B140&amp;"-"&amp;Tabla!P$4,BASE!$O:$O)</f>
        <v>0</v>
      </c>
      <c r="Q140" s="87">
        <f>+SUMIF(BASE!$B:$B,Tabla!Q$1&amp;"-"&amp;Tabla!$B140&amp;"-"&amp;Tabla!Q$4,BASE!$O:$O)</f>
        <v>0</v>
      </c>
      <c r="R140" s="87">
        <f>+SUMIF(BASE!$B:$B,Tabla!R$1&amp;"-"&amp;Tabla!$B140&amp;"-"&amp;Tabla!R$4,BASE!$O:$O)</f>
        <v>0</v>
      </c>
      <c r="S140" s="87">
        <f>+SUMIF(BASE!$B:$B,Tabla!S$1&amp;"-"&amp;Tabla!$B140&amp;"-"&amp;Tabla!S$4,BASE!$O:$O)</f>
        <v>0</v>
      </c>
      <c r="T140" s="87">
        <f>+SUMIF(BASE!$B:$B,Tabla!T$1&amp;"-"&amp;Tabla!$B140&amp;"-"&amp;Tabla!T$4,BASE!$O:$O)</f>
        <v>0</v>
      </c>
      <c r="U140" s="87">
        <f>+SUMIF(BASE!$B:$B,Tabla!U$1&amp;"-"&amp;Tabla!$B140&amp;"-"&amp;Tabla!U$4,BASE!$O:$O)</f>
        <v>0</v>
      </c>
      <c r="V140" s="87">
        <f>+SUMIF(BASE!$B:$B,Tabla!V$1&amp;"-"&amp;Tabla!$B140&amp;"-"&amp;Tabla!V$4,BASE!$O:$O)</f>
        <v>0</v>
      </c>
      <c r="W140" s="87">
        <f>+SUMIF(BASE!$B:$B,Tabla!W$1&amp;"-"&amp;Tabla!$B140&amp;"-"&amp;Tabla!W$4,BASE!$O:$O)</f>
        <v>0</v>
      </c>
      <c r="X140" s="87">
        <f>+SUMIF(BASE!$B:$B,Tabla!X$1&amp;"-"&amp;Tabla!$B140&amp;"-"&amp;Tabla!X$4,BASE!$O:$O)</f>
        <v>0</v>
      </c>
      <c r="Y140" s="87">
        <f>+SUMIF(BASE!$B:$B,Tabla!Y$1&amp;"-"&amp;Tabla!$B140&amp;"-"&amp;Tabla!Y$4,BASE!$O:$O)</f>
        <v>0</v>
      </c>
      <c r="Z140" s="87">
        <f>+SUMIF(BASE!$B:$B,Tabla!Z$1&amp;"-"&amp;Tabla!$B140&amp;"-"&amp;Tabla!Z$4,BASE!$O:$O)</f>
        <v>0</v>
      </c>
      <c r="AA140" s="87">
        <f>+SUMIF(BASE!$B:$B,Tabla!AA$1&amp;"-"&amp;Tabla!$B140&amp;"-"&amp;Tabla!AA$4,BASE!$O:$O)</f>
        <v>0</v>
      </c>
      <c r="AB140" s="87">
        <f>+SUMIF(BASE!$B:$B,Tabla!AB$1&amp;"-"&amp;Tabla!$B140&amp;"-"&amp;Tabla!AB$4,BASE!$O:$O)</f>
        <v>0</v>
      </c>
      <c r="AC140" s="87">
        <f>+SUMIF(BASE!$B:$B,Tabla!AC$1&amp;"-"&amp;Tabla!$B140&amp;"-"&amp;Tabla!AC$4,BASE!$O:$O)</f>
        <v>0</v>
      </c>
      <c r="AD140" s="87">
        <f>+SUMIF(BASE!$B:$B,Tabla!AD$1&amp;"-"&amp;Tabla!$B140&amp;"-"&amp;Tabla!AD$4,BASE!$O:$O)</f>
        <v>0</v>
      </c>
      <c r="AE140" s="87">
        <f t="shared" si="52"/>
        <v>0</v>
      </c>
      <c r="AF140" s="87">
        <f t="shared" si="53"/>
        <v>0</v>
      </c>
      <c r="AG140" s="87">
        <f t="shared" si="54"/>
        <v>0</v>
      </c>
      <c r="AH140" s="87">
        <f t="shared" si="55"/>
        <v>0</v>
      </c>
      <c r="AI140" s="87">
        <f t="shared" si="56"/>
        <v>0</v>
      </c>
      <c r="AJ140" s="87">
        <f t="shared" si="57"/>
        <v>0</v>
      </c>
      <c r="AK140" s="87">
        <f t="shared" si="58"/>
        <v>0</v>
      </c>
      <c r="AL140" s="87">
        <f t="shared" si="59"/>
        <v>0</v>
      </c>
      <c r="AM140" s="87">
        <f t="shared" si="60"/>
        <v>0</v>
      </c>
      <c r="AN140" s="87">
        <f t="shared" si="61"/>
        <v>0</v>
      </c>
    </row>
    <row r="141" spans="2:40" x14ac:dyDescent="0.2">
      <c r="B141" s="80" t="str">
        <f t="shared" si="51"/>
        <v>Cohen S.A. (46)</v>
      </c>
      <c r="C141" s="87">
        <f>+SUMIF(BASE!$B:$B,Tabla!C$1&amp;"-"&amp;Tabla!$B141&amp;"-"&amp;Tabla!C$4,BASE!$O:$O)</f>
        <v>62493</v>
      </c>
      <c r="D141" s="87">
        <f>+SUMIF(BASE!$B:$B,Tabla!D$1&amp;"-"&amp;Tabla!$B141&amp;"-"&amp;Tabla!D$4,BASE!$O:$O)</f>
        <v>0</v>
      </c>
      <c r="E141" s="87">
        <f>+SUMIF(BASE!$B:$B,Tabla!E$1&amp;"-"&amp;Tabla!$B141&amp;"-"&amp;Tabla!E$4,BASE!$O:$O)</f>
        <v>0</v>
      </c>
      <c r="F141" s="87">
        <f>+SUMIF(BASE!$B:$B,Tabla!F$1&amp;"-"&amp;Tabla!$B141&amp;"-"&amp;Tabla!F$4,BASE!$O:$O)</f>
        <v>0</v>
      </c>
      <c r="G141" s="87">
        <f>+SUMIF(BASE!$B:$B,Tabla!G$1&amp;"-"&amp;Tabla!$B141&amp;"-"&amp;Tabla!G$4,BASE!$O:$O)</f>
        <v>0</v>
      </c>
      <c r="H141" s="87">
        <f>+SUMIF(BASE!$B:$B,Tabla!H$1&amp;"-"&amp;Tabla!$B141&amp;"-"&amp;Tabla!H$4,BASE!$O:$O)</f>
        <v>0</v>
      </c>
      <c r="I141" s="87">
        <f>+SUMIF(BASE!$B:$B,Tabla!I$1&amp;"-"&amp;Tabla!$B141&amp;"-"&amp;Tabla!I$4,BASE!$O:$O)</f>
        <v>0</v>
      </c>
      <c r="J141" s="87">
        <f>+SUMIF(BASE!$B:$B,Tabla!J$1&amp;"-"&amp;Tabla!$B141&amp;"-"&amp;Tabla!J$4,BASE!$O:$O)</f>
        <v>0</v>
      </c>
      <c r="K141" s="87">
        <f>+SUMIF(BASE!$B:$B,Tabla!K$1&amp;"-"&amp;Tabla!$B141&amp;"-"&amp;Tabla!K$4,BASE!$O:$O)</f>
        <v>0</v>
      </c>
      <c r="L141" s="87">
        <f>+SUMIF(BASE!$B:$B,Tabla!L$1&amp;"-"&amp;Tabla!$B141&amp;"-"&amp;Tabla!L$4,BASE!$O:$O)</f>
        <v>0</v>
      </c>
      <c r="M141" s="87">
        <f>+SUMIF(BASE!$B:$B,Tabla!M$1&amp;"-"&amp;Tabla!$B141&amp;"-"&amp;Tabla!M$4,BASE!$O:$O)</f>
        <v>0</v>
      </c>
      <c r="N141" s="87">
        <f>+SUMIF(BASE!$B:$B,Tabla!N$1&amp;"-"&amp;Tabla!$B141&amp;"-"&amp;Tabla!N$4,BASE!$O:$O)</f>
        <v>0</v>
      </c>
      <c r="O141" s="87">
        <f>+SUMIF(BASE!$B:$B,Tabla!O$1&amp;"-"&amp;Tabla!$B141&amp;"-"&amp;Tabla!O$4,BASE!$O:$O)</f>
        <v>53828501.385999992</v>
      </c>
      <c r="P141" s="87">
        <f>+SUMIF(BASE!$B:$B,Tabla!P$1&amp;"-"&amp;Tabla!$B141&amp;"-"&amp;Tabla!P$4,BASE!$O:$O)</f>
        <v>0</v>
      </c>
      <c r="Q141" s="87">
        <f>+SUMIF(BASE!$B:$B,Tabla!Q$1&amp;"-"&amp;Tabla!$B141&amp;"-"&amp;Tabla!Q$4,BASE!$O:$O)</f>
        <v>0</v>
      </c>
      <c r="R141" s="87">
        <f>+SUMIF(BASE!$B:$B,Tabla!R$1&amp;"-"&amp;Tabla!$B141&amp;"-"&amp;Tabla!R$4,BASE!$O:$O)</f>
        <v>0</v>
      </c>
      <c r="S141" s="87">
        <f>+SUMIF(BASE!$B:$B,Tabla!S$1&amp;"-"&amp;Tabla!$B141&amp;"-"&amp;Tabla!S$4,BASE!$O:$O)</f>
        <v>0</v>
      </c>
      <c r="T141" s="87">
        <f>+SUMIF(BASE!$B:$B,Tabla!T$1&amp;"-"&amp;Tabla!$B141&amp;"-"&amp;Tabla!T$4,BASE!$O:$O)</f>
        <v>0</v>
      </c>
      <c r="U141" s="87">
        <f>+SUMIF(BASE!$B:$B,Tabla!U$1&amp;"-"&amp;Tabla!$B141&amp;"-"&amp;Tabla!U$4,BASE!$O:$O)</f>
        <v>0</v>
      </c>
      <c r="V141" s="87">
        <f>+SUMIF(BASE!$B:$B,Tabla!V$1&amp;"-"&amp;Tabla!$B141&amp;"-"&amp;Tabla!V$4,BASE!$O:$O)</f>
        <v>0</v>
      </c>
      <c r="W141" s="87">
        <f>+SUMIF(BASE!$B:$B,Tabla!W$1&amp;"-"&amp;Tabla!$B141&amp;"-"&amp;Tabla!W$4,BASE!$O:$O)</f>
        <v>0</v>
      </c>
      <c r="X141" s="87">
        <f>+SUMIF(BASE!$B:$B,Tabla!X$1&amp;"-"&amp;Tabla!$B141&amp;"-"&amp;Tabla!X$4,BASE!$O:$O)</f>
        <v>0</v>
      </c>
      <c r="Y141" s="87">
        <f>+SUMIF(BASE!$B:$B,Tabla!Y$1&amp;"-"&amp;Tabla!$B141&amp;"-"&amp;Tabla!Y$4,BASE!$O:$O)</f>
        <v>0</v>
      </c>
      <c r="Z141" s="87">
        <f>+SUMIF(BASE!$B:$B,Tabla!Z$1&amp;"-"&amp;Tabla!$B141&amp;"-"&amp;Tabla!Z$4,BASE!$O:$O)</f>
        <v>0</v>
      </c>
      <c r="AA141" s="87">
        <f>+SUMIF(BASE!$B:$B,Tabla!AA$1&amp;"-"&amp;Tabla!$B141&amp;"-"&amp;Tabla!AA$4,BASE!$O:$O)</f>
        <v>0</v>
      </c>
      <c r="AB141" s="87">
        <f>+SUMIF(BASE!$B:$B,Tabla!AB$1&amp;"-"&amp;Tabla!$B141&amp;"-"&amp;Tabla!AB$4,BASE!$O:$O)</f>
        <v>0</v>
      </c>
      <c r="AC141" s="87">
        <f>+SUMIF(BASE!$B:$B,Tabla!AC$1&amp;"-"&amp;Tabla!$B141&amp;"-"&amp;Tabla!AC$4,BASE!$O:$O)</f>
        <v>0</v>
      </c>
      <c r="AD141" s="87">
        <f>+SUMIF(BASE!$B:$B,Tabla!AD$1&amp;"-"&amp;Tabla!$B141&amp;"-"&amp;Tabla!AD$4,BASE!$O:$O)</f>
        <v>0</v>
      </c>
      <c r="AE141" s="87">
        <f t="shared" si="52"/>
        <v>0</v>
      </c>
      <c r="AF141" s="87">
        <f t="shared" si="53"/>
        <v>0</v>
      </c>
      <c r="AG141" s="87">
        <f t="shared" si="54"/>
        <v>53828501.385999992</v>
      </c>
      <c r="AH141" s="87">
        <f t="shared" si="55"/>
        <v>0</v>
      </c>
      <c r="AI141" s="87">
        <f t="shared" si="56"/>
        <v>0</v>
      </c>
      <c r="AJ141" s="87">
        <f t="shared" si="57"/>
        <v>0</v>
      </c>
      <c r="AK141" s="87">
        <f t="shared" si="58"/>
        <v>0</v>
      </c>
      <c r="AL141" s="87">
        <f t="shared" si="59"/>
        <v>0</v>
      </c>
      <c r="AM141" s="87">
        <f t="shared" si="60"/>
        <v>53828501.385999992</v>
      </c>
      <c r="AN141" s="87">
        <f t="shared" si="61"/>
        <v>0</v>
      </c>
    </row>
    <row r="142" spans="2:40" x14ac:dyDescent="0.2">
      <c r="B142" s="80" t="str">
        <f t="shared" si="51"/>
        <v>BBVA Banco Frances (1103)</v>
      </c>
      <c r="C142" s="87">
        <f>+SUMIF(BASE!$B:$B,Tabla!C$1&amp;"-"&amp;Tabla!$B142&amp;"-"&amp;Tabla!C$4,BASE!$O:$O)</f>
        <v>4126948.95</v>
      </c>
      <c r="D142" s="87">
        <f>+SUMIF(BASE!$B:$B,Tabla!D$1&amp;"-"&amp;Tabla!$B142&amp;"-"&amp;Tabla!D$4,BASE!$O:$O)</f>
        <v>-555756.22499999998</v>
      </c>
      <c r="E142" s="87">
        <f>+SUMIF(BASE!$B:$B,Tabla!E$1&amp;"-"&amp;Tabla!$B142&amp;"-"&amp;Tabla!E$4,BASE!$O:$O)</f>
        <v>1534454.35</v>
      </c>
      <c r="F142" s="87">
        <f>+SUMIF(BASE!$B:$B,Tabla!F$1&amp;"-"&amp;Tabla!$B142&amp;"-"&amp;Tabla!F$4,BASE!$O:$O)</f>
        <v>-216187.78099999999</v>
      </c>
      <c r="G142" s="87">
        <f>+SUMIF(BASE!$B:$B,Tabla!G$1&amp;"-"&amp;Tabla!$B142&amp;"-"&amp;Tabla!G$4,BASE!$O:$O)</f>
        <v>515159.95</v>
      </c>
      <c r="H142" s="87">
        <f>+SUMIF(BASE!$B:$B,Tabla!H$1&amp;"-"&amp;Tabla!$B142&amp;"-"&amp;Tabla!H$4,BASE!$O:$O)</f>
        <v>-3376876.95946</v>
      </c>
      <c r="I142" s="87">
        <f>+SUMIF(BASE!$B:$B,Tabla!I$1&amp;"-"&amp;Tabla!$B142&amp;"-"&amp;Tabla!I$4,BASE!$O:$O)</f>
        <v>360896.6</v>
      </c>
      <c r="J142" s="87">
        <f>+SUMIF(BASE!$B:$B,Tabla!J$1&amp;"-"&amp;Tabla!$B142&amp;"-"&amp;Tabla!J$4,BASE!$O:$O)</f>
        <v>-149809.94999999998</v>
      </c>
      <c r="K142" s="87">
        <f>+SUMIF(BASE!$B:$B,Tabla!K$1&amp;"-"&amp;Tabla!$B142&amp;"-"&amp;Tabla!K$4,BASE!$O:$O)</f>
        <v>54070.45</v>
      </c>
      <c r="L142" s="87">
        <f>+SUMIF(BASE!$B:$B,Tabla!L$1&amp;"-"&amp;Tabla!$B142&amp;"-"&amp;Tabla!L$4,BASE!$O:$O)</f>
        <v>0</v>
      </c>
      <c r="M142" s="87">
        <f>+SUMIF(BASE!$B:$B,Tabla!M$1&amp;"-"&amp;Tabla!$B142&amp;"-"&amp;Tabla!M$4,BASE!$O:$O)</f>
        <v>569509.30000000005</v>
      </c>
      <c r="N142" s="87">
        <f>+SUMIF(BASE!$B:$B,Tabla!N$1&amp;"-"&amp;Tabla!$B142&amp;"-"&amp;Tabla!N$4,BASE!$O:$O)</f>
        <v>0</v>
      </c>
      <c r="O142" s="87">
        <f>+SUMIF(BASE!$B:$B,Tabla!O$1&amp;"-"&amp;Tabla!$B142&amp;"-"&amp;Tabla!O$4,BASE!$O:$O)</f>
        <v>279663.25</v>
      </c>
      <c r="P142" s="87">
        <f>+SUMIF(BASE!$B:$B,Tabla!P$1&amp;"-"&amp;Tabla!$B142&amp;"-"&amp;Tabla!P$4,BASE!$O:$O)</f>
        <v>-1195709.6240000001</v>
      </c>
      <c r="Q142" s="87">
        <f>+SUMIF(BASE!$B:$B,Tabla!Q$1&amp;"-"&amp;Tabla!$B142&amp;"-"&amp;Tabla!Q$4,BASE!$O:$O)</f>
        <v>2716345.8</v>
      </c>
      <c r="R142" s="87">
        <f>+SUMIF(BASE!$B:$B,Tabla!R$1&amp;"-"&amp;Tabla!$B142&amp;"-"&amp;Tabla!R$4,BASE!$O:$O)</f>
        <v>0</v>
      </c>
      <c r="S142" s="87">
        <f>+SUMIF(BASE!$B:$B,Tabla!S$1&amp;"-"&amp;Tabla!$B142&amp;"-"&amp;Tabla!S$4,BASE!$O:$O)</f>
        <v>0</v>
      </c>
      <c r="T142" s="87">
        <f>+SUMIF(BASE!$B:$B,Tabla!T$1&amp;"-"&amp;Tabla!$B142&amp;"-"&amp;Tabla!T$4,BASE!$O:$O)</f>
        <v>0</v>
      </c>
      <c r="U142" s="87">
        <f>+SUMIF(BASE!$B:$B,Tabla!U$1&amp;"-"&amp;Tabla!$B142&amp;"-"&amp;Tabla!U$4,BASE!$O:$O)</f>
        <v>0</v>
      </c>
      <c r="V142" s="87">
        <f>+SUMIF(BASE!$B:$B,Tabla!V$1&amp;"-"&amp;Tabla!$B142&amp;"-"&amp;Tabla!V$4,BASE!$O:$O)</f>
        <v>0</v>
      </c>
      <c r="W142" s="87">
        <f>+SUMIF(BASE!$B:$B,Tabla!W$1&amp;"-"&amp;Tabla!$B142&amp;"-"&amp;Tabla!W$4,BASE!$O:$O)</f>
        <v>0</v>
      </c>
      <c r="X142" s="87">
        <f>+SUMIF(BASE!$B:$B,Tabla!X$1&amp;"-"&amp;Tabla!$B142&amp;"-"&amp;Tabla!X$4,BASE!$O:$O)</f>
        <v>0</v>
      </c>
      <c r="Y142" s="87">
        <f>+SUMIF(BASE!$B:$B,Tabla!Y$1&amp;"-"&amp;Tabla!$B142&amp;"-"&amp;Tabla!Y$4,BASE!$O:$O)</f>
        <v>0</v>
      </c>
      <c r="Z142" s="87">
        <f>+SUMIF(BASE!$B:$B,Tabla!Z$1&amp;"-"&amp;Tabla!$B142&amp;"-"&amp;Tabla!Z$4,BASE!$O:$O)</f>
        <v>0</v>
      </c>
      <c r="AA142" s="87">
        <f>+SUMIF(BASE!$B:$B,Tabla!AA$1&amp;"-"&amp;Tabla!$B142&amp;"-"&amp;Tabla!AA$4,BASE!$O:$O)</f>
        <v>0</v>
      </c>
      <c r="AB142" s="87">
        <f>+SUMIF(BASE!$B:$B,Tabla!AB$1&amp;"-"&amp;Tabla!$B142&amp;"-"&amp;Tabla!AB$4,BASE!$O:$O)</f>
        <v>0</v>
      </c>
      <c r="AC142" s="87">
        <f>+SUMIF(BASE!$B:$B,Tabla!AC$1&amp;"-"&amp;Tabla!$B142&amp;"-"&amp;Tabla!AC$4,BASE!$O:$O)</f>
        <v>0</v>
      </c>
      <c r="AD142" s="87">
        <f>+SUMIF(BASE!$B:$B,Tabla!AD$1&amp;"-"&amp;Tabla!$B142&amp;"-"&amp;Tabla!AD$4,BASE!$O:$O)</f>
        <v>0</v>
      </c>
      <c r="AE142" s="87">
        <f t="shared" si="52"/>
        <v>930127</v>
      </c>
      <c r="AF142" s="87">
        <f t="shared" si="53"/>
        <v>-3526686.9094600002</v>
      </c>
      <c r="AG142" s="87">
        <f t="shared" si="54"/>
        <v>3565518.3499999996</v>
      </c>
      <c r="AH142" s="87">
        <f t="shared" si="55"/>
        <v>-1195709.6240000001</v>
      </c>
      <c r="AI142" s="87">
        <f t="shared" si="56"/>
        <v>0</v>
      </c>
      <c r="AJ142" s="87">
        <f t="shared" si="57"/>
        <v>0</v>
      </c>
      <c r="AK142" s="87">
        <f t="shared" si="58"/>
        <v>0</v>
      </c>
      <c r="AL142" s="87">
        <f t="shared" si="59"/>
        <v>0</v>
      </c>
      <c r="AM142" s="87">
        <f t="shared" si="60"/>
        <v>4495645.3499999996</v>
      </c>
      <c r="AN142" s="87">
        <f t="shared" si="61"/>
        <v>-4722396.5334600005</v>
      </c>
    </row>
    <row r="143" spans="2:40" x14ac:dyDescent="0.2">
      <c r="B143" s="80" t="str">
        <f t="shared" si="51"/>
        <v>Balanz Capital (238)</v>
      </c>
      <c r="C143" s="87">
        <f>+SUMIF(BASE!$B:$B,Tabla!C$1&amp;"-"&amp;Tabla!$B143&amp;"-"&amp;Tabla!C$4,BASE!$O:$O)</f>
        <v>200919.08</v>
      </c>
      <c r="D143" s="87">
        <f>+SUMIF(BASE!$B:$B,Tabla!D$1&amp;"-"&amp;Tabla!$B143&amp;"-"&amp;Tabla!D$4,BASE!$O:$O)</f>
        <v>-90854.16</v>
      </c>
      <c r="E143" s="87">
        <f>+SUMIF(BASE!$B:$B,Tabla!E$1&amp;"-"&amp;Tabla!$B143&amp;"-"&amp;Tabla!E$4,BASE!$O:$O)</f>
        <v>0</v>
      </c>
      <c r="F143" s="87">
        <f>+SUMIF(BASE!$B:$B,Tabla!F$1&amp;"-"&amp;Tabla!$B143&amp;"-"&amp;Tabla!F$4,BASE!$O:$O)</f>
        <v>-1707566.9015000002</v>
      </c>
      <c r="G143" s="87">
        <f>+SUMIF(BASE!$B:$B,Tabla!G$1&amp;"-"&amp;Tabla!$B143&amp;"-"&amp;Tabla!G$4,BASE!$O:$O)</f>
        <v>0</v>
      </c>
      <c r="H143" s="87">
        <f>+SUMIF(BASE!$B:$B,Tabla!H$1&amp;"-"&amp;Tabla!$B143&amp;"-"&amp;Tabla!H$4,BASE!$O:$O)</f>
        <v>-1212733.9182999998</v>
      </c>
      <c r="I143" s="87">
        <f>+SUMIF(BASE!$B:$B,Tabla!I$1&amp;"-"&amp;Tabla!$B143&amp;"-"&amp;Tabla!I$4,BASE!$O:$O)</f>
        <v>0</v>
      </c>
      <c r="J143" s="87">
        <f>+SUMIF(BASE!$B:$B,Tabla!J$1&amp;"-"&amp;Tabla!$B143&amp;"-"&amp;Tabla!J$4,BASE!$O:$O)</f>
        <v>-1324611.9900000002</v>
      </c>
      <c r="K143" s="87">
        <f>+SUMIF(BASE!$B:$B,Tabla!K$1&amp;"-"&amp;Tabla!$B143&amp;"-"&amp;Tabla!K$4,BASE!$O:$O)</f>
        <v>0</v>
      </c>
      <c r="L143" s="87">
        <f>+SUMIF(BASE!$B:$B,Tabla!L$1&amp;"-"&amp;Tabla!$B143&amp;"-"&amp;Tabla!L$4,BASE!$O:$O)</f>
        <v>-632760.30000000005</v>
      </c>
      <c r="M143" s="87">
        <f>+SUMIF(BASE!$B:$B,Tabla!M$1&amp;"-"&amp;Tabla!$B143&amp;"-"&amp;Tabla!M$4,BASE!$O:$O)</f>
        <v>0</v>
      </c>
      <c r="N143" s="87">
        <f>+SUMIF(BASE!$B:$B,Tabla!N$1&amp;"-"&amp;Tabla!$B143&amp;"-"&amp;Tabla!N$4,BASE!$O:$O)</f>
        <v>-221508.00000000003</v>
      </c>
      <c r="O143" s="87">
        <f>+SUMIF(BASE!$B:$B,Tabla!O$1&amp;"-"&amp;Tabla!$B143&amp;"-"&amp;Tabla!O$4,BASE!$O:$O)</f>
        <v>0</v>
      </c>
      <c r="P143" s="87">
        <f>+SUMIF(BASE!$B:$B,Tabla!P$1&amp;"-"&amp;Tabla!$B143&amp;"-"&amp;Tabla!P$4,BASE!$O:$O)</f>
        <v>-1109685.0900000001</v>
      </c>
      <c r="Q143" s="87">
        <f>+SUMIF(BASE!$B:$B,Tabla!Q$1&amp;"-"&amp;Tabla!$B143&amp;"-"&amp;Tabla!Q$4,BASE!$O:$O)</f>
        <v>0</v>
      </c>
      <c r="R143" s="87">
        <f>+SUMIF(BASE!$B:$B,Tabla!R$1&amp;"-"&amp;Tabla!$B143&amp;"-"&amp;Tabla!R$4,BASE!$O:$O)</f>
        <v>-19352.599999999999</v>
      </c>
      <c r="S143" s="87">
        <f>+SUMIF(BASE!$B:$B,Tabla!S$1&amp;"-"&amp;Tabla!$B143&amp;"-"&amp;Tabla!S$4,BASE!$O:$O)</f>
        <v>0</v>
      </c>
      <c r="T143" s="87">
        <f>+SUMIF(BASE!$B:$B,Tabla!T$1&amp;"-"&amp;Tabla!$B143&amp;"-"&amp;Tabla!T$4,BASE!$O:$O)</f>
        <v>-2548876075.0699997</v>
      </c>
      <c r="U143" s="87">
        <f>+SUMIF(BASE!$B:$B,Tabla!U$1&amp;"-"&amp;Tabla!$B143&amp;"-"&amp;Tabla!U$4,BASE!$O:$O)</f>
        <v>0</v>
      </c>
      <c r="V143" s="87">
        <f>+SUMIF(BASE!$B:$B,Tabla!V$1&amp;"-"&amp;Tabla!$B143&amp;"-"&amp;Tabla!V$4,BASE!$O:$O)</f>
        <v>0</v>
      </c>
      <c r="W143" s="87">
        <f>+SUMIF(BASE!$B:$B,Tabla!W$1&amp;"-"&amp;Tabla!$B143&amp;"-"&amp;Tabla!W$4,BASE!$O:$O)</f>
        <v>0</v>
      </c>
      <c r="X143" s="87">
        <f>+SUMIF(BASE!$B:$B,Tabla!X$1&amp;"-"&amp;Tabla!$B143&amp;"-"&amp;Tabla!X$4,BASE!$O:$O)</f>
        <v>0</v>
      </c>
      <c r="Y143" s="87">
        <f>+SUMIF(BASE!$B:$B,Tabla!Y$1&amp;"-"&amp;Tabla!$B143&amp;"-"&amp;Tabla!Y$4,BASE!$O:$O)</f>
        <v>0</v>
      </c>
      <c r="Z143" s="87">
        <f>+SUMIF(BASE!$B:$B,Tabla!Z$1&amp;"-"&amp;Tabla!$B143&amp;"-"&amp;Tabla!Z$4,BASE!$O:$O)</f>
        <v>0</v>
      </c>
      <c r="AA143" s="87">
        <f>+SUMIF(BASE!$B:$B,Tabla!AA$1&amp;"-"&amp;Tabla!$B143&amp;"-"&amp;Tabla!AA$4,BASE!$O:$O)</f>
        <v>0</v>
      </c>
      <c r="AB143" s="87">
        <f>+SUMIF(BASE!$B:$B,Tabla!AB$1&amp;"-"&amp;Tabla!$B143&amp;"-"&amp;Tabla!AB$4,BASE!$O:$O)</f>
        <v>0</v>
      </c>
      <c r="AC143" s="87">
        <f>+SUMIF(BASE!$B:$B,Tabla!AC$1&amp;"-"&amp;Tabla!$B143&amp;"-"&amp;Tabla!AC$4,BASE!$O:$O)</f>
        <v>0</v>
      </c>
      <c r="AD143" s="87">
        <f>+SUMIF(BASE!$B:$B,Tabla!AD$1&amp;"-"&amp;Tabla!$B143&amp;"-"&amp;Tabla!AD$4,BASE!$O:$O)</f>
        <v>0</v>
      </c>
      <c r="AE143" s="87">
        <f t="shared" si="52"/>
        <v>0</v>
      </c>
      <c r="AF143" s="87">
        <f t="shared" si="53"/>
        <v>-3170106.2083000001</v>
      </c>
      <c r="AG143" s="87">
        <f t="shared" si="54"/>
        <v>0</v>
      </c>
      <c r="AH143" s="87">
        <f t="shared" si="55"/>
        <v>-1350545.6900000002</v>
      </c>
      <c r="AI143" s="87">
        <f t="shared" si="56"/>
        <v>0</v>
      </c>
      <c r="AJ143" s="87">
        <f t="shared" si="57"/>
        <v>-2548876075.0699997</v>
      </c>
      <c r="AK143" s="87">
        <f t="shared" si="58"/>
        <v>0</v>
      </c>
      <c r="AL143" s="87">
        <f t="shared" si="59"/>
        <v>0</v>
      </c>
      <c r="AM143" s="87">
        <f t="shared" si="60"/>
        <v>0</v>
      </c>
      <c r="AN143" s="87">
        <f t="shared" si="61"/>
        <v>-2553396726.9682999</v>
      </c>
    </row>
    <row r="144" spans="2:40" x14ac:dyDescent="0.2">
      <c r="B144" s="80" t="str">
        <f t="shared" si="51"/>
        <v>ICBC (522)</v>
      </c>
      <c r="C144" s="87">
        <f>+SUMIF(BASE!$B:$B,Tabla!C$1&amp;"-"&amp;Tabla!$B144&amp;"-"&amp;Tabla!C$4,BASE!$O:$O)</f>
        <v>377250</v>
      </c>
      <c r="D144" s="87">
        <f>+SUMIF(BASE!$B:$B,Tabla!D$1&amp;"-"&amp;Tabla!$B144&amp;"-"&amp;Tabla!D$4,BASE!$O:$O)</f>
        <v>0</v>
      </c>
      <c r="E144" s="87">
        <f>+SUMIF(BASE!$B:$B,Tabla!E$1&amp;"-"&amp;Tabla!$B144&amp;"-"&amp;Tabla!E$4,BASE!$O:$O)</f>
        <v>0</v>
      </c>
      <c r="F144" s="87">
        <f>+SUMIF(BASE!$B:$B,Tabla!F$1&amp;"-"&amp;Tabla!$B144&amp;"-"&amp;Tabla!F$4,BASE!$O:$O)</f>
        <v>-3573037.4699999997</v>
      </c>
      <c r="G144" s="87">
        <f>+SUMIF(BASE!$B:$B,Tabla!G$1&amp;"-"&amp;Tabla!$B144&amp;"-"&amp;Tabla!G$4,BASE!$O:$O)</f>
        <v>0</v>
      </c>
      <c r="H144" s="87">
        <f>+SUMIF(BASE!$B:$B,Tabla!H$1&amp;"-"&amp;Tabla!$B144&amp;"-"&amp;Tabla!H$4,BASE!$O:$O)</f>
        <v>0</v>
      </c>
      <c r="I144" s="87">
        <f>+SUMIF(BASE!$B:$B,Tabla!I$1&amp;"-"&amp;Tabla!$B144&amp;"-"&amp;Tabla!I$4,BASE!$O:$O)</f>
        <v>10155.1</v>
      </c>
      <c r="J144" s="87">
        <f>+SUMIF(BASE!$B:$B,Tabla!J$1&amp;"-"&amp;Tabla!$B144&amp;"-"&amp;Tabla!J$4,BASE!$O:$O)</f>
        <v>0</v>
      </c>
      <c r="K144" s="87">
        <f>+SUMIF(BASE!$B:$B,Tabla!K$1&amp;"-"&amp;Tabla!$B144&amp;"-"&amp;Tabla!K$4,BASE!$O:$O)</f>
        <v>0</v>
      </c>
      <c r="L144" s="87">
        <f>+SUMIF(BASE!$B:$B,Tabla!L$1&amp;"-"&amp;Tabla!$B144&amp;"-"&amp;Tabla!L$4,BASE!$O:$O)</f>
        <v>0</v>
      </c>
      <c r="M144" s="87">
        <f>+SUMIF(BASE!$B:$B,Tabla!M$1&amp;"-"&amp;Tabla!$B144&amp;"-"&amp;Tabla!M$4,BASE!$O:$O)</f>
        <v>0</v>
      </c>
      <c r="N144" s="87">
        <f>+SUMIF(BASE!$B:$B,Tabla!N$1&amp;"-"&amp;Tabla!$B144&amp;"-"&amp;Tabla!N$4,BASE!$O:$O)</f>
        <v>0</v>
      </c>
      <c r="O144" s="87">
        <f>+SUMIF(BASE!$B:$B,Tabla!O$1&amp;"-"&amp;Tabla!$B144&amp;"-"&amp;Tabla!O$4,BASE!$O:$O)</f>
        <v>0</v>
      </c>
      <c r="P144" s="87">
        <f>+SUMIF(BASE!$B:$B,Tabla!P$1&amp;"-"&amp;Tabla!$B144&amp;"-"&amp;Tabla!P$4,BASE!$O:$O)</f>
        <v>0</v>
      </c>
      <c r="Q144" s="87">
        <f>+SUMIF(BASE!$B:$B,Tabla!Q$1&amp;"-"&amp;Tabla!$B144&amp;"-"&amp;Tabla!Q$4,BASE!$O:$O)</f>
        <v>0</v>
      </c>
      <c r="R144" s="87">
        <f>+SUMIF(BASE!$B:$B,Tabla!R$1&amp;"-"&amp;Tabla!$B144&amp;"-"&amp;Tabla!R$4,BASE!$O:$O)</f>
        <v>0</v>
      </c>
      <c r="S144" s="87">
        <f>+SUMIF(BASE!$B:$B,Tabla!S$1&amp;"-"&amp;Tabla!$B144&amp;"-"&amp;Tabla!S$4,BASE!$O:$O)</f>
        <v>0</v>
      </c>
      <c r="T144" s="87">
        <f>+SUMIF(BASE!$B:$B,Tabla!T$1&amp;"-"&amp;Tabla!$B144&amp;"-"&amp;Tabla!T$4,BASE!$O:$O)</f>
        <v>0</v>
      </c>
      <c r="U144" s="87">
        <f>+SUMIF(BASE!$B:$B,Tabla!U$1&amp;"-"&amp;Tabla!$B144&amp;"-"&amp;Tabla!U$4,BASE!$O:$O)</f>
        <v>0</v>
      </c>
      <c r="V144" s="87">
        <f>+SUMIF(BASE!$B:$B,Tabla!V$1&amp;"-"&amp;Tabla!$B144&amp;"-"&amp;Tabla!V$4,BASE!$O:$O)</f>
        <v>0</v>
      </c>
      <c r="W144" s="87">
        <f>+SUMIF(BASE!$B:$B,Tabla!W$1&amp;"-"&amp;Tabla!$B144&amp;"-"&amp;Tabla!W$4,BASE!$O:$O)</f>
        <v>0</v>
      </c>
      <c r="X144" s="87">
        <f>+SUMIF(BASE!$B:$B,Tabla!X$1&amp;"-"&amp;Tabla!$B144&amp;"-"&amp;Tabla!X$4,BASE!$O:$O)</f>
        <v>0</v>
      </c>
      <c r="Y144" s="87">
        <f>+SUMIF(BASE!$B:$B,Tabla!Y$1&amp;"-"&amp;Tabla!$B144&amp;"-"&amp;Tabla!Y$4,BASE!$O:$O)</f>
        <v>0</v>
      </c>
      <c r="Z144" s="87">
        <f>+SUMIF(BASE!$B:$B,Tabla!Z$1&amp;"-"&amp;Tabla!$B144&amp;"-"&amp;Tabla!Z$4,BASE!$O:$O)</f>
        <v>0</v>
      </c>
      <c r="AA144" s="87">
        <f>+SUMIF(BASE!$B:$B,Tabla!AA$1&amp;"-"&amp;Tabla!$B144&amp;"-"&amp;Tabla!AA$4,BASE!$O:$O)</f>
        <v>0</v>
      </c>
      <c r="AB144" s="87">
        <f>+SUMIF(BASE!$B:$B,Tabla!AB$1&amp;"-"&amp;Tabla!$B144&amp;"-"&amp;Tabla!AB$4,BASE!$O:$O)</f>
        <v>0</v>
      </c>
      <c r="AC144" s="87">
        <f>+SUMIF(BASE!$B:$B,Tabla!AC$1&amp;"-"&amp;Tabla!$B144&amp;"-"&amp;Tabla!AC$4,BASE!$O:$O)</f>
        <v>0</v>
      </c>
      <c r="AD144" s="87">
        <f>+SUMIF(BASE!$B:$B,Tabla!AD$1&amp;"-"&amp;Tabla!$B144&amp;"-"&amp;Tabla!AD$4,BASE!$O:$O)</f>
        <v>0</v>
      </c>
      <c r="AE144" s="87">
        <f t="shared" si="52"/>
        <v>10155.1</v>
      </c>
      <c r="AF144" s="87">
        <f t="shared" si="53"/>
        <v>0</v>
      </c>
      <c r="AG144" s="87">
        <f t="shared" si="54"/>
        <v>0</v>
      </c>
      <c r="AH144" s="87">
        <f t="shared" si="55"/>
        <v>0</v>
      </c>
      <c r="AI144" s="87">
        <f t="shared" si="56"/>
        <v>0</v>
      </c>
      <c r="AJ144" s="87">
        <f t="shared" si="57"/>
        <v>0</v>
      </c>
      <c r="AK144" s="87">
        <f t="shared" si="58"/>
        <v>0</v>
      </c>
      <c r="AL144" s="87">
        <f t="shared" si="59"/>
        <v>0</v>
      </c>
      <c r="AM144" s="87">
        <f t="shared" si="60"/>
        <v>10155.1</v>
      </c>
      <c r="AN144" s="87">
        <f t="shared" si="61"/>
        <v>0</v>
      </c>
    </row>
    <row r="145" spans="2:40" x14ac:dyDescent="0.2">
      <c r="B145" s="80" t="str">
        <f t="shared" si="51"/>
        <v>Banco Nación (1128)</v>
      </c>
      <c r="C145" s="87">
        <f>+SUMIF(BASE!$B:$B,Tabla!C$1&amp;"-"&amp;Tabla!$B145&amp;"-"&amp;Tabla!C$4,BASE!$O:$O)</f>
        <v>979560</v>
      </c>
      <c r="D145" s="87">
        <f>+SUMIF(BASE!$B:$B,Tabla!D$1&amp;"-"&amp;Tabla!$B145&amp;"-"&amp;Tabla!D$4,BASE!$O:$O)</f>
        <v>0</v>
      </c>
      <c r="E145" s="87">
        <f>+SUMIF(BASE!$B:$B,Tabla!E$1&amp;"-"&amp;Tabla!$B145&amp;"-"&amp;Tabla!E$4,BASE!$O:$O)</f>
        <v>31119.480000000003</v>
      </c>
      <c r="F145" s="87">
        <f>+SUMIF(BASE!$B:$B,Tabla!F$1&amp;"-"&amp;Tabla!$B145&amp;"-"&amp;Tabla!F$4,BASE!$O:$O)</f>
        <v>0</v>
      </c>
      <c r="G145" s="87">
        <f>+SUMIF(BASE!$B:$B,Tabla!G$1&amp;"-"&amp;Tabla!$B145&amp;"-"&amp;Tabla!G$4,BASE!$O:$O)</f>
        <v>0</v>
      </c>
      <c r="H145" s="87">
        <f>+SUMIF(BASE!$B:$B,Tabla!H$1&amp;"-"&amp;Tabla!$B145&amp;"-"&amp;Tabla!H$4,BASE!$O:$O)</f>
        <v>0</v>
      </c>
      <c r="I145" s="87">
        <f>+SUMIF(BASE!$B:$B,Tabla!I$1&amp;"-"&amp;Tabla!$B145&amp;"-"&amp;Tabla!I$4,BASE!$O:$O)</f>
        <v>0</v>
      </c>
      <c r="J145" s="87">
        <f>+SUMIF(BASE!$B:$B,Tabla!J$1&amp;"-"&amp;Tabla!$B145&amp;"-"&amp;Tabla!J$4,BASE!$O:$O)</f>
        <v>0</v>
      </c>
      <c r="K145" s="87">
        <f>+SUMIF(BASE!$B:$B,Tabla!K$1&amp;"-"&amp;Tabla!$B145&amp;"-"&amp;Tabla!K$4,BASE!$O:$O)</f>
        <v>0</v>
      </c>
      <c r="L145" s="87">
        <f>+SUMIF(BASE!$B:$B,Tabla!L$1&amp;"-"&amp;Tabla!$B145&amp;"-"&amp;Tabla!L$4,BASE!$O:$O)</f>
        <v>0</v>
      </c>
      <c r="M145" s="87">
        <f>+SUMIF(BASE!$B:$B,Tabla!M$1&amp;"-"&amp;Tabla!$B145&amp;"-"&amp;Tabla!M$4,BASE!$O:$O)</f>
        <v>0</v>
      </c>
      <c r="N145" s="87">
        <f>+SUMIF(BASE!$B:$B,Tabla!N$1&amp;"-"&amp;Tabla!$B145&amp;"-"&amp;Tabla!N$4,BASE!$O:$O)</f>
        <v>0</v>
      </c>
      <c r="O145" s="87">
        <f>+SUMIF(BASE!$B:$B,Tabla!O$1&amp;"-"&amp;Tabla!$B145&amp;"-"&amp;Tabla!O$4,BASE!$O:$O)</f>
        <v>0</v>
      </c>
      <c r="P145" s="87">
        <f>+SUMIF(BASE!$B:$B,Tabla!P$1&amp;"-"&amp;Tabla!$B145&amp;"-"&amp;Tabla!P$4,BASE!$O:$O)</f>
        <v>0</v>
      </c>
      <c r="Q145" s="87">
        <f>+SUMIF(BASE!$B:$B,Tabla!Q$1&amp;"-"&amp;Tabla!$B145&amp;"-"&amp;Tabla!Q$4,BASE!$O:$O)</f>
        <v>33000</v>
      </c>
      <c r="R145" s="87">
        <f>+SUMIF(BASE!$B:$B,Tabla!R$1&amp;"-"&amp;Tabla!$B145&amp;"-"&amp;Tabla!R$4,BASE!$O:$O)</f>
        <v>0</v>
      </c>
      <c r="S145" s="87">
        <f>+SUMIF(BASE!$B:$B,Tabla!S$1&amp;"-"&amp;Tabla!$B145&amp;"-"&amp;Tabla!S$4,BASE!$O:$O)</f>
        <v>0</v>
      </c>
      <c r="T145" s="87">
        <f>+SUMIF(BASE!$B:$B,Tabla!T$1&amp;"-"&amp;Tabla!$B145&amp;"-"&amp;Tabla!T$4,BASE!$O:$O)</f>
        <v>0</v>
      </c>
      <c r="U145" s="87">
        <f>+SUMIF(BASE!$B:$B,Tabla!U$1&amp;"-"&amp;Tabla!$B145&amp;"-"&amp;Tabla!U$4,BASE!$O:$O)</f>
        <v>0</v>
      </c>
      <c r="V145" s="87">
        <f>+SUMIF(BASE!$B:$B,Tabla!V$1&amp;"-"&amp;Tabla!$B145&amp;"-"&amp;Tabla!V$4,BASE!$O:$O)</f>
        <v>0</v>
      </c>
      <c r="W145" s="87">
        <f>+SUMIF(BASE!$B:$B,Tabla!W$1&amp;"-"&amp;Tabla!$B145&amp;"-"&amp;Tabla!W$4,BASE!$O:$O)</f>
        <v>0</v>
      </c>
      <c r="X145" s="87">
        <f>+SUMIF(BASE!$B:$B,Tabla!X$1&amp;"-"&amp;Tabla!$B145&amp;"-"&amp;Tabla!X$4,BASE!$O:$O)</f>
        <v>0</v>
      </c>
      <c r="Y145" s="87">
        <f>+SUMIF(BASE!$B:$B,Tabla!Y$1&amp;"-"&amp;Tabla!$B145&amp;"-"&amp;Tabla!Y$4,BASE!$O:$O)</f>
        <v>0</v>
      </c>
      <c r="Z145" s="87">
        <f>+SUMIF(BASE!$B:$B,Tabla!Z$1&amp;"-"&amp;Tabla!$B145&amp;"-"&amp;Tabla!Z$4,BASE!$O:$O)</f>
        <v>0</v>
      </c>
      <c r="AA145" s="87">
        <f>+SUMIF(BASE!$B:$B,Tabla!AA$1&amp;"-"&amp;Tabla!$B145&amp;"-"&amp;Tabla!AA$4,BASE!$O:$O)</f>
        <v>0</v>
      </c>
      <c r="AB145" s="87">
        <f>+SUMIF(BASE!$B:$B,Tabla!AB$1&amp;"-"&amp;Tabla!$B145&amp;"-"&amp;Tabla!AB$4,BASE!$O:$O)</f>
        <v>0</v>
      </c>
      <c r="AC145" s="87">
        <f>+SUMIF(BASE!$B:$B,Tabla!AC$1&amp;"-"&amp;Tabla!$B145&amp;"-"&amp;Tabla!AC$4,BASE!$O:$O)</f>
        <v>0</v>
      </c>
      <c r="AD145" s="87">
        <f>+SUMIF(BASE!$B:$B,Tabla!AD$1&amp;"-"&amp;Tabla!$B145&amp;"-"&amp;Tabla!AD$4,BASE!$O:$O)</f>
        <v>0</v>
      </c>
      <c r="AE145" s="87">
        <f t="shared" si="52"/>
        <v>0</v>
      </c>
      <c r="AF145" s="87">
        <f t="shared" si="53"/>
        <v>0</v>
      </c>
      <c r="AG145" s="87">
        <f t="shared" si="54"/>
        <v>33000</v>
      </c>
      <c r="AH145" s="87">
        <f t="shared" si="55"/>
        <v>0</v>
      </c>
      <c r="AI145" s="87">
        <f t="shared" si="56"/>
        <v>0</v>
      </c>
      <c r="AJ145" s="87">
        <f t="shared" si="57"/>
        <v>0</v>
      </c>
      <c r="AK145" s="87">
        <f t="shared" si="58"/>
        <v>0</v>
      </c>
      <c r="AL145" s="87">
        <f t="shared" si="59"/>
        <v>0</v>
      </c>
      <c r="AM145" s="87">
        <f t="shared" si="60"/>
        <v>33000</v>
      </c>
      <c r="AN145" s="87">
        <f t="shared" si="61"/>
        <v>0</v>
      </c>
    </row>
    <row r="146" spans="2:40" x14ac:dyDescent="0.2">
      <c r="B146" s="80" t="str">
        <f t="shared" si="51"/>
        <v>Banco de la Nacion Argentina (1128)</v>
      </c>
      <c r="C146" s="87">
        <f>+SUMIF(BASE!$B:$B,Tabla!C$1&amp;"-"&amp;Tabla!$B146&amp;"-"&amp;Tabla!C$4,BASE!$O:$O)</f>
        <v>177990.46</v>
      </c>
      <c r="D146" s="87">
        <f>+SUMIF(BASE!$B:$B,Tabla!D$1&amp;"-"&amp;Tabla!$B146&amp;"-"&amp;Tabla!D$4,BASE!$O:$O)</f>
        <v>0</v>
      </c>
      <c r="E146" s="87">
        <f>+SUMIF(BASE!$B:$B,Tabla!E$1&amp;"-"&amp;Tabla!$B146&amp;"-"&amp;Tabla!E$4,BASE!$O:$O)</f>
        <v>0</v>
      </c>
      <c r="F146" s="87">
        <f>+SUMIF(BASE!$B:$B,Tabla!F$1&amp;"-"&amp;Tabla!$B146&amp;"-"&amp;Tabla!F$4,BASE!$O:$O)</f>
        <v>0</v>
      </c>
      <c r="G146" s="87">
        <f>+SUMIF(BASE!$B:$B,Tabla!G$1&amp;"-"&amp;Tabla!$B146&amp;"-"&amp;Tabla!G$4,BASE!$O:$O)</f>
        <v>419757.23</v>
      </c>
      <c r="H146" s="87">
        <f>+SUMIF(BASE!$B:$B,Tabla!H$1&amp;"-"&amp;Tabla!$B146&amp;"-"&amp;Tabla!H$4,BASE!$O:$O)</f>
        <v>0</v>
      </c>
      <c r="I146" s="87">
        <f>+SUMIF(BASE!$B:$B,Tabla!I$1&amp;"-"&amp;Tabla!$B146&amp;"-"&amp;Tabla!I$4,BASE!$O:$O)</f>
        <v>0</v>
      </c>
      <c r="J146" s="87">
        <f>+SUMIF(BASE!$B:$B,Tabla!J$1&amp;"-"&amp;Tabla!$B146&amp;"-"&amp;Tabla!J$4,BASE!$O:$O)</f>
        <v>-64057.119999999995</v>
      </c>
      <c r="K146" s="87">
        <f>+SUMIF(BASE!$B:$B,Tabla!K$1&amp;"-"&amp;Tabla!$B146&amp;"-"&amp;Tabla!K$4,BASE!$O:$O)</f>
        <v>0</v>
      </c>
      <c r="L146" s="87">
        <f>+SUMIF(BASE!$B:$B,Tabla!L$1&amp;"-"&amp;Tabla!$B146&amp;"-"&amp;Tabla!L$4,BASE!$O:$O)</f>
        <v>0</v>
      </c>
      <c r="M146" s="87">
        <f>+SUMIF(BASE!$B:$B,Tabla!M$1&amp;"-"&amp;Tabla!$B146&amp;"-"&amp;Tabla!M$4,BASE!$O:$O)</f>
        <v>30616</v>
      </c>
      <c r="N146" s="87">
        <f>+SUMIF(BASE!$B:$B,Tabla!N$1&amp;"-"&amp;Tabla!$B146&amp;"-"&amp;Tabla!N$4,BASE!$O:$O)</f>
        <v>0</v>
      </c>
      <c r="O146" s="87">
        <f>+SUMIF(BASE!$B:$B,Tabla!O$1&amp;"-"&amp;Tabla!$B146&amp;"-"&amp;Tabla!O$4,BASE!$O:$O)</f>
        <v>22515</v>
      </c>
      <c r="P146" s="87">
        <f>+SUMIF(BASE!$B:$B,Tabla!P$1&amp;"-"&amp;Tabla!$B146&amp;"-"&amp;Tabla!P$4,BASE!$O:$O)</f>
        <v>0</v>
      </c>
      <c r="Q146" s="87">
        <f>+SUMIF(BASE!$B:$B,Tabla!Q$1&amp;"-"&amp;Tabla!$B146&amp;"-"&amp;Tabla!Q$4,BASE!$O:$O)</f>
        <v>0</v>
      </c>
      <c r="R146" s="87">
        <f>+SUMIF(BASE!$B:$B,Tabla!R$1&amp;"-"&amp;Tabla!$B146&amp;"-"&amp;Tabla!R$4,BASE!$O:$O)</f>
        <v>0</v>
      </c>
      <c r="S146" s="87">
        <f>+SUMIF(BASE!$B:$B,Tabla!S$1&amp;"-"&amp;Tabla!$B146&amp;"-"&amp;Tabla!S$4,BASE!$O:$O)</f>
        <v>12980492</v>
      </c>
      <c r="T146" s="87">
        <f>+SUMIF(BASE!$B:$B,Tabla!T$1&amp;"-"&amp;Tabla!$B146&amp;"-"&amp;Tabla!T$4,BASE!$O:$O)</f>
        <v>0</v>
      </c>
      <c r="U146" s="87">
        <f>+SUMIF(BASE!$B:$B,Tabla!U$1&amp;"-"&amp;Tabla!$B146&amp;"-"&amp;Tabla!U$4,BASE!$O:$O)</f>
        <v>0</v>
      </c>
      <c r="V146" s="87">
        <f>+SUMIF(BASE!$B:$B,Tabla!V$1&amp;"-"&amp;Tabla!$B146&amp;"-"&amp;Tabla!V$4,BASE!$O:$O)</f>
        <v>0</v>
      </c>
      <c r="W146" s="87">
        <f>+SUMIF(BASE!$B:$B,Tabla!W$1&amp;"-"&amp;Tabla!$B146&amp;"-"&amp;Tabla!W$4,BASE!$O:$O)</f>
        <v>0</v>
      </c>
      <c r="X146" s="87">
        <f>+SUMIF(BASE!$B:$B,Tabla!X$1&amp;"-"&amp;Tabla!$B146&amp;"-"&amp;Tabla!X$4,BASE!$O:$O)</f>
        <v>0</v>
      </c>
      <c r="Y146" s="87">
        <f>+SUMIF(BASE!$B:$B,Tabla!Y$1&amp;"-"&amp;Tabla!$B146&amp;"-"&amp;Tabla!Y$4,BASE!$O:$O)</f>
        <v>0</v>
      </c>
      <c r="Z146" s="87">
        <f>+SUMIF(BASE!$B:$B,Tabla!Z$1&amp;"-"&amp;Tabla!$B146&amp;"-"&amp;Tabla!Z$4,BASE!$O:$O)</f>
        <v>0</v>
      </c>
      <c r="AA146" s="87">
        <f>+SUMIF(BASE!$B:$B,Tabla!AA$1&amp;"-"&amp;Tabla!$B146&amp;"-"&amp;Tabla!AA$4,BASE!$O:$O)</f>
        <v>0</v>
      </c>
      <c r="AB146" s="87">
        <f>+SUMIF(BASE!$B:$B,Tabla!AB$1&amp;"-"&amp;Tabla!$B146&amp;"-"&amp;Tabla!AB$4,BASE!$O:$O)</f>
        <v>0</v>
      </c>
      <c r="AC146" s="87">
        <f>+SUMIF(BASE!$B:$B,Tabla!AC$1&amp;"-"&amp;Tabla!$B146&amp;"-"&amp;Tabla!AC$4,BASE!$O:$O)</f>
        <v>0</v>
      </c>
      <c r="AD146" s="87">
        <f>+SUMIF(BASE!$B:$B,Tabla!AD$1&amp;"-"&amp;Tabla!$B146&amp;"-"&amp;Tabla!AD$4,BASE!$O:$O)</f>
        <v>0</v>
      </c>
      <c r="AE146" s="87">
        <f t="shared" si="52"/>
        <v>419757.23</v>
      </c>
      <c r="AF146" s="87">
        <f t="shared" si="53"/>
        <v>-64057.119999999995</v>
      </c>
      <c r="AG146" s="87">
        <f t="shared" si="54"/>
        <v>53131</v>
      </c>
      <c r="AH146" s="87">
        <f t="shared" si="55"/>
        <v>0</v>
      </c>
      <c r="AI146" s="87">
        <f t="shared" si="56"/>
        <v>12980492</v>
      </c>
      <c r="AJ146" s="87">
        <f t="shared" si="57"/>
        <v>0</v>
      </c>
      <c r="AK146" s="87">
        <f t="shared" si="58"/>
        <v>0</v>
      </c>
      <c r="AL146" s="87">
        <f t="shared" si="59"/>
        <v>0</v>
      </c>
      <c r="AM146" s="87">
        <f t="shared" si="60"/>
        <v>13453380.23</v>
      </c>
      <c r="AN146" s="87">
        <f t="shared" si="61"/>
        <v>-64057.119999999995</v>
      </c>
    </row>
    <row r="147" spans="2:40" x14ac:dyDescent="0.2">
      <c r="B147" s="80" t="str">
        <f t="shared" si="51"/>
        <v>Caja de Valores S.A. (0000)</v>
      </c>
      <c r="C147" s="87">
        <f>+SUMIF(BASE!$B:$B,Tabla!C$1&amp;"-"&amp;Tabla!$B147&amp;"-"&amp;Tabla!C$4,BASE!$O:$O)</f>
        <v>0</v>
      </c>
      <c r="D147" s="87">
        <f>+SUMIF(BASE!$B:$B,Tabla!D$1&amp;"-"&amp;Tabla!$B147&amp;"-"&amp;Tabla!D$4,BASE!$O:$O)</f>
        <v>-16309532.620000001</v>
      </c>
      <c r="E147" s="87">
        <f>+SUMIF(BASE!$B:$B,Tabla!E$1&amp;"-"&amp;Tabla!$B147&amp;"-"&amp;Tabla!E$4,BASE!$O:$O)</f>
        <v>0</v>
      </c>
      <c r="F147" s="87">
        <f>+SUMIF(BASE!$B:$B,Tabla!F$1&amp;"-"&amp;Tabla!$B147&amp;"-"&amp;Tabla!F$4,BASE!$O:$O)</f>
        <v>-3493800</v>
      </c>
      <c r="G147" s="87">
        <f>+SUMIF(BASE!$B:$B,Tabla!G$1&amp;"-"&amp;Tabla!$B147&amp;"-"&amp;Tabla!G$4,BASE!$O:$O)</f>
        <v>0</v>
      </c>
      <c r="H147" s="87">
        <f>+SUMIF(BASE!$B:$B,Tabla!H$1&amp;"-"&amp;Tabla!$B147&amp;"-"&amp;Tabla!H$4,BASE!$O:$O)</f>
        <v>-1948697.1</v>
      </c>
      <c r="I147" s="87">
        <f>+SUMIF(BASE!$B:$B,Tabla!I$1&amp;"-"&amp;Tabla!$B147&amp;"-"&amp;Tabla!I$4,BASE!$O:$O)</f>
        <v>0</v>
      </c>
      <c r="J147" s="87">
        <f>+SUMIF(BASE!$B:$B,Tabla!J$1&amp;"-"&amp;Tabla!$B147&amp;"-"&amp;Tabla!J$4,BASE!$O:$O)</f>
        <v>-116748</v>
      </c>
      <c r="K147" s="87">
        <f>+SUMIF(BASE!$B:$B,Tabla!K$1&amp;"-"&amp;Tabla!$B147&amp;"-"&amp;Tabla!K$4,BASE!$O:$O)</f>
        <v>342594.11749999999</v>
      </c>
      <c r="L147" s="87">
        <f>+SUMIF(BASE!$B:$B,Tabla!L$1&amp;"-"&amp;Tabla!$B147&amp;"-"&amp;Tabla!L$4,BASE!$O:$O)</f>
        <v>-3619079.37</v>
      </c>
      <c r="M147" s="87">
        <f>+SUMIF(BASE!$B:$B,Tabla!M$1&amp;"-"&amp;Tabla!$B147&amp;"-"&amp;Tabla!M$4,BASE!$O:$O)</f>
        <v>0</v>
      </c>
      <c r="N147" s="87">
        <f>+SUMIF(BASE!$B:$B,Tabla!N$1&amp;"-"&amp;Tabla!$B147&amp;"-"&amp;Tabla!N$4,BASE!$O:$O)</f>
        <v>-377196.68000000005</v>
      </c>
      <c r="O147" s="87">
        <f>+SUMIF(BASE!$B:$B,Tabla!O$1&amp;"-"&amp;Tabla!$B147&amp;"-"&amp;Tabla!O$4,BASE!$O:$O)</f>
        <v>0</v>
      </c>
      <c r="P147" s="87">
        <f>+SUMIF(BASE!$B:$B,Tabla!P$1&amp;"-"&amp;Tabla!$B147&amp;"-"&amp;Tabla!P$4,BASE!$O:$O)</f>
        <v>0</v>
      </c>
      <c r="Q147" s="87">
        <f>+SUMIF(BASE!$B:$B,Tabla!Q$1&amp;"-"&amp;Tabla!$B147&amp;"-"&amp;Tabla!Q$4,BASE!$O:$O)</f>
        <v>0</v>
      </c>
      <c r="R147" s="87">
        <f>+SUMIF(BASE!$B:$B,Tabla!R$1&amp;"-"&amp;Tabla!$B147&amp;"-"&amp;Tabla!R$4,BASE!$O:$O)</f>
        <v>-9594368.1649999991</v>
      </c>
      <c r="S147" s="87">
        <f>+SUMIF(BASE!$B:$B,Tabla!S$1&amp;"-"&amp;Tabla!$B147&amp;"-"&amp;Tabla!S$4,BASE!$O:$O)</f>
        <v>1576975700</v>
      </c>
      <c r="T147" s="87">
        <f>+SUMIF(BASE!$B:$B,Tabla!T$1&amp;"-"&amp;Tabla!$B147&amp;"-"&amp;Tabla!T$4,BASE!$O:$O)</f>
        <v>-15765908</v>
      </c>
      <c r="U147" s="87">
        <f>+SUMIF(BASE!$B:$B,Tabla!U$1&amp;"-"&amp;Tabla!$B147&amp;"-"&amp;Tabla!U$4,BASE!$O:$O)</f>
        <v>0</v>
      </c>
      <c r="V147" s="87">
        <f>+SUMIF(BASE!$B:$B,Tabla!V$1&amp;"-"&amp;Tabla!$B147&amp;"-"&amp;Tabla!V$4,BASE!$O:$O)</f>
        <v>0</v>
      </c>
      <c r="W147" s="87">
        <f>+SUMIF(BASE!$B:$B,Tabla!W$1&amp;"-"&amp;Tabla!$B147&amp;"-"&amp;Tabla!W$4,BASE!$O:$O)</f>
        <v>0</v>
      </c>
      <c r="X147" s="87">
        <f>+SUMIF(BASE!$B:$B,Tabla!X$1&amp;"-"&amp;Tabla!$B147&amp;"-"&amp;Tabla!X$4,BASE!$O:$O)</f>
        <v>0</v>
      </c>
      <c r="Y147" s="87">
        <f>+SUMIF(BASE!$B:$B,Tabla!Y$1&amp;"-"&amp;Tabla!$B147&amp;"-"&amp;Tabla!Y$4,BASE!$O:$O)</f>
        <v>0</v>
      </c>
      <c r="Z147" s="87">
        <f>+SUMIF(BASE!$B:$B,Tabla!Z$1&amp;"-"&amp;Tabla!$B147&amp;"-"&amp;Tabla!Z$4,BASE!$O:$O)</f>
        <v>0</v>
      </c>
      <c r="AA147" s="87">
        <f>+SUMIF(BASE!$B:$B,Tabla!AA$1&amp;"-"&amp;Tabla!$B147&amp;"-"&amp;Tabla!AA$4,BASE!$O:$O)</f>
        <v>0</v>
      </c>
      <c r="AB147" s="87">
        <f>+SUMIF(BASE!$B:$B,Tabla!AB$1&amp;"-"&amp;Tabla!$B147&amp;"-"&amp;Tabla!AB$4,BASE!$O:$O)</f>
        <v>0</v>
      </c>
      <c r="AC147" s="87">
        <f>+SUMIF(BASE!$B:$B,Tabla!AC$1&amp;"-"&amp;Tabla!$B147&amp;"-"&amp;Tabla!AC$4,BASE!$O:$O)</f>
        <v>0</v>
      </c>
      <c r="AD147" s="87">
        <f>+SUMIF(BASE!$B:$B,Tabla!AD$1&amp;"-"&amp;Tabla!$B147&amp;"-"&amp;Tabla!AD$4,BASE!$O:$O)</f>
        <v>0</v>
      </c>
      <c r="AE147" s="87">
        <f t="shared" si="52"/>
        <v>342594.11749999999</v>
      </c>
      <c r="AF147" s="87">
        <f t="shared" si="53"/>
        <v>-5684524.4700000007</v>
      </c>
      <c r="AG147" s="87">
        <f t="shared" si="54"/>
        <v>0</v>
      </c>
      <c r="AH147" s="87">
        <f t="shared" si="55"/>
        <v>-9971564.8449999988</v>
      </c>
      <c r="AI147" s="87">
        <f t="shared" si="56"/>
        <v>1576975700</v>
      </c>
      <c r="AJ147" s="87">
        <f t="shared" si="57"/>
        <v>-15765908</v>
      </c>
      <c r="AK147" s="87">
        <f t="shared" si="58"/>
        <v>0</v>
      </c>
      <c r="AL147" s="87">
        <f t="shared" si="59"/>
        <v>0</v>
      </c>
      <c r="AM147" s="87">
        <f t="shared" si="60"/>
        <v>1577318294.1175001</v>
      </c>
      <c r="AN147" s="87">
        <f t="shared" si="61"/>
        <v>-31421997.314999998</v>
      </c>
    </row>
    <row r="148" spans="2:40" x14ac:dyDescent="0.2">
      <c r="B148" s="80" t="str">
        <f t="shared" si="51"/>
        <v>EcoBolsar (689)</v>
      </c>
      <c r="C148" s="87">
        <f>+SUMIF(BASE!$B:$B,Tabla!C$1&amp;"-"&amp;Tabla!$B148&amp;"-"&amp;Tabla!C$4,BASE!$O:$O)</f>
        <v>0</v>
      </c>
      <c r="D148" s="87">
        <f>+SUMIF(BASE!$B:$B,Tabla!D$1&amp;"-"&amp;Tabla!$B148&amp;"-"&amp;Tabla!D$4,BASE!$O:$O)</f>
        <v>-2080880.86</v>
      </c>
      <c r="E148" s="87">
        <f>+SUMIF(BASE!$B:$B,Tabla!E$1&amp;"-"&amp;Tabla!$B148&amp;"-"&amp;Tabla!E$4,BASE!$O:$O)</f>
        <v>0</v>
      </c>
      <c r="F148" s="87">
        <f>+SUMIF(BASE!$B:$B,Tabla!F$1&amp;"-"&amp;Tabla!$B148&amp;"-"&amp;Tabla!F$4,BASE!$O:$O)</f>
        <v>-1386728.4900000002</v>
      </c>
      <c r="G148" s="87">
        <f>+SUMIF(BASE!$B:$B,Tabla!G$1&amp;"-"&amp;Tabla!$B148&amp;"-"&amp;Tabla!G$4,BASE!$O:$O)</f>
        <v>0</v>
      </c>
      <c r="H148" s="87">
        <f>+SUMIF(BASE!$B:$B,Tabla!H$1&amp;"-"&amp;Tabla!$B148&amp;"-"&amp;Tabla!H$4,BASE!$O:$O)</f>
        <v>-4278660.375</v>
      </c>
      <c r="I148" s="87">
        <f>+SUMIF(BASE!$B:$B,Tabla!I$1&amp;"-"&amp;Tabla!$B148&amp;"-"&amp;Tabla!I$4,BASE!$O:$O)</f>
        <v>0</v>
      </c>
      <c r="J148" s="87">
        <f>+SUMIF(BASE!$B:$B,Tabla!J$1&amp;"-"&amp;Tabla!$B148&amp;"-"&amp;Tabla!J$4,BASE!$O:$O)</f>
        <v>-9819474.9619999975</v>
      </c>
      <c r="K148" s="87">
        <f>+SUMIF(BASE!$B:$B,Tabla!K$1&amp;"-"&amp;Tabla!$B148&amp;"-"&amp;Tabla!K$4,BASE!$O:$O)</f>
        <v>0</v>
      </c>
      <c r="L148" s="87">
        <f>+SUMIF(BASE!$B:$B,Tabla!L$1&amp;"-"&amp;Tabla!$B148&amp;"-"&amp;Tabla!L$4,BASE!$O:$O)</f>
        <v>-1535565.9700000002</v>
      </c>
      <c r="M148" s="87">
        <f>+SUMIF(BASE!$B:$B,Tabla!M$1&amp;"-"&amp;Tabla!$B148&amp;"-"&amp;Tabla!M$4,BASE!$O:$O)</f>
        <v>1005670.9</v>
      </c>
      <c r="N148" s="87">
        <f>+SUMIF(BASE!$B:$B,Tabla!N$1&amp;"-"&amp;Tabla!$B148&amp;"-"&amp;Tabla!N$4,BASE!$O:$O)</f>
        <v>-2558096.39</v>
      </c>
      <c r="O148" s="87">
        <f>+SUMIF(BASE!$B:$B,Tabla!O$1&amp;"-"&amp;Tabla!$B148&amp;"-"&amp;Tabla!O$4,BASE!$O:$O)</f>
        <v>0</v>
      </c>
      <c r="P148" s="87">
        <f>+SUMIF(BASE!$B:$B,Tabla!P$1&amp;"-"&amp;Tabla!$B148&amp;"-"&amp;Tabla!P$4,BASE!$O:$O)</f>
        <v>-206882.66</v>
      </c>
      <c r="Q148" s="87">
        <f>+SUMIF(BASE!$B:$B,Tabla!Q$1&amp;"-"&amp;Tabla!$B148&amp;"-"&amp;Tabla!Q$4,BASE!$O:$O)</f>
        <v>0</v>
      </c>
      <c r="R148" s="87">
        <f>+SUMIF(BASE!$B:$B,Tabla!R$1&amp;"-"&amp;Tabla!$B148&amp;"-"&amp;Tabla!R$4,BASE!$O:$O)</f>
        <v>-1029180.2999999999</v>
      </c>
      <c r="S148" s="87">
        <f>+SUMIF(BASE!$B:$B,Tabla!S$1&amp;"-"&amp;Tabla!$B148&amp;"-"&amp;Tabla!S$4,BASE!$O:$O)</f>
        <v>0</v>
      </c>
      <c r="T148" s="87">
        <f>+SUMIF(BASE!$B:$B,Tabla!T$1&amp;"-"&amp;Tabla!$B148&amp;"-"&amp;Tabla!T$4,BASE!$O:$O)</f>
        <v>-231355584.31</v>
      </c>
      <c r="U148" s="87">
        <f>+SUMIF(BASE!$B:$B,Tabla!U$1&amp;"-"&amp;Tabla!$B148&amp;"-"&amp;Tabla!U$4,BASE!$O:$O)</f>
        <v>0</v>
      </c>
      <c r="V148" s="87">
        <f>+SUMIF(BASE!$B:$B,Tabla!V$1&amp;"-"&amp;Tabla!$B148&amp;"-"&amp;Tabla!V$4,BASE!$O:$O)</f>
        <v>0</v>
      </c>
      <c r="W148" s="87">
        <f>+SUMIF(BASE!$B:$B,Tabla!W$1&amp;"-"&amp;Tabla!$B148&amp;"-"&amp;Tabla!W$4,BASE!$O:$O)</f>
        <v>0</v>
      </c>
      <c r="X148" s="87">
        <f>+SUMIF(BASE!$B:$B,Tabla!X$1&amp;"-"&amp;Tabla!$B148&amp;"-"&amp;Tabla!X$4,BASE!$O:$O)</f>
        <v>0</v>
      </c>
      <c r="Y148" s="87">
        <f>+SUMIF(BASE!$B:$B,Tabla!Y$1&amp;"-"&amp;Tabla!$B148&amp;"-"&amp;Tabla!Y$4,BASE!$O:$O)</f>
        <v>0</v>
      </c>
      <c r="Z148" s="87">
        <f>+SUMIF(BASE!$B:$B,Tabla!Z$1&amp;"-"&amp;Tabla!$B148&amp;"-"&amp;Tabla!Z$4,BASE!$O:$O)</f>
        <v>0</v>
      </c>
      <c r="AA148" s="87">
        <f>+SUMIF(BASE!$B:$B,Tabla!AA$1&amp;"-"&amp;Tabla!$B148&amp;"-"&amp;Tabla!AA$4,BASE!$O:$O)</f>
        <v>0</v>
      </c>
      <c r="AB148" s="87">
        <f>+SUMIF(BASE!$B:$B,Tabla!AB$1&amp;"-"&amp;Tabla!$B148&amp;"-"&amp;Tabla!AB$4,BASE!$O:$O)</f>
        <v>0</v>
      </c>
      <c r="AC148" s="87">
        <f>+SUMIF(BASE!$B:$B,Tabla!AC$1&amp;"-"&amp;Tabla!$B148&amp;"-"&amp;Tabla!AC$4,BASE!$O:$O)</f>
        <v>0</v>
      </c>
      <c r="AD148" s="87">
        <f>+SUMIF(BASE!$B:$B,Tabla!AD$1&amp;"-"&amp;Tabla!$B148&amp;"-"&amp;Tabla!AD$4,BASE!$O:$O)</f>
        <v>0</v>
      </c>
      <c r="AE148" s="87">
        <f t="shared" si="52"/>
        <v>0</v>
      </c>
      <c r="AF148" s="87">
        <f t="shared" si="53"/>
        <v>-15633701.306999998</v>
      </c>
      <c r="AG148" s="87">
        <f t="shared" si="54"/>
        <v>1005670.9</v>
      </c>
      <c r="AH148" s="87">
        <f t="shared" si="55"/>
        <v>-3794159.35</v>
      </c>
      <c r="AI148" s="87">
        <f t="shared" si="56"/>
        <v>0</v>
      </c>
      <c r="AJ148" s="87">
        <f t="shared" si="57"/>
        <v>-231355584.31</v>
      </c>
      <c r="AK148" s="87">
        <f t="shared" si="58"/>
        <v>0</v>
      </c>
      <c r="AL148" s="87">
        <f t="shared" si="59"/>
        <v>0</v>
      </c>
      <c r="AM148" s="87">
        <f t="shared" si="60"/>
        <v>1005670.9</v>
      </c>
      <c r="AN148" s="87">
        <f t="shared" si="61"/>
        <v>-250783444.96700001</v>
      </c>
    </row>
    <row r="149" spans="2:40" x14ac:dyDescent="0.2">
      <c r="B149" s="80" t="str">
        <f t="shared" si="51"/>
        <v>Bagnardi (19)</v>
      </c>
      <c r="C149" s="87">
        <f>+SUMIF(BASE!$B:$B,Tabla!C$1&amp;"-"&amp;Tabla!$B149&amp;"-"&amp;Tabla!C$4,BASE!$O:$O)</f>
        <v>0</v>
      </c>
      <c r="D149" s="87">
        <f>+SUMIF(BASE!$B:$B,Tabla!D$1&amp;"-"&amp;Tabla!$B149&amp;"-"&amp;Tabla!D$4,BASE!$O:$O)</f>
        <v>-5031.25</v>
      </c>
      <c r="E149" s="87">
        <f>+SUMIF(BASE!$B:$B,Tabla!E$1&amp;"-"&amp;Tabla!$B149&amp;"-"&amp;Tabla!E$4,BASE!$O:$O)</f>
        <v>0</v>
      </c>
      <c r="F149" s="87">
        <f>+SUMIF(BASE!$B:$B,Tabla!F$1&amp;"-"&amp;Tabla!$B149&amp;"-"&amp;Tabla!F$4,BASE!$O:$O)</f>
        <v>0</v>
      </c>
      <c r="G149" s="87">
        <f>+SUMIF(BASE!$B:$B,Tabla!G$1&amp;"-"&amp;Tabla!$B149&amp;"-"&amp;Tabla!G$4,BASE!$O:$O)</f>
        <v>0</v>
      </c>
      <c r="H149" s="87">
        <f>+SUMIF(BASE!$B:$B,Tabla!H$1&amp;"-"&amp;Tabla!$B149&amp;"-"&amp;Tabla!H$4,BASE!$O:$O)</f>
        <v>0</v>
      </c>
      <c r="I149" s="87">
        <f>+SUMIF(BASE!$B:$B,Tabla!I$1&amp;"-"&amp;Tabla!$B149&amp;"-"&amp;Tabla!I$4,BASE!$O:$O)</f>
        <v>0</v>
      </c>
      <c r="J149" s="87">
        <f>+SUMIF(BASE!$B:$B,Tabla!J$1&amp;"-"&amp;Tabla!$B149&amp;"-"&amp;Tabla!J$4,BASE!$O:$O)</f>
        <v>0</v>
      </c>
      <c r="K149" s="87">
        <f>+SUMIF(BASE!$B:$B,Tabla!K$1&amp;"-"&amp;Tabla!$B149&amp;"-"&amp;Tabla!K$4,BASE!$O:$O)</f>
        <v>0</v>
      </c>
      <c r="L149" s="87">
        <f>+SUMIF(BASE!$B:$B,Tabla!L$1&amp;"-"&amp;Tabla!$B149&amp;"-"&amp;Tabla!L$4,BASE!$O:$O)</f>
        <v>0</v>
      </c>
      <c r="M149" s="87">
        <f>+SUMIF(BASE!$B:$B,Tabla!M$1&amp;"-"&amp;Tabla!$B149&amp;"-"&amp;Tabla!M$4,BASE!$O:$O)</f>
        <v>0</v>
      </c>
      <c r="N149" s="87">
        <f>+SUMIF(BASE!$B:$B,Tabla!N$1&amp;"-"&amp;Tabla!$B149&amp;"-"&amp;Tabla!N$4,BASE!$O:$O)</f>
        <v>0</v>
      </c>
      <c r="O149" s="87">
        <f>+SUMIF(BASE!$B:$B,Tabla!O$1&amp;"-"&amp;Tabla!$B149&amp;"-"&amp;Tabla!O$4,BASE!$O:$O)</f>
        <v>0</v>
      </c>
      <c r="P149" s="87">
        <f>+SUMIF(BASE!$B:$B,Tabla!P$1&amp;"-"&amp;Tabla!$B149&amp;"-"&amp;Tabla!P$4,BASE!$O:$O)</f>
        <v>0</v>
      </c>
      <c r="Q149" s="87">
        <f>+SUMIF(BASE!$B:$B,Tabla!Q$1&amp;"-"&amp;Tabla!$B149&amp;"-"&amp;Tabla!Q$4,BASE!$O:$O)</f>
        <v>0</v>
      </c>
      <c r="R149" s="87">
        <f>+SUMIF(BASE!$B:$B,Tabla!R$1&amp;"-"&amp;Tabla!$B149&amp;"-"&amp;Tabla!R$4,BASE!$O:$O)</f>
        <v>0</v>
      </c>
      <c r="S149" s="87">
        <f>+SUMIF(BASE!$B:$B,Tabla!S$1&amp;"-"&amp;Tabla!$B149&amp;"-"&amp;Tabla!S$4,BASE!$O:$O)</f>
        <v>0</v>
      </c>
      <c r="T149" s="87">
        <f>+SUMIF(BASE!$B:$B,Tabla!T$1&amp;"-"&amp;Tabla!$B149&amp;"-"&amp;Tabla!T$4,BASE!$O:$O)</f>
        <v>0</v>
      </c>
      <c r="U149" s="87">
        <f>+SUMIF(BASE!$B:$B,Tabla!U$1&amp;"-"&amp;Tabla!$B149&amp;"-"&amp;Tabla!U$4,BASE!$O:$O)</f>
        <v>0</v>
      </c>
      <c r="V149" s="87">
        <f>+SUMIF(BASE!$B:$B,Tabla!V$1&amp;"-"&amp;Tabla!$B149&amp;"-"&amp;Tabla!V$4,BASE!$O:$O)</f>
        <v>0</v>
      </c>
      <c r="W149" s="87">
        <f>+SUMIF(BASE!$B:$B,Tabla!W$1&amp;"-"&amp;Tabla!$B149&amp;"-"&amp;Tabla!W$4,BASE!$O:$O)</f>
        <v>0</v>
      </c>
      <c r="X149" s="87">
        <f>+SUMIF(BASE!$B:$B,Tabla!X$1&amp;"-"&amp;Tabla!$B149&amp;"-"&amp;Tabla!X$4,BASE!$O:$O)</f>
        <v>0</v>
      </c>
      <c r="Y149" s="87">
        <f>+SUMIF(BASE!$B:$B,Tabla!Y$1&amp;"-"&amp;Tabla!$B149&amp;"-"&amp;Tabla!Y$4,BASE!$O:$O)</f>
        <v>0</v>
      </c>
      <c r="Z149" s="87">
        <f>+SUMIF(BASE!$B:$B,Tabla!Z$1&amp;"-"&amp;Tabla!$B149&amp;"-"&amp;Tabla!Z$4,BASE!$O:$O)</f>
        <v>0</v>
      </c>
      <c r="AA149" s="87">
        <f>+SUMIF(BASE!$B:$B,Tabla!AA$1&amp;"-"&amp;Tabla!$B149&amp;"-"&amp;Tabla!AA$4,BASE!$O:$O)</f>
        <v>0</v>
      </c>
      <c r="AB149" s="87">
        <f>+SUMIF(BASE!$B:$B,Tabla!AB$1&amp;"-"&amp;Tabla!$B149&amp;"-"&amp;Tabla!AB$4,BASE!$O:$O)</f>
        <v>0</v>
      </c>
      <c r="AC149" s="87">
        <f>+SUMIF(BASE!$B:$B,Tabla!AC$1&amp;"-"&amp;Tabla!$B149&amp;"-"&amp;Tabla!AC$4,BASE!$O:$O)</f>
        <v>0</v>
      </c>
      <c r="AD149" s="87">
        <f>+SUMIF(BASE!$B:$B,Tabla!AD$1&amp;"-"&amp;Tabla!$B149&amp;"-"&amp;Tabla!AD$4,BASE!$O:$O)</f>
        <v>0</v>
      </c>
      <c r="AE149" s="87">
        <f t="shared" si="52"/>
        <v>0</v>
      </c>
      <c r="AF149" s="87">
        <f t="shared" si="53"/>
        <v>0</v>
      </c>
      <c r="AG149" s="87">
        <f t="shared" si="54"/>
        <v>0</v>
      </c>
      <c r="AH149" s="87">
        <f t="shared" si="55"/>
        <v>0</v>
      </c>
      <c r="AI149" s="87">
        <f t="shared" si="56"/>
        <v>0</v>
      </c>
      <c r="AJ149" s="87">
        <f t="shared" si="57"/>
        <v>0</v>
      </c>
      <c r="AK149" s="87">
        <f t="shared" si="58"/>
        <v>0</v>
      </c>
      <c r="AL149" s="87">
        <f t="shared" si="59"/>
        <v>0</v>
      </c>
      <c r="AM149" s="87">
        <f t="shared" si="60"/>
        <v>0</v>
      </c>
      <c r="AN149" s="87">
        <f t="shared" si="61"/>
        <v>0</v>
      </c>
    </row>
    <row r="150" spans="2:40" x14ac:dyDescent="0.2">
      <c r="B150" s="80" t="str">
        <f t="shared" si="51"/>
        <v>Citi Euroclear (1305)</v>
      </c>
      <c r="C150" s="87">
        <f>+SUMIF(BASE!$B:$B,Tabla!C$1&amp;"-"&amp;Tabla!$B150&amp;"-"&amp;Tabla!C$4,BASE!$O:$O)</f>
        <v>0</v>
      </c>
      <c r="D150" s="87">
        <f>+SUMIF(BASE!$B:$B,Tabla!D$1&amp;"-"&amp;Tabla!$B150&amp;"-"&amp;Tabla!D$4,BASE!$O:$O)</f>
        <v>-2363950.0649999999</v>
      </c>
      <c r="E150" s="87">
        <f>+SUMIF(BASE!$B:$B,Tabla!E$1&amp;"-"&amp;Tabla!$B150&amp;"-"&amp;Tabla!E$4,BASE!$O:$O)</f>
        <v>0</v>
      </c>
      <c r="F150" s="87">
        <f>+SUMIF(BASE!$B:$B,Tabla!F$1&amp;"-"&amp;Tabla!$B150&amp;"-"&amp;Tabla!F$4,BASE!$O:$O)</f>
        <v>-1979833.5</v>
      </c>
      <c r="G150" s="87">
        <f>+SUMIF(BASE!$B:$B,Tabla!G$1&amp;"-"&amp;Tabla!$B150&amp;"-"&amp;Tabla!G$4,BASE!$O:$O)</f>
        <v>0</v>
      </c>
      <c r="H150" s="87">
        <f>+SUMIF(BASE!$B:$B,Tabla!H$1&amp;"-"&amp;Tabla!$B150&amp;"-"&amp;Tabla!H$4,BASE!$O:$O)</f>
        <v>0</v>
      </c>
      <c r="I150" s="87">
        <f>+SUMIF(BASE!$B:$B,Tabla!I$1&amp;"-"&amp;Tabla!$B150&amp;"-"&amp;Tabla!I$4,BASE!$O:$O)</f>
        <v>0</v>
      </c>
      <c r="J150" s="87">
        <f>+SUMIF(BASE!$B:$B,Tabla!J$1&amp;"-"&amp;Tabla!$B150&amp;"-"&amp;Tabla!J$4,BASE!$O:$O)</f>
        <v>-1847459.9999999998</v>
      </c>
      <c r="K150" s="87">
        <f>+SUMIF(BASE!$B:$B,Tabla!K$1&amp;"-"&amp;Tabla!$B150&amp;"-"&amp;Tabla!K$4,BASE!$O:$O)</f>
        <v>0</v>
      </c>
      <c r="L150" s="87">
        <f>+SUMIF(BASE!$B:$B,Tabla!L$1&amp;"-"&amp;Tabla!$B150&amp;"-"&amp;Tabla!L$4,BASE!$O:$O)</f>
        <v>0</v>
      </c>
      <c r="M150" s="87">
        <f>+SUMIF(BASE!$B:$B,Tabla!M$1&amp;"-"&amp;Tabla!$B150&amp;"-"&amp;Tabla!M$4,BASE!$O:$O)</f>
        <v>0</v>
      </c>
      <c r="N150" s="87">
        <f>+SUMIF(BASE!$B:$B,Tabla!N$1&amp;"-"&amp;Tabla!$B150&amp;"-"&amp;Tabla!N$4,BASE!$O:$O)</f>
        <v>0</v>
      </c>
      <c r="O150" s="87">
        <f>+SUMIF(BASE!$B:$B,Tabla!O$1&amp;"-"&amp;Tabla!$B150&amp;"-"&amp;Tabla!O$4,BASE!$O:$O)</f>
        <v>0</v>
      </c>
      <c r="P150" s="87">
        <f>+SUMIF(BASE!$B:$B,Tabla!P$1&amp;"-"&amp;Tabla!$B150&amp;"-"&amp;Tabla!P$4,BASE!$O:$O)</f>
        <v>0</v>
      </c>
      <c r="Q150" s="87">
        <f>+SUMIF(BASE!$B:$B,Tabla!Q$1&amp;"-"&amp;Tabla!$B150&amp;"-"&amp;Tabla!Q$4,BASE!$O:$O)</f>
        <v>0</v>
      </c>
      <c r="R150" s="87">
        <f>+SUMIF(BASE!$B:$B,Tabla!R$1&amp;"-"&amp;Tabla!$B150&amp;"-"&amp;Tabla!R$4,BASE!$O:$O)</f>
        <v>0</v>
      </c>
      <c r="S150" s="87">
        <f>+SUMIF(BASE!$B:$B,Tabla!S$1&amp;"-"&amp;Tabla!$B150&amp;"-"&amp;Tabla!S$4,BASE!$O:$O)</f>
        <v>0</v>
      </c>
      <c r="T150" s="87">
        <f>+SUMIF(BASE!$B:$B,Tabla!T$1&amp;"-"&amp;Tabla!$B150&amp;"-"&amp;Tabla!T$4,BASE!$O:$O)</f>
        <v>0</v>
      </c>
      <c r="U150" s="87">
        <f>+SUMIF(BASE!$B:$B,Tabla!U$1&amp;"-"&amp;Tabla!$B150&amp;"-"&amp;Tabla!U$4,BASE!$O:$O)</f>
        <v>0</v>
      </c>
      <c r="V150" s="87">
        <f>+SUMIF(BASE!$B:$B,Tabla!V$1&amp;"-"&amp;Tabla!$B150&amp;"-"&amp;Tabla!V$4,BASE!$O:$O)</f>
        <v>0</v>
      </c>
      <c r="W150" s="87">
        <f>+SUMIF(BASE!$B:$B,Tabla!W$1&amp;"-"&amp;Tabla!$B150&amp;"-"&amp;Tabla!W$4,BASE!$O:$O)</f>
        <v>0</v>
      </c>
      <c r="X150" s="87">
        <f>+SUMIF(BASE!$B:$B,Tabla!X$1&amp;"-"&amp;Tabla!$B150&amp;"-"&amp;Tabla!X$4,BASE!$O:$O)</f>
        <v>0</v>
      </c>
      <c r="Y150" s="87">
        <f>+SUMIF(BASE!$B:$B,Tabla!Y$1&amp;"-"&amp;Tabla!$B150&amp;"-"&amp;Tabla!Y$4,BASE!$O:$O)</f>
        <v>0</v>
      </c>
      <c r="Z150" s="87">
        <f>+SUMIF(BASE!$B:$B,Tabla!Z$1&amp;"-"&amp;Tabla!$B150&amp;"-"&amp;Tabla!Z$4,BASE!$O:$O)</f>
        <v>0</v>
      </c>
      <c r="AA150" s="87">
        <f>+SUMIF(BASE!$B:$B,Tabla!AA$1&amp;"-"&amp;Tabla!$B150&amp;"-"&amp;Tabla!AA$4,BASE!$O:$O)</f>
        <v>0</v>
      </c>
      <c r="AB150" s="87">
        <f>+SUMIF(BASE!$B:$B,Tabla!AB$1&amp;"-"&amp;Tabla!$B150&amp;"-"&amp;Tabla!AB$4,BASE!$O:$O)</f>
        <v>0</v>
      </c>
      <c r="AC150" s="87">
        <f>+SUMIF(BASE!$B:$B,Tabla!AC$1&amp;"-"&amp;Tabla!$B150&amp;"-"&amp;Tabla!AC$4,BASE!$O:$O)</f>
        <v>0</v>
      </c>
      <c r="AD150" s="87">
        <f>+SUMIF(BASE!$B:$B,Tabla!AD$1&amp;"-"&amp;Tabla!$B150&amp;"-"&amp;Tabla!AD$4,BASE!$O:$O)</f>
        <v>0</v>
      </c>
      <c r="AE150" s="87">
        <f t="shared" si="52"/>
        <v>0</v>
      </c>
      <c r="AF150" s="87">
        <f t="shared" si="53"/>
        <v>-1847459.9999999998</v>
      </c>
      <c r="AG150" s="87">
        <f t="shared" si="54"/>
        <v>0</v>
      </c>
      <c r="AH150" s="87">
        <f t="shared" si="55"/>
        <v>0</v>
      </c>
      <c r="AI150" s="87">
        <f t="shared" si="56"/>
        <v>0</v>
      </c>
      <c r="AJ150" s="87">
        <f t="shared" si="57"/>
        <v>0</v>
      </c>
      <c r="AK150" s="87">
        <f t="shared" si="58"/>
        <v>0</v>
      </c>
      <c r="AL150" s="87">
        <f t="shared" si="59"/>
        <v>0</v>
      </c>
      <c r="AM150" s="87">
        <f t="shared" si="60"/>
        <v>0</v>
      </c>
      <c r="AN150" s="87">
        <f t="shared" si="61"/>
        <v>-1847459.9999999998</v>
      </c>
    </row>
    <row r="151" spans="2:40" x14ac:dyDescent="0.2">
      <c r="B151" s="80" t="str">
        <f t="shared" si="51"/>
        <v>Puente Hnos. (40)</v>
      </c>
      <c r="C151" s="87">
        <f>+SUMIF(BASE!$B:$B,Tabla!C$1&amp;"-"&amp;Tabla!$B151&amp;"-"&amp;Tabla!C$4,BASE!$O:$O)</f>
        <v>0</v>
      </c>
      <c r="D151" s="87">
        <f>+SUMIF(BASE!$B:$B,Tabla!D$1&amp;"-"&amp;Tabla!$B151&amp;"-"&amp;Tabla!D$4,BASE!$O:$O)</f>
        <v>-949027.4</v>
      </c>
      <c r="E151" s="87">
        <f>+SUMIF(BASE!$B:$B,Tabla!E$1&amp;"-"&amp;Tabla!$B151&amp;"-"&amp;Tabla!E$4,BASE!$O:$O)</f>
        <v>331128.49</v>
      </c>
      <c r="F151" s="87">
        <f>+SUMIF(BASE!$B:$B,Tabla!F$1&amp;"-"&amp;Tabla!$B151&amp;"-"&amp;Tabla!F$4,BASE!$O:$O)</f>
        <v>-73523.7</v>
      </c>
      <c r="G151" s="87">
        <f>+SUMIF(BASE!$B:$B,Tabla!G$1&amp;"-"&amp;Tabla!$B151&amp;"-"&amp;Tabla!G$4,BASE!$O:$O)</f>
        <v>0</v>
      </c>
      <c r="H151" s="87">
        <f>+SUMIF(BASE!$B:$B,Tabla!H$1&amp;"-"&amp;Tabla!$B151&amp;"-"&amp;Tabla!H$4,BASE!$O:$O)</f>
        <v>0</v>
      </c>
      <c r="I151" s="87">
        <f>+SUMIF(BASE!$B:$B,Tabla!I$1&amp;"-"&amp;Tabla!$B151&amp;"-"&amp;Tabla!I$4,BASE!$O:$O)</f>
        <v>0</v>
      </c>
      <c r="J151" s="87">
        <f>+SUMIF(BASE!$B:$B,Tabla!J$1&amp;"-"&amp;Tabla!$B151&amp;"-"&amp;Tabla!J$4,BASE!$O:$O)</f>
        <v>0</v>
      </c>
      <c r="K151" s="87">
        <f>+SUMIF(BASE!$B:$B,Tabla!K$1&amp;"-"&amp;Tabla!$B151&amp;"-"&amp;Tabla!K$4,BASE!$O:$O)</f>
        <v>0</v>
      </c>
      <c r="L151" s="87">
        <f>+SUMIF(BASE!$B:$B,Tabla!L$1&amp;"-"&amp;Tabla!$B151&amp;"-"&amp;Tabla!L$4,BASE!$O:$O)</f>
        <v>0</v>
      </c>
      <c r="M151" s="87">
        <f>+SUMIF(BASE!$B:$B,Tabla!M$1&amp;"-"&amp;Tabla!$B151&amp;"-"&amp;Tabla!M$4,BASE!$O:$O)</f>
        <v>1655432</v>
      </c>
      <c r="N151" s="87">
        <f>+SUMIF(BASE!$B:$B,Tabla!N$1&amp;"-"&amp;Tabla!$B151&amp;"-"&amp;Tabla!N$4,BASE!$O:$O)</f>
        <v>-106110.85</v>
      </c>
      <c r="O151" s="87">
        <f>+SUMIF(BASE!$B:$B,Tabla!O$1&amp;"-"&amp;Tabla!$B151&amp;"-"&amp;Tabla!O$4,BASE!$O:$O)</f>
        <v>572601.02</v>
      </c>
      <c r="P151" s="87">
        <f>+SUMIF(BASE!$B:$B,Tabla!P$1&amp;"-"&amp;Tabla!$B151&amp;"-"&amp;Tabla!P$4,BASE!$O:$O)</f>
        <v>0</v>
      </c>
      <c r="Q151" s="87">
        <f>+SUMIF(BASE!$B:$B,Tabla!Q$1&amp;"-"&amp;Tabla!$B151&amp;"-"&amp;Tabla!Q$4,BASE!$O:$O)</f>
        <v>536294.36</v>
      </c>
      <c r="R151" s="87">
        <f>+SUMIF(BASE!$B:$B,Tabla!R$1&amp;"-"&amp;Tabla!$B151&amp;"-"&amp;Tabla!R$4,BASE!$O:$O)</f>
        <v>0</v>
      </c>
      <c r="S151" s="87">
        <f>+SUMIF(BASE!$B:$B,Tabla!S$1&amp;"-"&amp;Tabla!$B151&amp;"-"&amp;Tabla!S$4,BASE!$O:$O)</f>
        <v>0</v>
      </c>
      <c r="T151" s="87">
        <f>+SUMIF(BASE!$B:$B,Tabla!T$1&amp;"-"&amp;Tabla!$B151&amp;"-"&amp;Tabla!T$4,BASE!$O:$O)</f>
        <v>0</v>
      </c>
      <c r="U151" s="87">
        <f>+SUMIF(BASE!$B:$B,Tabla!U$1&amp;"-"&amp;Tabla!$B151&amp;"-"&amp;Tabla!U$4,BASE!$O:$O)</f>
        <v>0</v>
      </c>
      <c r="V151" s="87">
        <f>+SUMIF(BASE!$B:$B,Tabla!V$1&amp;"-"&amp;Tabla!$B151&amp;"-"&amp;Tabla!V$4,BASE!$O:$O)</f>
        <v>0</v>
      </c>
      <c r="W151" s="87">
        <f>+SUMIF(BASE!$B:$B,Tabla!W$1&amp;"-"&amp;Tabla!$B151&amp;"-"&amp;Tabla!W$4,BASE!$O:$O)</f>
        <v>0</v>
      </c>
      <c r="X151" s="87">
        <f>+SUMIF(BASE!$B:$B,Tabla!X$1&amp;"-"&amp;Tabla!$B151&amp;"-"&amp;Tabla!X$4,BASE!$O:$O)</f>
        <v>0</v>
      </c>
      <c r="Y151" s="87">
        <f>+SUMIF(BASE!$B:$B,Tabla!Y$1&amp;"-"&amp;Tabla!$B151&amp;"-"&amp;Tabla!Y$4,BASE!$O:$O)</f>
        <v>0</v>
      </c>
      <c r="Z151" s="87">
        <f>+SUMIF(BASE!$B:$B,Tabla!Z$1&amp;"-"&amp;Tabla!$B151&amp;"-"&amp;Tabla!Z$4,BASE!$O:$O)</f>
        <v>0</v>
      </c>
      <c r="AA151" s="87">
        <f>+SUMIF(BASE!$B:$B,Tabla!AA$1&amp;"-"&amp;Tabla!$B151&amp;"-"&amp;Tabla!AA$4,BASE!$O:$O)</f>
        <v>0</v>
      </c>
      <c r="AB151" s="87">
        <f>+SUMIF(BASE!$B:$B,Tabla!AB$1&amp;"-"&amp;Tabla!$B151&amp;"-"&amp;Tabla!AB$4,BASE!$O:$O)</f>
        <v>0</v>
      </c>
      <c r="AC151" s="87">
        <f>+SUMIF(BASE!$B:$B,Tabla!AC$1&amp;"-"&amp;Tabla!$B151&amp;"-"&amp;Tabla!AC$4,BASE!$O:$O)</f>
        <v>0</v>
      </c>
      <c r="AD151" s="87">
        <f>+SUMIF(BASE!$B:$B,Tabla!AD$1&amp;"-"&amp;Tabla!$B151&amp;"-"&amp;Tabla!AD$4,BASE!$O:$O)</f>
        <v>0</v>
      </c>
      <c r="AE151" s="87">
        <f t="shared" si="52"/>
        <v>0</v>
      </c>
      <c r="AF151" s="87">
        <f t="shared" si="53"/>
        <v>0</v>
      </c>
      <c r="AG151" s="87">
        <f t="shared" si="54"/>
        <v>2764327.38</v>
      </c>
      <c r="AH151" s="87">
        <f t="shared" si="55"/>
        <v>-106110.85</v>
      </c>
      <c r="AI151" s="87">
        <f t="shared" si="56"/>
        <v>0</v>
      </c>
      <c r="AJ151" s="87">
        <f t="shared" si="57"/>
        <v>0</v>
      </c>
      <c r="AK151" s="87">
        <f t="shared" si="58"/>
        <v>0</v>
      </c>
      <c r="AL151" s="87">
        <f t="shared" si="59"/>
        <v>0</v>
      </c>
      <c r="AM151" s="87">
        <f t="shared" si="60"/>
        <v>2764327.38</v>
      </c>
      <c r="AN151" s="87">
        <f t="shared" si="61"/>
        <v>-106110.85</v>
      </c>
    </row>
    <row r="152" spans="2:40" x14ac:dyDescent="0.2">
      <c r="B152" s="80" t="str">
        <f t="shared" si="51"/>
        <v>Aeromar (144)</v>
      </c>
      <c r="C152" s="87">
        <f>+SUMIF(BASE!$B:$B,Tabla!C$1&amp;"-"&amp;Tabla!$B152&amp;"-"&amp;Tabla!C$4,BASE!$O:$O)</f>
        <v>0</v>
      </c>
      <c r="D152" s="87">
        <f>+SUMIF(BASE!$B:$B,Tabla!D$1&amp;"-"&amp;Tabla!$B152&amp;"-"&amp;Tabla!D$4,BASE!$O:$O)</f>
        <v>-77815.3</v>
      </c>
      <c r="E152" s="87">
        <f>+SUMIF(BASE!$B:$B,Tabla!E$1&amp;"-"&amp;Tabla!$B152&amp;"-"&amp;Tabla!E$4,BASE!$O:$O)</f>
        <v>0</v>
      </c>
      <c r="F152" s="87">
        <f>+SUMIF(BASE!$B:$B,Tabla!F$1&amp;"-"&amp;Tabla!$B152&amp;"-"&amp;Tabla!F$4,BASE!$O:$O)</f>
        <v>0</v>
      </c>
      <c r="G152" s="87">
        <f>+SUMIF(BASE!$B:$B,Tabla!G$1&amp;"-"&amp;Tabla!$B152&amp;"-"&amp;Tabla!G$4,BASE!$O:$O)</f>
        <v>0</v>
      </c>
      <c r="H152" s="87">
        <f>+SUMIF(BASE!$B:$B,Tabla!H$1&amp;"-"&amp;Tabla!$B152&amp;"-"&amp;Tabla!H$4,BASE!$O:$O)</f>
        <v>0</v>
      </c>
      <c r="I152" s="87">
        <f>+SUMIF(BASE!$B:$B,Tabla!I$1&amp;"-"&amp;Tabla!$B152&amp;"-"&amp;Tabla!I$4,BASE!$O:$O)</f>
        <v>0</v>
      </c>
      <c r="J152" s="87">
        <f>+SUMIF(BASE!$B:$B,Tabla!J$1&amp;"-"&amp;Tabla!$B152&amp;"-"&amp;Tabla!J$4,BASE!$O:$O)</f>
        <v>0</v>
      </c>
      <c r="K152" s="87">
        <f>+SUMIF(BASE!$B:$B,Tabla!K$1&amp;"-"&amp;Tabla!$B152&amp;"-"&amp;Tabla!K$4,BASE!$O:$O)</f>
        <v>0</v>
      </c>
      <c r="L152" s="87">
        <f>+SUMIF(BASE!$B:$B,Tabla!L$1&amp;"-"&amp;Tabla!$B152&amp;"-"&amp;Tabla!L$4,BASE!$O:$O)</f>
        <v>0</v>
      </c>
      <c r="M152" s="87">
        <f>+SUMIF(BASE!$B:$B,Tabla!M$1&amp;"-"&amp;Tabla!$B152&amp;"-"&amp;Tabla!M$4,BASE!$O:$O)</f>
        <v>0</v>
      </c>
      <c r="N152" s="87">
        <f>+SUMIF(BASE!$B:$B,Tabla!N$1&amp;"-"&amp;Tabla!$B152&amp;"-"&amp;Tabla!N$4,BASE!$O:$O)</f>
        <v>0</v>
      </c>
      <c r="O152" s="87">
        <f>+SUMIF(BASE!$B:$B,Tabla!O$1&amp;"-"&amp;Tabla!$B152&amp;"-"&amp;Tabla!O$4,BASE!$O:$O)</f>
        <v>0</v>
      </c>
      <c r="P152" s="87">
        <f>+SUMIF(BASE!$B:$B,Tabla!P$1&amp;"-"&amp;Tabla!$B152&amp;"-"&amp;Tabla!P$4,BASE!$O:$O)</f>
        <v>0</v>
      </c>
      <c r="Q152" s="87">
        <f>+SUMIF(BASE!$B:$B,Tabla!Q$1&amp;"-"&amp;Tabla!$B152&amp;"-"&amp;Tabla!Q$4,BASE!$O:$O)</f>
        <v>0</v>
      </c>
      <c r="R152" s="87">
        <f>+SUMIF(BASE!$B:$B,Tabla!R$1&amp;"-"&amp;Tabla!$B152&amp;"-"&amp;Tabla!R$4,BASE!$O:$O)</f>
        <v>0</v>
      </c>
      <c r="S152" s="87">
        <f>+SUMIF(BASE!$B:$B,Tabla!S$1&amp;"-"&amp;Tabla!$B152&amp;"-"&amp;Tabla!S$4,BASE!$O:$O)</f>
        <v>0</v>
      </c>
      <c r="T152" s="87">
        <f>+SUMIF(BASE!$B:$B,Tabla!T$1&amp;"-"&amp;Tabla!$B152&amp;"-"&amp;Tabla!T$4,BASE!$O:$O)</f>
        <v>0</v>
      </c>
      <c r="U152" s="87">
        <f>+SUMIF(BASE!$B:$B,Tabla!U$1&amp;"-"&amp;Tabla!$B152&amp;"-"&amp;Tabla!U$4,BASE!$O:$O)</f>
        <v>0</v>
      </c>
      <c r="V152" s="87">
        <f>+SUMIF(BASE!$B:$B,Tabla!V$1&amp;"-"&amp;Tabla!$B152&amp;"-"&amp;Tabla!V$4,BASE!$O:$O)</f>
        <v>0</v>
      </c>
      <c r="W152" s="87">
        <f>+SUMIF(BASE!$B:$B,Tabla!W$1&amp;"-"&amp;Tabla!$B152&amp;"-"&amp;Tabla!W$4,BASE!$O:$O)</f>
        <v>0</v>
      </c>
      <c r="X152" s="87">
        <f>+SUMIF(BASE!$B:$B,Tabla!X$1&amp;"-"&amp;Tabla!$B152&amp;"-"&amp;Tabla!X$4,BASE!$O:$O)</f>
        <v>0</v>
      </c>
      <c r="Y152" s="87">
        <f>+SUMIF(BASE!$B:$B,Tabla!Y$1&amp;"-"&amp;Tabla!$B152&amp;"-"&amp;Tabla!Y$4,BASE!$O:$O)</f>
        <v>0</v>
      </c>
      <c r="Z152" s="87">
        <f>+SUMIF(BASE!$B:$B,Tabla!Z$1&amp;"-"&amp;Tabla!$B152&amp;"-"&amp;Tabla!Z$4,BASE!$O:$O)</f>
        <v>0</v>
      </c>
      <c r="AA152" s="87">
        <f>+SUMIF(BASE!$B:$B,Tabla!AA$1&amp;"-"&amp;Tabla!$B152&amp;"-"&amp;Tabla!AA$4,BASE!$O:$O)</f>
        <v>0</v>
      </c>
      <c r="AB152" s="87">
        <f>+SUMIF(BASE!$B:$B,Tabla!AB$1&amp;"-"&amp;Tabla!$B152&amp;"-"&amp;Tabla!AB$4,BASE!$O:$O)</f>
        <v>0</v>
      </c>
      <c r="AC152" s="87">
        <f>+SUMIF(BASE!$B:$B,Tabla!AC$1&amp;"-"&amp;Tabla!$B152&amp;"-"&amp;Tabla!AC$4,BASE!$O:$O)</f>
        <v>0</v>
      </c>
      <c r="AD152" s="87">
        <f>+SUMIF(BASE!$B:$B,Tabla!AD$1&amp;"-"&amp;Tabla!$B152&amp;"-"&amp;Tabla!AD$4,BASE!$O:$O)</f>
        <v>0</v>
      </c>
      <c r="AE152" s="87">
        <f t="shared" si="52"/>
        <v>0</v>
      </c>
      <c r="AF152" s="87">
        <f t="shared" si="53"/>
        <v>0</v>
      </c>
      <c r="AG152" s="87">
        <f t="shared" si="54"/>
        <v>0</v>
      </c>
      <c r="AH152" s="87">
        <f t="shared" si="55"/>
        <v>0</v>
      </c>
      <c r="AI152" s="87">
        <f t="shared" si="56"/>
        <v>0</v>
      </c>
      <c r="AJ152" s="87">
        <f t="shared" si="57"/>
        <v>0</v>
      </c>
      <c r="AK152" s="87">
        <f t="shared" si="58"/>
        <v>0</v>
      </c>
      <c r="AL152" s="87">
        <f t="shared" si="59"/>
        <v>0</v>
      </c>
      <c r="AM152" s="87">
        <f t="shared" si="60"/>
        <v>0</v>
      </c>
      <c r="AN152" s="87">
        <f t="shared" si="61"/>
        <v>0</v>
      </c>
    </row>
    <row r="153" spans="2:40" x14ac:dyDescent="0.2">
      <c r="B153" s="80" t="str">
        <f t="shared" si="51"/>
        <v>Guardati Torti S.A (1736)</v>
      </c>
      <c r="C153" s="87">
        <f>+SUMIF(BASE!$B:$B,Tabla!C$1&amp;"-"&amp;Tabla!$B153&amp;"-"&amp;Tabla!C$4,BASE!$O:$O)</f>
        <v>0</v>
      </c>
      <c r="D153" s="87">
        <f>+SUMIF(BASE!$B:$B,Tabla!D$1&amp;"-"&amp;Tabla!$B153&amp;"-"&amp;Tabla!D$4,BASE!$O:$O)</f>
        <v>-690367.9</v>
      </c>
      <c r="E153" s="87">
        <f>+SUMIF(BASE!$B:$B,Tabla!E$1&amp;"-"&amp;Tabla!$B153&amp;"-"&amp;Tabla!E$4,BASE!$O:$O)</f>
        <v>0</v>
      </c>
      <c r="F153" s="87">
        <f>+SUMIF(BASE!$B:$B,Tabla!F$1&amp;"-"&amp;Tabla!$B153&amp;"-"&amp;Tabla!F$4,BASE!$O:$O)</f>
        <v>-3566425.72</v>
      </c>
      <c r="G153" s="87">
        <f>+SUMIF(BASE!$B:$B,Tabla!G$1&amp;"-"&amp;Tabla!$B153&amp;"-"&amp;Tabla!G$4,BASE!$O:$O)</f>
        <v>0</v>
      </c>
      <c r="H153" s="87">
        <f>+SUMIF(BASE!$B:$B,Tabla!H$1&amp;"-"&amp;Tabla!$B153&amp;"-"&amp;Tabla!H$4,BASE!$O:$O)</f>
        <v>-845753.45</v>
      </c>
      <c r="I153" s="87">
        <f>+SUMIF(BASE!$B:$B,Tabla!I$1&amp;"-"&amp;Tabla!$B153&amp;"-"&amp;Tabla!I$4,BASE!$O:$O)</f>
        <v>0</v>
      </c>
      <c r="J153" s="87">
        <f>+SUMIF(BASE!$B:$B,Tabla!J$1&amp;"-"&amp;Tabla!$B153&amp;"-"&amp;Tabla!J$4,BASE!$O:$O)</f>
        <v>-569854.40999999992</v>
      </c>
      <c r="K153" s="87">
        <f>+SUMIF(BASE!$B:$B,Tabla!K$1&amp;"-"&amp;Tabla!$B153&amp;"-"&amp;Tabla!K$4,BASE!$O:$O)</f>
        <v>0</v>
      </c>
      <c r="L153" s="87">
        <f>+SUMIF(BASE!$B:$B,Tabla!L$1&amp;"-"&amp;Tabla!$B153&amp;"-"&amp;Tabla!L$4,BASE!$O:$O)</f>
        <v>-195492.04</v>
      </c>
      <c r="M153" s="87">
        <f>+SUMIF(BASE!$B:$B,Tabla!M$1&amp;"-"&amp;Tabla!$B153&amp;"-"&amp;Tabla!M$4,BASE!$O:$O)</f>
        <v>0</v>
      </c>
      <c r="N153" s="87">
        <f>+SUMIF(BASE!$B:$B,Tabla!N$1&amp;"-"&amp;Tabla!$B153&amp;"-"&amp;Tabla!N$4,BASE!$O:$O)</f>
        <v>-1212619.0799999998</v>
      </c>
      <c r="O153" s="87">
        <f>+SUMIF(BASE!$B:$B,Tabla!O$1&amp;"-"&amp;Tabla!$B153&amp;"-"&amp;Tabla!O$4,BASE!$O:$O)</f>
        <v>0</v>
      </c>
      <c r="P153" s="87">
        <f>+SUMIF(BASE!$B:$B,Tabla!P$1&amp;"-"&amp;Tabla!$B153&amp;"-"&amp;Tabla!P$4,BASE!$O:$O)</f>
        <v>-305284.5</v>
      </c>
      <c r="Q153" s="87">
        <f>+SUMIF(BASE!$B:$B,Tabla!Q$1&amp;"-"&amp;Tabla!$B153&amp;"-"&amp;Tabla!Q$4,BASE!$O:$O)</f>
        <v>0</v>
      </c>
      <c r="R153" s="87">
        <f>+SUMIF(BASE!$B:$B,Tabla!R$1&amp;"-"&amp;Tabla!$B153&amp;"-"&amp;Tabla!R$4,BASE!$O:$O)</f>
        <v>-21318.18</v>
      </c>
      <c r="S153" s="87">
        <f>+SUMIF(BASE!$B:$B,Tabla!S$1&amp;"-"&amp;Tabla!$B153&amp;"-"&amp;Tabla!S$4,BASE!$O:$O)</f>
        <v>0</v>
      </c>
      <c r="T153" s="87">
        <f>+SUMIF(BASE!$B:$B,Tabla!T$1&amp;"-"&amp;Tabla!$B153&amp;"-"&amp;Tabla!T$4,BASE!$O:$O)</f>
        <v>-132484846.26000001</v>
      </c>
      <c r="U153" s="87">
        <f>+SUMIF(BASE!$B:$B,Tabla!U$1&amp;"-"&amp;Tabla!$B153&amp;"-"&amp;Tabla!U$4,BASE!$O:$O)</f>
        <v>0</v>
      </c>
      <c r="V153" s="87">
        <f>+SUMIF(BASE!$B:$B,Tabla!V$1&amp;"-"&amp;Tabla!$B153&amp;"-"&amp;Tabla!V$4,BASE!$O:$O)</f>
        <v>0</v>
      </c>
      <c r="W153" s="87">
        <f>+SUMIF(BASE!$B:$B,Tabla!W$1&amp;"-"&amp;Tabla!$B153&amp;"-"&amp;Tabla!W$4,BASE!$O:$O)</f>
        <v>0</v>
      </c>
      <c r="X153" s="87">
        <f>+SUMIF(BASE!$B:$B,Tabla!X$1&amp;"-"&amp;Tabla!$B153&amp;"-"&amp;Tabla!X$4,BASE!$O:$O)</f>
        <v>0</v>
      </c>
      <c r="Y153" s="87">
        <f>+SUMIF(BASE!$B:$B,Tabla!Y$1&amp;"-"&amp;Tabla!$B153&amp;"-"&amp;Tabla!Y$4,BASE!$O:$O)</f>
        <v>0</v>
      </c>
      <c r="Z153" s="87">
        <f>+SUMIF(BASE!$B:$B,Tabla!Z$1&amp;"-"&amp;Tabla!$B153&amp;"-"&amp;Tabla!Z$4,BASE!$O:$O)</f>
        <v>0</v>
      </c>
      <c r="AA153" s="87">
        <f>+SUMIF(BASE!$B:$B,Tabla!AA$1&amp;"-"&amp;Tabla!$B153&amp;"-"&amp;Tabla!AA$4,BASE!$O:$O)</f>
        <v>0</v>
      </c>
      <c r="AB153" s="87">
        <f>+SUMIF(BASE!$B:$B,Tabla!AB$1&amp;"-"&amp;Tabla!$B153&amp;"-"&amp;Tabla!AB$4,BASE!$O:$O)</f>
        <v>0</v>
      </c>
      <c r="AC153" s="87">
        <f>+SUMIF(BASE!$B:$B,Tabla!AC$1&amp;"-"&amp;Tabla!$B153&amp;"-"&amp;Tabla!AC$4,BASE!$O:$O)</f>
        <v>0</v>
      </c>
      <c r="AD153" s="87">
        <f>+SUMIF(BASE!$B:$B,Tabla!AD$1&amp;"-"&amp;Tabla!$B153&amp;"-"&amp;Tabla!AD$4,BASE!$O:$O)</f>
        <v>0</v>
      </c>
      <c r="AE153" s="87">
        <f t="shared" si="52"/>
        <v>0</v>
      </c>
      <c r="AF153" s="87">
        <f t="shared" si="53"/>
        <v>-1611099.9</v>
      </c>
      <c r="AG153" s="87">
        <f t="shared" si="54"/>
        <v>0</v>
      </c>
      <c r="AH153" s="87">
        <f t="shared" si="55"/>
        <v>-1539221.7599999998</v>
      </c>
      <c r="AI153" s="87">
        <f t="shared" si="56"/>
        <v>0</v>
      </c>
      <c r="AJ153" s="87">
        <f t="shared" si="57"/>
        <v>-132484846.26000001</v>
      </c>
      <c r="AK153" s="87">
        <f t="shared" si="58"/>
        <v>0</v>
      </c>
      <c r="AL153" s="87">
        <f t="shared" si="59"/>
        <v>0</v>
      </c>
      <c r="AM153" s="87">
        <f t="shared" si="60"/>
        <v>0</v>
      </c>
      <c r="AN153" s="87">
        <f t="shared" si="61"/>
        <v>-135635167.92000002</v>
      </c>
    </row>
    <row r="154" spans="2:40" x14ac:dyDescent="0.2">
      <c r="B154" s="80" t="str">
        <f t="shared" si="51"/>
        <v>Cucchiara y Cia S.A (18)</v>
      </c>
      <c r="C154" s="87">
        <f>+SUMIF(BASE!$B:$B,Tabla!C$1&amp;"-"&amp;Tabla!$B154&amp;"-"&amp;Tabla!C$4,BASE!$O:$O)</f>
        <v>0</v>
      </c>
      <c r="D154" s="87">
        <f>+SUMIF(BASE!$B:$B,Tabla!D$1&amp;"-"&amp;Tabla!$B154&amp;"-"&amp;Tabla!D$4,BASE!$O:$O)</f>
        <v>-2101088.2800000003</v>
      </c>
      <c r="E154" s="87">
        <f>+SUMIF(BASE!$B:$B,Tabla!E$1&amp;"-"&amp;Tabla!$B154&amp;"-"&amp;Tabla!E$4,BASE!$O:$O)</f>
        <v>0</v>
      </c>
      <c r="F154" s="87">
        <f>+SUMIF(BASE!$B:$B,Tabla!F$1&amp;"-"&amp;Tabla!$B154&amp;"-"&amp;Tabla!F$4,BASE!$O:$O)</f>
        <v>-5304159.7699999996</v>
      </c>
      <c r="G154" s="87">
        <f>+SUMIF(BASE!$B:$B,Tabla!G$1&amp;"-"&amp;Tabla!$B154&amp;"-"&amp;Tabla!G$4,BASE!$O:$O)</f>
        <v>0</v>
      </c>
      <c r="H154" s="87">
        <f>+SUMIF(BASE!$B:$B,Tabla!H$1&amp;"-"&amp;Tabla!$B154&amp;"-"&amp;Tabla!H$4,BASE!$O:$O)</f>
        <v>0</v>
      </c>
      <c r="I154" s="87">
        <f>+SUMIF(BASE!$B:$B,Tabla!I$1&amp;"-"&amp;Tabla!$B154&amp;"-"&amp;Tabla!I$4,BASE!$O:$O)</f>
        <v>2442796.7999999998</v>
      </c>
      <c r="J154" s="87">
        <f>+SUMIF(BASE!$B:$B,Tabla!J$1&amp;"-"&amp;Tabla!$B154&amp;"-"&amp;Tabla!J$4,BASE!$O:$O)</f>
        <v>-807248.25000000012</v>
      </c>
      <c r="K154" s="87">
        <f>+SUMIF(BASE!$B:$B,Tabla!K$1&amp;"-"&amp;Tabla!$B154&amp;"-"&amp;Tabla!K$4,BASE!$O:$O)</f>
        <v>0</v>
      </c>
      <c r="L154" s="87">
        <f>+SUMIF(BASE!$B:$B,Tabla!L$1&amp;"-"&amp;Tabla!$B154&amp;"-"&amp;Tabla!L$4,BASE!$O:$O)</f>
        <v>-1431204.98</v>
      </c>
      <c r="M154" s="87">
        <f>+SUMIF(BASE!$B:$B,Tabla!M$1&amp;"-"&amp;Tabla!$B154&amp;"-"&amp;Tabla!M$4,BASE!$O:$O)</f>
        <v>0</v>
      </c>
      <c r="N154" s="87">
        <f>+SUMIF(BASE!$B:$B,Tabla!N$1&amp;"-"&amp;Tabla!$B154&amp;"-"&amp;Tabla!N$4,BASE!$O:$O)</f>
        <v>-378352.80000000005</v>
      </c>
      <c r="O154" s="87">
        <f>+SUMIF(BASE!$B:$B,Tabla!O$1&amp;"-"&amp;Tabla!$B154&amp;"-"&amp;Tabla!O$4,BASE!$O:$O)</f>
        <v>0</v>
      </c>
      <c r="P154" s="87">
        <f>+SUMIF(BASE!$B:$B,Tabla!P$1&amp;"-"&amp;Tabla!$B154&amp;"-"&amp;Tabla!P$4,BASE!$O:$O)</f>
        <v>0</v>
      </c>
      <c r="Q154" s="87">
        <f>+SUMIF(BASE!$B:$B,Tabla!Q$1&amp;"-"&amp;Tabla!$B154&amp;"-"&amp;Tabla!Q$4,BASE!$O:$O)</f>
        <v>0</v>
      </c>
      <c r="R154" s="87">
        <f>+SUMIF(BASE!$B:$B,Tabla!R$1&amp;"-"&amp;Tabla!$B154&amp;"-"&amp;Tabla!R$4,BASE!$O:$O)</f>
        <v>0</v>
      </c>
      <c r="S154" s="87">
        <f>+SUMIF(BASE!$B:$B,Tabla!S$1&amp;"-"&amp;Tabla!$B154&amp;"-"&amp;Tabla!S$4,BASE!$O:$O)</f>
        <v>17294270.420000002</v>
      </c>
      <c r="T154" s="87">
        <f>+SUMIF(BASE!$B:$B,Tabla!T$1&amp;"-"&amp;Tabla!$B154&amp;"-"&amp;Tabla!T$4,BASE!$O:$O)</f>
        <v>0</v>
      </c>
      <c r="U154" s="87">
        <f>+SUMIF(BASE!$B:$B,Tabla!U$1&amp;"-"&amp;Tabla!$B154&amp;"-"&amp;Tabla!U$4,BASE!$O:$O)</f>
        <v>0</v>
      </c>
      <c r="V154" s="87">
        <f>+SUMIF(BASE!$B:$B,Tabla!V$1&amp;"-"&amp;Tabla!$B154&amp;"-"&amp;Tabla!V$4,BASE!$O:$O)</f>
        <v>0</v>
      </c>
      <c r="W154" s="87">
        <f>+SUMIF(BASE!$B:$B,Tabla!W$1&amp;"-"&amp;Tabla!$B154&amp;"-"&amp;Tabla!W$4,BASE!$O:$O)</f>
        <v>0</v>
      </c>
      <c r="X154" s="87">
        <f>+SUMIF(BASE!$B:$B,Tabla!X$1&amp;"-"&amp;Tabla!$B154&amp;"-"&amp;Tabla!X$4,BASE!$O:$O)</f>
        <v>0</v>
      </c>
      <c r="Y154" s="87">
        <f>+SUMIF(BASE!$B:$B,Tabla!Y$1&amp;"-"&amp;Tabla!$B154&amp;"-"&amp;Tabla!Y$4,BASE!$O:$O)</f>
        <v>0</v>
      </c>
      <c r="Z154" s="87">
        <f>+SUMIF(BASE!$B:$B,Tabla!Z$1&amp;"-"&amp;Tabla!$B154&amp;"-"&amp;Tabla!Z$4,BASE!$O:$O)</f>
        <v>0</v>
      </c>
      <c r="AA154" s="87">
        <f>+SUMIF(BASE!$B:$B,Tabla!AA$1&amp;"-"&amp;Tabla!$B154&amp;"-"&amp;Tabla!AA$4,BASE!$O:$O)</f>
        <v>0</v>
      </c>
      <c r="AB154" s="87">
        <f>+SUMIF(BASE!$B:$B,Tabla!AB$1&amp;"-"&amp;Tabla!$B154&amp;"-"&amp;Tabla!AB$4,BASE!$O:$O)</f>
        <v>0</v>
      </c>
      <c r="AC154" s="87">
        <f>+SUMIF(BASE!$B:$B,Tabla!AC$1&amp;"-"&amp;Tabla!$B154&amp;"-"&amp;Tabla!AC$4,BASE!$O:$O)</f>
        <v>0</v>
      </c>
      <c r="AD154" s="87">
        <f>+SUMIF(BASE!$B:$B,Tabla!AD$1&amp;"-"&amp;Tabla!$B154&amp;"-"&amp;Tabla!AD$4,BASE!$O:$O)</f>
        <v>0</v>
      </c>
      <c r="AE154" s="87">
        <f t="shared" si="52"/>
        <v>2442796.7999999998</v>
      </c>
      <c r="AF154" s="87">
        <f t="shared" si="53"/>
        <v>-2238453.23</v>
      </c>
      <c r="AG154" s="87">
        <f t="shared" si="54"/>
        <v>0</v>
      </c>
      <c r="AH154" s="87">
        <f t="shared" si="55"/>
        <v>-378352.80000000005</v>
      </c>
      <c r="AI154" s="87">
        <f t="shared" si="56"/>
        <v>17294270.420000002</v>
      </c>
      <c r="AJ154" s="87">
        <f t="shared" si="57"/>
        <v>0</v>
      </c>
      <c r="AK154" s="87">
        <f t="shared" si="58"/>
        <v>0</v>
      </c>
      <c r="AL154" s="87">
        <f t="shared" si="59"/>
        <v>0</v>
      </c>
      <c r="AM154" s="87">
        <f t="shared" si="60"/>
        <v>19737067.220000003</v>
      </c>
      <c r="AN154" s="87">
        <f t="shared" si="61"/>
        <v>-2616806.0300000003</v>
      </c>
    </row>
    <row r="155" spans="2:40" x14ac:dyDescent="0.2">
      <c r="B155" s="80" t="str">
        <f t="shared" si="51"/>
        <v>Nasini SA (630)</v>
      </c>
      <c r="C155" s="87">
        <f>+SUMIF(BASE!$B:$B,Tabla!C$1&amp;"-"&amp;Tabla!$B155&amp;"-"&amp;Tabla!C$4,BASE!$O:$O)</f>
        <v>0</v>
      </c>
      <c r="D155" s="87">
        <f>+SUMIF(BASE!$B:$B,Tabla!D$1&amp;"-"&amp;Tabla!$B155&amp;"-"&amp;Tabla!D$4,BASE!$O:$O)</f>
        <v>-593496.03</v>
      </c>
      <c r="E155" s="87">
        <f>+SUMIF(BASE!$B:$B,Tabla!E$1&amp;"-"&amp;Tabla!$B155&amp;"-"&amp;Tabla!E$4,BASE!$O:$O)</f>
        <v>0</v>
      </c>
      <c r="F155" s="87">
        <f>+SUMIF(BASE!$B:$B,Tabla!F$1&amp;"-"&amp;Tabla!$B155&amp;"-"&amp;Tabla!F$4,BASE!$O:$O)</f>
        <v>-1444621.75</v>
      </c>
      <c r="G155" s="87">
        <f>+SUMIF(BASE!$B:$B,Tabla!G$1&amp;"-"&amp;Tabla!$B155&amp;"-"&amp;Tabla!G$4,BASE!$O:$O)</f>
        <v>0</v>
      </c>
      <c r="H155" s="87">
        <f>+SUMIF(BASE!$B:$B,Tabla!H$1&amp;"-"&amp;Tabla!$B155&amp;"-"&amp;Tabla!H$4,BASE!$O:$O)</f>
        <v>-72253.5</v>
      </c>
      <c r="I155" s="87">
        <f>+SUMIF(BASE!$B:$B,Tabla!I$1&amp;"-"&amp;Tabla!$B155&amp;"-"&amp;Tabla!I$4,BASE!$O:$O)</f>
        <v>0</v>
      </c>
      <c r="J155" s="87">
        <f>+SUMIF(BASE!$B:$B,Tabla!J$1&amp;"-"&amp;Tabla!$B155&amp;"-"&amp;Tabla!J$4,BASE!$O:$O)</f>
        <v>-321331.95</v>
      </c>
      <c r="K155" s="87">
        <f>+SUMIF(BASE!$B:$B,Tabla!K$1&amp;"-"&amp;Tabla!$B155&amp;"-"&amp;Tabla!K$4,BASE!$O:$O)</f>
        <v>0</v>
      </c>
      <c r="L155" s="87">
        <f>+SUMIF(BASE!$B:$B,Tabla!L$1&amp;"-"&amp;Tabla!$B155&amp;"-"&amp;Tabla!L$4,BASE!$O:$O)</f>
        <v>-96183.2</v>
      </c>
      <c r="M155" s="87">
        <f>+SUMIF(BASE!$B:$B,Tabla!M$1&amp;"-"&amp;Tabla!$B155&amp;"-"&amp;Tabla!M$4,BASE!$O:$O)</f>
        <v>0</v>
      </c>
      <c r="N155" s="87">
        <f>+SUMIF(BASE!$B:$B,Tabla!N$1&amp;"-"&amp;Tabla!$B155&amp;"-"&amp;Tabla!N$4,BASE!$O:$O)</f>
        <v>0</v>
      </c>
      <c r="O155" s="87">
        <f>+SUMIF(BASE!$B:$B,Tabla!O$1&amp;"-"&amp;Tabla!$B155&amp;"-"&amp;Tabla!O$4,BASE!$O:$O)</f>
        <v>0</v>
      </c>
      <c r="P155" s="87">
        <f>+SUMIF(BASE!$B:$B,Tabla!P$1&amp;"-"&amp;Tabla!$B155&amp;"-"&amp;Tabla!P$4,BASE!$O:$O)</f>
        <v>0</v>
      </c>
      <c r="Q155" s="87">
        <f>+SUMIF(BASE!$B:$B,Tabla!Q$1&amp;"-"&amp;Tabla!$B155&amp;"-"&amp;Tabla!Q$4,BASE!$O:$O)</f>
        <v>0</v>
      </c>
      <c r="R155" s="87">
        <f>+SUMIF(BASE!$B:$B,Tabla!R$1&amp;"-"&amp;Tabla!$B155&amp;"-"&amp;Tabla!R$4,BASE!$O:$O)</f>
        <v>0</v>
      </c>
      <c r="S155" s="87">
        <f>+SUMIF(BASE!$B:$B,Tabla!S$1&amp;"-"&amp;Tabla!$B155&amp;"-"&amp;Tabla!S$4,BASE!$O:$O)</f>
        <v>0</v>
      </c>
      <c r="T155" s="87">
        <f>+SUMIF(BASE!$B:$B,Tabla!T$1&amp;"-"&amp;Tabla!$B155&amp;"-"&amp;Tabla!T$4,BASE!$O:$O)</f>
        <v>0</v>
      </c>
      <c r="U155" s="87">
        <f>+SUMIF(BASE!$B:$B,Tabla!U$1&amp;"-"&amp;Tabla!$B155&amp;"-"&amp;Tabla!U$4,BASE!$O:$O)</f>
        <v>0</v>
      </c>
      <c r="V155" s="87">
        <f>+SUMIF(BASE!$B:$B,Tabla!V$1&amp;"-"&amp;Tabla!$B155&amp;"-"&amp;Tabla!V$4,BASE!$O:$O)</f>
        <v>0</v>
      </c>
      <c r="W155" s="87">
        <f>+SUMIF(BASE!$B:$B,Tabla!W$1&amp;"-"&amp;Tabla!$B155&amp;"-"&amp;Tabla!W$4,BASE!$O:$O)</f>
        <v>0</v>
      </c>
      <c r="X155" s="87">
        <f>+SUMIF(BASE!$B:$B,Tabla!X$1&amp;"-"&amp;Tabla!$B155&amp;"-"&amp;Tabla!X$4,BASE!$O:$O)</f>
        <v>0</v>
      </c>
      <c r="Y155" s="87">
        <f>+SUMIF(BASE!$B:$B,Tabla!Y$1&amp;"-"&amp;Tabla!$B155&amp;"-"&amp;Tabla!Y$4,BASE!$O:$O)</f>
        <v>0</v>
      </c>
      <c r="Z155" s="87">
        <f>+SUMIF(BASE!$B:$B,Tabla!Z$1&amp;"-"&amp;Tabla!$B155&amp;"-"&amp;Tabla!Z$4,BASE!$O:$O)</f>
        <v>0</v>
      </c>
      <c r="AA155" s="87">
        <f>+SUMIF(BASE!$B:$B,Tabla!AA$1&amp;"-"&amp;Tabla!$B155&amp;"-"&amp;Tabla!AA$4,BASE!$O:$O)</f>
        <v>0</v>
      </c>
      <c r="AB155" s="87">
        <f>+SUMIF(BASE!$B:$B,Tabla!AB$1&amp;"-"&amp;Tabla!$B155&amp;"-"&amp;Tabla!AB$4,BASE!$O:$O)</f>
        <v>0</v>
      </c>
      <c r="AC155" s="87">
        <f>+SUMIF(BASE!$B:$B,Tabla!AC$1&amp;"-"&amp;Tabla!$B155&amp;"-"&amp;Tabla!AC$4,BASE!$O:$O)</f>
        <v>0</v>
      </c>
      <c r="AD155" s="87">
        <f>+SUMIF(BASE!$B:$B,Tabla!AD$1&amp;"-"&amp;Tabla!$B155&amp;"-"&amp;Tabla!AD$4,BASE!$O:$O)</f>
        <v>0</v>
      </c>
      <c r="AE155" s="87">
        <f t="shared" si="52"/>
        <v>0</v>
      </c>
      <c r="AF155" s="87">
        <f t="shared" si="53"/>
        <v>-489768.65</v>
      </c>
      <c r="AG155" s="87">
        <f t="shared" si="54"/>
        <v>0</v>
      </c>
      <c r="AH155" s="87">
        <f t="shared" si="55"/>
        <v>0</v>
      </c>
      <c r="AI155" s="87">
        <f t="shared" si="56"/>
        <v>0</v>
      </c>
      <c r="AJ155" s="87">
        <f t="shared" si="57"/>
        <v>0</v>
      </c>
      <c r="AK155" s="87">
        <f t="shared" si="58"/>
        <v>0</v>
      </c>
      <c r="AL155" s="87">
        <f t="shared" si="59"/>
        <v>0</v>
      </c>
      <c r="AM155" s="87">
        <f t="shared" si="60"/>
        <v>0</v>
      </c>
      <c r="AN155" s="87">
        <f t="shared" si="61"/>
        <v>-489768.65</v>
      </c>
    </row>
    <row r="156" spans="2:40" x14ac:dyDescent="0.2">
      <c r="B156" s="80" t="str">
        <f t="shared" si="51"/>
        <v>Tomar Inversiones S.A (Viejo) (1750)</v>
      </c>
      <c r="C156" s="87">
        <f>+SUMIF(BASE!$B:$B,Tabla!C$1&amp;"-"&amp;Tabla!$B156&amp;"-"&amp;Tabla!C$4,BASE!$O:$O)</f>
        <v>0</v>
      </c>
      <c r="D156" s="87">
        <f>+SUMIF(BASE!$B:$B,Tabla!D$1&amp;"-"&amp;Tabla!$B156&amp;"-"&amp;Tabla!D$4,BASE!$O:$O)</f>
        <v>-820190</v>
      </c>
      <c r="E156" s="87">
        <f>+SUMIF(BASE!$B:$B,Tabla!E$1&amp;"-"&amp;Tabla!$B156&amp;"-"&amp;Tabla!E$4,BASE!$O:$O)</f>
        <v>0</v>
      </c>
      <c r="F156" s="87">
        <f>+SUMIF(BASE!$B:$B,Tabla!F$1&amp;"-"&amp;Tabla!$B156&amp;"-"&amp;Tabla!F$4,BASE!$O:$O)</f>
        <v>0</v>
      </c>
      <c r="G156" s="87">
        <f>+SUMIF(BASE!$B:$B,Tabla!G$1&amp;"-"&amp;Tabla!$B156&amp;"-"&amp;Tabla!G$4,BASE!$O:$O)</f>
        <v>0</v>
      </c>
      <c r="H156" s="87">
        <f>+SUMIF(BASE!$B:$B,Tabla!H$1&amp;"-"&amp;Tabla!$B156&amp;"-"&amp;Tabla!H$4,BASE!$O:$O)</f>
        <v>-638681.17300000007</v>
      </c>
      <c r="I156" s="87">
        <f>+SUMIF(BASE!$B:$B,Tabla!I$1&amp;"-"&amp;Tabla!$B156&amp;"-"&amp;Tabla!I$4,BASE!$O:$O)</f>
        <v>0</v>
      </c>
      <c r="J156" s="87">
        <f>+SUMIF(BASE!$B:$B,Tabla!J$1&amp;"-"&amp;Tabla!$B156&amp;"-"&amp;Tabla!J$4,BASE!$O:$O)</f>
        <v>-447796.5</v>
      </c>
      <c r="K156" s="87">
        <f>+SUMIF(BASE!$B:$B,Tabla!K$1&amp;"-"&amp;Tabla!$B156&amp;"-"&amp;Tabla!K$4,BASE!$O:$O)</f>
        <v>0</v>
      </c>
      <c r="L156" s="87">
        <f>+SUMIF(BASE!$B:$B,Tabla!L$1&amp;"-"&amp;Tabla!$B156&amp;"-"&amp;Tabla!L$4,BASE!$O:$O)</f>
        <v>-176520.4</v>
      </c>
      <c r="M156" s="87">
        <f>+SUMIF(BASE!$B:$B,Tabla!M$1&amp;"-"&amp;Tabla!$B156&amp;"-"&amp;Tabla!M$4,BASE!$O:$O)</f>
        <v>0</v>
      </c>
      <c r="N156" s="87">
        <f>+SUMIF(BASE!$B:$B,Tabla!N$1&amp;"-"&amp;Tabla!$B156&amp;"-"&amp;Tabla!N$4,BASE!$O:$O)</f>
        <v>0</v>
      </c>
      <c r="O156" s="87">
        <f>+SUMIF(BASE!$B:$B,Tabla!O$1&amp;"-"&amp;Tabla!$B156&amp;"-"&amp;Tabla!O$4,BASE!$O:$O)</f>
        <v>0</v>
      </c>
      <c r="P156" s="87">
        <f>+SUMIF(BASE!$B:$B,Tabla!P$1&amp;"-"&amp;Tabla!$B156&amp;"-"&amp;Tabla!P$4,BASE!$O:$O)</f>
        <v>-378000</v>
      </c>
      <c r="Q156" s="87">
        <f>+SUMIF(BASE!$B:$B,Tabla!Q$1&amp;"-"&amp;Tabla!$B156&amp;"-"&amp;Tabla!Q$4,BASE!$O:$O)</f>
        <v>0</v>
      </c>
      <c r="R156" s="87">
        <f>+SUMIF(BASE!$B:$B,Tabla!R$1&amp;"-"&amp;Tabla!$B156&amp;"-"&amp;Tabla!R$4,BASE!$O:$O)</f>
        <v>0</v>
      </c>
      <c r="S156" s="87">
        <f>+SUMIF(BASE!$B:$B,Tabla!S$1&amp;"-"&amp;Tabla!$B156&amp;"-"&amp;Tabla!S$4,BASE!$O:$O)</f>
        <v>0</v>
      </c>
      <c r="T156" s="87">
        <f>+SUMIF(BASE!$B:$B,Tabla!T$1&amp;"-"&amp;Tabla!$B156&amp;"-"&amp;Tabla!T$4,BASE!$O:$O)</f>
        <v>0</v>
      </c>
      <c r="U156" s="87">
        <f>+SUMIF(BASE!$B:$B,Tabla!U$1&amp;"-"&amp;Tabla!$B156&amp;"-"&amp;Tabla!U$4,BASE!$O:$O)</f>
        <v>0</v>
      </c>
      <c r="V156" s="87">
        <f>+SUMIF(BASE!$B:$B,Tabla!V$1&amp;"-"&amp;Tabla!$B156&amp;"-"&amp;Tabla!V$4,BASE!$O:$O)</f>
        <v>0</v>
      </c>
      <c r="W156" s="87">
        <f>+SUMIF(BASE!$B:$B,Tabla!W$1&amp;"-"&amp;Tabla!$B156&amp;"-"&amp;Tabla!W$4,BASE!$O:$O)</f>
        <v>0</v>
      </c>
      <c r="X156" s="87">
        <f>+SUMIF(BASE!$B:$B,Tabla!X$1&amp;"-"&amp;Tabla!$B156&amp;"-"&amp;Tabla!X$4,BASE!$O:$O)</f>
        <v>0</v>
      </c>
      <c r="Y156" s="87">
        <f>+SUMIF(BASE!$B:$B,Tabla!Y$1&amp;"-"&amp;Tabla!$B156&amp;"-"&amp;Tabla!Y$4,BASE!$O:$O)</f>
        <v>0</v>
      </c>
      <c r="Z156" s="87">
        <f>+SUMIF(BASE!$B:$B,Tabla!Z$1&amp;"-"&amp;Tabla!$B156&amp;"-"&amp;Tabla!Z$4,BASE!$O:$O)</f>
        <v>0</v>
      </c>
      <c r="AA156" s="87">
        <f>+SUMIF(BASE!$B:$B,Tabla!AA$1&amp;"-"&amp;Tabla!$B156&amp;"-"&amp;Tabla!AA$4,BASE!$O:$O)</f>
        <v>0</v>
      </c>
      <c r="AB156" s="87">
        <f>+SUMIF(BASE!$B:$B,Tabla!AB$1&amp;"-"&amp;Tabla!$B156&amp;"-"&amp;Tabla!AB$4,BASE!$O:$O)</f>
        <v>0</v>
      </c>
      <c r="AC156" s="87">
        <f>+SUMIF(BASE!$B:$B,Tabla!AC$1&amp;"-"&amp;Tabla!$B156&amp;"-"&amp;Tabla!AC$4,BASE!$O:$O)</f>
        <v>0</v>
      </c>
      <c r="AD156" s="87">
        <f>+SUMIF(BASE!$B:$B,Tabla!AD$1&amp;"-"&amp;Tabla!$B156&amp;"-"&amp;Tabla!AD$4,BASE!$O:$O)</f>
        <v>0</v>
      </c>
      <c r="AE156" s="87">
        <f t="shared" si="52"/>
        <v>0</v>
      </c>
      <c r="AF156" s="87">
        <f t="shared" si="53"/>
        <v>-1262998.0729999999</v>
      </c>
      <c r="AG156" s="87">
        <f t="shared" si="54"/>
        <v>0</v>
      </c>
      <c r="AH156" s="87">
        <f t="shared" si="55"/>
        <v>-378000</v>
      </c>
      <c r="AI156" s="87">
        <f t="shared" si="56"/>
        <v>0</v>
      </c>
      <c r="AJ156" s="87">
        <f t="shared" si="57"/>
        <v>0</v>
      </c>
      <c r="AK156" s="87">
        <f t="shared" si="58"/>
        <v>0</v>
      </c>
      <c r="AL156" s="87">
        <f t="shared" si="59"/>
        <v>0</v>
      </c>
      <c r="AM156" s="87">
        <f t="shared" si="60"/>
        <v>0</v>
      </c>
      <c r="AN156" s="87">
        <f t="shared" si="61"/>
        <v>-1640998.0729999999</v>
      </c>
    </row>
    <row r="157" spans="2:40" x14ac:dyDescent="0.2">
      <c r="B157" s="80" t="str">
        <f t="shared" si="51"/>
        <v>Bull Market Brokers S.A (200)</v>
      </c>
      <c r="C157" s="87">
        <f>+SUMIF(BASE!$B:$B,Tabla!C$1&amp;"-"&amp;Tabla!$B157&amp;"-"&amp;Tabla!C$4,BASE!$O:$O)</f>
        <v>0</v>
      </c>
      <c r="D157" s="87">
        <f>+SUMIF(BASE!$B:$B,Tabla!D$1&amp;"-"&amp;Tabla!$B157&amp;"-"&amp;Tabla!D$4,BASE!$O:$O)</f>
        <v>-358664.13</v>
      </c>
      <c r="E157" s="87">
        <f>+SUMIF(BASE!$B:$B,Tabla!E$1&amp;"-"&amp;Tabla!$B157&amp;"-"&amp;Tabla!E$4,BASE!$O:$O)</f>
        <v>0</v>
      </c>
      <c r="F157" s="87">
        <f>+SUMIF(BASE!$B:$B,Tabla!F$1&amp;"-"&amp;Tabla!$B157&amp;"-"&amp;Tabla!F$4,BASE!$O:$O)</f>
        <v>-5600258.5899999999</v>
      </c>
      <c r="G157" s="87">
        <f>+SUMIF(BASE!$B:$B,Tabla!G$1&amp;"-"&amp;Tabla!$B157&amp;"-"&amp;Tabla!G$4,BASE!$O:$O)</f>
        <v>0</v>
      </c>
      <c r="H157" s="87">
        <f>+SUMIF(BASE!$B:$B,Tabla!H$1&amp;"-"&amp;Tabla!$B157&amp;"-"&amp;Tabla!H$4,BASE!$O:$O)</f>
        <v>-7680680.3764999993</v>
      </c>
      <c r="I157" s="87">
        <f>+SUMIF(BASE!$B:$B,Tabla!I$1&amp;"-"&amp;Tabla!$B157&amp;"-"&amp;Tabla!I$4,BASE!$O:$O)</f>
        <v>0</v>
      </c>
      <c r="J157" s="87">
        <f>+SUMIF(BASE!$B:$B,Tabla!J$1&amp;"-"&amp;Tabla!$B157&amp;"-"&amp;Tabla!J$4,BASE!$O:$O)</f>
        <v>-3409128.6105</v>
      </c>
      <c r="K157" s="87">
        <f>+SUMIF(BASE!$B:$B,Tabla!K$1&amp;"-"&amp;Tabla!$B157&amp;"-"&amp;Tabla!K$4,BASE!$O:$O)</f>
        <v>67855.8</v>
      </c>
      <c r="L157" s="87">
        <f>+SUMIF(BASE!$B:$B,Tabla!L$1&amp;"-"&amp;Tabla!$B157&amp;"-"&amp;Tabla!L$4,BASE!$O:$O)</f>
        <v>-1483199.84</v>
      </c>
      <c r="M157" s="87">
        <f>+SUMIF(BASE!$B:$B,Tabla!M$1&amp;"-"&amp;Tabla!$B157&amp;"-"&amp;Tabla!M$4,BASE!$O:$O)</f>
        <v>0</v>
      </c>
      <c r="N157" s="87">
        <f>+SUMIF(BASE!$B:$B,Tabla!N$1&amp;"-"&amp;Tabla!$B157&amp;"-"&amp;Tabla!N$4,BASE!$O:$O)</f>
        <v>-2422120.1600000006</v>
      </c>
      <c r="O157" s="87">
        <f>+SUMIF(BASE!$B:$B,Tabla!O$1&amp;"-"&amp;Tabla!$B157&amp;"-"&amp;Tabla!O$4,BASE!$O:$O)</f>
        <v>44347.270000000004</v>
      </c>
      <c r="P157" s="87">
        <f>+SUMIF(BASE!$B:$B,Tabla!P$1&amp;"-"&amp;Tabla!$B157&amp;"-"&amp;Tabla!P$4,BASE!$O:$O)</f>
        <v>-9256587.2200000007</v>
      </c>
      <c r="Q157" s="87">
        <f>+SUMIF(BASE!$B:$B,Tabla!Q$1&amp;"-"&amp;Tabla!$B157&amp;"-"&amp;Tabla!Q$4,BASE!$O:$O)</f>
        <v>0</v>
      </c>
      <c r="R157" s="87">
        <f>+SUMIF(BASE!$B:$B,Tabla!R$1&amp;"-"&amp;Tabla!$B157&amp;"-"&amp;Tabla!R$4,BASE!$O:$O)</f>
        <v>0</v>
      </c>
      <c r="S157" s="87">
        <f>+SUMIF(BASE!$B:$B,Tabla!S$1&amp;"-"&amp;Tabla!$B157&amp;"-"&amp;Tabla!S$4,BASE!$O:$O)</f>
        <v>127759838</v>
      </c>
      <c r="T157" s="87">
        <f>+SUMIF(BASE!$B:$B,Tabla!T$1&amp;"-"&amp;Tabla!$B157&amp;"-"&amp;Tabla!T$4,BASE!$O:$O)</f>
        <v>-336647991.63</v>
      </c>
      <c r="U157" s="87">
        <f>+SUMIF(BASE!$B:$B,Tabla!U$1&amp;"-"&amp;Tabla!$B157&amp;"-"&amp;Tabla!U$4,BASE!$O:$O)</f>
        <v>0</v>
      </c>
      <c r="V157" s="87">
        <f>+SUMIF(BASE!$B:$B,Tabla!V$1&amp;"-"&amp;Tabla!$B157&amp;"-"&amp;Tabla!V$4,BASE!$O:$O)</f>
        <v>0</v>
      </c>
      <c r="W157" s="87">
        <f>+SUMIF(BASE!$B:$B,Tabla!W$1&amp;"-"&amp;Tabla!$B157&amp;"-"&amp;Tabla!W$4,BASE!$O:$O)</f>
        <v>0</v>
      </c>
      <c r="X157" s="87">
        <f>+SUMIF(BASE!$B:$B,Tabla!X$1&amp;"-"&amp;Tabla!$B157&amp;"-"&amp;Tabla!X$4,BASE!$O:$O)</f>
        <v>0</v>
      </c>
      <c r="Y157" s="87">
        <f>+SUMIF(BASE!$B:$B,Tabla!Y$1&amp;"-"&amp;Tabla!$B157&amp;"-"&amp;Tabla!Y$4,BASE!$O:$O)</f>
        <v>0</v>
      </c>
      <c r="Z157" s="87">
        <f>+SUMIF(BASE!$B:$B,Tabla!Z$1&amp;"-"&amp;Tabla!$B157&amp;"-"&amp;Tabla!Z$4,BASE!$O:$O)</f>
        <v>0</v>
      </c>
      <c r="AA157" s="87">
        <f>+SUMIF(BASE!$B:$B,Tabla!AA$1&amp;"-"&amp;Tabla!$B157&amp;"-"&amp;Tabla!AA$4,BASE!$O:$O)</f>
        <v>0</v>
      </c>
      <c r="AB157" s="87">
        <f>+SUMIF(BASE!$B:$B,Tabla!AB$1&amp;"-"&amp;Tabla!$B157&amp;"-"&amp;Tabla!AB$4,BASE!$O:$O)</f>
        <v>0</v>
      </c>
      <c r="AC157" s="87">
        <f>+SUMIF(BASE!$B:$B,Tabla!AC$1&amp;"-"&amp;Tabla!$B157&amp;"-"&amp;Tabla!AC$4,BASE!$O:$O)</f>
        <v>0</v>
      </c>
      <c r="AD157" s="87">
        <f>+SUMIF(BASE!$B:$B,Tabla!AD$1&amp;"-"&amp;Tabla!$B157&amp;"-"&amp;Tabla!AD$4,BASE!$O:$O)</f>
        <v>0</v>
      </c>
      <c r="AE157" s="87">
        <f t="shared" si="52"/>
        <v>67855.8</v>
      </c>
      <c r="AF157" s="87">
        <f t="shared" si="53"/>
        <v>-12573008.827</v>
      </c>
      <c r="AG157" s="87">
        <f t="shared" si="54"/>
        <v>44347.270000000004</v>
      </c>
      <c r="AH157" s="87">
        <f t="shared" si="55"/>
        <v>-11678707.380000001</v>
      </c>
      <c r="AI157" s="87">
        <f t="shared" si="56"/>
        <v>127759838</v>
      </c>
      <c r="AJ157" s="87">
        <f t="shared" si="57"/>
        <v>-336647991.63</v>
      </c>
      <c r="AK157" s="87">
        <f t="shared" si="58"/>
        <v>0</v>
      </c>
      <c r="AL157" s="87">
        <f t="shared" si="59"/>
        <v>0</v>
      </c>
      <c r="AM157" s="87">
        <f t="shared" si="60"/>
        <v>127872041.06999999</v>
      </c>
      <c r="AN157" s="87">
        <f t="shared" si="61"/>
        <v>-360899707.83700001</v>
      </c>
    </row>
    <row r="158" spans="2:40" x14ac:dyDescent="0.2">
      <c r="B158" s="80" t="str">
        <f t="shared" si="51"/>
        <v>PP Inversiones S.A (262)</v>
      </c>
      <c r="C158" s="87">
        <f>+SUMIF(BASE!$B:$B,Tabla!C$1&amp;"-"&amp;Tabla!$B158&amp;"-"&amp;Tabla!C$4,BASE!$O:$O)</f>
        <v>0</v>
      </c>
      <c r="D158" s="87">
        <f>+SUMIF(BASE!$B:$B,Tabla!D$1&amp;"-"&amp;Tabla!$B158&amp;"-"&amp;Tabla!D$4,BASE!$O:$O)</f>
        <v>-53622.5</v>
      </c>
      <c r="E158" s="87">
        <f>+SUMIF(BASE!$B:$B,Tabla!E$1&amp;"-"&amp;Tabla!$B158&amp;"-"&amp;Tabla!E$4,BASE!$O:$O)</f>
        <v>0</v>
      </c>
      <c r="F158" s="87">
        <f>+SUMIF(BASE!$B:$B,Tabla!F$1&amp;"-"&amp;Tabla!$B158&amp;"-"&amp;Tabla!F$4,BASE!$O:$O)</f>
        <v>-8866686.7199999988</v>
      </c>
      <c r="G158" s="87">
        <f>+SUMIF(BASE!$B:$B,Tabla!G$1&amp;"-"&amp;Tabla!$B158&amp;"-"&amp;Tabla!G$4,BASE!$O:$O)</f>
        <v>0</v>
      </c>
      <c r="H158" s="87">
        <f>+SUMIF(BASE!$B:$B,Tabla!H$1&amp;"-"&amp;Tabla!$B158&amp;"-"&amp;Tabla!H$4,BASE!$O:$O)</f>
        <v>-2323357.8499999996</v>
      </c>
      <c r="I158" s="87">
        <f>+SUMIF(BASE!$B:$B,Tabla!I$1&amp;"-"&amp;Tabla!$B158&amp;"-"&amp;Tabla!I$4,BASE!$O:$O)</f>
        <v>0</v>
      </c>
      <c r="J158" s="87">
        <f>+SUMIF(BASE!$B:$B,Tabla!J$1&amp;"-"&amp;Tabla!$B158&amp;"-"&amp;Tabla!J$4,BASE!$O:$O)</f>
        <v>-1157192.2950000002</v>
      </c>
      <c r="K158" s="87">
        <f>+SUMIF(BASE!$B:$B,Tabla!K$1&amp;"-"&amp;Tabla!$B158&amp;"-"&amp;Tabla!K$4,BASE!$O:$O)</f>
        <v>0</v>
      </c>
      <c r="L158" s="87">
        <f>+SUMIF(BASE!$B:$B,Tabla!L$1&amp;"-"&amp;Tabla!$B158&amp;"-"&amp;Tabla!L$4,BASE!$O:$O)</f>
        <v>-8695.7000000000007</v>
      </c>
      <c r="M158" s="87">
        <f>+SUMIF(BASE!$B:$B,Tabla!M$1&amp;"-"&amp;Tabla!$B158&amp;"-"&amp;Tabla!M$4,BASE!$O:$O)</f>
        <v>0</v>
      </c>
      <c r="N158" s="87">
        <f>+SUMIF(BASE!$B:$B,Tabla!N$1&amp;"-"&amp;Tabla!$B158&amp;"-"&amp;Tabla!N$4,BASE!$O:$O)</f>
        <v>-368655.14</v>
      </c>
      <c r="O158" s="87">
        <f>+SUMIF(BASE!$B:$B,Tabla!O$1&amp;"-"&amp;Tabla!$B158&amp;"-"&amp;Tabla!O$4,BASE!$O:$O)</f>
        <v>13558.08</v>
      </c>
      <c r="P158" s="87">
        <f>+SUMIF(BASE!$B:$B,Tabla!P$1&amp;"-"&amp;Tabla!$B158&amp;"-"&amp;Tabla!P$4,BASE!$O:$O)</f>
        <v>-1668734.52</v>
      </c>
      <c r="Q158" s="87">
        <f>+SUMIF(BASE!$B:$B,Tabla!Q$1&amp;"-"&amp;Tabla!$B158&amp;"-"&amp;Tabla!Q$4,BASE!$O:$O)</f>
        <v>219588.58819999997</v>
      </c>
      <c r="R158" s="87">
        <f>+SUMIF(BASE!$B:$B,Tabla!R$1&amp;"-"&amp;Tabla!$B158&amp;"-"&amp;Tabla!R$4,BASE!$O:$O)</f>
        <v>0</v>
      </c>
      <c r="S158" s="87">
        <f>+SUMIF(BASE!$B:$B,Tabla!S$1&amp;"-"&amp;Tabla!$B158&amp;"-"&amp;Tabla!S$4,BASE!$O:$O)</f>
        <v>0</v>
      </c>
      <c r="T158" s="87">
        <f>+SUMIF(BASE!$B:$B,Tabla!T$1&amp;"-"&amp;Tabla!$B158&amp;"-"&amp;Tabla!T$4,BASE!$O:$O)</f>
        <v>-20620836</v>
      </c>
      <c r="U158" s="87">
        <f>+SUMIF(BASE!$B:$B,Tabla!U$1&amp;"-"&amp;Tabla!$B158&amp;"-"&amp;Tabla!U$4,BASE!$O:$O)</f>
        <v>0</v>
      </c>
      <c r="V158" s="87">
        <f>+SUMIF(BASE!$B:$B,Tabla!V$1&amp;"-"&amp;Tabla!$B158&amp;"-"&amp;Tabla!V$4,BASE!$O:$O)</f>
        <v>0</v>
      </c>
      <c r="W158" s="87">
        <f>+SUMIF(BASE!$B:$B,Tabla!W$1&amp;"-"&amp;Tabla!$B158&amp;"-"&amp;Tabla!W$4,BASE!$O:$O)</f>
        <v>0</v>
      </c>
      <c r="X158" s="87">
        <f>+SUMIF(BASE!$B:$B,Tabla!X$1&amp;"-"&amp;Tabla!$B158&amp;"-"&amp;Tabla!X$4,BASE!$O:$O)</f>
        <v>0</v>
      </c>
      <c r="Y158" s="87">
        <f>+SUMIF(BASE!$B:$B,Tabla!Y$1&amp;"-"&amp;Tabla!$B158&amp;"-"&amp;Tabla!Y$4,BASE!$O:$O)</f>
        <v>0</v>
      </c>
      <c r="Z158" s="87">
        <f>+SUMIF(BASE!$B:$B,Tabla!Z$1&amp;"-"&amp;Tabla!$B158&amp;"-"&amp;Tabla!Z$4,BASE!$O:$O)</f>
        <v>0</v>
      </c>
      <c r="AA158" s="87">
        <f>+SUMIF(BASE!$B:$B,Tabla!AA$1&amp;"-"&amp;Tabla!$B158&amp;"-"&amp;Tabla!AA$4,BASE!$O:$O)</f>
        <v>0</v>
      </c>
      <c r="AB158" s="87">
        <f>+SUMIF(BASE!$B:$B,Tabla!AB$1&amp;"-"&amp;Tabla!$B158&amp;"-"&amp;Tabla!AB$4,BASE!$O:$O)</f>
        <v>0</v>
      </c>
      <c r="AC158" s="87">
        <f>+SUMIF(BASE!$B:$B,Tabla!AC$1&amp;"-"&amp;Tabla!$B158&amp;"-"&amp;Tabla!AC$4,BASE!$O:$O)</f>
        <v>0</v>
      </c>
      <c r="AD158" s="87">
        <f>+SUMIF(BASE!$B:$B,Tabla!AD$1&amp;"-"&amp;Tabla!$B158&amp;"-"&amp;Tabla!AD$4,BASE!$O:$O)</f>
        <v>0</v>
      </c>
      <c r="AE158" s="87">
        <f t="shared" si="52"/>
        <v>0</v>
      </c>
      <c r="AF158" s="87">
        <f t="shared" si="53"/>
        <v>-3489245.8449999997</v>
      </c>
      <c r="AG158" s="87">
        <f t="shared" si="54"/>
        <v>233146.66819999996</v>
      </c>
      <c r="AH158" s="87">
        <f t="shared" si="55"/>
        <v>-2037389.6600000001</v>
      </c>
      <c r="AI158" s="87">
        <f t="shared" si="56"/>
        <v>0</v>
      </c>
      <c r="AJ158" s="87">
        <f t="shared" si="57"/>
        <v>-20620836</v>
      </c>
      <c r="AK158" s="87">
        <f t="shared" si="58"/>
        <v>0</v>
      </c>
      <c r="AL158" s="87">
        <f t="shared" si="59"/>
        <v>0</v>
      </c>
      <c r="AM158" s="87">
        <f t="shared" si="60"/>
        <v>233146.66819999996</v>
      </c>
      <c r="AN158" s="87">
        <f t="shared" si="61"/>
        <v>-26147471.504999999</v>
      </c>
    </row>
    <row r="159" spans="2:40" x14ac:dyDescent="0.2">
      <c r="B159" s="80" t="str">
        <f t="shared" si="51"/>
        <v>Estructuras y mandatos S.A (1758)</v>
      </c>
      <c r="C159" s="87">
        <f>+SUMIF(BASE!$B:$B,Tabla!C$1&amp;"-"&amp;Tabla!$B159&amp;"-"&amp;Tabla!C$4,BASE!$O:$O)</f>
        <v>0</v>
      </c>
      <c r="D159" s="87">
        <f>+SUMIF(BASE!$B:$B,Tabla!D$1&amp;"-"&amp;Tabla!$B159&amp;"-"&amp;Tabla!D$4,BASE!$O:$O)</f>
        <v>-4040167.5249999999</v>
      </c>
      <c r="E159" s="87">
        <f>+SUMIF(BASE!$B:$B,Tabla!E$1&amp;"-"&amp;Tabla!$B159&amp;"-"&amp;Tabla!E$4,BASE!$O:$O)</f>
        <v>0</v>
      </c>
      <c r="F159" s="87">
        <f>+SUMIF(BASE!$B:$B,Tabla!F$1&amp;"-"&amp;Tabla!$B159&amp;"-"&amp;Tabla!F$4,BASE!$O:$O)</f>
        <v>0</v>
      </c>
      <c r="G159" s="87">
        <f>+SUMIF(BASE!$B:$B,Tabla!G$1&amp;"-"&amp;Tabla!$B159&amp;"-"&amp;Tabla!G$4,BASE!$O:$O)</f>
        <v>0</v>
      </c>
      <c r="H159" s="87">
        <f>+SUMIF(BASE!$B:$B,Tabla!H$1&amp;"-"&amp;Tabla!$B159&amp;"-"&amp;Tabla!H$4,BASE!$O:$O)</f>
        <v>0</v>
      </c>
      <c r="I159" s="87">
        <f>+SUMIF(BASE!$B:$B,Tabla!I$1&amp;"-"&amp;Tabla!$B159&amp;"-"&amp;Tabla!I$4,BASE!$O:$O)</f>
        <v>0</v>
      </c>
      <c r="J159" s="87">
        <f>+SUMIF(BASE!$B:$B,Tabla!J$1&amp;"-"&amp;Tabla!$B159&amp;"-"&amp;Tabla!J$4,BASE!$O:$O)</f>
        <v>0</v>
      </c>
      <c r="K159" s="87">
        <f>+SUMIF(BASE!$B:$B,Tabla!K$1&amp;"-"&amp;Tabla!$B159&amp;"-"&amp;Tabla!K$4,BASE!$O:$O)</f>
        <v>0</v>
      </c>
      <c r="L159" s="87">
        <f>+SUMIF(BASE!$B:$B,Tabla!L$1&amp;"-"&amp;Tabla!$B159&amp;"-"&amp;Tabla!L$4,BASE!$O:$O)</f>
        <v>0</v>
      </c>
      <c r="M159" s="87">
        <f>+SUMIF(BASE!$B:$B,Tabla!M$1&amp;"-"&amp;Tabla!$B159&amp;"-"&amp;Tabla!M$4,BASE!$O:$O)</f>
        <v>0</v>
      </c>
      <c r="N159" s="87">
        <f>+SUMIF(BASE!$B:$B,Tabla!N$1&amp;"-"&amp;Tabla!$B159&amp;"-"&amp;Tabla!N$4,BASE!$O:$O)</f>
        <v>0</v>
      </c>
      <c r="O159" s="87">
        <f>+SUMIF(BASE!$B:$B,Tabla!O$1&amp;"-"&amp;Tabla!$B159&amp;"-"&amp;Tabla!O$4,BASE!$O:$O)</f>
        <v>0</v>
      </c>
      <c r="P159" s="87">
        <f>+SUMIF(BASE!$B:$B,Tabla!P$1&amp;"-"&amp;Tabla!$B159&amp;"-"&amp;Tabla!P$4,BASE!$O:$O)</f>
        <v>0</v>
      </c>
      <c r="Q159" s="87">
        <f>+SUMIF(BASE!$B:$B,Tabla!Q$1&amp;"-"&amp;Tabla!$B159&amp;"-"&amp;Tabla!Q$4,BASE!$O:$O)</f>
        <v>0</v>
      </c>
      <c r="R159" s="87">
        <f>+SUMIF(BASE!$B:$B,Tabla!R$1&amp;"-"&amp;Tabla!$B159&amp;"-"&amp;Tabla!R$4,BASE!$O:$O)</f>
        <v>0</v>
      </c>
      <c r="S159" s="87">
        <f>+SUMIF(BASE!$B:$B,Tabla!S$1&amp;"-"&amp;Tabla!$B159&amp;"-"&amp;Tabla!S$4,BASE!$O:$O)</f>
        <v>0</v>
      </c>
      <c r="T159" s="87">
        <f>+SUMIF(BASE!$B:$B,Tabla!T$1&amp;"-"&amp;Tabla!$B159&amp;"-"&amp;Tabla!T$4,BASE!$O:$O)</f>
        <v>0</v>
      </c>
      <c r="U159" s="87">
        <f>+SUMIF(BASE!$B:$B,Tabla!U$1&amp;"-"&amp;Tabla!$B159&amp;"-"&amp;Tabla!U$4,BASE!$O:$O)</f>
        <v>0</v>
      </c>
      <c r="V159" s="87">
        <f>+SUMIF(BASE!$B:$B,Tabla!V$1&amp;"-"&amp;Tabla!$B159&amp;"-"&amp;Tabla!V$4,BASE!$O:$O)</f>
        <v>0</v>
      </c>
      <c r="W159" s="87">
        <f>+SUMIF(BASE!$B:$B,Tabla!W$1&amp;"-"&amp;Tabla!$B159&amp;"-"&amp;Tabla!W$4,BASE!$O:$O)</f>
        <v>0</v>
      </c>
      <c r="X159" s="87">
        <f>+SUMIF(BASE!$B:$B,Tabla!X$1&amp;"-"&amp;Tabla!$B159&amp;"-"&amp;Tabla!X$4,BASE!$O:$O)</f>
        <v>0</v>
      </c>
      <c r="Y159" s="87">
        <f>+SUMIF(BASE!$B:$B,Tabla!Y$1&amp;"-"&amp;Tabla!$B159&amp;"-"&amp;Tabla!Y$4,BASE!$O:$O)</f>
        <v>0</v>
      </c>
      <c r="Z159" s="87">
        <f>+SUMIF(BASE!$B:$B,Tabla!Z$1&amp;"-"&amp;Tabla!$B159&amp;"-"&amp;Tabla!Z$4,BASE!$O:$O)</f>
        <v>0</v>
      </c>
      <c r="AA159" s="87">
        <f>+SUMIF(BASE!$B:$B,Tabla!AA$1&amp;"-"&amp;Tabla!$B159&amp;"-"&amp;Tabla!AA$4,BASE!$O:$O)</f>
        <v>0</v>
      </c>
      <c r="AB159" s="87">
        <f>+SUMIF(BASE!$B:$B,Tabla!AB$1&amp;"-"&amp;Tabla!$B159&amp;"-"&amp;Tabla!AB$4,BASE!$O:$O)</f>
        <v>0</v>
      </c>
      <c r="AC159" s="87">
        <f>+SUMIF(BASE!$B:$B,Tabla!AC$1&amp;"-"&amp;Tabla!$B159&amp;"-"&amp;Tabla!AC$4,BASE!$O:$O)</f>
        <v>0</v>
      </c>
      <c r="AD159" s="87">
        <f>+SUMIF(BASE!$B:$B,Tabla!AD$1&amp;"-"&amp;Tabla!$B159&amp;"-"&amp;Tabla!AD$4,BASE!$O:$O)</f>
        <v>0</v>
      </c>
      <c r="AE159" s="87">
        <f t="shared" si="52"/>
        <v>0</v>
      </c>
      <c r="AF159" s="87">
        <f t="shared" si="53"/>
        <v>0</v>
      </c>
      <c r="AG159" s="87">
        <f t="shared" si="54"/>
        <v>0</v>
      </c>
      <c r="AH159" s="87">
        <f t="shared" si="55"/>
        <v>0</v>
      </c>
      <c r="AI159" s="87">
        <f t="shared" si="56"/>
        <v>0</v>
      </c>
      <c r="AJ159" s="87">
        <f t="shared" si="57"/>
        <v>0</v>
      </c>
      <c r="AK159" s="87">
        <f t="shared" si="58"/>
        <v>0</v>
      </c>
      <c r="AL159" s="87">
        <f t="shared" si="59"/>
        <v>0</v>
      </c>
      <c r="AM159" s="87">
        <f t="shared" si="60"/>
        <v>0</v>
      </c>
      <c r="AN159" s="87">
        <f t="shared" si="61"/>
        <v>0</v>
      </c>
    </row>
    <row r="160" spans="2:40" x14ac:dyDescent="0.2">
      <c r="B160" s="80" t="str">
        <f t="shared" si="51"/>
        <v>Capital Markets SBSA (38)</v>
      </c>
      <c r="C160" s="87">
        <f>+SUMIF(BASE!$B:$B,Tabla!C$1&amp;"-"&amp;Tabla!$B160&amp;"-"&amp;Tabla!C$4,BASE!$O:$O)</f>
        <v>0</v>
      </c>
      <c r="D160" s="87">
        <f>+SUMIF(BASE!$B:$B,Tabla!D$1&amp;"-"&amp;Tabla!$B160&amp;"-"&amp;Tabla!D$4,BASE!$O:$O)</f>
        <v>0</v>
      </c>
      <c r="E160" s="87">
        <f>+SUMIF(BASE!$B:$B,Tabla!E$1&amp;"-"&amp;Tabla!$B160&amp;"-"&amp;Tabla!E$4,BASE!$O:$O)</f>
        <v>6454065</v>
      </c>
      <c r="F160" s="87">
        <f>+SUMIF(BASE!$B:$B,Tabla!F$1&amp;"-"&amp;Tabla!$B160&amp;"-"&amp;Tabla!F$4,BASE!$O:$O)</f>
        <v>0</v>
      </c>
      <c r="G160" s="87">
        <f>+SUMIF(BASE!$B:$B,Tabla!G$1&amp;"-"&amp;Tabla!$B160&amp;"-"&amp;Tabla!G$4,BASE!$O:$O)</f>
        <v>0</v>
      </c>
      <c r="H160" s="87">
        <f>+SUMIF(BASE!$B:$B,Tabla!H$1&amp;"-"&amp;Tabla!$B160&amp;"-"&amp;Tabla!H$4,BASE!$O:$O)</f>
        <v>0</v>
      </c>
      <c r="I160" s="87">
        <f>+SUMIF(BASE!$B:$B,Tabla!I$1&amp;"-"&amp;Tabla!$B160&amp;"-"&amp;Tabla!I$4,BASE!$O:$O)</f>
        <v>0</v>
      </c>
      <c r="J160" s="87">
        <f>+SUMIF(BASE!$B:$B,Tabla!J$1&amp;"-"&amp;Tabla!$B160&amp;"-"&amp;Tabla!J$4,BASE!$O:$O)</f>
        <v>0</v>
      </c>
      <c r="K160" s="87">
        <f>+SUMIF(BASE!$B:$B,Tabla!K$1&amp;"-"&amp;Tabla!$B160&amp;"-"&amp;Tabla!K$4,BASE!$O:$O)</f>
        <v>5137105.45</v>
      </c>
      <c r="L160" s="87">
        <f>+SUMIF(BASE!$B:$B,Tabla!L$1&amp;"-"&amp;Tabla!$B160&amp;"-"&amp;Tabla!L$4,BASE!$O:$O)</f>
        <v>0</v>
      </c>
      <c r="M160" s="87">
        <f>+SUMIF(BASE!$B:$B,Tabla!M$1&amp;"-"&amp;Tabla!$B160&amp;"-"&amp;Tabla!M$4,BASE!$O:$O)</f>
        <v>0</v>
      </c>
      <c r="N160" s="87">
        <f>+SUMIF(BASE!$B:$B,Tabla!N$1&amp;"-"&amp;Tabla!$B160&amp;"-"&amp;Tabla!N$4,BASE!$O:$O)</f>
        <v>0</v>
      </c>
      <c r="O160" s="87">
        <f>+SUMIF(BASE!$B:$B,Tabla!O$1&amp;"-"&amp;Tabla!$B160&amp;"-"&amp;Tabla!O$4,BASE!$O:$O)</f>
        <v>0</v>
      </c>
      <c r="P160" s="87">
        <f>+SUMIF(BASE!$B:$B,Tabla!P$1&amp;"-"&amp;Tabla!$B160&amp;"-"&amp;Tabla!P$4,BASE!$O:$O)</f>
        <v>0</v>
      </c>
      <c r="Q160" s="87">
        <f>+SUMIF(BASE!$B:$B,Tabla!Q$1&amp;"-"&amp;Tabla!$B160&amp;"-"&amp;Tabla!Q$4,BASE!$O:$O)</f>
        <v>0</v>
      </c>
      <c r="R160" s="87">
        <f>+SUMIF(BASE!$B:$B,Tabla!R$1&amp;"-"&amp;Tabla!$B160&amp;"-"&amp;Tabla!R$4,BASE!$O:$O)</f>
        <v>0</v>
      </c>
      <c r="S160" s="87">
        <f>+SUMIF(BASE!$B:$B,Tabla!S$1&amp;"-"&amp;Tabla!$B160&amp;"-"&amp;Tabla!S$4,BASE!$O:$O)</f>
        <v>0</v>
      </c>
      <c r="T160" s="87">
        <f>+SUMIF(BASE!$B:$B,Tabla!T$1&amp;"-"&amp;Tabla!$B160&amp;"-"&amp;Tabla!T$4,BASE!$O:$O)</f>
        <v>0</v>
      </c>
      <c r="U160" s="87">
        <f>+SUMIF(BASE!$B:$B,Tabla!U$1&amp;"-"&amp;Tabla!$B160&amp;"-"&amp;Tabla!U$4,BASE!$O:$O)</f>
        <v>0</v>
      </c>
      <c r="V160" s="87">
        <f>+SUMIF(BASE!$B:$B,Tabla!V$1&amp;"-"&amp;Tabla!$B160&amp;"-"&amp;Tabla!V$4,BASE!$O:$O)</f>
        <v>0</v>
      </c>
      <c r="W160" s="87">
        <f>+SUMIF(BASE!$B:$B,Tabla!W$1&amp;"-"&amp;Tabla!$B160&amp;"-"&amp;Tabla!W$4,BASE!$O:$O)</f>
        <v>0</v>
      </c>
      <c r="X160" s="87">
        <f>+SUMIF(BASE!$B:$B,Tabla!X$1&amp;"-"&amp;Tabla!$B160&amp;"-"&amp;Tabla!X$4,BASE!$O:$O)</f>
        <v>0</v>
      </c>
      <c r="Y160" s="87">
        <f>+SUMIF(BASE!$B:$B,Tabla!Y$1&amp;"-"&amp;Tabla!$B160&amp;"-"&amp;Tabla!Y$4,BASE!$O:$O)</f>
        <v>0</v>
      </c>
      <c r="Z160" s="87">
        <f>+SUMIF(BASE!$B:$B,Tabla!Z$1&amp;"-"&amp;Tabla!$B160&amp;"-"&amp;Tabla!Z$4,BASE!$O:$O)</f>
        <v>0</v>
      </c>
      <c r="AA160" s="87">
        <f>+SUMIF(BASE!$B:$B,Tabla!AA$1&amp;"-"&amp;Tabla!$B160&amp;"-"&amp;Tabla!AA$4,BASE!$O:$O)</f>
        <v>0</v>
      </c>
      <c r="AB160" s="87">
        <f>+SUMIF(BASE!$B:$B,Tabla!AB$1&amp;"-"&amp;Tabla!$B160&amp;"-"&amp;Tabla!AB$4,BASE!$O:$O)</f>
        <v>0</v>
      </c>
      <c r="AC160" s="87">
        <f>+SUMIF(BASE!$B:$B,Tabla!AC$1&amp;"-"&amp;Tabla!$B160&amp;"-"&amp;Tabla!AC$4,BASE!$O:$O)</f>
        <v>0</v>
      </c>
      <c r="AD160" s="87">
        <f>+SUMIF(BASE!$B:$B,Tabla!AD$1&amp;"-"&amp;Tabla!$B160&amp;"-"&amp;Tabla!AD$4,BASE!$O:$O)</f>
        <v>0</v>
      </c>
      <c r="AE160" s="87">
        <f t="shared" si="52"/>
        <v>5137105.45</v>
      </c>
      <c r="AF160" s="87">
        <f t="shared" si="53"/>
        <v>0</v>
      </c>
      <c r="AG160" s="87">
        <f t="shared" si="54"/>
        <v>0</v>
      </c>
      <c r="AH160" s="87">
        <f t="shared" si="55"/>
        <v>0</v>
      </c>
      <c r="AI160" s="87">
        <f t="shared" si="56"/>
        <v>0</v>
      </c>
      <c r="AJ160" s="87">
        <f t="shared" si="57"/>
        <v>0</v>
      </c>
      <c r="AK160" s="87">
        <f t="shared" si="58"/>
        <v>0</v>
      </c>
      <c r="AL160" s="87">
        <f t="shared" si="59"/>
        <v>0</v>
      </c>
      <c r="AM160" s="87">
        <f t="shared" si="60"/>
        <v>5137105.45</v>
      </c>
      <c r="AN160" s="87">
        <f t="shared" si="61"/>
        <v>0</v>
      </c>
    </row>
    <row r="161" spans="2:40" x14ac:dyDescent="0.2">
      <c r="B161" s="80" t="str">
        <f t="shared" si="51"/>
        <v>INTL CIBSA SA (240)</v>
      </c>
      <c r="C161" s="87">
        <f>+SUMIF(BASE!$B:$B,Tabla!C$1&amp;"-"&amp;Tabla!$B161&amp;"-"&amp;Tabla!C$4,BASE!$O:$O)</f>
        <v>0</v>
      </c>
      <c r="D161" s="87">
        <f>+SUMIF(BASE!$B:$B,Tabla!D$1&amp;"-"&amp;Tabla!$B161&amp;"-"&amp;Tabla!D$4,BASE!$O:$O)</f>
        <v>0</v>
      </c>
      <c r="E161" s="87">
        <f>+SUMIF(BASE!$B:$B,Tabla!E$1&amp;"-"&amp;Tabla!$B161&amp;"-"&amp;Tabla!E$4,BASE!$O:$O)</f>
        <v>133164</v>
      </c>
      <c r="F161" s="87">
        <f>+SUMIF(BASE!$B:$B,Tabla!F$1&amp;"-"&amp;Tabla!$B161&amp;"-"&amp;Tabla!F$4,BASE!$O:$O)</f>
        <v>0</v>
      </c>
      <c r="G161" s="87">
        <f>+SUMIF(BASE!$B:$B,Tabla!G$1&amp;"-"&amp;Tabla!$B161&amp;"-"&amp;Tabla!G$4,BASE!$O:$O)</f>
        <v>5279498.4000000004</v>
      </c>
      <c r="H161" s="87">
        <f>+SUMIF(BASE!$B:$B,Tabla!H$1&amp;"-"&amp;Tabla!$B161&amp;"-"&amp;Tabla!H$4,BASE!$O:$O)</f>
        <v>0</v>
      </c>
      <c r="I161" s="87">
        <f>+SUMIF(BASE!$B:$B,Tabla!I$1&amp;"-"&amp;Tabla!$B161&amp;"-"&amp;Tabla!I$4,BASE!$O:$O)</f>
        <v>6897244.25</v>
      </c>
      <c r="J161" s="87">
        <f>+SUMIF(BASE!$B:$B,Tabla!J$1&amp;"-"&amp;Tabla!$B161&amp;"-"&amp;Tabla!J$4,BASE!$O:$O)</f>
        <v>0</v>
      </c>
      <c r="K161" s="87">
        <f>+SUMIF(BASE!$B:$B,Tabla!K$1&amp;"-"&amp;Tabla!$B161&amp;"-"&amp;Tabla!K$4,BASE!$O:$O)</f>
        <v>0</v>
      </c>
      <c r="L161" s="87">
        <f>+SUMIF(BASE!$B:$B,Tabla!L$1&amp;"-"&amp;Tabla!$B161&amp;"-"&amp;Tabla!L$4,BASE!$O:$O)</f>
        <v>0</v>
      </c>
      <c r="M161" s="87">
        <f>+SUMIF(BASE!$B:$B,Tabla!M$1&amp;"-"&amp;Tabla!$B161&amp;"-"&amp;Tabla!M$4,BASE!$O:$O)</f>
        <v>0</v>
      </c>
      <c r="N161" s="87">
        <f>+SUMIF(BASE!$B:$B,Tabla!N$1&amp;"-"&amp;Tabla!$B161&amp;"-"&amp;Tabla!N$4,BASE!$O:$O)</f>
        <v>0</v>
      </c>
      <c r="O161" s="87">
        <f>+SUMIF(BASE!$B:$B,Tabla!O$1&amp;"-"&amp;Tabla!$B161&amp;"-"&amp;Tabla!O$4,BASE!$O:$O)</f>
        <v>0</v>
      </c>
      <c r="P161" s="87">
        <f>+SUMIF(BASE!$B:$B,Tabla!P$1&amp;"-"&amp;Tabla!$B161&amp;"-"&amp;Tabla!P$4,BASE!$O:$O)</f>
        <v>0</v>
      </c>
      <c r="Q161" s="87">
        <f>+SUMIF(BASE!$B:$B,Tabla!Q$1&amp;"-"&amp;Tabla!$B161&amp;"-"&amp;Tabla!Q$4,BASE!$O:$O)</f>
        <v>7578353.8500000006</v>
      </c>
      <c r="R161" s="87">
        <f>+SUMIF(BASE!$B:$B,Tabla!R$1&amp;"-"&amp;Tabla!$B161&amp;"-"&amp;Tabla!R$4,BASE!$O:$O)</f>
        <v>0</v>
      </c>
      <c r="S161" s="87">
        <f>+SUMIF(BASE!$B:$B,Tabla!S$1&amp;"-"&amp;Tabla!$B161&amp;"-"&amp;Tabla!S$4,BASE!$O:$O)</f>
        <v>0</v>
      </c>
      <c r="T161" s="87">
        <f>+SUMIF(BASE!$B:$B,Tabla!T$1&amp;"-"&amp;Tabla!$B161&amp;"-"&amp;Tabla!T$4,BASE!$O:$O)</f>
        <v>0</v>
      </c>
      <c r="U161" s="87">
        <f>+SUMIF(BASE!$B:$B,Tabla!U$1&amp;"-"&amp;Tabla!$B161&amp;"-"&amp;Tabla!U$4,BASE!$O:$O)</f>
        <v>0</v>
      </c>
      <c r="V161" s="87">
        <f>+SUMIF(BASE!$B:$B,Tabla!V$1&amp;"-"&amp;Tabla!$B161&amp;"-"&amp;Tabla!V$4,BASE!$O:$O)</f>
        <v>0</v>
      </c>
      <c r="W161" s="87">
        <f>+SUMIF(BASE!$B:$B,Tabla!W$1&amp;"-"&amp;Tabla!$B161&amp;"-"&amp;Tabla!W$4,BASE!$O:$O)</f>
        <v>0</v>
      </c>
      <c r="X161" s="87">
        <f>+SUMIF(BASE!$B:$B,Tabla!X$1&amp;"-"&amp;Tabla!$B161&amp;"-"&amp;Tabla!X$4,BASE!$O:$O)</f>
        <v>0</v>
      </c>
      <c r="Y161" s="87">
        <f>+SUMIF(BASE!$B:$B,Tabla!Y$1&amp;"-"&amp;Tabla!$B161&amp;"-"&amp;Tabla!Y$4,BASE!$O:$O)</f>
        <v>0</v>
      </c>
      <c r="Z161" s="87">
        <f>+SUMIF(BASE!$B:$B,Tabla!Z$1&amp;"-"&amp;Tabla!$B161&amp;"-"&amp;Tabla!Z$4,BASE!$O:$O)</f>
        <v>0</v>
      </c>
      <c r="AA161" s="87">
        <f>+SUMIF(BASE!$B:$B,Tabla!AA$1&amp;"-"&amp;Tabla!$B161&amp;"-"&amp;Tabla!AA$4,BASE!$O:$O)</f>
        <v>0</v>
      </c>
      <c r="AB161" s="87">
        <f>+SUMIF(BASE!$B:$B,Tabla!AB$1&amp;"-"&amp;Tabla!$B161&amp;"-"&amp;Tabla!AB$4,BASE!$O:$O)</f>
        <v>0</v>
      </c>
      <c r="AC161" s="87">
        <f>+SUMIF(BASE!$B:$B,Tabla!AC$1&amp;"-"&amp;Tabla!$B161&amp;"-"&amp;Tabla!AC$4,BASE!$O:$O)</f>
        <v>0</v>
      </c>
      <c r="AD161" s="87">
        <f>+SUMIF(BASE!$B:$B,Tabla!AD$1&amp;"-"&amp;Tabla!$B161&amp;"-"&amp;Tabla!AD$4,BASE!$O:$O)</f>
        <v>0</v>
      </c>
      <c r="AE161" s="87">
        <f t="shared" si="52"/>
        <v>12176742.65</v>
      </c>
      <c r="AF161" s="87">
        <f t="shared" si="53"/>
        <v>0</v>
      </c>
      <c r="AG161" s="87">
        <f t="shared" si="54"/>
        <v>7578353.8500000006</v>
      </c>
      <c r="AH161" s="87">
        <f t="shared" si="55"/>
        <v>0</v>
      </c>
      <c r="AI161" s="87">
        <f t="shared" si="56"/>
        <v>0</v>
      </c>
      <c r="AJ161" s="87">
        <f t="shared" si="57"/>
        <v>0</v>
      </c>
      <c r="AK161" s="87">
        <f t="shared" si="58"/>
        <v>0</v>
      </c>
      <c r="AL161" s="87">
        <f t="shared" si="59"/>
        <v>0</v>
      </c>
      <c r="AM161" s="87">
        <f t="shared" si="60"/>
        <v>19755096.5</v>
      </c>
      <c r="AN161" s="87">
        <f t="shared" si="61"/>
        <v>0</v>
      </c>
    </row>
    <row r="162" spans="2:40" x14ac:dyDescent="0.2">
      <c r="B162" s="80" t="str">
        <f t="shared" si="51"/>
        <v>Navarro Viola y Cía. S.A. (128)</v>
      </c>
      <c r="C162" s="87">
        <f>+SUMIF(BASE!$B:$B,Tabla!C$1&amp;"-"&amp;Tabla!$B162&amp;"-"&amp;Tabla!C$4,BASE!$O:$O)</f>
        <v>0</v>
      </c>
      <c r="D162" s="87">
        <f>+SUMIF(BASE!$B:$B,Tabla!D$1&amp;"-"&amp;Tabla!$B162&amp;"-"&amp;Tabla!D$4,BASE!$O:$O)</f>
        <v>0</v>
      </c>
      <c r="E162" s="87">
        <f>+SUMIF(BASE!$B:$B,Tabla!E$1&amp;"-"&amp;Tabla!$B162&amp;"-"&amp;Tabla!E$4,BASE!$O:$O)</f>
        <v>4629189</v>
      </c>
      <c r="F162" s="87">
        <f>+SUMIF(BASE!$B:$B,Tabla!F$1&amp;"-"&amp;Tabla!$B162&amp;"-"&amp;Tabla!F$4,BASE!$O:$O)</f>
        <v>0</v>
      </c>
      <c r="G162" s="87">
        <f>+SUMIF(BASE!$B:$B,Tabla!G$1&amp;"-"&amp;Tabla!$B162&amp;"-"&amp;Tabla!G$4,BASE!$O:$O)</f>
        <v>0</v>
      </c>
      <c r="H162" s="87">
        <f>+SUMIF(BASE!$B:$B,Tabla!H$1&amp;"-"&amp;Tabla!$B162&amp;"-"&amp;Tabla!H$4,BASE!$O:$O)</f>
        <v>0</v>
      </c>
      <c r="I162" s="87">
        <f>+SUMIF(BASE!$B:$B,Tabla!I$1&amp;"-"&amp;Tabla!$B162&amp;"-"&amp;Tabla!I$4,BASE!$O:$O)</f>
        <v>0</v>
      </c>
      <c r="J162" s="87">
        <f>+SUMIF(BASE!$B:$B,Tabla!J$1&amp;"-"&amp;Tabla!$B162&amp;"-"&amp;Tabla!J$4,BASE!$O:$O)</f>
        <v>0</v>
      </c>
      <c r="K162" s="87">
        <f>+SUMIF(BASE!$B:$B,Tabla!K$1&amp;"-"&amp;Tabla!$B162&amp;"-"&amp;Tabla!K$4,BASE!$O:$O)</f>
        <v>0</v>
      </c>
      <c r="L162" s="87">
        <f>+SUMIF(BASE!$B:$B,Tabla!L$1&amp;"-"&amp;Tabla!$B162&amp;"-"&amp;Tabla!L$4,BASE!$O:$O)</f>
        <v>0</v>
      </c>
      <c r="M162" s="87">
        <f>+SUMIF(BASE!$B:$B,Tabla!M$1&amp;"-"&amp;Tabla!$B162&amp;"-"&amp;Tabla!M$4,BASE!$O:$O)</f>
        <v>0</v>
      </c>
      <c r="N162" s="87">
        <f>+SUMIF(BASE!$B:$B,Tabla!N$1&amp;"-"&amp;Tabla!$B162&amp;"-"&amp;Tabla!N$4,BASE!$O:$O)</f>
        <v>0</v>
      </c>
      <c r="O162" s="87">
        <f>+SUMIF(BASE!$B:$B,Tabla!O$1&amp;"-"&amp;Tabla!$B162&amp;"-"&amp;Tabla!O$4,BASE!$O:$O)</f>
        <v>0</v>
      </c>
      <c r="P162" s="87">
        <f>+SUMIF(BASE!$B:$B,Tabla!P$1&amp;"-"&amp;Tabla!$B162&amp;"-"&amp;Tabla!P$4,BASE!$O:$O)</f>
        <v>0</v>
      </c>
      <c r="Q162" s="87">
        <f>+SUMIF(BASE!$B:$B,Tabla!Q$1&amp;"-"&amp;Tabla!$B162&amp;"-"&amp;Tabla!Q$4,BASE!$O:$O)</f>
        <v>0</v>
      </c>
      <c r="R162" s="87">
        <f>+SUMIF(BASE!$B:$B,Tabla!R$1&amp;"-"&amp;Tabla!$B162&amp;"-"&amp;Tabla!R$4,BASE!$O:$O)</f>
        <v>0</v>
      </c>
      <c r="S162" s="87">
        <f>+SUMIF(BASE!$B:$B,Tabla!S$1&amp;"-"&amp;Tabla!$B162&amp;"-"&amp;Tabla!S$4,BASE!$O:$O)</f>
        <v>0</v>
      </c>
      <c r="T162" s="87">
        <f>+SUMIF(BASE!$B:$B,Tabla!T$1&amp;"-"&amp;Tabla!$B162&amp;"-"&amp;Tabla!T$4,BASE!$O:$O)</f>
        <v>0</v>
      </c>
      <c r="U162" s="87">
        <f>+SUMIF(BASE!$B:$B,Tabla!U$1&amp;"-"&amp;Tabla!$B162&amp;"-"&amp;Tabla!U$4,BASE!$O:$O)</f>
        <v>0</v>
      </c>
      <c r="V162" s="87">
        <f>+SUMIF(BASE!$B:$B,Tabla!V$1&amp;"-"&amp;Tabla!$B162&amp;"-"&amp;Tabla!V$4,BASE!$O:$O)</f>
        <v>0</v>
      </c>
      <c r="W162" s="87">
        <f>+SUMIF(BASE!$B:$B,Tabla!W$1&amp;"-"&amp;Tabla!$B162&amp;"-"&amp;Tabla!W$4,BASE!$O:$O)</f>
        <v>0</v>
      </c>
      <c r="X162" s="87">
        <f>+SUMIF(BASE!$B:$B,Tabla!X$1&amp;"-"&amp;Tabla!$B162&amp;"-"&amp;Tabla!X$4,BASE!$O:$O)</f>
        <v>0</v>
      </c>
      <c r="Y162" s="87">
        <f>+SUMIF(BASE!$B:$B,Tabla!Y$1&amp;"-"&amp;Tabla!$B162&amp;"-"&amp;Tabla!Y$4,BASE!$O:$O)</f>
        <v>0</v>
      </c>
      <c r="Z162" s="87">
        <f>+SUMIF(BASE!$B:$B,Tabla!Z$1&amp;"-"&amp;Tabla!$B162&amp;"-"&amp;Tabla!Z$4,BASE!$O:$O)</f>
        <v>0</v>
      </c>
      <c r="AA162" s="87">
        <f>+SUMIF(BASE!$B:$B,Tabla!AA$1&amp;"-"&amp;Tabla!$B162&amp;"-"&amp;Tabla!AA$4,BASE!$O:$O)</f>
        <v>0</v>
      </c>
      <c r="AB162" s="87">
        <f>+SUMIF(BASE!$B:$B,Tabla!AB$1&amp;"-"&amp;Tabla!$B162&amp;"-"&amp;Tabla!AB$4,BASE!$O:$O)</f>
        <v>0</v>
      </c>
      <c r="AC162" s="87">
        <f>+SUMIF(BASE!$B:$B,Tabla!AC$1&amp;"-"&amp;Tabla!$B162&amp;"-"&amp;Tabla!AC$4,BASE!$O:$O)</f>
        <v>0</v>
      </c>
      <c r="AD162" s="87">
        <f>+SUMIF(BASE!$B:$B,Tabla!AD$1&amp;"-"&amp;Tabla!$B162&amp;"-"&amp;Tabla!AD$4,BASE!$O:$O)</f>
        <v>0</v>
      </c>
      <c r="AE162" s="87">
        <f t="shared" si="52"/>
        <v>0</v>
      </c>
      <c r="AF162" s="87">
        <f t="shared" si="53"/>
        <v>0</v>
      </c>
      <c r="AG162" s="87">
        <f t="shared" si="54"/>
        <v>0</v>
      </c>
      <c r="AH162" s="87">
        <f t="shared" si="55"/>
        <v>0</v>
      </c>
      <c r="AI162" s="87">
        <f t="shared" si="56"/>
        <v>0</v>
      </c>
      <c r="AJ162" s="87">
        <f t="shared" si="57"/>
        <v>0</v>
      </c>
      <c r="AK162" s="87">
        <f t="shared" si="58"/>
        <v>0</v>
      </c>
      <c r="AL162" s="87">
        <f t="shared" si="59"/>
        <v>0</v>
      </c>
      <c r="AM162" s="87">
        <f t="shared" si="60"/>
        <v>0</v>
      </c>
      <c r="AN162" s="87">
        <f t="shared" si="61"/>
        <v>0</v>
      </c>
    </row>
    <row r="163" spans="2:40" x14ac:dyDescent="0.2">
      <c r="B163" s="80" t="str">
        <f t="shared" ref="B163:B194" si="62">+B37</f>
        <v>Banco Ciudad (1190)</v>
      </c>
      <c r="C163" s="87">
        <f>+SUMIF(BASE!$B:$B,Tabla!C$1&amp;"-"&amp;Tabla!$B163&amp;"-"&amp;Tabla!C$4,BASE!$O:$O)</f>
        <v>0</v>
      </c>
      <c r="D163" s="87">
        <f>+SUMIF(BASE!$B:$B,Tabla!D$1&amp;"-"&amp;Tabla!$B163&amp;"-"&amp;Tabla!D$4,BASE!$O:$O)</f>
        <v>0</v>
      </c>
      <c r="E163" s="87">
        <f>+SUMIF(BASE!$B:$B,Tabla!E$1&amp;"-"&amp;Tabla!$B163&amp;"-"&amp;Tabla!E$4,BASE!$O:$O)</f>
        <v>784646.39500000014</v>
      </c>
      <c r="F163" s="87">
        <f>+SUMIF(BASE!$B:$B,Tabla!F$1&amp;"-"&amp;Tabla!$B163&amp;"-"&amp;Tabla!F$4,BASE!$O:$O)</f>
        <v>0</v>
      </c>
      <c r="G163" s="87">
        <f>+SUMIF(BASE!$B:$B,Tabla!G$1&amp;"-"&amp;Tabla!$B163&amp;"-"&amp;Tabla!G$4,BASE!$O:$O)</f>
        <v>321532.09999999998</v>
      </c>
      <c r="H163" s="87">
        <f>+SUMIF(BASE!$B:$B,Tabla!H$1&amp;"-"&amp;Tabla!$B163&amp;"-"&amp;Tabla!H$4,BASE!$O:$O)</f>
        <v>0</v>
      </c>
      <c r="I163" s="87">
        <f>+SUMIF(BASE!$B:$B,Tabla!I$1&amp;"-"&amp;Tabla!$B163&amp;"-"&amp;Tabla!I$4,BASE!$O:$O)</f>
        <v>1386922.7</v>
      </c>
      <c r="J163" s="87">
        <f>+SUMIF(BASE!$B:$B,Tabla!J$1&amp;"-"&amp;Tabla!$B163&amp;"-"&amp;Tabla!J$4,BASE!$O:$O)</f>
        <v>0</v>
      </c>
      <c r="K163" s="87">
        <f>+SUMIF(BASE!$B:$B,Tabla!K$1&amp;"-"&amp;Tabla!$B163&amp;"-"&amp;Tabla!K$4,BASE!$O:$O)</f>
        <v>750207.6925</v>
      </c>
      <c r="L163" s="87">
        <f>+SUMIF(BASE!$B:$B,Tabla!L$1&amp;"-"&amp;Tabla!$B163&amp;"-"&amp;Tabla!L$4,BASE!$O:$O)</f>
        <v>0</v>
      </c>
      <c r="M163" s="87">
        <f>+SUMIF(BASE!$B:$B,Tabla!M$1&amp;"-"&amp;Tabla!$B163&amp;"-"&amp;Tabla!M$4,BASE!$O:$O)</f>
        <v>0</v>
      </c>
      <c r="N163" s="87">
        <f>+SUMIF(BASE!$B:$B,Tabla!N$1&amp;"-"&amp;Tabla!$B163&amp;"-"&amp;Tabla!N$4,BASE!$O:$O)</f>
        <v>0</v>
      </c>
      <c r="O163" s="87">
        <f>+SUMIF(BASE!$B:$B,Tabla!O$1&amp;"-"&amp;Tabla!$B163&amp;"-"&amp;Tabla!O$4,BASE!$O:$O)</f>
        <v>893547.5</v>
      </c>
      <c r="P163" s="87">
        <f>+SUMIF(BASE!$B:$B,Tabla!P$1&amp;"-"&amp;Tabla!$B163&amp;"-"&amp;Tabla!P$4,BASE!$O:$O)</f>
        <v>0</v>
      </c>
      <c r="Q163" s="87">
        <f>+SUMIF(BASE!$B:$B,Tabla!Q$1&amp;"-"&amp;Tabla!$B163&amp;"-"&amp;Tabla!Q$4,BASE!$O:$O)</f>
        <v>0</v>
      </c>
      <c r="R163" s="87">
        <f>+SUMIF(BASE!$B:$B,Tabla!R$1&amp;"-"&amp;Tabla!$B163&amp;"-"&amp;Tabla!R$4,BASE!$O:$O)</f>
        <v>0</v>
      </c>
      <c r="S163" s="87">
        <f>+SUMIF(BASE!$B:$B,Tabla!S$1&amp;"-"&amp;Tabla!$B163&amp;"-"&amp;Tabla!S$4,BASE!$O:$O)</f>
        <v>0</v>
      </c>
      <c r="T163" s="87">
        <f>+SUMIF(BASE!$B:$B,Tabla!T$1&amp;"-"&amp;Tabla!$B163&amp;"-"&amp;Tabla!T$4,BASE!$O:$O)</f>
        <v>0</v>
      </c>
      <c r="U163" s="87">
        <f>+SUMIF(BASE!$B:$B,Tabla!U$1&amp;"-"&amp;Tabla!$B163&amp;"-"&amp;Tabla!U$4,BASE!$O:$O)</f>
        <v>0</v>
      </c>
      <c r="V163" s="87">
        <f>+SUMIF(BASE!$B:$B,Tabla!V$1&amp;"-"&amp;Tabla!$B163&amp;"-"&amp;Tabla!V$4,BASE!$O:$O)</f>
        <v>0</v>
      </c>
      <c r="W163" s="87">
        <f>+SUMIF(BASE!$B:$B,Tabla!W$1&amp;"-"&amp;Tabla!$B163&amp;"-"&amp;Tabla!W$4,BASE!$O:$O)</f>
        <v>0</v>
      </c>
      <c r="X163" s="87">
        <f>+SUMIF(BASE!$B:$B,Tabla!X$1&amp;"-"&amp;Tabla!$B163&amp;"-"&amp;Tabla!X$4,BASE!$O:$O)</f>
        <v>0</v>
      </c>
      <c r="Y163" s="87">
        <f>+SUMIF(BASE!$B:$B,Tabla!Y$1&amp;"-"&amp;Tabla!$B163&amp;"-"&amp;Tabla!Y$4,BASE!$O:$O)</f>
        <v>0</v>
      </c>
      <c r="Z163" s="87">
        <f>+SUMIF(BASE!$B:$B,Tabla!Z$1&amp;"-"&amp;Tabla!$B163&amp;"-"&amp;Tabla!Z$4,BASE!$O:$O)</f>
        <v>0</v>
      </c>
      <c r="AA163" s="87">
        <f>+SUMIF(BASE!$B:$B,Tabla!AA$1&amp;"-"&amp;Tabla!$B163&amp;"-"&amp;Tabla!AA$4,BASE!$O:$O)</f>
        <v>0</v>
      </c>
      <c r="AB163" s="87">
        <f>+SUMIF(BASE!$B:$B,Tabla!AB$1&amp;"-"&amp;Tabla!$B163&amp;"-"&amp;Tabla!AB$4,BASE!$O:$O)</f>
        <v>0</v>
      </c>
      <c r="AC163" s="87">
        <f>+SUMIF(BASE!$B:$B,Tabla!AC$1&amp;"-"&amp;Tabla!$B163&amp;"-"&amp;Tabla!AC$4,BASE!$O:$O)</f>
        <v>0</v>
      </c>
      <c r="AD163" s="87">
        <f>+SUMIF(BASE!$B:$B,Tabla!AD$1&amp;"-"&amp;Tabla!$B163&amp;"-"&amp;Tabla!AD$4,BASE!$O:$O)</f>
        <v>0</v>
      </c>
      <c r="AE163" s="87">
        <f t="shared" si="52"/>
        <v>2458662.4924999997</v>
      </c>
      <c r="AF163" s="87">
        <f t="shared" si="53"/>
        <v>0</v>
      </c>
      <c r="AG163" s="87">
        <f t="shared" si="54"/>
        <v>893547.5</v>
      </c>
      <c r="AH163" s="87">
        <f t="shared" si="55"/>
        <v>0</v>
      </c>
      <c r="AI163" s="87">
        <f t="shared" si="56"/>
        <v>0</v>
      </c>
      <c r="AJ163" s="87">
        <f t="shared" si="57"/>
        <v>0</v>
      </c>
      <c r="AK163" s="87">
        <f t="shared" si="58"/>
        <v>0</v>
      </c>
      <c r="AL163" s="87">
        <f t="shared" si="59"/>
        <v>0</v>
      </c>
      <c r="AM163" s="87">
        <f t="shared" si="60"/>
        <v>3352209.9924999997</v>
      </c>
      <c r="AN163" s="87">
        <f t="shared" si="61"/>
        <v>0</v>
      </c>
    </row>
    <row r="164" spans="2:40" x14ac:dyDescent="0.2">
      <c r="B164" s="80" t="str">
        <f t="shared" si="62"/>
        <v>Versatil Inversiones y Transacciones S.A. (772)</v>
      </c>
      <c r="C164" s="87">
        <f>+SUMIF(BASE!$B:$B,Tabla!C$1&amp;"-"&amp;Tabla!$B164&amp;"-"&amp;Tabla!C$4,BASE!$O:$O)</f>
        <v>0</v>
      </c>
      <c r="D164" s="87">
        <f>+SUMIF(BASE!$B:$B,Tabla!D$1&amp;"-"&amp;Tabla!$B164&amp;"-"&amp;Tabla!D$4,BASE!$O:$O)</f>
        <v>0</v>
      </c>
      <c r="E164" s="87">
        <f>+SUMIF(BASE!$B:$B,Tabla!E$1&amp;"-"&amp;Tabla!$B164&amp;"-"&amp;Tabla!E$4,BASE!$O:$O)</f>
        <v>4991861.3420000002</v>
      </c>
      <c r="F164" s="87">
        <f>+SUMIF(BASE!$B:$B,Tabla!F$1&amp;"-"&amp;Tabla!$B164&amp;"-"&amp;Tabla!F$4,BASE!$O:$O)</f>
        <v>0</v>
      </c>
      <c r="G164" s="87">
        <f>+SUMIF(BASE!$B:$B,Tabla!G$1&amp;"-"&amp;Tabla!$B164&amp;"-"&amp;Tabla!G$4,BASE!$O:$O)</f>
        <v>2802034.3</v>
      </c>
      <c r="H164" s="87">
        <f>+SUMIF(BASE!$B:$B,Tabla!H$1&amp;"-"&amp;Tabla!$B164&amp;"-"&amp;Tabla!H$4,BASE!$O:$O)</f>
        <v>-1830381</v>
      </c>
      <c r="I164" s="87">
        <f>+SUMIF(BASE!$B:$B,Tabla!I$1&amp;"-"&amp;Tabla!$B164&amp;"-"&amp;Tabla!I$4,BASE!$O:$O)</f>
        <v>900494</v>
      </c>
      <c r="J164" s="87">
        <f>+SUMIF(BASE!$B:$B,Tabla!J$1&amp;"-"&amp;Tabla!$B164&amp;"-"&amp;Tabla!J$4,BASE!$O:$O)</f>
        <v>0</v>
      </c>
      <c r="K164" s="87">
        <f>+SUMIF(BASE!$B:$B,Tabla!K$1&amp;"-"&amp;Tabla!$B164&amp;"-"&amp;Tabla!K$4,BASE!$O:$O)</f>
        <v>0</v>
      </c>
      <c r="L164" s="87">
        <f>+SUMIF(BASE!$B:$B,Tabla!L$1&amp;"-"&amp;Tabla!$B164&amp;"-"&amp;Tabla!L$4,BASE!$O:$O)</f>
        <v>0</v>
      </c>
      <c r="M164" s="87">
        <f>+SUMIF(BASE!$B:$B,Tabla!M$1&amp;"-"&amp;Tabla!$B164&amp;"-"&amp;Tabla!M$4,BASE!$O:$O)</f>
        <v>0</v>
      </c>
      <c r="N164" s="87">
        <f>+SUMIF(BASE!$B:$B,Tabla!N$1&amp;"-"&amp;Tabla!$B164&amp;"-"&amp;Tabla!N$4,BASE!$O:$O)</f>
        <v>0</v>
      </c>
      <c r="O164" s="87">
        <f>+SUMIF(BASE!$B:$B,Tabla!O$1&amp;"-"&amp;Tabla!$B164&amp;"-"&amp;Tabla!O$4,BASE!$O:$O)</f>
        <v>0</v>
      </c>
      <c r="P164" s="87">
        <f>+SUMIF(BASE!$B:$B,Tabla!P$1&amp;"-"&amp;Tabla!$B164&amp;"-"&amp;Tabla!P$4,BASE!$O:$O)</f>
        <v>0</v>
      </c>
      <c r="Q164" s="87">
        <f>+SUMIF(BASE!$B:$B,Tabla!Q$1&amp;"-"&amp;Tabla!$B164&amp;"-"&amp;Tabla!Q$4,BASE!$O:$O)</f>
        <v>0</v>
      </c>
      <c r="R164" s="87">
        <f>+SUMIF(BASE!$B:$B,Tabla!R$1&amp;"-"&amp;Tabla!$B164&amp;"-"&amp;Tabla!R$4,BASE!$O:$O)</f>
        <v>0</v>
      </c>
      <c r="S164" s="87">
        <f>+SUMIF(BASE!$B:$B,Tabla!S$1&amp;"-"&amp;Tabla!$B164&amp;"-"&amp;Tabla!S$4,BASE!$O:$O)</f>
        <v>0</v>
      </c>
      <c r="T164" s="87">
        <f>+SUMIF(BASE!$B:$B,Tabla!T$1&amp;"-"&amp;Tabla!$B164&amp;"-"&amp;Tabla!T$4,BASE!$O:$O)</f>
        <v>0</v>
      </c>
      <c r="U164" s="87">
        <f>+SUMIF(BASE!$B:$B,Tabla!U$1&amp;"-"&amp;Tabla!$B164&amp;"-"&amp;Tabla!U$4,BASE!$O:$O)</f>
        <v>0</v>
      </c>
      <c r="V164" s="87">
        <f>+SUMIF(BASE!$B:$B,Tabla!V$1&amp;"-"&amp;Tabla!$B164&amp;"-"&amp;Tabla!V$4,BASE!$O:$O)</f>
        <v>0</v>
      </c>
      <c r="W164" s="87">
        <f>+SUMIF(BASE!$B:$B,Tabla!W$1&amp;"-"&amp;Tabla!$B164&amp;"-"&amp;Tabla!W$4,BASE!$O:$O)</f>
        <v>0</v>
      </c>
      <c r="X164" s="87">
        <f>+SUMIF(BASE!$B:$B,Tabla!X$1&amp;"-"&amp;Tabla!$B164&amp;"-"&amp;Tabla!X$4,BASE!$O:$O)</f>
        <v>0</v>
      </c>
      <c r="Y164" s="87">
        <f>+SUMIF(BASE!$B:$B,Tabla!Y$1&amp;"-"&amp;Tabla!$B164&amp;"-"&amp;Tabla!Y$4,BASE!$O:$O)</f>
        <v>0</v>
      </c>
      <c r="Z164" s="87">
        <f>+SUMIF(BASE!$B:$B,Tabla!Z$1&amp;"-"&amp;Tabla!$B164&amp;"-"&amp;Tabla!Z$4,BASE!$O:$O)</f>
        <v>0</v>
      </c>
      <c r="AA164" s="87">
        <f>+SUMIF(BASE!$B:$B,Tabla!AA$1&amp;"-"&amp;Tabla!$B164&amp;"-"&amp;Tabla!AA$4,BASE!$O:$O)</f>
        <v>0</v>
      </c>
      <c r="AB164" s="87">
        <f>+SUMIF(BASE!$B:$B,Tabla!AB$1&amp;"-"&amp;Tabla!$B164&amp;"-"&amp;Tabla!AB$4,BASE!$O:$O)</f>
        <v>0</v>
      </c>
      <c r="AC164" s="87">
        <f>+SUMIF(BASE!$B:$B,Tabla!AC$1&amp;"-"&amp;Tabla!$B164&amp;"-"&amp;Tabla!AC$4,BASE!$O:$O)</f>
        <v>0</v>
      </c>
      <c r="AD164" s="87">
        <f>+SUMIF(BASE!$B:$B,Tabla!AD$1&amp;"-"&amp;Tabla!$B164&amp;"-"&amp;Tabla!AD$4,BASE!$O:$O)</f>
        <v>0</v>
      </c>
      <c r="AE164" s="87">
        <f t="shared" si="52"/>
        <v>3702528.3</v>
      </c>
      <c r="AF164" s="87">
        <f t="shared" si="53"/>
        <v>-1830381</v>
      </c>
      <c r="AG164" s="87">
        <f t="shared" si="54"/>
        <v>0</v>
      </c>
      <c r="AH164" s="87">
        <f t="shared" si="55"/>
        <v>0</v>
      </c>
      <c r="AI164" s="87">
        <f t="shared" si="56"/>
        <v>0</v>
      </c>
      <c r="AJ164" s="87">
        <f t="shared" si="57"/>
        <v>0</v>
      </c>
      <c r="AK164" s="87">
        <f t="shared" si="58"/>
        <v>0</v>
      </c>
      <c r="AL164" s="87">
        <f t="shared" si="59"/>
        <v>0</v>
      </c>
      <c r="AM164" s="87">
        <f t="shared" si="60"/>
        <v>3702528.3</v>
      </c>
      <c r="AN164" s="87">
        <f t="shared" si="61"/>
        <v>-1830381</v>
      </c>
    </row>
    <row r="165" spans="2:40" x14ac:dyDescent="0.2">
      <c r="B165" s="80" t="str">
        <f t="shared" si="62"/>
        <v>Banco Provincia de Buenos Aires (1126)</v>
      </c>
      <c r="C165" s="87">
        <f>+SUMIF(BASE!$B:$B,Tabla!C$1&amp;"-"&amp;Tabla!$B165&amp;"-"&amp;Tabla!C$4,BASE!$O:$O)</f>
        <v>0</v>
      </c>
      <c r="D165" s="87">
        <f>+SUMIF(BASE!$B:$B,Tabla!D$1&amp;"-"&amp;Tabla!$B165&amp;"-"&amp;Tabla!D$4,BASE!$O:$O)</f>
        <v>0</v>
      </c>
      <c r="E165" s="87">
        <f>+SUMIF(BASE!$B:$B,Tabla!E$1&amp;"-"&amp;Tabla!$B165&amp;"-"&amp;Tabla!E$4,BASE!$O:$O)</f>
        <v>222484.91499999998</v>
      </c>
      <c r="F165" s="87">
        <f>+SUMIF(BASE!$B:$B,Tabla!F$1&amp;"-"&amp;Tabla!$B165&amp;"-"&amp;Tabla!F$4,BASE!$O:$O)</f>
        <v>0</v>
      </c>
      <c r="G165" s="87">
        <f>+SUMIF(BASE!$B:$B,Tabla!G$1&amp;"-"&amp;Tabla!$B165&amp;"-"&amp;Tabla!G$4,BASE!$O:$O)</f>
        <v>0</v>
      </c>
      <c r="H165" s="87">
        <f>+SUMIF(BASE!$B:$B,Tabla!H$1&amp;"-"&amp;Tabla!$B165&amp;"-"&amp;Tabla!H$4,BASE!$O:$O)</f>
        <v>0</v>
      </c>
      <c r="I165" s="87">
        <f>+SUMIF(BASE!$B:$B,Tabla!I$1&amp;"-"&amp;Tabla!$B165&amp;"-"&amp;Tabla!I$4,BASE!$O:$O)</f>
        <v>0</v>
      </c>
      <c r="J165" s="87">
        <f>+SUMIF(BASE!$B:$B,Tabla!J$1&amp;"-"&amp;Tabla!$B165&amp;"-"&amp;Tabla!J$4,BASE!$O:$O)</f>
        <v>0</v>
      </c>
      <c r="K165" s="87">
        <f>+SUMIF(BASE!$B:$B,Tabla!K$1&amp;"-"&amp;Tabla!$B165&amp;"-"&amp;Tabla!K$4,BASE!$O:$O)</f>
        <v>60509.5</v>
      </c>
      <c r="L165" s="87">
        <f>+SUMIF(BASE!$B:$B,Tabla!L$1&amp;"-"&amp;Tabla!$B165&amp;"-"&amp;Tabla!L$4,BASE!$O:$O)</f>
        <v>0</v>
      </c>
      <c r="M165" s="87">
        <f>+SUMIF(BASE!$B:$B,Tabla!M$1&amp;"-"&amp;Tabla!$B165&amp;"-"&amp;Tabla!M$4,BASE!$O:$O)</f>
        <v>0</v>
      </c>
      <c r="N165" s="87">
        <f>+SUMIF(BASE!$B:$B,Tabla!N$1&amp;"-"&amp;Tabla!$B165&amp;"-"&amp;Tabla!N$4,BASE!$O:$O)</f>
        <v>0</v>
      </c>
      <c r="O165" s="87">
        <f>+SUMIF(BASE!$B:$B,Tabla!O$1&amp;"-"&amp;Tabla!$B165&amp;"-"&amp;Tabla!O$4,BASE!$O:$O)</f>
        <v>0</v>
      </c>
      <c r="P165" s="87">
        <f>+SUMIF(BASE!$B:$B,Tabla!P$1&amp;"-"&amp;Tabla!$B165&amp;"-"&amp;Tabla!P$4,BASE!$O:$O)</f>
        <v>0</v>
      </c>
      <c r="Q165" s="87">
        <f>+SUMIF(BASE!$B:$B,Tabla!Q$1&amp;"-"&amp;Tabla!$B165&amp;"-"&amp;Tabla!Q$4,BASE!$O:$O)</f>
        <v>0</v>
      </c>
      <c r="R165" s="87">
        <f>+SUMIF(BASE!$B:$B,Tabla!R$1&amp;"-"&amp;Tabla!$B165&amp;"-"&amp;Tabla!R$4,BASE!$O:$O)</f>
        <v>0</v>
      </c>
      <c r="S165" s="87">
        <f>+SUMIF(BASE!$B:$B,Tabla!S$1&amp;"-"&amp;Tabla!$B165&amp;"-"&amp;Tabla!S$4,BASE!$O:$O)</f>
        <v>0</v>
      </c>
      <c r="T165" s="87">
        <f>+SUMIF(BASE!$B:$B,Tabla!T$1&amp;"-"&amp;Tabla!$B165&amp;"-"&amp;Tabla!T$4,BASE!$O:$O)</f>
        <v>0</v>
      </c>
      <c r="U165" s="87">
        <f>+SUMIF(BASE!$B:$B,Tabla!U$1&amp;"-"&amp;Tabla!$B165&amp;"-"&amp;Tabla!U$4,BASE!$O:$O)</f>
        <v>0</v>
      </c>
      <c r="V165" s="87">
        <f>+SUMIF(BASE!$B:$B,Tabla!V$1&amp;"-"&amp;Tabla!$B165&amp;"-"&amp;Tabla!V$4,BASE!$O:$O)</f>
        <v>0</v>
      </c>
      <c r="W165" s="87">
        <f>+SUMIF(BASE!$B:$B,Tabla!W$1&amp;"-"&amp;Tabla!$B165&amp;"-"&amp;Tabla!W$4,BASE!$O:$O)</f>
        <v>0</v>
      </c>
      <c r="X165" s="87">
        <f>+SUMIF(BASE!$B:$B,Tabla!X$1&amp;"-"&amp;Tabla!$B165&amp;"-"&amp;Tabla!X$4,BASE!$O:$O)</f>
        <v>0</v>
      </c>
      <c r="Y165" s="87">
        <f>+SUMIF(BASE!$B:$B,Tabla!Y$1&amp;"-"&amp;Tabla!$B165&amp;"-"&amp;Tabla!Y$4,BASE!$O:$O)</f>
        <v>0</v>
      </c>
      <c r="Z165" s="87">
        <f>+SUMIF(BASE!$B:$B,Tabla!Z$1&amp;"-"&amp;Tabla!$B165&amp;"-"&amp;Tabla!Z$4,BASE!$O:$O)</f>
        <v>0</v>
      </c>
      <c r="AA165" s="87">
        <f>+SUMIF(BASE!$B:$B,Tabla!AA$1&amp;"-"&amp;Tabla!$B165&amp;"-"&amp;Tabla!AA$4,BASE!$O:$O)</f>
        <v>0</v>
      </c>
      <c r="AB165" s="87">
        <f>+SUMIF(BASE!$B:$B,Tabla!AB$1&amp;"-"&amp;Tabla!$B165&amp;"-"&amp;Tabla!AB$4,BASE!$O:$O)</f>
        <v>0</v>
      </c>
      <c r="AC165" s="87">
        <f>+SUMIF(BASE!$B:$B,Tabla!AC$1&amp;"-"&amp;Tabla!$B165&amp;"-"&amp;Tabla!AC$4,BASE!$O:$O)</f>
        <v>0</v>
      </c>
      <c r="AD165" s="87">
        <f>+SUMIF(BASE!$B:$B,Tabla!AD$1&amp;"-"&amp;Tabla!$B165&amp;"-"&amp;Tabla!AD$4,BASE!$O:$O)</f>
        <v>0</v>
      </c>
      <c r="AE165" s="87">
        <f t="shared" si="52"/>
        <v>60509.5</v>
      </c>
      <c r="AF165" s="87">
        <f t="shared" si="53"/>
        <v>0</v>
      </c>
      <c r="AG165" s="87">
        <f t="shared" si="54"/>
        <v>0</v>
      </c>
      <c r="AH165" s="87">
        <f t="shared" si="55"/>
        <v>0</v>
      </c>
      <c r="AI165" s="87">
        <f t="shared" si="56"/>
        <v>0</v>
      </c>
      <c r="AJ165" s="87">
        <f t="shared" si="57"/>
        <v>0</v>
      </c>
      <c r="AK165" s="87">
        <f t="shared" si="58"/>
        <v>0</v>
      </c>
      <c r="AL165" s="87">
        <f t="shared" si="59"/>
        <v>0</v>
      </c>
      <c r="AM165" s="87">
        <f t="shared" si="60"/>
        <v>60509.5</v>
      </c>
      <c r="AN165" s="87">
        <f t="shared" si="61"/>
        <v>0</v>
      </c>
    </row>
    <row r="166" spans="2:40" x14ac:dyDescent="0.2">
      <c r="B166" s="80" t="str">
        <f t="shared" si="62"/>
        <v>Becerra Bursatil S.A. (26)</v>
      </c>
      <c r="C166" s="87">
        <f>+SUMIF(BASE!$B:$B,Tabla!C$1&amp;"-"&amp;Tabla!$B166&amp;"-"&amp;Tabla!C$4,BASE!$O:$O)</f>
        <v>0</v>
      </c>
      <c r="D166" s="87">
        <f>+SUMIF(BASE!$B:$B,Tabla!D$1&amp;"-"&amp;Tabla!$B166&amp;"-"&amp;Tabla!D$4,BASE!$O:$O)</f>
        <v>0</v>
      </c>
      <c r="E166" s="87">
        <f>+SUMIF(BASE!$B:$B,Tabla!E$1&amp;"-"&amp;Tabla!$B166&amp;"-"&amp;Tabla!E$4,BASE!$O:$O)</f>
        <v>113705.27500000001</v>
      </c>
      <c r="F166" s="87">
        <f>+SUMIF(BASE!$B:$B,Tabla!F$1&amp;"-"&amp;Tabla!$B166&amp;"-"&amp;Tabla!F$4,BASE!$O:$O)</f>
        <v>0</v>
      </c>
      <c r="G166" s="87">
        <f>+SUMIF(BASE!$B:$B,Tabla!G$1&amp;"-"&amp;Tabla!$B166&amp;"-"&amp;Tabla!G$4,BASE!$O:$O)</f>
        <v>0</v>
      </c>
      <c r="H166" s="87">
        <f>+SUMIF(BASE!$B:$B,Tabla!H$1&amp;"-"&amp;Tabla!$B166&amp;"-"&amp;Tabla!H$4,BASE!$O:$O)</f>
        <v>0</v>
      </c>
      <c r="I166" s="87">
        <f>+SUMIF(BASE!$B:$B,Tabla!I$1&amp;"-"&amp;Tabla!$B166&amp;"-"&amp;Tabla!I$4,BASE!$O:$O)</f>
        <v>0</v>
      </c>
      <c r="J166" s="87">
        <f>+SUMIF(BASE!$B:$B,Tabla!J$1&amp;"-"&amp;Tabla!$B166&amp;"-"&amp;Tabla!J$4,BASE!$O:$O)</f>
        <v>0</v>
      </c>
      <c r="K166" s="87">
        <f>+SUMIF(BASE!$B:$B,Tabla!K$1&amp;"-"&amp;Tabla!$B166&amp;"-"&amp;Tabla!K$4,BASE!$O:$O)</f>
        <v>0</v>
      </c>
      <c r="L166" s="87">
        <f>+SUMIF(BASE!$B:$B,Tabla!L$1&amp;"-"&amp;Tabla!$B166&amp;"-"&amp;Tabla!L$4,BASE!$O:$O)</f>
        <v>0</v>
      </c>
      <c r="M166" s="87">
        <f>+SUMIF(BASE!$B:$B,Tabla!M$1&amp;"-"&amp;Tabla!$B166&amp;"-"&amp;Tabla!M$4,BASE!$O:$O)</f>
        <v>0</v>
      </c>
      <c r="N166" s="87">
        <f>+SUMIF(BASE!$B:$B,Tabla!N$1&amp;"-"&amp;Tabla!$B166&amp;"-"&amp;Tabla!N$4,BASE!$O:$O)</f>
        <v>0</v>
      </c>
      <c r="O166" s="87">
        <f>+SUMIF(BASE!$B:$B,Tabla!O$1&amp;"-"&amp;Tabla!$B166&amp;"-"&amp;Tabla!O$4,BASE!$O:$O)</f>
        <v>0</v>
      </c>
      <c r="P166" s="87">
        <f>+SUMIF(BASE!$B:$B,Tabla!P$1&amp;"-"&amp;Tabla!$B166&amp;"-"&amp;Tabla!P$4,BASE!$O:$O)</f>
        <v>-2817920.3250000002</v>
      </c>
      <c r="Q166" s="87">
        <f>+SUMIF(BASE!$B:$B,Tabla!Q$1&amp;"-"&amp;Tabla!$B166&amp;"-"&amp;Tabla!Q$4,BASE!$O:$O)</f>
        <v>0</v>
      </c>
      <c r="R166" s="87">
        <f>+SUMIF(BASE!$B:$B,Tabla!R$1&amp;"-"&amp;Tabla!$B166&amp;"-"&amp;Tabla!R$4,BASE!$O:$O)</f>
        <v>0</v>
      </c>
      <c r="S166" s="87">
        <f>+SUMIF(BASE!$B:$B,Tabla!S$1&amp;"-"&amp;Tabla!$B166&amp;"-"&amp;Tabla!S$4,BASE!$O:$O)</f>
        <v>0</v>
      </c>
      <c r="T166" s="87">
        <f>+SUMIF(BASE!$B:$B,Tabla!T$1&amp;"-"&amp;Tabla!$B166&amp;"-"&amp;Tabla!T$4,BASE!$O:$O)</f>
        <v>0</v>
      </c>
      <c r="U166" s="87">
        <f>+SUMIF(BASE!$B:$B,Tabla!U$1&amp;"-"&amp;Tabla!$B166&amp;"-"&amp;Tabla!U$4,BASE!$O:$O)</f>
        <v>0</v>
      </c>
      <c r="V166" s="87">
        <f>+SUMIF(BASE!$B:$B,Tabla!V$1&amp;"-"&amp;Tabla!$B166&amp;"-"&amp;Tabla!V$4,BASE!$O:$O)</f>
        <v>0</v>
      </c>
      <c r="W166" s="87">
        <f>+SUMIF(BASE!$B:$B,Tabla!W$1&amp;"-"&amp;Tabla!$B166&amp;"-"&amp;Tabla!W$4,BASE!$O:$O)</f>
        <v>0</v>
      </c>
      <c r="X166" s="87">
        <f>+SUMIF(BASE!$B:$B,Tabla!X$1&amp;"-"&amp;Tabla!$B166&amp;"-"&amp;Tabla!X$4,BASE!$O:$O)</f>
        <v>0</v>
      </c>
      <c r="Y166" s="87">
        <f>+SUMIF(BASE!$B:$B,Tabla!Y$1&amp;"-"&amp;Tabla!$B166&amp;"-"&amp;Tabla!Y$4,BASE!$O:$O)</f>
        <v>0</v>
      </c>
      <c r="Z166" s="87">
        <f>+SUMIF(BASE!$B:$B,Tabla!Z$1&amp;"-"&amp;Tabla!$B166&amp;"-"&amp;Tabla!Z$4,BASE!$O:$O)</f>
        <v>0</v>
      </c>
      <c r="AA166" s="87">
        <f>+SUMIF(BASE!$B:$B,Tabla!AA$1&amp;"-"&amp;Tabla!$B166&amp;"-"&amp;Tabla!AA$4,BASE!$O:$O)</f>
        <v>0</v>
      </c>
      <c r="AB166" s="87">
        <f>+SUMIF(BASE!$B:$B,Tabla!AB$1&amp;"-"&amp;Tabla!$B166&amp;"-"&amp;Tabla!AB$4,BASE!$O:$O)</f>
        <v>0</v>
      </c>
      <c r="AC166" s="87">
        <f>+SUMIF(BASE!$B:$B,Tabla!AC$1&amp;"-"&amp;Tabla!$B166&amp;"-"&amp;Tabla!AC$4,BASE!$O:$O)</f>
        <v>0</v>
      </c>
      <c r="AD166" s="87">
        <f>+SUMIF(BASE!$B:$B,Tabla!AD$1&amp;"-"&amp;Tabla!$B166&amp;"-"&amp;Tabla!AD$4,BASE!$O:$O)</f>
        <v>0</v>
      </c>
      <c r="AE166" s="87">
        <f t="shared" si="52"/>
        <v>0</v>
      </c>
      <c r="AF166" s="87">
        <f t="shared" si="53"/>
        <v>0</v>
      </c>
      <c r="AG166" s="87">
        <f t="shared" si="54"/>
        <v>0</v>
      </c>
      <c r="AH166" s="87">
        <f t="shared" si="55"/>
        <v>-2817920.3250000002</v>
      </c>
      <c r="AI166" s="87">
        <f t="shared" si="56"/>
        <v>0</v>
      </c>
      <c r="AJ166" s="87">
        <f t="shared" si="57"/>
        <v>0</v>
      </c>
      <c r="AK166" s="87">
        <f t="shared" si="58"/>
        <v>0</v>
      </c>
      <c r="AL166" s="87">
        <f t="shared" si="59"/>
        <v>0</v>
      </c>
      <c r="AM166" s="87">
        <f t="shared" si="60"/>
        <v>0</v>
      </c>
      <c r="AN166" s="87">
        <f t="shared" si="61"/>
        <v>-2817920.3250000002</v>
      </c>
    </row>
    <row r="167" spans="2:40" x14ac:dyDescent="0.2">
      <c r="B167" s="80" t="str">
        <f t="shared" si="62"/>
        <v>Banco de la Provincia de Bs. As. (1126)</v>
      </c>
      <c r="C167" s="87">
        <f>+SUMIF(BASE!$B:$B,Tabla!C$1&amp;"-"&amp;Tabla!$B167&amp;"-"&amp;Tabla!C$4,BASE!$O:$O)</f>
        <v>0</v>
      </c>
      <c r="D167" s="87">
        <f>+SUMIF(BASE!$B:$B,Tabla!D$1&amp;"-"&amp;Tabla!$B167&amp;"-"&amp;Tabla!D$4,BASE!$O:$O)</f>
        <v>0</v>
      </c>
      <c r="E167" s="87">
        <f>+SUMIF(BASE!$B:$B,Tabla!E$1&amp;"-"&amp;Tabla!$B167&amp;"-"&amp;Tabla!E$4,BASE!$O:$O)</f>
        <v>35990</v>
      </c>
      <c r="F167" s="87">
        <f>+SUMIF(BASE!$B:$B,Tabla!F$1&amp;"-"&amp;Tabla!$B167&amp;"-"&amp;Tabla!F$4,BASE!$O:$O)</f>
        <v>0</v>
      </c>
      <c r="G167" s="87">
        <f>+SUMIF(BASE!$B:$B,Tabla!G$1&amp;"-"&amp;Tabla!$B167&amp;"-"&amp;Tabla!G$4,BASE!$O:$O)</f>
        <v>842515.6</v>
      </c>
      <c r="H167" s="87">
        <f>+SUMIF(BASE!$B:$B,Tabla!H$1&amp;"-"&amp;Tabla!$B167&amp;"-"&amp;Tabla!H$4,BASE!$O:$O)</f>
        <v>0</v>
      </c>
      <c r="I167" s="87">
        <f>+SUMIF(BASE!$B:$B,Tabla!I$1&amp;"-"&amp;Tabla!$B167&amp;"-"&amp;Tabla!I$4,BASE!$O:$O)</f>
        <v>0</v>
      </c>
      <c r="J167" s="87">
        <f>+SUMIF(BASE!$B:$B,Tabla!J$1&amp;"-"&amp;Tabla!$B167&amp;"-"&amp;Tabla!J$4,BASE!$O:$O)</f>
        <v>0</v>
      </c>
      <c r="K167" s="87">
        <f>+SUMIF(BASE!$B:$B,Tabla!K$1&amp;"-"&amp;Tabla!$B167&amp;"-"&amp;Tabla!K$4,BASE!$O:$O)</f>
        <v>0</v>
      </c>
      <c r="L167" s="87">
        <f>+SUMIF(BASE!$B:$B,Tabla!L$1&amp;"-"&amp;Tabla!$B167&amp;"-"&amp;Tabla!L$4,BASE!$O:$O)</f>
        <v>0</v>
      </c>
      <c r="M167" s="87">
        <f>+SUMIF(BASE!$B:$B,Tabla!M$1&amp;"-"&amp;Tabla!$B167&amp;"-"&amp;Tabla!M$4,BASE!$O:$O)</f>
        <v>31538.6</v>
      </c>
      <c r="N167" s="87">
        <f>+SUMIF(BASE!$B:$B,Tabla!N$1&amp;"-"&amp;Tabla!$B167&amp;"-"&amp;Tabla!N$4,BASE!$O:$O)</f>
        <v>0</v>
      </c>
      <c r="O167" s="87">
        <f>+SUMIF(BASE!$B:$B,Tabla!O$1&amp;"-"&amp;Tabla!$B167&amp;"-"&amp;Tabla!O$4,BASE!$O:$O)</f>
        <v>94469.55</v>
      </c>
      <c r="P167" s="87">
        <f>+SUMIF(BASE!$B:$B,Tabla!P$1&amp;"-"&amp;Tabla!$B167&amp;"-"&amp;Tabla!P$4,BASE!$O:$O)</f>
        <v>0</v>
      </c>
      <c r="Q167" s="87">
        <f>+SUMIF(BASE!$B:$B,Tabla!Q$1&amp;"-"&amp;Tabla!$B167&amp;"-"&amp;Tabla!Q$4,BASE!$O:$O)</f>
        <v>0</v>
      </c>
      <c r="R167" s="87">
        <f>+SUMIF(BASE!$B:$B,Tabla!R$1&amp;"-"&amp;Tabla!$B167&amp;"-"&amp;Tabla!R$4,BASE!$O:$O)</f>
        <v>0</v>
      </c>
      <c r="S167" s="87">
        <f>+SUMIF(BASE!$B:$B,Tabla!S$1&amp;"-"&amp;Tabla!$B167&amp;"-"&amp;Tabla!S$4,BASE!$O:$O)</f>
        <v>0</v>
      </c>
      <c r="T167" s="87">
        <f>+SUMIF(BASE!$B:$B,Tabla!T$1&amp;"-"&amp;Tabla!$B167&amp;"-"&amp;Tabla!T$4,BASE!$O:$O)</f>
        <v>0</v>
      </c>
      <c r="U167" s="87">
        <f>+SUMIF(BASE!$B:$B,Tabla!U$1&amp;"-"&amp;Tabla!$B167&amp;"-"&amp;Tabla!U$4,BASE!$O:$O)</f>
        <v>0</v>
      </c>
      <c r="V167" s="87">
        <f>+SUMIF(BASE!$B:$B,Tabla!V$1&amp;"-"&amp;Tabla!$B167&amp;"-"&amp;Tabla!V$4,BASE!$O:$O)</f>
        <v>0</v>
      </c>
      <c r="W167" s="87">
        <f>+SUMIF(BASE!$B:$B,Tabla!W$1&amp;"-"&amp;Tabla!$B167&amp;"-"&amp;Tabla!W$4,BASE!$O:$O)</f>
        <v>0</v>
      </c>
      <c r="X167" s="87">
        <f>+SUMIF(BASE!$B:$B,Tabla!X$1&amp;"-"&amp;Tabla!$B167&amp;"-"&amp;Tabla!X$4,BASE!$O:$O)</f>
        <v>0</v>
      </c>
      <c r="Y167" s="87">
        <f>+SUMIF(BASE!$B:$B,Tabla!Y$1&amp;"-"&amp;Tabla!$B167&amp;"-"&amp;Tabla!Y$4,BASE!$O:$O)</f>
        <v>0</v>
      </c>
      <c r="Z167" s="87">
        <f>+SUMIF(BASE!$B:$B,Tabla!Z$1&amp;"-"&amp;Tabla!$B167&amp;"-"&amp;Tabla!Z$4,BASE!$O:$O)</f>
        <v>0</v>
      </c>
      <c r="AA167" s="87">
        <f>+SUMIF(BASE!$B:$B,Tabla!AA$1&amp;"-"&amp;Tabla!$B167&amp;"-"&amp;Tabla!AA$4,BASE!$O:$O)</f>
        <v>0</v>
      </c>
      <c r="AB167" s="87">
        <f>+SUMIF(BASE!$B:$B,Tabla!AB$1&amp;"-"&amp;Tabla!$B167&amp;"-"&amp;Tabla!AB$4,BASE!$O:$O)</f>
        <v>0</v>
      </c>
      <c r="AC167" s="87">
        <f>+SUMIF(BASE!$B:$B,Tabla!AC$1&amp;"-"&amp;Tabla!$B167&amp;"-"&amp;Tabla!AC$4,BASE!$O:$O)</f>
        <v>0</v>
      </c>
      <c r="AD167" s="87">
        <f>+SUMIF(BASE!$B:$B,Tabla!AD$1&amp;"-"&amp;Tabla!$B167&amp;"-"&amp;Tabla!AD$4,BASE!$O:$O)</f>
        <v>0</v>
      </c>
      <c r="AE167" s="87">
        <f t="shared" si="52"/>
        <v>842515.6</v>
      </c>
      <c r="AF167" s="87">
        <f t="shared" si="53"/>
        <v>0</v>
      </c>
      <c r="AG167" s="87">
        <f t="shared" si="54"/>
        <v>126008.15</v>
      </c>
      <c r="AH167" s="87">
        <f t="shared" si="55"/>
        <v>0</v>
      </c>
      <c r="AI167" s="87">
        <f t="shared" si="56"/>
        <v>0</v>
      </c>
      <c r="AJ167" s="87">
        <f t="shared" si="57"/>
        <v>0</v>
      </c>
      <c r="AK167" s="87">
        <f t="shared" si="58"/>
        <v>0</v>
      </c>
      <c r="AL167" s="87">
        <f t="shared" si="59"/>
        <v>0</v>
      </c>
      <c r="AM167" s="87">
        <f t="shared" si="60"/>
        <v>968523.75</v>
      </c>
      <c r="AN167" s="87">
        <f t="shared" si="61"/>
        <v>0</v>
      </c>
    </row>
    <row r="168" spans="2:40" x14ac:dyDescent="0.2">
      <c r="B168" s="80" t="str">
        <f t="shared" si="62"/>
        <v>Tutelar Bursátil (165)</v>
      </c>
      <c r="C168" s="87">
        <f>+SUMIF(BASE!$B:$B,Tabla!C$1&amp;"-"&amp;Tabla!$B168&amp;"-"&amp;Tabla!C$4,BASE!$O:$O)</f>
        <v>0</v>
      </c>
      <c r="D168" s="87">
        <f>+SUMIF(BASE!$B:$B,Tabla!D$1&amp;"-"&amp;Tabla!$B168&amp;"-"&amp;Tabla!D$4,BASE!$O:$O)</f>
        <v>0</v>
      </c>
      <c r="E168" s="87">
        <f>+SUMIF(BASE!$B:$B,Tabla!E$1&amp;"-"&amp;Tabla!$B168&amp;"-"&amp;Tabla!E$4,BASE!$O:$O)</f>
        <v>0</v>
      </c>
      <c r="F168" s="87">
        <f>+SUMIF(BASE!$B:$B,Tabla!F$1&amp;"-"&amp;Tabla!$B168&amp;"-"&amp;Tabla!F$4,BASE!$O:$O)</f>
        <v>-536883.74</v>
      </c>
      <c r="G168" s="87">
        <f>+SUMIF(BASE!$B:$B,Tabla!G$1&amp;"-"&amp;Tabla!$B168&amp;"-"&amp;Tabla!G$4,BASE!$O:$O)</f>
        <v>0</v>
      </c>
      <c r="H168" s="87">
        <f>+SUMIF(BASE!$B:$B,Tabla!H$1&amp;"-"&amp;Tabla!$B168&amp;"-"&amp;Tabla!H$4,BASE!$O:$O)</f>
        <v>0</v>
      </c>
      <c r="I168" s="87">
        <f>+SUMIF(BASE!$B:$B,Tabla!I$1&amp;"-"&amp;Tabla!$B168&amp;"-"&amp;Tabla!I$4,BASE!$O:$O)</f>
        <v>0</v>
      </c>
      <c r="J168" s="87">
        <f>+SUMIF(BASE!$B:$B,Tabla!J$1&amp;"-"&amp;Tabla!$B168&amp;"-"&amp;Tabla!J$4,BASE!$O:$O)</f>
        <v>0</v>
      </c>
      <c r="K168" s="87">
        <f>+SUMIF(BASE!$B:$B,Tabla!K$1&amp;"-"&amp;Tabla!$B168&amp;"-"&amp;Tabla!K$4,BASE!$O:$O)</f>
        <v>0</v>
      </c>
      <c r="L168" s="87">
        <f>+SUMIF(BASE!$B:$B,Tabla!L$1&amp;"-"&amp;Tabla!$B168&amp;"-"&amp;Tabla!L$4,BASE!$O:$O)</f>
        <v>0</v>
      </c>
      <c r="M168" s="87">
        <f>+SUMIF(BASE!$B:$B,Tabla!M$1&amp;"-"&amp;Tabla!$B168&amp;"-"&amp;Tabla!M$4,BASE!$O:$O)</f>
        <v>0</v>
      </c>
      <c r="N168" s="87">
        <f>+SUMIF(BASE!$B:$B,Tabla!N$1&amp;"-"&amp;Tabla!$B168&amp;"-"&amp;Tabla!N$4,BASE!$O:$O)</f>
        <v>0</v>
      </c>
      <c r="O168" s="87">
        <f>+SUMIF(BASE!$B:$B,Tabla!O$1&amp;"-"&amp;Tabla!$B168&amp;"-"&amp;Tabla!O$4,BASE!$O:$O)</f>
        <v>0</v>
      </c>
      <c r="P168" s="87">
        <f>+SUMIF(BASE!$B:$B,Tabla!P$1&amp;"-"&amp;Tabla!$B168&amp;"-"&amp;Tabla!P$4,BASE!$O:$O)</f>
        <v>0</v>
      </c>
      <c r="Q168" s="87">
        <f>+SUMIF(BASE!$B:$B,Tabla!Q$1&amp;"-"&amp;Tabla!$B168&amp;"-"&amp;Tabla!Q$4,BASE!$O:$O)</f>
        <v>0</v>
      </c>
      <c r="R168" s="87">
        <f>+SUMIF(BASE!$B:$B,Tabla!R$1&amp;"-"&amp;Tabla!$B168&amp;"-"&amp;Tabla!R$4,BASE!$O:$O)</f>
        <v>0</v>
      </c>
      <c r="S168" s="87">
        <f>+SUMIF(BASE!$B:$B,Tabla!S$1&amp;"-"&amp;Tabla!$B168&amp;"-"&amp;Tabla!S$4,BASE!$O:$O)</f>
        <v>0</v>
      </c>
      <c r="T168" s="87">
        <f>+SUMIF(BASE!$B:$B,Tabla!T$1&amp;"-"&amp;Tabla!$B168&amp;"-"&amp;Tabla!T$4,BASE!$O:$O)</f>
        <v>0</v>
      </c>
      <c r="U168" s="87">
        <f>+SUMIF(BASE!$B:$B,Tabla!U$1&amp;"-"&amp;Tabla!$B168&amp;"-"&amp;Tabla!U$4,BASE!$O:$O)</f>
        <v>0</v>
      </c>
      <c r="V168" s="87">
        <f>+SUMIF(BASE!$B:$B,Tabla!V$1&amp;"-"&amp;Tabla!$B168&amp;"-"&amp;Tabla!V$4,BASE!$O:$O)</f>
        <v>0</v>
      </c>
      <c r="W168" s="87">
        <f>+SUMIF(BASE!$B:$B,Tabla!W$1&amp;"-"&amp;Tabla!$B168&amp;"-"&amp;Tabla!W$4,BASE!$O:$O)</f>
        <v>0</v>
      </c>
      <c r="X168" s="87">
        <f>+SUMIF(BASE!$B:$B,Tabla!X$1&amp;"-"&amp;Tabla!$B168&amp;"-"&amp;Tabla!X$4,BASE!$O:$O)</f>
        <v>0</v>
      </c>
      <c r="Y168" s="87">
        <f>+SUMIF(BASE!$B:$B,Tabla!Y$1&amp;"-"&amp;Tabla!$B168&amp;"-"&amp;Tabla!Y$4,BASE!$O:$O)</f>
        <v>0</v>
      </c>
      <c r="Z168" s="87">
        <f>+SUMIF(BASE!$B:$B,Tabla!Z$1&amp;"-"&amp;Tabla!$B168&amp;"-"&amp;Tabla!Z$4,BASE!$O:$O)</f>
        <v>0</v>
      </c>
      <c r="AA168" s="87">
        <f>+SUMIF(BASE!$B:$B,Tabla!AA$1&amp;"-"&amp;Tabla!$B168&amp;"-"&amp;Tabla!AA$4,BASE!$O:$O)</f>
        <v>0</v>
      </c>
      <c r="AB168" s="87">
        <f>+SUMIF(BASE!$B:$B,Tabla!AB$1&amp;"-"&amp;Tabla!$B168&amp;"-"&amp;Tabla!AB$4,BASE!$O:$O)</f>
        <v>0</v>
      </c>
      <c r="AC168" s="87">
        <f>+SUMIF(BASE!$B:$B,Tabla!AC$1&amp;"-"&amp;Tabla!$B168&amp;"-"&amp;Tabla!AC$4,BASE!$O:$O)</f>
        <v>0</v>
      </c>
      <c r="AD168" s="87">
        <f>+SUMIF(BASE!$B:$B,Tabla!AD$1&amp;"-"&amp;Tabla!$B168&amp;"-"&amp;Tabla!AD$4,BASE!$O:$O)</f>
        <v>0</v>
      </c>
      <c r="AE168" s="87">
        <f t="shared" si="52"/>
        <v>0</v>
      </c>
      <c r="AF168" s="87">
        <f t="shared" si="53"/>
        <v>0</v>
      </c>
      <c r="AG168" s="87">
        <f t="shared" si="54"/>
        <v>0</v>
      </c>
      <c r="AH168" s="87">
        <f t="shared" si="55"/>
        <v>0</v>
      </c>
      <c r="AI168" s="87">
        <f t="shared" si="56"/>
        <v>0</v>
      </c>
      <c r="AJ168" s="87">
        <f t="shared" si="57"/>
        <v>0</v>
      </c>
      <c r="AK168" s="87">
        <f t="shared" si="58"/>
        <v>0</v>
      </c>
      <c r="AL168" s="87">
        <f t="shared" si="59"/>
        <v>0</v>
      </c>
      <c r="AM168" s="87">
        <f t="shared" si="60"/>
        <v>0</v>
      </c>
      <c r="AN168" s="87">
        <f t="shared" si="61"/>
        <v>0</v>
      </c>
    </row>
    <row r="169" spans="2:40" x14ac:dyDescent="0.2">
      <c r="B169" s="80" t="str">
        <f t="shared" si="62"/>
        <v>CRITERIA AN S.A. (1763)</v>
      </c>
      <c r="C169" s="87">
        <f>+SUMIF(BASE!$B:$B,Tabla!C$1&amp;"-"&amp;Tabla!$B169&amp;"-"&amp;Tabla!C$4,BASE!$O:$O)</f>
        <v>0</v>
      </c>
      <c r="D169" s="87">
        <f>+SUMIF(BASE!$B:$B,Tabla!D$1&amp;"-"&amp;Tabla!$B169&amp;"-"&amp;Tabla!D$4,BASE!$O:$O)</f>
        <v>0</v>
      </c>
      <c r="E169" s="87">
        <f>+SUMIF(BASE!$B:$B,Tabla!E$1&amp;"-"&amp;Tabla!$B169&amp;"-"&amp;Tabla!E$4,BASE!$O:$O)</f>
        <v>0</v>
      </c>
      <c r="F169" s="87">
        <f>+SUMIF(BASE!$B:$B,Tabla!F$1&amp;"-"&amp;Tabla!$B169&amp;"-"&amp;Tabla!F$4,BASE!$O:$O)</f>
        <v>-3984656.189999999</v>
      </c>
      <c r="G169" s="87">
        <f>+SUMIF(BASE!$B:$B,Tabla!G$1&amp;"-"&amp;Tabla!$B169&amp;"-"&amp;Tabla!G$4,BASE!$O:$O)</f>
        <v>0</v>
      </c>
      <c r="H169" s="87">
        <f>+SUMIF(BASE!$B:$B,Tabla!H$1&amp;"-"&amp;Tabla!$B169&amp;"-"&amp;Tabla!H$4,BASE!$O:$O)</f>
        <v>0</v>
      </c>
      <c r="I169" s="87">
        <f>+SUMIF(BASE!$B:$B,Tabla!I$1&amp;"-"&amp;Tabla!$B169&amp;"-"&amp;Tabla!I$4,BASE!$O:$O)</f>
        <v>0</v>
      </c>
      <c r="J169" s="87">
        <f>+SUMIF(BASE!$B:$B,Tabla!J$1&amp;"-"&amp;Tabla!$B169&amp;"-"&amp;Tabla!J$4,BASE!$O:$O)</f>
        <v>0</v>
      </c>
      <c r="K169" s="87">
        <f>+SUMIF(BASE!$B:$B,Tabla!K$1&amp;"-"&amp;Tabla!$B169&amp;"-"&amp;Tabla!K$4,BASE!$O:$O)</f>
        <v>0</v>
      </c>
      <c r="L169" s="87">
        <f>+SUMIF(BASE!$B:$B,Tabla!L$1&amp;"-"&amp;Tabla!$B169&amp;"-"&amp;Tabla!L$4,BASE!$O:$O)</f>
        <v>0</v>
      </c>
      <c r="M169" s="87">
        <f>+SUMIF(BASE!$B:$B,Tabla!M$1&amp;"-"&amp;Tabla!$B169&amp;"-"&amp;Tabla!M$4,BASE!$O:$O)</f>
        <v>0</v>
      </c>
      <c r="N169" s="87">
        <f>+SUMIF(BASE!$B:$B,Tabla!N$1&amp;"-"&amp;Tabla!$B169&amp;"-"&amp;Tabla!N$4,BASE!$O:$O)</f>
        <v>0</v>
      </c>
      <c r="O169" s="87">
        <f>+SUMIF(BASE!$B:$B,Tabla!O$1&amp;"-"&amp;Tabla!$B169&amp;"-"&amp;Tabla!O$4,BASE!$O:$O)</f>
        <v>0</v>
      </c>
      <c r="P169" s="87">
        <f>+SUMIF(BASE!$B:$B,Tabla!P$1&amp;"-"&amp;Tabla!$B169&amp;"-"&amp;Tabla!P$4,BASE!$O:$O)</f>
        <v>0</v>
      </c>
      <c r="Q169" s="87">
        <f>+SUMIF(BASE!$B:$B,Tabla!Q$1&amp;"-"&amp;Tabla!$B169&amp;"-"&amp;Tabla!Q$4,BASE!$O:$O)</f>
        <v>0</v>
      </c>
      <c r="R169" s="87">
        <f>+SUMIF(BASE!$B:$B,Tabla!R$1&amp;"-"&amp;Tabla!$B169&amp;"-"&amp;Tabla!R$4,BASE!$O:$O)</f>
        <v>-3462990.66</v>
      </c>
      <c r="S169" s="87">
        <f>+SUMIF(BASE!$B:$B,Tabla!S$1&amp;"-"&amp;Tabla!$B169&amp;"-"&amp;Tabla!S$4,BASE!$O:$O)</f>
        <v>0</v>
      </c>
      <c r="T169" s="87">
        <f>+SUMIF(BASE!$B:$B,Tabla!T$1&amp;"-"&amp;Tabla!$B169&amp;"-"&amp;Tabla!T$4,BASE!$O:$O)</f>
        <v>-16823120</v>
      </c>
      <c r="U169" s="87">
        <f>+SUMIF(BASE!$B:$B,Tabla!U$1&amp;"-"&amp;Tabla!$B169&amp;"-"&amp;Tabla!U$4,BASE!$O:$O)</f>
        <v>0</v>
      </c>
      <c r="V169" s="87">
        <f>+SUMIF(BASE!$B:$B,Tabla!V$1&amp;"-"&amp;Tabla!$B169&amp;"-"&amp;Tabla!V$4,BASE!$O:$O)</f>
        <v>0</v>
      </c>
      <c r="W169" s="87">
        <f>+SUMIF(BASE!$B:$B,Tabla!W$1&amp;"-"&amp;Tabla!$B169&amp;"-"&amp;Tabla!W$4,BASE!$O:$O)</f>
        <v>0</v>
      </c>
      <c r="X169" s="87">
        <f>+SUMIF(BASE!$B:$B,Tabla!X$1&amp;"-"&amp;Tabla!$B169&amp;"-"&amp;Tabla!X$4,BASE!$O:$O)</f>
        <v>0</v>
      </c>
      <c r="Y169" s="87">
        <f>+SUMIF(BASE!$B:$B,Tabla!Y$1&amp;"-"&amp;Tabla!$B169&amp;"-"&amp;Tabla!Y$4,BASE!$O:$O)</f>
        <v>0</v>
      </c>
      <c r="Z169" s="87">
        <f>+SUMIF(BASE!$B:$B,Tabla!Z$1&amp;"-"&amp;Tabla!$B169&amp;"-"&amp;Tabla!Z$4,BASE!$O:$O)</f>
        <v>0</v>
      </c>
      <c r="AA169" s="87">
        <f>+SUMIF(BASE!$B:$B,Tabla!AA$1&amp;"-"&amp;Tabla!$B169&amp;"-"&amp;Tabla!AA$4,BASE!$O:$O)</f>
        <v>0</v>
      </c>
      <c r="AB169" s="87">
        <f>+SUMIF(BASE!$B:$B,Tabla!AB$1&amp;"-"&amp;Tabla!$B169&amp;"-"&amp;Tabla!AB$4,BASE!$O:$O)</f>
        <v>0</v>
      </c>
      <c r="AC169" s="87">
        <f>+SUMIF(BASE!$B:$B,Tabla!AC$1&amp;"-"&amp;Tabla!$B169&amp;"-"&amp;Tabla!AC$4,BASE!$O:$O)</f>
        <v>0</v>
      </c>
      <c r="AD169" s="87">
        <f>+SUMIF(BASE!$B:$B,Tabla!AD$1&amp;"-"&amp;Tabla!$B169&amp;"-"&amp;Tabla!AD$4,BASE!$O:$O)</f>
        <v>0</v>
      </c>
      <c r="AE169" s="87">
        <f t="shared" si="52"/>
        <v>0</v>
      </c>
      <c r="AF169" s="87">
        <f t="shared" si="53"/>
        <v>0</v>
      </c>
      <c r="AG169" s="87">
        <f t="shared" si="54"/>
        <v>0</v>
      </c>
      <c r="AH169" s="87">
        <f t="shared" si="55"/>
        <v>-3462990.66</v>
      </c>
      <c r="AI169" s="87">
        <f t="shared" si="56"/>
        <v>0</v>
      </c>
      <c r="AJ169" s="87">
        <f t="shared" si="57"/>
        <v>-16823120</v>
      </c>
      <c r="AK169" s="87">
        <f t="shared" si="58"/>
        <v>0</v>
      </c>
      <c r="AL169" s="87">
        <f t="shared" si="59"/>
        <v>0</v>
      </c>
      <c r="AM169" s="87">
        <f t="shared" si="60"/>
        <v>0</v>
      </c>
      <c r="AN169" s="87">
        <f t="shared" si="61"/>
        <v>-20286110.66</v>
      </c>
    </row>
    <row r="170" spans="2:40" x14ac:dyDescent="0.2">
      <c r="B170" s="80" t="str">
        <f t="shared" si="62"/>
        <v>Rig Valores S.A. Sociedad de Bolsa (91)</v>
      </c>
      <c r="C170" s="87">
        <f>+SUMIF(BASE!$B:$B,Tabla!C$1&amp;"-"&amp;Tabla!$B170&amp;"-"&amp;Tabla!C$4,BASE!$O:$O)</f>
        <v>0</v>
      </c>
      <c r="D170" s="87">
        <f>+SUMIF(BASE!$B:$B,Tabla!D$1&amp;"-"&amp;Tabla!$B170&amp;"-"&amp;Tabla!D$4,BASE!$O:$O)</f>
        <v>0</v>
      </c>
      <c r="E170" s="87">
        <f>+SUMIF(BASE!$B:$B,Tabla!E$1&amp;"-"&amp;Tabla!$B170&amp;"-"&amp;Tabla!E$4,BASE!$O:$O)</f>
        <v>0</v>
      </c>
      <c r="F170" s="87">
        <f>+SUMIF(BASE!$B:$B,Tabla!F$1&amp;"-"&amp;Tabla!$B170&amp;"-"&amp;Tabla!F$4,BASE!$O:$O)</f>
        <v>-16071.8</v>
      </c>
      <c r="G170" s="87">
        <f>+SUMIF(BASE!$B:$B,Tabla!G$1&amp;"-"&amp;Tabla!$B170&amp;"-"&amp;Tabla!G$4,BASE!$O:$O)</f>
        <v>0</v>
      </c>
      <c r="H170" s="87">
        <f>+SUMIF(BASE!$B:$B,Tabla!H$1&amp;"-"&amp;Tabla!$B170&amp;"-"&amp;Tabla!H$4,BASE!$O:$O)</f>
        <v>0</v>
      </c>
      <c r="I170" s="87">
        <f>+SUMIF(BASE!$B:$B,Tabla!I$1&amp;"-"&amp;Tabla!$B170&amp;"-"&amp;Tabla!I$4,BASE!$O:$O)</f>
        <v>0</v>
      </c>
      <c r="J170" s="87">
        <f>+SUMIF(BASE!$B:$B,Tabla!J$1&amp;"-"&amp;Tabla!$B170&amp;"-"&amp;Tabla!J$4,BASE!$O:$O)</f>
        <v>0</v>
      </c>
      <c r="K170" s="87">
        <f>+SUMIF(BASE!$B:$B,Tabla!K$1&amp;"-"&amp;Tabla!$B170&amp;"-"&amp;Tabla!K$4,BASE!$O:$O)</f>
        <v>0</v>
      </c>
      <c r="L170" s="87">
        <f>+SUMIF(BASE!$B:$B,Tabla!L$1&amp;"-"&amp;Tabla!$B170&amp;"-"&amp;Tabla!L$4,BASE!$O:$O)</f>
        <v>0</v>
      </c>
      <c r="M170" s="87">
        <f>+SUMIF(BASE!$B:$B,Tabla!M$1&amp;"-"&amp;Tabla!$B170&amp;"-"&amp;Tabla!M$4,BASE!$O:$O)</f>
        <v>0</v>
      </c>
      <c r="N170" s="87">
        <f>+SUMIF(BASE!$B:$B,Tabla!N$1&amp;"-"&amp;Tabla!$B170&amp;"-"&amp;Tabla!N$4,BASE!$O:$O)</f>
        <v>0</v>
      </c>
      <c r="O170" s="87">
        <f>+SUMIF(BASE!$B:$B,Tabla!O$1&amp;"-"&amp;Tabla!$B170&amp;"-"&amp;Tabla!O$4,BASE!$O:$O)</f>
        <v>0</v>
      </c>
      <c r="P170" s="87">
        <f>+SUMIF(BASE!$B:$B,Tabla!P$1&amp;"-"&amp;Tabla!$B170&amp;"-"&amp;Tabla!P$4,BASE!$O:$O)</f>
        <v>0</v>
      </c>
      <c r="Q170" s="87">
        <f>+SUMIF(BASE!$B:$B,Tabla!Q$1&amp;"-"&amp;Tabla!$B170&amp;"-"&amp;Tabla!Q$4,BASE!$O:$O)</f>
        <v>0</v>
      </c>
      <c r="R170" s="87">
        <f>+SUMIF(BASE!$B:$B,Tabla!R$1&amp;"-"&amp;Tabla!$B170&amp;"-"&amp;Tabla!R$4,BASE!$O:$O)</f>
        <v>0</v>
      </c>
      <c r="S170" s="87">
        <f>+SUMIF(BASE!$B:$B,Tabla!S$1&amp;"-"&amp;Tabla!$B170&amp;"-"&amp;Tabla!S$4,BASE!$O:$O)</f>
        <v>0</v>
      </c>
      <c r="T170" s="87">
        <f>+SUMIF(BASE!$B:$B,Tabla!T$1&amp;"-"&amp;Tabla!$B170&amp;"-"&amp;Tabla!T$4,BASE!$O:$O)</f>
        <v>0</v>
      </c>
      <c r="U170" s="87">
        <f>+SUMIF(BASE!$B:$B,Tabla!U$1&amp;"-"&amp;Tabla!$B170&amp;"-"&amp;Tabla!U$4,BASE!$O:$O)</f>
        <v>0</v>
      </c>
      <c r="V170" s="87">
        <f>+SUMIF(BASE!$B:$B,Tabla!V$1&amp;"-"&amp;Tabla!$B170&amp;"-"&amp;Tabla!V$4,BASE!$O:$O)</f>
        <v>0</v>
      </c>
      <c r="W170" s="87">
        <f>+SUMIF(BASE!$B:$B,Tabla!W$1&amp;"-"&amp;Tabla!$B170&amp;"-"&amp;Tabla!W$4,BASE!$O:$O)</f>
        <v>0</v>
      </c>
      <c r="X170" s="87">
        <f>+SUMIF(BASE!$B:$B,Tabla!X$1&amp;"-"&amp;Tabla!$B170&amp;"-"&amp;Tabla!X$4,BASE!$O:$O)</f>
        <v>0</v>
      </c>
      <c r="Y170" s="87">
        <f>+SUMIF(BASE!$B:$B,Tabla!Y$1&amp;"-"&amp;Tabla!$B170&amp;"-"&amp;Tabla!Y$4,BASE!$O:$O)</f>
        <v>0</v>
      </c>
      <c r="Z170" s="87">
        <f>+SUMIF(BASE!$B:$B,Tabla!Z$1&amp;"-"&amp;Tabla!$B170&amp;"-"&amp;Tabla!Z$4,BASE!$O:$O)</f>
        <v>0</v>
      </c>
      <c r="AA170" s="87">
        <f>+SUMIF(BASE!$B:$B,Tabla!AA$1&amp;"-"&amp;Tabla!$B170&amp;"-"&amp;Tabla!AA$4,BASE!$O:$O)</f>
        <v>0</v>
      </c>
      <c r="AB170" s="87">
        <f>+SUMIF(BASE!$B:$B,Tabla!AB$1&amp;"-"&amp;Tabla!$B170&amp;"-"&amp;Tabla!AB$4,BASE!$O:$O)</f>
        <v>0</v>
      </c>
      <c r="AC170" s="87">
        <f>+SUMIF(BASE!$B:$B,Tabla!AC$1&amp;"-"&amp;Tabla!$B170&amp;"-"&amp;Tabla!AC$4,BASE!$O:$O)</f>
        <v>0</v>
      </c>
      <c r="AD170" s="87">
        <f>+SUMIF(BASE!$B:$B,Tabla!AD$1&amp;"-"&amp;Tabla!$B170&amp;"-"&amp;Tabla!AD$4,BASE!$O:$O)</f>
        <v>0</v>
      </c>
      <c r="AE170" s="87">
        <f t="shared" si="52"/>
        <v>0</v>
      </c>
      <c r="AF170" s="87">
        <f t="shared" si="53"/>
        <v>0</v>
      </c>
      <c r="AG170" s="87">
        <f t="shared" si="54"/>
        <v>0</v>
      </c>
      <c r="AH170" s="87">
        <f t="shared" si="55"/>
        <v>0</v>
      </c>
      <c r="AI170" s="87">
        <f t="shared" si="56"/>
        <v>0</v>
      </c>
      <c r="AJ170" s="87">
        <f t="shared" si="57"/>
        <v>0</v>
      </c>
      <c r="AK170" s="87">
        <f t="shared" si="58"/>
        <v>0</v>
      </c>
      <c r="AL170" s="87">
        <f t="shared" si="59"/>
        <v>0</v>
      </c>
      <c r="AM170" s="87">
        <f t="shared" si="60"/>
        <v>0</v>
      </c>
      <c r="AN170" s="87">
        <f t="shared" si="61"/>
        <v>0</v>
      </c>
    </row>
    <row r="171" spans="2:40" x14ac:dyDescent="0.2">
      <c r="B171" s="80" t="str">
        <f t="shared" si="62"/>
        <v>MORTILLA S.A. (1767)</v>
      </c>
      <c r="C171" s="87">
        <f>+SUMIF(BASE!$B:$B,Tabla!C$1&amp;"-"&amp;Tabla!$B171&amp;"-"&amp;Tabla!C$4,BASE!$O:$O)</f>
        <v>0</v>
      </c>
      <c r="D171" s="87">
        <f>+SUMIF(BASE!$B:$B,Tabla!D$1&amp;"-"&amp;Tabla!$B171&amp;"-"&amp;Tabla!D$4,BASE!$O:$O)</f>
        <v>0</v>
      </c>
      <c r="E171" s="87">
        <f>+SUMIF(BASE!$B:$B,Tabla!E$1&amp;"-"&amp;Tabla!$B171&amp;"-"&amp;Tabla!E$4,BASE!$O:$O)</f>
        <v>0</v>
      </c>
      <c r="F171" s="87">
        <f>+SUMIF(BASE!$B:$B,Tabla!F$1&amp;"-"&amp;Tabla!$B171&amp;"-"&amp;Tabla!F$4,BASE!$O:$O)</f>
        <v>-323001.59999999998</v>
      </c>
      <c r="G171" s="87">
        <f>+SUMIF(BASE!$B:$B,Tabla!G$1&amp;"-"&amp;Tabla!$B171&amp;"-"&amp;Tabla!G$4,BASE!$O:$O)</f>
        <v>0</v>
      </c>
      <c r="H171" s="87">
        <f>+SUMIF(BASE!$B:$B,Tabla!H$1&amp;"-"&amp;Tabla!$B171&amp;"-"&amp;Tabla!H$4,BASE!$O:$O)</f>
        <v>0</v>
      </c>
      <c r="I171" s="87">
        <f>+SUMIF(BASE!$B:$B,Tabla!I$1&amp;"-"&amp;Tabla!$B171&amp;"-"&amp;Tabla!I$4,BASE!$O:$O)</f>
        <v>0</v>
      </c>
      <c r="J171" s="87">
        <f>+SUMIF(BASE!$B:$B,Tabla!J$1&amp;"-"&amp;Tabla!$B171&amp;"-"&amp;Tabla!J$4,BASE!$O:$O)</f>
        <v>0</v>
      </c>
      <c r="K171" s="87">
        <f>+SUMIF(BASE!$B:$B,Tabla!K$1&amp;"-"&amp;Tabla!$B171&amp;"-"&amp;Tabla!K$4,BASE!$O:$O)</f>
        <v>0</v>
      </c>
      <c r="L171" s="87">
        <f>+SUMIF(BASE!$B:$B,Tabla!L$1&amp;"-"&amp;Tabla!$B171&amp;"-"&amp;Tabla!L$4,BASE!$O:$O)</f>
        <v>0</v>
      </c>
      <c r="M171" s="87">
        <f>+SUMIF(BASE!$B:$B,Tabla!M$1&amp;"-"&amp;Tabla!$B171&amp;"-"&amp;Tabla!M$4,BASE!$O:$O)</f>
        <v>0</v>
      </c>
      <c r="N171" s="87">
        <f>+SUMIF(BASE!$B:$B,Tabla!N$1&amp;"-"&amp;Tabla!$B171&amp;"-"&amp;Tabla!N$4,BASE!$O:$O)</f>
        <v>0</v>
      </c>
      <c r="O171" s="87">
        <f>+SUMIF(BASE!$B:$B,Tabla!O$1&amp;"-"&amp;Tabla!$B171&amp;"-"&amp;Tabla!O$4,BASE!$O:$O)</f>
        <v>0</v>
      </c>
      <c r="P171" s="87">
        <f>+SUMIF(BASE!$B:$B,Tabla!P$1&amp;"-"&amp;Tabla!$B171&amp;"-"&amp;Tabla!P$4,BASE!$O:$O)</f>
        <v>0</v>
      </c>
      <c r="Q171" s="87">
        <f>+SUMIF(BASE!$B:$B,Tabla!Q$1&amp;"-"&amp;Tabla!$B171&amp;"-"&amp;Tabla!Q$4,BASE!$O:$O)</f>
        <v>0</v>
      </c>
      <c r="R171" s="87">
        <f>+SUMIF(BASE!$B:$B,Tabla!R$1&amp;"-"&amp;Tabla!$B171&amp;"-"&amp;Tabla!R$4,BASE!$O:$O)</f>
        <v>0</v>
      </c>
      <c r="S171" s="87">
        <f>+SUMIF(BASE!$B:$B,Tabla!S$1&amp;"-"&amp;Tabla!$B171&amp;"-"&amp;Tabla!S$4,BASE!$O:$O)</f>
        <v>0</v>
      </c>
      <c r="T171" s="87">
        <f>+SUMIF(BASE!$B:$B,Tabla!T$1&amp;"-"&amp;Tabla!$B171&amp;"-"&amp;Tabla!T$4,BASE!$O:$O)</f>
        <v>0</v>
      </c>
      <c r="U171" s="87">
        <f>+SUMIF(BASE!$B:$B,Tabla!U$1&amp;"-"&amp;Tabla!$B171&amp;"-"&amp;Tabla!U$4,BASE!$O:$O)</f>
        <v>0</v>
      </c>
      <c r="V171" s="87">
        <f>+SUMIF(BASE!$B:$B,Tabla!V$1&amp;"-"&amp;Tabla!$B171&amp;"-"&amp;Tabla!V$4,BASE!$O:$O)</f>
        <v>0</v>
      </c>
      <c r="W171" s="87">
        <f>+SUMIF(BASE!$B:$B,Tabla!W$1&amp;"-"&amp;Tabla!$B171&amp;"-"&amp;Tabla!W$4,BASE!$O:$O)</f>
        <v>0</v>
      </c>
      <c r="X171" s="87">
        <f>+SUMIF(BASE!$B:$B,Tabla!X$1&amp;"-"&amp;Tabla!$B171&amp;"-"&amp;Tabla!X$4,BASE!$O:$O)</f>
        <v>0</v>
      </c>
      <c r="Y171" s="87">
        <f>+SUMIF(BASE!$B:$B,Tabla!Y$1&amp;"-"&amp;Tabla!$B171&amp;"-"&amp;Tabla!Y$4,BASE!$O:$O)</f>
        <v>0</v>
      </c>
      <c r="Z171" s="87">
        <f>+SUMIF(BASE!$B:$B,Tabla!Z$1&amp;"-"&amp;Tabla!$B171&amp;"-"&amp;Tabla!Z$4,BASE!$O:$O)</f>
        <v>0</v>
      </c>
      <c r="AA171" s="87">
        <f>+SUMIF(BASE!$B:$B,Tabla!AA$1&amp;"-"&amp;Tabla!$B171&amp;"-"&amp;Tabla!AA$4,BASE!$O:$O)</f>
        <v>0</v>
      </c>
      <c r="AB171" s="87">
        <f>+SUMIF(BASE!$B:$B,Tabla!AB$1&amp;"-"&amp;Tabla!$B171&amp;"-"&amp;Tabla!AB$4,BASE!$O:$O)</f>
        <v>0</v>
      </c>
      <c r="AC171" s="87">
        <f>+SUMIF(BASE!$B:$B,Tabla!AC$1&amp;"-"&amp;Tabla!$B171&amp;"-"&amp;Tabla!AC$4,BASE!$O:$O)</f>
        <v>0</v>
      </c>
      <c r="AD171" s="87">
        <f>+SUMIF(BASE!$B:$B,Tabla!AD$1&amp;"-"&amp;Tabla!$B171&amp;"-"&amp;Tabla!AD$4,BASE!$O:$O)</f>
        <v>0</v>
      </c>
      <c r="AE171" s="87">
        <f t="shared" si="52"/>
        <v>0</v>
      </c>
      <c r="AF171" s="87">
        <f t="shared" si="53"/>
        <v>0</v>
      </c>
      <c r="AG171" s="87">
        <f t="shared" si="54"/>
        <v>0</v>
      </c>
      <c r="AH171" s="87">
        <f t="shared" si="55"/>
        <v>0</v>
      </c>
      <c r="AI171" s="87">
        <f t="shared" si="56"/>
        <v>0</v>
      </c>
      <c r="AJ171" s="87">
        <f t="shared" si="57"/>
        <v>0</v>
      </c>
      <c r="AK171" s="87">
        <f t="shared" si="58"/>
        <v>0</v>
      </c>
      <c r="AL171" s="87">
        <f t="shared" si="59"/>
        <v>0</v>
      </c>
      <c r="AM171" s="87">
        <f t="shared" si="60"/>
        <v>0</v>
      </c>
      <c r="AN171" s="87">
        <f t="shared" si="61"/>
        <v>0</v>
      </c>
    </row>
    <row r="172" spans="2:40" x14ac:dyDescent="0.2">
      <c r="B172" s="80" t="str">
        <f t="shared" si="62"/>
        <v>Stockbroker (694)</v>
      </c>
      <c r="C172" s="87">
        <f>+SUMIF(BASE!$B:$B,Tabla!C$1&amp;"-"&amp;Tabla!$B172&amp;"-"&amp;Tabla!C$4,BASE!$O:$O)</f>
        <v>0</v>
      </c>
      <c r="D172" s="87">
        <f>+SUMIF(BASE!$B:$B,Tabla!D$1&amp;"-"&amp;Tabla!$B172&amp;"-"&amp;Tabla!D$4,BASE!$O:$O)</f>
        <v>0</v>
      </c>
      <c r="E172" s="87">
        <f>+SUMIF(BASE!$B:$B,Tabla!E$1&amp;"-"&amp;Tabla!$B172&amp;"-"&amp;Tabla!E$4,BASE!$O:$O)</f>
        <v>0</v>
      </c>
      <c r="F172" s="87">
        <f>+SUMIF(BASE!$B:$B,Tabla!F$1&amp;"-"&amp;Tabla!$B172&amp;"-"&amp;Tabla!F$4,BASE!$O:$O)</f>
        <v>-335385.8</v>
      </c>
      <c r="G172" s="87">
        <f>+SUMIF(BASE!$B:$B,Tabla!G$1&amp;"-"&amp;Tabla!$B172&amp;"-"&amp;Tabla!G$4,BASE!$O:$O)</f>
        <v>0</v>
      </c>
      <c r="H172" s="87">
        <f>+SUMIF(BASE!$B:$B,Tabla!H$1&amp;"-"&amp;Tabla!$B172&amp;"-"&amp;Tabla!H$4,BASE!$O:$O)</f>
        <v>0</v>
      </c>
      <c r="I172" s="87">
        <f>+SUMIF(BASE!$B:$B,Tabla!I$1&amp;"-"&amp;Tabla!$B172&amp;"-"&amp;Tabla!I$4,BASE!$O:$O)</f>
        <v>0</v>
      </c>
      <c r="J172" s="87">
        <f>+SUMIF(BASE!$B:$B,Tabla!J$1&amp;"-"&amp;Tabla!$B172&amp;"-"&amp;Tabla!J$4,BASE!$O:$O)</f>
        <v>0</v>
      </c>
      <c r="K172" s="87">
        <f>+SUMIF(BASE!$B:$B,Tabla!K$1&amp;"-"&amp;Tabla!$B172&amp;"-"&amp;Tabla!K$4,BASE!$O:$O)</f>
        <v>0</v>
      </c>
      <c r="L172" s="87">
        <f>+SUMIF(BASE!$B:$B,Tabla!L$1&amp;"-"&amp;Tabla!$B172&amp;"-"&amp;Tabla!L$4,BASE!$O:$O)</f>
        <v>0</v>
      </c>
      <c r="M172" s="87">
        <f>+SUMIF(BASE!$B:$B,Tabla!M$1&amp;"-"&amp;Tabla!$B172&amp;"-"&amp;Tabla!M$4,BASE!$O:$O)</f>
        <v>0</v>
      </c>
      <c r="N172" s="87">
        <f>+SUMIF(BASE!$B:$B,Tabla!N$1&amp;"-"&amp;Tabla!$B172&amp;"-"&amp;Tabla!N$4,BASE!$O:$O)</f>
        <v>0</v>
      </c>
      <c r="O172" s="87">
        <f>+SUMIF(BASE!$B:$B,Tabla!O$1&amp;"-"&amp;Tabla!$B172&amp;"-"&amp;Tabla!O$4,BASE!$O:$O)</f>
        <v>0</v>
      </c>
      <c r="P172" s="87">
        <f>+SUMIF(BASE!$B:$B,Tabla!P$1&amp;"-"&amp;Tabla!$B172&amp;"-"&amp;Tabla!P$4,BASE!$O:$O)</f>
        <v>0</v>
      </c>
      <c r="Q172" s="87">
        <f>+SUMIF(BASE!$B:$B,Tabla!Q$1&amp;"-"&amp;Tabla!$B172&amp;"-"&amp;Tabla!Q$4,BASE!$O:$O)</f>
        <v>0</v>
      </c>
      <c r="R172" s="87">
        <f>+SUMIF(BASE!$B:$B,Tabla!R$1&amp;"-"&amp;Tabla!$B172&amp;"-"&amp;Tabla!R$4,BASE!$O:$O)</f>
        <v>0</v>
      </c>
      <c r="S172" s="87">
        <f>+SUMIF(BASE!$B:$B,Tabla!S$1&amp;"-"&amp;Tabla!$B172&amp;"-"&amp;Tabla!S$4,BASE!$O:$O)</f>
        <v>0</v>
      </c>
      <c r="T172" s="87">
        <f>+SUMIF(BASE!$B:$B,Tabla!T$1&amp;"-"&amp;Tabla!$B172&amp;"-"&amp;Tabla!T$4,BASE!$O:$O)</f>
        <v>0</v>
      </c>
      <c r="U172" s="87">
        <f>+SUMIF(BASE!$B:$B,Tabla!U$1&amp;"-"&amp;Tabla!$B172&amp;"-"&amp;Tabla!U$4,BASE!$O:$O)</f>
        <v>0</v>
      </c>
      <c r="V172" s="87">
        <f>+SUMIF(BASE!$B:$B,Tabla!V$1&amp;"-"&amp;Tabla!$B172&amp;"-"&amp;Tabla!V$4,BASE!$O:$O)</f>
        <v>0</v>
      </c>
      <c r="W172" s="87">
        <f>+SUMIF(BASE!$B:$B,Tabla!W$1&amp;"-"&amp;Tabla!$B172&amp;"-"&amp;Tabla!W$4,BASE!$O:$O)</f>
        <v>0</v>
      </c>
      <c r="X172" s="87">
        <f>+SUMIF(BASE!$B:$B,Tabla!X$1&amp;"-"&amp;Tabla!$B172&amp;"-"&amp;Tabla!X$4,BASE!$O:$O)</f>
        <v>0</v>
      </c>
      <c r="Y172" s="87">
        <f>+SUMIF(BASE!$B:$B,Tabla!Y$1&amp;"-"&amp;Tabla!$B172&amp;"-"&amp;Tabla!Y$4,BASE!$O:$O)</f>
        <v>0</v>
      </c>
      <c r="Z172" s="87">
        <f>+SUMIF(BASE!$B:$B,Tabla!Z$1&amp;"-"&amp;Tabla!$B172&amp;"-"&amp;Tabla!Z$4,BASE!$O:$O)</f>
        <v>0</v>
      </c>
      <c r="AA172" s="87">
        <f>+SUMIF(BASE!$B:$B,Tabla!AA$1&amp;"-"&amp;Tabla!$B172&amp;"-"&amp;Tabla!AA$4,BASE!$O:$O)</f>
        <v>0</v>
      </c>
      <c r="AB172" s="87">
        <f>+SUMIF(BASE!$B:$B,Tabla!AB$1&amp;"-"&amp;Tabla!$B172&amp;"-"&amp;Tabla!AB$4,BASE!$O:$O)</f>
        <v>0</v>
      </c>
      <c r="AC172" s="87">
        <f>+SUMIF(BASE!$B:$B,Tabla!AC$1&amp;"-"&amp;Tabla!$B172&amp;"-"&amp;Tabla!AC$4,BASE!$O:$O)</f>
        <v>0</v>
      </c>
      <c r="AD172" s="87">
        <f>+SUMIF(BASE!$B:$B,Tabla!AD$1&amp;"-"&amp;Tabla!$B172&amp;"-"&amp;Tabla!AD$4,BASE!$O:$O)</f>
        <v>0</v>
      </c>
      <c r="AE172" s="87">
        <f t="shared" si="52"/>
        <v>0</v>
      </c>
      <c r="AF172" s="87">
        <f t="shared" si="53"/>
        <v>0</v>
      </c>
      <c r="AG172" s="87">
        <f t="shared" si="54"/>
        <v>0</v>
      </c>
      <c r="AH172" s="87">
        <f t="shared" si="55"/>
        <v>0</v>
      </c>
      <c r="AI172" s="87">
        <f t="shared" si="56"/>
        <v>0</v>
      </c>
      <c r="AJ172" s="87">
        <f t="shared" si="57"/>
        <v>0</v>
      </c>
      <c r="AK172" s="87">
        <f t="shared" si="58"/>
        <v>0</v>
      </c>
      <c r="AL172" s="87">
        <f t="shared" si="59"/>
        <v>0</v>
      </c>
      <c r="AM172" s="87">
        <f t="shared" si="60"/>
        <v>0</v>
      </c>
      <c r="AN172" s="87">
        <f t="shared" si="61"/>
        <v>0</v>
      </c>
    </row>
    <row r="173" spans="2:40" x14ac:dyDescent="0.2">
      <c r="B173" s="80" t="str">
        <f t="shared" si="62"/>
        <v>Consultatio Investments S.A (1787)</v>
      </c>
      <c r="C173" s="87">
        <f>+SUMIF(BASE!$B:$B,Tabla!C$1&amp;"-"&amp;Tabla!$B173&amp;"-"&amp;Tabla!C$4,BASE!$O:$O)</f>
        <v>0</v>
      </c>
      <c r="D173" s="87">
        <f>+SUMIF(BASE!$B:$B,Tabla!D$1&amp;"-"&amp;Tabla!$B173&amp;"-"&amp;Tabla!D$4,BASE!$O:$O)</f>
        <v>0</v>
      </c>
      <c r="E173" s="87">
        <f>+SUMIF(BASE!$B:$B,Tabla!E$1&amp;"-"&amp;Tabla!$B173&amp;"-"&amp;Tabla!E$4,BASE!$O:$O)</f>
        <v>0</v>
      </c>
      <c r="F173" s="87">
        <f>+SUMIF(BASE!$B:$B,Tabla!F$1&amp;"-"&amp;Tabla!$B173&amp;"-"&amp;Tabla!F$4,BASE!$O:$O)</f>
        <v>-104765.4</v>
      </c>
      <c r="G173" s="87">
        <f>+SUMIF(BASE!$B:$B,Tabla!G$1&amp;"-"&amp;Tabla!$B173&amp;"-"&amp;Tabla!G$4,BASE!$O:$O)</f>
        <v>13532.29</v>
      </c>
      <c r="H173" s="87">
        <f>+SUMIF(BASE!$B:$B,Tabla!H$1&amp;"-"&amp;Tabla!$B173&amp;"-"&amp;Tabla!H$4,BASE!$O:$O)</f>
        <v>-11245209.91</v>
      </c>
      <c r="I173" s="87">
        <f>+SUMIF(BASE!$B:$B,Tabla!I$1&amp;"-"&amp;Tabla!$B173&amp;"-"&amp;Tabla!I$4,BASE!$O:$O)</f>
        <v>0</v>
      </c>
      <c r="J173" s="87">
        <f>+SUMIF(BASE!$B:$B,Tabla!J$1&amp;"-"&amp;Tabla!$B173&amp;"-"&amp;Tabla!J$4,BASE!$O:$O)</f>
        <v>0</v>
      </c>
      <c r="K173" s="87">
        <f>+SUMIF(BASE!$B:$B,Tabla!K$1&amp;"-"&amp;Tabla!$B173&amp;"-"&amp;Tabla!K$4,BASE!$O:$O)</f>
        <v>0</v>
      </c>
      <c r="L173" s="87">
        <f>+SUMIF(BASE!$B:$B,Tabla!L$1&amp;"-"&amp;Tabla!$B173&amp;"-"&amp;Tabla!L$4,BASE!$O:$O)</f>
        <v>0</v>
      </c>
      <c r="M173" s="87">
        <f>+SUMIF(BASE!$B:$B,Tabla!M$1&amp;"-"&amp;Tabla!$B173&amp;"-"&amp;Tabla!M$4,BASE!$O:$O)</f>
        <v>0</v>
      </c>
      <c r="N173" s="87">
        <f>+SUMIF(BASE!$B:$B,Tabla!N$1&amp;"-"&amp;Tabla!$B173&amp;"-"&amp;Tabla!N$4,BASE!$O:$O)</f>
        <v>0</v>
      </c>
      <c r="O173" s="87">
        <f>+SUMIF(BASE!$B:$B,Tabla!O$1&amp;"-"&amp;Tabla!$B173&amp;"-"&amp;Tabla!O$4,BASE!$O:$O)</f>
        <v>0</v>
      </c>
      <c r="P173" s="87">
        <f>+SUMIF(BASE!$B:$B,Tabla!P$1&amp;"-"&amp;Tabla!$B173&amp;"-"&amp;Tabla!P$4,BASE!$O:$O)</f>
        <v>0</v>
      </c>
      <c r="Q173" s="87">
        <f>+SUMIF(BASE!$B:$B,Tabla!Q$1&amp;"-"&amp;Tabla!$B173&amp;"-"&amp;Tabla!Q$4,BASE!$O:$O)</f>
        <v>0</v>
      </c>
      <c r="R173" s="87">
        <f>+SUMIF(BASE!$B:$B,Tabla!R$1&amp;"-"&amp;Tabla!$B173&amp;"-"&amp;Tabla!R$4,BASE!$O:$O)</f>
        <v>0</v>
      </c>
      <c r="S173" s="87">
        <f>+SUMIF(BASE!$B:$B,Tabla!S$1&amp;"-"&amp;Tabla!$B173&amp;"-"&amp;Tabla!S$4,BASE!$O:$O)</f>
        <v>0</v>
      </c>
      <c r="T173" s="87">
        <f>+SUMIF(BASE!$B:$B,Tabla!T$1&amp;"-"&amp;Tabla!$B173&amp;"-"&amp;Tabla!T$4,BASE!$O:$O)</f>
        <v>0</v>
      </c>
      <c r="U173" s="87">
        <f>+SUMIF(BASE!$B:$B,Tabla!U$1&amp;"-"&amp;Tabla!$B173&amp;"-"&amp;Tabla!U$4,BASE!$O:$O)</f>
        <v>0</v>
      </c>
      <c r="V173" s="87">
        <f>+SUMIF(BASE!$B:$B,Tabla!V$1&amp;"-"&amp;Tabla!$B173&amp;"-"&amp;Tabla!V$4,BASE!$O:$O)</f>
        <v>0</v>
      </c>
      <c r="W173" s="87">
        <f>+SUMIF(BASE!$B:$B,Tabla!W$1&amp;"-"&amp;Tabla!$B173&amp;"-"&amp;Tabla!W$4,BASE!$O:$O)</f>
        <v>0</v>
      </c>
      <c r="X173" s="87">
        <f>+SUMIF(BASE!$B:$B,Tabla!X$1&amp;"-"&amp;Tabla!$B173&amp;"-"&amp;Tabla!X$4,BASE!$O:$O)</f>
        <v>0</v>
      </c>
      <c r="Y173" s="87">
        <f>+SUMIF(BASE!$B:$B,Tabla!Y$1&amp;"-"&amp;Tabla!$B173&amp;"-"&amp;Tabla!Y$4,BASE!$O:$O)</f>
        <v>0</v>
      </c>
      <c r="Z173" s="87">
        <f>+SUMIF(BASE!$B:$B,Tabla!Z$1&amp;"-"&amp;Tabla!$B173&amp;"-"&amp;Tabla!Z$4,BASE!$O:$O)</f>
        <v>0</v>
      </c>
      <c r="AA173" s="87">
        <f>+SUMIF(BASE!$B:$B,Tabla!AA$1&amp;"-"&amp;Tabla!$B173&amp;"-"&amp;Tabla!AA$4,BASE!$O:$O)</f>
        <v>0</v>
      </c>
      <c r="AB173" s="87">
        <f>+SUMIF(BASE!$B:$B,Tabla!AB$1&amp;"-"&amp;Tabla!$B173&amp;"-"&amp;Tabla!AB$4,BASE!$O:$O)</f>
        <v>0</v>
      </c>
      <c r="AC173" s="87">
        <f>+SUMIF(BASE!$B:$B,Tabla!AC$1&amp;"-"&amp;Tabla!$B173&amp;"-"&amp;Tabla!AC$4,BASE!$O:$O)</f>
        <v>0</v>
      </c>
      <c r="AD173" s="87">
        <f>+SUMIF(BASE!$B:$B,Tabla!AD$1&amp;"-"&amp;Tabla!$B173&amp;"-"&amp;Tabla!AD$4,BASE!$O:$O)</f>
        <v>0</v>
      </c>
      <c r="AE173" s="87">
        <f t="shared" si="52"/>
        <v>13532.29</v>
      </c>
      <c r="AF173" s="87">
        <f t="shared" si="53"/>
        <v>-11245209.91</v>
      </c>
      <c r="AG173" s="87">
        <f t="shared" si="54"/>
        <v>0</v>
      </c>
      <c r="AH173" s="87">
        <f t="shared" si="55"/>
        <v>0</v>
      </c>
      <c r="AI173" s="87">
        <f t="shared" si="56"/>
        <v>0</v>
      </c>
      <c r="AJ173" s="87">
        <f t="shared" si="57"/>
        <v>0</v>
      </c>
      <c r="AK173" s="87">
        <f t="shared" si="58"/>
        <v>0</v>
      </c>
      <c r="AL173" s="87">
        <f t="shared" si="59"/>
        <v>0</v>
      </c>
      <c r="AM173" s="87">
        <f t="shared" si="60"/>
        <v>13532.29</v>
      </c>
      <c r="AN173" s="87">
        <f t="shared" si="61"/>
        <v>-11245209.91</v>
      </c>
    </row>
    <row r="174" spans="2:40" x14ac:dyDescent="0.2">
      <c r="B174" s="80" t="str">
        <f t="shared" si="62"/>
        <v>Invertir en Bolsa (203)</v>
      </c>
      <c r="C174" s="87">
        <f>+SUMIF(BASE!$B:$B,Tabla!C$1&amp;"-"&amp;Tabla!$B174&amp;"-"&amp;Tabla!C$4,BASE!$O:$O)</f>
        <v>0</v>
      </c>
      <c r="D174" s="87">
        <f>+SUMIF(BASE!$B:$B,Tabla!D$1&amp;"-"&amp;Tabla!$B174&amp;"-"&amp;Tabla!D$4,BASE!$O:$O)</f>
        <v>0</v>
      </c>
      <c r="E174" s="87">
        <f>+SUMIF(BASE!$B:$B,Tabla!E$1&amp;"-"&amp;Tabla!$B174&amp;"-"&amp;Tabla!E$4,BASE!$O:$O)</f>
        <v>0</v>
      </c>
      <c r="F174" s="87">
        <f>+SUMIF(BASE!$B:$B,Tabla!F$1&amp;"-"&amp;Tabla!$B174&amp;"-"&amp;Tabla!F$4,BASE!$O:$O)</f>
        <v>-331451.98</v>
      </c>
      <c r="G174" s="87">
        <f>+SUMIF(BASE!$B:$B,Tabla!G$1&amp;"-"&amp;Tabla!$B174&amp;"-"&amp;Tabla!G$4,BASE!$O:$O)</f>
        <v>1385130.6800000002</v>
      </c>
      <c r="H174" s="87">
        <f>+SUMIF(BASE!$B:$B,Tabla!H$1&amp;"-"&amp;Tabla!$B174&amp;"-"&amp;Tabla!H$4,BASE!$O:$O)</f>
        <v>-329822.18000000011</v>
      </c>
      <c r="I174" s="87">
        <f>+SUMIF(BASE!$B:$B,Tabla!I$1&amp;"-"&amp;Tabla!$B174&amp;"-"&amp;Tabla!I$4,BASE!$O:$O)</f>
        <v>0</v>
      </c>
      <c r="J174" s="87">
        <f>+SUMIF(BASE!$B:$B,Tabla!J$1&amp;"-"&amp;Tabla!$B174&amp;"-"&amp;Tabla!J$4,BASE!$O:$O)</f>
        <v>0</v>
      </c>
      <c r="K174" s="87">
        <f>+SUMIF(BASE!$B:$B,Tabla!K$1&amp;"-"&amp;Tabla!$B174&amp;"-"&amp;Tabla!K$4,BASE!$O:$O)</f>
        <v>0</v>
      </c>
      <c r="L174" s="87">
        <f>+SUMIF(BASE!$B:$B,Tabla!L$1&amp;"-"&amp;Tabla!$B174&amp;"-"&amp;Tabla!L$4,BASE!$O:$O)</f>
        <v>-422250</v>
      </c>
      <c r="M174" s="87">
        <f>+SUMIF(BASE!$B:$B,Tabla!M$1&amp;"-"&amp;Tabla!$B174&amp;"-"&amp;Tabla!M$4,BASE!$O:$O)</f>
        <v>0</v>
      </c>
      <c r="N174" s="87">
        <f>+SUMIF(BASE!$B:$B,Tabla!N$1&amp;"-"&amp;Tabla!$B174&amp;"-"&amp;Tabla!N$4,BASE!$O:$O)</f>
        <v>-3203024.5500000007</v>
      </c>
      <c r="O174" s="87">
        <f>+SUMIF(BASE!$B:$B,Tabla!O$1&amp;"-"&amp;Tabla!$B174&amp;"-"&amp;Tabla!O$4,BASE!$O:$O)</f>
        <v>0</v>
      </c>
      <c r="P174" s="87">
        <f>+SUMIF(BASE!$B:$B,Tabla!P$1&amp;"-"&amp;Tabla!$B174&amp;"-"&amp;Tabla!P$4,BASE!$O:$O)</f>
        <v>-1910398.39</v>
      </c>
      <c r="Q174" s="87">
        <f>+SUMIF(BASE!$B:$B,Tabla!Q$1&amp;"-"&amp;Tabla!$B174&amp;"-"&amp;Tabla!Q$4,BASE!$O:$O)</f>
        <v>0</v>
      </c>
      <c r="R174" s="87">
        <f>+SUMIF(BASE!$B:$B,Tabla!R$1&amp;"-"&amp;Tabla!$B174&amp;"-"&amp;Tabla!R$4,BASE!$O:$O)</f>
        <v>-1176098.6499999999</v>
      </c>
      <c r="S174" s="87">
        <f>+SUMIF(BASE!$B:$B,Tabla!S$1&amp;"-"&amp;Tabla!$B174&amp;"-"&amp;Tabla!S$4,BASE!$O:$O)</f>
        <v>0</v>
      </c>
      <c r="T174" s="87">
        <f>+SUMIF(BASE!$B:$B,Tabla!T$1&amp;"-"&amp;Tabla!$B174&amp;"-"&amp;Tabla!T$4,BASE!$O:$O)</f>
        <v>-11091678.969999999</v>
      </c>
      <c r="U174" s="87">
        <f>+SUMIF(BASE!$B:$B,Tabla!U$1&amp;"-"&amp;Tabla!$B174&amp;"-"&amp;Tabla!U$4,BASE!$O:$O)</f>
        <v>0</v>
      </c>
      <c r="V174" s="87">
        <f>+SUMIF(BASE!$B:$B,Tabla!V$1&amp;"-"&amp;Tabla!$B174&amp;"-"&amp;Tabla!V$4,BASE!$O:$O)</f>
        <v>0</v>
      </c>
      <c r="W174" s="87">
        <f>+SUMIF(BASE!$B:$B,Tabla!W$1&amp;"-"&amp;Tabla!$B174&amp;"-"&amp;Tabla!W$4,BASE!$O:$O)</f>
        <v>0</v>
      </c>
      <c r="X174" s="87">
        <f>+SUMIF(BASE!$B:$B,Tabla!X$1&amp;"-"&amp;Tabla!$B174&amp;"-"&amp;Tabla!X$4,BASE!$O:$O)</f>
        <v>0</v>
      </c>
      <c r="Y174" s="87">
        <f>+SUMIF(BASE!$B:$B,Tabla!Y$1&amp;"-"&amp;Tabla!$B174&amp;"-"&amp;Tabla!Y$4,BASE!$O:$O)</f>
        <v>0</v>
      </c>
      <c r="Z174" s="87">
        <f>+SUMIF(BASE!$B:$B,Tabla!Z$1&amp;"-"&amp;Tabla!$B174&amp;"-"&amp;Tabla!Z$4,BASE!$O:$O)</f>
        <v>0</v>
      </c>
      <c r="AA174" s="87">
        <f>+SUMIF(BASE!$B:$B,Tabla!AA$1&amp;"-"&amp;Tabla!$B174&amp;"-"&amp;Tabla!AA$4,BASE!$O:$O)</f>
        <v>0</v>
      </c>
      <c r="AB174" s="87">
        <f>+SUMIF(BASE!$B:$B,Tabla!AB$1&amp;"-"&amp;Tabla!$B174&amp;"-"&amp;Tabla!AB$4,BASE!$O:$O)</f>
        <v>0</v>
      </c>
      <c r="AC174" s="87">
        <f>+SUMIF(BASE!$B:$B,Tabla!AC$1&amp;"-"&amp;Tabla!$B174&amp;"-"&amp;Tabla!AC$4,BASE!$O:$O)</f>
        <v>0</v>
      </c>
      <c r="AD174" s="87">
        <f>+SUMIF(BASE!$B:$B,Tabla!AD$1&amp;"-"&amp;Tabla!$B174&amp;"-"&amp;Tabla!AD$4,BASE!$O:$O)</f>
        <v>0</v>
      </c>
      <c r="AE174" s="87">
        <f t="shared" si="52"/>
        <v>1385130.6800000002</v>
      </c>
      <c r="AF174" s="87">
        <f t="shared" si="53"/>
        <v>-752072.18000000017</v>
      </c>
      <c r="AG174" s="87">
        <f t="shared" si="54"/>
        <v>0</v>
      </c>
      <c r="AH174" s="87">
        <f t="shared" si="55"/>
        <v>-6289521.5899999999</v>
      </c>
      <c r="AI174" s="87">
        <f t="shared" si="56"/>
        <v>0</v>
      </c>
      <c r="AJ174" s="87">
        <f t="shared" si="57"/>
        <v>-11091678.969999999</v>
      </c>
      <c r="AK174" s="87">
        <f t="shared" si="58"/>
        <v>0</v>
      </c>
      <c r="AL174" s="87">
        <f t="shared" si="59"/>
        <v>0</v>
      </c>
      <c r="AM174" s="87">
        <f t="shared" si="60"/>
        <v>1385130.6800000002</v>
      </c>
      <c r="AN174" s="87">
        <f t="shared" si="61"/>
        <v>-18133272.740000002</v>
      </c>
    </row>
    <row r="175" spans="2:40" x14ac:dyDescent="0.2">
      <c r="B175" s="80" t="str">
        <f t="shared" si="62"/>
        <v>Valfinsa Bursátil Soc. de Bolsa S.A (98)</v>
      </c>
      <c r="C175" s="87">
        <f>+SUMIF(BASE!$B:$B,Tabla!C$1&amp;"-"&amp;Tabla!$B175&amp;"-"&amp;Tabla!C$4,BASE!$O:$O)</f>
        <v>0</v>
      </c>
      <c r="D175" s="87">
        <f>+SUMIF(BASE!$B:$B,Tabla!D$1&amp;"-"&amp;Tabla!$B175&amp;"-"&amp;Tabla!D$4,BASE!$O:$O)</f>
        <v>0</v>
      </c>
      <c r="E175" s="87">
        <f>+SUMIF(BASE!$B:$B,Tabla!E$1&amp;"-"&amp;Tabla!$B175&amp;"-"&amp;Tabla!E$4,BASE!$O:$O)</f>
        <v>0</v>
      </c>
      <c r="F175" s="87">
        <f>+SUMIF(BASE!$B:$B,Tabla!F$1&amp;"-"&amp;Tabla!$B175&amp;"-"&amp;Tabla!F$4,BASE!$O:$O)</f>
        <v>-5019912.5</v>
      </c>
      <c r="G175" s="87">
        <f>+SUMIF(BASE!$B:$B,Tabla!G$1&amp;"-"&amp;Tabla!$B175&amp;"-"&amp;Tabla!G$4,BASE!$O:$O)</f>
        <v>0</v>
      </c>
      <c r="H175" s="87">
        <f>+SUMIF(BASE!$B:$B,Tabla!H$1&amp;"-"&amp;Tabla!$B175&amp;"-"&amp;Tabla!H$4,BASE!$O:$O)</f>
        <v>0</v>
      </c>
      <c r="I175" s="87">
        <f>+SUMIF(BASE!$B:$B,Tabla!I$1&amp;"-"&amp;Tabla!$B175&amp;"-"&amp;Tabla!I$4,BASE!$O:$O)</f>
        <v>0</v>
      </c>
      <c r="J175" s="87">
        <f>+SUMIF(BASE!$B:$B,Tabla!J$1&amp;"-"&amp;Tabla!$B175&amp;"-"&amp;Tabla!J$4,BASE!$O:$O)</f>
        <v>-4639357.3999999994</v>
      </c>
      <c r="K175" s="87">
        <f>+SUMIF(BASE!$B:$B,Tabla!K$1&amp;"-"&amp;Tabla!$B175&amp;"-"&amp;Tabla!K$4,BASE!$O:$O)</f>
        <v>0</v>
      </c>
      <c r="L175" s="87">
        <f>+SUMIF(BASE!$B:$B,Tabla!L$1&amp;"-"&amp;Tabla!$B175&amp;"-"&amp;Tabla!L$4,BASE!$O:$O)</f>
        <v>-1760560</v>
      </c>
      <c r="M175" s="87">
        <f>+SUMIF(BASE!$B:$B,Tabla!M$1&amp;"-"&amp;Tabla!$B175&amp;"-"&amp;Tabla!M$4,BASE!$O:$O)</f>
        <v>0</v>
      </c>
      <c r="N175" s="87">
        <f>+SUMIF(BASE!$B:$B,Tabla!N$1&amp;"-"&amp;Tabla!$B175&amp;"-"&amp;Tabla!N$4,BASE!$O:$O)</f>
        <v>0</v>
      </c>
      <c r="O175" s="87">
        <f>+SUMIF(BASE!$B:$B,Tabla!O$1&amp;"-"&amp;Tabla!$B175&amp;"-"&amp;Tabla!O$4,BASE!$O:$O)</f>
        <v>0</v>
      </c>
      <c r="P175" s="87">
        <f>+SUMIF(BASE!$B:$B,Tabla!P$1&amp;"-"&amp;Tabla!$B175&amp;"-"&amp;Tabla!P$4,BASE!$O:$O)</f>
        <v>0</v>
      </c>
      <c r="Q175" s="87">
        <f>+SUMIF(BASE!$B:$B,Tabla!Q$1&amp;"-"&amp;Tabla!$B175&amp;"-"&amp;Tabla!Q$4,BASE!$O:$O)</f>
        <v>0</v>
      </c>
      <c r="R175" s="87">
        <f>+SUMIF(BASE!$B:$B,Tabla!R$1&amp;"-"&amp;Tabla!$B175&amp;"-"&amp;Tabla!R$4,BASE!$O:$O)</f>
        <v>0</v>
      </c>
      <c r="S175" s="87">
        <f>+SUMIF(BASE!$B:$B,Tabla!S$1&amp;"-"&amp;Tabla!$B175&amp;"-"&amp;Tabla!S$4,BASE!$O:$O)</f>
        <v>0</v>
      </c>
      <c r="T175" s="87">
        <f>+SUMIF(BASE!$B:$B,Tabla!T$1&amp;"-"&amp;Tabla!$B175&amp;"-"&amp;Tabla!T$4,BASE!$O:$O)</f>
        <v>0</v>
      </c>
      <c r="U175" s="87">
        <f>+SUMIF(BASE!$B:$B,Tabla!U$1&amp;"-"&amp;Tabla!$B175&amp;"-"&amp;Tabla!U$4,BASE!$O:$O)</f>
        <v>0</v>
      </c>
      <c r="V175" s="87">
        <f>+SUMIF(BASE!$B:$B,Tabla!V$1&amp;"-"&amp;Tabla!$B175&amp;"-"&amp;Tabla!V$4,BASE!$O:$O)</f>
        <v>0</v>
      </c>
      <c r="W175" s="87">
        <f>+SUMIF(BASE!$B:$B,Tabla!W$1&amp;"-"&amp;Tabla!$B175&amp;"-"&amp;Tabla!W$4,BASE!$O:$O)</f>
        <v>0</v>
      </c>
      <c r="X175" s="87">
        <f>+SUMIF(BASE!$B:$B,Tabla!X$1&amp;"-"&amp;Tabla!$B175&amp;"-"&amp;Tabla!X$4,BASE!$O:$O)</f>
        <v>0</v>
      </c>
      <c r="Y175" s="87">
        <f>+SUMIF(BASE!$B:$B,Tabla!Y$1&amp;"-"&amp;Tabla!$B175&amp;"-"&amp;Tabla!Y$4,BASE!$O:$O)</f>
        <v>0</v>
      </c>
      <c r="Z175" s="87">
        <f>+SUMIF(BASE!$B:$B,Tabla!Z$1&amp;"-"&amp;Tabla!$B175&amp;"-"&amp;Tabla!Z$4,BASE!$O:$O)</f>
        <v>0</v>
      </c>
      <c r="AA175" s="87">
        <f>+SUMIF(BASE!$B:$B,Tabla!AA$1&amp;"-"&amp;Tabla!$B175&amp;"-"&amp;Tabla!AA$4,BASE!$O:$O)</f>
        <v>0</v>
      </c>
      <c r="AB175" s="87">
        <f>+SUMIF(BASE!$B:$B,Tabla!AB$1&amp;"-"&amp;Tabla!$B175&amp;"-"&amp;Tabla!AB$4,BASE!$O:$O)</f>
        <v>0</v>
      </c>
      <c r="AC175" s="87">
        <f>+SUMIF(BASE!$B:$B,Tabla!AC$1&amp;"-"&amp;Tabla!$B175&amp;"-"&amp;Tabla!AC$4,BASE!$O:$O)</f>
        <v>0</v>
      </c>
      <c r="AD175" s="87">
        <f>+SUMIF(BASE!$B:$B,Tabla!AD$1&amp;"-"&amp;Tabla!$B175&amp;"-"&amp;Tabla!AD$4,BASE!$O:$O)</f>
        <v>0</v>
      </c>
      <c r="AE175" s="87">
        <f t="shared" si="52"/>
        <v>0</v>
      </c>
      <c r="AF175" s="87">
        <f t="shared" si="53"/>
        <v>-6399917.3999999994</v>
      </c>
      <c r="AG175" s="87">
        <f t="shared" si="54"/>
        <v>0</v>
      </c>
      <c r="AH175" s="87">
        <f t="shared" si="55"/>
        <v>0</v>
      </c>
      <c r="AI175" s="87">
        <f t="shared" si="56"/>
        <v>0</v>
      </c>
      <c r="AJ175" s="87">
        <f t="shared" si="57"/>
        <v>0</v>
      </c>
      <c r="AK175" s="87">
        <f t="shared" si="58"/>
        <v>0</v>
      </c>
      <c r="AL175" s="87">
        <f t="shared" si="59"/>
        <v>0</v>
      </c>
      <c r="AM175" s="87">
        <f t="shared" si="60"/>
        <v>0</v>
      </c>
      <c r="AN175" s="87">
        <f t="shared" si="61"/>
        <v>-6399917.3999999994</v>
      </c>
    </row>
    <row r="176" spans="2:40" x14ac:dyDescent="0.2">
      <c r="B176" s="80" t="str">
        <f t="shared" si="62"/>
        <v>Bell Investments (88)</v>
      </c>
      <c r="C176" s="87">
        <f>+SUMIF(BASE!$B:$B,Tabla!C$1&amp;"-"&amp;Tabla!$B176&amp;"-"&amp;Tabla!C$4,BASE!$O:$O)</f>
        <v>0</v>
      </c>
      <c r="D176" s="87">
        <f>+SUMIF(BASE!$B:$B,Tabla!D$1&amp;"-"&amp;Tabla!$B176&amp;"-"&amp;Tabla!D$4,BASE!$O:$O)</f>
        <v>0</v>
      </c>
      <c r="E176" s="87">
        <f>+SUMIF(BASE!$B:$B,Tabla!E$1&amp;"-"&amp;Tabla!$B176&amp;"-"&amp;Tabla!E$4,BASE!$O:$O)</f>
        <v>0</v>
      </c>
      <c r="F176" s="87">
        <f>+SUMIF(BASE!$B:$B,Tabla!F$1&amp;"-"&amp;Tabla!$B176&amp;"-"&amp;Tabla!F$4,BASE!$O:$O)</f>
        <v>-490693.71918000001</v>
      </c>
      <c r="G176" s="87">
        <f>+SUMIF(BASE!$B:$B,Tabla!G$1&amp;"-"&amp;Tabla!$B176&amp;"-"&amp;Tabla!G$4,BASE!$O:$O)</f>
        <v>0</v>
      </c>
      <c r="H176" s="87">
        <f>+SUMIF(BASE!$B:$B,Tabla!H$1&amp;"-"&amp;Tabla!$B176&amp;"-"&amp;Tabla!H$4,BASE!$O:$O)</f>
        <v>0</v>
      </c>
      <c r="I176" s="87">
        <f>+SUMIF(BASE!$B:$B,Tabla!I$1&amp;"-"&amp;Tabla!$B176&amp;"-"&amp;Tabla!I$4,BASE!$O:$O)</f>
        <v>0</v>
      </c>
      <c r="J176" s="87">
        <f>+SUMIF(BASE!$B:$B,Tabla!J$1&amp;"-"&amp;Tabla!$B176&amp;"-"&amp;Tabla!J$4,BASE!$O:$O)</f>
        <v>-523756.5</v>
      </c>
      <c r="K176" s="87">
        <f>+SUMIF(BASE!$B:$B,Tabla!K$1&amp;"-"&amp;Tabla!$B176&amp;"-"&amp;Tabla!K$4,BASE!$O:$O)</f>
        <v>0</v>
      </c>
      <c r="L176" s="87">
        <f>+SUMIF(BASE!$B:$B,Tabla!L$1&amp;"-"&amp;Tabla!$B176&amp;"-"&amp;Tabla!L$4,BASE!$O:$O)</f>
        <v>-25272.850000000002</v>
      </c>
      <c r="M176" s="87">
        <f>+SUMIF(BASE!$B:$B,Tabla!M$1&amp;"-"&amp;Tabla!$B176&amp;"-"&amp;Tabla!M$4,BASE!$O:$O)</f>
        <v>0</v>
      </c>
      <c r="N176" s="87">
        <f>+SUMIF(BASE!$B:$B,Tabla!N$1&amp;"-"&amp;Tabla!$B176&amp;"-"&amp;Tabla!N$4,BASE!$O:$O)</f>
        <v>0</v>
      </c>
      <c r="O176" s="87">
        <f>+SUMIF(BASE!$B:$B,Tabla!O$1&amp;"-"&amp;Tabla!$B176&amp;"-"&amp;Tabla!O$4,BASE!$O:$O)</f>
        <v>0</v>
      </c>
      <c r="P176" s="87">
        <f>+SUMIF(BASE!$B:$B,Tabla!P$1&amp;"-"&amp;Tabla!$B176&amp;"-"&amp;Tabla!P$4,BASE!$O:$O)</f>
        <v>0</v>
      </c>
      <c r="Q176" s="87">
        <f>+SUMIF(BASE!$B:$B,Tabla!Q$1&amp;"-"&amp;Tabla!$B176&amp;"-"&amp;Tabla!Q$4,BASE!$O:$O)</f>
        <v>0</v>
      </c>
      <c r="R176" s="87">
        <f>+SUMIF(BASE!$B:$B,Tabla!R$1&amp;"-"&amp;Tabla!$B176&amp;"-"&amp;Tabla!R$4,BASE!$O:$O)</f>
        <v>0</v>
      </c>
      <c r="S176" s="87">
        <f>+SUMIF(BASE!$B:$B,Tabla!S$1&amp;"-"&amp;Tabla!$B176&amp;"-"&amp;Tabla!S$4,BASE!$O:$O)</f>
        <v>0</v>
      </c>
      <c r="T176" s="87">
        <f>+SUMIF(BASE!$B:$B,Tabla!T$1&amp;"-"&amp;Tabla!$B176&amp;"-"&amp;Tabla!T$4,BASE!$O:$O)</f>
        <v>0</v>
      </c>
      <c r="U176" s="87">
        <f>+SUMIF(BASE!$B:$B,Tabla!U$1&amp;"-"&amp;Tabla!$B176&amp;"-"&amp;Tabla!U$4,BASE!$O:$O)</f>
        <v>0</v>
      </c>
      <c r="V176" s="87">
        <f>+SUMIF(BASE!$B:$B,Tabla!V$1&amp;"-"&amp;Tabla!$B176&amp;"-"&amp;Tabla!V$4,BASE!$O:$O)</f>
        <v>0</v>
      </c>
      <c r="W176" s="87">
        <f>+SUMIF(BASE!$B:$B,Tabla!W$1&amp;"-"&amp;Tabla!$B176&amp;"-"&amp;Tabla!W$4,BASE!$O:$O)</f>
        <v>0</v>
      </c>
      <c r="X176" s="87">
        <f>+SUMIF(BASE!$B:$B,Tabla!X$1&amp;"-"&amp;Tabla!$B176&amp;"-"&amp;Tabla!X$4,BASE!$O:$O)</f>
        <v>0</v>
      </c>
      <c r="Y176" s="87">
        <f>+SUMIF(BASE!$B:$B,Tabla!Y$1&amp;"-"&amp;Tabla!$B176&amp;"-"&amp;Tabla!Y$4,BASE!$O:$O)</f>
        <v>0</v>
      </c>
      <c r="Z176" s="87">
        <f>+SUMIF(BASE!$B:$B,Tabla!Z$1&amp;"-"&amp;Tabla!$B176&amp;"-"&amp;Tabla!Z$4,BASE!$O:$O)</f>
        <v>0</v>
      </c>
      <c r="AA176" s="87">
        <f>+SUMIF(BASE!$B:$B,Tabla!AA$1&amp;"-"&amp;Tabla!$B176&amp;"-"&amp;Tabla!AA$4,BASE!$O:$O)</f>
        <v>0</v>
      </c>
      <c r="AB176" s="87">
        <f>+SUMIF(BASE!$B:$B,Tabla!AB$1&amp;"-"&amp;Tabla!$B176&amp;"-"&amp;Tabla!AB$4,BASE!$O:$O)</f>
        <v>0</v>
      </c>
      <c r="AC176" s="87">
        <f>+SUMIF(BASE!$B:$B,Tabla!AC$1&amp;"-"&amp;Tabla!$B176&amp;"-"&amp;Tabla!AC$4,BASE!$O:$O)</f>
        <v>0</v>
      </c>
      <c r="AD176" s="87">
        <f>+SUMIF(BASE!$B:$B,Tabla!AD$1&amp;"-"&amp;Tabla!$B176&amp;"-"&amp;Tabla!AD$4,BASE!$O:$O)</f>
        <v>0</v>
      </c>
      <c r="AE176" s="87">
        <f t="shared" si="52"/>
        <v>0</v>
      </c>
      <c r="AF176" s="87">
        <f t="shared" si="53"/>
        <v>-549029.35</v>
      </c>
      <c r="AG176" s="87">
        <f t="shared" si="54"/>
        <v>0</v>
      </c>
      <c r="AH176" s="87">
        <f t="shared" si="55"/>
        <v>0</v>
      </c>
      <c r="AI176" s="87">
        <f t="shared" si="56"/>
        <v>0</v>
      </c>
      <c r="AJ176" s="87">
        <f t="shared" si="57"/>
        <v>0</v>
      </c>
      <c r="AK176" s="87">
        <f t="shared" si="58"/>
        <v>0</v>
      </c>
      <c r="AL176" s="87">
        <f t="shared" si="59"/>
        <v>0</v>
      </c>
      <c r="AM176" s="87">
        <f t="shared" si="60"/>
        <v>0</v>
      </c>
      <c r="AN176" s="87">
        <f t="shared" si="61"/>
        <v>-549029.35</v>
      </c>
    </row>
    <row r="177" spans="2:40" x14ac:dyDescent="0.2">
      <c r="B177" s="80" t="str">
        <f t="shared" si="62"/>
        <v>Integrar S.A (1460)</v>
      </c>
      <c r="C177" s="87">
        <f>+SUMIF(BASE!$B:$B,Tabla!C$1&amp;"-"&amp;Tabla!$B177&amp;"-"&amp;Tabla!C$4,BASE!$O:$O)</f>
        <v>0</v>
      </c>
      <c r="D177" s="87">
        <f>+SUMIF(BASE!$B:$B,Tabla!D$1&amp;"-"&amp;Tabla!$B177&amp;"-"&amp;Tabla!D$4,BASE!$O:$O)</f>
        <v>0</v>
      </c>
      <c r="E177" s="87">
        <f>+SUMIF(BASE!$B:$B,Tabla!E$1&amp;"-"&amp;Tabla!$B177&amp;"-"&amp;Tabla!E$4,BASE!$O:$O)</f>
        <v>0</v>
      </c>
      <c r="F177" s="87">
        <f>+SUMIF(BASE!$B:$B,Tabla!F$1&amp;"-"&amp;Tabla!$B177&amp;"-"&amp;Tabla!F$4,BASE!$O:$O)</f>
        <v>-29546.159999999996</v>
      </c>
      <c r="G177" s="87">
        <f>+SUMIF(BASE!$B:$B,Tabla!G$1&amp;"-"&amp;Tabla!$B177&amp;"-"&amp;Tabla!G$4,BASE!$O:$O)</f>
        <v>104109.25</v>
      </c>
      <c r="H177" s="87">
        <f>+SUMIF(BASE!$B:$B,Tabla!H$1&amp;"-"&amp;Tabla!$B177&amp;"-"&amp;Tabla!H$4,BASE!$O:$O)</f>
        <v>0</v>
      </c>
      <c r="I177" s="87">
        <f>+SUMIF(BASE!$B:$B,Tabla!I$1&amp;"-"&amp;Tabla!$B177&amp;"-"&amp;Tabla!I$4,BASE!$O:$O)</f>
        <v>0</v>
      </c>
      <c r="J177" s="87">
        <f>+SUMIF(BASE!$B:$B,Tabla!J$1&amp;"-"&amp;Tabla!$B177&amp;"-"&amp;Tabla!J$4,BASE!$O:$O)</f>
        <v>0</v>
      </c>
      <c r="K177" s="87">
        <f>+SUMIF(BASE!$B:$B,Tabla!K$1&amp;"-"&amp;Tabla!$B177&amp;"-"&amp;Tabla!K$4,BASE!$O:$O)</f>
        <v>0</v>
      </c>
      <c r="L177" s="87">
        <f>+SUMIF(BASE!$B:$B,Tabla!L$1&amp;"-"&amp;Tabla!$B177&amp;"-"&amp;Tabla!L$4,BASE!$O:$O)</f>
        <v>0</v>
      </c>
      <c r="M177" s="87">
        <f>+SUMIF(BASE!$B:$B,Tabla!M$1&amp;"-"&amp;Tabla!$B177&amp;"-"&amp;Tabla!M$4,BASE!$O:$O)</f>
        <v>0</v>
      </c>
      <c r="N177" s="87">
        <f>+SUMIF(BASE!$B:$B,Tabla!N$1&amp;"-"&amp;Tabla!$B177&amp;"-"&amp;Tabla!N$4,BASE!$O:$O)</f>
        <v>0</v>
      </c>
      <c r="O177" s="87">
        <f>+SUMIF(BASE!$B:$B,Tabla!O$1&amp;"-"&amp;Tabla!$B177&amp;"-"&amp;Tabla!O$4,BASE!$O:$O)</f>
        <v>0</v>
      </c>
      <c r="P177" s="87">
        <f>+SUMIF(BASE!$B:$B,Tabla!P$1&amp;"-"&amp;Tabla!$B177&amp;"-"&amp;Tabla!P$4,BASE!$O:$O)</f>
        <v>0</v>
      </c>
      <c r="Q177" s="87">
        <f>+SUMIF(BASE!$B:$B,Tabla!Q$1&amp;"-"&amp;Tabla!$B177&amp;"-"&amp;Tabla!Q$4,BASE!$O:$O)</f>
        <v>0</v>
      </c>
      <c r="R177" s="87">
        <f>+SUMIF(BASE!$B:$B,Tabla!R$1&amp;"-"&amp;Tabla!$B177&amp;"-"&amp;Tabla!R$4,BASE!$O:$O)</f>
        <v>0</v>
      </c>
      <c r="S177" s="87">
        <f>+SUMIF(BASE!$B:$B,Tabla!S$1&amp;"-"&amp;Tabla!$B177&amp;"-"&amp;Tabla!S$4,BASE!$O:$O)</f>
        <v>0</v>
      </c>
      <c r="T177" s="87">
        <f>+SUMIF(BASE!$B:$B,Tabla!T$1&amp;"-"&amp;Tabla!$B177&amp;"-"&amp;Tabla!T$4,BASE!$O:$O)</f>
        <v>0</v>
      </c>
      <c r="U177" s="87">
        <f>+SUMIF(BASE!$B:$B,Tabla!U$1&amp;"-"&amp;Tabla!$B177&amp;"-"&amp;Tabla!U$4,BASE!$O:$O)</f>
        <v>0</v>
      </c>
      <c r="V177" s="87">
        <f>+SUMIF(BASE!$B:$B,Tabla!V$1&amp;"-"&amp;Tabla!$B177&amp;"-"&amp;Tabla!V$4,BASE!$O:$O)</f>
        <v>0</v>
      </c>
      <c r="W177" s="87">
        <f>+SUMIF(BASE!$B:$B,Tabla!W$1&amp;"-"&amp;Tabla!$B177&amp;"-"&amp;Tabla!W$4,BASE!$O:$O)</f>
        <v>0</v>
      </c>
      <c r="X177" s="87">
        <f>+SUMIF(BASE!$B:$B,Tabla!X$1&amp;"-"&amp;Tabla!$B177&amp;"-"&amp;Tabla!X$4,BASE!$O:$O)</f>
        <v>0</v>
      </c>
      <c r="Y177" s="87">
        <f>+SUMIF(BASE!$B:$B,Tabla!Y$1&amp;"-"&amp;Tabla!$B177&amp;"-"&amp;Tabla!Y$4,BASE!$O:$O)</f>
        <v>0</v>
      </c>
      <c r="Z177" s="87">
        <f>+SUMIF(BASE!$B:$B,Tabla!Z$1&amp;"-"&amp;Tabla!$B177&amp;"-"&amp;Tabla!Z$4,BASE!$O:$O)</f>
        <v>0</v>
      </c>
      <c r="AA177" s="87">
        <f>+SUMIF(BASE!$B:$B,Tabla!AA$1&amp;"-"&amp;Tabla!$B177&amp;"-"&amp;Tabla!AA$4,BASE!$O:$O)</f>
        <v>0</v>
      </c>
      <c r="AB177" s="87">
        <f>+SUMIF(BASE!$B:$B,Tabla!AB$1&amp;"-"&amp;Tabla!$B177&amp;"-"&amp;Tabla!AB$4,BASE!$O:$O)</f>
        <v>0</v>
      </c>
      <c r="AC177" s="87">
        <f>+SUMIF(BASE!$B:$B,Tabla!AC$1&amp;"-"&amp;Tabla!$B177&amp;"-"&amp;Tabla!AC$4,BASE!$O:$O)</f>
        <v>0</v>
      </c>
      <c r="AD177" s="87">
        <f>+SUMIF(BASE!$B:$B,Tabla!AD$1&amp;"-"&amp;Tabla!$B177&amp;"-"&amp;Tabla!AD$4,BASE!$O:$O)</f>
        <v>0</v>
      </c>
      <c r="AE177" s="87">
        <f t="shared" si="52"/>
        <v>104109.25</v>
      </c>
      <c r="AF177" s="87">
        <f t="shared" si="53"/>
        <v>0</v>
      </c>
      <c r="AG177" s="87">
        <f t="shared" si="54"/>
        <v>0</v>
      </c>
      <c r="AH177" s="87">
        <f t="shared" si="55"/>
        <v>0</v>
      </c>
      <c r="AI177" s="87">
        <f t="shared" si="56"/>
        <v>0</v>
      </c>
      <c r="AJ177" s="87">
        <f t="shared" si="57"/>
        <v>0</v>
      </c>
      <c r="AK177" s="87">
        <f t="shared" si="58"/>
        <v>0</v>
      </c>
      <c r="AL177" s="87">
        <f t="shared" si="59"/>
        <v>0</v>
      </c>
      <c r="AM177" s="87">
        <f t="shared" si="60"/>
        <v>104109.25</v>
      </c>
      <c r="AN177" s="87">
        <f t="shared" si="61"/>
        <v>0</v>
      </c>
    </row>
    <row r="178" spans="2:40" x14ac:dyDescent="0.2">
      <c r="B178" s="80" t="str">
        <f t="shared" si="62"/>
        <v>Rosario Valores (114)</v>
      </c>
      <c r="C178" s="87">
        <f>+SUMIF(BASE!$B:$B,Tabla!C$1&amp;"-"&amp;Tabla!$B178&amp;"-"&amp;Tabla!C$4,BASE!$O:$O)</f>
        <v>0</v>
      </c>
      <c r="D178" s="87">
        <f>+SUMIF(BASE!$B:$B,Tabla!D$1&amp;"-"&amp;Tabla!$B178&amp;"-"&amp;Tabla!D$4,BASE!$O:$O)</f>
        <v>0</v>
      </c>
      <c r="E178" s="87">
        <f>+SUMIF(BASE!$B:$B,Tabla!E$1&amp;"-"&amp;Tabla!$B178&amp;"-"&amp;Tabla!E$4,BASE!$O:$O)</f>
        <v>0</v>
      </c>
      <c r="F178" s="87">
        <f>+SUMIF(BASE!$B:$B,Tabla!F$1&amp;"-"&amp;Tabla!$B178&amp;"-"&amp;Tabla!F$4,BASE!$O:$O)</f>
        <v>0</v>
      </c>
      <c r="G178" s="87">
        <f>+SUMIF(BASE!$B:$B,Tabla!G$1&amp;"-"&amp;Tabla!$B178&amp;"-"&amp;Tabla!G$4,BASE!$O:$O)</f>
        <v>791991.65</v>
      </c>
      <c r="H178" s="87">
        <f>+SUMIF(BASE!$B:$B,Tabla!H$1&amp;"-"&amp;Tabla!$B178&amp;"-"&amp;Tabla!H$4,BASE!$O:$O)</f>
        <v>0</v>
      </c>
      <c r="I178" s="87">
        <f>+SUMIF(BASE!$B:$B,Tabla!I$1&amp;"-"&amp;Tabla!$B178&amp;"-"&amp;Tabla!I$4,BASE!$O:$O)</f>
        <v>0</v>
      </c>
      <c r="J178" s="87">
        <f>+SUMIF(BASE!$B:$B,Tabla!J$1&amp;"-"&amp;Tabla!$B178&amp;"-"&amp;Tabla!J$4,BASE!$O:$O)</f>
        <v>0</v>
      </c>
      <c r="K178" s="87">
        <f>+SUMIF(BASE!$B:$B,Tabla!K$1&amp;"-"&amp;Tabla!$B178&amp;"-"&amp;Tabla!K$4,BASE!$O:$O)</f>
        <v>0</v>
      </c>
      <c r="L178" s="87">
        <f>+SUMIF(BASE!$B:$B,Tabla!L$1&amp;"-"&amp;Tabla!$B178&amp;"-"&amp;Tabla!L$4,BASE!$O:$O)</f>
        <v>0</v>
      </c>
      <c r="M178" s="87">
        <f>+SUMIF(BASE!$B:$B,Tabla!M$1&amp;"-"&amp;Tabla!$B178&amp;"-"&amp;Tabla!M$4,BASE!$O:$O)</f>
        <v>0</v>
      </c>
      <c r="N178" s="87">
        <f>+SUMIF(BASE!$B:$B,Tabla!N$1&amp;"-"&amp;Tabla!$B178&amp;"-"&amp;Tabla!N$4,BASE!$O:$O)</f>
        <v>0</v>
      </c>
      <c r="O178" s="87">
        <f>+SUMIF(BASE!$B:$B,Tabla!O$1&amp;"-"&amp;Tabla!$B178&amp;"-"&amp;Tabla!O$4,BASE!$O:$O)</f>
        <v>1334997.6000000001</v>
      </c>
      <c r="P178" s="87">
        <f>+SUMIF(BASE!$B:$B,Tabla!P$1&amp;"-"&amp;Tabla!$B178&amp;"-"&amp;Tabla!P$4,BASE!$O:$O)</f>
        <v>0</v>
      </c>
      <c r="Q178" s="87">
        <f>+SUMIF(BASE!$B:$B,Tabla!Q$1&amp;"-"&amp;Tabla!$B178&amp;"-"&amp;Tabla!Q$4,BASE!$O:$O)</f>
        <v>0</v>
      </c>
      <c r="R178" s="87">
        <f>+SUMIF(BASE!$B:$B,Tabla!R$1&amp;"-"&amp;Tabla!$B178&amp;"-"&amp;Tabla!R$4,BASE!$O:$O)</f>
        <v>0</v>
      </c>
      <c r="S178" s="87">
        <f>+SUMIF(BASE!$B:$B,Tabla!S$1&amp;"-"&amp;Tabla!$B178&amp;"-"&amp;Tabla!S$4,BASE!$O:$O)</f>
        <v>0</v>
      </c>
      <c r="T178" s="87">
        <f>+SUMIF(BASE!$B:$B,Tabla!T$1&amp;"-"&amp;Tabla!$B178&amp;"-"&amp;Tabla!T$4,BASE!$O:$O)</f>
        <v>0</v>
      </c>
      <c r="U178" s="87">
        <f>+SUMIF(BASE!$B:$B,Tabla!U$1&amp;"-"&amp;Tabla!$B178&amp;"-"&amp;Tabla!U$4,BASE!$O:$O)</f>
        <v>0</v>
      </c>
      <c r="V178" s="87">
        <f>+SUMIF(BASE!$B:$B,Tabla!V$1&amp;"-"&amp;Tabla!$B178&amp;"-"&amp;Tabla!V$4,BASE!$O:$O)</f>
        <v>0</v>
      </c>
      <c r="W178" s="87">
        <f>+SUMIF(BASE!$B:$B,Tabla!W$1&amp;"-"&amp;Tabla!$B178&amp;"-"&amp;Tabla!W$4,BASE!$O:$O)</f>
        <v>0</v>
      </c>
      <c r="X178" s="87">
        <f>+SUMIF(BASE!$B:$B,Tabla!X$1&amp;"-"&amp;Tabla!$B178&amp;"-"&amp;Tabla!X$4,BASE!$O:$O)</f>
        <v>0</v>
      </c>
      <c r="Y178" s="87">
        <f>+SUMIF(BASE!$B:$B,Tabla!Y$1&amp;"-"&amp;Tabla!$B178&amp;"-"&amp;Tabla!Y$4,BASE!$O:$O)</f>
        <v>0</v>
      </c>
      <c r="Z178" s="87">
        <f>+SUMIF(BASE!$B:$B,Tabla!Z$1&amp;"-"&amp;Tabla!$B178&amp;"-"&amp;Tabla!Z$4,BASE!$O:$O)</f>
        <v>0</v>
      </c>
      <c r="AA178" s="87">
        <f>+SUMIF(BASE!$B:$B,Tabla!AA$1&amp;"-"&amp;Tabla!$B178&amp;"-"&amp;Tabla!AA$4,BASE!$O:$O)</f>
        <v>0</v>
      </c>
      <c r="AB178" s="87">
        <f>+SUMIF(BASE!$B:$B,Tabla!AB$1&amp;"-"&amp;Tabla!$B178&amp;"-"&amp;Tabla!AB$4,BASE!$O:$O)</f>
        <v>0</v>
      </c>
      <c r="AC178" s="87">
        <f>+SUMIF(BASE!$B:$B,Tabla!AC$1&amp;"-"&amp;Tabla!$B178&amp;"-"&amp;Tabla!AC$4,BASE!$O:$O)</f>
        <v>0</v>
      </c>
      <c r="AD178" s="87">
        <f>+SUMIF(BASE!$B:$B,Tabla!AD$1&amp;"-"&amp;Tabla!$B178&amp;"-"&amp;Tabla!AD$4,BASE!$O:$O)</f>
        <v>0</v>
      </c>
      <c r="AE178" s="87">
        <f t="shared" si="52"/>
        <v>791991.65</v>
      </c>
      <c r="AF178" s="87">
        <f t="shared" si="53"/>
        <v>0</v>
      </c>
      <c r="AG178" s="87">
        <f t="shared" si="54"/>
        <v>1334997.6000000001</v>
      </c>
      <c r="AH178" s="87">
        <f t="shared" si="55"/>
        <v>0</v>
      </c>
      <c r="AI178" s="87">
        <f t="shared" si="56"/>
        <v>0</v>
      </c>
      <c r="AJ178" s="87">
        <f t="shared" si="57"/>
        <v>0</v>
      </c>
      <c r="AK178" s="87">
        <f t="shared" si="58"/>
        <v>0</v>
      </c>
      <c r="AL178" s="87">
        <f t="shared" si="59"/>
        <v>0</v>
      </c>
      <c r="AM178" s="87">
        <f t="shared" si="60"/>
        <v>2126989.25</v>
      </c>
      <c r="AN178" s="87">
        <f t="shared" si="61"/>
        <v>0</v>
      </c>
    </row>
    <row r="179" spans="2:40" x14ac:dyDescent="0.2">
      <c r="B179" s="80" t="str">
        <f t="shared" si="62"/>
        <v>Alycbur (207)</v>
      </c>
      <c r="C179" s="87">
        <f>+SUMIF(BASE!$B:$B,Tabla!C$1&amp;"-"&amp;Tabla!$B179&amp;"-"&amp;Tabla!C$4,BASE!$O:$O)</f>
        <v>0</v>
      </c>
      <c r="D179" s="87">
        <f>+SUMIF(BASE!$B:$B,Tabla!D$1&amp;"-"&amp;Tabla!$B179&amp;"-"&amp;Tabla!D$4,BASE!$O:$O)</f>
        <v>0</v>
      </c>
      <c r="E179" s="87">
        <f>+SUMIF(BASE!$B:$B,Tabla!E$1&amp;"-"&amp;Tabla!$B179&amp;"-"&amp;Tabla!E$4,BASE!$O:$O)</f>
        <v>0</v>
      </c>
      <c r="F179" s="87">
        <f>+SUMIF(BASE!$B:$B,Tabla!F$1&amp;"-"&amp;Tabla!$B179&amp;"-"&amp;Tabla!F$4,BASE!$O:$O)</f>
        <v>0</v>
      </c>
      <c r="G179" s="87">
        <f>+SUMIF(BASE!$B:$B,Tabla!G$1&amp;"-"&amp;Tabla!$B179&amp;"-"&amp;Tabla!G$4,BASE!$O:$O)</f>
        <v>932125.37249999994</v>
      </c>
      <c r="H179" s="87">
        <f>+SUMIF(BASE!$B:$B,Tabla!H$1&amp;"-"&amp;Tabla!$B179&amp;"-"&amp;Tabla!H$4,BASE!$O:$O)</f>
        <v>0</v>
      </c>
      <c r="I179" s="87">
        <f>+SUMIF(BASE!$B:$B,Tabla!I$1&amp;"-"&amp;Tabla!$B179&amp;"-"&amp;Tabla!I$4,BASE!$O:$O)</f>
        <v>0</v>
      </c>
      <c r="J179" s="87">
        <f>+SUMIF(BASE!$B:$B,Tabla!J$1&amp;"-"&amp;Tabla!$B179&amp;"-"&amp;Tabla!J$4,BASE!$O:$O)</f>
        <v>0</v>
      </c>
      <c r="K179" s="87">
        <f>+SUMIF(BASE!$B:$B,Tabla!K$1&amp;"-"&amp;Tabla!$B179&amp;"-"&amp;Tabla!K$4,BASE!$O:$O)</f>
        <v>0</v>
      </c>
      <c r="L179" s="87">
        <f>+SUMIF(BASE!$B:$B,Tabla!L$1&amp;"-"&amp;Tabla!$B179&amp;"-"&amp;Tabla!L$4,BASE!$O:$O)</f>
        <v>0</v>
      </c>
      <c r="M179" s="87">
        <f>+SUMIF(BASE!$B:$B,Tabla!M$1&amp;"-"&amp;Tabla!$B179&amp;"-"&amp;Tabla!M$4,BASE!$O:$O)</f>
        <v>0</v>
      </c>
      <c r="N179" s="87">
        <f>+SUMIF(BASE!$B:$B,Tabla!N$1&amp;"-"&amp;Tabla!$B179&amp;"-"&amp;Tabla!N$4,BASE!$O:$O)</f>
        <v>0</v>
      </c>
      <c r="O179" s="87">
        <f>+SUMIF(BASE!$B:$B,Tabla!O$1&amp;"-"&amp;Tabla!$B179&amp;"-"&amp;Tabla!O$4,BASE!$O:$O)</f>
        <v>0</v>
      </c>
      <c r="P179" s="87">
        <f>+SUMIF(BASE!$B:$B,Tabla!P$1&amp;"-"&amp;Tabla!$B179&amp;"-"&amp;Tabla!P$4,BASE!$O:$O)</f>
        <v>0</v>
      </c>
      <c r="Q179" s="87">
        <f>+SUMIF(BASE!$B:$B,Tabla!Q$1&amp;"-"&amp;Tabla!$B179&amp;"-"&amp;Tabla!Q$4,BASE!$O:$O)</f>
        <v>0</v>
      </c>
      <c r="R179" s="87">
        <f>+SUMIF(BASE!$B:$B,Tabla!R$1&amp;"-"&amp;Tabla!$B179&amp;"-"&amp;Tabla!R$4,BASE!$O:$O)</f>
        <v>0</v>
      </c>
      <c r="S179" s="87">
        <f>+SUMIF(BASE!$B:$B,Tabla!S$1&amp;"-"&amp;Tabla!$B179&amp;"-"&amp;Tabla!S$4,BASE!$O:$O)</f>
        <v>0</v>
      </c>
      <c r="T179" s="87">
        <f>+SUMIF(BASE!$B:$B,Tabla!T$1&amp;"-"&amp;Tabla!$B179&amp;"-"&amp;Tabla!T$4,BASE!$O:$O)</f>
        <v>0</v>
      </c>
      <c r="U179" s="87">
        <f>+SUMIF(BASE!$B:$B,Tabla!U$1&amp;"-"&amp;Tabla!$B179&amp;"-"&amp;Tabla!U$4,BASE!$O:$O)</f>
        <v>0</v>
      </c>
      <c r="V179" s="87">
        <f>+SUMIF(BASE!$B:$B,Tabla!V$1&amp;"-"&amp;Tabla!$B179&amp;"-"&amp;Tabla!V$4,BASE!$O:$O)</f>
        <v>0</v>
      </c>
      <c r="W179" s="87">
        <f>+SUMIF(BASE!$B:$B,Tabla!W$1&amp;"-"&amp;Tabla!$B179&amp;"-"&amp;Tabla!W$4,BASE!$O:$O)</f>
        <v>0</v>
      </c>
      <c r="X179" s="87">
        <f>+SUMIF(BASE!$B:$B,Tabla!X$1&amp;"-"&amp;Tabla!$B179&amp;"-"&amp;Tabla!X$4,BASE!$O:$O)</f>
        <v>0</v>
      </c>
      <c r="Y179" s="87">
        <f>+SUMIF(BASE!$B:$B,Tabla!Y$1&amp;"-"&amp;Tabla!$B179&amp;"-"&amp;Tabla!Y$4,BASE!$O:$O)</f>
        <v>0</v>
      </c>
      <c r="Z179" s="87">
        <f>+SUMIF(BASE!$B:$B,Tabla!Z$1&amp;"-"&amp;Tabla!$B179&amp;"-"&amp;Tabla!Z$4,BASE!$O:$O)</f>
        <v>0</v>
      </c>
      <c r="AA179" s="87">
        <f>+SUMIF(BASE!$B:$B,Tabla!AA$1&amp;"-"&amp;Tabla!$B179&amp;"-"&amp;Tabla!AA$4,BASE!$O:$O)</f>
        <v>0</v>
      </c>
      <c r="AB179" s="87">
        <f>+SUMIF(BASE!$B:$B,Tabla!AB$1&amp;"-"&amp;Tabla!$B179&amp;"-"&amp;Tabla!AB$4,BASE!$O:$O)</f>
        <v>0</v>
      </c>
      <c r="AC179" s="87">
        <f>+SUMIF(BASE!$B:$B,Tabla!AC$1&amp;"-"&amp;Tabla!$B179&amp;"-"&amp;Tabla!AC$4,BASE!$O:$O)</f>
        <v>0</v>
      </c>
      <c r="AD179" s="87">
        <f>+SUMIF(BASE!$B:$B,Tabla!AD$1&amp;"-"&amp;Tabla!$B179&amp;"-"&amp;Tabla!AD$4,BASE!$O:$O)</f>
        <v>0</v>
      </c>
      <c r="AE179" s="87">
        <f t="shared" si="52"/>
        <v>932125.37249999994</v>
      </c>
      <c r="AF179" s="87">
        <f t="shared" si="53"/>
        <v>0</v>
      </c>
      <c r="AG179" s="87">
        <f t="shared" si="54"/>
        <v>0</v>
      </c>
      <c r="AH179" s="87">
        <f t="shared" si="55"/>
        <v>0</v>
      </c>
      <c r="AI179" s="87">
        <f t="shared" si="56"/>
        <v>0</v>
      </c>
      <c r="AJ179" s="87">
        <f t="shared" si="57"/>
        <v>0</v>
      </c>
      <c r="AK179" s="87">
        <f t="shared" si="58"/>
        <v>0</v>
      </c>
      <c r="AL179" s="87">
        <f t="shared" si="59"/>
        <v>0</v>
      </c>
      <c r="AM179" s="87">
        <f t="shared" si="60"/>
        <v>932125.37249999994</v>
      </c>
      <c r="AN179" s="87">
        <f t="shared" si="61"/>
        <v>0</v>
      </c>
    </row>
    <row r="180" spans="2:40" x14ac:dyDescent="0.2">
      <c r="B180" s="80" t="str">
        <f t="shared" si="62"/>
        <v>Banco Provincia (1126)</v>
      </c>
      <c r="C180" s="87">
        <f>+SUMIF(BASE!$B:$B,Tabla!C$1&amp;"-"&amp;Tabla!$B180&amp;"-"&amp;Tabla!C$4,BASE!$O:$O)</f>
        <v>0</v>
      </c>
      <c r="D180" s="87">
        <f>+SUMIF(BASE!$B:$B,Tabla!D$1&amp;"-"&amp;Tabla!$B180&amp;"-"&amp;Tabla!D$4,BASE!$O:$O)</f>
        <v>0</v>
      </c>
      <c r="E180" s="87">
        <f>+SUMIF(BASE!$B:$B,Tabla!E$1&amp;"-"&amp;Tabla!$B180&amp;"-"&amp;Tabla!E$4,BASE!$O:$O)</f>
        <v>0</v>
      </c>
      <c r="F180" s="87">
        <f>+SUMIF(BASE!$B:$B,Tabla!F$1&amp;"-"&amp;Tabla!$B180&amp;"-"&amp;Tabla!F$4,BASE!$O:$O)</f>
        <v>0</v>
      </c>
      <c r="G180" s="87">
        <f>+SUMIF(BASE!$B:$B,Tabla!G$1&amp;"-"&amp;Tabla!$B180&amp;"-"&amp;Tabla!G$4,BASE!$O:$O)</f>
        <v>707695.98499999999</v>
      </c>
      <c r="H180" s="87">
        <f>+SUMIF(BASE!$B:$B,Tabla!H$1&amp;"-"&amp;Tabla!$B180&amp;"-"&amp;Tabla!H$4,BASE!$O:$O)</f>
        <v>0</v>
      </c>
      <c r="I180" s="87">
        <f>+SUMIF(BASE!$B:$B,Tabla!I$1&amp;"-"&amp;Tabla!$B180&amp;"-"&amp;Tabla!I$4,BASE!$O:$O)</f>
        <v>0</v>
      </c>
      <c r="J180" s="87">
        <f>+SUMIF(BASE!$B:$B,Tabla!J$1&amp;"-"&amp;Tabla!$B180&amp;"-"&amp;Tabla!J$4,BASE!$O:$O)</f>
        <v>0</v>
      </c>
      <c r="K180" s="87">
        <f>+SUMIF(BASE!$B:$B,Tabla!K$1&amp;"-"&amp;Tabla!$B180&amp;"-"&amp;Tabla!K$4,BASE!$O:$O)</f>
        <v>0</v>
      </c>
      <c r="L180" s="87">
        <f>+SUMIF(BASE!$B:$B,Tabla!L$1&amp;"-"&amp;Tabla!$B180&amp;"-"&amp;Tabla!L$4,BASE!$O:$O)</f>
        <v>0</v>
      </c>
      <c r="M180" s="87">
        <f>+SUMIF(BASE!$B:$B,Tabla!M$1&amp;"-"&amp;Tabla!$B180&amp;"-"&amp;Tabla!M$4,BASE!$O:$O)</f>
        <v>0</v>
      </c>
      <c r="N180" s="87">
        <f>+SUMIF(BASE!$B:$B,Tabla!N$1&amp;"-"&amp;Tabla!$B180&amp;"-"&amp;Tabla!N$4,BASE!$O:$O)</f>
        <v>0</v>
      </c>
      <c r="O180" s="87">
        <f>+SUMIF(BASE!$B:$B,Tabla!O$1&amp;"-"&amp;Tabla!$B180&amp;"-"&amp;Tabla!O$4,BASE!$O:$O)</f>
        <v>298320</v>
      </c>
      <c r="P180" s="87">
        <f>+SUMIF(BASE!$B:$B,Tabla!P$1&amp;"-"&amp;Tabla!$B180&amp;"-"&amp;Tabla!P$4,BASE!$O:$O)</f>
        <v>0</v>
      </c>
      <c r="Q180" s="87">
        <f>+SUMIF(BASE!$B:$B,Tabla!Q$1&amp;"-"&amp;Tabla!$B180&amp;"-"&amp;Tabla!Q$4,BASE!$O:$O)</f>
        <v>37200.75</v>
      </c>
      <c r="R180" s="87">
        <f>+SUMIF(BASE!$B:$B,Tabla!R$1&amp;"-"&amp;Tabla!$B180&amp;"-"&amp;Tabla!R$4,BASE!$O:$O)</f>
        <v>0</v>
      </c>
      <c r="S180" s="87">
        <f>+SUMIF(BASE!$B:$B,Tabla!S$1&amp;"-"&amp;Tabla!$B180&amp;"-"&amp;Tabla!S$4,BASE!$O:$O)</f>
        <v>0</v>
      </c>
      <c r="T180" s="87">
        <f>+SUMIF(BASE!$B:$B,Tabla!T$1&amp;"-"&amp;Tabla!$B180&amp;"-"&amp;Tabla!T$4,BASE!$O:$O)</f>
        <v>0</v>
      </c>
      <c r="U180" s="87">
        <f>+SUMIF(BASE!$B:$B,Tabla!U$1&amp;"-"&amp;Tabla!$B180&amp;"-"&amp;Tabla!U$4,BASE!$O:$O)</f>
        <v>0</v>
      </c>
      <c r="V180" s="87">
        <f>+SUMIF(BASE!$B:$B,Tabla!V$1&amp;"-"&amp;Tabla!$B180&amp;"-"&amp;Tabla!V$4,BASE!$O:$O)</f>
        <v>0</v>
      </c>
      <c r="W180" s="87">
        <f>+SUMIF(BASE!$B:$B,Tabla!W$1&amp;"-"&amp;Tabla!$B180&amp;"-"&amp;Tabla!W$4,BASE!$O:$O)</f>
        <v>0</v>
      </c>
      <c r="X180" s="87">
        <f>+SUMIF(BASE!$B:$B,Tabla!X$1&amp;"-"&amp;Tabla!$B180&amp;"-"&amp;Tabla!X$4,BASE!$O:$O)</f>
        <v>0</v>
      </c>
      <c r="Y180" s="87">
        <f>+SUMIF(BASE!$B:$B,Tabla!Y$1&amp;"-"&amp;Tabla!$B180&amp;"-"&amp;Tabla!Y$4,BASE!$O:$O)</f>
        <v>0</v>
      </c>
      <c r="Z180" s="87">
        <f>+SUMIF(BASE!$B:$B,Tabla!Z$1&amp;"-"&amp;Tabla!$B180&amp;"-"&amp;Tabla!Z$4,BASE!$O:$O)</f>
        <v>0</v>
      </c>
      <c r="AA180" s="87">
        <f>+SUMIF(BASE!$B:$B,Tabla!AA$1&amp;"-"&amp;Tabla!$B180&amp;"-"&amp;Tabla!AA$4,BASE!$O:$O)</f>
        <v>0</v>
      </c>
      <c r="AB180" s="87">
        <f>+SUMIF(BASE!$B:$B,Tabla!AB$1&amp;"-"&amp;Tabla!$B180&amp;"-"&amp;Tabla!AB$4,BASE!$O:$O)</f>
        <v>0</v>
      </c>
      <c r="AC180" s="87">
        <f>+SUMIF(BASE!$B:$B,Tabla!AC$1&amp;"-"&amp;Tabla!$B180&amp;"-"&amp;Tabla!AC$4,BASE!$O:$O)</f>
        <v>0</v>
      </c>
      <c r="AD180" s="87">
        <f>+SUMIF(BASE!$B:$B,Tabla!AD$1&amp;"-"&amp;Tabla!$B180&amp;"-"&amp;Tabla!AD$4,BASE!$O:$O)</f>
        <v>0</v>
      </c>
      <c r="AE180" s="87">
        <f t="shared" si="52"/>
        <v>707695.98499999999</v>
      </c>
      <c r="AF180" s="87">
        <f t="shared" si="53"/>
        <v>0</v>
      </c>
      <c r="AG180" s="87">
        <f t="shared" si="54"/>
        <v>335520.75</v>
      </c>
      <c r="AH180" s="87">
        <f t="shared" si="55"/>
        <v>0</v>
      </c>
      <c r="AI180" s="87">
        <f t="shared" si="56"/>
        <v>0</v>
      </c>
      <c r="AJ180" s="87">
        <f t="shared" si="57"/>
        <v>0</v>
      </c>
      <c r="AK180" s="87">
        <f t="shared" si="58"/>
        <v>0</v>
      </c>
      <c r="AL180" s="87">
        <f t="shared" si="59"/>
        <v>0</v>
      </c>
      <c r="AM180" s="87">
        <f t="shared" si="60"/>
        <v>1043216.735</v>
      </c>
      <c r="AN180" s="87">
        <f t="shared" si="61"/>
        <v>0</v>
      </c>
    </row>
    <row r="181" spans="2:40" x14ac:dyDescent="0.2">
      <c r="B181" s="80" t="str">
        <f t="shared" si="62"/>
        <v>Intervalores (206)</v>
      </c>
      <c r="C181" s="87">
        <f>+SUMIF(BASE!$B:$B,Tabla!C$1&amp;"-"&amp;Tabla!$B181&amp;"-"&amp;Tabla!C$4,BASE!$O:$O)</f>
        <v>0</v>
      </c>
      <c r="D181" s="87">
        <f>+SUMIF(BASE!$B:$B,Tabla!D$1&amp;"-"&amp;Tabla!$B181&amp;"-"&amp;Tabla!D$4,BASE!$O:$O)</f>
        <v>0</v>
      </c>
      <c r="E181" s="87">
        <f>+SUMIF(BASE!$B:$B,Tabla!E$1&amp;"-"&amp;Tabla!$B181&amp;"-"&amp;Tabla!E$4,BASE!$O:$O)</f>
        <v>0</v>
      </c>
      <c r="F181" s="87">
        <f>+SUMIF(BASE!$B:$B,Tabla!F$1&amp;"-"&amp;Tabla!$B181&amp;"-"&amp;Tabla!F$4,BASE!$O:$O)</f>
        <v>0</v>
      </c>
      <c r="G181" s="87">
        <f>+SUMIF(BASE!$B:$B,Tabla!G$1&amp;"-"&amp;Tabla!$B181&amp;"-"&amp;Tabla!G$4,BASE!$O:$O)</f>
        <v>563649.71</v>
      </c>
      <c r="H181" s="87">
        <f>+SUMIF(BASE!$B:$B,Tabla!H$1&amp;"-"&amp;Tabla!$B181&amp;"-"&amp;Tabla!H$4,BASE!$O:$O)</f>
        <v>0</v>
      </c>
      <c r="I181" s="87">
        <f>+SUMIF(BASE!$B:$B,Tabla!I$1&amp;"-"&amp;Tabla!$B181&amp;"-"&amp;Tabla!I$4,BASE!$O:$O)</f>
        <v>0</v>
      </c>
      <c r="J181" s="87">
        <f>+SUMIF(BASE!$B:$B,Tabla!J$1&amp;"-"&amp;Tabla!$B181&amp;"-"&amp;Tabla!J$4,BASE!$O:$O)</f>
        <v>0</v>
      </c>
      <c r="K181" s="87">
        <f>+SUMIF(BASE!$B:$B,Tabla!K$1&amp;"-"&amp;Tabla!$B181&amp;"-"&amp;Tabla!K$4,BASE!$O:$O)</f>
        <v>0</v>
      </c>
      <c r="L181" s="87">
        <f>+SUMIF(BASE!$B:$B,Tabla!L$1&amp;"-"&amp;Tabla!$B181&amp;"-"&amp;Tabla!L$4,BASE!$O:$O)</f>
        <v>-52943.25</v>
      </c>
      <c r="M181" s="87">
        <f>+SUMIF(BASE!$B:$B,Tabla!M$1&amp;"-"&amp;Tabla!$B181&amp;"-"&amp;Tabla!M$4,BASE!$O:$O)</f>
        <v>0</v>
      </c>
      <c r="N181" s="87">
        <f>+SUMIF(BASE!$B:$B,Tabla!N$1&amp;"-"&amp;Tabla!$B181&amp;"-"&amp;Tabla!N$4,BASE!$O:$O)</f>
        <v>0</v>
      </c>
      <c r="O181" s="87">
        <f>+SUMIF(BASE!$B:$B,Tabla!O$1&amp;"-"&amp;Tabla!$B181&amp;"-"&amp;Tabla!O$4,BASE!$O:$O)</f>
        <v>0</v>
      </c>
      <c r="P181" s="87">
        <f>+SUMIF(BASE!$B:$B,Tabla!P$1&amp;"-"&amp;Tabla!$B181&amp;"-"&amp;Tabla!P$4,BASE!$O:$O)</f>
        <v>0</v>
      </c>
      <c r="Q181" s="87">
        <f>+SUMIF(BASE!$B:$B,Tabla!Q$1&amp;"-"&amp;Tabla!$B181&amp;"-"&amp;Tabla!Q$4,BASE!$O:$O)</f>
        <v>0</v>
      </c>
      <c r="R181" s="87">
        <f>+SUMIF(BASE!$B:$B,Tabla!R$1&amp;"-"&amp;Tabla!$B181&amp;"-"&amp;Tabla!R$4,BASE!$O:$O)</f>
        <v>0</v>
      </c>
      <c r="S181" s="87">
        <f>+SUMIF(BASE!$B:$B,Tabla!S$1&amp;"-"&amp;Tabla!$B181&amp;"-"&amp;Tabla!S$4,BASE!$O:$O)</f>
        <v>0</v>
      </c>
      <c r="T181" s="87">
        <f>+SUMIF(BASE!$B:$B,Tabla!T$1&amp;"-"&amp;Tabla!$B181&amp;"-"&amp;Tabla!T$4,BASE!$O:$O)</f>
        <v>0</v>
      </c>
      <c r="U181" s="87">
        <f>+SUMIF(BASE!$B:$B,Tabla!U$1&amp;"-"&amp;Tabla!$B181&amp;"-"&amp;Tabla!U$4,BASE!$O:$O)</f>
        <v>0</v>
      </c>
      <c r="V181" s="87">
        <f>+SUMIF(BASE!$B:$B,Tabla!V$1&amp;"-"&amp;Tabla!$B181&amp;"-"&amp;Tabla!V$4,BASE!$O:$O)</f>
        <v>0</v>
      </c>
      <c r="W181" s="87">
        <f>+SUMIF(BASE!$B:$B,Tabla!W$1&amp;"-"&amp;Tabla!$B181&amp;"-"&amp;Tabla!W$4,BASE!$O:$O)</f>
        <v>0</v>
      </c>
      <c r="X181" s="87">
        <f>+SUMIF(BASE!$B:$B,Tabla!X$1&amp;"-"&amp;Tabla!$B181&amp;"-"&amp;Tabla!X$4,BASE!$O:$O)</f>
        <v>0</v>
      </c>
      <c r="Y181" s="87">
        <f>+SUMIF(BASE!$B:$B,Tabla!Y$1&amp;"-"&amp;Tabla!$B181&amp;"-"&amp;Tabla!Y$4,BASE!$O:$O)</f>
        <v>0</v>
      </c>
      <c r="Z181" s="87">
        <f>+SUMIF(BASE!$B:$B,Tabla!Z$1&amp;"-"&amp;Tabla!$B181&amp;"-"&amp;Tabla!Z$4,BASE!$O:$O)</f>
        <v>0</v>
      </c>
      <c r="AA181" s="87">
        <f>+SUMIF(BASE!$B:$B,Tabla!AA$1&amp;"-"&amp;Tabla!$B181&amp;"-"&amp;Tabla!AA$4,BASE!$O:$O)</f>
        <v>0</v>
      </c>
      <c r="AB181" s="87">
        <f>+SUMIF(BASE!$B:$B,Tabla!AB$1&amp;"-"&amp;Tabla!$B181&amp;"-"&amp;Tabla!AB$4,BASE!$O:$O)</f>
        <v>0</v>
      </c>
      <c r="AC181" s="87">
        <f>+SUMIF(BASE!$B:$B,Tabla!AC$1&amp;"-"&amp;Tabla!$B181&amp;"-"&amp;Tabla!AC$4,BASE!$O:$O)</f>
        <v>0</v>
      </c>
      <c r="AD181" s="87">
        <f>+SUMIF(BASE!$B:$B,Tabla!AD$1&amp;"-"&amp;Tabla!$B181&amp;"-"&amp;Tabla!AD$4,BASE!$O:$O)</f>
        <v>0</v>
      </c>
      <c r="AE181" s="87">
        <f t="shared" si="52"/>
        <v>563649.71</v>
      </c>
      <c r="AF181" s="87">
        <f t="shared" si="53"/>
        <v>-52943.25</v>
      </c>
      <c r="AG181" s="87">
        <f t="shared" si="54"/>
        <v>0</v>
      </c>
      <c r="AH181" s="87">
        <f t="shared" si="55"/>
        <v>0</v>
      </c>
      <c r="AI181" s="87">
        <f t="shared" si="56"/>
        <v>0</v>
      </c>
      <c r="AJ181" s="87">
        <f t="shared" si="57"/>
        <v>0</v>
      </c>
      <c r="AK181" s="87">
        <f t="shared" si="58"/>
        <v>0</v>
      </c>
      <c r="AL181" s="87">
        <f t="shared" si="59"/>
        <v>0</v>
      </c>
      <c r="AM181" s="87">
        <f t="shared" si="60"/>
        <v>563649.71</v>
      </c>
      <c r="AN181" s="87">
        <f t="shared" si="61"/>
        <v>-52943.25</v>
      </c>
    </row>
    <row r="182" spans="2:40" x14ac:dyDescent="0.2">
      <c r="B182" s="80" t="str">
        <f t="shared" si="62"/>
        <v>Caja de Valores S.A. boleta de depósito (0000)</v>
      </c>
      <c r="C182" s="87">
        <f>+SUMIF(BASE!$B:$B,Tabla!C$1&amp;"-"&amp;Tabla!$B182&amp;"-"&amp;Tabla!C$4,BASE!$O:$O)</f>
        <v>0</v>
      </c>
      <c r="D182" s="87">
        <f>+SUMIF(BASE!$B:$B,Tabla!D$1&amp;"-"&amp;Tabla!$B182&amp;"-"&amp;Tabla!D$4,BASE!$O:$O)</f>
        <v>0</v>
      </c>
      <c r="E182" s="87">
        <f>+SUMIF(BASE!$B:$B,Tabla!E$1&amp;"-"&amp;Tabla!$B182&amp;"-"&amp;Tabla!E$4,BASE!$O:$O)</f>
        <v>0</v>
      </c>
      <c r="F182" s="87">
        <f>+SUMIF(BASE!$B:$B,Tabla!F$1&amp;"-"&amp;Tabla!$B182&amp;"-"&amp;Tabla!F$4,BASE!$O:$O)</f>
        <v>0</v>
      </c>
      <c r="G182" s="87">
        <f>+SUMIF(BASE!$B:$B,Tabla!G$1&amp;"-"&amp;Tabla!$B182&amp;"-"&amp;Tabla!G$4,BASE!$O:$O)</f>
        <v>82289.759999999995</v>
      </c>
      <c r="H182" s="87">
        <f>+SUMIF(BASE!$B:$B,Tabla!H$1&amp;"-"&amp;Tabla!$B182&amp;"-"&amp;Tabla!H$4,BASE!$O:$O)</f>
        <v>0</v>
      </c>
      <c r="I182" s="87">
        <f>+SUMIF(BASE!$B:$B,Tabla!I$1&amp;"-"&amp;Tabla!$B182&amp;"-"&amp;Tabla!I$4,BASE!$O:$O)</f>
        <v>0</v>
      </c>
      <c r="J182" s="87">
        <f>+SUMIF(BASE!$B:$B,Tabla!J$1&amp;"-"&amp;Tabla!$B182&amp;"-"&amp;Tabla!J$4,BASE!$O:$O)</f>
        <v>0</v>
      </c>
      <c r="K182" s="87">
        <f>+SUMIF(BASE!$B:$B,Tabla!K$1&amp;"-"&amp;Tabla!$B182&amp;"-"&amp;Tabla!K$4,BASE!$O:$O)</f>
        <v>0</v>
      </c>
      <c r="L182" s="87">
        <f>+SUMIF(BASE!$B:$B,Tabla!L$1&amp;"-"&amp;Tabla!$B182&amp;"-"&amp;Tabla!L$4,BASE!$O:$O)</f>
        <v>0</v>
      </c>
      <c r="M182" s="87">
        <f>+SUMIF(BASE!$B:$B,Tabla!M$1&amp;"-"&amp;Tabla!$B182&amp;"-"&amp;Tabla!M$4,BASE!$O:$O)</f>
        <v>0</v>
      </c>
      <c r="N182" s="87">
        <f>+SUMIF(BASE!$B:$B,Tabla!N$1&amp;"-"&amp;Tabla!$B182&amp;"-"&amp;Tabla!N$4,BASE!$O:$O)</f>
        <v>0</v>
      </c>
      <c r="O182" s="87">
        <f>+SUMIF(BASE!$B:$B,Tabla!O$1&amp;"-"&amp;Tabla!$B182&amp;"-"&amp;Tabla!O$4,BASE!$O:$O)</f>
        <v>13142.9625</v>
      </c>
      <c r="P182" s="87">
        <f>+SUMIF(BASE!$B:$B,Tabla!P$1&amp;"-"&amp;Tabla!$B182&amp;"-"&amp;Tabla!P$4,BASE!$O:$O)</f>
        <v>0</v>
      </c>
      <c r="Q182" s="87">
        <f>+SUMIF(BASE!$B:$B,Tabla!Q$1&amp;"-"&amp;Tabla!$B182&amp;"-"&amp;Tabla!Q$4,BASE!$O:$O)</f>
        <v>682290</v>
      </c>
      <c r="R182" s="87">
        <f>+SUMIF(BASE!$B:$B,Tabla!R$1&amp;"-"&amp;Tabla!$B182&amp;"-"&amp;Tabla!R$4,BASE!$O:$O)</f>
        <v>0</v>
      </c>
      <c r="S182" s="87">
        <f>+SUMIF(BASE!$B:$B,Tabla!S$1&amp;"-"&amp;Tabla!$B182&amp;"-"&amp;Tabla!S$4,BASE!$O:$O)</f>
        <v>0</v>
      </c>
      <c r="T182" s="87">
        <f>+SUMIF(BASE!$B:$B,Tabla!T$1&amp;"-"&amp;Tabla!$B182&amp;"-"&amp;Tabla!T$4,BASE!$O:$O)</f>
        <v>0</v>
      </c>
      <c r="U182" s="87">
        <f>+SUMIF(BASE!$B:$B,Tabla!U$1&amp;"-"&amp;Tabla!$B182&amp;"-"&amp;Tabla!U$4,BASE!$O:$O)</f>
        <v>0</v>
      </c>
      <c r="V182" s="87">
        <f>+SUMIF(BASE!$B:$B,Tabla!V$1&amp;"-"&amp;Tabla!$B182&amp;"-"&amp;Tabla!V$4,BASE!$O:$O)</f>
        <v>0</v>
      </c>
      <c r="W182" s="87">
        <f>+SUMIF(BASE!$B:$B,Tabla!W$1&amp;"-"&amp;Tabla!$B182&amp;"-"&amp;Tabla!W$4,BASE!$O:$O)</f>
        <v>0</v>
      </c>
      <c r="X182" s="87">
        <f>+SUMIF(BASE!$B:$B,Tabla!X$1&amp;"-"&amp;Tabla!$B182&amp;"-"&amp;Tabla!X$4,BASE!$O:$O)</f>
        <v>0</v>
      </c>
      <c r="Y182" s="87">
        <f>+SUMIF(BASE!$B:$B,Tabla!Y$1&amp;"-"&amp;Tabla!$B182&amp;"-"&amp;Tabla!Y$4,BASE!$O:$O)</f>
        <v>0</v>
      </c>
      <c r="Z182" s="87">
        <f>+SUMIF(BASE!$B:$B,Tabla!Z$1&amp;"-"&amp;Tabla!$B182&amp;"-"&amp;Tabla!Z$4,BASE!$O:$O)</f>
        <v>0</v>
      </c>
      <c r="AA182" s="87">
        <f>+SUMIF(BASE!$B:$B,Tabla!AA$1&amp;"-"&amp;Tabla!$B182&amp;"-"&amp;Tabla!AA$4,BASE!$O:$O)</f>
        <v>0</v>
      </c>
      <c r="AB182" s="87">
        <f>+SUMIF(BASE!$B:$B,Tabla!AB$1&amp;"-"&amp;Tabla!$B182&amp;"-"&amp;Tabla!AB$4,BASE!$O:$O)</f>
        <v>0</v>
      </c>
      <c r="AC182" s="87">
        <f>+SUMIF(BASE!$B:$B,Tabla!AC$1&amp;"-"&amp;Tabla!$B182&amp;"-"&amp;Tabla!AC$4,BASE!$O:$O)</f>
        <v>0</v>
      </c>
      <c r="AD182" s="87">
        <f>+SUMIF(BASE!$B:$B,Tabla!AD$1&amp;"-"&amp;Tabla!$B182&amp;"-"&amp;Tabla!AD$4,BASE!$O:$O)</f>
        <v>0</v>
      </c>
      <c r="AE182" s="87">
        <f t="shared" si="52"/>
        <v>82289.759999999995</v>
      </c>
      <c r="AF182" s="87">
        <f t="shared" si="53"/>
        <v>0</v>
      </c>
      <c r="AG182" s="87">
        <f t="shared" si="54"/>
        <v>695432.96250000002</v>
      </c>
      <c r="AH182" s="87">
        <f t="shared" si="55"/>
        <v>0</v>
      </c>
      <c r="AI182" s="87">
        <f t="shared" si="56"/>
        <v>0</v>
      </c>
      <c r="AJ182" s="87">
        <f t="shared" si="57"/>
        <v>0</v>
      </c>
      <c r="AK182" s="87">
        <f t="shared" si="58"/>
        <v>0</v>
      </c>
      <c r="AL182" s="87">
        <f t="shared" si="59"/>
        <v>0</v>
      </c>
      <c r="AM182" s="87">
        <f t="shared" si="60"/>
        <v>777722.72250000003</v>
      </c>
      <c r="AN182" s="87">
        <f t="shared" si="61"/>
        <v>0</v>
      </c>
    </row>
    <row r="183" spans="2:40" x14ac:dyDescent="0.2">
      <c r="B183" s="80" t="str">
        <f t="shared" si="62"/>
        <v>San Juan Bursatil (851)</v>
      </c>
      <c r="C183" s="87">
        <f>+SUMIF(BASE!$B:$B,Tabla!C$1&amp;"-"&amp;Tabla!$B183&amp;"-"&amp;Tabla!C$4,BASE!$O:$O)</f>
        <v>0</v>
      </c>
      <c r="D183" s="87">
        <f>+SUMIF(BASE!$B:$B,Tabla!D$1&amp;"-"&amp;Tabla!$B183&amp;"-"&amp;Tabla!D$4,BASE!$O:$O)</f>
        <v>0</v>
      </c>
      <c r="E183" s="87">
        <f>+SUMIF(BASE!$B:$B,Tabla!E$1&amp;"-"&amp;Tabla!$B183&amp;"-"&amp;Tabla!E$4,BASE!$O:$O)</f>
        <v>0</v>
      </c>
      <c r="F183" s="87">
        <f>+SUMIF(BASE!$B:$B,Tabla!F$1&amp;"-"&amp;Tabla!$B183&amp;"-"&amp;Tabla!F$4,BASE!$O:$O)</f>
        <v>0</v>
      </c>
      <c r="G183" s="87">
        <f>+SUMIF(BASE!$B:$B,Tabla!G$1&amp;"-"&amp;Tabla!$B183&amp;"-"&amp;Tabla!G$4,BASE!$O:$O)</f>
        <v>80760.350000000006</v>
      </c>
      <c r="H183" s="87">
        <f>+SUMIF(BASE!$B:$B,Tabla!H$1&amp;"-"&amp;Tabla!$B183&amp;"-"&amp;Tabla!H$4,BASE!$O:$O)</f>
        <v>0</v>
      </c>
      <c r="I183" s="87">
        <f>+SUMIF(BASE!$B:$B,Tabla!I$1&amp;"-"&amp;Tabla!$B183&amp;"-"&amp;Tabla!I$4,BASE!$O:$O)</f>
        <v>0</v>
      </c>
      <c r="J183" s="87">
        <f>+SUMIF(BASE!$B:$B,Tabla!J$1&amp;"-"&amp;Tabla!$B183&amp;"-"&amp;Tabla!J$4,BASE!$O:$O)</f>
        <v>0</v>
      </c>
      <c r="K183" s="87">
        <f>+SUMIF(BASE!$B:$B,Tabla!K$1&amp;"-"&amp;Tabla!$B183&amp;"-"&amp;Tabla!K$4,BASE!$O:$O)</f>
        <v>0</v>
      </c>
      <c r="L183" s="87">
        <f>+SUMIF(BASE!$B:$B,Tabla!L$1&amp;"-"&amp;Tabla!$B183&amp;"-"&amp;Tabla!L$4,BASE!$O:$O)</f>
        <v>0</v>
      </c>
      <c r="M183" s="87">
        <f>+SUMIF(BASE!$B:$B,Tabla!M$1&amp;"-"&amp;Tabla!$B183&amp;"-"&amp;Tabla!M$4,BASE!$O:$O)</f>
        <v>0</v>
      </c>
      <c r="N183" s="87">
        <f>+SUMIF(BASE!$B:$B,Tabla!N$1&amp;"-"&amp;Tabla!$B183&amp;"-"&amp;Tabla!N$4,BASE!$O:$O)</f>
        <v>0</v>
      </c>
      <c r="O183" s="87">
        <f>+SUMIF(BASE!$B:$B,Tabla!O$1&amp;"-"&amp;Tabla!$B183&amp;"-"&amp;Tabla!O$4,BASE!$O:$O)</f>
        <v>0</v>
      </c>
      <c r="P183" s="87">
        <f>+SUMIF(BASE!$B:$B,Tabla!P$1&amp;"-"&amp;Tabla!$B183&amp;"-"&amp;Tabla!P$4,BASE!$O:$O)</f>
        <v>0</v>
      </c>
      <c r="Q183" s="87">
        <f>+SUMIF(BASE!$B:$B,Tabla!Q$1&amp;"-"&amp;Tabla!$B183&amp;"-"&amp;Tabla!Q$4,BASE!$O:$O)</f>
        <v>0</v>
      </c>
      <c r="R183" s="87">
        <f>+SUMIF(BASE!$B:$B,Tabla!R$1&amp;"-"&amp;Tabla!$B183&amp;"-"&amp;Tabla!R$4,BASE!$O:$O)</f>
        <v>0</v>
      </c>
      <c r="S183" s="87">
        <f>+SUMIF(BASE!$B:$B,Tabla!S$1&amp;"-"&amp;Tabla!$B183&amp;"-"&amp;Tabla!S$4,BASE!$O:$O)</f>
        <v>0</v>
      </c>
      <c r="T183" s="87">
        <f>+SUMIF(BASE!$B:$B,Tabla!T$1&amp;"-"&amp;Tabla!$B183&amp;"-"&amp;Tabla!T$4,BASE!$O:$O)</f>
        <v>0</v>
      </c>
      <c r="U183" s="87">
        <f>+SUMIF(BASE!$B:$B,Tabla!U$1&amp;"-"&amp;Tabla!$B183&amp;"-"&amp;Tabla!U$4,BASE!$O:$O)</f>
        <v>0</v>
      </c>
      <c r="V183" s="87">
        <f>+SUMIF(BASE!$B:$B,Tabla!V$1&amp;"-"&amp;Tabla!$B183&amp;"-"&amp;Tabla!V$4,BASE!$O:$O)</f>
        <v>0</v>
      </c>
      <c r="W183" s="87">
        <f>+SUMIF(BASE!$B:$B,Tabla!W$1&amp;"-"&amp;Tabla!$B183&amp;"-"&amp;Tabla!W$4,BASE!$O:$O)</f>
        <v>0</v>
      </c>
      <c r="X183" s="87">
        <f>+SUMIF(BASE!$B:$B,Tabla!X$1&amp;"-"&amp;Tabla!$B183&amp;"-"&amp;Tabla!X$4,BASE!$O:$O)</f>
        <v>0</v>
      </c>
      <c r="Y183" s="87">
        <f>+SUMIF(BASE!$B:$B,Tabla!Y$1&amp;"-"&amp;Tabla!$B183&amp;"-"&amp;Tabla!Y$4,BASE!$O:$O)</f>
        <v>0</v>
      </c>
      <c r="Z183" s="87">
        <f>+SUMIF(BASE!$B:$B,Tabla!Z$1&amp;"-"&amp;Tabla!$B183&amp;"-"&amp;Tabla!Z$4,BASE!$O:$O)</f>
        <v>0</v>
      </c>
      <c r="AA183" s="87">
        <f>+SUMIF(BASE!$B:$B,Tabla!AA$1&amp;"-"&amp;Tabla!$B183&amp;"-"&amp;Tabla!AA$4,BASE!$O:$O)</f>
        <v>0</v>
      </c>
      <c r="AB183" s="87">
        <f>+SUMIF(BASE!$B:$B,Tabla!AB$1&amp;"-"&amp;Tabla!$B183&amp;"-"&amp;Tabla!AB$4,BASE!$O:$O)</f>
        <v>0</v>
      </c>
      <c r="AC183" s="87">
        <f>+SUMIF(BASE!$B:$B,Tabla!AC$1&amp;"-"&amp;Tabla!$B183&amp;"-"&amp;Tabla!AC$4,BASE!$O:$O)</f>
        <v>0</v>
      </c>
      <c r="AD183" s="87">
        <f>+SUMIF(BASE!$B:$B,Tabla!AD$1&amp;"-"&amp;Tabla!$B183&amp;"-"&amp;Tabla!AD$4,BASE!$O:$O)</f>
        <v>0</v>
      </c>
      <c r="AE183" s="87">
        <f t="shared" si="52"/>
        <v>80760.350000000006</v>
      </c>
      <c r="AF183" s="87">
        <f t="shared" si="53"/>
        <v>0</v>
      </c>
      <c r="AG183" s="87">
        <f t="shared" si="54"/>
        <v>0</v>
      </c>
      <c r="AH183" s="87">
        <f t="shared" si="55"/>
        <v>0</v>
      </c>
      <c r="AI183" s="87">
        <f t="shared" si="56"/>
        <v>0</v>
      </c>
      <c r="AJ183" s="87">
        <f t="shared" si="57"/>
        <v>0</v>
      </c>
      <c r="AK183" s="87">
        <f t="shared" si="58"/>
        <v>0</v>
      </c>
      <c r="AL183" s="87">
        <f t="shared" si="59"/>
        <v>0</v>
      </c>
      <c r="AM183" s="87">
        <f t="shared" si="60"/>
        <v>80760.350000000006</v>
      </c>
      <c r="AN183" s="87">
        <f t="shared" si="61"/>
        <v>0</v>
      </c>
    </row>
    <row r="184" spans="2:40" x14ac:dyDescent="0.2">
      <c r="B184" s="80" t="str">
        <f t="shared" si="62"/>
        <v>Banco de Córdoba (489)</v>
      </c>
      <c r="C184" s="87">
        <f>+SUMIF(BASE!$B:$B,Tabla!C$1&amp;"-"&amp;Tabla!$B184&amp;"-"&amp;Tabla!C$4,BASE!$O:$O)</f>
        <v>0</v>
      </c>
      <c r="D184" s="87">
        <f>+SUMIF(BASE!$B:$B,Tabla!D$1&amp;"-"&amp;Tabla!$B184&amp;"-"&amp;Tabla!D$4,BASE!$O:$O)</f>
        <v>0</v>
      </c>
      <c r="E184" s="87">
        <f>+SUMIF(BASE!$B:$B,Tabla!E$1&amp;"-"&amp;Tabla!$B184&amp;"-"&amp;Tabla!E$4,BASE!$O:$O)</f>
        <v>0</v>
      </c>
      <c r="F184" s="87">
        <f>+SUMIF(BASE!$B:$B,Tabla!F$1&amp;"-"&amp;Tabla!$B184&amp;"-"&amp;Tabla!F$4,BASE!$O:$O)</f>
        <v>0</v>
      </c>
      <c r="G184" s="87">
        <f>+SUMIF(BASE!$B:$B,Tabla!G$1&amp;"-"&amp;Tabla!$B184&amp;"-"&amp;Tabla!G$4,BASE!$O:$O)</f>
        <v>319440</v>
      </c>
      <c r="H184" s="87">
        <f>+SUMIF(BASE!$B:$B,Tabla!H$1&amp;"-"&amp;Tabla!$B184&amp;"-"&amp;Tabla!H$4,BASE!$O:$O)</f>
        <v>0</v>
      </c>
      <c r="I184" s="87">
        <f>+SUMIF(BASE!$B:$B,Tabla!I$1&amp;"-"&amp;Tabla!$B184&amp;"-"&amp;Tabla!I$4,BASE!$O:$O)</f>
        <v>0</v>
      </c>
      <c r="J184" s="87">
        <f>+SUMIF(BASE!$B:$B,Tabla!J$1&amp;"-"&amp;Tabla!$B184&amp;"-"&amp;Tabla!J$4,BASE!$O:$O)</f>
        <v>0</v>
      </c>
      <c r="K184" s="87">
        <f>+SUMIF(BASE!$B:$B,Tabla!K$1&amp;"-"&amp;Tabla!$B184&amp;"-"&amp;Tabla!K$4,BASE!$O:$O)</f>
        <v>0</v>
      </c>
      <c r="L184" s="87">
        <f>+SUMIF(BASE!$B:$B,Tabla!L$1&amp;"-"&amp;Tabla!$B184&amp;"-"&amp;Tabla!L$4,BASE!$O:$O)</f>
        <v>0</v>
      </c>
      <c r="M184" s="87">
        <f>+SUMIF(BASE!$B:$B,Tabla!M$1&amp;"-"&amp;Tabla!$B184&amp;"-"&amp;Tabla!M$4,BASE!$O:$O)</f>
        <v>0</v>
      </c>
      <c r="N184" s="87">
        <f>+SUMIF(BASE!$B:$B,Tabla!N$1&amp;"-"&amp;Tabla!$B184&amp;"-"&amp;Tabla!N$4,BASE!$O:$O)</f>
        <v>0</v>
      </c>
      <c r="O184" s="87">
        <f>+SUMIF(BASE!$B:$B,Tabla!O$1&amp;"-"&amp;Tabla!$B184&amp;"-"&amp;Tabla!O$4,BASE!$O:$O)</f>
        <v>0</v>
      </c>
      <c r="P184" s="87">
        <f>+SUMIF(BASE!$B:$B,Tabla!P$1&amp;"-"&amp;Tabla!$B184&amp;"-"&amp;Tabla!P$4,BASE!$O:$O)</f>
        <v>0</v>
      </c>
      <c r="Q184" s="87">
        <f>+SUMIF(BASE!$B:$B,Tabla!Q$1&amp;"-"&amp;Tabla!$B184&amp;"-"&amp;Tabla!Q$4,BASE!$O:$O)</f>
        <v>0</v>
      </c>
      <c r="R184" s="87">
        <f>+SUMIF(BASE!$B:$B,Tabla!R$1&amp;"-"&amp;Tabla!$B184&amp;"-"&amp;Tabla!R$4,BASE!$O:$O)</f>
        <v>0</v>
      </c>
      <c r="S184" s="87">
        <f>+SUMIF(BASE!$B:$B,Tabla!S$1&amp;"-"&amp;Tabla!$B184&amp;"-"&amp;Tabla!S$4,BASE!$O:$O)</f>
        <v>0</v>
      </c>
      <c r="T184" s="87">
        <f>+SUMIF(BASE!$B:$B,Tabla!T$1&amp;"-"&amp;Tabla!$B184&amp;"-"&amp;Tabla!T$4,BASE!$O:$O)</f>
        <v>0</v>
      </c>
      <c r="U184" s="87">
        <f>+SUMIF(BASE!$B:$B,Tabla!U$1&amp;"-"&amp;Tabla!$B184&amp;"-"&amp;Tabla!U$4,BASE!$O:$O)</f>
        <v>0</v>
      </c>
      <c r="V184" s="87">
        <f>+SUMIF(BASE!$B:$B,Tabla!V$1&amp;"-"&amp;Tabla!$B184&amp;"-"&amp;Tabla!V$4,BASE!$O:$O)</f>
        <v>0</v>
      </c>
      <c r="W184" s="87">
        <f>+SUMIF(BASE!$B:$B,Tabla!W$1&amp;"-"&amp;Tabla!$B184&amp;"-"&amp;Tabla!W$4,BASE!$O:$O)</f>
        <v>0</v>
      </c>
      <c r="X184" s="87">
        <f>+SUMIF(BASE!$B:$B,Tabla!X$1&amp;"-"&amp;Tabla!$B184&amp;"-"&amp;Tabla!X$4,BASE!$O:$O)</f>
        <v>0</v>
      </c>
      <c r="Y184" s="87">
        <f>+SUMIF(BASE!$B:$B,Tabla!Y$1&amp;"-"&amp;Tabla!$B184&amp;"-"&amp;Tabla!Y$4,BASE!$O:$O)</f>
        <v>0</v>
      </c>
      <c r="Z184" s="87">
        <f>+SUMIF(BASE!$B:$B,Tabla!Z$1&amp;"-"&amp;Tabla!$B184&amp;"-"&amp;Tabla!Z$4,BASE!$O:$O)</f>
        <v>0</v>
      </c>
      <c r="AA184" s="87">
        <f>+SUMIF(BASE!$B:$B,Tabla!AA$1&amp;"-"&amp;Tabla!$B184&amp;"-"&amp;Tabla!AA$4,BASE!$O:$O)</f>
        <v>0</v>
      </c>
      <c r="AB184" s="87">
        <f>+SUMIF(BASE!$B:$B,Tabla!AB$1&amp;"-"&amp;Tabla!$B184&amp;"-"&amp;Tabla!AB$4,BASE!$O:$O)</f>
        <v>0</v>
      </c>
      <c r="AC184" s="87">
        <f>+SUMIF(BASE!$B:$B,Tabla!AC$1&amp;"-"&amp;Tabla!$B184&amp;"-"&amp;Tabla!AC$4,BASE!$O:$O)</f>
        <v>0</v>
      </c>
      <c r="AD184" s="87">
        <f>+SUMIF(BASE!$B:$B,Tabla!AD$1&amp;"-"&amp;Tabla!$B184&amp;"-"&amp;Tabla!AD$4,BASE!$O:$O)</f>
        <v>0</v>
      </c>
      <c r="AE184" s="87">
        <f t="shared" si="52"/>
        <v>319440</v>
      </c>
      <c r="AF184" s="87">
        <f t="shared" si="53"/>
        <v>0</v>
      </c>
      <c r="AG184" s="87">
        <f t="shared" si="54"/>
        <v>0</v>
      </c>
      <c r="AH184" s="87">
        <f t="shared" si="55"/>
        <v>0</v>
      </c>
      <c r="AI184" s="87">
        <f t="shared" si="56"/>
        <v>0</v>
      </c>
      <c r="AJ184" s="87">
        <f t="shared" si="57"/>
        <v>0</v>
      </c>
      <c r="AK184" s="87">
        <f t="shared" si="58"/>
        <v>0</v>
      </c>
      <c r="AL184" s="87">
        <f t="shared" si="59"/>
        <v>0</v>
      </c>
      <c r="AM184" s="87">
        <f t="shared" si="60"/>
        <v>319440</v>
      </c>
      <c r="AN184" s="87">
        <f t="shared" si="61"/>
        <v>0</v>
      </c>
    </row>
    <row r="185" spans="2:40" x14ac:dyDescent="0.2">
      <c r="B185" s="80" t="str">
        <f t="shared" si="62"/>
        <v>Futuro Bursátil (209)</v>
      </c>
      <c r="C185" s="87">
        <f>+SUMIF(BASE!$B:$B,Tabla!C$1&amp;"-"&amp;Tabla!$B185&amp;"-"&amp;Tabla!C$4,BASE!$O:$O)</f>
        <v>0</v>
      </c>
      <c r="D185" s="87">
        <f>+SUMIF(BASE!$B:$B,Tabla!D$1&amp;"-"&amp;Tabla!$B185&amp;"-"&amp;Tabla!D$4,BASE!$O:$O)</f>
        <v>0</v>
      </c>
      <c r="E185" s="87">
        <f>+SUMIF(BASE!$B:$B,Tabla!E$1&amp;"-"&amp;Tabla!$B185&amp;"-"&amp;Tabla!E$4,BASE!$O:$O)</f>
        <v>0</v>
      </c>
      <c r="F185" s="87">
        <f>+SUMIF(BASE!$B:$B,Tabla!F$1&amp;"-"&amp;Tabla!$B185&amp;"-"&amp;Tabla!F$4,BASE!$O:$O)</f>
        <v>0</v>
      </c>
      <c r="G185" s="87">
        <f>+SUMIF(BASE!$B:$B,Tabla!G$1&amp;"-"&amp;Tabla!$B185&amp;"-"&amp;Tabla!G$4,BASE!$O:$O)</f>
        <v>0</v>
      </c>
      <c r="H185" s="87">
        <f>+SUMIF(BASE!$B:$B,Tabla!H$1&amp;"-"&amp;Tabla!$B185&amp;"-"&amp;Tabla!H$4,BASE!$O:$O)</f>
        <v>-1752093.22</v>
      </c>
      <c r="I185" s="87">
        <f>+SUMIF(BASE!$B:$B,Tabla!I$1&amp;"-"&amp;Tabla!$B185&amp;"-"&amp;Tabla!I$4,BASE!$O:$O)</f>
        <v>0</v>
      </c>
      <c r="J185" s="87">
        <f>+SUMIF(BASE!$B:$B,Tabla!J$1&amp;"-"&amp;Tabla!$B185&amp;"-"&amp;Tabla!J$4,BASE!$O:$O)</f>
        <v>0</v>
      </c>
      <c r="K185" s="87">
        <f>+SUMIF(BASE!$B:$B,Tabla!K$1&amp;"-"&amp;Tabla!$B185&amp;"-"&amp;Tabla!K$4,BASE!$O:$O)</f>
        <v>0</v>
      </c>
      <c r="L185" s="87">
        <f>+SUMIF(BASE!$B:$B,Tabla!L$1&amp;"-"&amp;Tabla!$B185&amp;"-"&amp;Tabla!L$4,BASE!$O:$O)</f>
        <v>-306996</v>
      </c>
      <c r="M185" s="87">
        <f>+SUMIF(BASE!$B:$B,Tabla!M$1&amp;"-"&amp;Tabla!$B185&amp;"-"&amp;Tabla!M$4,BASE!$O:$O)</f>
        <v>0</v>
      </c>
      <c r="N185" s="87">
        <f>+SUMIF(BASE!$B:$B,Tabla!N$1&amp;"-"&amp;Tabla!$B185&amp;"-"&amp;Tabla!N$4,BASE!$O:$O)</f>
        <v>0</v>
      </c>
      <c r="O185" s="87">
        <f>+SUMIF(BASE!$B:$B,Tabla!O$1&amp;"-"&amp;Tabla!$B185&amp;"-"&amp;Tabla!O$4,BASE!$O:$O)</f>
        <v>0</v>
      </c>
      <c r="P185" s="87">
        <f>+SUMIF(BASE!$B:$B,Tabla!P$1&amp;"-"&amp;Tabla!$B185&amp;"-"&amp;Tabla!P$4,BASE!$O:$O)</f>
        <v>0</v>
      </c>
      <c r="Q185" s="87">
        <f>+SUMIF(BASE!$B:$B,Tabla!Q$1&amp;"-"&amp;Tabla!$B185&amp;"-"&amp;Tabla!Q$4,BASE!$O:$O)</f>
        <v>0</v>
      </c>
      <c r="R185" s="87">
        <f>+SUMIF(BASE!$B:$B,Tabla!R$1&amp;"-"&amp;Tabla!$B185&amp;"-"&amp;Tabla!R$4,BASE!$O:$O)</f>
        <v>0</v>
      </c>
      <c r="S185" s="87">
        <f>+SUMIF(BASE!$B:$B,Tabla!S$1&amp;"-"&amp;Tabla!$B185&amp;"-"&amp;Tabla!S$4,BASE!$O:$O)</f>
        <v>0</v>
      </c>
      <c r="T185" s="87">
        <f>+SUMIF(BASE!$B:$B,Tabla!T$1&amp;"-"&amp;Tabla!$B185&amp;"-"&amp;Tabla!T$4,BASE!$O:$O)</f>
        <v>0</v>
      </c>
      <c r="U185" s="87">
        <f>+SUMIF(BASE!$B:$B,Tabla!U$1&amp;"-"&amp;Tabla!$B185&amp;"-"&amp;Tabla!U$4,BASE!$O:$O)</f>
        <v>0</v>
      </c>
      <c r="V185" s="87">
        <f>+SUMIF(BASE!$B:$B,Tabla!V$1&amp;"-"&amp;Tabla!$B185&amp;"-"&amp;Tabla!V$4,BASE!$O:$O)</f>
        <v>0</v>
      </c>
      <c r="W185" s="87">
        <f>+SUMIF(BASE!$B:$B,Tabla!W$1&amp;"-"&amp;Tabla!$B185&amp;"-"&amp;Tabla!W$4,BASE!$O:$O)</f>
        <v>0</v>
      </c>
      <c r="X185" s="87">
        <f>+SUMIF(BASE!$B:$B,Tabla!X$1&amp;"-"&amp;Tabla!$B185&amp;"-"&amp;Tabla!X$4,BASE!$O:$O)</f>
        <v>0</v>
      </c>
      <c r="Y185" s="87">
        <f>+SUMIF(BASE!$B:$B,Tabla!Y$1&amp;"-"&amp;Tabla!$B185&amp;"-"&amp;Tabla!Y$4,BASE!$O:$O)</f>
        <v>0</v>
      </c>
      <c r="Z185" s="87">
        <f>+SUMIF(BASE!$B:$B,Tabla!Z$1&amp;"-"&amp;Tabla!$B185&amp;"-"&amp;Tabla!Z$4,BASE!$O:$O)</f>
        <v>0</v>
      </c>
      <c r="AA185" s="87">
        <f>+SUMIF(BASE!$B:$B,Tabla!AA$1&amp;"-"&amp;Tabla!$B185&amp;"-"&amp;Tabla!AA$4,BASE!$O:$O)</f>
        <v>0</v>
      </c>
      <c r="AB185" s="87">
        <f>+SUMIF(BASE!$B:$B,Tabla!AB$1&amp;"-"&amp;Tabla!$B185&amp;"-"&amp;Tabla!AB$4,BASE!$O:$O)</f>
        <v>0</v>
      </c>
      <c r="AC185" s="87">
        <f>+SUMIF(BASE!$B:$B,Tabla!AC$1&amp;"-"&amp;Tabla!$B185&amp;"-"&amp;Tabla!AC$4,BASE!$O:$O)</f>
        <v>0</v>
      </c>
      <c r="AD185" s="87">
        <f>+SUMIF(BASE!$B:$B,Tabla!AD$1&amp;"-"&amp;Tabla!$B185&amp;"-"&amp;Tabla!AD$4,BASE!$O:$O)</f>
        <v>0</v>
      </c>
      <c r="AE185" s="87">
        <f t="shared" si="52"/>
        <v>0</v>
      </c>
      <c r="AF185" s="87">
        <f t="shared" si="53"/>
        <v>-2059089.22</v>
      </c>
      <c r="AG185" s="87">
        <f t="shared" si="54"/>
        <v>0</v>
      </c>
      <c r="AH185" s="87">
        <f t="shared" si="55"/>
        <v>0</v>
      </c>
      <c r="AI185" s="87">
        <f t="shared" si="56"/>
        <v>0</v>
      </c>
      <c r="AJ185" s="87">
        <f t="shared" si="57"/>
        <v>0</v>
      </c>
      <c r="AK185" s="87">
        <f t="shared" si="58"/>
        <v>0</v>
      </c>
      <c r="AL185" s="87">
        <f t="shared" si="59"/>
        <v>0</v>
      </c>
      <c r="AM185" s="87">
        <f t="shared" si="60"/>
        <v>0</v>
      </c>
      <c r="AN185" s="87">
        <f t="shared" si="61"/>
        <v>-2059089.22</v>
      </c>
    </row>
    <row r="186" spans="2:40" x14ac:dyDescent="0.2">
      <c r="B186" s="80" t="str">
        <f t="shared" si="62"/>
        <v>Rava Soc. de Bolsa (180)</v>
      </c>
      <c r="C186" s="87">
        <f>+SUMIF(BASE!$B:$B,Tabla!C$1&amp;"-"&amp;Tabla!$B186&amp;"-"&amp;Tabla!C$4,BASE!$O:$O)</f>
        <v>0</v>
      </c>
      <c r="D186" s="87">
        <f>+SUMIF(BASE!$B:$B,Tabla!D$1&amp;"-"&amp;Tabla!$B186&amp;"-"&amp;Tabla!D$4,BASE!$O:$O)</f>
        <v>0</v>
      </c>
      <c r="E186" s="87">
        <f>+SUMIF(BASE!$B:$B,Tabla!E$1&amp;"-"&amp;Tabla!$B186&amp;"-"&amp;Tabla!E$4,BASE!$O:$O)</f>
        <v>0</v>
      </c>
      <c r="F186" s="87">
        <f>+SUMIF(BASE!$B:$B,Tabla!F$1&amp;"-"&amp;Tabla!$B186&amp;"-"&amp;Tabla!F$4,BASE!$O:$O)</f>
        <v>0</v>
      </c>
      <c r="G186" s="87">
        <f>+SUMIF(BASE!$B:$B,Tabla!G$1&amp;"-"&amp;Tabla!$B186&amp;"-"&amp;Tabla!G$4,BASE!$O:$O)</f>
        <v>0</v>
      </c>
      <c r="H186" s="87">
        <f>+SUMIF(BASE!$B:$B,Tabla!H$1&amp;"-"&amp;Tabla!$B186&amp;"-"&amp;Tabla!H$4,BASE!$O:$O)</f>
        <v>-840850</v>
      </c>
      <c r="I186" s="87">
        <f>+SUMIF(BASE!$B:$B,Tabla!I$1&amp;"-"&amp;Tabla!$B186&amp;"-"&amp;Tabla!I$4,BASE!$O:$O)</f>
        <v>78309</v>
      </c>
      <c r="J186" s="87">
        <f>+SUMIF(BASE!$B:$B,Tabla!J$1&amp;"-"&amp;Tabla!$B186&amp;"-"&amp;Tabla!J$4,BASE!$O:$O)</f>
        <v>0</v>
      </c>
      <c r="K186" s="87">
        <f>+SUMIF(BASE!$B:$B,Tabla!K$1&amp;"-"&amp;Tabla!$B186&amp;"-"&amp;Tabla!K$4,BASE!$O:$O)</f>
        <v>0</v>
      </c>
      <c r="L186" s="87">
        <f>+SUMIF(BASE!$B:$B,Tabla!L$1&amp;"-"&amp;Tabla!$B186&amp;"-"&amp;Tabla!L$4,BASE!$O:$O)</f>
        <v>0</v>
      </c>
      <c r="M186" s="87">
        <f>+SUMIF(BASE!$B:$B,Tabla!M$1&amp;"-"&amp;Tabla!$B186&amp;"-"&amp;Tabla!M$4,BASE!$O:$O)</f>
        <v>0</v>
      </c>
      <c r="N186" s="87">
        <f>+SUMIF(BASE!$B:$B,Tabla!N$1&amp;"-"&amp;Tabla!$B186&amp;"-"&amp;Tabla!N$4,BASE!$O:$O)</f>
        <v>0</v>
      </c>
      <c r="O186" s="87">
        <f>+SUMIF(BASE!$B:$B,Tabla!O$1&amp;"-"&amp;Tabla!$B186&amp;"-"&amp;Tabla!O$4,BASE!$O:$O)</f>
        <v>798544.82000000007</v>
      </c>
      <c r="P186" s="87">
        <f>+SUMIF(BASE!$B:$B,Tabla!P$1&amp;"-"&amp;Tabla!$B186&amp;"-"&amp;Tabla!P$4,BASE!$O:$O)</f>
        <v>0</v>
      </c>
      <c r="Q186" s="87">
        <f>+SUMIF(BASE!$B:$B,Tabla!Q$1&amp;"-"&amp;Tabla!$B186&amp;"-"&amp;Tabla!Q$4,BASE!$O:$O)</f>
        <v>0</v>
      </c>
      <c r="R186" s="87">
        <f>+SUMIF(BASE!$B:$B,Tabla!R$1&amp;"-"&amp;Tabla!$B186&amp;"-"&amp;Tabla!R$4,BASE!$O:$O)</f>
        <v>-378356.85</v>
      </c>
      <c r="S186" s="87">
        <f>+SUMIF(BASE!$B:$B,Tabla!S$1&amp;"-"&amp;Tabla!$B186&amp;"-"&amp;Tabla!S$4,BASE!$O:$O)</f>
        <v>0</v>
      </c>
      <c r="T186" s="87">
        <f>+SUMIF(BASE!$B:$B,Tabla!T$1&amp;"-"&amp;Tabla!$B186&amp;"-"&amp;Tabla!T$4,BASE!$O:$O)</f>
        <v>0</v>
      </c>
      <c r="U186" s="87">
        <f>+SUMIF(BASE!$B:$B,Tabla!U$1&amp;"-"&amp;Tabla!$B186&amp;"-"&amp;Tabla!U$4,BASE!$O:$O)</f>
        <v>0</v>
      </c>
      <c r="V186" s="87">
        <f>+SUMIF(BASE!$B:$B,Tabla!V$1&amp;"-"&amp;Tabla!$B186&amp;"-"&amp;Tabla!V$4,BASE!$O:$O)</f>
        <v>0</v>
      </c>
      <c r="W186" s="87">
        <f>+SUMIF(BASE!$B:$B,Tabla!W$1&amp;"-"&amp;Tabla!$B186&amp;"-"&amp;Tabla!W$4,BASE!$O:$O)</f>
        <v>0</v>
      </c>
      <c r="X186" s="87">
        <f>+SUMIF(BASE!$B:$B,Tabla!X$1&amp;"-"&amp;Tabla!$B186&amp;"-"&amp;Tabla!X$4,BASE!$O:$O)</f>
        <v>0</v>
      </c>
      <c r="Y186" s="87">
        <f>+SUMIF(BASE!$B:$B,Tabla!Y$1&amp;"-"&amp;Tabla!$B186&amp;"-"&amp;Tabla!Y$4,BASE!$O:$O)</f>
        <v>0</v>
      </c>
      <c r="Z186" s="87">
        <f>+SUMIF(BASE!$B:$B,Tabla!Z$1&amp;"-"&amp;Tabla!$B186&amp;"-"&amp;Tabla!Z$4,BASE!$O:$O)</f>
        <v>0</v>
      </c>
      <c r="AA186" s="87">
        <f>+SUMIF(BASE!$B:$B,Tabla!AA$1&amp;"-"&amp;Tabla!$B186&amp;"-"&amp;Tabla!AA$4,BASE!$O:$O)</f>
        <v>0</v>
      </c>
      <c r="AB186" s="87">
        <f>+SUMIF(BASE!$B:$B,Tabla!AB$1&amp;"-"&amp;Tabla!$B186&amp;"-"&amp;Tabla!AB$4,BASE!$O:$O)</f>
        <v>0</v>
      </c>
      <c r="AC186" s="87">
        <f>+SUMIF(BASE!$B:$B,Tabla!AC$1&amp;"-"&amp;Tabla!$B186&amp;"-"&amp;Tabla!AC$4,BASE!$O:$O)</f>
        <v>0</v>
      </c>
      <c r="AD186" s="87">
        <f>+SUMIF(BASE!$B:$B,Tabla!AD$1&amp;"-"&amp;Tabla!$B186&amp;"-"&amp;Tabla!AD$4,BASE!$O:$O)</f>
        <v>0</v>
      </c>
      <c r="AE186" s="87">
        <f t="shared" si="52"/>
        <v>78309</v>
      </c>
      <c r="AF186" s="87">
        <f t="shared" si="53"/>
        <v>-840850</v>
      </c>
      <c r="AG186" s="87">
        <f t="shared" si="54"/>
        <v>798544.82000000007</v>
      </c>
      <c r="AH186" s="87">
        <f t="shared" si="55"/>
        <v>-378356.85</v>
      </c>
      <c r="AI186" s="87">
        <f t="shared" si="56"/>
        <v>0</v>
      </c>
      <c r="AJ186" s="87">
        <f t="shared" si="57"/>
        <v>0</v>
      </c>
      <c r="AK186" s="87">
        <f t="shared" si="58"/>
        <v>0</v>
      </c>
      <c r="AL186" s="87">
        <f t="shared" si="59"/>
        <v>0</v>
      </c>
      <c r="AM186" s="87">
        <f t="shared" si="60"/>
        <v>876853.82000000007</v>
      </c>
      <c r="AN186" s="87">
        <f t="shared" si="61"/>
        <v>-1219206.8500000001</v>
      </c>
    </row>
    <row r="187" spans="2:40" x14ac:dyDescent="0.2">
      <c r="B187" s="80" t="str">
        <f t="shared" si="62"/>
        <v>Rosental (658)</v>
      </c>
      <c r="C187" s="87">
        <f>+SUMIF(BASE!$B:$B,Tabla!C$1&amp;"-"&amp;Tabla!$B187&amp;"-"&amp;Tabla!C$4,BASE!$O:$O)</f>
        <v>0</v>
      </c>
      <c r="D187" s="87">
        <f>+SUMIF(BASE!$B:$B,Tabla!D$1&amp;"-"&amp;Tabla!$B187&amp;"-"&amp;Tabla!D$4,BASE!$O:$O)</f>
        <v>0</v>
      </c>
      <c r="E187" s="87">
        <f>+SUMIF(BASE!$B:$B,Tabla!E$1&amp;"-"&amp;Tabla!$B187&amp;"-"&amp;Tabla!E$4,BASE!$O:$O)</f>
        <v>0</v>
      </c>
      <c r="F187" s="87">
        <f>+SUMIF(BASE!$B:$B,Tabla!F$1&amp;"-"&amp;Tabla!$B187&amp;"-"&amp;Tabla!F$4,BASE!$O:$O)</f>
        <v>0</v>
      </c>
      <c r="G187" s="87">
        <f>+SUMIF(BASE!$B:$B,Tabla!G$1&amp;"-"&amp;Tabla!$B187&amp;"-"&amp;Tabla!G$4,BASE!$O:$O)</f>
        <v>0</v>
      </c>
      <c r="H187" s="87">
        <f>+SUMIF(BASE!$B:$B,Tabla!H$1&amp;"-"&amp;Tabla!$B187&amp;"-"&amp;Tabla!H$4,BASE!$O:$O)</f>
        <v>-488146.89999999997</v>
      </c>
      <c r="I187" s="87">
        <f>+SUMIF(BASE!$B:$B,Tabla!I$1&amp;"-"&amp;Tabla!$B187&amp;"-"&amp;Tabla!I$4,BASE!$O:$O)</f>
        <v>0</v>
      </c>
      <c r="J187" s="87">
        <f>+SUMIF(BASE!$B:$B,Tabla!J$1&amp;"-"&amp;Tabla!$B187&amp;"-"&amp;Tabla!J$4,BASE!$O:$O)</f>
        <v>0</v>
      </c>
      <c r="K187" s="87">
        <f>+SUMIF(BASE!$B:$B,Tabla!K$1&amp;"-"&amp;Tabla!$B187&amp;"-"&amp;Tabla!K$4,BASE!$O:$O)</f>
        <v>0</v>
      </c>
      <c r="L187" s="87">
        <f>+SUMIF(BASE!$B:$B,Tabla!L$1&amp;"-"&amp;Tabla!$B187&amp;"-"&amp;Tabla!L$4,BASE!$O:$O)</f>
        <v>0</v>
      </c>
      <c r="M187" s="87">
        <f>+SUMIF(BASE!$B:$B,Tabla!M$1&amp;"-"&amp;Tabla!$B187&amp;"-"&amp;Tabla!M$4,BASE!$O:$O)</f>
        <v>0</v>
      </c>
      <c r="N187" s="87">
        <f>+SUMIF(BASE!$B:$B,Tabla!N$1&amp;"-"&amp;Tabla!$B187&amp;"-"&amp;Tabla!N$4,BASE!$O:$O)</f>
        <v>0</v>
      </c>
      <c r="O187" s="87">
        <f>+SUMIF(BASE!$B:$B,Tabla!O$1&amp;"-"&amp;Tabla!$B187&amp;"-"&amp;Tabla!O$4,BASE!$O:$O)</f>
        <v>0</v>
      </c>
      <c r="P187" s="87">
        <f>+SUMIF(BASE!$B:$B,Tabla!P$1&amp;"-"&amp;Tabla!$B187&amp;"-"&amp;Tabla!P$4,BASE!$O:$O)</f>
        <v>0</v>
      </c>
      <c r="Q187" s="87">
        <f>+SUMIF(BASE!$B:$B,Tabla!Q$1&amp;"-"&amp;Tabla!$B187&amp;"-"&amp;Tabla!Q$4,BASE!$O:$O)</f>
        <v>0</v>
      </c>
      <c r="R187" s="87">
        <f>+SUMIF(BASE!$B:$B,Tabla!R$1&amp;"-"&amp;Tabla!$B187&amp;"-"&amp;Tabla!R$4,BASE!$O:$O)</f>
        <v>0</v>
      </c>
      <c r="S187" s="87">
        <f>+SUMIF(BASE!$B:$B,Tabla!S$1&amp;"-"&amp;Tabla!$B187&amp;"-"&amp;Tabla!S$4,BASE!$O:$O)</f>
        <v>0</v>
      </c>
      <c r="T187" s="87">
        <f>+SUMIF(BASE!$B:$B,Tabla!T$1&amp;"-"&amp;Tabla!$B187&amp;"-"&amp;Tabla!T$4,BASE!$O:$O)</f>
        <v>0</v>
      </c>
      <c r="U187" s="87">
        <f>+SUMIF(BASE!$B:$B,Tabla!U$1&amp;"-"&amp;Tabla!$B187&amp;"-"&amp;Tabla!U$4,BASE!$O:$O)</f>
        <v>0</v>
      </c>
      <c r="V187" s="87">
        <f>+SUMIF(BASE!$B:$B,Tabla!V$1&amp;"-"&amp;Tabla!$B187&amp;"-"&amp;Tabla!V$4,BASE!$O:$O)</f>
        <v>0</v>
      </c>
      <c r="W187" s="87">
        <f>+SUMIF(BASE!$B:$B,Tabla!W$1&amp;"-"&amp;Tabla!$B187&amp;"-"&amp;Tabla!W$4,BASE!$O:$O)</f>
        <v>0</v>
      </c>
      <c r="X187" s="87">
        <f>+SUMIF(BASE!$B:$B,Tabla!X$1&amp;"-"&amp;Tabla!$B187&amp;"-"&amp;Tabla!X$4,BASE!$O:$O)</f>
        <v>0</v>
      </c>
      <c r="Y187" s="87">
        <f>+SUMIF(BASE!$B:$B,Tabla!Y$1&amp;"-"&amp;Tabla!$B187&amp;"-"&amp;Tabla!Y$4,BASE!$O:$O)</f>
        <v>0</v>
      </c>
      <c r="Z187" s="87">
        <f>+SUMIF(BASE!$B:$B,Tabla!Z$1&amp;"-"&amp;Tabla!$B187&amp;"-"&amp;Tabla!Z$4,BASE!$O:$O)</f>
        <v>0</v>
      </c>
      <c r="AA187" s="87">
        <f>+SUMIF(BASE!$B:$B,Tabla!AA$1&amp;"-"&amp;Tabla!$B187&amp;"-"&amp;Tabla!AA$4,BASE!$O:$O)</f>
        <v>0</v>
      </c>
      <c r="AB187" s="87">
        <f>+SUMIF(BASE!$B:$B,Tabla!AB$1&amp;"-"&amp;Tabla!$B187&amp;"-"&amp;Tabla!AB$4,BASE!$O:$O)</f>
        <v>0</v>
      </c>
      <c r="AC187" s="87">
        <f>+SUMIF(BASE!$B:$B,Tabla!AC$1&amp;"-"&amp;Tabla!$B187&amp;"-"&amp;Tabla!AC$4,BASE!$O:$O)</f>
        <v>0</v>
      </c>
      <c r="AD187" s="87">
        <f>+SUMIF(BASE!$B:$B,Tabla!AD$1&amp;"-"&amp;Tabla!$B187&amp;"-"&amp;Tabla!AD$4,BASE!$O:$O)</f>
        <v>0</v>
      </c>
      <c r="AE187" s="87">
        <f t="shared" si="52"/>
        <v>0</v>
      </c>
      <c r="AF187" s="87">
        <f t="shared" si="53"/>
        <v>-488146.89999999997</v>
      </c>
      <c r="AG187" s="87">
        <f t="shared" si="54"/>
        <v>0</v>
      </c>
      <c r="AH187" s="87">
        <f t="shared" si="55"/>
        <v>0</v>
      </c>
      <c r="AI187" s="87">
        <f t="shared" si="56"/>
        <v>0</v>
      </c>
      <c r="AJ187" s="87">
        <f t="shared" si="57"/>
        <v>0</v>
      </c>
      <c r="AK187" s="87">
        <f t="shared" si="58"/>
        <v>0</v>
      </c>
      <c r="AL187" s="87">
        <f t="shared" si="59"/>
        <v>0</v>
      </c>
      <c r="AM187" s="87">
        <f t="shared" si="60"/>
        <v>0</v>
      </c>
      <c r="AN187" s="87">
        <f t="shared" si="61"/>
        <v>-488146.89999999997</v>
      </c>
    </row>
    <row r="188" spans="2:40" x14ac:dyDescent="0.2">
      <c r="B188" s="80" t="str">
        <f t="shared" si="62"/>
        <v>Burplaza S.A. (53)</v>
      </c>
      <c r="C188" s="87">
        <f>+SUMIF(BASE!$B:$B,Tabla!C$1&amp;"-"&amp;Tabla!$B188&amp;"-"&amp;Tabla!C$4,BASE!$O:$O)</f>
        <v>0</v>
      </c>
      <c r="D188" s="87">
        <f>+SUMIF(BASE!$B:$B,Tabla!D$1&amp;"-"&amp;Tabla!$B188&amp;"-"&amp;Tabla!D$4,BASE!$O:$O)</f>
        <v>0</v>
      </c>
      <c r="E188" s="87">
        <f>+SUMIF(BASE!$B:$B,Tabla!E$1&amp;"-"&amp;Tabla!$B188&amp;"-"&amp;Tabla!E$4,BASE!$O:$O)</f>
        <v>0</v>
      </c>
      <c r="F188" s="87">
        <f>+SUMIF(BASE!$B:$B,Tabla!F$1&amp;"-"&amp;Tabla!$B188&amp;"-"&amp;Tabla!F$4,BASE!$O:$O)</f>
        <v>0</v>
      </c>
      <c r="G188" s="87">
        <f>+SUMIF(BASE!$B:$B,Tabla!G$1&amp;"-"&amp;Tabla!$B188&amp;"-"&amp;Tabla!G$4,BASE!$O:$O)</f>
        <v>0</v>
      </c>
      <c r="H188" s="87">
        <f>+SUMIF(BASE!$B:$B,Tabla!H$1&amp;"-"&amp;Tabla!$B188&amp;"-"&amp;Tabla!H$4,BASE!$O:$O)</f>
        <v>-103602.79</v>
      </c>
      <c r="I188" s="87">
        <f>+SUMIF(BASE!$B:$B,Tabla!I$1&amp;"-"&amp;Tabla!$B188&amp;"-"&amp;Tabla!I$4,BASE!$O:$O)</f>
        <v>0</v>
      </c>
      <c r="J188" s="87">
        <f>+SUMIF(BASE!$B:$B,Tabla!J$1&amp;"-"&amp;Tabla!$B188&amp;"-"&amp;Tabla!J$4,BASE!$O:$O)</f>
        <v>0</v>
      </c>
      <c r="K188" s="87">
        <f>+SUMIF(BASE!$B:$B,Tabla!K$1&amp;"-"&amp;Tabla!$B188&amp;"-"&amp;Tabla!K$4,BASE!$O:$O)</f>
        <v>0</v>
      </c>
      <c r="L188" s="87">
        <f>+SUMIF(BASE!$B:$B,Tabla!L$1&amp;"-"&amp;Tabla!$B188&amp;"-"&amp;Tabla!L$4,BASE!$O:$O)</f>
        <v>0</v>
      </c>
      <c r="M188" s="87">
        <f>+SUMIF(BASE!$B:$B,Tabla!M$1&amp;"-"&amp;Tabla!$B188&amp;"-"&amp;Tabla!M$4,BASE!$O:$O)</f>
        <v>0</v>
      </c>
      <c r="N188" s="87">
        <f>+SUMIF(BASE!$B:$B,Tabla!N$1&amp;"-"&amp;Tabla!$B188&amp;"-"&amp;Tabla!N$4,BASE!$O:$O)</f>
        <v>0</v>
      </c>
      <c r="O188" s="87">
        <f>+SUMIF(BASE!$B:$B,Tabla!O$1&amp;"-"&amp;Tabla!$B188&amp;"-"&amp;Tabla!O$4,BASE!$O:$O)</f>
        <v>0</v>
      </c>
      <c r="P188" s="87">
        <f>+SUMIF(BASE!$B:$B,Tabla!P$1&amp;"-"&amp;Tabla!$B188&amp;"-"&amp;Tabla!P$4,BASE!$O:$O)</f>
        <v>0</v>
      </c>
      <c r="Q188" s="87">
        <f>+SUMIF(BASE!$B:$B,Tabla!Q$1&amp;"-"&amp;Tabla!$B188&amp;"-"&amp;Tabla!Q$4,BASE!$O:$O)</f>
        <v>0</v>
      </c>
      <c r="R188" s="87">
        <f>+SUMIF(BASE!$B:$B,Tabla!R$1&amp;"-"&amp;Tabla!$B188&amp;"-"&amp;Tabla!R$4,BASE!$O:$O)</f>
        <v>0</v>
      </c>
      <c r="S188" s="87">
        <f>+SUMIF(BASE!$B:$B,Tabla!S$1&amp;"-"&amp;Tabla!$B188&amp;"-"&amp;Tabla!S$4,BASE!$O:$O)</f>
        <v>0</v>
      </c>
      <c r="T188" s="87">
        <f>+SUMIF(BASE!$B:$B,Tabla!T$1&amp;"-"&amp;Tabla!$B188&amp;"-"&amp;Tabla!T$4,BASE!$O:$O)</f>
        <v>0</v>
      </c>
      <c r="U188" s="87">
        <f>+SUMIF(BASE!$B:$B,Tabla!U$1&amp;"-"&amp;Tabla!$B188&amp;"-"&amp;Tabla!U$4,BASE!$O:$O)</f>
        <v>0</v>
      </c>
      <c r="V188" s="87">
        <f>+SUMIF(BASE!$B:$B,Tabla!V$1&amp;"-"&amp;Tabla!$B188&amp;"-"&amp;Tabla!V$4,BASE!$O:$O)</f>
        <v>0</v>
      </c>
      <c r="W188" s="87">
        <f>+SUMIF(BASE!$B:$B,Tabla!W$1&amp;"-"&amp;Tabla!$B188&amp;"-"&amp;Tabla!W$4,BASE!$O:$O)</f>
        <v>0</v>
      </c>
      <c r="X188" s="87">
        <f>+SUMIF(BASE!$B:$B,Tabla!X$1&amp;"-"&amp;Tabla!$B188&amp;"-"&amp;Tabla!X$4,BASE!$O:$O)</f>
        <v>0</v>
      </c>
      <c r="Y188" s="87">
        <f>+SUMIF(BASE!$B:$B,Tabla!Y$1&amp;"-"&amp;Tabla!$B188&amp;"-"&amp;Tabla!Y$4,BASE!$O:$O)</f>
        <v>0</v>
      </c>
      <c r="Z188" s="87">
        <f>+SUMIF(BASE!$B:$B,Tabla!Z$1&amp;"-"&amp;Tabla!$B188&amp;"-"&amp;Tabla!Z$4,BASE!$O:$O)</f>
        <v>0</v>
      </c>
      <c r="AA188" s="87">
        <f>+SUMIF(BASE!$B:$B,Tabla!AA$1&amp;"-"&amp;Tabla!$B188&amp;"-"&amp;Tabla!AA$4,BASE!$O:$O)</f>
        <v>0</v>
      </c>
      <c r="AB188" s="87">
        <f>+SUMIF(BASE!$B:$B,Tabla!AB$1&amp;"-"&amp;Tabla!$B188&amp;"-"&amp;Tabla!AB$4,BASE!$O:$O)</f>
        <v>0</v>
      </c>
      <c r="AC188" s="87">
        <f>+SUMIF(BASE!$B:$B,Tabla!AC$1&amp;"-"&amp;Tabla!$B188&amp;"-"&amp;Tabla!AC$4,BASE!$O:$O)</f>
        <v>0</v>
      </c>
      <c r="AD188" s="87">
        <f>+SUMIF(BASE!$B:$B,Tabla!AD$1&amp;"-"&amp;Tabla!$B188&amp;"-"&amp;Tabla!AD$4,BASE!$O:$O)</f>
        <v>0</v>
      </c>
      <c r="AE188" s="87">
        <f t="shared" si="52"/>
        <v>0</v>
      </c>
      <c r="AF188" s="87">
        <f t="shared" si="53"/>
        <v>-103602.79</v>
      </c>
      <c r="AG188" s="87">
        <f t="shared" si="54"/>
        <v>0</v>
      </c>
      <c r="AH188" s="87">
        <f t="shared" si="55"/>
        <v>0</v>
      </c>
      <c r="AI188" s="87">
        <f t="shared" si="56"/>
        <v>0</v>
      </c>
      <c r="AJ188" s="87">
        <f t="shared" si="57"/>
        <v>0</v>
      </c>
      <c r="AK188" s="87">
        <f t="shared" si="58"/>
        <v>0</v>
      </c>
      <c r="AL188" s="87">
        <f t="shared" si="59"/>
        <v>0</v>
      </c>
      <c r="AM188" s="87">
        <f t="shared" si="60"/>
        <v>0</v>
      </c>
      <c r="AN188" s="87">
        <f t="shared" si="61"/>
        <v>-103602.79</v>
      </c>
    </row>
    <row r="189" spans="2:40" x14ac:dyDescent="0.2">
      <c r="B189" s="80" t="str">
        <f t="shared" si="62"/>
        <v>Mills Capital Markets (864)</v>
      </c>
      <c r="C189" s="87">
        <f>+SUMIF(BASE!$B:$B,Tabla!C$1&amp;"-"&amp;Tabla!$B189&amp;"-"&amp;Tabla!C$4,BASE!$O:$O)</f>
        <v>0</v>
      </c>
      <c r="D189" s="87">
        <f>+SUMIF(BASE!$B:$B,Tabla!D$1&amp;"-"&amp;Tabla!$B189&amp;"-"&amp;Tabla!D$4,BASE!$O:$O)</f>
        <v>0</v>
      </c>
      <c r="E189" s="87">
        <f>+SUMIF(BASE!$B:$B,Tabla!E$1&amp;"-"&amp;Tabla!$B189&amp;"-"&amp;Tabla!E$4,BASE!$O:$O)</f>
        <v>0</v>
      </c>
      <c r="F189" s="87">
        <f>+SUMIF(BASE!$B:$B,Tabla!F$1&amp;"-"&amp;Tabla!$B189&amp;"-"&amp;Tabla!F$4,BASE!$O:$O)</f>
        <v>0</v>
      </c>
      <c r="G189" s="87">
        <f>+SUMIF(BASE!$B:$B,Tabla!G$1&amp;"-"&amp;Tabla!$B189&amp;"-"&amp;Tabla!G$4,BASE!$O:$O)</f>
        <v>0</v>
      </c>
      <c r="H189" s="87">
        <f>+SUMIF(BASE!$B:$B,Tabla!H$1&amp;"-"&amp;Tabla!$B189&amp;"-"&amp;Tabla!H$4,BASE!$O:$O)</f>
        <v>-92970.27</v>
      </c>
      <c r="I189" s="87">
        <f>+SUMIF(BASE!$B:$B,Tabla!I$1&amp;"-"&amp;Tabla!$B189&amp;"-"&amp;Tabla!I$4,BASE!$O:$O)</f>
        <v>0</v>
      </c>
      <c r="J189" s="87">
        <f>+SUMIF(BASE!$B:$B,Tabla!J$1&amp;"-"&amp;Tabla!$B189&amp;"-"&amp;Tabla!J$4,BASE!$O:$O)</f>
        <v>0</v>
      </c>
      <c r="K189" s="87">
        <f>+SUMIF(BASE!$B:$B,Tabla!K$1&amp;"-"&amp;Tabla!$B189&amp;"-"&amp;Tabla!K$4,BASE!$O:$O)</f>
        <v>0</v>
      </c>
      <c r="L189" s="87">
        <f>+SUMIF(BASE!$B:$B,Tabla!L$1&amp;"-"&amp;Tabla!$B189&amp;"-"&amp;Tabla!L$4,BASE!$O:$O)</f>
        <v>0</v>
      </c>
      <c r="M189" s="87">
        <f>+SUMIF(BASE!$B:$B,Tabla!M$1&amp;"-"&amp;Tabla!$B189&amp;"-"&amp;Tabla!M$4,BASE!$O:$O)</f>
        <v>0</v>
      </c>
      <c r="N189" s="87">
        <f>+SUMIF(BASE!$B:$B,Tabla!N$1&amp;"-"&amp;Tabla!$B189&amp;"-"&amp;Tabla!N$4,BASE!$O:$O)</f>
        <v>0</v>
      </c>
      <c r="O189" s="87">
        <f>+SUMIF(BASE!$B:$B,Tabla!O$1&amp;"-"&amp;Tabla!$B189&amp;"-"&amp;Tabla!O$4,BASE!$O:$O)</f>
        <v>0</v>
      </c>
      <c r="P189" s="87">
        <f>+SUMIF(BASE!$B:$B,Tabla!P$1&amp;"-"&amp;Tabla!$B189&amp;"-"&amp;Tabla!P$4,BASE!$O:$O)</f>
        <v>0</v>
      </c>
      <c r="Q189" s="87">
        <f>+SUMIF(BASE!$B:$B,Tabla!Q$1&amp;"-"&amp;Tabla!$B189&amp;"-"&amp;Tabla!Q$4,BASE!$O:$O)</f>
        <v>0</v>
      </c>
      <c r="R189" s="87">
        <f>+SUMIF(BASE!$B:$B,Tabla!R$1&amp;"-"&amp;Tabla!$B189&amp;"-"&amp;Tabla!R$4,BASE!$O:$O)</f>
        <v>0</v>
      </c>
      <c r="S189" s="87">
        <f>+SUMIF(BASE!$B:$B,Tabla!S$1&amp;"-"&amp;Tabla!$B189&amp;"-"&amp;Tabla!S$4,BASE!$O:$O)</f>
        <v>0</v>
      </c>
      <c r="T189" s="87">
        <f>+SUMIF(BASE!$B:$B,Tabla!T$1&amp;"-"&amp;Tabla!$B189&amp;"-"&amp;Tabla!T$4,BASE!$O:$O)</f>
        <v>0</v>
      </c>
      <c r="U189" s="87">
        <f>+SUMIF(BASE!$B:$B,Tabla!U$1&amp;"-"&amp;Tabla!$B189&amp;"-"&amp;Tabla!U$4,BASE!$O:$O)</f>
        <v>0</v>
      </c>
      <c r="V189" s="87">
        <f>+SUMIF(BASE!$B:$B,Tabla!V$1&amp;"-"&amp;Tabla!$B189&amp;"-"&amp;Tabla!V$4,BASE!$O:$O)</f>
        <v>0</v>
      </c>
      <c r="W189" s="87">
        <f>+SUMIF(BASE!$B:$B,Tabla!W$1&amp;"-"&amp;Tabla!$B189&amp;"-"&amp;Tabla!W$4,BASE!$O:$O)</f>
        <v>0</v>
      </c>
      <c r="X189" s="87">
        <f>+SUMIF(BASE!$B:$B,Tabla!X$1&amp;"-"&amp;Tabla!$B189&amp;"-"&amp;Tabla!X$4,BASE!$O:$O)</f>
        <v>0</v>
      </c>
      <c r="Y189" s="87">
        <f>+SUMIF(BASE!$B:$B,Tabla!Y$1&amp;"-"&amp;Tabla!$B189&amp;"-"&amp;Tabla!Y$4,BASE!$O:$O)</f>
        <v>0</v>
      </c>
      <c r="Z189" s="87">
        <f>+SUMIF(BASE!$B:$B,Tabla!Z$1&amp;"-"&amp;Tabla!$B189&amp;"-"&amp;Tabla!Z$4,BASE!$O:$O)</f>
        <v>0</v>
      </c>
      <c r="AA189" s="87">
        <f>+SUMIF(BASE!$B:$B,Tabla!AA$1&amp;"-"&amp;Tabla!$B189&amp;"-"&amp;Tabla!AA$4,BASE!$O:$O)</f>
        <v>0</v>
      </c>
      <c r="AB189" s="87">
        <f>+SUMIF(BASE!$B:$B,Tabla!AB$1&amp;"-"&amp;Tabla!$B189&amp;"-"&amp;Tabla!AB$4,BASE!$O:$O)</f>
        <v>0</v>
      </c>
      <c r="AC189" s="87">
        <f>+SUMIF(BASE!$B:$B,Tabla!AC$1&amp;"-"&amp;Tabla!$B189&amp;"-"&amp;Tabla!AC$4,BASE!$O:$O)</f>
        <v>0</v>
      </c>
      <c r="AD189" s="87">
        <f>+SUMIF(BASE!$B:$B,Tabla!AD$1&amp;"-"&amp;Tabla!$B189&amp;"-"&amp;Tabla!AD$4,BASE!$O:$O)</f>
        <v>0</v>
      </c>
      <c r="AE189" s="87">
        <f t="shared" si="52"/>
        <v>0</v>
      </c>
      <c r="AF189" s="87">
        <f t="shared" si="53"/>
        <v>-92970.27</v>
      </c>
      <c r="AG189" s="87">
        <f t="shared" si="54"/>
        <v>0</v>
      </c>
      <c r="AH189" s="87">
        <f t="shared" si="55"/>
        <v>0</v>
      </c>
      <c r="AI189" s="87">
        <f t="shared" si="56"/>
        <v>0</v>
      </c>
      <c r="AJ189" s="87">
        <f t="shared" si="57"/>
        <v>0</v>
      </c>
      <c r="AK189" s="87">
        <f t="shared" si="58"/>
        <v>0</v>
      </c>
      <c r="AL189" s="87">
        <f t="shared" si="59"/>
        <v>0</v>
      </c>
      <c r="AM189" s="87">
        <f t="shared" si="60"/>
        <v>0</v>
      </c>
      <c r="AN189" s="87">
        <f t="shared" si="61"/>
        <v>-92970.27</v>
      </c>
    </row>
    <row r="190" spans="2:40" x14ac:dyDescent="0.2">
      <c r="B190" s="80" t="str">
        <f t="shared" si="62"/>
        <v>BLD S.A (1743)</v>
      </c>
      <c r="C190" s="87">
        <f>+SUMIF(BASE!$B:$B,Tabla!C$1&amp;"-"&amp;Tabla!$B190&amp;"-"&amp;Tabla!C$4,BASE!$O:$O)</f>
        <v>0</v>
      </c>
      <c r="D190" s="87">
        <f>+SUMIF(BASE!$B:$B,Tabla!D$1&amp;"-"&amp;Tabla!$B190&amp;"-"&amp;Tabla!D$4,BASE!$O:$O)</f>
        <v>0</v>
      </c>
      <c r="E190" s="87">
        <f>+SUMIF(BASE!$B:$B,Tabla!E$1&amp;"-"&amp;Tabla!$B190&amp;"-"&amp;Tabla!E$4,BASE!$O:$O)</f>
        <v>0</v>
      </c>
      <c r="F190" s="87">
        <f>+SUMIF(BASE!$B:$B,Tabla!F$1&amp;"-"&amp;Tabla!$B190&amp;"-"&amp;Tabla!F$4,BASE!$O:$O)</f>
        <v>0</v>
      </c>
      <c r="G190" s="87">
        <f>+SUMIF(BASE!$B:$B,Tabla!G$1&amp;"-"&amp;Tabla!$B190&amp;"-"&amp;Tabla!G$4,BASE!$O:$O)</f>
        <v>0</v>
      </c>
      <c r="H190" s="87">
        <f>+SUMIF(BASE!$B:$B,Tabla!H$1&amp;"-"&amp;Tabla!$B190&amp;"-"&amp;Tabla!H$4,BASE!$O:$O)</f>
        <v>-119372.56</v>
      </c>
      <c r="I190" s="87">
        <f>+SUMIF(BASE!$B:$B,Tabla!I$1&amp;"-"&amp;Tabla!$B190&amp;"-"&amp;Tabla!I$4,BASE!$O:$O)</f>
        <v>0</v>
      </c>
      <c r="J190" s="87">
        <f>+SUMIF(BASE!$B:$B,Tabla!J$1&amp;"-"&amp;Tabla!$B190&amp;"-"&amp;Tabla!J$4,BASE!$O:$O)</f>
        <v>0</v>
      </c>
      <c r="K190" s="87">
        <f>+SUMIF(BASE!$B:$B,Tabla!K$1&amp;"-"&amp;Tabla!$B190&amp;"-"&amp;Tabla!K$4,BASE!$O:$O)</f>
        <v>0</v>
      </c>
      <c r="L190" s="87">
        <f>+SUMIF(BASE!$B:$B,Tabla!L$1&amp;"-"&amp;Tabla!$B190&amp;"-"&amp;Tabla!L$4,BASE!$O:$O)</f>
        <v>0</v>
      </c>
      <c r="M190" s="87">
        <f>+SUMIF(BASE!$B:$B,Tabla!M$1&amp;"-"&amp;Tabla!$B190&amp;"-"&amp;Tabla!M$4,BASE!$O:$O)</f>
        <v>0</v>
      </c>
      <c r="N190" s="87">
        <f>+SUMIF(BASE!$B:$B,Tabla!N$1&amp;"-"&amp;Tabla!$B190&amp;"-"&amp;Tabla!N$4,BASE!$O:$O)</f>
        <v>0</v>
      </c>
      <c r="O190" s="87">
        <f>+SUMIF(BASE!$B:$B,Tabla!O$1&amp;"-"&amp;Tabla!$B190&amp;"-"&amp;Tabla!O$4,BASE!$O:$O)</f>
        <v>0</v>
      </c>
      <c r="P190" s="87">
        <f>+SUMIF(BASE!$B:$B,Tabla!P$1&amp;"-"&amp;Tabla!$B190&amp;"-"&amp;Tabla!P$4,BASE!$O:$O)</f>
        <v>0</v>
      </c>
      <c r="Q190" s="87">
        <f>+SUMIF(BASE!$B:$B,Tabla!Q$1&amp;"-"&amp;Tabla!$B190&amp;"-"&amp;Tabla!Q$4,BASE!$O:$O)</f>
        <v>0</v>
      </c>
      <c r="R190" s="87">
        <f>+SUMIF(BASE!$B:$B,Tabla!R$1&amp;"-"&amp;Tabla!$B190&amp;"-"&amp;Tabla!R$4,BASE!$O:$O)</f>
        <v>0</v>
      </c>
      <c r="S190" s="87">
        <f>+SUMIF(BASE!$B:$B,Tabla!S$1&amp;"-"&amp;Tabla!$B190&amp;"-"&amp;Tabla!S$4,BASE!$O:$O)</f>
        <v>0</v>
      </c>
      <c r="T190" s="87">
        <f>+SUMIF(BASE!$B:$B,Tabla!T$1&amp;"-"&amp;Tabla!$B190&amp;"-"&amp;Tabla!T$4,BASE!$O:$O)</f>
        <v>0</v>
      </c>
      <c r="U190" s="87">
        <f>+SUMIF(BASE!$B:$B,Tabla!U$1&amp;"-"&amp;Tabla!$B190&amp;"-"&amp;Tabla!U$4,BASE!$O:$O)</f>
        <v>0</v>
      </c>
      <c r="V190" s="87">
        <f>+SUMIF(BASE!$B:$B,Tabla!V$1&amp;"-"&amp;Tabla!$B190&amp;"-"&amp;Tabla!V$4,BASE!$O:$O)</f>
        <v>0</v>
      </c>
      <c r="W190" s="87">
        <f>+SUMIF(BASE!$B:$B,Tabla!W$1&amp;"-"&amp;Tabla!$B190&amp;"-"&amp;Tabla!W$4,BASE!$O:$O)</f>
        <v>0</v>
      </c>
      <c r="X190" s="87">
        <f>+SUMIF(BASE!$B:$B,Tabla!X$1&amp;"-"&amp;Tabla!$B190&amp;"-"&amp;Tabla!X$4,BASE!$O:$O)</f>
        <v>0</v>
      </c>
      <c r="Y190" s="87">
        <f>+SUMIF(BASE!$B:$B,Tabla!Y$1&amp;"-"&amp;Tabla!$B190&amp;"-"&amp;Tabla!Y$4,BASE!$O:$O)</f>
        <v>0</v>
      </c>
      <c r="Z190" s="87">
        <f>+SUMIF(BASE!$B:$B,Tabla!Z$1&amp;"-"&amp;Tabla!$B190&amp;"-"&amp;Tabla!Z$4,BASE!$O:$O)</f>
        <v>0</v>
      </c>
      <c r="AA190" s="87">
        <f>+SUMIF(BASE!$B:$B,Tabla!AA$1&amp;"-"&amp;Tabla!$B190&amp;"-"&amp;Tabla!AA$4,BASE!$O:$O)</f>
        <v>0</v>
      </c>
      <c r="AB190" s="87">
        <f>+SUMIF(BASE!$B:$B,Tabla!AB$1&amp;"-"&amp;Tabla!$B190&amp;"-"&amp;Tabla!AB$4,BASE!$O:$O)</f>
        <v>0</v>
      </c>
      <c r="AC190" s="87">
        <f>+SUMIF(BASE!$B:$B,Tabla!AC$1&amp;"-"&amp;Tabla!$B190&amp;"-"&amp;Tabla!AC$4,BASE!$O:$O)</f>
        <v>0</v>
      </c>
      <c r="AD190" s="87">
        <f>+SUMIF(BASE!$B:$B,Tabla!AD$1&amp;"-"&amp;Tabla!$B190&amp;"-"&amp;Tabla!AD$4,BASE!$O:$O)</f>
        <v>0</v>
      </c>
      <c r="AE190" s="87">
        <f t="shared" si="52"/>
        <v>0</v>
      </c>
      <c r="AF190" s="87">
        <f t="shared" si="53"/>
        <v>-119372.56</v>
      </c>
      <c r="AG190" s="87">
        <f t="shared" si="54"/>
        <v>0</v>
      </c>
      <c r="AH190" s="87">
        <f t="shared" si="55"/>
        <v>0</v>
      </c>
      <c r="AI190" s="87">
        <f t="shared" si="56"/>
        <v>0</v>
      </c>
      <c r="AJ190" s="87">
        <f t="shared" si="57"/>
        <v>0</v>
      </c>
      <c r="AK190" s="87">
        <f t="shared" si="58"/>
        <v>0</v>
      </c>
      <c r="AL190" s="87">
        <f t="shared" si="59"/>
        <v>0</v>
      </c>
      <c r="AM190" s="87">
        <f t="shared" si="60"/>
        <v>0</v>
      </c>
      <c r="AN190" s="87">
        <f t="shared" si="61"/>
        <v>-119372.56</v>
      </c>
    </row>
    <row r="191" spans="2:40" x14ac:dyDescent="0.2">
      <c r="B191" s="80" t="str">
        <f t="shared" si="62"/>
        <v>LBO Sociedad de Bolsa SA. (676)</v>
      </c>
      <c r="C191" s="87">
        <f>+SUMIF(BASE!$B:$B,Tabla!C$1&amp;"-"&amp;Tabla!$B191&amp;"-"&amp;Tabla!C$4,BASE!$O:$O)</f>
        <v>0</v>
      </c>
      <c r="D191" s="87">
        <f>+SUMIF(BASE!$B:$B,Tabla!D$1&amp;"-"&amp;Tabla!$B191&amp;"-"&amp;Tabla!D$4,BASE!$O:$O)</f>
        <v>0</v>
      </c>
      <c r="E191" s="87">
        <f>+SUMIF(BASE!$B:$B,Tabla!E$1&amp;"-"&amp;Tabla!$B191&amp;"-"&amp;Tabla!E$4,BASE!$O:$O)</f>
        <v>0</v>
      </c>
      <c r="F191" s="87">
        <f>+SUMIF(BASE!$B:$B,Tabla!F$1&amp;"-"&amp;Tabla!$B191&amp;"-"&amp;Tabla!F$4,BASE!$O:$O)</f>
        <v>0</v>
      </c>
      <c r="G191" s="87">
        <f>+SUMIF(BASE!$B:$B,Tabla!G$1&amp;"-"&amp;Tabla!$B191&amp;"-"&amp;Tabla!G$4,BASE!$O:$O)</f>
        <v>0</v>
      </c>
      <c r="H191" s="87">
        <f>+SUMIF(BASE!$B:$B,Tabla!H$1&amp;"-"&amp;Tabla!$B191&amp;"-"&amp;Tabla!H$4,BASE!$O:$O)</f>
        <v>-648774.54</v>
      </c>
      <c r="I191" s="87">
        <f>+SUMIF(BASE!$B:$B,Tabla!I$1&amp;"-"&amp;Tabla!$B191&amp;"-"&amp;Tabla!I$4,BASE!$O:$O)</f>
        <v>0</v>
      </c>
      <c r="J191" s="87">
        <f>+SUMIF(BASE!$B:$B,Tabla!J$1&amp;"-"&amp;Tabla!$B191&amp;"-"&amp;Tabla!J$4,BASE!$O:$O)</f>
        <v>0</v>
      </c>
      <c r="K191" s="87">
        <f>+SUMIF(BASE!$B:$B,Tabla!K$1&amp;"-"&amp;Tabla!$B191&amp;"-"&amp;Tabla!K$4,BASE!$O:$O)</f>
        <v>0</v>
      </c>
      <c r="L191" s="87">
        <f>+SUMIF(BASE!$B:$B,Tabla!L$1&amp;"-"&amp;Tabla!$B191&amp;"-"&amp;Tabla!L$4,BASE!$O:$O)</f>
        <v>0</v>
      </c>
      <c r="M191" s="87">
        <f>+SUMIF(BASE!$B:$B,Tabla!M$1&amp;"-"&amp;Tabla!$B191&amp;"-"&amp;Tabla!M$4,BASE!$O:$O)</f>
        <v>0</v>
      </c>
      <c r="N191" s="87">
        <f>+SUMIF(BASE!$B:$B,Tabla!N$1&amp;"-"&amp;Tabla!$B191&amp;"-"&amp;Tabla!N$4,BASE!$O:$O)</f>
        <v>0</v>
      </c>
      <c r="O191" s="87">
        <f>+SUMIF(BASE!$B:$B,Tabla!O$1&amp;"-"&amp;Tabla!$B191&amp;"-"&amp;Tabla!O$4,BASE!$O:$O)</f>
        <v>0</v>
      </c>
      <c r="P191" s="87">
        <f>+SUMIF(BASE!$B:$B,Tabla!P$1&amp;"-"&amp;Tabla!$B191&amp;"-"&amp;Tabla!P$4,BASE!$O:$O)</f>
        <v>0</v>
      </c>
      <c r="Q191" s="87">
        <f>+SUMIF(BASE!$B:$B,Tabla!Q$1&amp;"-"&amp;Tabla!$B191&amp;"-"&amp;Tabla!Q$4,BASE!$O:$O)</f>
        <v>0</v>
      </c>
      <c r="R191" s="87">
        <f>+SUMIF(BASE!$B:$B,Tabla!R$1&amp;"-"&amp;Tabla!$B191&amp;"-"&amp;Tabla!R$4,BASE!$O:$O)</f>
        <v>0</v>
      </c>
      <c r="S191" s="87">
        <f>+SUMIF(BASE!$B:$B,Tabla!S$1&amp;"-"&amp;Tabla!$B191&amp;"-"&amp;Tabla!S$4,BASE!$O:$O)</f>
        <v>0</v>
      </c>
      <c r="T191" s="87">
        <f>+SUMIF(BASE!$B:$B,Tabla!T$1&amp;"-"&amp;Tabla!$B191&amp;"-"&amp;Tabla!T$4,BASE!$O:$O)</f>
        <v>0</v>
      </c>
      <c r="U191" s="87">
        <f>+SUMIF(BASE!$B:$B,Tabla!U$1&amp;"-"&amp;Tabla!$B191&amp;"-"&amp;Tabla!U$4,BASE!$O:$O)</f>
        <v>0</v>
      </c>
      <c r="V191" s="87">
        <f>+SUMIF(BASE!$B:$B,Tabla!V$1&amp;"-"&amp;Tabla!$B191&amp;"-"&amp;Tabla!V$4,BASE!$O:$O)</f>
        <v>0</v>
      </c>
      <c r="W191" s="87">
        <f>+SUMIF(BASE!$B:$B,Tabla!W$1&amp;"-"&amp;Tabla!$B191&amp;"-"&amp;Tabla!W$4,BASE!$O:$O)</f>
        <v>0</v>
      </c>
      <c r="X191" s="87">
        <f>+SUMIF(BASE!$B:$B,Tabla!X$1&amp;"-"&amp;Tabla!$B191&amp;"-"&amp;Tabla!X$4,BASE!$O:$O)</f>
        <v>0</v>
      </c>
      <c r="Y191" s="87">
        <f>+SUMIF(BASE!$B:$B,Tabla!Y$1&amp;"-"&amp;Tabla!$B191&amp;"-"&amp;Tabla!Y$4,BASE!$O:$O)</f>
        <v>0</v>
      </c>
      <c r="Z191" s="87">
        <f>+SUMIF(BASE!$B:$B,Tabla!Z$1&amp;"-"&amp;Tabla!$B191&amp;"-"&amp;Tabla!Z$4,BASE!$O:$O)</f>
        <v>0</v>
      </c>
      <c r="AA191" s="87">
        <f>+SUMIF(BASE!$B:$B,Tabla!AA$1&amp;"-"&amp;Tabla!$B191&amp;"-"&amp;Tabla!AA$4,BASE!$O:$O)</f>
        <v>0</v>
      </c>
      <c r="AB191" s="87">
        <f>+SUMIF(BASE!$B:$B,Tabla!AB$1&amp;"-"&amp;Tabla!$B191&amp;"-"&amp;Tabla!AB$4,BASE!$O:$O)</f>
        <v>0</v>
      </c>
      <c r="AC191" s="87">
        <f>+SUMIF(BASE!$B:$B,Tabla!AC$1&amp;"-"&amp;Tabla!$B191&amp;"-"&amp;Tabla!AC$4,BASE!$O:$O)</f>
        <v>0</v>
      </c>
      <c r="AD191" s="87">
        <f>+SUMIF(BASE!$B:$B,Tabla!AD$1&amp;"-"&amp;Tabla!$B191&amp;"-"&amp;Tabla!AD$4,BASE!$O:$O)</f>
        <v>0</v>
      </c>
      <c r="AE191" s="87">
        <f t="shared" si="52"/>
        <v>0</v>
      </c>
      <c r="AF191" s="87">
        <f t="shared" si="53"/>
        <v>-648774.54</v>
      </c>
      <c r="AG191" s="87">
        <f t="shared" si="54"/>
        <v>0</v>
      </c>
      <c r="AH191" s="87">
        <f t="shared" si="55"/>
        <v>0</v>
      </c>
      <c r="AI191" s="87">
        <f t="shared" si="56"/>
        <v>0</v>
      </c>
      <c r="AJ191" s="87">
        <f t="shared" si="57"/>
        <v>0</v>
      </c>
      <c r="AK191" s="87">
        <f t="shared" si="58"/>
        <v>0</v>
      </c>
      <c r="AL191" s="87">
        <f t="shared" si="59"/>
        <v>0</v>
      </c>
      <c r="AM191" s="87">
        <f t="shared" si="60"/>
        <v>0</v>
      </c>
      <c r="AN191" s="87">
        <f t="shared" si="61"/>
        <v>-648774.54</v>
      </c>
    </row>
    <row r="192" spans="2:40" x14ac:dyDescent="0.2">
      <c r="B192" s="80" t="str">
        <f t="shared" si="62"/>
        <v>Ranallo Valores S.A. (1433)</v>
      </c>
      <c r="C192" s="87">
        <f>+SUMIF(BASE!$B:$B,Tabla!C$1&amp;"-"&amp;Tabla!$B192&amp;"-"&amp;Tabla!C$4,BASE!$O:$O)</f>
        <v>0</v>
      </c>
      <c r="D192" s="87">
        <f>+SUMIF(BASE!$B:$B,Tabla!D$1&amp;"-"&amp;Tabla!$B192&amp;"-"&amp;Tabla!D$4,BASE!$O:$O)</f>
        <v>0</v>
      </c>
      <c r="E192" s="87">
        <f>+SUMIF(BASE!$B:$B,Tabla!E$1&amp;"-"&amp;Tabla!$B192&amp;"-"&amp;Tabla!E$4,BASE!$O:$O)</f>
        <v>0</v>
      </c>
      <c r="F192" s="87">
        <f>+SUMIF(BASE!$B:$B,Tabla!F$1&amp;"-"&amp;Tabla!$B192&amp;"-"&amp;Tabla!F$4,BASE!$O:$O)</f>
        <v>0</v>
      </c>
      <c r="G192" s="87">
        <f>+SUMIF(BASE!$B:$B,Tabla!G$1&amp;"-"&amp;Tabla!$B192&amp;"-"&amp;Tabla!G$4,BASE!$O:$O)</f>
        <v>0</v>
      </c>
      <c r="H192" s="87">
        <f>+SUMIF(BASE!$B:$B,Tabla!H$1&amp;"-"&amp;Tabla!$B192&amp;"-"&amp;Tabla!H$4,BASE!$O:$O)</f>
        <v>-265745.5</v>
      </c>
      <c r="I192" s="87">
        <f>+SUMIF(BASE!$B:$B,Tabla!I$1&amp;"-"&amp;Tabla!$B192&amp;"-"&amp;Tabla!I$4,BASE!$O:$O)</f>
        <v>0</v>
      </c>
      <c r="J192" s="87">
        <f>+SUMIF(BASE!$B:$B,Tabla!J$1&amp;"-"&amp;Tabla!$B192&amp;"-"&amp;Tabla!J$4,BASE!$O:$O)</f>
        <v>0</v>
      </c>
      <c r="K192" s="87">
        <f>+SUMIF(BASE!$B:$B,Tabla!K$1&amp;"-"&amp;Tabla!$B192&amp;"-"&amp;Tabla!K$4,BASE!$O:$O)</f>
        <v>0</v>
      </c>
      <c r="L192" s="87">
        <f>+SUMIF(BASE!$B:$B,Tabla!L$1&amp;"-"&amp;Tabla!$B192&amp;"-"&amp;Tabla!L$4,BASE!$O:$O)</f>
        <v>0</v>
      </c>
      <c r="M192" s="87">
        <f>+SUMIF(BASE!$B:$B,Tabla!M$1&amp;"-"&amp;Tabla!$B192&amp;"-"&amp;Tabla!M$4,BASE!$O:$O)</f>
        <v>0</v>
      </c>
      <c r="N192" s="87">
        <f>+SUMIF(BASE!$B:$B,Tabla!N$1&amp;"-"&amp;Tabla!$B192&amp;"-"&amp;Tabla!N$4,BASE!$O:$O)</f>
        <v>0</v>
      </c>
      <c r="O192" s="87">
        <f>+SUMIF(BASE!$B:$B,Tabla!O$1&amp;"-"&amp;Tabla!$B192&amp;"-"&amp;Tabla!O$4,BASE!$O:$O)</f>
        <v>0</v>
      </c>
      <c r="P192" s="87">
        <f>+SUMIF(BASE!$B:$B,Tabla!P$1&amp;"-"&amp;Tabla!$B192&amp;"-"&amp;Tabla!P$4,BASE!$O:$O)</f>
        <v>0</v>
      </c>
      <c r="Q192" s="87">
        <f>+SUMIF(BASE!$B:$B,Tabla!Q$1&amp;"-"&amp;Tabla!$B192&amp;"-"&amp;Tabla!Q$4,BASE!$O:$O)</f>
        <v>0</v>
      </c>
      <c r="R192" s="87">
        <f>+SUMIF(BASE!$B:$B,Tabla!R$1&amp;"-"&amp;Tabla!$B192&amp;"-"&amp;Tabla!R$4,BASE!$O:$O)</f>
        <v>0</v>
      </c>
      <c r="S192" s="87">
        <f>+SUMIF(BASE!$B:$B,Tabla!S$1&amp;"-"&amp;Tabla!$B192&amp;"-"&amp;Tabla!S$4,BASE!$O:$O)</f>
        <v>0</v>
      </c>
      <c r="T192" s="87">
        <f>+SUMIF(BASE!$B:$B,Tabla!T$1&amp;"-"&amp;Tabla!$B192&amp;"-"&amp;Tabla!T$4,BASE!$O:$O)</f>
        <v>0</v>
      </c>
      <c r="U192" s="87">
        <f>+SUMIF(BASE!$B:$B,Tabla!U$1&amp;"-"&amp;Tabla!$B192&amp;"-"&amp;Tabla!U$4,BASE!$O:$O)</f>
        <v>0</v>
      </c>
      <c r="V192" s="87">
        <f>+SUMIF(BASE!$B:$B,Tabla!V$1&amp;"-"&amp;Tabla!$B192&amp;"-"&amp;Tabla!V$4,BASE!$O:$O)</f>
        <v>0</v>
      </c>
      <c r="W192" s="87">
        <f>+SUMIF(BASE!$B:$B,Tabla!W$1&amp;"-"&amp;Tabla!$B192&amp;"-"&amp;Tabla!W$4,BASE!$O:$O)</f>
        <v>0</v>
      </c>
      <c r="X192" s="87">
        <f>+SUMIF(BASE!$B:$B,Tabla!X$1&amp;"-"&amp;Tabla!$B192&amp;"-"&amp;Tabla!X$4,BASE!$O:$O)</f>
        <v>0</v>
      </c>
      <c r="Y192" s="87">
        <f>+SUMIF(BASE!$B:$B,Tabla!Y$1&amp;"-"&amp;Tabla!$B192&amp;"-"&amp;Tabla!Y$4,BASE!$O:$O)</f>
        <v>0</v>
      </c>
      <c r="Z192" s="87">
        <f>+SUMIF(BASE!$B:$B,Tabla!Z$1&amp;"-"&amp;Tabla!$B192&amp;"-"&amp;Tabla!Z$4,BASE!$O:$O)</f>
        <v>0</v>
      </c>
      <c r="AA192" s="87">
        <f>+SUMIF(BASE!$B:$B,Tabla!AA$1&amp;"-"&amp;Tabla!$B192&amp;"-"&amp;Tabla!AA$4,BASE!$O:$O)</f>
        <v>0</v>
      </c>
      <c r="AB192" s="87">
        <f>+SUMIF(BASE!$B:$B,Tabla!AB$1&amp;"-"&amp;Tabla!$B192&amp;"-"&amp;Tabla!AB$4,BASE!$O:$O)</f>
        <v>0</v>
      </c>
      <c r="AC192" s="87">
        <f>+SUMIF(BASE!$B:$B,Tabla!AC$1&amp;"-"&amp;Tabla!$B192&amp;"-"&amp;Tabla!AC$4,BASE!$O:$O)</f>
        <v>0</v>
      </c>
      <c r="AD192" s="87">
        <f>+SUMIF(BASE!$B:$B,Tabla!AD$1&amp;"-"&amp;Tabla!$B192&amp;"-"&amp;Tabla!AD$4,BASE!$O:$O)</f>
        <v>0</v>
      </c>
      <c r="AE192" s="87">
        <f t="shared" si="52"/>
        <v>0</v>
      </c>
      <c r="AF192" s="87">
        <f t="shared" si="53"/>
        <v>-265745.5</v>
      </c>
      <c r="AG192" s="87">
        <f t="shared" si="54"/>
        <v>0</v>
      </c>
      <c r="AH192" s="87">
        <f t="shared" si="55"/>
        <v>0</v>
      </c>
      <c r="AI192" s="87">
        <f t="shared" si="56"/>
        <v>0</v>
      </c>
      <c r="AJ192" s="87">
        <f t="shared" si="57"/>
        <v>0</v>
      </c>
      <c r="AK192" s="87">
        <f t="shared" si="58"/>
        <v>0</v>
      </c>
      <c r="AL192" s="87">
        <f t="shared" si="59"/>
        <v>0</v>
      </c>
      <c r="AM192" s="87">
        <f t="shared" si="60"/>
        <v>0</v>
      </c>
      <c r="AN192" s="87">
        <f t="shared" si="61"/>
        <v>-265745.5</v>
      </c>
    </row>
    <row r="193" spans="2:40" x14ac:dyDescent="0.2">
      <c r="B193" s="80" t="str">
        <f t="shared" si="62"/>
        <v>Aurum Valores (31)</v>
      </c>
      <c r="C193" s="87">
        <f>+SUMIF(BASE!$B:$B,Tabla!C$1&amp;"-"&amp;Tabla!$B193&amp;"-"&amp;Tabla!C$4,BASE!$O:$O)</f>
        <v>0</v>
      </c>
      <c r="D193" s="87">
        <f>+SUMIF(BASE!$B:$B,Tabla!D$1&amp;"-"&amp;Tabla!$B193&amp;"-"&amp;Tabla!D$4,BASE!$O:$O)</f>
        <v>0</v>
      </c>
      <c r="E193" s="87">
        <f>+SUMIF(BASE!$B:$B,Tabla!E$1&amp;"-"&amp;Tabla!$B193&amp;"-"&amp;Tabla!E$4,BASE!$O:$O)</f>
        <v>0</v>
      </c>
      <c r="F193" s="87">
        <f>+SUMIF(BASE!$B:$B,Tabla!F$1&amp;"-"&amp;Tabla!$B193&amp;"-"&amp;Tabla!F$4,BASE!$O:$O)</f>
        <v>0</v>
      </c>
      <c r="G193" s="87">
        <f>+SUMIF(BASE!$B:$B,Tabla!G$1&amp;"-"&amp;Tabla!$B193&amp;"-"&amp;Tabla!G$4,BASE!$O:$O)</f>
        <v>0</v>
      </c>
      <c r="H193" s="87">
        <f>+SUMIF(BASE!$B:$B,Tabla!H$1&amp;"-"&amp;Tabla!$B193&amp;"-"&amp;Tabla!H$4,BASE!$O:$O)</f>
        <v>-541442.4</v>
      </c>
      <c r="I193" s="87">
        <f>+SUMIF(BASE!$B:$B,Tabla!I$1&amp;"-"&amp;Tabla!$B193&amp;"-"&amp;Tabla!I$4,BASE!$O:$O)</f>
        <v>0</v>
      </c>
      <c r="J193" s="87">
        <f>+SUMIF(BASE!$B:$B,Tabla!J$1&amp;"-"&amp;Tabla!$B193&amp;"-"&amp;Tabla!J$4,BASE!$O:$O)</f>
        <v>0</v>
      </c>
      <c r="K193" s="87">
        <f>+SUMIF(BASE!$B:$B,Tabla!K$1&amp;"-"&amp;Tabla!$B193&amp;"-"&amp;Tabla!K$4,BASE!$O:$O)</f>
        <v>0</v>
      </c>
      <c r="L193" s="87">
        <f>+SUMIF(BASE!$B:$B,Tabla!L$1&amp;"-"&amp;Tabla!$B193&amp;"-"&amp;Tabla!L$4,BASE!$O:$O)</f>
        <v>0</v>
      </c>
      <c r="M193" s="87">
        <f>+SUMIF(BASE!$B:$B,Tabla!M$1&amp;"-"&amp;Tabla!$B193&amp;"-"&amp;Tabla!M$4,BASE!$O:$O)</f>
        <v>0</v>
      </c>
      <c r="N193" s="87">
        <f>+SUMIF(BASE!$B:$B,Tabla!N$1&amp;"-"&amp;Tabla!$B193&amp;"-"&amp;Tabla!N$4,BASE!$O:$O)</f>
        <v>0</v>
      </c>
      <c r="O193" s="87">
        <f>+SUMIF(BASE!$B:$B,Tabla!O$1&amp;"-"&amp;Tabla!$B193&amp;"-"&amp;Tabla!O$4,BASE!$O:$O)</f>
        <v>0</v>
      </c>
      <c r="P193" s="87">
        <f>+SUMIF(BASE!$B:$B,Tabla!P$1&amp;"-"&amp;Tabla!$B193&amp;"-"&amp;Tabla!P$4,BASE!$O:$O)</f>
        <v>0</v>
      </c>
      <c r="Q193" s="87">
        <f>+SUMIF(BASE!$B:$B,Tabla!Q$1&amp;"-"&amp;Tabla!$B193&amp;"-"&amp;Tabla!Q$4,BASE!$O:$O)</f>
        <v>0</v>
      </c>
      <c r="R193" s="87">
        <f>+SUMIF(BASE!$B:$B,Tabla!R$1&amp;"-"&amp;Tabla!$B193&amp;"-"&amp;Tabla!R$4,BASE!$O:$O)</f>
        <v>-126852.56</v>
      </c>
      <c r="S193" s="87">
        <f>+SUMIF(BASE!$B:$B,Tabla!S$1&amp;"-"&amp;Tabla!$B193&amp;"-"&amp;Tabla!S$4,BASE!$O:$O)</f>
        <v>0</v>
      </c>
      <c r="T193" s="87">
        <f>+SUMIF(BASE!$B:$B,Tabla!T$1&amp;"-"&amp;Tabla!$B193&amp;"-"&amp;Tabla!T$4,BASE!$O:$O)</f>
        <v>0</v>
      </c>
      <c r="U193" s="87">
        <f>+SUMIF(BASE!$B:$B,Tabla!U$1&amp;"-"&amp;Tabla!$B193&amp;"-"&amp;Tabla!U$4,BASE!$O:$O)</f>
        <v>0</v>
      </c>
      <c r="V193" s="87">
        <f>+SUMIF(BASE!$B:$B,Tabla!V$1&amp;"-"&amp;Tabla!$B193&amp;"-"&amp;Tabla!V$4,BASE!$O:$O)</f>
        <v>0</v>
      </c>
      <c r="W193" s="87">
        <f>+SUMIF(BASE!$B:$B,Tabla!W$1&amp;"-"&amp;Tabla!$B193&amp;"-"&amp;Tabla!W$4,BASE!$O:$O)</f>
        <v>0</v>
      </c>
      <c r="X193" s="87">
        <f>+SUMIF(BASE!$B:$B,Tabla!X$1&amp;"-"&amp;Tabla!$B193&amp;"-"&amp;Tabla!X$4,BASE!$O:$O)</f>
        <v>0</v>
      </c>
      <c r="Y193" s="87">
        <f>+SUMIF(BASE!$B:$B,Tabla!Y$1&amp;"-"&amp;Tabla!$B193&amp;"-"&amp;Tabla!Y$4,BASE!$O:$O)</f>
        <v>0</v>
      </c>
      <c r="Z193" s="87">
        <f>+SUMIF(BASE!$B:$B,Tabla!Z$1&amp;"-"&amp;Tabla!$B193&amp;"-"&amp;Tabla!Z$4,BASE!$O:$O)</f>
        <v>0</v>
      </c>
      <c r="AA193" s="87">
        <f>+SUMIF(BASE!$B:$B,Tabla!AA$1&amp;"-"&amp;Tabla!$B193&amp;"-"&amp;Tabla!AA$4,BASE!$O:$O)</f>
        <v>0</v>
      </c>
      <c r="AB193" s="87">
        <f>+SUMIF(BASE!$B:$B,Tabla!AB$1&amp;"-"&amp;Tabla!$B193&amp;"-"&amp;Tabla!AB$4,BASE!$O:$O)</f>
        <v>0</v>
      </c>
      <c r="AC193" s="87">
        <f>+SUMIF(BASE!$B:$B,Tabla!AC$1&amp;"-"&amp;Tabla!$B193&amp;"-"&amp;Tabla!AC$4,BASE!$O:$O)</f>
        <v>0</v>
      </c>
      <c r="AD193" s="87">
        <f>+SUMIF(BASE!$B:$B,Tabla!AD$1&amp;"-"&amp;Tabla!$B193&amp;"-"&amp;Tabla!AD$4,BASE!$O:$O)</f>
        <v>0</v>
      </c>
      <c r="AE193" s="87">
        <f t="shared" si="52"/>
        <v>0</v>
      </c>
      <c r="AF193" s="87">
        <f t="shared" si="53"/>
        <v>-541442.4</v>
      </c>
      <c r="AG193" s="87">
        <f t="shared" si="54"/>
        <v>0</v>
      </c>
      <c r="AH193" s="87">
        <f t="shared" si="55"/>
        <v>-126852.56</v>
      </c>
      <c r="AI193" s="87">
        <f t="shared" si="56"/>
        <v>0</v>
      </c>
      <c r="AJ193" s="87">
        <f t="shared" si="57"/>
        <v>0</v>
      </c>
      <c r="AK193" s="87">
        <f t="shared" si="58"/>
        <v>0</v>
      </c>
      <c r="AL193" s="87">
        <f t="shared" si="59"/>
        <v>0</v>
      </c>
      <c r="AM193" s="87">
        <f t="shared" si="60"/>
        <v>0</v>
      </c>
      <c r="AN193" s="87">
        <f t="shared" si="61"/>
        <v>-668294.96</v>
      </c>
    </row>
    <row r="194" spans="2:40" x14ac:dyDescent="0.2">
      <c r="B194" s="80" t="str">
        <f t="shared" si="62"/>
        <v>UNIGRAIN (1738)</v>
      </c>
      <c r="C194" s="87">
        <f>+SUMIF(BASE!$B:$B,Tabla!C$1&amp;"-"&amp;Tabla!$B194&amp;"-"&amp;Tabla!C$4,BASE!$O:$O)</f>
        <v>0</v>
      </c>
      <c r="D194" s="87">
        <f>+SUMIF(BASE!$B:$B,Tabla!D$1&amp;"-"&amp;Tabla!$B194&amp;"-"&amp;Tabla!D$4,BASE!$O:$O)</f>
        <v>0</v>
      </c>
      <c r="E194" s="87">
        <f>+SUMIF(BASE!$B:$B,Tabla!E$1&amp;"-"&amp;Tabla!$B194&amp;"-"&amp;Tabla!E$4,BASE!$O:$O)</f>
        <v>0</v>
      </c>
      <c r="F194" s="87">
        <f>+SUMIF(BASE!$B:$B,Tabla!F$1&amp;"-"&amp;Tabla!$B194&amp;"-"&amp;Tabla!F$4,BASE!$O:$O)</f>
        <v>0</v>
      </c>
      <c r="G194" s="87">
        <f>+SUMIF(BASE!$B:$B,Tabla!G$1&amp;"-"&amp;Tabla!$B194&amp;"-"&amp;Tabla!G$4,BASE!$O:$O)</f>
        <v>0</v>
      </c>
      <c r="H194" s="87">
        <f>+SUMIF(BASE!$B:$B,Tabla!H$1&amp;"-"&amp;Tabla!$B194&amp;"-"&amp;Tabla!H$4,BASE!$O:$O)</f>
        <v>-33230</v>
      </c>
      <c r="I194" s="87">
        <f>+SUMIF(BASE!$B:$B,Tabla!I$1&amp;"-"&amp;Tabla!$B194&amp;"-"&amp;Tabla!I$4,BASE!$O:$O)</f>
        <v>0</v>
      </c>
      <c r="J194" s="87">
        <f>+SUMIF(BASE!$B:$B,Tabla!J$1&amp;"-"&amp;Tabla!$B194&amp;"-"&amp;Tabla!J$4,BASE!$O:$O)</f>
        <v>0</v>
      </c>
      <c r="K194" s="87">
        <f>+SUMIF(BASE!$B:$B,Tabla!K$1&amp;"-"&amp;Tabla!$B194&amp;"-"&amp;Tabla!K$4,BASE!$O:$O)</f>
        <v>0</v>
      </c>
      <c r="L194" s="87">
        <f>+SUMIF(BASE!$B:$B,Tabla!L$1&amp;"-"&amp;Tabla!$B194&amp;"-"&amp;Tabla!L$4,BASE!$O:$O)</f>
        <v>0</v>
      </c>
      <c r="M194" s="87">
        <f>+SUMIF(BASE!$B:$B,Tabla!M$1&amp;"-"&amp;Tabla!$B194&amp;"-"&amp;Tabla!M$4,BASE!$O:$O)</f>
        <v>0</v>
      </c>
      <c r="N194" s="87">
        <f>+SUMIF(BASE!$B:$B,Tabla!N$1&amp;"-"&amp;Tabla!$B194&amp;"-"&amp;Tabla!N$4,BASE!$O:$O)</f>
        <v>0</v>
      </c>
      <c r="O194" s="87">
        <f>+SUMIF(BASE!$B:$B,Tabla!O$1&amp;"-"&amp;Tabla!$B194&amp;"-"&amp;Tabla!O$4,BASE!$O:$O)</f>
        <v>0</v>
      </c>
      <c r="P194" s="87">
        <f>+SUMIF(BASE!$B:$B,Tabla!P$1&amp;"-"&amp;Tabla!$B194&amp;"-"&amp;Tabla!P$4,BASE!$O:$O)</f>
        <v>0</v>
      </c>
      <c r="Q194" s="87">
        <f>+SUMIF(BASE!$B:$B,Tabla!Q$1&amp;"-"&amp;Tabla!$B194&amp;"-"&amp;Tabla!Q$4,BASE!$O:$O)</f>
        <v>0</v>
      </c>
      <c r="R194" s="87">
        <f>+SUMIF(BASE!$B:$B,Tabla!R$1&amp;"-"&amp;Tabla!$B194&amp;"-"&amp;Tabla!R$4,BASE!$O:$O)</f>
        <v>0</v>
      </c>
      <c r="S194" s="87">
        <f>+SUMIF(BASE!$B:$B,Tabla!S$1&amp;"-"&amp;Tabla!$B194&amp;"-"&amp;Tabla!S$4,BASE!$O:$O)</f>
        <v>0</v>
      </c>
      <c r="T194" s="87">
        <f>+SUMIF(BASE!$B:$B,Tabla!T$1&amp;"-"&amp;Tabla!$B194&amp;"-"&amp;Tabla!T$4,BASE!$O:$O)</f>
        <v>0</v>
      </c>
      <c r="U194" s="87">
        <f>+SUMIF(BASE!$B:$B,Tabla!U$1&amp;"-"&amp;Tabla!$B194&amp;"-"&amp;Tabla!U$4,BASE!$O:$O)</f>
        <v>0</v>
      </c>
      <c r="V194" s="87">
        <f>+SUMIF(BASE!$B:$B,Tabla!V$1&amp;"-"&amp;Tabla!$B194&amp;"-"&amp;Tabla!V$4,BASE!$O:$O)</f>
        <v>0</v>
      </c>
      <c r="W194" s="87">
        <f>+SUMIF(BASE!$B:$B,Tabla!W$1&amp;"-"&amp;Tabla!$B194&amp;"-"&amp;Tabla!W$4,BASE!$O:$O)</f>
        <v>0</v>
      </c>
      <c r="X194" s="87">
        <f>+SUMIF(BASE!$B:$B,Tabla!X$1&amp;"-"&amp;Tabla!$B194&amp;"-"&amp;Tabla!X$4,BASE!$O:$O)</f>
        <v>0</v>
      </c>
      <c r="Y194" s="87">
        <f>+SUMIF(BASE!$B:$B,Tabla!Y$1&amp;"-"&amp;Tabla!$B194&amp;"-"&amp;Tabla!Y$4,BASE!$O:$O)</f>
        <v>0</v>
      </c>
      <c r="Z194" s="87">
        <f>+SUMIF(BASE!$B:$B,Tabla!Z$1&amp;"-"&amp;Tabla!$B194&amp;"-"&amp;Tabla!Z$4,BASE!$O:$O)</f>
        <v>0</v>
      </c>
      <c r="AA194" s="87">
        <f>+SUMIF(BASE!$B:$B,Tabla!AA$1&amp;"-"&amp;Tabla!$B194&amp;"-"&amp;Tabla!AA$4,BASE!$O:$O)</f>
        <v>0</v>
      </c>
      <c r="AB194" s="87">
        <f>+SUMIF(BASE!$B:$B,Tabla!AB$1&amp;"-"&amp;Tabla!$B194&amp;"-"&amp;Tabla!AB$4,BASE!$O:$O)</f>
        <v>0</v>
      </c>
      <c r="AC194" s="87">
        <f>+SUMIF(BASE!$B:$B,Tabla!AC$1&amp;"-"&amp;Tabla!$B194&amp;"-"&amp;Tabla!AC$4,BASE!$O:$O)</f>
        <v>0</v>
      </c>
      <c r="AD194" s="87">
        <f>+SUMIF(BASE!$B:$B,Tabla!AD$1&amp;"-"&amp;Tabla!$B194&amp;"-"&amp;Tabla!AD$4,BASE!$O:$O)</f>
        <v>0</v>
      </c>
      <c r="AE194" s="87">
        <f t="shared" si="52"/>
        <v>0</v>
      </c>
      <c r="AF194" s="87">
        <f t="shared" si="53"/>
        <v>-33230</v>
      </c>
      <c r="AG194" s="87">
        <f t="shared" si="54"/>
        <v>0</v>
      </c>
      <c r="AH194" s="87">
        <f t="shared" si="55"/>
        <v>0</v>
      </c>
      <c r="AI194" s="87">
        <f t="shared" si="56"/>
        <v>0</v>
      </c>
      <c r="AJ194" s="87">
        <f t="shared" si="57"/>
        <v>0</v>
      </c>
      <c r="AK194" s="87">
        <f t="shared" si="58"/>
        <v>0</v>
      </c>
      <c r="AL194" s="87">
        <f t="shared" si="59"/>
        <v>0</v>
      </c>
      <c r="AM194" s="87">
        <f t="shared" si="60"/>
        <v>0</v>
      </c>
      <c r="AN194" s="87">
        <f t="shared" si="61"/>
        <v>-33230</v>
      </c>
    </row>
    <row r="195" spans="2:40" x14ac:dyDescent="0.2">
      <c r="B195" s="80" t="str">
        <f t="shared" ref="B195:B212" si="63">+B69</f>
        <v>Centaurus (897)</v>
      </c>
      <c r="C195" s="87">
        <f>+SUMIF(BASE!$B:$B,Tabla!C$1&amp;"-"&amp;Tabla!$B195&amp;"-"&amp;Tabla!C$4,BASE!$O:$O)</f>
        <v>0</v>
      </c>
      <c r="D195" s="87">
        <f>+SUMIF(BASE!$B:$B,Tabla!D$1&amp;"-"&amp;Tabla!$B195&amp;"-"&amp;Tabla!D$4,BASE!$O:$O)</f>
        <v>0</v>
      </c>
      <c r="E195" s="87">
        <f>+SUMIF(BASE!$B:$B,Tabla!E$1&amp;"-"&amp;Tabla!$B195&amp;"-"&amp;Tabla!E$4,BASE!$O:$O)</f>
        <v>0</v>
      </c>
      <c r="F195" s="87">
        <f>+SUMIF(BASE!$B:$B,Tabla!F$1&amp;"-"&amp;Tabla!$B195&amp;"-"&amp;Tabla!F$4,BASE!$O:$O)</f>
        <v>0</v>
      </c>
      <c r="G195" s="87">
        <f>+SUMIF(BASE!$B:$B,Tabla!G$1&amp;"-"&amp;Tabla!$B195&amp;"-"&amp;Tabla!G$4,BASE!$O:$O)</f>
        <v>0</v>
      </c>
      <c r="H195" s="87">
        <f>+SUMIF(BASE!$B:$B,Tabla!H$1&amp;"-"&amp;Tabla!$B195&amp;"-"&amp;Tabla!H$4,BASE!$O:$O)</f>
        <v>-24548</v>
      </c>
      <c r="I195" s="87">
        <f>+SUMIF(BASE!$B:$B,Tabla!I$1&amp;"-"&amp;Tabla!$B195&amp;"-"&amp;Tabla!I$4,BASE!$O:$O)</f>
        <v>0</v>
      </c>
      <c r="J195" s="87">
        <f>+SUMIF(BASE!$B:$B,Tabla!J$1&amp;"-"&amp;Tabla!$B195&amp;"-"&amp;Tabla!J$4,BASE!$O:$O)</f>
        <v>0</v>
      </c>
      <c r="K195" s="87">
        <f>+SUMIF(BASE!$B:$B,Tabla!K$1&amp;"-"&amp;Tabla!$B195&amp;"-"&amp;Tabla!K$4,BASE!$O:$O)</f>
        <v>0</v>
      </c>
      <c r="L195" s="87">
        <f>+SUMIF(BASE!$B:$B,Tabla!L$1&amp;"-"&amp;Tabla!$B195&amp;"-"&amp;Tabla!L$4,BASE!$O:$O)</f>
        <v>0</v>
      </c>
      <c r="M195" s="87">
        <f>+SUMIF(BASE!$B:$B,Tabla!M$1&amp;"-"&amp;Tabla!$B195&amp;"-"&amp;Tabla!M$4,BASE!$O:$O)</f>
        <v>0</v>
      </c>
      <c r="N195" s="87">
        <f>+SUMIF(BASE!$B:$B,Tabla!N$1&amp;"-"&amp;Tabla!$B195&amp;"-"&amp;Tabla!N$4,BASE!$O:$O)</f>
        <v>0</v>
      </c>
      <c r="O195" s="87">
        <f>+SUMIF(BASE!$B:$B,Tabla!O$1&amp;"-"&amp;Tabla!$B195&amp;"-"&amp;Tabla!O$4,BASE!$O:$O)</f>
        <v>0</v>
      </c>
      <c r="P195" s="87">
        <f>+SUMIF(BASE!$B:$B,Tabla!P$1&amp;"-"&amp;Tabla!$B195&amp;"-"&amp;Tabla!P$4,BASE!$O:$O)</f>
        <v>0</v>
      </c>
      <c r="Q195" s="87">
        <f>+SUMIF(BASE!$B:$B,Tabla!Q$1&amp;"-"&amp;Tabla!$B195&amp;"-"&amp;Tabla!Q$4,BASE!$O:$O)</f>
        <v>0</v>
      </c>
      <c r="R195" s="87">
        <f>+SUMIF(BASE!$B:$B,Tabla!R$1&amp;"-"&amp;Tabla!$B195&amp;"-"&amp;Tabla!R$4,BASE!$O:$O)</f>
        <v>0</v>
      </c>
      <c r="S195" s="87">
        <f>+SUMIF(BASE!$B:$B,Tabla!S$1&amp;"-"&amp;Tabla!$B195&amp;"-"&amp;Tabla!S$4,BASE!$O:$O)</f>
        <v>0</v>
      </c>
      <c r="T195" s="87">
        <f>+SUMIF(BASE!$B:$B,Tabla!T$1&amp;"-"&amp;Tabla!$B195&amp;"-"&amp;Tabla!T$4,BASE!$O:$O)</f>
        <v>0</v>
      </c>
      <c r="U195" s="87">
        <f>+SUMIF(BASE!$B:$B,Tabla!U$1&amp;"-"&amp;Tabla!$B195&amp;"-"&amp;Tabla!U$4,BASE!$O:$O)</f>
        <v>0</v>
      </c>
      <c r="V195" s="87">
        <f>+SUMIF(BASE!$B:$B,Tabla!V$1&amp;"-"&amp;Tabla!$B195&amp;"-"&amp;Tabla!V$4,BASE!$O:$O)</f>
        <v>0</v>
      </c>
      <c r="W195" s="87">
        <f>+SUMIF(BASE!$B:$B,Tabla!W$1&amp;"-"&amp;Tabla!$B195&amp;"-"&amp;Tabla!W$4,BASE!$O:$O)</f>
        <v>0</v>
      </c>
      <c r="X195" s="87">
        <f>+SUMIF(BASE!$B:$B,Tabla!X$1&amp;"-"&amp;Tabla!$B195&amp;"-"&amp;Tabla!X$4,BASE!$O:$O)</f>
        <v>0</v>
      </c>
      <c r="Y195" s="87">
        <f>+SUMIF(BASE!$B:$B,Tabla!Y$1&amp;"-"&amp;Tabla!$B195&amp;"-"&amp;Tabla!Y$4,BASE!$O:$O)</f>
        <v>0</v>
      </c>
      <c r="Z195" s="87">
        <f>+SUMIF(BASE!$B:$B,Tabla!Z$1&amp;"-"&amp;Tabla!$B195&amp;"-"&amp;Tabla!Z$4,BASE!$O:$O)</f>
        <v>0</v>
      </c>
      <c r="AA195" s="87">
        <f>+SUMIF(BASE!$B:$B,Tabla!AA$1&amp;"-"&amp;Tabla!$B195&amp;"-"&amp;Tabla!AA$4,BASE!$O:$O)</f>
        <v>0</v>
      </c>
      <c r="AB195" s="87">
        <f>+SUMIF(BASE!$B:$B,Tabla!AB$1&amp;"-"&amp;Tabla!$B195&amp;"-"&amp;Tabla!AB$4,BASE!$O:$O)</f>
        <v>0</v>
      </c>
      <c r="AC195" s="87">
        <f>+SUMIF(BASE!$B:$B,Tabla!AC$1&amp;"-"&amp;Tabla!$B195&amp;"-"&amp;Tabla!AC$4,BASE!$O:$O)</f>
        <v>0</v>
      </c>
      <c r="AD195" s="87">
        <f>+SUMIF(BASE!$B:$B,Tabla!AD$1&amp;"-"&amp;Tabla!$B195&amp;"-"&amp;Tabla!AD$4,BASE!$O:$O)</f>
        <v>0</v>
      </c>
      <c r="AE195" s="87">
        <f t="shared" si="52"/>
        <v>0</v>
      </c>
      <c r="AF195" s="87">
        <f t="shared" si="53"/>
        <v>-24548</v>
      </c>
      <c r="AG195" s="87">
        <f t="shared" si="54"/>
        <v>0</v>
      </c>
      <c r="AH195" s="87">
        <f t="shared" si="55"/>
        <v>0</v>
      </c>
      <c r="AI195" s="87">
        <f t="shared" si="56"/>
        <v>0</v>
      </c>
      <c r="AJ195" s="87">
        <f t="shared" si="57"/>
        <v>0</v>
      </c>
      <c r="AK195" s="87">
        <f t="shared" si="58"/>
        <v>0</v>
      </c>
      <c r="AL195" s="87">
        <f t="shared" si="59"/>
        <v>0</v>
      </c>
      <c r="AM195" s="87">
        <f t="shared" si="60"/>
        <v>0</v>
      </c>
      <c r="AN195" s="87">
        <f t="shared" si="61"/>
        <v>-24548</v>
      </c>
    </row>
    <row r="196" spans="2:40" x14ac:dyDescent="0.2">
      <c r="B196" s="80" t="str">
        <f t="shared" si="63"/>
        <v>Dracma Sociedad de Bolsa (763)</v>
      </c>
      <c r="C196" s="87">
        <f>+SUMIF(BASE!$B:$B,Tabla!C$1&amp;"-"&amp;Tabla!$B196&amp;"-"&amp;Tabla!C$4,BASE!$O:$O)</f>
        <v>0</v>
      </c>
      <c r="D196" s="87">
        <f>+SUMIF(BASE!$B:$B,Tabla!D$1&amp;"-"&amp;Tabla!$B196&amp;"-"&amp;Tabla!D$4,BASE!$O:$O)</f>
        <v>0</v>
      </c>
      <c r="E196" s="87">
        <f>+SUMIF(BASE!$B:$B,Tabla!E$1&amp;"-"&amp;Tabla!$B196&amp;"-"&amp;Tabla!E$4,BASE!$O:$O)</f>
        <v>0</v>
      </c>
      <c r="F196" s="87">
        <f>+SUMIF(BASE!$B:$B,Tabla!F$1&amp;"-"&amp;Tabla!$B196&amp;"-"&amp;Tabla!F$4,BASE!$O:$O)</f>
        <v>0</v>
      </c>
      <c r="G196" s="87">
        <f>+SUMIF(BASE!$B:$B,Tabla!G$1&amp;"-"&amp;Tabla!$B196&amp;"-"&amp;Tabla!G$4,BASE!$O:$O)</f>
        <v>0</v>
      </c>
      <c r="H196" s="87">
        <f>+SUMIF(BASE!$B:$B,Tabla!H$1&amp;"-"&amp;Tabla!$B196&amp;"-"&amp;Tabla!H$4,BASE!$O:$O)</f>
        <v>0</v>
      </c>
      <c r="I196" s="87">
        <f>+SUMIF(BASE!$B:$B,Tabla!I$1&amp;"-"&amp;Tabla!$B196&amp;"-"&amp;Tabla!I$4,BASE!$O:$O)</f>
        <v>336600</v>
      </c>
      <c r="J196" s="87">
        <f>+SUMIF(BASE!$B:$B,Tabla!J$1&amp;"-"&amp;Tabla!$B196&amp;"-"&amp;Tabla!J$4,BASE!$O:$O)</f>
        <v>0</v>
      </c>
      <c r="K196" s="87">
        <f>+SUMIF(BASE!$B:$B,Tabla!K$1&amp;"-"&amp;Tabla!$B196&amp;"-"&amp;Tabla!K$4,BASE!$O:$O)</f>
        <v>0</v>
      </c>
      <c r="L196" s="87">
        <f>+SUMIF(BASE!$B:$B,Tabla!L$1&amp;"-"&amp;Tabla!$B196&amp;"-"&amp;Tabla!L$4,BASE!$O:$O)</f>
        <v>0</v>
      </c>
      <c r="M196" s="87">
        <f>+SUMIF(BASE!$B:$B,Tabla!M$1&amp;"-"&amp;Tabla!$B196&amp;"-"&amp;Tabla!M$4,BASE!$O:$O)</f>
        <v>0</v>
      </c>
      <c r="N196" s="87">
        <f>+SUMIF(BASE!$B:$B,Tabla!N$1&amp;"-"&amp;Tabla!$B196&amp;"-"&amp;Tabla!N$4,BASE!$O:$O)</f>
        <v>0</v>
      </c>
      <c r="O196" s="87">
        <f>+SUMIF(BASE!$B:$B,Tabla!O$1&amp;"-"&amp;Tabla!$B196&amp;"-"&amp;Tabla!O$4,BASE!$O:$O)</f>
        <v>0</v>
      </c>
      <c r="P196" s="87">
        <f>+SUMIF(BASE!$B:$B,Tabla!P$1&amp;"-"&amp;Tabla!$B196&amp;"-"&amp;Tabla!P$4,BASE!$O:$O)</f>
        <v>0</v>
      </c>
      <c r="Q196" s="87">
        <f>+SUMIF(BASE!$B:$B,Tabla!Q$1&amp;"-"&amp;Tabla!$B196&amp;"-"&amp;Tabla!Q$4,BASE!$O:$O)</f>
        <v>0</v>
      </c>
      <c r="R196" s="87">
        <f>+SUMIF(BASE!$B:$B,Tabla!R$1&amp;"-"&amp;Tabla!$B196&amp;"-"&amp;Tabla!R$4,BASE!$O:$O)</f>
        <v>0</v>
      </c>
      <c r="S196" s="87">
        <f>+SUMIF(BASE!$B:$B,Tabla!S$1&amp;"-"&amp;Tabla!$B196&amp;"-"&amp;Tabla!S$4,BASE!$O:$O)</f>
        <v>0</v>
      </c>
      <c r="T196" s="87">
        <f>+SUMIF(BASE!$B:$B,Tabla!T$1&amp;"-"&amp;Tabla!$B196&amp;"-"&amp;Tabla!T$4,BASE!$O:$O)</f>
        <v>0</v>
      </c>
      <c r="U196" s="87">
        <f>+SUMIF(BASE!$B:$B,Tabla!U$1&amp;"-"&amp;Tabla!$B196&amp;"-"&amp;Tabla!U$4,BASE!$O:$O)</f>
        <v>0</v>
      </c>
      <c r="V196" s="87">
        <f>+SUMIF(BASE!$B:$B,Tabla!V$1&amp;"-"&amp;Tabla!$B196&amp;"-"&amp;Tabla!V$4,BASE!$O:$O)</f>
        <v>0</v>
      </c>
      <c r="W196" s="87">
        <f>+SUMIF(BASE!$B:$B,Tabla!W$1&amp;"-"&amp;Tabla!$B196&amp;"-"&amp;Tabla!W$4,BASE!$O:$O)</f>
        <v>0</v>
      </c>
      <c r="X196" s="87">
        <f>+SUMIF(BASE!$B:$B,Tabla!X$1&amp;"-"&amp;Tabla!$B196&amp;"-"&amp;Tabla!X$4,BASE!$O:$O)</f>
        <v>0</v>
      </c>
      <c r="Y196" s="87">
        <f>+SUMIF(BASE!$B:$B,Tabla!Y$1&amp;"-"&amp;Tabla!$B196&amp;"-"&amp;Tabla!Y$4,BASE!$O:$O)</f>
        <v>0</v>
      </c>
      <c r="Z196" s="87">
        <f>+SUMIF(BASE!$B:$B,Tabla!Z$1&amp;"-"&amp;Tabla!$B196&amp;"-"&amp;Tabla!Z$4,BASE!$O:$O)</f>
        <v>0</v>
      </c>
      <c r="AA196" s="87">
        <f>+SUMIF(BASE!$B:$B,Tabla!AA$1&amp;"-"&amp;Tabla!$B196&amp;"-"&amp;Tabla!AA$4,BASE!$O:$O)</f>
        <v>0</v>
      </c>
      <c r="AB196" s="87">
        <f>+SUMIF(BASE!$B:$B,Tabla!AB$1&amp;"-"&amp;Tabla!$B196&amp;"-"&amp;Tabla!AB$4,BASE!$O:$O)</f>
        <v>0</v>
      </c>
      <c r="AC196" s="87">
        <f>+SUMIF(BASE!$B:$B,Tabla!AC$1&amp;"-"&amp;Tabla!$B196&amp;"-"&amp;Tabla!AC$4,BASE!$O:$O)</f>
        <v>0</v>
      </c>
      <c r="AD196" s="87">
        <f>+SUMIF(BASE!$B:$B,Tabla!AD$1&amp;"-"&amp;Tabla!$B196&amp;"-"&amp;Tabla!AD$4,BASE!$O:$O)</f>
        <v>0</v>
      </c>
      <c r="AE196" s="87">
        <f t="shared" ref="AE196:AE198" si="64">+G196+I196+K196</f>
        <v>336600</v>
      </c>
      <c r="AF196" s="87">
        <f t="shared" ref="AF196:AF198" si="65">+H196+J196+L196</f>
        <v>0</v>
      </c>
      <c r="AG196" s="87">
        <f t="shared" ref="AG196:AG198" si="66">+M196+O196+Q196</f>
        <v>0</v>
      </c>
      <c r="AH196" s="87">
        <f t="shared" ref="AH196:AH198" si="67">+N196+P196+R196</f>
        <v>0</v>
      </c>
      <c r="AI196" s="87">
        <f t="shared" ref="AI196:AI198" si="68">+S196+U196+W196</f>
        <v>0</v>
      </c>
      <c r="AJ196" s="87">
        <f t="shared" ref="AJ196:AJ198" si="69">+T196+V196+X196</f>
        <v>0</v>
      </c>
      <c r="AK196" s="87">
        <f t="shared" ref="AK196:AK198" si="70">+Y196+AA196+AC196</f>
        <v>0</v>
      </c>
      <c r="AL196" s="87">
        <f t="shared" ref="AL196:AL198" si="71">+Z196+AB196+AD196</f>
        <v>0</v>
      </c>
      <c r="AM196" s="87">
        <f t="shared" ref="AM196:AM202" si="72">G196+I196+K196+M196+O196+Q196+S196+U196+W196+Y196+AA196+AC196</f>
        <v>336600</v>
      </c>
      <c r="AN196" s="87">
        <f t="shared" ref="AN196:AN202" si="73">H196+J196+L196+N196+P196+R196+T196+V196+X196+Z196+AB196+AD196</f>
        <v>0</v>
      </c>
    </row>
    <row r="197" spans="2:40" x14ac:dyDescent="0.2">
      <c r="B197" s="80" t="str">
        <f t="shared" si="63"/>
        <v>Besfamille S.A Soc. Bolsa (27)</v>
      </c>
      <c r="C197" s="87">
        <f>+SUMIF(BASE!$B:$B,Tabla!C$1&amp;"-"&amp;Tabla!$B197&amp;"-"&amp;Tabla!C$4,BASE!$O:$O)</f>
        <v>0</v>
      </c>
      <c r="D197" s="87">
        <f>+SUMIF(BASE!$B:$B,Tabla!D$1&amp;"-"&amp;Tabla!$B197&amp;"-"&amp;Tabla!D$4,BASE!$O:$O)</f>
        <v>0</v>
      </c>
      <c r="E197" s="87">
        <f>+SUMIF(BASE!$B:$B,Tabla!E$1&amp;"-"&amp;Tabla!$B197&amp;"-"&amp;Tabla!E$4,BASE!$O:$O)</f>
        <v>0</v>
      </c>
      <c r="F197" s="87">
        <f>+SUMIF(BASE!$B:$B,Tabla!F$1&amp;"-"&amp;Tabla!$B197&amp;"-"&amp;Tabla!F$4,BASE!$O:$O)</f>
        <v>0</v>
      </c>
      <c r="G197" s="87">
        <f>+SUMIF(BASE!$B:$B,Tabla!G$1&amp;"-"&amp;Tabla!$B197&amp;"-"&amp;Tabla!G$4,BASE!$O:$O)</f>
        <v>0</v>
      </c>
      <c r="H197" s="87">
        <f>+SUMIF(BASE!$B:$B,Tabla!H$1&amp;"-"&amp;Tabla!$B197&amp;"-"&amp;Tabla!H$4,BASE!$O:$O)</f>
        <v>0</v>
      </c>
      <c r="I197" s="87">
        <f>+SUMIF(BASE!$B:$B,Tabla!I$1&amp;"-"&amp;Tabla!$B197&amp;"-"&amp;Tabla!I$4,BASE!$O:$O)</f>
        <v>172781.75</v>
      </c>
      <c r="J197" s="87">
        <f>+SUMIF(BASE!$B:$B,Tabla!J$1&amp;"-"&amp;Tabla!$B197&amp;"-"&amp;Tabla!J$4,BASE!$O:$O)</f>
        <v>0</v>
      </c>
      <c r="K197" s="87">
        <f>+SUMIF(BASE!$B:$B,Tabla!K$1&amp;"-"&amp;Tabla!$B197&amp;"-"&amp;Tabla!K$4,BASE!$O:$O)</f>
        <v>0</v>
      </c>
      <c r="L197" s="87">
        <f>+SUMIF(BASE!$B:$B,Tabla!L$1&amp;"-"&amp;Tabla!$B197&amp;"-"&amp;Tabla!L$4,BASE!$O:$O)</f>
        <v>0</v>
      </c>
      <c r="M197" s="87">
        <f>+SUMIF(BASE!$B:$B,Tabla!M$1&amp;"-"&amp;Tabla!$B197&amp;"-"&amp;Tabla!M$4,BASE!$O:$O)</f>
        <v>0</v>
      </c>
      <c r="N197" s="87">
        <f>+SUMIF(BASE!$B:$B,Tabla!N$1&amp;"-"&amp;Tabla!$B197&amp;"-"&amp;Tabla!N$4,BASE!$O:$O)</f>
        <v>0</v>
      </c>
      <c r="O197" s="87">
        <f>+SUMIF(BASE!$B:$B,Tabla!O$1&amp;"-"&amp;Tabla!$B197&amp;"-"&amp;Tabla!O$4,BASE!$O:$O)</f>
        <v>0</v>
      </c>
      <c r="P197" s="87">
        <f>+SUMIF(BASE!$B:$B,Tabla!P$1&amp;"-"&amp;Tabla!$B197&amp;"-"&amp;Tabla!P$4,BASE!$O:$O)</f>
        <v>0</v>
      </c>
      <c r="Q197" s="87">
        <f>+SUMIF(BASE!$B:$B,Tabla!Q$1&amp;"-"&amp;Tabla!$B197&amp;"-"&amp;Tabla!Q$4,BASE!$O:$O)</f>
        <v>0</v>
      </c>
      <c r="R197" s="87">
        <f>+SUMIF(BASE!$B:$B,Tabla!R$1&amp;"-"&amp;Tabla!$B197&amp;"-"&amp;Tabla!R$4,BASE!$O:$O)</f>
        <v>0</v>
      </c>
      <c r="S197" s="87">
        <f>+SUMIF(BASE!$B:$B,Tabla!S$1&amp;"-"&amp;Tabla!$B197&amp;"-"&amp;Tabla!S$4,BASE!$O:$O)</f>
        <v>0</v>
      </c>
      <c r="T197" s="87">
        <f>+SUMIF(BASE!$B:$B,Tabla!T$1&amp;"-"&amp;Tabla!$B197&amp;"-"&amp;Tabla!T$4,BASE!$O:$O)</f>
        <v>0</v>
      </c>
      <c r="U197" s="87">
        <f>+SUMIF(BASE!$B:$B,Tabla!U$1&amp;"-"&amp;Tabla!$B197&amp;"-"&amp;Tabla!U$4,BASE!$O:$O)</f>
        <v>0</v>
      </c>
      <c r="V197" s="87">
        <f>+SUMIF(BASE!$B:$B,Tabla!V$1&amp;"-"&amp;Tabla!$B197&amp;"-"&amp;Tabla!V$4,BASE!$O:$O)</f>
        <v>0</v>
      </c>
      <c r="W197" s="87">
        <f>+SUMIF(BASE!$B:$B,Tabla!W$1&amp;"-"&amp;Tabla!$B197&amp;"-"&amp;Tabla!W$4,BASE!$O:$O)</f>
        <v>0</v>
      </c>
      <c r="X197" s="87">
        <f>+SUMIF(BASE!$B:$B,Tabla!X$1&amp;"-"&amp;Tabla!$B197&amp;"-"&amp;Tabla!X$4,BASE!$O:$O)</f>
        <v>0</v>
      </c>
      <c r="Y197" s="87">
        <f>+SUMIF(BASE!$B:$B,Tabla!Y$1&amp;"-"&amp;Tabla!$B197&amp;"-"&amp;Tabla!Y$4,BASE!$O:$O)</f>
        <v>0</v>
      </c>
      <c r="Z197" s="87">
        <f>+SUMIF(BASE!$B:$B,Tabla!Z$1&amp;"-"&amp;Tabla!$B197&amp;"-"&amp;Tabla!Z$4,BASE!$O:$O)</f>
        <v>0</v>
      </c>
      <c r="AA197" s="87">
        <f>+SUMIF(BASE!$B:$B,Tabla!AA$1&amp;"-"&amp;Tabla!$B197&amp;"-"&amp;Tabla!AA$4,BASE!$O:$O)</f>
        <v>0</v>
      </c>
      <c r="AB197" s="87">
        <f>+SUMIF(BASE!$B:$B,Tabla!AB$1&amp;"-"&amp;Tabla!$B197&amp;"-"&amp;Tabla!AB$4,BASE!$O:$O)</f>
        <v>0</v>
      </c>
      <c r="AC197" s="87">
        <f>+SUMIF(BASE!$B:$B,Tabla!AC$1&amp;"-"&amp;Tabla!$B197&amp;"-"&amp;Tabla!AC$4,BASE!$O:$O)</f>
        <v>0</v>
      </c>
      <c r="AD197" s="87">
        <f>+SUMIF(BASE!$B:$B,Tabla!AD$1&amp;"-"&amp;Tabla!$B197&amp;"-"&amp;Tabla!AD$4,BASE!$O:$O)</f>
        <v>0</v>
      </c>
      <c r="AE197" s="87">
        <f t="shared" si="64"/>
        <v>172781.75</v>
      </c>
      <c r="AF197" s="87">
        <f t="shared" si="65"/>
        <v>0</v>
      </c>
      <c r="AG197" s="87">
        <f t="shared" si="66"/>
        <v>0</v>
      </c>
      <c r="AH197" s="87">
        <f t="shared" si="67"/>
        <v>0</v>
      </c>
      <c r="AI197" s="87">
        <f t="shared" si="68"/>
        <v>0</v>
      </c>
      <c r="AJ197" s="87">
        <f t="shared" si="69"/>
        <v>0</v>
      </c>
      <c r="AK197" s="87">
        <f t="shared" si="70"/>
        <v>0</v>
      </c>
      <c r="AL197" s="87">
        <f t="shared" si="71"/>
        <v>0</v>
      </c>
      <c r="AM197" s="87">
        <f t="shared" si="72"/>
        <v>172781.75</v>
      </c>
      <c r="AN197" s="87">
        <f t="shared" si="73"/>
        <v>0</v>
      </c>
    </row>
    <row r="198" spans="2:40" x14ac:dyDescent="0.2">
      <c r="B198" s="80" t="str">
        <f t="shared" si="63"/>
        <v>CONSULTATIO INVESTMENTS S.A. (259) (259)</v>
      </c>
      <c r="C198" s="87">
        <f>+SUMIF(BASE!$B:$B,Tabla!C$1&amp;"-"&amp;Tabla!$B198&amp;"-"&amp;Tabla!C$4,BASE!$O:$O)</f>
        <v>0</v>
      </c>
      <c r="D198" s="87">
        <f>+SUMIF(BASE!$B:$B,Tabla!D$1&amp;"-"&amp;Tabla!$B198&amp;"-"&amp;Tabla!D$4,BASE!$O:$O)</f>
        <v>0</v>
      </c>
      <c r="E198" s="87">
        <f>+SUMIF(BASE!$B:$B,Tabla!E$1&amp;"-"&amp;Tabla!$B198&amp;"-"&amp;Tabla!E$4,BASE!$O:$O)</f>
        <v>0</v>
      </c>
      <c r="F198" s="87">
        <f>+SUMIF(BASE!$B:$B,Tabla!F$1&amp;"-"&amp;Tabla!$B198&amp;"-"&amp;Tabla!F$4,BASE!$O:$O)</f>
        <v>0</v>
      </c>
      <c r="G198" s="87">
        <f>+SUMIF(BASE!$B:$B,Tabla!G$1&amp;"-"&amp;Tabla!$B198&amp;"-"&amp;Tabla!G$4,BASE!$O:$O)</f>
        <v>0</v>
      </c>
      <c r="H198" s="87">
        <f>+SUMIF(BASE!$B:$B,Tabla!H$1&amp;"-"&amp;Tabla!$B198&amp;"-"&amp;Tabla!H$4,BASE!$O:$O)</f>
        <v>0</v>
      </c>
      <c r="I198" s="87">
        <f>+SUMIF(BASE!$B:$B,Tabla!I$1&amp;"-"&amp;Tabla!$B198&amp;"-"&amp;Tabla!I$4,BASE!$O:$O)</f>
        <v>0</v>
      </c>
      <c r="J198" s="87">
        <f>+SUMIF(BASE!$B:$B,Tabla!J$1&amp;"-"&amp;Tabla!$B198&amp;"-"&amp;Tabla!J$4,BASE!$O:$O)</f>
        <v>-2616482.6529999995</v>
      </c>
      <c r="K198" s="87">
        <f>+SUMIF(BASE!$B:$B,Tabla!K$1&amp;"-"&amp;Tabla!$B198&amp;"-"&amp;Tabla!K$4,BASE!$O:$O)</f>
        <v>0</v>
      </c>
      <c r="L198" s="87">
        <f>+SUMIF(BASE!$B:$B,Tabla!L$1&amp;"-"&amp;Tabla!$B198&amp;"-"&amp;Tabla!L$4,BASE!$O:$O)</f>
        <v>-23903.9</v>
      </c>
      <c r="M198" s="87">
        <f>+SUMIF(BASE!$B:$B,Tabla!M$1&amp;"-"&amp;Tabla!$B198&amp;"-"&amp;Tabla!M$4,BASE!$O:$O)</f>
        <v>0</v>
      </c>
      <c r="N198" s="87">
        <f>+SUMIF(BASE!$B:$B,Tabla!N$1&amp;"-"&amp;Tabla!$B198&amp;"-"&amp;Tabla!N$4,BASE!$O:$O)</f>
        <v>0</v>
      </c>
      <c r="O198" s="87">
        <f>+SUMIF(BASE!$B:$B,Tabla!O$1&amp;"-"&amp;Tabla!$B198&amp;"-"&amp;Tabla!O$4,BASE!$O:$O)</f>
        <v>0</v>
      </c>
      <c r="P198" s="87">
        <f>+SUMIF(BASE!$B:$B,Tabla!P$1&amp;"-"&amp;Tabla!$B198&amp;"-"&amp;Tabla!P$4,BASE!$O:$O)</f>
        <v>0</v>
      </c>
      <c r="Q198" s="87">
        <f>+SUMIF(BASE!$B:$B,Tabla!Q$1&amp;"-"&amp;Tabla!$B198&amp;"-"&amp;Tabla!Q$4,BASE!$O:$O)</f>
        <v>0</v>
      </c>
      <c r="R198" s="87">
        <f>+SUMIF(BASE!$B:$B,Tabla!R$1&amp;"-"&amp;Tabla!$B198&amp;"-"&amp;Tabla!R$4,BASE!$O:$O)</f>
        <v>0</v>
      </c>
      <c r="S198" s="87">
        <f>+SUMIF(BASE!$B:$B,Tabla!S$1&amp;"-"&amp;Tabla!$B198&amp;"-"&amp;Tabla!S$4,BASE!$O:$O)</f>
        <v>0</v>
      </c>
      <c r="T198" s="87">
        <f>+SUMIF(BASE!$B:$B,Tabla!T$1&amp;"-"&amp;Tabla!$B198&amp;"-"&amp;Tabla!T$4,BASE!$O:$O)</f>
        <v>0</v>
      </c>
      <c r="U198" s="87">
        <f>+SUMIF(BASE!$B:$B,Tabla!U$1&amp;"-"&amp;Tabla!$B198&amp;"-"&amp;Tabla!U$4,BASE!$O:$O)</f>
        <v>0</v>
      </c>
      <c r="V198" s="87">
        <f>+SUMIF(BASE!$B:$B,Tabla!V$1&amp;"-"&amp;Tabla!$B198&amp;"-"&amp;Tabla!V$4,BASE!$O:$O)</f>
        <v>0</v>
      </c>
      <c r="W198" s="87">
        <f>+SUMIF(BASE!$B:$B,Tabla!W$1&amp;"-"&amp;Tabla!$B198&amp;"-"&amp;Tabla!W$4,BASE!$O:$O)</f>
        <v>0</v>
      </c>
      <c r="X198" s="87">
        <f>+SUMIF(BASE!$B:$B,Tabla!X$1&amp;"-"&amp;Tabla!$B198&amp;"-"&amp;Tabla!X$4,BASE!$O:$O)</f>
        <v>0</v>
      </c>
      <c r="Y198" s="87">
        <f>+SUMIF(BASE!$B:$B,Tabla!Y$1&amp;"-"&amp;Tabla!$B198&amp;"-"&amp;Tabla!Y$4,BASE!$O:$O)</f>
        <v>0</v>
      </c>
      <c r="Z198" s="87">
        <f>+SUMIF(BASE!$B:$B,Tabla!Z$1&amp;"-"&amp;Tabla!$B198&amp;"-"&amp;Tabla!Z$4,BASE!$O:$O)</f>
        <v>0</v>
      </c>
      <c r="AA198" s="87">
        <f>+SUMIF(BASE!$B:$B,Tabla!AA$1&amp;"-"&amp;Tabla!$B198&amp;"-"&amp;Tabla!AA$4,BASE!$O:$O)</f>
        <v>0</v>
      </c>
      <c r="AB198" s="87">
        <f>+SUMIF(BASE!$B:$B,Tabla!AB$1&amp;"-"&amp;Tabla!$B198&amp;"-"&amp;Tabla!AB$4,BASE!$O:$O)</f>
        <v>0</v>
      </c>
      <c r="AC198" s="87">
        <f>+SUMIF(BASE!$B:$B,Tabla!AC$1&amp;"-"&amp;Tabla!$B198&amp;"-"&amp;Tabla!AC$4,BASE!$O:$O)</f>
        <v>0</v>
      </c>
      <c r="AD198" s="87">
        <f>+SUMIF(BASE!$B:$B,Tabla!AD$1&amp;"-"&amp;Tabla!$B198&amp;"-"&amp;Tabla!AD$4,BASE!$O:$O)</f>
        <v>0</v>
      </c>
      <c r="AE198" s="87">
        <f t="shared" si="64"/>
        <v>0</v>
      </c>
      <c r="AF198" s="87">
        <f t="shared" si="65"/>
        <v>-2640386.5529999994</v>
      </c>
      <c r="AG198" s="87">
        <f t="shared" si="66"/>
        <v>0</v>
      </c>
      <c r="AH198" s="87">
        <f t="shared" si="67"/>
        <v>0</v>
      </c>
      <c r="AI198" s="87">
        <f t="shared" si="68"/>
        <v>0</v>
      </c>
      <c r="AJ198" s="87">
        <f t="shared" si="69"/>
        <v>0</v>
      </c>
      <c r="AK198" s="87">
        <f t="shared" si="70"/>
        <v>0</v>
      </c>
      <c r="AL198" s="87">
        <f t="shared" si="71"/>
        <v>0</v>
      </c>
      <c r="AM198" s="87">
        <f t="shared" si="72"/>
        <v>0</v>
      </c>
      <c r="AN198" s="87">
        <f t="shared" si="73"/>
        <v>-2640386.5529999994</v>
      </c>
    </row>
    <row r="199" spans="2:40" x14ac:dyDescent="0.2">
      <c r="B199" s="80" t="str">
        <f t="shared" si="63"/>
        <v>Five Corporation S.A. (66)</v>
      </c>
      <c r="C199" s="87">
        <f>+SUMIF(BASE!$B:$B,Tabla!C$1&amp;"-"&amp;Tabla!$B199&amp;"-"&amp;Tabla!C$4,BASE!$O:$O)</f>
        <v>0</v>
      </c>
      <c r="D199" s="87">
        <f>+SUMIF(BASE!$B:$B,Tabla!D$1&amp;"-"&amp;Tabla!$B199&amp;"-"&amp;Tabla!D$4,BASE!$O:$O)</f>
        <v>0</v>
      </c>
      <c r="E199" s="87">
        <f>+SUMIF(BASE!$B:$B,Tabla!E$1&amp;"-"&amp;Tabla!$B199&amp;"-"&amp;Tabla!E$4,BASE!$O:$O)</f>
        <v>0</v>
      </c>
      <c r="F199" s="87">
        <f>+SUMIF(BASE!$B:$B,Tabla!F$1&amp;"-"&amp;Tabla!$B199&amp;"-"&amp;Tabla!F$4,BASE!$O:$O)</f>
        <v>0</v>
      </c>
      <c r="G199" s="87">
        <f>+SUMIF(BASE!$B:$B,Tabla!G$1&amp;"-"&amp;Tabla!$B199&amp;"-"&amp;Tabla!G$4,BASE!$O:$O)</f>
        <v>0</v>
      </c>
      <c r="H199" s="87">
        <f>+SUMIF(BASE!$B:$B,Tabla!H$1&amp;"-"&amp;Tabla!$B199&amp;"-"&amp;Tabla!H$4,BASE!$O:$O)</f>
        <v>0</v>
      </c>
      <c r="I199" s="87">
        <f>+SUMIF(BASE!$B:$B,Tabla!I$1&amp;"-"&amp;Tabla!$B199&amp;"-"&amp;Tabla!I$4,BASE!$O:$O)</f>
        <v>0</v>
      </c>
      <c r="J199" s="87">
        <f>+SUMIF(BASE!$B:$B,Tabla!J$1&amp;"-"&amp;Tabla!$B199&amp;"-"&amp;Tabla!J$4,BASE!$O:$O)</f>
        <v>-39560</v>
      </c>
      <c r="K199" s="87">
        <f>+SUMIF(BASE!$B:$B,Tabla!K$1&amp;"-"&amp;Tabla!$B199&amp;"-"&amp;Tabla!K$4,BASE!$O:$O)</f>
        <v>0</v>
      </c>
      <c r="L199" s="87">
        <f>+SUMIF(BASE!$B:$B,Tabla!L$1&amp;"-"&amp;Tabla!$B199&amp;"-"&amp;Tabla!L$4,BASE!$O:$O)</f>
        <v>0</v>
      </c>
      <c r="M199" s="87">
        <f>+SUMIF(BASE!$B:$B,Tabla!M$1&amp;"-"&amp;Tabla!$B199&amp;"-"&amp;Tabla!M$4,BASE!$O:$O)</f>
        <v>0</v>
      </c>
      <c r="N199" s="87">
        <f>+SUMIF(BASE!$B:$B,Tabla!N$1&amp;"-"&amp;Tabla!$B199&amp;"-"&amp;Tabla!N$4,BASE!$O:$O)</f>
        <v>0</v>
      </c>
      <c r="O199" s="87">
        <f>+SUMIF(BASE!$B:$B,Tabla!O$1&amp;"-"&amp;Tabla!$B199&amp;"-"&amp;Tabla!O$4,BASE!$O:$O)</f>
        <v>0</v>
      </c>
      <c r="P199" s="87">
        <f>+SUMIF(BASE!$B:$B,Tabla!P$1&amp;"-"&amp;Tabla!$B199&amp;"-"&amp;Tabla!P$4,BASE!$O:$O)</f>
        <v>0</v>
      </c>
      <c r="Q199" s="87">
        <f>+SUMIF(BASE!$B:$B,Tabla!Q$1&amp;"-"&amp;Tabla!$B199&amp;"-"&amp;Tabla!Q$4,BASE!$O:$O)</f>
        <v>0</v>
      </c>
      <c r="R199" s="87">
        <f>+SUMIF(BASE!$B:$B,Tabla!R$1&amp;"-"&amp;Tabla!$B199&amp;"-"&amp;Tabla!R$4,BASE!$O:$O)</f>
        <v>0</v>
      </c>
      <c r="S199" s="87">
        <f>+SUMIF(BASE!$B:$B,Tabla!S$1&amp;"-"&amp;Tabla!$B199&amp;"-"&amp;Tabla!S$4,BASE!$O:$O)</f>
        <v>0</v>
      </c>
      <c r="T199" s="87">
        <f>+SUMIF(BASE!$B:$B,Tabla!T$1&amp;"-"&amp;Tabla!$B199&amp;"-"&amp;Tabla!T$4,BASE!$O:$O)</f>
        <v>0</v>
      </c>
      <c r="U199" s="87">
        <f>+SUMIF(BASE!$B:$B,Tabla!U$1&amp;"-"&amp;Tabla!$B199&amp;"-"&amp;Tabla!U$4,BASE!$O:$O)</f>
        <v>0</v>
      </c>
      <c r="V199" s="87">
        <f>+SUMIF(BASE!$B:$B,Tabla!V$1&amp;"-"&amp;Tabla!$B199&amp;"-"&amp;Tabla!V$4,BASE!$O:$O)</f>
        <v>0</v>
      </c>
      <c r="W199" s="87">
        <f>+SUMIF(BASE!$B:$B,Tabla!W$1&amp;"-"&amp;Tabla!$B199&amp;"-"&amp;Tabla!W$4,BASE!$O:$O)</f>
        <v>0</v>
      </c>
      <c r="X199" s="87">
        <f>+SUMIF(BASE!$B:$B,Tabla!X$1&amp;"-"&amp;Tabla!$B199&amp;"-"&amp;Tabla!X$4,BASE!$O:$O)</f>
        <v>0</v>
      </c>
      <c r="Y199" s="87">
        <f>+SUMIF(BASE!$B:$B,Tabla!Y$1&amp;"-"&amp;Tabla!$B199&amp;"-"&amp;Tabla!Y$4,BASE!$O:$O)</f>
        <v>0</v>
      </c>
      <c r="Z199" s="87">
        <f>+SUMIF(BASE!$B:$B,Tabla!Z$1&amp;"-"&amp;Tabla!$B199&amp;"-"&amp;Tabla!Z$4,BASE!$O:$O)</f>
        <v>0</v>
      </c>
      <c r="AA199" s="87">
        <f>+SUMIF(BASE!$B:$B,Tabla!AA$1&amp;"-"&amp;Tabla!$B199&amp;"-"&amp;Tabla!AA$4,BASE!$O:$O)</f>
        <v>0</v>
      </c>
      <c r="AB199" s="87">
        <f>+SUMIF(BASE!$B:$B,Tabla!AB$1&amp;"-"&amp;Tabla!$B199&amp;"-"&amp;Tabla!AB$4,BASE!$O:$O)</f>
        <v>0</v>
      </c>
      <c r="AC199" s="87">
        <f>+SUMIF(BASE!$B:$B,Tabla!AC$1&amp;"-"&amp;Tabla!$B199&amp;"-"&amp;Tabla!AC$4,BASE!$O:$O)</f>
        <v>0</v>
      </c>
      <c r="AD199" s="87">
        <f>+SUMIF(BASE!$B:$B,Tabla!AD$1&amp;"-"&amp;Tabla!$B199&amp;"-"&amp;Tabla!AD$4,BASE!$O:$O)</f>
        <v>0</v>
      </c>
      <c r="AE199" s="87">
        <f t="shared" ref="AE199:AE212" si="74">+G199+I199+K199</f>
        <v>0</v>
      </c>
      <c r="AF199" s="87">
        <f t="shared" ref="AF199:AF212" si="75">+H199+J199+L199</f>
        <v>-39560</v>
      </c>
      <c r="AG199" s="87">
        <f t="shared" ref="AG199:AG212" si="76">+M199+O199+Q199</f>
        <v>0</v>
      </c>
      <c r="AH199" s="87">
        <f t="shared" ref="AH199:AH212" si="77">+N199+P199+R199</f>
        <v>0</v>
      </c>
      <c r="AI199" s="87">
        <f t="shared" ref="AI199:AI212" si="78">+S199+U199+W199</f>
        <v>0</v>
      </c>
      <c r="AJ199" s="87">
        <f t="shared" ref="AJ199:AJ212" si="79">+T199+V199+X199</f>
        <v>0</v>
      </c>
      <c r="AK199" s="87">
        <f t="shared" ref="AK199:AK212" si="80">+Y199+AA199+AC199</f>
        <v>0</v>
      </c>
      <c r="AL199" s="87">
        <f t="shared" ref="AL199:AL212" si="81">+Z199+AB199+AD199</f>
        <v>0</v>
      </c>
      <c r="AM199" s="87">
        <f t="shared" si="72"/>
        <v>0</v>
      </c>
      <c r="AN199" s="87">
        <f t="shared" si="73"/>
        <v>-39560</v>
      </c>
    </row>
    <row r="200" spans="2:40" x14ac:dyDescent="0.2">
      <c r="B200" s="80" t="str">
        <f t="shared" si="63"/>
        <v>Euroclear (0000)</v>
      </c>
      <c r="C200" s="87">
        <f>+SUMIF(BASE!$B:$B,Tabla!C$1&amp;"-"&amp;Tabla!$B200&amp;"-"&amp;Tabla!C$4,BASE!$O:$O)</f>
        <v>0</v>
      </c>
      <c r="D200" s="87">
        <f>+SUMIF(BASE!$B:$B,Tabla!D$1&amp;"-"&amp;Tabla!$B200&amp;"-"&amp;Tabla!D$4,BASE!$O:$O)</f>
        <v>0</v>
      </c>
      <c r="E200" s="87">
        <f>+SUMIF(BASE!$B:$B,Tabla!E$1&amp;"-"&amp;Tabla!$B200&amp;"-"&amp;Tabla!E$4,BASE!$O:$O)</f>
        <v>0</v>
      </c>
      <c r="F200" s="87">
        <f>+SUMIF(BASE!$B:$B,Tabla!F$1&amp;"-"&amp;Tabla!$B200&amp;"-"&amp;Tabla!F$4,BASE!$O:$O)</f>
        <v>0</v>
      </c>
      <c r="G200" s="87">
        <f>+SUMIF(BASE!$B:$B,Tabla!G$1&amp;"-"&amp;Tabla!$B200&amp;"-"&amp;Tabla!G$4,BASE!$O:$O)</f>
        <v>0</v>
      </c>
      <c r="H200" s="87">
        <f>+SUMIF(BASE!$B:$B,Tabla!H$1&amp;"-"&amp;Tabla!$B200&amp;"-"&amp;Tabla!H$4,BASE!$O:$O)</f>
        <v>0</v>
      </c>
      <c r="I200" s="87">
        <f>+SUMIF(BASE!$B:$B,Tabla!I$1&amp;"-"&amp;Tabla!$B200&amp;"-"&amp;Tabla!I$4,BASE!$O:$O)</f>
        <v>0</v>
      </c>
      <c r="J200" s="87">
        <f>+SUMIF(BASE!$B:$B,Tabla!J$1&amp;"-"&amp;Tabla!$B200&amp;"-"&amp;Tabla!J$4,BASE!$O:$O)</f>
        <v>0</v>
      </c>
      <c r="K200" s="87">
        <f>+SUMIF(BASE!$B:$B,Tabla!K$1&amp;"-"&amp;Tabla!$B200&amp;"-"&amp;Tabla!K$4,BASE!$O:$O)</f>
        <v>247120</v>
      </c>
      <c r="L200" s="87">
        <f>+SUMIF(BASE!$B:$B,Tabla!L$1&amp;"-"&amp;Tabla!$B200&amp;"-"&amp;Tabla!L$4,BASE!$O:$O)</f>
        <v>0</v>
      </c>
      <c r="M200" s="87">
        <f>+SUMIF(BASE!$B:$B,Tabla!M$1&amp;"-"&amp;Tabla!$B200&amp;"-"&amp;Tabla!M$4,BASE!$O:$O)</f>
        <v>0</v>
      </c>
      <c r="N200" s="87">
        <f>+SUMIF(BASE!$B:$B,Tabla!N$1&amp;"-"&amp;Tabla!$B200&amp;"-"&amp;Tabla!N$4,BASE!$O:$O)</f>
        <v>0</v>
      </c>
      <c r="O200" s="87">
        <f>+SUMIF(BASE!$B:$B,Tabla!O$1&amp;"-"&amp;Tabla!$B200&amp;"-"&amp;Tabla!O$4,BASE!$O:$O)</f>
        <v>0</v>
      </c>
      <c r="P200" s="87">
        <f>+SUMIF(BASE!$B:$B,Tabla!P$1&amp;"-"&amp;Tabla!$B200&amp;"-"&amp;Tabla!P$4,BASE!$O:$O)</f>
        <v>0</v>
      </c>
      <c r="Q200" s="87">
        <f>+SUMIF(BASE!$B:$B,Tabla!Q$1&amp;"-"&amp;Tabla!$B200&amp;"-"&amp;Tabla!Q$4,BASE!$O:$O)</f>
        <v>0</v>
      </c>
      <c r="R200" s="87">
        <f>+SUMIF(BASE!$B:$B,Tabla!R$1&amp;"-"&amp;Tabla!$B200&amp;"-"&amp;Tabla!R$4,BASE!$O:$O)</f>
        <v>0</v>
      </c>
      <c r="S200" s="87">
        <f>+SUMIF(BASE!$B:$B,Tabla!S$1&amp;"-"&amp;Tabla!$B200&amp;"-"&amp;Tabla!S$4,BASE!$O:$O)</f>
        <v>7558200</v>
      </c>
      <c r="T200" s="87">
        <f>+SUMIF(BASE!$B:$B,Tabla!T$1&amp;"-"&amp;Tabla!$B200&amp;"-"&amp;Tabla!T$4,BASE!$O:$O)</f>
        <v>-404427900</v>
      </c>
      <c r="U200" s="87">
        <f>+SUMIF(BASE!$B:$B,Tabla!U$1&amp;"-"&amp;Tabla!$B200&amp;"-"&amp;Tabla!U$4,BASE!$O:$O)</f>
        <v>0</v>
      </c>
      <c r="V200" s="87">
        <f>+SUMIF(BASE!$B:$B,Tabla!V$1&amp;"-"&amp;Tabla!$B200&amp;"-"&amp;Tabla!V$4,BASE!$O:$O)</f>
        <v>0</v>
      </c>
      <c r="W200" s="87">
        <f>+SUMIF(BASE!$B:$B,Tabla!W$1&amp;"-"&amp;Tabla!$B200&amp;"-"&amp;Tabla!W$4,BASE!$O:$O)</f>
        <v>0</v>
      </c>
      <c r="X200" s="87">
        <f>+SUMIF(BASE!$B:$B,Tabla!X$1&amp;"-"&amp;Tabla!$B200&amp;"-"&amp;Tabla!X$4,BASE!$O:$O)</f>
        <v>0</v>
      </c>
      <c r="Y200" s="87">
        <f>+SUMIF(BASE!$B:$B,Tabla!Y$1&amp;"-"&amp;Tabla!$B200&amp;"-"&amp;Tabla!Y$4,BASE!$O:$O)</f>
        <v>0</v>
      </c>
      <c r="Z200" s="87">
        <f>+SUMIF(BASE!$B:$B,Tabla!Z$1&amp;"-"&amp;Tabla!$B200&amp;"-"&amp;Tabla!Z$4,BASE!$O:$O)</f>
        <v>0</v>
      </c>
      <c r="AA200" s="87">
        <f>+SUMIF(BASE!$B:$B,Tabla!AA$1&amp;"-"&amp;Tabla!$B200&amp;"-"&amp;Tabla!AA$4,BASE!$O:$O)</f>
        <v>0</v>
      </c>
      <c r="AB200" s="87">
        <f>+SUMIF(BASE!$B:$B,Tabla!AB$1&amp;"-"&amp;Tabla!$B200&amp;"-"&amp;Tabla!AB$4,BASE!$O:$O)</f>
        <v>0</v>
      </c>
      <c r="AC200" s="87">
        <f>+SUMIF(BASE!$B:$B,Tabla!AC$1&amp;"-"&amp;Tabla!$B200&amp;"-"&amp;Tabla!AC$4,BASE!$O:$O)</f>
        <v>0</v>
      </c>
      <c r="AD200" s="87">
        <f>+SUMIF(BASE!$B:$B,Tabla!AD$1&amp;"-"&amp;Tabla!$B200&amp;"-"&amp;Tabla!AD$4,BASE!$O:$O)</f>
        <v>0</v>
      </c>
      <c r="AE200" s="87">
        <f t="shared" si="74"/>
        <v>247120</v>
      </c>
      <c r="AF200" s="87">
        <f t="shared" si="75"/>
        <v>0</v>
      </c>
      <c r="AG200" s="87">
        <f t="shared" si="76"/>
        <v>0</v>
      </c>
      <c r="AH200" s="87">
        <f t="shared" si="77"/>
        <v>0</v>
      </c>
      <c r="AI200" s="87">
        <f t="shared" si="78"/>
        <v>7558200</v>
      </c>
      <c r="AJ200" s="87">
        <f t="shared" si="79"/>
        <v>-404427900</v>
      </c>
      <c r="AK200" s="87">
        <f t="shared" si="80"/>
        <v>0</v>
      </c>
      <c r="AL200" s="87">
        <f t="shared" si="81"/>
        <v>0</v>
      </c>
      <c r="AM200" s="87">
        <f t="shared" si="72"/>
        <v>7805320</v>
      </c>
      <c r="AN200" s="87">
        <f t="shared" si="73"/>
        <v>-404427900</v>
      </c>
    </row>
    <row r="201" spans="2:40" x14ac:dyDescent="0.2">
      <c r="B201" s="80" t="str">
        <f t="shared" si="63"/>
        <v>Industrial Valores (122)</v>
      </c>
      <c r="C201" s="87">
        <f>+SUMIF(BASE!$B:$B,Tabla!C$1&amp;"-"&amp;Tabla!$B201&amp;"-"&amp;Tabla!C$4,BASE!$O:$O)</f>
        <v>0</v>
      </c>
      <c r="D201" s="87">
        <f>+SUMIF(BASE!$B:$B,Tabla!D$1&amp;"-"&amp;Tabla!$B201&amp;"-"&amp;Tabla!D$4,BASE!$O:$O)</f>
        <v>0</v>
      </c>
      <c r="E201" s="87">
        <f>+SUMIF(BASE!$B:$B,Tabla!E$1&amp;"-"&amp;Tabla!$B201&amp;"-"&amp;Tabla!E$4,BASE!$O:$O)</f>
        <v>0</v>
      </c>
      <c r="F201" s="87">
        <f>+SUMIF(BASE!$B:$B,Tabla!F$1&amp;"-"&amp;Tabla!$B201&amp;"-"&amp;Tabla!F$4,BASE!$O:$O)</f>
        <v>0</v>
      </c>
      <c r="G201" s="87">
        <f>+SUMIF(BASE!$B:$B,Tabla!G$1&amp;"-"&amp;Tabla!$B201&amp;"-"&amp;Tabla!G$4,BASE!$O:$O)</f>
        <v>0</v>
      </c>
      <c r="H201" s="87">
        <f>+SUMIF(BASE!$B:$B,Tabla!H$1&amp;"-"&amp;Tabla!$B201&amp;"-"&amp;Tabla!H$4,BASE!$O:$O)</f>
        <v>0</v>
      </c>
      <c r="I201" s="87">
        <f>+SUMIF(BASE!$B:$B,Tabla!I$1&amp;"-"&amp;Tabla!$B201&amp;"-"&amp;Tabla!I$4,BASE!$O:$O)</f>
        <v>0</v>
      </c>
      <c r="J201" s="87">
        <f>+SUMIF(BASE!$B:$B,Tabla!J$1&amp;"-"&amp;Tabla!$B201&amp;"-"&amp;Tabla!J$4,BASE!$O:$O)</f>
        <v>0</v>
      </c>
      <c r="K201" s="87">
        <f>+SUMIF(BASE!$B:$B,Tabla!K$1&amp;"-"&amp;Tabla!$B201&amp;"-"&amp;Tabla!K$4,BASE!$O:$O)</f>
        <v>55853.999999999993</v>
      </c>
      <c r="L201" s="87">
        <f>+SUMIF(BASE!$B:$B,Tabla!L$1&amp;"-"&amp;Tabla!$B201&amp;"-"&amp;Tabla!L$4,BASE!$O:$O)</f>
        <v>0</v>
      </c>
      <c r="M201" s="87">
        <f>+SUMIF(BASE!$B:$B,Tabla!M$1&amp;"-"&amp;Tabla!$B201&amp;"-"&amp;Tabla!M$4,BASE!$O:$O)</f>
        <v>0</v>
      </c>
      <c r="N201" s="87">
        <f>+SUMIF(BASE!$B:$B,Tabla!N$1&amp;"-"&amp;Tabla!$B201&amp;"-"&amp;Tabla!N$4,BASE!$O:$O)</f>
        <v>-2113804.75</v>
      </c>
      <c r="O201" s="87">
        <f>+SUMIF(BASE!$B:$B,Tabla!O$1&amp;"-"&amp;Tabla!$B201&amp;"-"&amp;Tabla!O$4,BASE!$O:$O)</f>
        <v>0</v>
      </c>
      <c r="P201" s="87">
        <f>+SUMIF(BASE!$B:$B,Tabla!P$1&amp;"-"&amp;Tabla!$B201&amp;"-"&amp;Tabla!P$4,BASE!$O:$O)</f>
        <v>0</v>
      </c>
      <c r="Q201" s="87">
        <f>+SUMIF(BASE!$B:$B,Tabla!Q$1&amp;"-"&amp;Tabla!$B201&amp;"-"&amp;Tabla!Q$4,BASE!$O:$O)</f>
        <v>0</v>
      </c>
      <c r="R201" s="87">
        <f>+SUMIF(BASE!$B:$B,Tabla!R$1&amp;"-"&amp;Tabla!$B201&amp;"-"&amp;Tabla!R$4,BASE!$O:$O)</f>
        <v>0</v>
      </c>
      <c r="S201" s="87">
        <f>+SUMIF(BASE!$B:$B,Tabla!S$1&amp;"-"&amp;Tabla!$B201&amp;"-"&amp;Tabla!S$4,BASE!$O:$O)</f>
        <v>0</v>
      </c>
      <c r="T201" s="87">
        <f>+SUMIF(BASE!$B:$B,Tabla!T$1&amp;"-"&amp;Tabla!$B201&amp;"-"&amp;Tabla!T$4,BASE!$O:$O)</f>
        <v>0</v>
      </c>
      <c r="U201" s="87">
        <f>+SUMIF(BASE!$B:$B,Tabla!U$1&amp;"-"&amp;Tabla!$B201&amp;"-"&amp;Tabla!U$4,BASE!$O:$O)</f>
        <v>0</v>
      </c>
      <c r="V201" s="87">
        <f>+SUMIF(BASE!$B:$B,Tabla!V$1&amp;"-"&amp;Tabla!$B201&amp;"-"&amp;Tabla!V$4,BASE!$O:$O)</f>
        <v>0</v>
      </c>
      <c r="W201" s="87">
        <f>+SUMIF(BASE!$B:$B,Tabla!W$1&amp;"-"&amp;Tabla!$B201&amp;"-"&amp;Tabla!W$4,BASE!$O:$O)</f>
        <v>0</v>
      </c>
      <c r="X201" s="87">
        <f>+SUMIF(BASE!$B:$B,Tabla!X$1&amp;"-"&amp;Tabla!$B201&amp;"-"&amp;Tabla!X$4,BASE!$O:$O)</f>
        <v>0</v>
      </c>
      <c r="Y201" s="87">
        <f>+SUMIF(BASE!$B:$B,Tabla!Y$1&amp;"-"&amp;Tabla!$B201&amp;"-"&amp;Tabla!Y$4,BASE!$O:$O)</f>
        <v>0</v>
      </c>
      <c r="Z201" s="87">
        <f>+SUMIF(BASE!$B:$B,Tabla!Z$1&amp;"-"&amp;Tabla!$B201&amp;"-"&amp;Tabla!Z$4,BASE!$O:$O)</f>
        <v>0</v>
      </c>
      <c r="AA201" s="87">
        <f>+SUMIF(BASE!$B:$B,Tabla!AA$1&amp;"-"&amp;Tabla!$B201&amp;"-"&amp;Tabla!AA$4,BASE!$O:$O)</f>
        <v>0</v>
      </c>
      <c r="AB201" s="87">
        <f>+SUMIF(BASE!$B:$B,Tabla!AB$1&amp;"-"&amp;Tabla!$B201&amp;"-"&amp;Tabla!AB$4,BASE!$O:$O)</f>
        <v>0</v>
      </c>
      <c r="AC201" s="87">
        <f>+SUMIF(BASE!$B:$B,Tabla!AC$1&amp;"-"&amp;Tabla!$B201&amp;"-"&amp;Tabla!AC$4,BASE!$O:$O)</f>
        <v>0</v>
      </c>
      <c r="AD201" s="87">
        <f>+SUMIF(BASE!$B:$B,Tabla!AD$1&amp;"-"&amp;Tabla!$B201&amp;"-"&amp;Tabla!AD$4,BASE!$O:$O)</f>
        <v>0</v>
      </c>
      <c r="AE201" s="87">
        <f t="shared" si="74"/>
        <v>55853.999999999993</v>
      </c>
      <c r="AF201" s="87">
        <f t="shared" si="75"/>
        <v>0</v>
      </c>
      <c r="AG201" s="87">
        <f t="shared" si="76"/>
        <v>0</v>
      </c>
      <c r="AH201" s="87">
        <f t="shared" si="77"/>
        <v>-2113804.75</v>
      </c>
      <c r="AI201" s="87">
        <f t="shared" si="78"/>
        <v>0</v>
      </c>
      <c r="AJ201" s="87">
        <f t="shared" si="79"/>
        <v>0</v>
      </c>
      <c r="AK201" s="87">
        <f t="shared" si="80"/>
        <v>0</v>
      </c>
      <c r="AL201" s="87">
        <f t="shared" si="81"/>
        <v>0</v>
      </c>
      <c r="AM201" s="87">
        <f t="shared" si="72"/>
        <v>55853.999999999993</v>
      </c>
      <c r="AN201" s="87">
        <f t="shared" si="73"/>
        <v>-2113804.75</v>
      </c>
    </row>
    <row r="202" spans="2:40" x14ac:dyDescent="0.2">
      <c r="B202" s="80" t="str">
        <f t="shared" si="63"/>
        <v>Banco Supervielle S.A. (430)</v>
      </c>
      <c r="C202" s="87">
        <f>+SUMIF(BASE!$B:$B,Tabla!C$1&amp;"-"&amp;Tabla!$B202&amp;"-"&amp;Tabla!C$4,BASE!$O:$O)</f>
        <v>0</v>
      </c>
      <c r="D202" s="87">
        <f>+SUMIF(BASE!$B:$B,Tabla!D$1&amp;"-"&amp;Tabla!$B202&amp;"-"&amp;Tabla!D$4,BASE!$O:$O)</f>
        <v>0</v>
      </c>
      <c r="E202" s="87">
        <f>+SUMIF(BASE!$B:$B,Tabla!E$1&amp;"-"&amp;Tabla!$B202&amp;"-"&amp;Tabla!E$4,BASE!$O:$O)</f>
        <v>0</v>
      </c>
      <c r="F202" s="87">
        <f>+SUMIF(BASE!$B:$B,Tabla!F$1&amp;"-"&amp;Tabla!$B202&amp;"-"&amp;Tabla!F$4,BASE!$O:$O)</f>
        <v>0</v>
      </c>
      <c r="G202" s="87">
        <f>+SUMIF(BASE!$B:$B,Tabla!G$1&amp;"-"&amp;Tabla!$B202&amp;"-"&amp;Tabla!G$4,BASE!$O:$O)</f>
        <v>0</v>
      </c>
      <c r="H202" s="87">
        <f>+SUMIF(BASE!$B:$B,Tabla!H$1&amp;"-"&amp;Tabla!$B202&amp;"-"&amp;Tabla!H$4,BASE!$O:$O)</f>
        <v>0</v>
      </c>
      <c r="I202" s="87">
        <f>+SUMIF(BASE!$B:$B,Tabla!I$1&amp;"-"&amp;Tabla!$B202&amp;"-"&amp;Tabla!I$4,BASE!$O:$O)</f>
        <v>0</v>
      </c>
      <c r="J202" s="87">
        <f>+SUMIF(BASE!$B:$B,Tabla!J$1&amp;"-"&amp;Tabla!$B202&amp;"-"&amp;Tabla!J$4,BASE!$O:$O)</f>
        <v>0</v>
      </c>
      <c r="K202" s="87">
        <f>+SUMIF(BASE!$B:$B,Tabla!K$1&amp;"-"&amp;Tabla!$B202&amp;"-"&amp;Tabla!K$4,BASE!$O:$O)</f>
        <v>3668630.5000000005</v>
      </c>
      <c r="L202" s="87">
        <f>+SUMIF(BASE!$B:$B,Tabla!L$1&amp;"-"&amp;Tabla!$B202&amp;"-"&amp;Tabla!L$4,BASE!$O:$O)</f>
        <v>0</v>
      </c>
      <c r="M202" s="87">
        <f>+SUMIF(BASE!$B:$B,Tabla!M$1&amp;"-"&amp;Tabla!$B202&amp;"-"&amp;Tabla!M$4,BASE!$O:$O)</f>
        <v>0</v>
      </c>
      <c r="N202" s="87">
        <f>+SUMIF(BASE!$B:$B,Tabla!N$1&amp;"-"&amp;Tabla!$B202&amp;"-"&amp;Tabla!N$4,BASE!$O:$O)</f>
        <v>0</v>
      </c>
      <c r="O202" s="87">
        <f>+SUMIF(BASE!$B:$B,Tabla!O$1&amp;"-"&amp;Tabla!$B202&amp;"-"&amp;Tabla!O$4,BASE!$O:$O)</f>
        <v>493411</v>
      </c>
      <c r="P202" s="87">
        <f>+SUMIF(BASE!$B:$B,Tabla!P$1&amp;"-"&amp;Tabla!$B202&amp;"-"&amp;Tabla!P$4,BASE!$O:$O)</f>
        <v>0</v>
      </c>
      <c r="Q202" s="87">
        <f>+SUMIF(BASE!$B:$B,Tabla!Q$1&amp;"-"&amp;Tabla!$B202&amp;"-"&amp;Tabla!Q$4,BASE!$O:$O)</f>
        <v>0</v>
      </c>
      <c r="R202" s="87">
        <f>+SUMIF(BASE!$B:$B,Tabla!R$1&amp;"-"&amp;Tabla!$B202&amp;"-"&amp;Tabla!R$4,BASE!$O:$O)</f>
        <v>0</v>
      </c>
      <c r="S202" s="87">
        <f>+SUMIF(BASE!$B:$B,Tabla!S$1&amp;"-"&amp;Tabla!$B202&amp;"-"&amp;Tabla!S$4,BASE!$O:$O)</f>
        <v>0</v>
      </c>
      <c r="T202" s="87">
        <f>+SUMIF(BASE!$B:$B,Tabla!T$1&amp;"-"&amp;Tabla!$B202&amp;"-"&amp;Tabla!T$4,BASE!$O:$O)</f>
        <v>0</v>
      </c>
      <c r="U202" s="87">
        <f>+SUMIF(BASE!$B:$B,Tabla!U$1&amp;"-"&amp;Tabla!$B202&amp;"-"&amp;Tabla!U$4,BASE!$O:$O)</f>
        <v>0</v>
      </c>
      <c r="V202" s="87">
        <f>+SUMIF(BASE!$B:$B,Tabla!V$1&amp;"-"&amp;Tabla!$B202&amp;"-"&amp;Tabla!V$4,BASE!$O:$O)</f>
        <v>0</v>
      </c>
      <c r="W202" s="87">
        <f>+SUMIF(BASE!$B:$B,Tabla!W$1&amp;"-"&amp;Tabla!$B202&amp;"-"&amp;Tabla!W$4,BASE!$O:$O)</f>
        <v>0</v>
      </c>
      <c r="X202" s="87">
        <f>+SUMIF(BASE!$B:$B,Tabla!X$1&amp;"-"&amp;Tabla!$B202&amp;"-"&amp;Tabla!X$4,BASE!$O:$O)</f>
        <v>0</v>
      </c>
      <c r="Y202" s="87">
        <f>+SUMIF(BASE!$B:$B,Tabla!Y$1&amp;"-"&amp;Tabla!$B202&amp;"-"&amp;Tabla!Y$4,BASE!$O:$O)</f>
        <v>0</v>
      </c>
      <c r="Z202" s="87">
        <f>+SUMIF(BASE!$B:$B,Tabla!Z$1&amp;"-"&amp;Tabla!$B202&amp;"-"&amp;Tabla!Z$4,BASE!$O:$O)</f>
        <v>0</v>
      </c>
      <c r="AA202" s="87">
        <f>+SUMIF(BASE!$B:$B,Tabla!AA$1&amp;"-"&amp;Tabla!$B202&amp;"-"&amp;Tabla!AA$4,BASE!$O:$O)</f>
        <v>0</v>
      </c>
      <c r="AB202" s="87">
        <f>+SUMIF(BASE!$B:$B,Tabla!AB$1&amp;"-"&amp;Tabla!$B202&amp;"-"&amp;Tabla!AB$4,BASE!$O:$O)</f>
        <v>0</v>
      </c>
      <c r="AC202" s="87">
        <f>+SUMIF(BASE!$B:$B,Tabla!AC$1&amp;"-"&amp;Tabla!$B202&amp;"-"&amp;Tabla!AC$4,BASE!$O:$O)</f>
        <v>0</v>
      </c>
      <c r="AD202" s="87">
        <f>+SUMIF(BASE!$B:$B,Tabla!AD$1&amp;"-"&amp;Tabla!$B202&amp;"-"&amp;Tabla!AD$4,BASE!$O:$O)</f>
        <v>0</v>
      </c>
      <c r="AE202" s="87">
        <f t="shared" si="74"/>
        <v>3668630.5000000005</v>
      </c>
      <c r="AF202" s="87">
        <f t="shared" si="75"/>
        <v>0</v>
      </c>
      <c r="AG202" s="87">
        <f t="shared" si="76"/>
        <v>493411</v>
      </c>
      <c r="AH202" s="87">
        <f t="shared" si="77"/>
        <v>0</v>
      </c>
      <c r="AI202" s="87">
        <f t="shared" si="78"/>
        <v>0</v>
      </c>
      <c r="AJ202" s="87">
        <f t="shared" si="79"/>
        <v>0</v>
      </c>
      <c r="AK202" s="87">
        <f t="shared" si="80"/>
        <v>0</v>
      </c>
      <c r="AL202" s="87">
        <f t="shared" si="81"/>
        <v>0</v>
      </c>
      <c r="AM202" s="87">
        <f t="shared" si="72"/>
        <v>4162041.5000000005</v>
      </c>
      <c r="AN202" s="87">
        <f t="shared" si="73"/>
        <v>0</v>
      </c>
    </row>
    <row r="203" spans="2:40" outlineLevel="1" x14ac:dyDescent="0.2">
      <c r="B203" s="80" t="str">
        <f t="shared" si="63"/>
        <v>Soluciones Financieras S.A. (94)</v>
      </c>
      <c r="C203" s="87">
        <f>+SUMIF(BASE!$B:$B,Tabla!C$1&amp;"-"&amp;Tabla!$B203&amp;"-"&amp;Tabla!C$4,BASE!$O:$O)</f>
        <v>0</v>
      </c>
      <c r="D203" s="87">
        <f>+SUMIF(BASE!$B:$B,Tabla!D$1&amp;"-"&amp;Tabla!$B203&amp;"-"&amp;Tabla!D$4,BASE!$O:$O)</f>
        <v>0</v>
      </c>
      <c r="E203" s="87">
        <f>+SUMIF(BASE!$B:$B,Tabla!E$1&amp;"-"&amp;Tabla!$B203&amp;"-"&amp;Tabla!E$4,BASE!$O:$O)</f>
        <v>0</v>
      </c>
      <c r="F203" s="87">
        <f>+SUMIF(BASE!$B:$B,Tabla!F$1&amp;"-"&amp;Tabla!$B203&amp;"-"&amp;Tabla!F$4,BASE!$O:$O)</f>
        <v>0</v>
      </c>
      <c r="G203" s="87">
        <f>+SUMIF(BASE!$B:$B,Tabla!G$1&amp;"-"&amp;Tabla!$B203&amp;"-"&amp;Tabla!G$4,BASE!$O:$O)</f>
        <v>0</v>
      </c>
      <c r="H203" s="87">
        <f>+SUMIF(BASE!$B:$B,Tabla!H$1&amp;"-"&amp;Tabla!$B203&amp;"-"&amp;Tabla!H$4,BASE!$O:$O)</f>
        <v>0</v>
      </c>
      <c r="I203" s="87">
        <f>+SUMIF(BASE!$B:$B,Tabla!I$1&amp;"-"&amp;Tabla!$B203&amp;"-"&amp;Tabla!I$4,BASE!$O:$O)</f>
        <v>0</v>
      </c>
      <c r="J203" s="87">
        <f>+SUMIF(BASE!$B:$B,Tabla!J$1&amp;"-"&amp;Tabla!$B203&amp;"-"&amp;Tabla!J$4,BASE!$O:$O)</f>
        <v>0</v>
      </c>
      <c r="K203" s="87">
        <f>+SUMIF(BASE!$B:$B,Tabla!K$1&amp;"-"&amp;Tabla!$B203&amp;"-"&amp;Tabla!K$4,BASE!$O:$O)</f>
        <v>50016.75</v>
      </c>
      <c r="L203" s="87">
        <f>+SUMIF(BASE!$B:$B,Tabla!L$1&amp;"-"&amp;Tabla!$B203&amp;"-"&amp;Tabla!L$4,BASE!$O:$O)</f>
        <v>0</v>
      </c>
      <c r="M203" s="87">
        <f>+SUMIF(BASE!$B:$B,Tabla!M$1&amp;"-"&amp;Tabla!$B203&amp;"-"&amp;Tabla!M$4,BASE!$O:$O)</f>
        <v>0</v>
      </c>
      <c r="N203" s="87">
        <f>+SUMIF(BASE!$B:$B,Tabla!N$1&amp;"-"&amp;Tabla!$B203&amp;"-"&amp;Tabla!N$4,BASE!$O:$O)</f>
        <v>0</v>
      </c>
      <c r="O203" s="87">
        <f>+SUMIF(BASE!$B:$B,Tabla!O$1&amp;"-"&amp;Tabla!$B203&amp;"-"&amp;Tabla!O$4,BASE!$O:$O)</f>
        <v>0</v>
      </c>
      <c r="P203" s="87">
        <f>+SUMIF(BASE!$B:$B,Tabla!P$1&amp;"-"&amp;Tabla!$B203&amp;"-"&amp;Tabla!P$4,BASE!$O:$O)</f>
        <v>0</v>
      </c>
      <c r="Q203" s="87">
        <f>+SUMIF(BASE!$B:$B,Tabla!Q$1&amp;"-"&amp;Tabla!$B203&amp;"-"&amp;Tabla!Q$4,BASE!$O:$O)</f>
        <v>0</v>
      </c>
      <c r="R203" s="87">
        <f>+SUMIF(BASE!$B:$B,Tabla!R$1&amp;"-"&amp;Tabla!$B203&amp;"-"&amp;Tabla!R$4,BASE!$O:$O)</f>
        <v>0</v>
      </c>
      <c r="S203" s="87">
        <f>+SUMIF(BASE!$B:$B,Tabla!S$1&amp;"-"&amp;Tabla!$B203&amp;"-"&amp;Tabla!S$4,BASE!$O:$O)</f>
        <v>0</v>
      </c>
      <c r="T203" s="87">
        <f>+SUMIF(BASE!$B:$B,Tabla!T$1&amp;"-"&amp;Tabla!$B203&amp;"-"&amp;Tabla!T$4,BASE!$O:$O)</f>
        <v>0</v>
      </c>
      <c r="U203" s="87">
        <f>+SUMIF(BASE!$B:$B,Tabla!U$1&amp;"-"&amp;Tabla!$B203&amp;"-"&amp;Tabla!U$4,BASE!$O:$O)</f>
        <v>0</v>
      </c>
      <c r="V203" s="87">
        <f>+SUMIF(BASE!$B:$B,Tabla!V$1&amp;"-"&amp;Tabla!$B203&amp;"-"&amp;Tabla!V$4,BASE!$O:$O)</f>
        <v>0</v>
      </c>
      <c r="W203" s="87">
        <f>+SUMIF(BASE!$B:$B,Tabla!W$1&amp;"-"&amp;Tabla!$B203&amp;"-"&amp;Tabla!W$4,BASE!$O:$O)</f>
        <v>0</v>
      </c>
      <c r="X203" s="87">
        <f>+SUMIF(BASE!$B:$B,Tabla!X$1&amp;"-"&amp;Tabla!$B203&amp;"-"&amp;Tabla!X$4,BASE!$O:$O)</f>
        <v>0</v>
      </c>
      <c r="Y203" s="87">
        <f>+SUMIF(BASE!$B:$B,Tabla!Y$1&amp;"-"&amp;Tabla!$B203&amp;"-"&amp;Tabla!Y$4,BASE!$O:$O)</f>
        <v>0</v>
      </c>
      <c r="Z203" s="87">
        <f>+SUMIF(BASE!$B:$B,Tabla!Z$1&amp;"-"&amp;Tabla!$B203&amp;"-"&amp;Tabla!Z$4,BASE!$O:$O)</f>
        <v>0</v>
      </c>
      <c r="AA203" s="87">
        <f>+SUMIF(BASE!$B:$B,Tabla!AA$1&amp;"-"&amp;Tabla!$B203&amp;"-"&amp;Tabla!AA$4,BASE!$O:$O)</f>
        <v>0</v>
      </c>
      <c r="AB203" s="87">
        <f>+SUMIF(BASE!$B:$B,Tabla!AB$1&amp;"-"&amp;Tabla!$B203&amp;"-"&amp;Tabla!AB$4,BASE!$O:$O)</f>
        <v>0</v>
      </c>
      <c r="AC203" s="87">
        <f>+SUMIF(BASE!$B:$B,Tabla!AC$1&amp;"-"&amp;Tabla!$B203&amp;"-"&amp;Tabla!AC$4,BASE!$O:$O)</f>
        <v>0</v>
      </c>
      <c r="AD203" s="87">
        <f>+SUMIF(BASE!$B:$B,Tabla!AD$1&amp;"-"&amp;Tabla!$B203&amp;"-"&amp;Tabla!AD$4,BASE!$O:$O)</f>
        <v>0</v>
      </c>
      <c r="AE203" s="87">
        <f t="shared" si="74"/>
        <v>50016.75</v>
      </c>
      <c r="AF203" s="87">
        <f t="shared" si="75"/>
        <v>0</v>
      </c>
      <c r="AG203" s="87">
        <f t="shared" si="76"/>
        <v>0</v>
      </c>
      <c r="AH203" s="87">
        <f t="shared" si="77"/>
        <v>0</v>
      </c>
      <c r="AI203" s="87">
        <f t="shared" si="78"/>
        <v>0</v>
      </c>
      <c r="AJ203" s="87">
        <f t="shared" si="79"/>
        <v>0</v>
      </c>
      <c r="AK203" s="87">
        <f t="shared" si="80"/>
        <v>0</v>
      </c>
      <c r="AL203" s="87">
        <f t="shared" si="81"/>
        <v>0</v>
      </c>
      <c r="AM203" s="87">
        <f t="shared" ref="AM203:AM212" si="82">+C203+E203+G203+I203+K203+M203+O203+Q203+S203+U203+W203+Y203+AA203+AC203</f>
        <v>50016.75</v>
      </c>
      <c r="AN203" s="87">
        <f t="shared" ref="AN203:AN212" si="83">+D203+F203+H203+J203+L203+N203+P203+R203+T203+V203+X203+Z203+AB203+AD203</f>
        <v>0</v>
      </c>
    </row>
    <row r="204" spans="2:40" outlineLevel="1" x14ac:dyDescent="0.2">
      <c r="B204" s="80" t="str">
        <f t="shared" si="63"/>
        <v>ALyC Cordoba (1741)</v>
      </c>
      <c r="C204" s="87">
        <f>+SUMIF(BASE!$B:$B,Tabla!C$1&amp;"-"&amp;Tabla!$B204&amp;"-"&amp;Tabla!C$4,BASE!$O:$O)</f>
        <v>0</v>
      </c>
      <c r="D204" s="87">
        <f>+SUMIF(BASE!$B:$B,Tabla!D$1&amp;"-"&amp;Tabla!$B204&amp;"-"&amp;Tabla!D$4,BASE!$O:$O)</f>
        <v>0</v>
      </c>
      <c r="E204" s="87">
        <f>+SUMIF(BASE!$B:$B,Tabla!E$1&amp;"-"&amp;Tabla!$B204&amp;"-"&amp;Tabla!E$4,BASE!$O:$O)</f>
        <v>0</v>
      </c>
      <c r="F204" s="87">
        <f>+SUMIF(BASE!$B:$B,Tabla!F$1&amp;"-"&amp;Tabla!$B204&amp;"-"&amp;Tabla!F$4,BASE!$O:$O)</f>
        <v>0</v>
      </c>
      <c r="G204" s="87">
        <f>+SUMIF(BASE!$B:$B,Tabla!G$1&amp;"-"&amp;Tabla!$B204&amp;"-"&amp;Tabla!G$4,BASE!$O:$O)</f>
        <v>0</v>
      </c>
      <c r="H204" s="87">
        <f>+SUMIF(BASE!$B:$B,Tabla!H$1&amp;"-"&amp;Tabla!$B204&amp;"-"&amp;Tabla!H$4,BASE!$O:$O)</f>
        <v>0</v>
      </c>
      <c r="I204" s="87">
        <f>+SUMIF(BASE!$B:$B,Tabla!I$1&amp;"-"&amp;Tabla!$B204&amp;"-"&amp;Tabla!I$4,BASE!$O:$O)</f>
        <v>0</v>
      </c>
      <c r="J204" s="87">
        <f>+SUMIF(BASE!$B:$B,Tabla!J$1&amp;"-"&amp;Tabla!$B204&amp;"-"&amp;Tabla!J$4,BASE!$O:$O)</f>
        <v>0</v>
      </c>
      <c r="K204" s="87">
        <f>+SUMIF(BASE!$B:$B,Tabla!K$1&amp;"-"&amp;Tabla!$B204&amp;"-"&amp;Tabla!K$4,BASE!$O:$O)</f>
        <v>0</v>
      </c>
      <c r="L204" s="87">
        <f>+SUMIF(BASE!$B:$B,Tabla!L$1&amp;"-"&amp;Tabla!$B204&amp;"-"&amp;Tabla!L$4,BASE!$O:$O)</f>
        <v>-149891.15</v>
      </c>
      <c r="M204" s="87">
        <f>+SUMIF(BASE!$B:$B,Tabla!M$1&amp;"-"&amp;Tabla!$B204&amp;"-"&amp;Tabla!M$4,BASE!$O:$O)</f>
        <v>0</v>
      </c>
      <c r="N204" s="87">
        <f>+SUMIF(BASE!$B:$B,Tabla!N$1&amp;"-"&amp;Tabla!$B204&amp;"-"&amp;Tabla!N$4,BASE!$O:$O)</f>
        <v>0</v>
      </c>
      <c r="O204" s="87">
        <f>+SUMIF(BASE!$B:$B,Tabla!O$1&amp;"-"&amp;Tabla!$B204&amp;"-"&amp;Tabla!O$4,BASE!$O:$O)</f>
        <v>0</v>
      </c>
      <c r="P204" s="87">
        <f>+SUMIF(BASE!$B:$B,Tabla!P$1&amp;"-"&amp;Tabla!$B204&amp;"-"&amp;Tabla!P$4,BASE!$O:$O)</f>
        <v>0</v>
      </c>
      <c r="Q204" s="87">
        <f>+SUMIF(BASE!$B:$B,Tabla!Q$1&amp;"-"&amp;Tabla!$B204&amp;"-"&amp;Tabla!Q$4,BASE!$O:$O)</f>
        <v>0</v>
      </c>
      <c r="R204" s="87">
        <f>+SUMIF(BASE!$B:$B,Tabla!R$1&amp;"-"&amp;Tabla!$B204&amp;"-"&amp;Tabla!R$4,BASE!$O:$O)</f>
        <v>0</v>
      </c>
      <c r="S204" s="87">
        <f>+SUMIF(BASE!$B:$B,Tabla!S$1&amp;"-"&amp;Tabla!$B204&amp;"-"&amp;Tabla!S$4,BASE!$O:$O)</f>
        <v>0</v>
      </c>
      <c r="T204" s="87">
        <f>+SUMIF(BASE!$B:$B,Tabla!T$1&amp;"-"&amp;Tabla!$B204&amp;"-"&amp;Tabla!T$4,BASE!$O:$O)</f>
        <v>0</v>
      </c>
      <c r="U204" s="87">
        <f>+SUMIF(BASE!$B:$B,Tabla!U$1&amp;"-"&amp;Tabla!$B204&amp;"-"&amp;Tabla!U$4,BASE!$O:$O)</f>
        <v>0</v>
      </c>
      <c r="V204" s="87">
        <f>+SUMIF(BASE!$B:$B,Tabla!V$1&amp;"-"&amp;Tabla!$B204&amp;"-"&amp;Tabla!V$4,BASE!$O:$O)</f>
        <v>0</v>
      </c>
      <c r="W204" s="87">
        <f>+SUMIF(BASE!$B:$B,Tabla!W$1&amp;"-"&amp;Tabla!$B204&amp;"-"&amp;Tabla!W$4,BASE!$O:$O)</f>
        <v>0</v>
      </c>
      <c r="X204" s="87">
        <f>+SUMIF(BASE!$B:$B,Tabla!X$1&amp;"-"&amp;Tabla!$B204&amp;"-"&amp;Tabla!X$4,BASE!$O:$O)</f>
        <v>0</v>
      </c>
      <c r="Y204" s="87">
        <f>+SUMIF(BASE!$B:$B,Tabla!Y$1&amp;"-"&amp;Tabla!$B204&amp;"-"&amp;Tabla!Y$4,BASE!$O:$O)</f>
        <v>0</v>
      </c>
      <c r="Z204" s="87">
        <f>+SUMIF(BASE!$B:$B,Tabla!Z$1&amp;"-"&amp;Tabla!$B204&amp;"-"&amp;Tabla!Z$4,BASE!$O:$O)</f>
        <v>0</v>
      </c>
      <c r="AA204" s="87">
        <f>+SUMIF(BASE!$B:$B,Tabla!AA$1&amp;"-"&amp;Tabla!$B204&amp;"-"&amp;Tabla!AA$4,BASE!$O:$O)</f>
        <v>0</v>
      </c>
      <c r="AB204" s="87">
        <f>+SUMIF(BASE!$B:$B,Tabla!AB$1&amp;"-"&amp;Tabla!$B204&amp;"-"&amp;Tabla!AB$4,BASE!$O:$O)</f>
        <v>0</v>
      </c>
      <c r="AC204" s="87">
        <f>+SUMIF(BASE!$B:$B,Tabla!AC$1&amp;"-"&amp;Tabla!$B204&amp;"-"&amp;Tabla!AC$4,BASE!$O:$O)</f>
        <v>0</v>
      </c>
      <c r="AD204" s="87">
        <f>+SUMIF(BASE!$B:$B,Tabla!AD$1&amp;"-"&amp;Tabla!$B204&amp;"-"&amp;Tabla!AD$4,BASE!$O:$O)</f>
        <v>0</v>
      </c>
      <c r="AE204" s="87">
        <f t="shared" si="74"/>
        <v>0</v>
      </c>
      <c r="AF204" s="87">
        <f t="shared" si="75"/>
        <v>-149891.15</v>
      </c>
      <c r="AG204" s="87">
        <f t="shared" si="76"/>
        <v>0</v>
      </c>
      <c r="AH204" s="87">
        <f t="shared" si="77"/>
        <v>0</v>
      </c>
      <c r="AI204" s="87">
        <f t="shared" si="78"/>
        <v>0</v>
      </c>
      <c r="AJ204" s="87">
        <f t="shared" si="79"/>
        <v>0</v>
      </c>
      <c r="AK204" s="87">
        <f t="shared" si="80"/>
        <v>0</v>
      </c>
      <c r="AL204" s="87">
        <f t="shared" si="81"/>
        <v>0</v>
      </c>
      <c r="AM204" s="87">
        <f t="shared" si="82"/>
        <v>0</v>
      </c>
      <c r="AN204" s="87">
        <f t="shared" si="83"/>
        <v>-149891.15</v>
      </c>
    </row>
    <row r="205" spans="2:40" outlineLevel="1" x14ac:dyDescent="0.2">
      <c r="B205" s="80" t="str">
        <f t="shared" si="63"/>
        <v>Tomar Inversiones S.A. (81)</v>
      </c>
      <c r="C205" s="87">
        <f>+SUMIF(BASE!$B:$B,Tabla!C$1&amp;"-"&amp;Tabla!$B205&amp;"-"&amp;Tabla!C$4,BASE!$O:$O)</f>
        <v>0</v>
      </c>
      <c r="D205" s="87">
        <f>+SUMIF(BASE!$B:$B,Tabla!D$1&amp;"-"&amp;Tabla!$B205&amp;"-"&amp;Tabla!D$4,BASE!$O:$O)</f>
        <v>0</v>
      </c>
      <c r="E205" s="87">
        <f>+SUMIF(BASE!$B:$B,Tabla!E$1&amp;"-"&amp;Tabla!$B205&amp;"-"&amp;Tabla!E$4,BASE!$O:$O)</f>
        <v>0</v>
      </c>
      <c r="F205" s="87">
        <f>+SUMIF(BASE!$B:$B,Tabla!F$1&amp;"-"&amp;Tabla!$B205&amp;"-"&amp;Tabla!F$4,BASE!$O:$O)</f>
        <v>0</v>
      </c>
      <c r="G205" s="87">
        <f>+SUMIF(BASE!$B:$B,Tabla!G$1&amp;"-"&amp;Tabla!$B205&amp;"-"&amp;Tabla!G$4,BASE!$O:$O)</f>
        <v>0</v>
      </c>
      <c r="H205" s="87">
        <f>+SUMIF(BASE!$B:$B,Tabla!H$1&amp;"-"&amp;Tabla!$B205&amp;"-"&amp;Tabla!H$4,BASE!$O:$O)</f>
        <v>0</v>
      </c>
      <c r="I205" s="87">
        <f>+SUMIF(BASE!$B:$B,Tabla!I$1&amp;"-"&amp;Tabla!$B205&amp;"-"&amp;Tabla!I$4,BASE!$O:$O)</f>
        <v>0</v>
      </c>
      <c r="J205" s="87">
        <f>+SUMIF(BASE!$B:$B,Tabla!J$1&amp;"-"&amp;Tabla!$B205&amp;"-"&amp;Tabla!J$4,BASE!$O:$O)</f>
        <v>0</v>
      </c>
      <c r="K205" s="87">
        <f>+SUMIF(BASE!$B:$B,Tabla!K$1&amp;"-"&amp;Tabla!$B205&amp;"-"&amp;Tabla!K$4,BASE!$O:$O)</f>
        <v>0</v>
      </c>
      <c r="L205" s="87">
        <f>+SUMIF(BASE!$B:$B,Tabla!L$1&amp;"-"&amp;Tabla!$B205&amp;"-"&amp;Tabla!L$4,BASE!$O:$O)</f>
        <v>-373610.09559999994</v>
      </c>
      <c r="M205" s="87">
        <f>+SUMIF(BASE!$B:$B,Tabla!M$1&amp;"-"&amp;Tabla!$B205&amp;"-"&amp;Tabla!M$4,BASE!$O:$O)</f>
        <v>0</v>
      </c>
      <c r="N205" s="87">
        <f>+SUMIF(BASE!$B:$B,Tabla!N$1&amp;"-"&amp;Tabla!$B205&amp;"-"&amp;Tabla!N$4,BASE!$O:$O)</f>
        <v>-204013.25999999998</v>
      </c>
      <c r="O205" s="87">
        <f>+SUMIF(BASE!$B:$B,Tabla!O$1&amp;"-"&amp;Tabla!$B205&amp;"-"&amp;Tabla!O$4,BASE!$O:$O)</f>
        <v>0</v>
      </c>
      <c r="P205" s="87">
        <f>+SUMIF(BASE!$B:$B,Tabla!P$1&amp;"-"&amp;Tabla!$B205&amp;"-"&amp;Tabla!P$4,BASE!$O:$O)</f>
        <v>-383028.52</v>
      </c>
      <c r="Q205" s="87">
        <f>+SUMIF(BASE!$B:$B,Tabla!Q$1&amp;"-"&amp;Tabla!$B205&amp;"-"&amp;Tabla!Q$4,BASE!$O:$O)</f>
        <v>0</v>
      </c>
      <c r="R205" s="87">
        <f>+SUMIF(BASE!$B:$B,Tabla!R$1&amp;"-"&amp;Tabla!$B205&amp;"-"&amp;Tabla!R$4,BASE!$O:$O)</f>
        <v>0</v>
      </c>
      <c r="S205" s="87">
        <f>+SUMIF(BASE!$B:$B,Tabla!S$1&amp;"-"&amp;Tabla!$B205&amp;"-"&amp;Tabla!S$4,BASE!$O:$O)</f>
        <v>0</v>
      </c>
      <c r="T205" s="87">
        <f>+SUMIF(BASE!$B:$B,Tabla!T$1&amp;"-"&amp;Tabla!$B205&amp;"-"&amp;Tabla!T$4,BASE!$O:$O)</f>
        <v>-1849505000</v>
      </c>
      <c r="U205" s="87">
        <f>+SUMIF(BASE!$B:$B,Tabla!U$1&amp;"-"&amp;Tabla!$B205&amp;"-"&amp;Tabla!U$4,BASE!$O:$O)</f>
        <v>0</v>
      </c>
      <c r="V205" s="87">
        <f>+SUMIF(BASE!$B:$B,Tabla!V$1&amp;"-"&amp;Tabla!$B205&amp;"-"&amp;Tabla!V$4,BASE!$O:$O)</f>
        <v>0</v>
      </c>
      <c r="W205" s="87">
        <f>+SUMIF(BASE!$B:$B,Tabla!W$1&amp;"-"&amp;Tabla!$B205&amp;"-"&amp;Tabla!W$4,BASE!$O:$O)</f>
        <v>0</v>
      </c>
      <c r="X205" s="87">
        <f>+SUMIF(BASE!$B:$B,Tabla!X$1&amp;"-"&amp;Tabla!$B205&amp;"-"&amp;Tabla!X$4,BASE!$O:$O)</f>
        <v>0</v>
      </c>
      <c r="Y205" s="87">
        <f>+SUMIF(BASE!$B:$B,Tabla!Y$1&amp;"-"&amp;Tabla!$B205&amp;"-"&amp;Tabla!Y$4,BASE!$O:$O)</f>
        <v>0</v>
      </c>
      <c r="Z205" s="87">
        <f>+SUMIF(BASE!$B:$B,Tabla!Z$1&amp;"-"&amp;Tabla!$B205&amp;"-"&amp;Tabla!Z$4,BASE!$O:$O)</f>
        <v>0</v>
      </c>
      <c r="AA205" s="87">
        <f>+SUMIF(BASE!$B:$B,Tabla!AA$1&amp;"-"&amp;Tabla!$B205&amp;"-"&amp;Tabla!AA$4,BASE!$O:$O)</f>
        <v>0</v>
      </c>
      <c r="AB205" s="87">
        <f>+SUMIF(BASE!$B:$B,Tabla!AB$1&amp;"-"&amp;Tabla!$B205&amp;"-"&amp;Tabla!AB$4,BASE!$O:$O)</f>
        <v>0</v>
      </c>
      <c r="AC205" s="87">
        <f>+SUMIF(BASE!$B:$B,Tabla!AC$1&amp;"-"&amp;Tabla!$B205&amp;"-"&amp;Tabla!AC$4,BASE!$O:$O)</f>
        <v>0</v>
      </c>
      <c r="AD205" s="87">
        <f>+SUMIF(BASE!$B:$B,Tabla!AD$1&amp;"-"&amp;Tabla!$B205&amp;"-"&amp;Tabla!AD$4,BASE!$O:$O)</f>
        <v>0</v>
      </c>
      <c r="AE205" s="87">
        <f t="shared" si="74"/>
        <v>0</v>
      </c>
      <c r="AF205" s="87">
        <f t="shared" si="75"/>
        <v>-373610.09559999994</v>
      </c>
      <c r="AG205" s="87">
        <f t="shared" si="76"/>
        <v>0</v>
      </c>
      <c r="AH205" s="87">
        <f t="shared" si="77"/>
        <v>-587041.78</v>
      </c>
      <c r="AI205" s="87">
        <f t="shared" si="78"/>
        <v>0</v>
      </c>
      <c r="AJ205" s="87">
        <f t="shared" si="79"/>
        <v>-1849505000</v>
      </c>
      <c r="AK205" s="87">
        <f t="shared" si="80"/>
        <v>0</v>
      </c>
      <c r="AL205" s="87">
        <f t="shared" si="81"/>
        <v>0</v>
      </c>
      <c r="AM205" s="87">
        <f t="shared" si="82"/>
        <v>0</v>
      </c>
      <c r="AN205" s="87">
        <f t="shared" si="83"/>
        <v>-1850465651.8756001</v>
      </c>
    </row>
    <row r="206" spans="2:40" outlineLevel="1" x14ac:dyDescent="0.2">
      <c r="B206" s="80" t="str">
        <f t="shared" si="63"/>
        <v>Bolsa de Comercio de Buenos Aires (463)</v>
      </c>
      <c r="C206" s="87">
        <f>+SUMIF(BASE!$B:$B,Tabla!C$1&amp;"-"&amp;Tabla!$B206&amp;"-"&amp;Tabla!C$4,BASE!$O:$O)</f>
        <v>0</v>
      </c>
      <c r="D206" s="87">
        <f>+SUMIF(BASE!$B:$B,Tabla!D$1&amp;"-"&amp;Tabla!$B206&amp;"-"&amp;Tabla!D$4,BASE!$O:$O)</f>
        <v>0</v>
      </c>
      <c r="E206" s="87">
        <f>+SUMIF(BASE!$B:$B,Tabla!E$1&amp;"-"&amp;Tabla!$B206&amp;"-"&amp;Tabla!E$4,BASE!$O:$O)</f>
        <v>0</v>
      </c>
      <c r="F206" s="87">
        <f>+SUMIF(BASE!$B:$B,Tabla!F$1&amp;"-"&amp;Tabla!$B206&amp;"-"&amp;Tabla!F$4,BASE!$O:$O)</f>
        <v>0</v>
      </c>
      <c r="G206" s="87">
        <f>+SUMIF(BASE!$B:$B,Tabla!G$1&amp;"-"&amp;Tabla!$B206&amp;"-"&amp;Tabla!G$4,BASE!$O:$O)</f>
        <v>0</v>
      </c>
      <c r="H206" s="87">
        <f>+SUMIF(BASE!$B:$B,Tabla!H$1&amp;"-"&amp;Tabla!$B206&amp;"-"&amp;Tabla!H$4,BASE!$O:$O)</f>
        <v>0</v>
      </c>
      <c r="I206" s="87">
        <f>+SUMIF(BASE!$B:$B,Tabla!I$1&amp;"-"&amp;Tabla!$B206&amp;"-"&amp;Tabla!I$4,BASE!$O:$O)</f>
        <v>0</v>
      </c>
      <c r="J206" s="87">
        <f>+SUMIF(BASE!$B:$B,Tabla!J$1&amp;"-"&amp;Tabla!$B206&amp;"-"&amp;Tabla!J$4,BASE!$O:$O)</f>
        <v>0</v>
      </c>
      <c r="K206" s="87">
        <f>+SUMIF(BASE!$B:$B,Tabla!K$1&amp;"-"&amp;Tabla!$B206&amp;"-"&amp;Tabla!K$4,BASE!$O:$O)</f>
        <v>0</v>
      </c>
      <c r="L206" s="87">
        <f>+SUMIF(BASE!$B:$B,Tabla!L$1&amp;"-"&amp;Tabla!$B206&amp;"-"&amp;Tabla!L$4,BASE!$O:$O)</f>
        <v>0</v>
      </c>
      <c r="M206" s="87">
        <f>+SUMIF(BASE!$B:$B,Tabla!M$1&amp;"-"&amp;Tabla!$B206&amp;"-"&amp;Tabla!M$4,BASE!$O:$O)</f>
        <v>22770</v>
      </c>
      <c r="N206" s="87">
        <f>+SUMIF(BASE!$B:$B,Tabla!N$1&amp;"-"&amp;Tabla!$B206&amp;"-"&amp;Tabla!N$4,BASE!$O:$O)</f>
        <v>0</v>
      </c>
      <c r="O206" s="87">
        <f>+SUMIF(BASE!$B:$B,Tabla!O$1&amp;"-"&amp;Tabla!$B206&amp;"-"&amp;Tabla!O$4,BASE!$O:$O)</f>
        <v>0</v>
      </c>
      <c r="P206" s="87">
        <f>+SUMIF(BASE!$B:$B,Tabla!P$1&amp;"-"&amp;Tabla!$B206&amp;"-"&amp;Tabla!P$4,BASE!$O:$O)</f>
        <v>0</v>
      </c>
      <c r="Q206" s="87">
        <f>+SUMIF(BASE!$B:$B,Tabla!Q$1&amp;"-"&amp;Tabla!$B206&amp;"-"&amp;Tabla!Q$4,BASE!$O:$O)</f>
        <v>0</v>
      </c>
      <c r="R206" s="87">
        <f>+SUMIF(BASE!$B:$B,Tabla!R$1&amp;"-"&amp;Tabla!$B206&amp;"-"&amp;Tabla!R$4,BASE!$O:$O)</f>
        <v>0</v>
      </c>
      <c r="S206" s="87">
        <f>+SUMIF(BASE!$B:$B,Tabla!S$1&amp;"-"&amp;Tabla!$B206&amp;"-"&amp;Tabla!S$4,BASE!$O:$O)</f>
        <v>0</v>
      </c>
      <c r="T206" s="87">
        <f>+SUMIF(BASE!$B:$B,Tabla!T$1&amp;"-"&amp;Tabla!$B206&amp;"-"&amp;Tabla!T$4,BASE!$O:$O)</f>
        <v>0</v>
      </c>
      <c r="U206" s="87">
        <f>+SUMIF(BASE!$B:$B,Tabla!U$1&amp;"-"&amp;Tabla!$B206&amp;"-"&amp;Tabla!U$4,BASE!$O:$O)</f>
        <v>0</v>
      </c>
      <c r="V206" s="87">
        <f>+SUMIF(BASE!$B:$B,Tabla!V$1&amp;"-"&amp;Tabla!$B206&amp;"-"&amp;Tabla!V$4,BASE!$O:$O)</f>
        <v>0</v>
      </c>
      <c r="W206" s="87">
        <f>+SUMIF(BASE!$B:$B,Tabla!W$1&amp;"-"&amp;Tabla!$B206&amp;"-"&amp;Tabla!W$4,BASE!$O:$O)</f>
        <v>0</v>
      </c>
      <c r="X206" s="87">
        <f>+SUMIF(BASE!$B:$B,Tabla!X$1&amp;"-"&amp;Tabla!$B206&amp;"-"&amp;Tabla!X$4,BASE!$O:$O)</f>
        <v>0</v>
      </c>
      <c r="Y206" s="87">
        <f>+SUMIF(BASE!$B:$B,Tabla!Y$1&amp;"-"&amp;Tabla!$B206&amp;"-"&amp;Tabla!Y$4,BASE!$O:$O)</f>
        <v>0</v>
      </c>
      <c r="Z206" s="87">
        <f>+SUMIF(BASE!$B:$B,Tabla!Z$1&amp;"-"&amp;Tabla!$B206&amp;"-"&amp;Tabla!Z$4,BASE!$O:$O)</f>
        <v>0</v>
      </c>
      <c r="AA206" s="87">
        <f>+SUMIF(BASE!$B:$B,Tabla!AA$1&amp;"-"&amp;Tabla!$B206&amp;"-"&amp;Tabla!AA$4,BASE!$O:$O)</f>
        <v>0</v>
      </c>
      <c r="AB206" s="87">
        <f>+SUMIF(BASE!$B:$B,Tabla!AB$1&amp;"-"&amp;Tabla!$B206&amp;"-"&amp;Tabla!AB$4,BASE!$O:$O)</f>
        <v>0</v>
      </c>
      <c r="AC206" s="87">
        <f>+SUMIF(BASE!$B:$B,Tabla!AC$1&amp;"-"&amp;Tabla!$B206&amp;"-"&amp;Tabla!AC$4,BASE!$O:$O)</f>
        <v>0</v>
      </c>
      <c r="AD206" s="87">
        <f>+SUMIF(BASE!$B:$B,Tabla!AD$1&amp;"-"&amp;Tabla!$B206&amp;"-"&amp;Tabla!AD$4,BASE!$O:$O)</f>
        <v>0</v>
      </c>
      <c r="AE206" s="87">
        <f t="shared" si="74"/>
        <v>0</v>
      </c>
      <c r="AF206" s="87">
        <f t="shared" si="75"/>
        <v>0</v>
      </c>
      <c r="AG206" s="87">
        <f t="shared" si="76"/>
        <v>22770</v>
      </c>
      <c r="AH206" s="87">
        <f t="shared" si="77"/>
        <v>0</v>
      </c>
      <c r="AI206" s="87">
        <f t="shared" si="78"/>
        <v>0</v>
      </c>
      <c r="AJ206" s="87">
        <f t="shared" si="79"/>
        <v>0</v>
      </c>
      <c r="AK206" s="87">
        <f t="shared" si="80"/>
        <v>0</v>
      </c>
      <c r="AL206" s="87">
        <f t="shared" si="81"/>
        <v>0</v>
      </c>
      <c r="AM206" s="87">
        <f t="shared" si="82"/>
        <v>22770</v>
      </c>
      <c r="AN206" s="87">
        <f t="shared" si="83"/>
        <v>0</v>
      </c>
    </row>
    <row r="207" spans="2:40" outlineLevel="1" x14ac:dyDescent="0.2">
      <c r="B207" s="80" t="str">
        <f t="shared" si="63"/>
        <v>Sociedad Militar (1740)</v>
      </c>
      <c r="C207" s="87">
        <f>+SUMIF(BASE!$B:$B,Tabla!C$1&amp;"-"&amp;Tabla!$B207&amp;"-"&amp;Tabla!C$4,BASE!$O:$O)</f>
        <v>0</v>
      </c>
      <c r="D207" s="87">
        <f>+SUMIF(BASE!$B:$B,Tabla!D$1&amp;"-"&amp;Tabla!$B207&amp;"-"&amp;Tabla!D$4,BASE!$O:$O)</f>
        <v>0</v>
      </c>
      <c r="E207" s="87">
        <f>+SUMIF(BASE!$B:$B,Tabla!E$1&amp;"-"&amp;Tabla!$B207&amp;"-"&amp;Tabla!E$4,BASE!$O:$O)</f>
        <v>0</v>
      </c>
      <c r="F207" s="87">
        <f>+SUMIF(BASE!$B:$B,Tabla!F$1&amp;"-"&amp;Tabla!$B207&amp;"-"&amp;Tabla!F$4,BASE!$O:$O)</f>
        <v>0</v>
      </c>
      <c r="G207" s="87">
        <f>+SUMIF(BASE!$B:$B,Tabla!G$1&amp;"-"&amp;Tabla!$B207&amp;"-"&amp;Tabla!G$4,BASE!$O:$O)</f>
        <v>0</v>
      </c>
      <c r="H207" s="87">
        <f>+SUMIF(BASE!$B:$B,Tabla!H$1&amp;"-"&amp;Tabla!$B207&amp;"-"&amp;Tabla!H$4,BASE!$O:$O)</f>
        <v>0</v>
      </c>
      <c r="I207" s="87">
        <f>+SUMIF(BASE!$B:$B,Tabla!I$1&amp;"-"&amp;Tabla!$B207&amp;"-"&amp;Tabla!I$4,BASE!$O:$O)</f>
        <v>0</v>
      </c>
      <c r="J207" s="87">
        <f>+SUMIF(BASE!$B:$B,Tabla!J$1&amp;"-"&amp;Tabla!$B207&amp;"-"&amp;Tabla!J$4,BASE!$O:$O)</f>
        <v>0</v>
      </c>
      <c r="K207" s="87">
        <f>+SUMIF(BASE!$B:$B,Tabla!K$1&amp;"-"&amp;Tabla!$B207&amp;"-"&amp;Tabla!K$4,BASE!$O:$O)</f>
        <v>0</v>
      </c>
      <c r="L207" s="87">
        <f>+SUMIF(BASE!$B:$B,Tabla!L$1&amp;"-"&amp;Tabla!$B207&amp;"-"&amp;Tabla!L$4,BASE!$O:$O)</f>
        <v>0</v>
      </c>
      <c r="M207" s="87">
        <f>+SUMIF(BASE!$B:$B,Tabla!M$1&amp;"-"&amp;Tabla!$B207&amp;"-"&amp;Tabla!M$4,BASE!$O:$O)</f>
        <v>3154938.7</v>
      </c>
      <c r="N207" s="87">
        <f>+SUMIF(BASE!$B:$B,Tabla!N$1&amp;"-"&amp;Tabla!$B207&amp;"-"&amp;Tabla!N$4,BASE!$O:$O)</f>
        <v>0</v>
      </c>
      <c r="O207" s="87">
        <f>+SUMIF(BASE!$B:$B,Tabla!O$1&amp;"-"&amp;Tabla!$B207&amp;"-"&amp;Tabla!O$4,BASE!$O:$O)</f>
        <v>0</v>
      </c>
      <c r="P207" s="87">
        <f>+SUMIF(BASE!$B:$B,Tabla!P$1&amp;"-"&amp;Tabla!$B207&amp;"-"&amp;Tabla!P$4,BASE!$O:$O)</f>
        <v>0</v>
      </c>
      <c r="Q207" s="87">
        <f>+SUMIF(BASE!$B:$B,Tabla!Q$1&amp;"-"&amp;Tabla!$B207&amp;"-"&amp;Tabla!Q$4,BASE!$O:$O)</f>
        <v>0</v>
      </c>
      <c r="R207" s="87">
        <f>+SUMIF(BASE!$B:$B,Tabla!R$1&amp;"-"&amp;Tabla!$B207&amp;"-"&amp;Tabla!R$4,BASE!$O:$O)</f>
        <v>0</v>
      </c>
      <c r="S207" s="87">
        <f>+SUMIF(BASE!$B:$B,Tabla!S$1&amp;"-"&amp;Tabla!$B207&amp;"-"&amp;Tabla!S$4,BASE!$O:$O)</f>
        <v>0</v>
      </c>
      <c r="T207" s="87">
        <f>+SUMIF(BASE!$B:$B,Tabla!T$1&amp;"-"&amp;Tabla!$B207&amp;"-"&amp;Tabla!T$4,BASE!$O:$O)</f>
        <v>0</v>
      </c>
      <c r="U207" s="87">
        <f>+SUMIF(BASE!$B:$B,Tabla!U$1&amp;"-"&amp;Tabla!$B207&amp;"-"&amp;Tabla!U$4,BASE!$O:$O)</f>
        <v>0</v>
      </c>
      <c r="V207" s="87">
        <f>+SUMIF(BASE!$B:$B,Tabla!V$1&amp;"-"&amp;Tabla!$B207&amp;"-"&amp;Tabla!V$4,BASE!$O:$O)</f>
        <v>0</v>
      </c>
      <c r="W207" s="87">
        <f>+SUMIF(BASE!$B:$B,Tabla!W$1&amp;"-"&amp;Tabla!$B207&amp;"-"&amp;Tabla!W$4,BASE!$O:$O)</f>
        <v>0</v>
      </c>
      <c r="X207" s="87">
        <f>+SUMIF(BASE!$B:$B,Tabla!X$1&amp;"-"&amp;Tabla!$B207&amp;"-"&amp;Tabla!X$4,BASE!$O:$O)</f>
        <v>0</v>
      </c>
      <c r="Y207" s="87">
        <f>+SUMIF(BASE!$B:$B,Tabla!Y$1&amp;"-"&amp;Tabla!$B207&amp;"-"&amp;Tabla!Y$4,BASE!$O:$O)</f>
        <v>0</v>
      </c>
      <c r="Z207" s="87">
        <f>+SUMIF(BASE!$B:$B,Tabla!Z$1&amp;"-"&amp;Tabla!$B207&amp;"-"&amp;Tabla!Z$4,BASE!$O:$O)</f>
        <v>0</v>
      </c>
      <c r="AA207" s="87">
        <f>+SUMIF(BASE!$B:$B,Tabla!AA$1&amp;"-"&amp;Tabla!$B207&amp;"-"&amp;Tabla!AA$4,BASE!$O:$O)</f>
        <v>0</v>
      </c>
      <c r="AB207" s="87">
        <f>+SUMIF(BASE!$B:$B,Tabla!AB$1&amp;"-"&amp;Tabla!$B207&amp;"-"&amp;Tabla!AB$4,BASE!$O:$O)</f>
        <v>0</v>
      </c>
      <c r="AC207" s="87">
        <f>+SUMIF(BASE!$B:$B,Tabla!AC$1&amp;"-"&amp;Tabla!$B207&amp;"-"&amp;Tabla!AC$4,BASE!$O:$O)</f>
        <v>0</v>
      </c>
      <c r="AD207" s="87">
        <f>+SUMIF(BASE!$B:$B,Tabla!AD$1&amp;"-"&amp;Tabla!$B207&amp;"-"&amp;Tabla!AD$4,BASE!$O:$O)</f>
        <v>0</v>
      </c>
      <c r="AE207" s="87">
        <f t="shared" si="74"/>
        <v>0</v>
      </c>
      <c r="AF207" s="87">
        <f t="shared" si="75"/>
        <v>0</v>
      </c>
      <c r="AG207" s="87">
        <f t="shared" si="76"/>
        <v>3154938.7</v>
      </c>
      <c r="AH207" s="87">
        <f t="shared" si="77"/>
        <v>0</v>
      </c>
      <c r="AI207" s="87">
        <f t="shared" si="78"/>
        <v>0</v>
      </c>
      <c r="AJ207" s="87">
        <f t="shared" si="79"/>
        <v>0</v>
      </c>
      <c r="AK207" s="87">
        <f t="shared" si="80"/>
        <v>0</v>
      </c>
      <c r="AL207" s="87">
        <f t="shared" si="81"/>
        <v>0</v>
      </c>
      <c r="AM207" s="87">
        <f t="shared" si="82"/>
        <v>3154938.7</v>
      </c>
      <c r="AN207" s="87">
        <f t="shared" si="83"/>
        <v>0</v>
      </c>
    </row>
    <row r="208" spans="2:40" outlineLevel="1" x14ac:dyDescent="0.2">
      <c r="B208" s="80" t="str">
        <f t="shared" si="63"/>
        <v>Bolsa de Comercio de La Plata (125)</v>
      </c>
      <c r="C208" s="87">
        <f>+SUMIF(BASE!$B:$B,Tabla!C$1&amp;"-"&amp;Tabla!$B208&amp;"-"&amp;Tabla!C$4,BASE!$O:$O)</f>
        <v>0</v>
      </c>
      <c r="D208" s="87">
        <f>+SUMIF(BASE!$B:$B,Tabla!D$1&amp;"-"&amp;Tabla!$B208&amp;"-"&amp;Tabla!D$4,BASE!$O:$O)</f>
        <v>0</v>
      </c>
      <c r="E208" s="87">
        <f>+SUMIF(BASE!$B:$B,Tabla!E$1&amp;"-"&amp;Tabla!$B208&amp;"-"&amp;Tabla!E$4,BASE!$O:$O)</f>
        <v>0</v>
      </c>
      <c r="F208" s="87">
        <f>+SUMIF(BASE!$B:$B,Tabla!F$1&amp;"-"&amp;Tabla!$B208&amp;"-"&amp;Tabla!F$4,BASE!$O:$O)</f>
        <v>0</v>
      </c>
      <c r="G208" s="87">
        <f>+SUMIF(BASE!$B:$B,Tabla!G$1&amp;"-"&amp;Tabla!$B208&amp;"-"&amp;Tabla!G$4,BASE!$O:$O)</f>
        <v>0</v>
      </c>
      <c r="H208" s="87">
        <f>+SUMIF(BASE!$B:$B,Tabla!H$1&amp;"-"&amp;Tabla!$B208&amp;"-"&amp;Tabla!H$4,BASE!$O:$O)</f>
        <v>0</v>
      </c>
      <c r="I208" s="87">
        <f>+SUMIF(BASE!$B:$B,Tabla!I$1&amp;"-"&amp;Tabla!$B208&amp;"-"&amp;Tabla!I$4,BASE!$O:$O)</f>
        <v>0</v>
      </c>
      <c r="J208" s="87">
        <f>+SUMIF(BASE!$B:$B,Tabla!J$1&amp;"-"&amp;Tabla!$B208&amp;"-"&amp;Tabla!J$4,BASE!$O:$O)</f>
        <v>0</v>
      </c>
      <c r="K208" s="87">
        <f>+SUMIF(BASE!$B:$B,Tabla!K$1&amp;"-"&amp;Tabla!$B208&amp;"-"&amp;Tabla!K$4,BASE!$O:$O)</f>
        <v>0</v>
      </c>
      <c r="L208" s="87">
        <f>+SUMIF(BASE!$B:$B,Tabla!L$1&amp;"-"&amp;Tabla!$B208&amp;"-"&amp;Tabla!L$4,BASE!$O:$O)</f>
        <v>0</v>
      </c>
      <c r="M208" s="87">
        <f>+SUMIF(BASE!$B:$B,Tabla!M$1&amp;"-"&amp;Tabla!$B208&amp;"-"&amp;Tabla!M$4,BASE!$O:$O)</f>
        <v>84536</v>
      </c>
      <c r="N208" s="87">
        <f>+SUMIF(BASE!$B:$B,Tabla!N$1&amp;"-"&amp;Tabla!$B208&amp;"-"&amp;Tabla!N$4,BASE!$O:$O)</f>
        <v>0</v>
      </c>
      <c r="O208" s="87">
        <f>+SUMIF(BASE!$B:$B,Tabla!O$1&amp;"-"&amp;Tabla!$B208&amp;"-"&amp;Tabla!O$4,BASE!$O:$O)</f>
        <v>0</v>
      </c>
      <c r="P208" s="87">
        <f>+SUMIF(BASE!$B:$B,Tabla!P$1&amp;"-"&amp;Tabla!$B208&amp;"-"&amp;Tabla!P$4,BASE!$O:$O)</f>
        <v>0</v>
      </c>
      <c r="Q208" s="87">
        <f>+SUMIF(BASE!$B:$B,Tabla!Q$1&amp;"-"&amp;Tabla!$B208&amp;"-"&amp;Tabla!Q$4,BASE!$O:$O)</f>
        <v>0</v>
      </c>
      <c r="R208" s="87">
        <f>+SUMIF(BASE!$B:$B,Tabla!R$1&amp;"-"&amp;Tabla!$B208&amp;"-"&amp;Tabla!R$4,BASE!$O:$O)</f>
        <v>0</v>
      </c>
      <c r="S208" s="87">
        <f>+SUMIF(BASE!$B:$B,Tabla!S$1&amp;"-"&amp;Tabla!$B208&amp;"-"&amp;Tabla!S$4,BASE!$O:$O)</f>
        <v>0</v>
      </c>
      <c r="T208" s="87">
        <f>+SUMIF(BASE!$B:$B,Tabla!T$1&amp;"-"&amp;Tabla!$B208&amp;"-"&amp;Tabla!T$4,BASE!$O:$O)</f>
        <v>0</v>
      </c>
      <c r="U208" s="87">
        <f>+SUMIF(BASE!$B:$B,Tabla!U$1&amp;"-"&amp;Tabla!$B208&amp;"-"&amp;Tabla!U$4,BASE!$O:$O)</f>
        <v>0</v>
      </c>
      <c r="V208" s="87">
        <f>+SUMIF(BASE!$B:$B,Tabla!V$1&amp;"-"&amp;Tabla!$B208&amp;"-"&amp;Tabla!V$4,BASE!$O:$O)</f>
        <v>0</v>
      </c>
      <c r="W208" s="87">
        <f>+SUMIF(BASE!$B:$B,Tabla!W$1&amp;"-"&amp;Tabla!$B208&amp;"-"&amp;Tabla!W$4,BASE!$O:$O)</f>
        <v>0</v>
      </c>
      <c r="X208" s="87">
        <f>+SUMIF(BASE!$B:$B,Tabla!X$1&amp;"-"&amp;Tabla!$B208&amp;"-"&amp;Tabla!X$4,BASE!$O:$O)</f>
        <v>0</v>
      </c>
      <c r="Y208" s="87">
        <f>+SUMIF(BASE!$B:$B,Tabla!Y$1&amp;"-"&amp;Tabla!$B208&amp;"-"&amp;Tabla!Y$4,BASE!$O:$O)</f>
        <v>0</v>
      </c>
      <c r="Z208" s="87">
        <f>+SUMIF(BASE!$B:$B,Tabla!Z$1&amp;"-"&amp;Tabla!$B208&amp;"-"&amp;Tabla!Z$4,BASE!$O:$O)</f>
        <v>0</v>
      </c>
      <c r="AA208" s="87">
        <f>+SUMIF(BASE!$B:$B,Tabla!AA$1&amp;"-"&amp;Tabla!$B208&amp;"-"&amp;Tabla!AA$4,BASE!$O:$O)</f>
        <v>0</v>
      </c>
      <c r="AB208" s="87">
        <f>+SUMIF(BASE!$B:$B,Tabla!AB$1&amp;"-"&amp;Tabla!$B208&amp;"-"&amp;Tabla!AB$4,BASE!$O:$O)</f>
        <v>0</v>
      </c>
      <c r="AC208" s="87">
        <f>+SUMIF(BASE!$B:$B,Tabla!AC$1&amp;"-"&amp;Tabla!$B208&amp;"-"&amp;Tabla!AC$4,BASE!$O:$O)</f>
        <v>0</v>
      </c>
      <c r="AD208" s="87">
        <f>+SUMIF(BASE!$B:$B,Tabla!AD$1&amp;"-"&amp;Tabla!$B208&amp;"-"&amp;Tabla!AD$4,BASE!$O:$O)</f>
        <v>0</v>
      </c>
      <c r="AE208" s="87">
        <f t="shared" si="74"/>
        <v>0</v>
      </c>
      <c r="AF208" s="87">
        <f t="shared" si="75"/>
        <v>0</v>
      </c>
      <c r="AG208" s="87">
        <f t="shared" si="76"/>
        <v>84536</v>
      </c>
      <c r="AH208" s="87">
        <f t="shared" si="77"/>
        <v>0</v>
      </c>
      <c r="AI208" s="87">
        <f t="shared" si="78"/>
        <v>0</v>
      </c>
      <c r="AJ208" s="87">
        <f t="shared" si="79"/>
        <v>0</v>
      </c>
      <c r="AK208" s="87">
        <f t="shared" si="80"/>
        <v>0</v>
      </c>
      <c r="AL208" s="87">
        <f t="shared" si="81"/>
        <v>0</v>
      </c>
      <c r="AM208" s="87">
        <f t="shared" si="82"/>
        <v>84536</v>
      </c>
      <c r="AN208" s="87">
        <f t="shared" si="83"/>
        <v>0</v>
      </c>
    </row>
    <row r="209" spans="2:40" outlineLevel="1" x14ac:dyDescent="0.2">
      <c r="B209" s="80" t="str">
        <f t="shared" si="63"/>
        <v>Provincia Bursatil (23)</v>
      </c>
      <c r="C209" s="87">
        <f>+SUMIF(BASE!$B:$B,Tabla!C$1&amp;"-"&amp;Tabla!$B209&amp;"-"&amp;Tabla!C$4,BASE!$O:$O)</f>
        <v>0</v>
      </c>
      <c r="D209" s="87">
        <f>+SUMIF(BASE!$B:$B,Tabla!D$1&amp;"-"&amp;Tabla!$B209&amp;"-"&amp;Tabla!D$4,BASE!$O:$O)</f>
        <v>0</v>
      </c>
      <c r="E209" s="87">
        <f>+SUMIF(BASE!$B:$B,Tabla!E$1&amp;"-"&amp;Tabla!$B209&amp;"-"&amp;Tabla!E$4,BASE!$O:$O)</f>
        <v>0</v>
      </c>
      <c r="F209" s="87">
        <f>+SUMIF(BASE!$B:$B,Tabla!F$1&amp;"-"&amp;Tabla!$B209&amp;"-"&amp;Tabla!F$4,BASE!$O:$O)</f>
        <v>0</v>
      </c>
      <c r="G209" s="87">
        <f>+SUMIF(BASE!$B:$B,Tabla!G$1&amp;"-"&amp;Tabla!$B209&amp;"-"&amp;Tabla!G$4,BASE!$O:$O)</f>
        <v>0</v>
      </c>
      <c r="H209" s="87">
        <f>+SUMIF(BASE!$B:$B,Tabla!H$1&amp;"-"&amp;Tabla!$B209&amp;"-"&amp;Tabla!H$4,BASE!$O:$O)</f>
        <v>0</v>
      </c>
      <c r="I209" s="87">
        <f>+SUMIF(BASE!$B:$B,Tabla!I$1&amp;"-"&amp;Tabla!$B209&amp;"-"&amp;Tabla!I$4,BASE!$O:$O)</f>
        <v>0</v>
      </c>
      <c r="J209" s="87">
        <f>+SUMIF(BASE!$B:$B,Tabla!J$1&amp;"-"&amp;Tabla!$B209&amp;"-"&amp;Tabla!J$4,BASE!$O:$O)</f>
        <v>0</v>
      </c>
      <c r="K209" s="87">
        <f>+SUMIF(BASE!$B:$B,Tabla!K$1&amp;"-"&amp;Tabla!$B209&amp;"-"&amp;Tabla!K$4,BASE!$O:$O)</f>
        <v>0</v>
      </c>
      <c r="L209" s="87">
        <f>+SUMIF(BASE!$B:$B,Tabla!L$1&amp;"-"&amp;Tabla!$B209&amp;"-"&amp;Tabla!L$4,BASE!$O:$O)</f>
        <v>0</v>
      </c>
      <c r="M209" s="87">
        <f>+SUMIF(BASE!$B:$B,Tabla!M$1&amp;"-"&amp;Tabla!$B209&amp;"-"&amp;Tabla!M$4,BASE!$O:$O)</f>
        <v>177300</v>
      </c>
      <c r="N209" s="87">
        <f>+SUMIF(BASE!$B:$B,Tabla!N$1&amp;"-"&amp;Tabla!$B209&amp;"-"&amp;Tabla!N$4,BASE!$O:$O)</f>
        <v>0</v>
      </c>
      <c r="O209" s="87">
        <f>+SUMIF(BASE!$B:$B,Tabla!O$1&amp;"-"&amp;Tabla!$B209&amp;"-"&amp;Tabla!O$4,BASE!$O:$O)</f>
        <v>0</v>
      </c>
      <c r="P209" s="87">
        <f>+SUMIF(BASE!$B:$B,Tabla!P$1&amp;"-"&amp;Tabla!$B209&amp;"-"&amp;Tabla!P$4,BASE!$O:$O)</f>
        <v>0</v>
      </c>
      <c r="Q209" s="87">
        <f>+SUMIF(BASE!$B:$B,Tabla!Q$1&amp;"-"&amp;Tabla!$B209&amp;"-"&amp;Tabla!Q$4,BASE!$O:$O)</f>
        <v>0</v>
      </c>
      <c r="R209" s="87">
        <f>+SUMIF(BASE!$B:$B,Tabla!R$1&amp;"-"&amp;Tabla!$B209&amp;"-"&amp;Tabla!R$4,BASE!$O:$O)</f>
        <v>0</v>
      </c>
      <c r="S209" s="87">
        <f>+SUMIF(BASE!$B:$B,Tabla!S$1&amp;"-"&amp;Tabla!$B209&amp;"-"&amp;Tabla!S$4,BASE!$O:$O)</f>
        <v>0</v>
      </c>
      <c r="T209" s="87">
        <f>+SUMIF(BASE!$B:$B,Tabla!T$1&amp;"-"&amp;Tabla!$B209&amp;"-"&amp;Tabla!T$4,BASE!$O:$O)</f>
        <v>0</v>
      </c>
      <c r="U209" s="87">
        <f>+SUMIF(BASE!$B:$B,Tabla!U$1&amp;"-"&amp;Tabla!$B209&amp;"-"&amp;Tabla!U$4,BASE!$O:$O)</f>
        <v>0</v>
      </c>
      <c r="V209" s="87">
        <f>+SUMIF(BASE!$B:$B,Tabla!V$1&amp;"-"&amp;Tabla!$B209&amp;"-"&amp;Tabla!V$4,BASE!$O:$O)</f>
        <v>0</v>
      </c>
      <c r="W209" s="87">
        <f>+SUMIF(BASE!$B:$B,Tabla!W$1&amp;"-"&amp;Tabla!$B209&amp;"-"&amp;Tabla!W$4,BASE!$O:$O)</f>
        <v>0</v>
      </c>
      <c r="X209" s="87">
        <f>+SUMIF(BASE!$B:$B,Tabla!X$1&amp;"-"&amp;Tabla!$B209&amp;"-"&amp;Tabla!X$4,BASE!$O:$O)</f>
        <v>0</v>
      </c>
      <c r="Y209" s="87">
        <f>+SUMIF(BASE!$B:$B,Tabla!Y$1&amp;"-"&amp;Tabla!$B209&amp;"-"&amp;Tabla!Y$4,BASE!$O:$O)</f>
        <v>0</v>
      </c>
      <c r="Z209" s="87">
        <f>+SUMIF(BASE!$B:$B,Tabla!Z$1&amp;"-"&amp;Tabla!$B209&amp;"-"&amp;Tabla!Z$4,BASE!$O:$O)</f>
        <v>0</v>
      </c>
      <c r="AA209" s="87">
        <f>+SUMIF(BASE!$B:$B,Tabla!AA$1&amp;"-"&amp;Tabla!$B209&amp;"-"&amp;Tabla!AA$4,BASE!$O:$O)</f>
        <v>0</v>
      </c>
      <c r="AB209" s="87">
        <f>+SUMIF(BASE!$B:$B,Tabla!AB$1&amp;"-"&amp;Tabla!$B209&amp;"-"&amp;Tabla!AB$4,BASE!$O:$O)</f>
        <v>0</v>
      </c>
      <c r="AC209" s="87">
        <f>+SUMIF(BASE!$B:$B,Tabla!AC$1&amp;"-"&amp;Tabla!$B209&amp;"-"&amp;Tabla!AC$4,BASE!$O:$O)</f>
        <v>0</v>
      </c>
      <c r="AD209" s="87">
        <f>+SUMIF(BASE!$B:$B,Tabla!AD$1&amp;"-"&amp;Tabla!$B209&amp;"-"&amp;Tabla!AD$4,BASE!$O:$O)</f>
        <v>0</v>
      </c>
      <c r="AE209" s="87">
        <f t="shared" si="74"/>
        <v>0</v>
      </c>
      <c r="AF209" s="87">
        <f t="shared" si="75"/>
        <v>0</v>
      </c>
      <c r="AG209" s="87">
        <f t="shared" si="76"/>
        <v>177300</v>
      </c>
      <c r="AH209" s="87">
        <f t="shared" si="77"/>
        <v>0</v>
      </c>
      <c r="AI209" s="87">
        <f t="shared" si="78"/>
        <v>0</v>
      </c>
      <c r="AJ209" s="87">
        <f t="shared" si="79"/>
        <v>0</v>
      </c>
      <c r="AK209" s="87">
        <f t="shared" si="80"/>
        <v>0</v>
      </c>
      <c r="AL209" s="87">
        <f t="shared" si="81"/>
        <v>0</v>
      </c>
      <c r="AM209" s="87">
        <f t="shared" si="82"/>
        <v>177300</v>
      </c>
      <c r="AN209" s="87">
        <f t="shared" si="83"/>
        <v>0</v>
      </c>
    </row>
    <row r="210" spans="2:40" outlineLevel="1" x14ac:dyDescent="0.2">
      <c r="B210" s="80" t="str">
        <f t="shared" si="63"/>
        <v>Mar del Plata Bursátil (137)</v>
      </c>
      <c r="C210" s="87">
        <f>+SUMIF(BASE!$B:$B,Tabla!C$1&amp;"-"&amp;Tabla!$B210&amp;"-"&amp;Tabla!C$4,BASE!$O:$O)</f>
        <v>0</v>
      </c>
      <c r="D210" s="87">
        <f>+SUMIF(BASE!$B:$B,Tabla!D$1&amp;"-"&amp;Tabla!$B210&amp;"-"&amp;Tabla!D$4,BASE!$O:$O)</f>
        <v>0</v>
      </c>
      <c r="E210" s="87">
        <f>+SUMIF(BASE!$B:$B,Tabla!E$1&amp;"-"&amp;Tabla!$B210&amp;"-"&amp;Tabla!E$4,BASE!$O:$O)</f>
        <v>0</v>
      </c>
      <c r="F210" s="87">
        <f>+SUMIF(BASE!$B:$B,Tabla!F$1&amp;"-"&amp;Tabla!$B210&amp;"-"&amp;Tabla!F$4,BASE!$O:$O)</f>
        <v>0</v>
      </c>
      <c r="G210" s="87">
        <f>+SUMIF(BASE!$B:$B,Tabla!G$1&amp;"-"&amp;Tabla!$B210&amp;"-"&amp;Tabla!G$4,BASE!$O:$O)</f>
        <v>0</v>
      </c>
      <c r="H210" s="87">
        <f>+SUMIF(BASE!$B:$B,Tabla!H$1&amp;"-"&amp;Tabla!$B210&amp;"-"&amp;Tabla!H$4,BASE!$O:$O)</f>
        <v>0</v>
      </c>
      <c r="I210" s="87">
        <f>+SUMIF(BASE!$B:$B,Tabla!I$1&amp;"-"&amp;Tabla!$B210&amp;"-"&amp;Tabla!I$4,BASE!$O:$O)</f>
        <v>0</v>
      </c>
      <c r="J210" s="87">
        <f>+SUMIF(BASE!$B:$B,Tabla!J$1&amp;"-"&amp;Tabla!$B210&amp;"-"&amp;Tabla!J$4,BASE!$O:$O)</f>
        <v>0</v>
      </c>
      <c r="K210" s="87">
        <f>+SUMIF(BASE!$B:$B,Tabla!K$1&amp;"-"&amp;Tabla!$B210&amp;"-"&amp;Tabla!K$4,BASE!$O:$O)</f>
        <v>0</v>
      </c>
      <c r="L210" s="87">
        <f>+SUMIF(BASE!$B:$B,Tabla!L$1&amp;"-"&amp;Tabla!$B210&amp;"-"&amp;Tabla!L$4,BASE!$O:$O)</f>
        <v>0</v>
      </c>
      <c r="M210" s="87">
        <f>+SUMIF(BASE!$B:$B,Tabla!M$1&amp;"-"&amp;Tabla!$B210&amp;"-"&amp;Tabla!M$4,BASE!$O:$O)</f>
        <v>3610835.8</v>
      </c>
      <c r="N210" s="87">
        <f>+SUMIF(BASE!$B:$B,Tabla!N$1&amp;"-"&amp;Tabla!$B210&amp;"-"&amp;Tabla!N$4,BASE!$O:$O)</f>
        <v>0</v>
      </c>
      <c r="O210" s="87">
        <f>+SUMIF(BASE!$B:$B,Tabla!O$1&amp;"-"&amp;Tabla!$B210&amp;"-"&amp;Tabla!O$4,BASE!$O:$O)</f>
        <v>0</v>
      </c>
      <c r="P210" s="87">
        <f>+SUMIF(BASE!$B:$B,Tabla!P$1&amp;"-"&amp;Tabla!$B210&amp;"-"&amp;Tabla!P$4,BASE!$O:$O)</f>
        <v>0</v>
      </c>
      <c r="Q210" s="87">
        <f>+SUMIF(BASE!$B:$B,Tabla!Q$1&amp;"-"&amp;Tabla!$B210&amp;"-"&amp;Tabla!Q$4,BASE!$O:$O)</f>
        <v>79989.75</v>
      </c>
      <c r="R210" s="87">
        <f>+SUMIF(BASE!$B:$B,Tabla!R$1&amp;"-"&amp;Tabla!$B210&amp;"-"&amp;Tabla!R$4,BASE!$O:$O)</f>
        <v>0</v>
      </c>
      <c r="S210" s="87">
        <f>+SUMIF(BASE!$B:$B,Tabla!S$1&amp;"-"&amp;Tabla!$B210&amp;"-"&amp;Tabla!S$4,BASE!$O:$O)</f>
        <v>0</v>
      </c>
      <c r="T210" s="87">
        <f>+SUMIF(BASE!$B:$B,Tabla!T$1&amp;"-"&amp;Tabla!$B210&amp;"-"&amp;Tabla!T$4,BASE!$O:$O)</f>
        <v>0</v>
      </c>
      <c r="U210" s="87">
        <f>+SUMIF(BASE!$B:$B,Tabla!U$1&amp;"-"&amp;Tabla!$B210&amp;"-"&amp;Tabla!U$4,BASE!$O:$O)</f>
        <v>0</v>
      </c>
      <c r="V210" s="87">
        <f>+SUMIF(BASE!$B:$B,Tabla!V$1&amp;"-"&amp;Tabla!$B210&amp;"-"&amp;Tabla!V$4,BASE!$O:$O)</f>
        <v>0</v>
      </c>
      <c r="W210" s="87">
        <f>+SUMIF(BASE!$B:$B,Tabla!W$1&amp;"-"&amp;Tabla!$B210&amp;"-"&amp;Tabla!W$4,BASE!$O:$O)</f>
        <v>0</v>
      </c>
      <c r="X210" s="87">
        <f>+SUMIF(BASE!$B:$B,Tabla!X$1&amp;"-"&amp;Tabla!$B210&amp;"-"&amp;Tabla!X$4,BASE!$O:$O)</f>
        <v>0</v>
      </c>
      <c r="Y210" s="87">
        <f>+SUMIF(BASE!$B:$B,Tabla!Y$1&amp;"-"&amp;Tabla!$B210&amp;"-"&amp;Tabla!Y$4,BASE!$O:$O)</f>
        <v>0</v>
      </c>
      <c r="Z210" s="87">
        <f>+SUMIF(BASE!$B:$B,Tabla!Z$1&amp;"-"&amp;Tabla!$B210&amp;"-"&amp;Tabla!Z$4,BASE!$O:$O)</f>
        <v>0</v>
      </c>
      <c r="AA210" s="87">
        <f>+SUMIF(BASE!$B:$B,Tabla!AA$1&amp;"-"&amp;Tabla!$B210&amp;"-"&amp;Tabla!AA$4,BASE!$O:$O)</f>
        <v>0</v>
      </c>
      <c r="AB210" s="87">
        <f>+SUMIF(BASE!$B:$B,Tabla!AB$1&amp;"-"&amp;Tabla!$B210&amp;"-"&amp;Tabla!AB$4,BASE!$O:$O)</f>
        <v>0</v>
      </c>
      <c r="AC210" s="87">
        <f>+SUMIF(BASE!$B:$B,Tabla!AC$1&amp;"-"&amp;Tabla!$B210&amp;"-"&amp;Tabla!AC$4,BASE!$O:$O)</f>
        <v>0</v>
      </c>
      <c r="AD210" s="87">
        <f>+SUMIF(BASE!$B:$B,Tabla!AD$1&amp;"-"&amp;Tabla!$B210&amp;"-"&amp;Tabla!AD$4,BASE!$O:$O)</f>
        <v>0</v>
      </c>
      <c r="AE210" s="87">
        <f t="shared" si="74"/>
        <v>0</v>
      </c>
      <c r="AF210" s="87">
        <f t="shared" si="75"/>
        <v>0</v>
      </c>
      <c r="AG210" s="87">
        <f t="shared" si="76"/>
        <v>3690825.55</v>
      </c>
      <c r="AH210" s="87">
        <f t="shared" si="77"/>
        <v>0</v>
      </c>
      <c r="AI210" s="87">
        <f t="shared" si="78"/>
        <v>0</v>
      </c>
      <c r="AJ210" s="87">
        <f t="shared" si="79"/>
        <v>0</v>
      </c>
      <c r="AK210" s="87">
        <f t="shared" si="80"/>
        <v>0</v>
      </c>
      <c r="AL210" s="87">
        <f t="shared" si="81"/>
        <v>0</v>
      </c>
      <c r="AM210" s="87">
        <f t="shared" si="82"/>
        <v>3690825.55</v>
      </c>
      <c r="AN210" s="87">
        <f t="shared" si="83"/>
        <v>0</v>
      </c>
    </row>
    <row r="211" spans="2:40" outlineLevel="1" x14ac:dyDescent="0.2">
      <c r="B211" s="80" t="str">
        <f t="shared" si="63"/>
        <v>Nacion Bursatil (7)</v>
      </c>
      <c r="C211" s="87">
        <f>+SUMIF(BASE!$B:$B,Tabla!C$1&amp;"-"&amp;Tabla!$B211&amp;"-"&amp;Tabla!C$4,BASE!$O:$O)</f>
        <v>0</v>
      </c>
      <c r="D211" s="87">
        <f>+SUMIF(BASE!$B:$B,Tabla!D$1&amp;"-"&amp;Tabla!$B211&amp;"-"&amp;Tabla!D$4,BASE!$O:$O)</f>
        <v>0</v>
      </c>
      <c r="E211" s="87">
        <f>+SUMIF(BASE!$B:$B,Tabla!E$1&amp;"-"&amp;Tabla!$B211&amp;"-"&amp;Tabla!E$4,BASE!$O:$O)</f>
        <v>0</v>
      </c>
      <c r="F211" s="87">
        <f>+SUMIF(BASE!$B:$B,Tabla!F$1&amp;"-"&amp;Tabla!$B211&amp;"-"&amp;Tabla!F$4,BASE!$O:$O)</f>
        <v>0</v>
      </c>
      <c r="G211" s="87">
        <f>+SUMIF(BASE!$B:$B,Tabla!G$1&amp;"-"&amp;Tabla!$B211&amp;"-"&amp;Tabla!G$4,BASE!$O:$O)</f>
        <v>0</v>
      </c>
      <c r="H211" s="87">
        <f>+SUMIF(BASE!$B:$B,Tabla!H$1&amp;"-"&amp;Tabla!$B211&amp;"-"&amp;Tabla!H$4,BASE!$O:$O)</f>
        <v>0</v>
      </c>
      <c r="I211" s="87">
        <f>+SUMIF(BASE!$B:$B,Tabla!I$1&amp;"-"&amp;Tabla!$B211&amp;"-"&amp;Tabla!I$4,BASE!$O:$O)</f>
        <v>0</v>
      </c>
      <c r="J211" s="87">
        <f>+SUMIF(BASE!$B:$B,Tabla!J$1&amp;"-"&amp;Tabla!$B211&amp;"-"&amp;Tabla!J$4,BASE!$O:$O)</f>
        <v>0</v>
      </c>
      <c r="K211" s="87">
        <f>+SUMIF(BASE!$B:$B,Tabla!K$1&amp;"-"&amp;Tabla!$B211&amp;"-"&amp;Tabla!K$4,BASE!$O:$O)</f>
        <v>0</v>
      </c>
      <c r="L211" s="87">
        <f>+SUMIF(BASE!$B:$B,Tabla!L$1&amp;"-"&amp;Tabla!$B211&amp;"-"&amp;Tabla!L$4,BASE!$O:$O)</f>
        <v>0</v>
      </c>
      <c r="M211" s="87">
        <f>+SUMIF(BASE!$B:$B,Tabla!M$1&amp;"-"&amp;Tabla!$B211&amp;"-"&amp;Tabla!M$4,BASE!$O:$O)</f>
        <v>512068.19999999995</v>
      </c>
      <c r="N211" s="87">
        <f>+SUMIF(BASE!$B:$B,Tabla!N$1&amp;"-"&amp;Tabla!$B211&amp;"-"&amp;Tabla!N$4,BASE!$O:$O)</f>
        <v>0</v>
      </c>
      <c r="O211" s="87">
        <f>+SUMIF(BASE!$B:$B,Tabla!O$1&amp;"-"&amp;Tabla!$B211&amp;"-"&amp;Tabla!O$4,BASE!$O:$O)</f>
        <v>0</v>
      </c>
      <c r="P211" s="87">
        <f>+SUMIF(BASE!$B:$B,Tabla!P$1&amp;"-"&amp;Tabla!$B211&amp;"-"&amp;Tabla!P$4,BASE!$O:$O)</f>
        <v>0</v>
      </c>
      <c r="Q211" s="87">
        <f>+SUMIF(BASE!$B:$B,Tabla!Q$1&amp;"-"&amp;Tabla!$B211&amp;"-"&amp;Tabla!Q$4,BASE!$O:$O)</f>
        <v>0</v>
      </c>
      <c r="R211" s="87">
        <f>+SUMIF(BASE!$B:$B,Tabla!R$1&amp;"-"&amp;Tabla!$B211&amp;"-"&amp;Tabla!R$4,BASE!$O:$O)</f>
        <v>0</v>
      </c>
      <c r="S211" s="87">
        <f>+SUMIF(BASE!$B:$B,Tabla!S$1&amp;"-"&amp;Tabla!$B211&amp;"-"&amp;Tabla!S$4,BASE!$O:$O)</f>
        <v>0</v>
      </c>
      <c r="T211" s="87">
        <f>+SUMIF(BASE!$B:$B,Tabla!T$1&amp;"-"&amp;Tabla!$B211&amp;"-"&amp;Tabla!T$4,BASE!$O:$O)</f>
        <v>0</v>
      </c>
      <c r="U211" s="87">
        <f>+SUMIF(BASE!$B:$B,Tabla!U$1&amp;"-"&amp;Tabla!$B211&amp;"-"&amp;Tabla!U$4,BASE!$O:$O)</f>
        <v>0</v>
      </c>
      <c r="V211" s="87">
        <f>+SUMIF(BASE!$B:$B,Tabla!V$1&amp;"-"&amp;Tabla!$B211&amp;"-"&amp;Tabla!V$4,BASE!$O:$O)</f>
        <v>0</v>
      </c>
      <c r="W211" s="87">
        <f>+SUMIF(BASE!$B:$B,Tabla!W$1&amp;"-"&amp;Tabla!$B211&amp;"-"&amp;Tabla!W$4,BASE!$O:$O)</f>
        <v>0</v>
      </c>
      <c r="X211" s="87">
        <f>+SUMIF(BASE!$B:$B,Tabla!X$1&amp;"-"&amp;Tabla!$B211&amp;"-"&amp;Tabla!X$4,BASE!$O:$O)</f>
        <v>0</v>
      </c>
      <c r="Y211" s="87">
        <f>+SUMIF(BASE!$B:$B,Tabla!Y$1&amp;"-"&amp;Tabla!$B211&amp;"-"&amp;Tabla!Y$4,BASE!$O:$O)</f>
        <v>0</v>
      </c>
      <c r="Z211" s="87">
        <f>+SUMIF(BASE!$B:$B,Tabla!Z$1&amp;"-"&amp;Tabla!$B211&amp;"-"&amp;Tabla!Z$4,BASE!$O:$O)</f>
        <v>0</v>
      </c>
      <c r="AA211" s="87">
        <f>+SUMIF(BASE!$B:$B,Tabla!AA$1&amp;"-"&amp;Tabla!$B211&amp;"-"&amp;Tabla!AA$4,BASE!$O:$O)</f>
        <v>0</v>
      </c>
      <c r="AB211" s="87">
        <f>+SUMIF(BASE!$B:$B,Tabla!AB$1&amp;"-"&amp;Tabla!$B211&amp;"-"&amp;Tabla!AB$4,BASE!$O:$O)</f>
        <v>0</v>
      </c>
      <c r="AC211" s="87">
        <f>+SUMIF(BASE!$B:$B,Tabla!AC$1&amp;"-"&amp;Tabla!$B211&amp;"-"&amp;Tabla!AC$4,BASE!$O:$O)</f>
        <v>0</v>
      </c>
      <c r="AD211" s="87">
        <f>+SUMIF(BASE!$B:$B,Tabla!AD$1&amp;"-"&amp;Tabla!$B211&amp;"-"&amp;Tabla!AD$4,BASE!$O:$O)</f>
        <v>0</v>
      </c>
      <c r="AE211" s="87">
        <f t="shared" si="74"/>
        <v>0</v>
      </c>
      <c r="AF211" s="87">
        <f t="shared" si="75"/>
        <v>0</v>
      </c>
      <c r="AG211" s="87">
        <f t="shared" si="76"/>
        <v>512068.19999999995</v>
      </c>
      <c r="AH211" s="87">
        <f t="shared" si="77"/>
        <v>0</v>
      </c>
      <c r="AI211" s="87">
        <f t="shared" si="78"/>
        <v>0</v>
      </c>
      <c r="AJ211" s="87">
        <f t="shared" si="79"/>
        <v>0</v>
      </c>
      <c r="AK211" s="87">
        <f t="shared" si="80"/>
        <v>0</v>
      </c>
      <c r="AL211" s="87">
        <f t="shared" si="81"/>
        <v>0</v>
      </c>
      <c r="AM211" s="87">
        <f t="shared" si="82"/>
        <v>512068.19999999995</v>
      </c>
      <c r="AN211" s="87">
        <f t="shared" si="83"/>
        <v>0</v>
      </c>
    </row>
    <row r="212" spans="2:40" outlineLevel="1" x14ac:dyDescent="0.2">
      <c r="B212" s="80" t="str">
        <f t="shared" si="63"/>
        <v>Interactive Brokers (0534)</v>
      </c>
      <c r="C212" s="87">
        <f>+SUMIF(BASE!$B:$B,Tabla!C$1&amp;"-"&amp;Tabla!$B212&amp;"-"&amp;Tabla!C$4,BASE!$O:$O)</f>
        <v>0</v>
      </c>
      <c r="D212" s="87">
        <f>+SUMIF(BASE!$B:$B,Tabla!D$1&amp;"-"&amp;Tabla!$B212&amp;"-"&amp;Tabla!D$4,BASE!$O:$O)</f>
        <v>0</v>
      </c>
      <c r="E212" s="87">
        <f>+SUMIF(BASE!$B:$B,Tabla!E$1&amp;"-"&amp;Tabla!$B212&amp;"-"&amp;Tabla!E$4,BASE!$O:$O)</f>
        <v>0</v>
      </c>
      <c r="F212" s="87">
        <f>+SUMIF(BASE!$B:$B,Tabla!F$1&amp;"-"&amp;Tabla!$B212&amp;"-"&amp;Tabla!F$4,BASE!$O:$O)</f>
        <v>0</v>
      </c>
      <c r="G212" s="87">
        <f>+SUMIF(BASE!$B:$B,Tabla!G$1&amp;"-"&amp;Tabla!$B212&amp;"-"&amp;Tabla!G$4,BASE!$O:$O)</f>
        <v>0</v>
      </c>
      <c r="H212" s="87">
        <f>+SUMIF(BASE!$B:$B,Tabla!H$1&amp;"-"&amp;Tabla!$B212&amp;"-"&amp;Tabla!H$4,BASE!$O:$O)</f>
        <v>0</v>
      </c>
      <c r="I212" s="87">
        <f>+SUMIF(BASE!$B:$B,Tabla!I$1&amp;"-"&amp;Tabla!$B212&amp;"-"&amp;Tabla!I$4,BASE!$O:$O)</f>
        <v>0</v>
      </c>
      <c r="J212" s="87">
        <f>+SUMIF(BASE!$B:$B,Tabla!J$1&amp;"-"&amp;Tabla!$B212&amp;"-"&amp;Tabla!J$4,BASE!$O:$O)</f>
        <v>0</v>
      </c>
      <c r="K212" s="87">
        <f>+SUMIF(BASE!$B:$B,Tabla!K$1&amp;"-"&amp;Tabla!$B212&amp;"-"&amp;Tabla!K$4,BASE!$O:$O)</f>
        <v>0</v>
      </c>
      <c r="L212" s="87">
        <f>+SUMIF(BASE!$B:$B,Tabla!L$1&amp;"-"&amp;Tabla!$B212&amp;"-"&amp;Tabla!L$4,BASE!$O:$O)</f>
        <v>0</v>
      </c>
      <c r="M212" s="87">
        <f>+SUMIF(BASE!$B:$B,Tabla!M$1&amp;"-"&amp;Tabla!$B212&amp;"-"&amp;Tabla!M$4,BASE!$O:$O)</f>
        <v>0</v>
      </c>
      <c r="N212" s="87">
        <f>+SUMIF(BASE!$B:$B,Tabla!N$1&amp;"-"&amp;Tabla!$B212&amp;"-"&amp;Tabla!N$4,BASE!$O:$O)</f>
        <v>0</v>
      </c>
      <c r="O212" s="87">
        <f>+SUMIF(BASE!$B:$B,Tabla!O$1&amp;"-"&amp;Tabla!$B212&amp;"-"&amp;Tabla!O$4,BASE!$O:$O)</f>
        <v>472300</v>
      </c>
      <c r="P212" s="87">
        <f>+SUMIF(BASE!$B:$B,Tabla!P$1&amp;"-"&amp;Tabla!$B212&amp;"-"&amp;Tabla!P$4,BASE!$O:$O)</f>
        <v>0</v>
      </c>
      <c r="Q212" s="87">
        <f>+SUMIF(BASE!$B:$B,Tabla!Q$1&amp;"-"&amp;Tabla!$B212&amp;"-"&amp;Tabla!Q$4,BASE!$O:$O)</f>
        <v>0</v>
      </c>
      <c r="R212" s="87">
        <f>+SUMIF(BASE!$B:$B,Tabla!R$1&amp;"-"&amp;Tabla!$B212&amp;"-"&amp;Tabla!R$4,BASE!$O:$O)</f>
        <v>0</v>
      </c>
      <c r="S212" s="87">
        <f>+SUMIF(BASE!$B:$B,Tabla!S$1&amp;"-"&amp;Tabla!$B212&amp;"-"&amp;Tabla!S$4,BASE!$O:$O)</f>
        <v>0</v>
      </c>
      <c r="T212" s="87">
        <f>+SUMIF(BASE!$B:$B,Tabla!T$1&amp;"-"&amp;Tabla!$B212&amp;"-"&amp;Tabla!T$4,BASE!$O:$O)</f>
        <v>-1173753000</v>
      </c>
      <c r="U212" s="87">
        <f>+SUMIF(BASE!$B:$B,Tabla!U$1&amp;"-"&amp;Tabla!$B212&amp;"-"&amp;Tabla!U$4,BASE!$O:$O)</f>
        <v>0</v>
      </c>
      <c r="V212" s="87">
        <f>+SUMIF(BASE!$B:$B,Tabla!V$1&amp;"-"&amp;Tabla!$B212&amp;"-"&amp;Tabla!V$4,BASE!$O:$O)</f>
        <v>0</v>
      </c>
      <c r="W212" s="87">
        <f>+SUMIF(BASE!$B:$B,Tabla!W$1&amp;"-"&amp;Tabla!$B212&amp;"-"&amp;Tabla!W$4,BASE!$O:$O)</f>
        <v>0</v>
      </c>
      <c r="X212" s="87">
        <f>+SUMIF(BASE!$B:$B,Tabla!X$1&amp;"-"&amp;Tabla!$B212&amp;"-"&amp;Tabla!X$4,BASE!$O:$O)</f>
        <v>0</v>
      </c>
      <c r="Y212" s="87">
        <f>+SUMIF(BASE!$B:$B,Tabla!Y$1&amp;"-"&amp;Tabla!$B212&amp;"-"&amp;Tabla!Y$4,BASE!$O:$O)</f>
        <v>0</v>
      </c>
      <c r="Z212" s="87">
        <f>+SUMIF(BASE!$B:$B,Tabla!Z$1&amp;"-"&amp;Tabla!$B212&amp;"-"&amp;Tabla!Z$4,BASE!$O:$O)</f>
        <v>0</v>
      </c>
      <c r="AA212" s="87">
        <f>+SUMIF(BASE!$B:$B,Tabla!AA$1&amp;"-"&amp;Tabla!$B212&amp;"-"&amp;Tabla!AA$4,BASE!$O:$O)</f>
        <v>0</v>
      </c>
      <c r="AB212" s="87">
        <f>+SUMIF(BASE!$B:$B,Tabla!AB$1&amp;"-"&amp;Tabla!$B212&amp;"-"&amp;Tabla!AB$4,BASE!$O:$O)</f>
        <v>0</v>
      </c>
      <c r="AC212" s="87">
        <f>+SUMIF(BASE!$B:$B,Tabla!AC$1&amp;"-"&amp;Tabla!$B212&amp;"-"&amp;Tabla!AC$4,BASE!$O:$O)</f>
        <v>0</v>
      </c>
      <c r="AD212" s="87">
        <f>+SUMIF(BASE!$B:$B,Tabla!AD$1&amp;"-"&amp;Tabla!$B212&amp;"-"&amp;Tabla!AD$4,BASE!$O:$O)</f>
        <v>0</v>
      </c>
      <c r="AE212" s="87">
        <f t="shared" si="74"/>
        <v>0</v>
      </c>
      <c r="AF212" s="87">
        <f t="shared" si="75"/>
        <v>0</v>
      </c>
      <c r="AG212" s="87">
        <f t="shared" si="76"/>
        <v>472300</v>
      </c>
      <c r="AH212" s="87">
        <f t="shared" si="77"/>
        <v>0</v>
      </c>
      <c r="AI212" s="87">
        <f t="shared" si="78"/>
        <v>0</v>
      </c>
      <c r="AJ212" s="87">
        <f t="shared" si="79"/>
        <v>-1173753000</v>
      </c>
      <c r="AK212" s="87">
        <f t="shared" si="80"/>
        <v>0</v>
      </c>
      <c r="AL212" s="87">
        <f t="shared" si="81"/>
        <v>0</v>
      </c>
      <c r="AM212" s="87">
        <f t="shared" si="82"/>
        <v>472300</v>
      </c>
      <c r="AN212" s="87">
        <f t="shared" si="83"/>
        <v>-1173753000</v>
      </c>
    </row>
    <row r="213" spans="2:40" outlineLevel="1" x14ac:dyDescent="0.2">
      <c r="B213" s="80" t="str">
        <f t="shared" ref="B213:B251" si="84">+B87</f>
        <v>Banco Macro (1396)</v>
      </c>
      <c r="C213" s="87">
        <f>+SUMIF(BASE!$B:$B,Tabla!C$1&amp;"-"&amp;Tabla!$B213&amp;"-"&amp;Tabla!C$4,BASE!$O:$O)</f>
        <v>0</v>
      </c>
      <c r="D213" s="87">
        <f>+SUMIF(BASE!$B:$B,Tabla!D$1&amp;"-"&amp;Tabla!$B213&amp;"-"&amp;Tabla!D$4,BASE!$O:$O)</f>
        <v>0</v>
      </c>
      <c r="E213" s="87">
        <f>+SUMIF(BASE!$B:$B,Tabla!E$1&amp;"-"&amp;Tabla!$B213&amp;"-"&amp;Tabla!E$4,BASE!$O:$O)</f>
        <v>0</v>
      </c>
      <c r="F213" s="87">
        <f>+SUMIF(BASE!$B:$B,Tabla!F$1&amp;"-"&amp;Tabla!$B213&amp;"-"&amp;Tabla!F$4,BASE!$O:$O)</f>
        <v>0</v>
      </c>
      <c r="G213" s="87">
        <f>+SUMIF(BASE!$B:$B,Tabla!G$1&amp;"-"&amp;Tabla!$B213&amp;"-"&amp;Tabla!G$4,BASE!$O:$O)</f>
        <v>0</v>
      </c>
      <c r="H213" s="87">
        <f>+SUMIF(BASE!$B:$B,Tabla!H$1&amp;"-"&amp;Tabla!$B213&amp;"-"&amp;Tabla!H$4,BASE!$O:$O)</f>
        <v>0</v>
      </c>
      <c r="I213" s="87">
        <f>+SUMIF(BASE!$B:$B,Tabla!I$1&amp;"-"&amp;Tabla!$B213&amp;"-"&amp;Tabla!I$4,BASE!$O:$O)</f>
        <v>0</v>
      </c>
      <c r="J213" s="87">
        <f>+SUMIF(BASE!$B:$B,Tabla!J$1&amp;"-"&amp;Tabla!$B213&amp;"-"&amp;Tabla!J$4,BASE!$O:$O)</f>
        <v>0</v>
      </c>
      <c r="K213" s="87">
        <f>+SUMIF(BASE!$B:$B,Tabla!K$1&amp;"-"&amp;Tabla!$B213&amp;"-"&amp;Tabla!K$4,BASE!$O:$O)</f>
        <v>0</v>
      </c>
      <c r="L213" s="87">
        <f>+SUMIF(BASE!$B:$B,Tabla!L$1&amp;"-"&amp;Tabla!$B213&amp;"-"&amp;Tabla!L$4,BASE!$O:$O)</f>
        <v>0</v>
      </c>
      <c r="M213" s="87">
        <f>+SUMIF(BASE!$B:$B,Tabla!M$1&amp;"-"&amp;Tabla!$B213&amp;"-"&amp;Tabla!M$4,BASE!$O:$O)</f>
        <v>0</v>
      </c>
      <c r="N213" s="87">
        <f>+SUMIF(BASE!$B:$B,Tabla!N$1&amp;"-"&amp;Tabla!$B213&amp;"-"&amp;Tabla!N$4,BASE!$O:$O)</f>
        <v>0</v>
      </c>
      <c r="O213" s="87">
        <f>+SUMIF(BASE!$B:$B,Tabla!O$1&amp;"-"&amp;Tabla!$B213&amp;"-"&amp;Tabla!O$4,BASE!$O:$O)</f>
        <v>15140</v>
      </c>
      <c r="P213" s="87">
        <f>+SUMIF(BASE!$B:$B,Tabla!P$1&amp;"-"&amp;Tabla!$B213&amp;"-"&amp;Tabla!P$4,BASE!$O:$O)</f>
        <v>0</v>
      </c>
      <c r="Q213" s="87">
        <f>+SUMIF(BASE!$B:$B,Tabla!Q$1&amp;"-"&amp;Tabla!$B213&amp;"-"&amp;Tabla!Q$4,BASE!$O:$O)</f>
        <v>0</v>
      </c>
      <c r="R213" s="87">
        <f>+SUMIF(BASE!$B:$B,Tabla!R$1&amp;"-"&amp;Tabla!$B213&amp;"-"&amp;Tabla!R$4,BASE!$O:$O)</f>
        <v>0</v>
      </c>
      <c r="S213" s="87">
        <f>+SUMIF(BASE!$B:$B,Tabla!S$1&amp;"-"&amp;Tabla!$B213&amp;"-"&amp;Tabla!S$4,BASE!$O:$O)</f>
        <v>0</v>
      </c>
      <c r="T213" s="87">
        <f>+SUMIF(BASE!$B:$B,Tabla!T$1&amp;"-"&amp;Tabla!$B213&amp;"-"&amp;Tabla!T$4,BASE!$O:$O)</f>
        <v>0</v>
      </c>
      <c r="U213" s="87">
        <f>+SUMIF(BASE!$B:$B,Tabla!U$1&amp;"-"&amp;Tabla!$B213&amp;"-"&amp;Tabla!U$4,BASE!$O:$O)</f>
        <v>0</v>
      </c>
      <c r="V213" s="87">
        <f>+SUMIF(BASE!$B:$B,Tabla!V$1&amp;"-"&amp;Tabla!$B213&amp;"-"&amp;Tabla!V$4,BASE!$O:$O)</f>
        <v>0</v>
      </c>
      <c r="W213" s="87">
        <f>+SUMIF(BASE!$B:$B,Tabla!W$1&amp;"-"&amp;Tabla!$B213&amp;"-"&amp;Tabla!W$4,BASE!$O:$O)</f>
        <v>0</v>
      </c>
      <c r="X213" s="87">
        <f>+SUMIF(BASE!$B:$B,Tabla!X$1&amp;"-"&amp;Tabla!$B213&amp;"-"&amp;Tabla!X$4,BASE!$O:$O)</f>
        <v>0</v>
      </c>
      <c r="Y213" s="87">
        <f>+SUMIF(BASE!$B:$B,Tabla!Y$1&amp;"-"&amp;Tabla!$B213&amp;"-"&amp;Tabla!Y$4,BASE!$O:$O)</f>
        <v>0</v>
      </c>
      <c r="Z213" s="87">
        <f>+SUMIF(BASE!$B:$B,Tabla!Z$1&amp;"-"&amp;Tabla!$B213&amp;"-"&amp;Tabla!Z$4,BASE!$O:$O)</f>
        <v>0</v>
      </c>
      <c r="AA213" s="87">
        <f>+SUMIF(BASE!$B:$B,Tabla!AA$1&amp;"-"&amp;Tabla!$B213&amp;"-"&amp;Tabla!AA$4,BASE!$O:$O)</f>
        <v>0</v>
      </c>
      <c r="AB213" s="87">
        <f>+SUMIF(BASE!$B:$B,Tabla!AB$1&amp;"-"&amp;Tabla!$B213&amp;"-"&amp;Tabla!AB$4,BASE!$O:$O)</f>
        <v>0</v>
      </c>
      <c r="AC213" s="87">
        <f>+SUMIF(BASE!$B:$B,Tabla!AC$1&amp;"-"&amp;Tabla!$B213&amp;"-"&amp;Tabla!AC$4,BASE!$O:$O)</f>
        <v>0</v>
      </c>
      <c r="AD213" s="87">
        <f>+SUMIF(BASE!$B:$B,Tabla!AD$1&amp;"-"&amp;Tabla!$B213&amp;"-"&amp;Tabla!AD$4,BASE!$O:$O)</f>
        <v>0</v>
      </c>
      <c r="AE213" s="87">
        <f t="shared" ref="AE213:AE227" si="85">+G213+I213+K213</f>
        <v>0</v>
      </c>
      <c r="AF213" s="87">
        <f t="shared" ref="AF213:AF227" si="86">+H213+J213+L213</f>
        <v>0</v>
      </c>
      <c r="AG213" s="87">
        <f t="shared" ref="AG213:AG227" si="87">+M213+O213+Q213</f>
        <v>15140</v>
      </c>
      <c r="AH213" s="87">
        <f t="shared" ref="AH213:AH227" si="88">+N213+P213+R213</f>
        <v>0</v>
      </c>
      <c r="AI213" s="87">
        <f t="shared" ref="AI213:AI227" si="89">+S213+U213+W213</f>
        <v>0</v>
      </c>
      <c r="AJ213" s="87">
        <f t="shared" ref="AJ213:AJ227" si="90">+T213+V213+X213</f>
        <v>0</v>
      </c>
      <c r="AK213" s="87">
        <f t="shared" ref="AK213:AK227" si="91">+Y213+AA213+AC213</f>
        <v>0</v>
      </c>
      <c r="AL213" s="87">
        <f t="shared" ref="AL213:AL227" si="92">+Z213+AB213+AD213</f>
        <v>0</v>
      </c>
      <c r="AM213" s="87">
        <f t="shared" ref="AM213:AM227" si="93">+C213+E213+G213+I213+K213+M213+O213+Q213+S213+U213+W213+Y213+AA213+AC213</f>
        <v>15140</v>
      </c>
      <c r="AN213" s="87">
        <f t="shared" ref="AN213:AN227" si="94">+D213+F213+H213+J213+L213+N213+P213+R213+T213+V213+X213+Z213+AB213+AD213</f>
        <v>0</v>
      </c>
    </row>
    <row r="214" spans="2:40" outlineLevel="1" x14ac:dyDescent="0.2">
      <c r="B214" s="80" t="str">
        <f t="shared" si="84"/>
        <v>Banco Itau (1204)</v>
      </c>
      <c r="C214" s="87">
        <f>+SUMIF(BASE!$B:$B,Tabla!C$1&amp;"-"&amp;Tabla!$B214&amp;"-"&amp;Tabla!C$4,BASE!$O:$O)</f>
        <v>0</v>
      </c>
      <c r="D214" s="87">
        <f>+SUMIF(BASE!$B:$B,Tabla!D$1&amp;"-"&amp;Tabla!$B214&amp;"-"&amp;Tabla!D$4,BASE!$O:$O)</f>
        <v>0</v>
      </c>
      <c r="E214" s="87">
        <f>+SUMIF(BASE!$B:$B,Tabla!E$1&amp;"-"&amp;Tabla!$B214&amp;"-"&amp;Tabla!E$4,BASE!$O:$O)</f>
        <v>0</v>
      </c>
      <c r="F214" s="87">
        <f>+SUMIF(BASE!$B:$B,Tabla!F$1&amp;"-"&amp;Tabla!$B214&amp;"-"&amp;Tabla!F$4,BASE!$O:$O)</f>
        <v>0</v>
      </c>
      <c r="G214" s="87">
        <f>+SUMIF(BASE!$B:$B,Tabla!G$1&amp;"-"&amp;Tabla!$B214&amp;"-"&amp;Tabla!G$4,BASE!$O:$O)</f>
        <v>0</v>
      </c>
      <c r="H214" s="87">
        <f>+SUMIF(BASE!$B:$B,Tabla!H$1&amp;"-"&amp;Tabla!$B214&amp;"-"&amp;Tabla!H$4,BASE!$O:$O)</f>
        <v>0</v>
      </c>
      <c r="I214" s="87">
        <f>+SUMIF(BASE!$B:$B,Tabla!I$1&amp;"-"&amp;Tabla!$B214&amp;"-"&amp;Tabla!I$4,BASE!$O:$O)</f>
        <v>0</v>
      </c>
      <c r="J214" s="87">
        <f>+SUMIF(BASE!$B:$B,Tabla!J$1&amp;"-"&amp;Tabla!$B214&amp;"-"&amp;Tabla!J$4,BASE!$O:$O)</f>
        <v>0</v>
      </c>
      <c r="K214" s="87">
        <f>+SUMIF(BASE!$B:$B,Tabla!K$1&amp;"-"&amp;Tabla!$B214&amp;"-"&amp;Tabla!K$4,BASE!$O:$O)</f>
        <v>0</v>
      </c>
      <c r="L214" s="87">
        <f>+SUMIF(BASE!$B:$B,Tabla!L$1&amp;"-"&amp;Tabla!$B214&amp;"-"&amp;Tabla!L$4,BASE!$O:$O)</f>
        <v>0</v>
      </c>
      <c r="M214" s="87">
        <f>+SUMIF(BASE!$B:$B,Tabla!M$1&amp;"-"&amp;Tabla!$B214&amp;"-"&amp;Tabla!M$4,BASE!$O:$O)</f>
        <v>0</v>
      </c>
      <c r="N214" s="87">
        <f>+SUMIF(BASE!$B:$B,Tabla!N$1&amp;"-"&amp;Tabla!$B214&amp;"-"&amp;Tabla!N$4,BASE!$O:$O)</f>
        <v>0</v>
      </c>
      <c r="O214" s="87">
        <f>+SUMIF(BASE!$B:$B,Tabla!O$1&amp;"-"&amp;Tabla!$B214&amp;"-"&amp;Tabla!O$4,BASE!$O:$O)</f>
        <v>11340</v>
      </c>
      <c r="P214" s="87">
        <f>+SUMIF(BASE!$B:$B,Tabla!P$1&amp;"-"&amp;Tabla!$B214&amp;"-"&amp;Tabla!P$4,BASE!$O:$O)</f>
        <v>0</v>
      </c>
      <c r="Q214" s="87">
        <f>+SUMIF(BASE!$B:$B,Tabla!Q$1&amp;"-"&amp;Tabla!$B214&amp;"-"&amp;Tabla!Q$4,BASE!$O:$O)</f>
        <v>0</v>
      </c>
      <c r="R214" s="87">
        <f>+SUMIF(BASE!$B:$B,Tabla!R$1&amp;"-"&amp;Tabla!$B214&amp;"-"&amp;Tabla!R$4,BASE!$O:$O)</f>
        <v>0</v>
      </c>
      <c r="S214" s="87">
        <f>+SUMIF(BASE!$B:$B,Tabla!S$1&amp;"-"&amp;Tabla!$B214&amp;"-"&amp;Tabla!S$4,BASE!$O:$O)</f>
        <v>0</v>
      </c>
      <c r="T214" s="87">
        <f>+SUMIF(BASE!$B:$B,Tabla!T$1&amp;"-"&amp;Tabla!$B214&amp;"-"&amp;Tabla!T$4,BASE!$O:$O)</f>
        <v>0</v>
      </c>
      <c r="U214" s="87">
        <f>+SUMIF(BASE!$B:$B,Tabla!U$1&amp;"-"&amp;Tabla!$B214&amp;"-"&amp;Tabla!U$4,BASE!$O:$O)</f>
        <v>0</v>
      </c>
      <c r="V214" s="87">
        <f>+SUMIF(BASE!$B:$B,Tabla!V$1&amp;"-"&amp;Tabla!$B214&amp;"-"&amp;Tabla!V$4,BASE!$O:$O)</f>
        <v>0</v>
      </c>
      <c r="W214" s="87">
        <f>+SUMIF(BASE!$B:$B,Tabla!W$1&amp;"-"&amp;Tabla!$B214&amp;"-"&amp;Tabla!W$4,BASE!$O:$O)</f>
        <v>0</v>
      </c>
      <c r="X214" s="87">
        <f>+SUMIF(BASE!$B:$B,Tabla!X$1&amp;"-"&amp;Tabla!$B214&amp;"-"&amp;Tabla!X$4,BASE!$O:$O)</f>
        <v>0</v>
      </c>
      <c r="Y214" s="87">
        <f>+SUMIF(BASE!$B:$B,Tabla!Y$1&amp;"-"&amp;Tabla!$B214&amp;"-"&amp;Tabla!Y$4,BASE!$O:$O)</f>
        <v>0</v>
      </c>
      <c r="Z214" s="87">
        <f>+SUMIF(BASE!$B:$B,Tabla!Z$1&amp;"-"&amp;Tabla!$B214&amp;"-"&amp;Tabla!Z$4,BASE!$O:$O)</f>
        <v>0</v>
      </c>
      <c r="AA214" s="87">
        <f>+SUMIF(BASE!$B:$B,Tabla!AA$1&amp;"-"&amp;Tabla!$B214&amp;"-"&amp;Tabla!AA$4,BASE!$O:$O)</f>
        <v>0</v>
      </c>
      <c r="AB214" s="87">
        <f>+SUMIF(BASE!$B:$B,Tabla!AB$1&amp;"-"&amp;Tabla!$B214&amp;"-"&amp;Tabla!AB$4,BASE!$O:$O)</f>
        <v>0</v>
      </c>
      <c r="AC214" s="87">
        <f>+SUMIF(BASE!$B:$B,Tabla!AC$1&amp;"-"&amp;Tabla!$B214&amp;"-"&amp;Tabla!AC$4,BASE!$O:$O)</f>
        <v>0</v>
      </c>
      <c r="AD214" s="87">
        <f>+SUMIF(BASE!$B:$B,Tabla!AD$1&amp;"-"&amp;Tabla!$B214&amp;"-"&amp;Tabla!AD$4,BASE!$O:$O)</f>
        <v>0</v>
      </c>
      <c r="AE214" s="87">
        <f t="shared" si="85"/>
        <v>0</v>
      </c>
      <c r="AF214" s="87">
        <f t="shared" si="86"/>
        <v>0</v>
      </c>
      <c r="AG214" s="87">
        <f t="shared" si="87"/>
        <v>11340</v>
      </c>
      <c r="AH214" s="87">
        <f t="shared" si="88"/>
        <v>0</v>
      </c>
      <c r="AI214" s="87">
        <f t="shared" si="89"/>
        <v>0</v>
      </c>
      <c r="AJ214" s="87">
        <f t="shared" si="90"/>
        <v>0</v>
      </c>
      <c r="AK214" s="87">
        <f t="shared" si="91"/>
        <v>0</v>
      </c>
      <c r="AL214" s="87">
        <f t="shared" si="92"/>
        <v>0</v>
      </c>
      <c r="AM214" s="87">
        <f t="shared" si="93"/>
        <v>11340</v>
      </c>
      <c r="AN214" s="87">
        <f t="shared" si="94"/>
        <v>0</v>
      </c>
    </row>
    <row r="215" spans="2:40" outlineLevel="1" x14ac:dyDescent="0.2">
      <c r="B215" s="80" t="str">
        <f t="shared" si="84"/>
        <v>Sailing Inversiones S.A. (1761)</v>
      </c>
      <c r="C215" s="87">
        <f>+SUMIF(BASE!$B:$B,Tabla!C$1&amp;"-"&amp;Tabla!$B215&amp;"-"&amp;Tabla!C$4,BASE!$O:$O)</f>
        <v>0</v>
      </c>
      <c r="D215" s="87">
        <f>+SUMIF(BASE!$B:$B,Tabla!D$1&amp;"-"&amp;Tabla!$B215&amp;"-"&amp;Tabla!D$4,BASE!$O:$O)</f>
        <v>0</v>
      </c>
      <c r="E215" s="87">
        <f>+SUMIF(BASE!$B:$B,Tabla!E$1&amp;"-"&amp;Tabla!$B215&amp;"-"&amp;Tabla!E$4,BASE!$O:$O)</f>
        <v>0</v>
      </c>
      <c r="F215" s="87">
        <f>+SUMIF(BASE!$B:$B,Tabla!F$1&amp;"-"&amp;Tabla!$B215&amp;"-"&amp;Tabla!F$4,BASE!$O:$O)</f>
        <v>0</v>
      </c>
      <c r="G215" s="87">
        <f>+SUMIF(BASE!$B:$B,Tabla!G$1&amp;"-"&amp;Tabla!$B215&amp;"-"&amp;Tabla!G$4,BASE!$O:$O)</f>
        <v>0</v>
      </c>
      <c r="H215" s="87">
        <f>+SUMIF(BASE!$B:$B,Tabla!H$1&amp;"-"&amp;Tabla!$B215&amp;"-"&amp;Tabla!H$4,BASE!$O:$O)</f>
        <v>0</v>
      </c>
      <c r="I215" s="87">
        <f>+SUMIF(BASE!$B:$B,Tabla!I$1&amp;"-"&amp;Tabla!$B215&amp;"-"&amp;Tabla!I$4,BASE!$O:$O)</f>
        <v>0</v>
      </c>
      <c r="J215" s="87">
        <f>+SUMIF(BASE!$B:$B,Tabla!J$1&amp;"-"&amp;Tabla!$B215&amp;"-"&amp;Tabla!J$4,BASE!$O:$O)</f>
        <v>0</v>
      </c>
      <c r="K215" s="87">
        <f>+SUMIF(BASE!$B:$B,Tabla!K$1&amp;"-"&amp;Tabla!$B215&amp;"-"&amp;Tabla!K$4,BASE!$O:$O)</f>
        <v>0</v>
      </c>
      <c r="L215" s="87">
        <f>+SUMIF(BASE!$B:$B,Tabla!L$1&amp;"-"&amp;Tabla!$B215&amp;"-"&amp;Tabla!L$4,BASE!$O:$O)</f>
        <v>0</v>
      </c>
      <c r="M215" s="87">
        <f>+SUMIF(BASE!$B:$B,Tabla!M$1&amp;"-"&amp;Tabla!$B215&amp;"-"&amp;Tabla!M$4,BASE!$O:$O)</f>
        <v>0</v>
      </c>
      <c r="N215" s="87">
        <f>+SUMIF(BASE!$B:$B,Tabla!N$1&amp;"-"&amp;Tabla!$B215&amp;"-"&amp;Tabla!N$4,BASE!$O:$O)</f>
        <v>0</v>
      </c>
      <c r="O215" s="87">
        <f>+SUMIF(BASE!$B:$B,Tabla!O$1&amp;"-"&amp;Tabla!$B215&amp;"-"&amp;Tabla!O$4,BASE!$O:$O)</f>
        <v>190873.8</v>
      </c>
      <c r="P215" s="87">
        <f>+SUMIF(BASE!$B:$B,Tabla!P$1&amp;"-"&amp;Tabla!$B215&amp;"-"&amp;Tabla!P$4,BASE!$O:$O)</f>
        <v>0</v>
      </c>
      <c r="Q215" s="87">
        <f>+SUMIF(BASE!$B:$B,Tabla!Q$1&amp;"-"&amp;Tabla!$B215&amp;"-"&amp;Tabla!Q$4,BASE!$O:$O)</f>
        <v>0</v>
      </c>
      <c r="R215" s="87">
        <f>+SUMIF(BASE!$B:$B,Tabla!R$1&amp;"-"&amp;Tabla!$B215&amp;"-"&amp;Tabla!R$4,BASE!$O:$O)</f>
        <v>0</v>
      </c>
      <c r="S215" s="87">
        <f>+SUMIF(BASE!$B:$B,Tabla!S$1&amp;"-"&amp;Tabla!$B215&amp;"-"&amp;Tabla!S$4,BASE!$O:$O)</f>
        <v>0</v>
      </c>
      <c r="T215" s="87">
        <f>+SUMIF(BASE!$B:$B,Tabla!T$1&amp;"-"&amp;Tabla!$B215&amp;"-"&amp;Tabla!T$4,BASE!$O:$O)</f>
        <v>0</v>
      </c>
      <c r="U215" s="87">
        <f>+SUMIF(BASE!$B:$B,Tabla!U$1&amp;"-"&amp;Tabla!$B215&amp;"-"&amp;Tabla!U$4,BASE!$O:$O)</f>
        <v>0</v>
      </c>
      <c r="V215" s="87">
        <f>+SUMIF(BASE!$B:$B,Tabla!V$1&amp;"-"&amp;Tabla!$B215&amp;"-"&amp;Tabla!V$4,BASE!$O:$O)</f>
        <v>0</v>
      </c>
      <c r="W215" s="87">
        <f>+SUMIF(BASE!$B:$B,Tabla!W$1&amp;"-"&amp;Tabla!$B215&amp;"-"&amp;Tabla!W$4,BASE!$O:$O)</f>
        <v>0</v>
      </c>
      <c r="X215" s="87">
        <f>+SUMIF(BASE!$B:$B,Tabla!X$1&amp;"-"&amp;Tabla!$B215&amp;"-"&amp;Tabla!X$4,BASE!$O:$O)</f>
        <v>0</v>
      </c>
      <c r="Y215" s="87">
        <f>+SUMIF(BASE!$B:$B,Tabla!Y$1&amp;"-"&amp;Tabla!$B215&amp;"-"&amp;Tabla!Y$4,BASE!$O:$O)</f>
        <v>0</v>
      </c>
      <c r="Z215" s="87">
        <f>+SUMIF(BASE!$B:$B,Tabla!Z$1&amp;"-"&amp;Tabla!$B215&amp;"-"&amp;Tabla!Z$4,BASE!$O:$O)</f>
        <v>0</v>
      </c>
      <c r="AA215" s="87">
        <f>+SUMIF(BASE!$B:$B,Tabla!AA$1&amp;"-"&amp;Tabla!$B215&amp;"-"&amp;Tabla!AA$4,BASE!$O:$O)</f>
        <v>0</v>
      </c>
      <c r="AB215" s="87">
        <f>+SUMIF(BASE!$B:$B,Tabla!AB$1&amp;"-"&amp;Tabla!$B215&amp;"-"&amp;Tabla!AB$4,BASE!$O:$O)</f>
        <v>0</v>
      </c>
      <c r="AC215" s="87">
        <f>+SUMIF(BASE!$B:$B,Tabla!AC$1&amp;"-"&amp;Tabla!$B215&amp;"-"&amp;Tabla!AC$4,BASE!$O:$O)</f>
        <v>0</v>
      </c>
      <c r="AD215" s="87">
        <f>+SUMIF(BASE!$B:$B,Tabla!AD$1&amp;"-"&amp;Tabla!$B215&amp;"-"&amp;Tabla!AD$4,BASE!$O:$O)</f>
        <v>0</v>
      </c>
      <c r="AE215" s="87">
        <f t="shared" si="85"/>
        <v>0</v>
      </c>
      <c r="AF215" s="87">
        <f t="shared" si="86"/>
        <v>0</v>
      </c>
      <c r="AG215" s="87">
        <f t="shared" si="87"/>
        <v>190873.8</v>
      </c>
      <c r="AH215" s="87">
        <f t="shared" si="88"/>
        <v>0</v>
      </c>
      <c r="AI215" s="87">
        <f t="shared" si="89"/>
        <v>0</v>
      </c>
      <c r="AJ215" s="87">
        <f t="shared" si="90"/>
        <v>0</v>
      </c>
      <c r="AK215" s="87">
        <f t="shared" si="91"/>
        <v>0</v>
      </c>
      <c r="AL215" s="87">
        <f t="shared" si="92"/>
        <v>0</v>
      </c>
      <c r="AM215" s="87">
        <f t="shared" si="93"/>
        <v>190873.8</v>
      </c>
      <c r="AN215" s="87">
        <f t="shared" si="94"/>
        <v>0</v>
      </c>
    </row>
    <row r="216" spans="2:40" outlineLevel="1" x14ac:dyDescent="0.2">
      <c r="B216" s="80" t="str">
        <f t="shared" si="84"/>
        <v>Santander Rio Soc. de Bolsa (152)</v>
      </c>
      <c r="C216" s="87">
        <f>+SUMIF(BASE!$B:$B,Tabla!C$1&amp;"-"&amp;Tabla!$B216&amp;"-"&amp;Tabla!C$4,BASE!$O:$O)</f>
        <v>0</v>
      </c>
      <c r="D216" s="87">
        <f>+SUMIF(BASE!$B:$B,Tabla!D$1&amp;"-"&amp;Tabla!$B216&amp;"-"&amp;Tabla!D$4,BASE!$O:$O)</f>
        <v>0</v>
      </c>
      <c r="E216" s="87">
        <f>+SUMIF(BASE!$B:$B,Tabla!E$1&amp;"-"&amp;Tabla!$B216&amp;"-"&amp;Tabla!E$4,BASE!$O:$O)</f>
        <v>0</v>
      </c>
      <c r="F216" s="87">
        <f>+SUMIF(BASE!$B:$B,Tabla!F$1&amp;"-"&amp;Tabla!$B216&amp;"-"&amp;Tabla!F$4,BASE!$O:$O)</f>
        <v>0</v>
      </c>
      <c r="G216" s="87">
        <f>+SUMIF(BASE!$B:$B,Tabla!G$1&amp;"-"&amp;Tabla!$B216&amp;"-"&amp;Tabla!G$4,BASE!$O:$O)</f>
        <v>0</v>
      </c>
      <c r="H216" s="87">
        <f>+SUMIF(BASE!$B:$B,Tabla!H$1&amp;"-"&amp;Tabla!$B216&amp;"-"&amp;Tabla!H$4,BASE!$O:$O)</f>
        <v>0</v>
      </c>
      <c r="I216" s="87">
        <f>+SUMIF(BASE!$B:$B,Tabla!I$1&amp;"-"&amp;Tabla!$B216&amp;"-"&amp;Tabla!I$4,BASE!$O:$O)</f>
        <v>0</v>
      </c>
      <c r="J216" s="87">
        <f>+SUMIF(BASE!$B:$B,Tabla!J$1&amp;"-"&amp;Tabla!$B216&amp;"-"&amp;Tabla!J$4,BASE!$O:$O)</f>
        <v>0</v>
      </c>
      <c r="K216" s="87">
        <f>+SUMIF(BASE!$B:$B,Tabla!K$1&amp;"-"&amp;Tabla!$B216&amp;"-"&amp;Tabla!K$4,BASE!$O:$O)</f>
        <v>0</v>
      </c>
      <c r="L216" s="87">
        <f>+SUMIF(BASE!$B:$B,Tabla!L$1&amp;"-"&amp;Tabla!$B216&amp;"-"&amp;Tabla!L$4,BASE!$O:$O)</f>
        <v>0</v>
      </c>
      <c r="M216" s="87">
        <f>+SUMIF(BASE!$B:$B,Tabla!M$1&amp;"-"&amp;Tabla!$B216&amp;"-"&amp;Tabla!M$4,BASE!$O:$O)</f>
        <v>0</v>
      </c>
      <c r="N216" s="87">
        <f>+SUMIF(BASE!$B:$B,Tabla!N$1&amp;"-"&amp;Tabla!$B216&amp;"-"&amp;Tabla!N$4,BASE!$O:$O)</f>
        <v>0</v>
      </c>
      <c r="O216" s="87">
        <f>+SUMIF(BASE!$B:$B,Tabla!O$1&amp;"-"&amp;Tabla!$B216&amp;"-"&amp;Tabla!O$4,BASE!$O:$O)</f>
        <v>0</v>
      </c>
      <c r="P216" s="87">
        <f>+SUMIF(BASE!$B:$B,Tabla!P$1&amp;"-"&amp;Tabla!$B216&amp;"-"&amp;Tabla!P$4,BASE!$O:$O)</f>
        <v>-222487.5</v>
      </c>
      <c r="Q216" s="87">
        <f>+SUMIF(BASE!$B:$B,Tabla!Q$1&amp;"-"&amp;Tabla!$B216&amp;"-"&amp;Tabla!Q$4,BASE!$O:$O)</f>
        <v>0</v>
      </c>
      <c r="R216" s="87">
        <f>+SUMIF(BASE!$B:$B,Tabla!R$1&amp;"-"&amp;Tabla!$B216&amp;"-"&amp;Tabla!R$4,BASE!$O:$O)</f>
        <v>0</v>
      </c>
      <c r="S216" s="87">
        <f>+SUMIF(BASE!$B:$B,Tabla!S$1&amp;"-"&amp;Tabla!$B216&amp;"-"&amp;Tabla!S$4,BASE!$O:$O)</f>
        <v>0</v>
      </c>
      <c r="T216" s="87">
        <f>+SUMIF(BASE!$B:$B,Tabla!T$1&amp;"-"&amp;Tabla!$B216&amp;"-"&amp;Tabla!T$4,BASE!$O:$O)</f>
        <v>0</v>
      </c>
      <c r="U216" s="87">
        <f>+SUMIF(BASE!$B:$B,Tabla!U$1&amp;"-"&amp;Tabla!$B216&amp;"-"&amp;Tabla!U$4,BASE!$O:$O)</f>
        <v>0</v>
      </c>
      <c r="V216" s="87">
        <f>+SUMIF(BASE!$B:$B,Tabla!V$1&amp;"-"&amp;Tabla!$B216&amp;"-"&amp;Tabla!V$4,BASE!$O:$O)</f>
        <v>0</v>
      </c>
      <c r="W216" s="87">
        <f>+SUMIF(BASE!$B:$B,Tabla!W$1&amp;"-"&amp;Tabla!$B216&amp;"-"&amp;Tabla!W$4,BASE!$O:$O)</f>
        <v>0</v>
      </c>
      <c r="X216" s="87">
        <f>+SUMIF(BASE!$B:$B,Tabla!X$1&amp;"-"&amp;Tabla!$B216&amp;"-"&amp;Tabla!X$4,BASE!$O:$O)</f>
        <v>0</v>
      </c>
      <c r="Y216" s="87">
        <f>+SUMIF(BASE!$B:$B,Tabla!Y$1&amp;"-"&amp;Tabla!$B216&amp;"-"&amp;Tabla!Y$4,BASE!$O:$O)</f>
        <v>0</v>
      </c>
      <c r="Z216" s="87">
        <f>+SUMIF(BASE!$B:$B,Tabla!Z$1&amp;"-"&amp;Tabla!$B216&amp;"-"&amp;Tabla!Z$4,BASE!$O:$O)</f>
        <v>0</v>
      </c>
      <c r="AA216" s="87">
        <f>+SUMIF(BASE!$B:$B,Tabla!AA$1&amp;"-"&amp;Tabla!$B216&amp;"-"&amp;Tabla!AA$4,BASE!$O:$O)</f>
        <v>0</v>
      </c>
      <c r="AB216" s="87">
        <f>+SUMIF(BASE!$B:$B,Tabla!AB$1&amp;"-"&amp;Tabla!$B216&amp;"-"&amp;Tabla!AB$4,BASE!$O:$O)</f>
        <v>0</v>
      </c>
      <c r="AC216" s="87">
        <f>+SUMIF(BASE!$B:$B,Tabla!AC$1&amp;"-"&amp;Tabla!$B216&amp;"-"&amp;Tabla!AC$4,BASE!$O:$O)</f>
        <v>0</v>
      </c>
      <c r="AD216" s="87">
        <f>+SUMIF(BASE!$B:$B,Tabla!AD$1&amp;"-"&amp;Tabla!$B216&amp;"-"&amp;Tabla!AD$4,BASE!$O:$O)</f>
        <v>0</v>
      </c>
      <c r="AE216" s="87">
        <f t="shared" si="85"/>
        <v>0</v>
      </c>
      <c r="AF216" s="87">
        <f t="shared" si="86"/>
        <v>0</v>
      </c>
      <c r="AG216" s="87">
        <f t="shared" si="87"/>
        <v>0</v>
      </c>
      <c r="AH216" s="87">
        <f t="shared" si="88"/>
        <v>-222487.5</v>
      </c>
      <c r="AI216" s="87">
        <f t="shared" si="89"/>
        <v>0</v>
      </c>
      <c r="AJ216" s="87">
        <f t="shared" si="90"/>
        <v>0</v>
      </c>
      <c r="AK216" s="87">
        <f t="shared" si="91"/>
        <v>0</v>
      </c>
      <c r="AL216" s="87">
        <f t="shared" si="92"/>
        <v>0</v>
      </c>
      <c r="AM216" s="87">
        <f t="shared" si="93"/>
        <v>0</v>
      </c>
      <c r="AN216" s="87">
        <f t="shared" si="94"/>
        <v>-222487.5</v>
      </c>
    </row>
    <row r="217" spans="2:40" outlineLevel="1" x14ac:dyDescent="0.2">
      <c r="B217" s="80" t="str">
        <f t="shared" si="84"/>
        <v>Becerra Bursátil (764)</v>
      </c>
      <c r="C217" s="87">
        <f>+SUMIF(BASE!$B:$B,Tabla!C$1&amp;"-"&amp;Tabla!$B217&amp;"-"&amp;Tabla!C$4,BASE!$O:$O)</f>
        <v>0</v>
      </c>
      <c r="D217" s="87">
        <f>+SUMIF(BASE!$B:$B,Tabla!D$1&amp;"-"&amp;Tabla!$B217&amp;"-"&amp;Tabla!D$4,BASE!$O:$O)</f>
        <v>0</v>
      </c>
      <c r="E217" s="87">
        <f>+SUMIF(BASE!$B:$B,Tabla!E$1&amp;"-"&amp;Tabla!$B217&amp;"-"&amp;Tabla!E$4,BASE!$O:$O)</f>
        <v>0</v>
      </c>
      <c r="F217" s="87">
        <f>+SUMIF(BASE!$B:$B,Tabla!F$1&amp;"-"&amp;Tabla!$B217&amp;"-"&amp;Tabla!F$4,BASE!$O:$O)</f>
        <v>0</v>
      </c>
      <c r="G217" s="87">
        <f>+SUMIF(BASE!$B:$B,Tabla!G$1&amp;"-"&amp;Tabla!$B217&amp;"-"&amp;Tabla!G$4,BASE!$O:$O)</f>
        <v>0</v>
      </c>
      <c r="H217" s="87">
        <f>+SUMIF(BASE!$B:$B,Tabla!H$1&amp;"-"&amp;Tabla!$B217&amp;"-"&amp;Tabla!H$4,BASE!$O:$O)</f>
        <v>0</v>
      </c>
      <c r="I217" s="87">
        <f>+SUMIF(BASE!$B:$B,Tabla!I$1&amp;"-"&amp;Tabla!$B217&amp;"-"&amp;Tabla!I$4,BASE!$O:$O)</f>
        <v>0</v>
      </c>
      <c r="J217" s="87">
        <f>+SUMIF(BASE!$B:$B,Tabla!J$1&amp;"-"&amp;Tabla!$B217&amp;"-"&amp;Tabla!J$4,BASE!$O:$O)</f>
        <v>0</v>
      </c>
      <c r="K217" s="87">
        <f>+SUMIF(BASE!$B:$B,Tabla!K$1&amp;"-"&amp;Tabla!$B217&amp;"-"&amp;Tabla!K$4,BASE!$O:$O)</f>
        <v>0</v>
      </c>
      <c r="L217" s="87">
        <f>+SUMIF(BASE!$B:$B,Tabla!L$1&amp;"-"&amp;Tabla!$B217&amp;"-"&amp;Tabla!L$4,BASE!$O:$O)</f>
        <v>0</v>
      </c>
      <c r="M217" s="87">
        <f>+SUMIF(BASE!$B:$B,Tabla!M$1&amp;"-"&amp;Tabla!$B217&amp;"-"&amp;Tabla!M$4,BASE!$O:$O)</f>
        <v>0</v>
      </c>
      <c r="N217" s="87">
        <f>+SUMIF(BASE!$B:$B,Tabla!N$1&amp;"-"&amp;Tabla!$B217&amp;"-"&amp;Tabla!N$4,BASE!$O:$O)</f>
        <v>0</v>
      </c>
      <c r="O217" s="87">
        <f>+SUMIF(BASE!$B:$B,Tabla!O$1&amp;"-"&amp;Tabla!$B217&amp;"-"&amp;Tabla!O$4,BASE!$O:$O)</f>
        <v>0</v>
      </c>
      <c r="P217" s="87">
        <f>+SUMIF(BASE!$B:$B,Tabla!P$1&amp;"-"&amp;Tabla!$B217&amp;"-"&amp;Tabla!P$4,BASE!$O:$O)</f>
        <v>-295807.48</v>
      </c>
      <c r="Q217" s="87">
        <f>+SUMIF(BASE!$B:$B,Tabla!Q$1&amp;"-"&amp;Tabla!$B217&amp;"-"&amp;Tabla!Q$4,BASE!$O:$O)</f>
        <v>0</v>
      </c>
      <c r="R217" s="87">
        <f>+SUMIF(BASE!$B:$B,Tabla!R$1&amp;"-"&amp;Tabla!$B217&amp;"-"&amp;Tabla!R$4,BASE!$O:$O)</f>
        <v>0</v>
      </c>
      <c r="S217" s="87">
        <f>+SUMIF(BASE!$B:$B,Tabla!S$1&amp;"-"&amp;Tabla!$B217&amp;"-"&amp;Tabla!S$4,BASE!$O:$O)</f>
        <v>0</v>
      </c>
      <c r="T217" s="87">
        <f>+SUMIF(BASE!$B:$B,Tabla!T$1&amp;"-"&amp;Tabla!$B217&amp;"-"&amp;Tabla!T$4,BASE!$O:$O)</f>
        <v>0</v>
      </c>
      <c r="U217" s="87">
        <f>+SUMIF(BASE!$B:$B,Tabla!U$1&amp;"-"&amp;Tabla!$B217&amp;"-"&amp;Tabla!U$4,BASE!$O:$O)</f>
        <v>0</v>
      </c>
      <c r="V217" s="87">
        <f>+SUMIF(BASE!$B:$B,Tabla!V$1&amp;"-"&amp;Tabla!$B217&amp;"-"&amp;Tabla!V$4,BASE!$O:$O)</f>
        <v>0</v>
      </c>
      <c r="W217" s="87">
        <f>+SUMIF(BASE!$B:$B,Tabla!W$1&amp;"-"&amp;Tabla!$B217&amp;"-"&amp;Tabla!W$4,BASE!$O:$O)</f>
        <v>0</v>
      </c>
      <c r="X217" s="87">
        <f>+SUMIF(BASE!$B:$B,Tabla!X$1&amp;"-"&amp;Tabla!$B217&amp;"-"&amp;Tabla!X$4,BASE!$O:$O)</f>
        <v>0</v>
      </c>
      <c r="Y217" s="87">
        <f>+SUMIF(BASE!$B:$B,Tabla!Y$1&amp;"-"&amp;Tabla!$B217&amp;"-"&amp;Tabla!Y$4,BASE!$O:$O)</f>
        <v>0</v>
      </c>
      <c r="Z217" s="87">
        <f>+SUMIF(BASE!$B:$B,Tabla!Z$1&amp;"-"&amp;Tabla!$B217&amp;"-"&amp;Tabla!Z$4,BASE!$O:$O)</f>
        <v>0</v>
      </c>
      <c r="AA217" s="87">
        <f>+SUMIF(BASE!$B:$B,Tabla!AA$1&amp;"-"&amp;Tabla!$B217&amp;"-"&amp;Tabla!AA$4,BASE!$O:$O)</f>
        <v>0</v>
      </c>
      <c r="AB217" s="87">
        <f>+SUMIF(BASE!$B:$B,Tabla!AB$1&amp;"-"&amp;Tabla!$B217&amp;"-"&amp;Tabla!AB$4,BASE!$O:$O)</f>
        <v>0</v>
      </c>
      <c r="AC217" s="87">
        <f>+SUMIF(BASE!$B:$B,Tabla!AC$1&amp;"-"&amp;Tabla!$B217&amp;"-"&amp;Tabla!AC$4,BASE!$O:$O)</f>
        <v>0</v>
      </c>
      <c r="AD217" s="87">
        <f>+SUMIF(BASE!$B:$B,Tabla!AD$1&amp;"-"&amp;Tabla!$B217&amp;"-"&amp;Tabla!AD$4,BASE!$O:$O)</f>
        <v>0</v>
      </c>
      <c r="AE217" s="87">
        <f t="shared" si="85"/>
        <v>0</v>
      </c>
      <c r="AF217" s="87">
        <f t="shared" si="86"/>
        <v>0</v>
      </c>
      <c r="AG217" s="87">
        <f t="shared" si="87"/>
        <v>0</v>
      </c>
      <c r="AH217" s="87">
        <f t="shared" si="88"/>
        <v>-295807.48</v>
      </c>
      <c r="AI217" s="87">
        <f t="shared" si="89"/>
        <v>0</v>
      </c>
      <c r="AJ217" s="87">
        <f t="shared" si="90"/>
        <v>0</v>
      </c>
      <c r="AK217" s="87">
        <f t="shared" si="91"/>
        <v>0</v>
      </c>
      <c r="AL217" s="87">
        <f t="shared" si="92"/>
        <v>0</v>
      </c>
      <c r="AM217" s="87">
        <f t="shared" si="93"/>
        <v>0</v>
      </c>
      <c r="AN217" s="87">
        <f t="shared" si="94"/>
        <v>-295807.48</v>
      </c>
    </row>
    <row r="218" spans="2:40" outlineLevel="1" x14ac:dyDescent="0.2">
      <c r="B218" s="80" t="str">
        <f t="shared" si="84"/>
        <v>Santader Rio Banco (1119)</v>
      </c>
      <c r="C218" s="87">
        <f>+SUMIF(BASE!$B:$B,Tabla!C$1&amp;"-"&amp;Tabla!$B218&amp;"-"&amp;Tabla!C$4,BASE!$O:$O)</f>
        <v>0</v>
      </c>
      <c r="D218" s="87">
        <f>+SUMIF(BASE!$B:$B,Tabla!D$1&amp;"-"&amp;Tabla!$B218&amp;"-"&amp;Tabla!D$4,BASE!$O:$O)</f>
        <v>0</v>
      </c>
      <c r="E218" s="87">
        <f>+SUMIF(BASE!$B:$B,Tabla!E$1&amp;"-"&amp;Tabla!$B218&amp;"-"&amp;Tabla!E$4,BASE!$O:$O)</f>
        <v>0</v>
      </c>
      <c r="F218" s="87">
        <f>+SUMIF(BASE!$B:$B,Tabla!F$1&amp;"-"&amp;Tabla!$B218&amp;"-"&amp;Tabla!F$4,BASE!$O:$O)</f>
        <v>0</v>
      </c>
      <c r="G218" s="87">
        <f>+SUMIF(BASE!$B:$B,Tabla!G$1&amp;"-"&amp;Tabla!$B218&amp;"-"&amp;Tabla!G$4,BASE!$O:$O)</f>
        <v>0</v>
      </c>
      <c r="H218" s="87">
        <f>+SUMIF(BASE!$B:$B,Tabla!H$1&amp;"-"&amp;Tabla!$B218&amp;"-"&amp;Tabla!H$4,BASE!$O:$O)</f>
        <v>0</v>
      </c>
      <c r="I218" s="87">
        <f>+SUMIF(BASE!$B:$B,Tabla!I$1&amp;"-"&amp;Tabla!$B218&amp;"-"&amp;Tabla!I$4,BASE!$O:$O)</f>
        <v>0</v>
      </c>
      <c r="J218" s="87">
        <f>+SUMIF(BASE!$B:$B,Tabla!J$1&amp;"-"&amp;Tabla!$B218&amp;"-"&amp;Tabla!J$4,BASE!$O:$O)</f>
        <v>0</v>
      </c>
      <c r="K218" s="87">
        <f>+SUMIF(BASE!$B:$B,Tabla!K$1&amp;"-"&amp;Tabla!$B218&amp;"-"&amp;Tabla!K$4,BASE!$O:$O)</f>
        <v>0</v>
      </c>
      <c r="L218" s="87">
        <f>+SUMIF(BASE!$B:$B,Tabla!L$1&amp;"-"&amp;Tabla!$B218&amp;"-"&amp;Tabla!L$4,BASE!$O:$O)</f>
        <v>0</v>
      </c>
      <c r="M218" s="87">
        <f>+SUMIF(BASE!$B:$B,Tabla!M$1&amp;"-"&amp;Tabla!$B218&amp;"-"&amp;Tabla!M$4,BASE!$O:$O)</f>
        <v>0</v>
      </c>
      <c r="N218" s="87">
        <f>+SUMIF(BASE!$B:$B,Tabla!N$1&amp;"-"&amp;Tabla!$B218&amp;"-"&amp;Tabla!N$4,BASE!$O:$O)</f>
        <v>0</v>
      </c>
      <c r="O218" s="87">
        <f>+SUMIF(BASE!$B:$B,Tabla!O$1&amp;"-"&amp;Tabla!$B218&amp;"-"&amp;Tabla!O$4,BASE!$O:$O)</f>
        <v>0</v>
      </c>
      <c r="P218" s="87">
        <f>+SUMIF(BASE!$B:$B,Tabla!P$1&amp;"-"&amp;Tabla!$B218&amp;"-"&amp;Tabla!P$4,BASE!$O:$O)</f>
        <v>0</v>
      </c>
      <c r="Q218" s="87">
        <f>+SUMIF(BASE!$B:$B,Tabla!Q$1&amp;"-"&amp;Tabla!$B218&amp;"-"&amp;Tabla!Q$4,BASE!$O:$O)</f>
        <v>9119742.8664000016</v>
      </c>
      <c r="R218" s="87">
        <f>+SUMIF(BASE!$B:$B,Tabla!R$1&amp;"-"&amp;Tabla!$B218&amp;"-"&amp;Tabla!R$4,BASE!$O:$O)</f>
        <v>0</v>
      </c>
      <c r="S218" s="87">
        <f>+SUMIF(BASE!$B:$B,Tabla!S$1&amp;"-"&amp;Tabla!$B218&amp;"-"&amp;Tabla!S$4,BASE!$O:$O)</f>
        <v>499685496.22999996</v>
      </c>
      <c r="T218" s="87">
        <f>+SUMIF(BASE!$B:$B,Tabla!T$1&amp;"-"&amp;Tabla!$B218&amp;"-"&amp;Tabla!T$4,BASE!$O:$O)</f>
        <v>-5557930</v>
      </c>
      <c r="U218" s="87">
        <f>+SUMIF(BASE!$B:$B,Tabla!U$1&amp;"-"&amp;Tabla!$B218&amp;"-"&amp;Tabla!U$4,BASE!$O:$O)</f>
        <v>0</v>
      </c>
      <c r="V218" s="87">
        <f>+SUMIF(BASE!$B:$B,Tabla!V$1&amp;"-"&amp;Tabla!$B218&amp;"-"&amp;Tabla!V$4,BASE!$O:$O)</f>
        <v>0</v>
      </c>
      <c r="W218" s="87">
        <f>+SUMIF(BASE!$B:$B,Tabla!W$1&amp;"-"&amp;Tabla!$B218&amp;"-"&amp;Tabla!W$4,BASE!$O:$O)</f>
        <v>0</v>
      </c>
      <c r="X218" s="87">
        <f>+SUMIF(BASE!$B:$B,Tabla!X$1&amp;"-"&amp;Tabla!$B218&amp;"-"&amp;Tabla!X$4,BASE!$O:$O)</f>
        <v>0</v>
      </c>
      <c r="Y218" s="87">
        <f>+SUMIF(BASE!$B:$B,Tabla!Y$1&amp;"-"&amp;Tabla!$B218&amp;"-"&amp;Tabla!Y$4,BASE!$O:$O)</f>
        <v>0</v>
      </c>
      <c r="Z218" s="87">
        <f>+SUMIF(BASE!$B:$B,Tabla!Z$1&amp;"-"&amp;Tabla!$B218&amp;"-"&amp;Tabla!Z$4,BASE!$O:$O)</f>
        <v>0</v>
      </c>
      <c r="AA218" s="87">
        <f>+SUMIF(BASE!$B:$B,Tabla!AA$1&amp;"-"&amp;Tabla!$B218&amp;"-"&amp;Tabla!AA$4,BASE!$O:$O)</f>
        <v>0</v>
      </c>
      <c r="AB218" s="87">
        <f>+SUMIF(BASE!$B:$B,Tabla!AB$1&amp;"-"&amp;Tabla!$B218&amp;"-"&amp;Tabla!AB$4,BASE!$O:$O)</f>
        <v>0</v>
      </c>
      <c r="AC218" s="87">
        <f>+SUMIF(BASE!$B:$B,Tabla!AC$1&amp;"-"&amp;Tabla!$B218&amp;"-"&amp;Tabla!AC$4,BASE!$O:$O)</f>
        <v>0</v>
      </c>
      <c r="AD218" s="87">
        <f>+SUMIF(BASE!$B:$B,Tabla!AD$1&amp;"-"&amp;Tabla!$B218&amp;"-"&amp;Tabla!AD$4,BASE!$O:$O)</f>
        <v>0</v>
      </c>
      <c r="AE218" s="87">
        <f t="shared" si="85"/>
        <v>0</v>
      </c>
      <c r="AF218" s="87">
        <f t="shared" si="86"/>
        <v>0</v>
      </c>
      <c r="AG218" s="87">
        <f t="shared" si="87"/>
        <v>9119742.8664000016</v>
      </c>
      <c r="AH218" s="87">
        <f t="shared" si="88"/>
        <v>0</v>
      </c>
      <c r="AI218" s="87">
        <f t="shared" si="89"/>
        <v>499685496.22999996</v>
      </c>
      <c r="AJ218" s="87">
        <f t="shared" si="90"/>
        <v>-5557930</v>
      </c>
      <c r="AK218" s="87">
        <f t="shared" si="91"/>
        <v>0</v>
      </c>
      <c r="AL218" s="87">
        <f t="shared" si="92"/>
        <v>0</v>
      </c>
      <c r="AM218" s="87">
        <f t="shared" si="93"/>
        <v>508805239.09639996</v>
      </c>
      <c r="AN218" s="87">
        <f t="shared" si="94"/>
        <v>-5557930</v>
      </c>
    </row>
    <row r="219" spans="2:40" outlineLevel="1" x14ac:dyDescent="0.2">
      <c r="B219" s="80" t="str">
        <f t="shared" si="84"/>
        <v>Servente y Cia. (186)</v>
      </c>
      <c r="C219" s="87">
        <f>+SUMIF(BASE!$B:$B,Tabla!C$1&amp;"-"&amp;Tabla!$B219&amp;"-"&amp;Tabla!C$4,BASE!$O:$O)</f>
        <v>0</v>
      </c>
      <c r="D219" s="87">
        <f>+SUMIF(BASE!$B:$B,Tabla!D$1&amp;"-"&amp;Tabla!$B219&amp;"-"&amp;Tabla!D$4,BASE!$O:$O)</f>
        <v>0</v>
      </c>
      <c r="E219" s="87">
        <f>+SUMIF(BASE!$B:$B,Tabla!E$1&amp;"-"&amp;Tabla!$B219&amp;"-"&amp;Tabla!E$4,BASE!$O:$O)</f>
        <v>0</v>
      </c>
      <c r="F219" s="87">
        <f>+SUMIF(BASE!$B:$B,Tabla!F$1&amp;"-"&amp;Tabla!$B219&amp;"-"&amp;Tabla!F$4,BASE!$O:$O)</f>
        <v>0</v>
      </c>
      <c r="G219" s="87">
        <f>+SUMIF(BASE!$B:$B,Tabla!G$1&amp;"-"&amp;Tabla!$B219&amp;"-"&amp;Tabla!G$4,BASE!$O:$O)</f>
        <v>0</v>
      </c>
      <c r="H219" s="87">
        <f>+SUMIF(BASE!$B:$B,Tabla!H$1&amp;"-"&amp;Tabla!$B219&amp;"-"&amp;Tabla!H$4,BASE!$O:$O)</f>
        <v>0</v>
      </c>
      <c r="I219" s="87">
        <f>+SUMIF(BASE!$B:$B,Tabla!I$1&amp;"-"&amp;Tabla!$B219&amp;"-"&amp;Tabla!I$4,BASE!$O:$O)</f>
        <v>0</v>
      </c>
      <c r="J219" s="87">
        <f>+SUMIF(BASE!$B:$B,Tabla!J$1&amp;"-"&amp;Tabla!$B219&amp;"-"&amp;Tabla!J$4,BASE!$O:$O)</f>
        <v>0</v>
      </c>
      <c r="K219" s="87">
        <f>+SUMIF(BASE!$B:$B,Tabla!K$1&amp;"-"&amp;Tabla!$B219&amp;"-"&amp;Tabla!K$4,BASE!$O:$O)</f>
        <v>0</v>
      </c>
      <c r="L219" s="87">
        <f>+SUMIF(BASE!$B:$B,Tabla!L$1&amp;"-"&amp;Tabla!$B219&amp;"-"&amp;Tabla!L$4,BASE!$O:$O)</f>
        <v>0</v>
      </c>
      <c r="M219" s="87">
        <f>+SUMIF(BASE!$B:$B,Tabla!M$1&amp;"-"&amp;Tabla!$B219&amp;"-"&amp;Tabla!M$4,BASE!$O:$O)</f>
        <v>0</v>
      </c>
      <c r="N219" s="87">
        <f>+SUMIF(BASE!$B:$B,Tabla!N$1&amp;"-"&amp;Tabla!$B219&amp;"-"&amp;Tabla!N$4,BASE!$O:$O)</f>
        <v>0</v>
      </c>
      <c r="O219" s="87">
        <f>+SUMIF(BASE!$B:$B,Tabla!O$1&amp;"-"&amp;Tabla!$B219&amp;"-"&amp;Tabla!O$4,BASE!$O:$O)</f>
        <v>0</v>
      </c>
      <c r="P219" s="87">
        <f>+SUMIF(BASE!$B:$B,Tabla!P$1&amp;"-"&amp;Tabla!$B219&amp;"-"&amp;Tabla!P$4,BASE!$O:$O)</f>
        <v>0</v>
      </c>
      <c r="Q219" s="87">
        <f>+SUMIF(BASE!$B:$B,Tabla!Q$1&amp;"-"&amp;Tabla!$B219&amp;"-"&amp;Tabla!Q$4,BASE!$O:$O)</f>
        <v>0</v>
      </c>
      <c r="R219" s="87">
        <f>+SUMIF(BASE!$B:$B,Tabla!R$1&amp;"-"&amp;Tabla!$B219&amp;"-"&amp;Tabla!R$4,BASE!$O:$O)</f>
        <v>0</v>
      </c>
      <c r="S219" s="87">
        <f>+SUMIF(BASE!$B:$B,Tabla!S$1&amp;"-"&amp;Tabla!$B219&amp;"-"&amp;Tabla!S$4,BASE!$O:$O)</f>
        <v>0</v>
      </c>
      <c r="T219" s="87">
        <f>+SUMIF(BASE!$B:$B,Tabla!T$1&amp;"-"&amp;Tabla!$B219&amp;"-"&amp;Tabla!T$4,BASE!$O:$O)</f>
        <v>-803993723</v>
      </c>
      <c r="U219" s="87">
        <f>+SUMIF(BASE!$B:$B,Tabla!U$1&amp;"-"&amp;Tabla!$B219&amp;"-"&amp;Tabla!U$4,BASE!$O:$O)</f>
        <v>0</v>
      </c>
      <c r="V219" s="87">
        <f>+SUMIF(BASE!$B:$B,Tabla!V$1&amp;"-"&amp;Tabla!$B219&amp;"-"&amp;Tabla!V$4,BASE!$O:$O)</f>
        <v>0</v>
      </c>
      <c r="W219" s="87">
        <f>+SUMIF(BASE!$B:$B,Tabla!W$1&amp;"-"&amp;Tabla!$B219&amp;"-"&amp;Tabla!W$4,BASE!$O:$O)</f>
        <v>0</v>
      </c>
      <c r="X219" s="87">
        <f>+SUMIF(BASE!$B:$B,Tabla!X$1&amp;"-"&amp;Tabla!$B219&amp;"-"&amp;Tabla!X$4,BASE!$O:$O)</f>
        <v>0</v>
      </c>
      <c r="Y219" s="87">
        <f>+SUMIF(BASE!$B:$B,Tabla!Y$1&amp;"-"&amp;Tabla!$B219&amp;"-"&amp;Tabla!Y$4,BASE!$O:$O)</f>
        <v>0</v>
      </c>
      <c r="Z219" s="87">
        <f>+SUMIF(BASE!$B:$B,Tabla!Z$1&amp;"-"&amp;Tabla!$B219&amp;"-"&amp;Tabla!Z$4,BASE!$O:$O)</f>
        <v>0</v>
      </c>
      <c r="AA219" s="87">
        <f>+SUMIF(BASE!$B:$B,Tabla!AA$1&amp;"-"&amp;Tabla!$B219&amp;"-"&amp;Tabla!AA$4,BASE!$O:$O)</f>
        <v>0</v>
      </c>
      <c r="AB219" s="87">
        <f>+SUMIF(BASE!$B:$B,Tabla!AB$1&amp;"-"&amp;Tabla!$B219&amp;"-"&amp;Tabla!AB$4,BASE!$O:$O)</f>
        <v>0</v>
      </c>
      <c r="AC219" s="87">
        <f>+SUMIF(BASE!$B:$B,Tabla!AC$1&amp;"-"&amp;Tabla!$B219&amp;"-"&amp;Tabla!AC$4,BASE!$O:$O)</f>
        <v>0</v>
      </c>
      <c r="AD219" s="87">
        <f>+SUMIF(BASE!$B:$B,Tabla!AD$1&amp;"-"&amp;Tabla!$B219&amp;"-"&amp;Tabla!AD$4,BASE!$O:$O)</f>
        <v>0</v>
      </c>
      <c r="AE219" s="87">
        <f t="shared" si="85"/>
        <v>0</v>
      </c>
      <c r="AF219" s="87">
        <f t="shared" si="86"/>
        <v>0</v>
      </c>
      <c r="AG219" s="87">
        <f t="shared" si="87"/>
        <v>0</v>
      </c>
      <c r="AH219" s="87">
        <f t="shared" si="88"/>
        <v>0</v>
      </c>
      <c r="AI219" s="87">
        <f t="shared" si="89"/>
        <v>0</v>
      </c>
      <c r="AJ219" s="87">
        <f t="shared" si="90"/>
        <v>-803993723</v>
      </c>
      <c r="AK219" s="87">
        <f t="shared" si="91"/>
        <v>0</v>
      </c>
      <c r="AL219" s="87">
        <f t="shared" si="92"/>
        <v>0</v>
      </c>
      <c r="AM219" s="87">
        <f t="shared" si="93"/>
        <v>0</v>
      </c>
      <c r="AN219" s="87">
        <f t="shared" si="94"/>
        <v>-803993723</v>
      </c>
    </row>
    <row r="220" spans="2:40" outlineLevel="1" x14ac:dyDescent="0.2">
      <c r="B220" s="80" t="str">
        <f t="shared" si="84"/>
        <v>Patente de Valores Soc. Bsa. (184)</v>
      </c>
      <c r="C220" s="87">
        <f>+SUMIF(BASE!$B:$B,Tabla!C$1&amp;"-"&amp;Tabla!$B220&amp;"-"&amp;Tabla!C$4,BASE!$O:$O)</f>
        <v>0</v>
      </c>
      <c r="D220" s="87">
        <f>+SUMIF(BASE!$B:$B,Tabla!D$1&amp;"-"&amp;Tabla!$B220&amp;"-"&amp;Tabla!D$4,BASE!$O:$O)</f>
        <v>0</v>
      </c>
      <c r="E220" s="87">
        <f>+SUMIF(BASE!$B:$B,Tabla!E$1&amp;"-"&amp;Tabla!$B220&amp;"-"&amp;Tabla!E$4,BASE!$O:$O)</f>
        <v>0</v>
      </c>
      <c r="F220" s="87">
        <f>+SUMIF(BASE!$B:$B,Tabla!F$1&amp;"-"&amp;Tabla!$B220&amp;"-"&amp;Tabla!F$4,BASE!$O:$O)</f>
        <v>0</v>
      </c>
      <c r="G220" s="87">
        <f>+SUMIF(BASE!$B:$B,Tabla!G$1&amp;"-"&amp;Tabla!$B220&amp;"-"&amp;Tabla!G$4,BASE!$O:$O)</f>
        <v>0</v>
      </c>
      <c r="H220" s="87">
        <f>+SUMIF(BASE!$B:$B,Tabla!H$1&amp;"-"&amp;Tabla!$B220&amp;"-"&amp;Tabla!H$4,BASE!$O:$O)</f>
        <v>0</v>
      </c>
      <c r="I220" s="87">
        <f>+SUMIF(BASE!$B:$B,Tabla!I$1&amp;"-"&amp;Tabla!$B220&amp;"-"&amp;Tabla!I$4,BASE!$O:$O)</f>
        <v>0</v>
      </c>
      <c r="J220" s="87">
        <f>+SUMIF(BASE!$B:$B,Tabla!J$1&amp;"-"&amp;Tabla!$B220&amp;"-"&amp;Tabla!J$4,BASE!$O:$O)</f>
        <v>0</v>
      </c>
      <c r="K220" s="87">
        <f>+SUMIF(BASE!$B:$B,Tabla!K$1&amp;"-"&amp;Tabla!$B220&amp;"-"&amp;Tabla!K$4,BASE!$O:$O)</f>
        <v>0</v>
      </c>
      <c r="L220" s="87">
        <f>+SUMIF(BASE!$B:$B,Tabla!L$1&amp;"-"&amp;Tabla!$B220&amp;"-"&amp;Tabla!L$4,BASE!$O:$O)</f>
        <v>0</v>
      </c>
      <c r="M220" s="87">
        <f>+SUMIF(BASE!$B:$B,Tabla!M$1&amp;"-"&amp;Tabla!$B220&amp;"-"&amp;Tabla!M$4,BASE!$O:$O)</f>
        <v>0</v>
      </c>
      <c r="N220" s="87">
        <f>+SUMIF(BASE!$B:$B,Tabla!N$1&amp;"-"&amp;Tabla!$B220&amp;"-"&amp;Tabla!N$4,BASE!$O:$O)</f>
        <v>0</v>
      </c>
      <c r="O220" s="87">
        <f>+SUMIF(BASE!$B:$B,Tabla!O$1&amp;"-"&amp;Tabla!$B220&amp;"-"&amp;Tabla!O$4,BASE!$O:$O)</f>
        <v>0</v>
      </c>
      <c r="P220" s="87">
        <f>+SUMIF(BASE!$B:$B,Tabla!P$1&amp;"-"&amp;Tabla!$B220&amp;"-"&amp;Tabla!P$4,BASE!$O:$O)</f>
        <v>0</v>
      </c>
      <c r="Q220" s="87">
        <f>+SUMIF(BASE!$B:$B,Tabla!Q$1&amp;"-"&amp;Tabla!$B220&amp;"-"&amp;Tabla!Q$4,BASE!$O:$O)</f>
        <v>0</v>
      </c>
      <c r="R220" s="87">
        <f>+SUMIF(BASE!$B:$B,Tabla!R$1&amp;"-"&amp;Tabla!$B220&amp;"-"&amp;Tabla!R$4,BASE!$O:$O)</f>
        <v>0</v>
      </c>
      <c r="S220" s="87">
        <f>+SUMIF(BASE!$B:$B,Tabla!S$1&amp;"-"&amp;Tabla!$B220&amp;"-"&amp;Tabla!S$4,BASE!$O:$O)</f>
        <v>0</v>
      </c>
      <c r="T220" s="87">
        <f>+SUMIF(BASE!$B:$B,Tabla!T$1&amp;"-"&amp;Tabla!$B220&amp;"-"&amp;Tabla!T$4,BASE!$O:$O)</f>
        <v>-11349600</v>
      </c>
      <c r="U220" s="87">
        <f>+SUMIF(BASE!$B:$B,Tabla!U$1&amp;"-"&amp;Tabla!$B220&amp;"-"&amp;Tabla!U$4,BASE!$O:$O)</f>
        <v>0</v>
      </c>
      <c r="V220" s="87">
        <f>+SUMIF(BASE!$B:$B,Tabla!V$1&amp;"-"&amp;Tabla!$B220&amp;"-"&amp;Tabla!V$4,BASE!$O:$O)</f>
        <v>0</v>
      </c>
      <c r="W220" s="87">
        <f>+SUMIF(BASE!$B:$B,Tabla!W$1&amp;"-"&amp;Tabla!$B220&amp;"-"&amp;Tabla!W$4,BASE!$O:$O)</f>
        <v>0</v>
      </c>
      <c r="X220" s="87">
        <f>+SUMIF(BASE!$B:$B,Tabla!X$1&amp;"-"&amp;Tabla!$B220&amp;"-"&amp;Tabla!X$4,BASE!$O:$O)</f>
        <v>0</v>
      </c>
      <c r="Y220" s="87">
        <f>+SUMIF(BASE!$B:$B,Tabla!Y$1&amp;"-"&amp;Tabla!$B220&amp;"-"&amp;Tabla!Y$4,BASE!$O:$O)</f>
        <v>0</v>
      </c>
      <c r="Z220" s="87">
        <f>+SUMIF(BASE!$B:$B,Tabla!Z$1&amp;"-"&amp;Tabla!$B220&amp;"-"&amp;Tabla!Z$4,BASE!$O:$O)</f>
        <v>0</v>
      </c>
      <c r="AA220" s="87">
        <f>+SUMIF(BASE!$B:$B,Tabla!AA$1&amp;"-"&amp;Tabla!$B220&amp;"-"&amp;Tabla!AA$4,BASE!$O:$O)</f>
        <v>0</v>
      </c>
      <c r="AB220" s="87">
        <f>+SUMIF(BASE!$B:$B,Tabla!AB$1&amp;"-"&amp;Tabla!$B220&amp;"-"&amp;Tabla!AB$4,BASE!$O:$O)</f>
        <v>0</v>
      </c>
      <c r="AC220" s="87">
        <f>+SUMIF(BASE!$B:$B,Tabla!AC$1&amp;"-"&amp;Tabla!$B220&amp;"-"&amp;Tabla!AC$4,BASE!$O:$O)</f>
        <v>0</v>
      </c>
      <c r="AD220" s="87">
        <f>+SUMIF(BASE!$B:$B,Tabla!AD$1&amp;"-"&amp;Tabla!$B220&amp;"-"&amp;Tabla!AD$4,BASE!$O:$O)</f>
        <v>0</v>
      </c>
      <c r="AE220" s="87">
        <f t="shared" si="85"/>
        <v>0</v>
      </c>
      <c r="AF220" s="87">
        <f t="shared" si="86"/>
        <v>0</v>
      </c>
      <c r="AG220" s="87">
        <f t="shared" si="87"/>
        <v>0</v>
      </c>
      <c r="AH220" s="87">
        <f t="shared" si="88"/>
        <v>0</v>
      </c>
      <c r="AI220" s="87">
        <f t="shared" si="89"/>
        <v>0</v>
      </c>
      <c r="AJ220" s="87">
        <f t="shared" si="90"/>
        <v>-11349600</v>
      </c>
      <c r="AK220" s="87">
        <f t="shared" si="91"/>
        <v>0</v>
      </c>
      <c r="AL220" s="87">
        <f t="shared" si="92"/>
        <v>0</v>
      </c>
      <c r="AM220" s="87">
        <f t="shared" si="93"/>
        <v>0</v>
      </c>
      <c r="AN220" s="87">
        <f t="shared" si="94"/>
        <v>-11349600</v>
      </c>
    </row>
    <row r="221" spans="2:40" outlineLevel="1" x14ac:dyDescent="0.2">
      <c r="B221" s="80" t="str">
        <f t="shared" si="84"/>
        <v>Integrar S.A. (183)</v>
      </c>
      <c r="C221" s="87">
        <f>+SUMIF(BASE!$B:$B,Tabla!C$1&amp;"-"&amp;Tabla!$B221&amp;"-"&amp;Tabla!C$4,BASE!$O:$O)</f>
        <v>0</v>
      </c>
      <c r="D221" s="87">
        <f>+SUMIF(BASE!$B:$B,Tabla!D$1&amp;"-"&amp;Tabla!$B221&amp;"-"&amp;Tabla!D$4,BASE!$O:$O)</f>
        <v>0</v>
      </c>
      <c r="E221" s="87">
        <f>+SUMIF(BASE!$B:$B,Tabla!E$1&amp;"-"&amp;Tabla!$B221&amp;"-"&amp;Tabla!E$4,BASE!$O:$O)</f>
        <v>0</v>
      </c>
      <c r="F221" s="87">
        <f>+SUMIF(BASE!$B:$B,Tabla!F$1&amp;"-"&amp;Tabla!$B221&amp;"-"&amp;Tabla!F$4,BASE!$O:$O)</f>
        <v>0</v>
      </c>
      <c r="G221" s="87">
        <f>+SUMIF(BASE!$B:$B,Tabla!G$1&amp;"-"&amp;Tabla!$B221&amp;"-"&amp;Tabla!G$4,BASE!$O:$O)</f>
        <v>0</v>
      </c>
      <c r="H221" s="87">
        <f>+SUMIF(BASE!$B:$B,Tabla!H$1&amp;"-"&amp;Tabla!$B221&amp;"-"&amp;Tabla!H$4,BASE!$O:$O)</f>
        <v>0</v>
      </c>
      <c r="I221" s="87">
        <f>+SUMIF(BASE!$B:$B,Tabla!I$1&amp;"-"&amp;Tabla!$B221&amp;"-"&amp;Tabla!I$4,BASE!$O:$O)</f>
        <v>0</v>
      </c>
      <c r="J221" s="87">
        <f>+SUMIF(BASE!$B:$B,Tabla!J$1&amp;"-"&amp;Tabla!$B221&amp;"-"&amp;Tabla!J$4,BASE!$O:$O)</f>
        <v>0</v>
      </c>
      <c r="K221" s="87">
        <f>+SUMIF(BASE!$B:$B,Tabla!K$1&amp;"-"&amp;Tabla!$B221&amp;"-"&amp;Tabla!K$4,BASE!$O:$O)</f>
        <v>0</v>
      </c>
      <c r="L221" s="87">
        <f>+SUMIF(BASE!$B:$B,Tabla!L$1&amp;"-"&amp;Tabla!$B221&amp;"-"&amp;Tabla!L$4,BASE!$O:$O)</f>
        <v>0</v>
      </c>
      <c r="M221" s="87">
        <f>+SUMIF(BASE!$B:$B,Tabla!M$1&amp;"-"&amp;Tabla!$B221&amp;"-"&amp;Tabla!M$4,BASE!$O:$O)</f>
        <v>0</v>
      </c>
      <c r="N221" s="87">
        <f>+SUMIF(BASE!$B:$B,Tabla!N$1&amp;"-"&amp;Tabla!$B221&amp;"-"&amp;Tabla!N$4,BASE!$O:$O)</f>
        <v>0</v>
      </c>
      <c r="O221" s="87">
        <f>+SUMIF(BASE!$B:$B,Tabla!O$1&amp;"-"&amp;Tabla!$B221&amp;"-"&amp;Tabla!O$4,BASE!$O:$O)</f>
        <v>0</v>
      </c>
      <c r="P221" s="87">
        <f>+SUMIF(BASE!$B:$B,Tabla!P$1&amp;"-"&amp;Tabla!$B221&amp;"-"&amp;Tabla!P$4,BASE!$O:$O)</f>
        <v>0</v>
      </c>
      <c r="Q221" s="87">
        <f>+SUMIF(BASE!$B:$B,Tabla!Q$1&amp;"-"&amp;Tabla!$B221&amp;"-"&amp;Tabla!Q$4,BASE!$O:$O)</f>
        <v>0</v>
      </c>
      <c r="R221" s="87">
        <f>+SUMIF(BASE!$B:$B,Tabla!R$1&amp;"-"&amp;Tabla!$B221&amp;"-"&amp;Tabla!R$4,BASE!$O:$O)</f>
        <v>0</v>
      </c>
      <c r="S221" s="87">
        <f>+SUMIF(BASE!$B:$B,Tabla!S$1&amp;"-"&amp;Tabla!$B221&amp;"-"&amp;Tabla!S$4,BASE!$O:$O)</f>
        <v>54907900</v>
      </c>
      <c r="T221" s="87">
        <f>+SUMIF(BASE!$B:$B,Tabla!T$1&amp;"-"&amp;Tabla!$B221&amp;"-"&amp;Tabla!T$4,BASE!$O:$O)</f>
        <v>0</v>
      </c>
      <c r="U221" s="87">
        <f>+SUMIF(BASE!$B:$B,Tabla!U$1&amp;"-"&amp;Tabla!$B221&amp;"-"&amp;Tabla!U$4,BASE!$O:$O)</f>
        <v>0</v>
      </c>
      <c r="V221" s="87">
        <f>+SUMIF(BASE!$B:$B,Tabla!V$1&amp;"-"&amp;Tabla!$B221&amp;"-"&amp;Tabla!V$4,BASE!$O:$O)</f>
        <v>0</v>
      </c>
      <c r="W221" s="87">
        <f>+SUMIF(BASE!$B:$B,Tabla!W$1&amp;"-"&amp;Tabla!$B221&amp;"-"&amp;Tabla!W$4,BASE!$O:$O)</f>
        <v>0</v>
      </c>
      <c r="X221" s="87">
        <f>+SUMIF(BASE!$B:$B,Tabla!X$1&amp;"-"&amp;Tabla!$B221&amp;"-"&amp;Tabla!X$4,BASE!$O:$O)</f>
        <v>0</v>
      </c>
      <c r="Y221" s="87">
        <f>+SUMIF(BASE!$B:$B,Tabla!Y$1&amp;"-"&amp;Tabla!$B221&amp;"-"&amp;Tabla!Y$4,BASE!$O:$O)</f>
        <v>0</v>
      </c>
      <c r="Z221" s="87">
        <f>+SUMIF(BASE!$B:$B,Tabla!Z$1&amp;"-"&amp;Tabla!$B221&amp;"-"&amp;Tabla!Z$4,BASE!$O:$O)</f>
        <v>0</v>
      </c>
      <c r="AA221" s="87">
        <f>+SUMIF(BASE!$B:$B,Tabla!AA$1&amp;"-"&amp;Tabla!$B221&amp;"-"&amp;Tabla!AA$4,BASE!$O:$O)</f>
        <v>0</v>
      </c>
      <c r="AB221" s="87">
        <f>+SUMIF(BASE!$B:$B,Tabla!AB$1&amp;"-"&amp;Tabla!$B221&amp;"-"&amp;Tabla!AB$4,BASE!$O:$O)</f>
        <v>0</v>
      </c>
      <c r="AC221" s="87">
        <f>+SUMIF(BASE!$B:$B,Tabla!AC$1&amp;"-"&amp;Tabla!$B221&amp;"-"&amp;Tabla!AC$4,BASE!$O:$O)</f>
        <v>0</v>
      </c>
      <c r="AD221" s="87">
        <f>+SUMIF(BASE!$B:$B,Tabla!AD$1&amp;"-"&amp;Tabla!$B221&amp;"-"&amp;Tabla!AD$4,BASE!$O:$O)</f>
        <v>0</v>
      </c>
      <c r="AE221" s="87">
        <f t="shared" si="85"/>
        <v>0</v>
      </c>
      <c r="AF221" s="87">
        <f t="shared" si="86"/>
        <v>0</v>
      </c>
      <c r="AG221" s="87">
        <f t="shared" si="87"/>
        <v>0</v>
      </c>
      <c r="AH221" s="87">
        <f t="shared" si="88"/>
        <v>0</v>
      </c>
      <c r="AI221" s="87">
        <f t="shared" si="89"/>
        <v>54907900</v>
      </c>
      <c r="AJ221" s="87">
        <f t="shared" si="90"/>
        <v>0</v>
      </c>
      <c r="AK221" s="87">
        <f t="shared" si="91"/>
        <v>0</v>
      </c>
      <c r="AL221" s="87">
        <f t="shared" si="92"/>
        <v>0</v>
      </c>
      <c r="AM221" s="87">
        <f t="shared" si="93"/>
        <v>54907900</v>
      </c>
      <c r="AN221" s="87">
        <f t="shared" si="94"/>
        <v>0</v>
      </c>
    </row>
    <row r="222" spans="2:40" outlineLevel="1" x14ac:dyDescent="0.2">
      <c r="B222" s="80" t="str">
        <f t="shared" si="84"/>
        <v>Banco Hipotecario (1270)</v>
      </c>
      <c r="C222" s="87">
        <f>+SUMIF(BASE!$B:$B,Tabla!C$1&amp;"-"&amp;Tabla!$B222&amp;"-"&amp;Tabla!C$4,BASE!$O:$O)</f>
        <v>0</v>
      </c>
      <c r="D222" s="87">
        <f>+SUMIF(BASE!$B:$B,Tabla!D$1&amp;"-"&amp;Tabla!$B222&amp;"-"&amp;Tabla!D$4,BASE!$O:$O)</f>
        <v>0</v>
      </c>
      <c r="E222" s="87">
        <f>+SUMIF(BASE!$B:$B,Tabla!E$1&amp;"-"&amp;Tabla!$B222&amp;"-"&amp;Tabla!E$4,BASE!$O:$O)</f>
        <v>0</v>
      </c>
      <c r="F222" s="87">
        <f>+SUMIF(BASE!$B:$B,Tabla!F$1&amp;"-"&amp;Tabla!$B222&amp;"-"&amp;Tabla!F$4,BASE!$O:$O)</f>
        <v>0</v>
      </c>
      <c r="G222" s="87">
        <f>+SUMIF(BASE!$B:$B,Tabla!G$1&amp;"-"&amp;Tabla!$B222&amp;"-"&amp;Tabla!G$4,BASE!$O:$O)</f>
        <v>0</v>
      </c>
      <c r="H222" s="87">
        <f>+SUMIF(BASE!$B:$B,Tabla!H$1&amp;"-"&amp;Tabla!$B222&amp;"-"&amp;Tabla!H$4,BASE!$O:$O)</f>
        <v>0</v>
      </c>
      <c r="I222" s="87">
        <f>+SUMIF(BASE!$B:$B,Tabla!I$1&amp;"-"&amp;Tabla!$B222&amp;"-"&amp;Tabla!I$4,BASE!$O:$O)</f>
        <v>0</v>
      </c>
      <c r="J222" s="87">
        <f>+SUMIF(BASE!$B:$B,Tabla!J$1&amp;"-"&amp;Tabla!$B222&amp;"-"&amp;Tabla!J$4,BASE!$O:$O)</f>
        <v>0</v>
      </c>
      <c r="K222" s="87">
        <f>+SUMIF(BASE!$B:$B,Tabla!K$1&amp;"-"&amp;Tabla!$B222&amp;"-"&amp;Tabla!K$4,BASE!$O:$O)</f>
        <v>0</v>
      </c>
      <c r="L222" s="87">
        <f>+SUMIF(BASE!$B:$B,Tabla!L$1&amp;"-"&amp;Tabla!$B222&amp;"-"&amp;Tabla!L$4,BASE!$O:$O)</f>
        <v>0</v>
      </c>
      <c r="M222" s="87">
        <f>+SUMIF(BASE!$B:$B,Tabla!M$1&amp;"-"&amp;Tabla!$B222&amp;"-"&amp;Tabla!M$4,BASE!$O:$O)</f>
        <v>0</v>
      </c>
      <c r="N222" s="87">
        <f>+SUMIF(BASE!$B:$B,Tabla!N$1&amp;"-"&amp;Tabla!$B222&amp;"-"&amp;Tabla!N$4,BASE!$O:$O)</f>
        <v>0</v>
      </c>
      <c r="O222" s="87">
        <f>+SUMIF(BASE!$B:$B,Tabla!O$1&amp;"-"&amp;Tabla!$B222&amp;"-"&amp;Tabla!O$4,BASE!$O:$O)</f>
        <v>0</v>
      </c>
      <c r="P222" s="87">
        <f>+SUMIF(BASE!$B:$B,Tabla!P$1&amp;"-"&amp;Tabla!$B222&amp;"-"&amp;Tabla!P$4,BASE!$O:$O)</f>
        <v>0</v>
      </c>
      <c r="Q222" s="87">
        <f>+SUMIF(BASE!$B:$B,Tabla!Q$1&amp;"-"&amp;Tabla!$B222&amp;"-"&amp;Tabla!Q$4,BASE!$O:$O)</f>
        <v>0</v>
      </c>
      <c r="R222" s="87">
        <f>+SUMIF(BASE!$B:$B,Tabla!R$1&amp;"-"&amp;Tabla!$B222&amp;"-"&amp;Tabla!R$4,BASE!$O:$O)</f>
        <v>0</v>
      </c>
      <c r="S222" s="87">
        <f>+SUMIF(BASE!$B:$B,Tabla!S$1&amp;"-"&amp;Tabla!$B222&amp;"-"&amp;Tabla!S$4,BASE!$O:$O)</f>
        <v>75570000</v>
      </c>
      <c r="T222" s="87">
        <f>+SUMIF(BASE!$B:$B,Tabla!T$1&amp;"-"&amp;Tabla!$B222&amp;"-"&amp;Tabla!T$4,BASE!$O:$O)</f>
        <v>0</v>
      </c>
      <c r="U222" s="87">
        <f>+SUMIF(BASE!$B:$B,Tabla!U$1&amp;"-"&amp;Tabla!$B222&amp;"-"&amp;Tabla!U$4,BASE!$O:$O)</f>
        <v>0</v>
      </c>
      <c r="V222" s="87">
        <f>+SUMIF(BASE!$B:$B,Tabla!V$1&amp;"-"&amp;Tabla!$B222&amp;"-"&amp;Tabla!V$4,BASE!$O:$O)</f>
        <v>0</v>
      </c>
      <c r="W222" s="87">
        <f>+SUMIF(BASE!$B:$B,Tabla!W$1&amp;"-"&amp;Tabla!$B222&amp;"-"&amp;Tabla!W$4,BASE!$O:$O)</f>
        <v>0</v>
      </c>
      <c r="X222" s="87">
        <f>+SUMIF(BASE!$B:$B,Tabla!X$1&amp;"-"&amp;Tabla!$B222&amp;"-"&amp;Tabla!X$4,BASE!$O:$O)</f>
        <v>0</v>
      </c>
      <c r="Y222" s="87">
        <f>+SUMIF(BASE!$B:$B,Tabla!Y$1&amp;"-"&amp;Tabla!$B222&amp;"-"&amp;Tabla!Y$4,BASE!$O:$O)</f>
        <v>0</v>
      </c>
      <c r="Z222" s="87">
        <f>+SUMIF(BASE!$B:$B,Tabla!Z$1&amp;"-"&amp;Tabla!$B222&amp;"-"&amp;Tabla!Z$4,BASE!$O:$O)</f>
        <v>0</v>
      </c>
      <c r="AA222" s="87">
        <f>+SUMIF(BASE!$B:$B,Tabla!AA$1&amp;"-"&amp;Tabla!$B222&amp;"-"&amp;Tabla!AA$4,BASE!$O:$O)</f>
        <v>0</v>
      </c>
      <c r="AB222" s="87">
        <f>+SUMIF(BASE!$B:$B,Tabla!AB$1&amp;"-"&amp;Tabla!$B222&amp;"-"&amp;Tabla!AB$4,BASE!$O:$O)</f>
        <v>0</v>
      </c>
      <c r="AC222" s="87">
        <f>+SUMIF(BASE!$B:$B,Tabla!AC$1&amp;"-"&amp;Tabla!$B222&amp;"-"&amp;Tabla!AC$4,BASE!$O:$O)</f>
        <v>0</v>
      </c>
      <c r="AD222" s="87">
        <f>+SUMIF(BASE!$B:$B,Tabla!AD$1&amp;"-"&amp;Tabla!$B222&amp;"-"&amp;Tabla!AD$4,BASE!$O:$O)</f>
        <v>0</v>
      </c>
      <c r="AE222" s="87">
        <f t="shared" si="85"/>
        <v>0</v>
      </c>
      <c r="AF222" s="87">
        <f t="shared" si="86"/>
        <v>0</v>
      </c>
      <c r="AG222" s="87">
        <f t="shared" si="87"/>
        <v>0</v>
      </c>
      <c r="AH222" s="87">
        <f t="shared" si="88"/>
        <v>0</v>
      </c>
      <c r="AI222" s="87">
        <f t="shared" si="89"/>
        <v>75570000</v>
      </c>
      <c r="AJ222" s="87">
        <f t="shared" si="90"/>
        <v>0</v>
      </c>
      <c r="AK222" s="87">
        <f t="shared" si="91"/>
        <v>0</v>
      </c>
      <c r="AL222" s="87">
        <f t="shared" si="92"/>
        <v>0</v>
      </c>
      <c r="AM222" s="87">
        <f t="shared" si="93"/>
        <v>75570000</v>
      </c>
      <c r="AN222" s="87">
        <f t="shared" si="94"/>
        <v>0</v>
      </c>
    </row>
    <row r="223" spans="2:40" outlineLevel="1" x14ac:dyDescent="0.2">
      <c r="B223" s="80" t="str">
        <f t="shared" si="84"/>
        <v>Maestro y Huerres S.A. Soc de Bolsa (127)</v>
      </c>
      <c r="C223" s="87">
        <f>+SUMIF(BASE!$B:$B,Tabla!C$1&amp;"-"&amp;Tabla!$B223&amp;"-"&amp;Tabla!C$4,BASE!$O:$O)</f>
        <v>0</v>
      </c>
      <c r="D223" s="87">
        <f>+SUMIF(BASE!$B:$B,Tabla!D$1&amp;"-"&amp;Tabla!$B223&amp;"-"&amp;Tabla!D$4,BASE!$O:$O)</f>
        <v>0</v>
      </c>
      <c r="E223" s="87">
        <f>+SUMIF(BASE!$B:$B,Tabla!E$1&amp;"-"&amp;Tabla!$B223&amp;"-"&amp;Tabla!E$4,BASE!$O:$O)</f>
        <v>0</v>
      </c>
      <c r="F223" s="87">
        <f>+SUMIF(BASE!$B:$B,Tabla!F$1&amp;"-"&amp;Tabla!$B223&amp;"-"&amp;Tabla!F$4,BASE!$O:$O)</f>
        <v>0</v>
      </c>
      <c r="G223" s="87">
        <f>+SUMIF(BASE!$B:$B,Tabla!G$1&amp;"-"&amp;Tabla!$B223&amp;"-"&amp;Tabla!G$4,BASE!$O:$O)</f>
        <v>0</v>
      </c>
      <c r="H223" s="87">
        <f>+SUMIF(BASE!$B:$B,Tabla!H$1&amp;"-"&amp;Tabla!$B223&amp;"-"&amp;Tabla!H$4,BASE!$O:$O)</f>
        <v>0</v>
      </c>
      <c r="I223" s="87">
        <f>+SUMIF(BASE!$B:$B,Tabla!I$1&amp;"-"&amp;Tabla!$B223&amp;"-"&amp;Tabla!I$4,BASE!$O:$O)</f>
        <v>0</v>
      </c>
      <c r="J223" s="87">
        <f>+SUMIF(BASE!$B:$B,Tabla!J$1&amp;"-"&amp;Tabla!$B223&amp;"-"&amp;Tabla!J$4,BASE!$O:$O)</f>
        <v>0</v>
      </c>
      <c r="K223" s="87">
        <f>+SUMIF(BASE!$B:$B,Tabla!K$1&amp;"-"&amp;Tabla!$B223&amp;"-"&amp;Tabla!K$4,BASE!$O:$O)</f>
        <v>0</v>
      </c>
      <c r="L223" s="87">
        <f>+SUMIF(BASE!$B:$B,Tabla!L$1&amp;"-"&amp;Tabla!$B223&amp;"-"&amp;Tabla!L$4,BASE!$O:$O)</f>
        <v>0</v>
      </c>
      <c r="M223" s="87">
        <f>+SUMIF(BASE!$B:$B,Tabla!M$1&amp;"-"&amp;Tabla!$B223&amp;"-"&amp;Tabla!M$4,BASE!$O:$O)</f>
        <v>0</v>
      </c>
      <c r="N223" s="87">
        <f>+SUMIF(BASE!$B:$B,Tabla!N$1&amp;"-"&amp;Tabla!$B223&amp;"-"&amp;Tabla!N$4,BASE!$O:$O)</f>
        <v>0</v>
      </c>
      <c r="O223" s="87">
        <f>+SUMIF(BASE!$B:$B,Tabla!O$1&amp;"-"&amp;Tabla!$B223&amp;"-"&amp;Tabla!O$4,BASE!$O:$O)</f>
        <v>0</v>
      </c>
      <c r="P223" s="87">
        <f>+SUMIF(BASE!$B:$B,Tabla!P$1&amp;"-"&amp;Tabla!$B223&amp;"-"&amp;Tabla!P$4,BASE!$O:$O)</f>
        <v>0</v>
      </c>
      <c r="Q223" s="87">
        <f>+SUMIF(BASE!$B:$B,Tabla!Q$1&amp;"-"&amp;Tabla!$B223&amp;"-"&amp;Tabla!Q$4,BASE!$O:$O)</f>
        <v>0</v>
      </c>
      <c r="R223" s="87">
        <f>+SUMIF(BASE!$B:$B,Tabla!R$1&amp;"-"&amp;Tabla!$B223&amp;"-"&amp;Tabla!R$4,BASE!$O:$O)</f>
        <v>0</v>
      </c>
      <c r="S223" s="87">
        <f>+SUMIF(BASE!$B:$B,Tabla!S$1&amp;"-"&amp;Tabla!$B223&amp;"-"&amp;Tabla!S$4,BASE!$O:$O)</f>
        <v>5369774231.2600002</v>
      </c>
      <c r="T223" s="87">
        <f>+SUMIF(BASE!$B:$B,Tabla!T$1&amp;"-"&amp;Tabla!$B223&amp;"-"&amp;Tabla!T$4,BASE!$O:$O)</f>
        <v>0</v>
      </c>
      <c r="U223" s="87">
        <f>+SUMIF(BASE!$B:$B,Tabla!U$1&amp;"-"&amp;Tabla!$B223&amp;"-"&amp;Tabla!U$4,BASE!$O:$O)</f>
        <v>0</v>
      </c>
      <c r="V223" s="87">
        <f>+SUMIF(BASE!$B:$B,Tabla!V$1&amp;"-"&amp;Tabla!$B223&amp;"-"&amp;Tabla!V$4,BASE!$O:$O)</f>
        <v>0</v>
      </c>
      <c r="W223" s="87">
        <f>+SUMIF(BASE!$B:$B,Tabla!W$1&amp;"-"&amp;Tabla!$B223&amp;"-"&amp;Tabla!W$4,BASE!$O:$O)</f>
        <v>0</v>
      </c>
      <c r="X223" s="87">
        <f>+SUMIF(BASE!$B:$B,Tabla!X$1&amp;"-"&amp;Tabla!$B223&amp;"-"&amp;Tabla!X$4,BASE!$O:$O)</f>
        <v>0</v>
      </c>
      <c r="Y223" s="87">
        <f>+SUMIF(BASE!$B:$B,Tabla!Y$1&amp;"-"&amp;Tabla!$B223&amp;"-"&amp;Tabla!Y$4,BASE!$O:$O)</f>
        <v>0</v>
      </c>
      <c r="Z223" s="87">
        <f>+SUMIF(BASE!$B:$B,Tabla!Z$1&amp;"-"&amp;Tabla!$B223&amp;"-"&amp;Tabla!Z$4,BASE!$O:$O)</f>
        <v>0</v>
      </c>
      <c r="AA223" s="87">
        <f>+SUMIF(BASE!$B:$B,Tabla!AA$1&amp;"-"&amp;Tabla!$B223&amp;"-"&amp;Tabla!AA$4,BASE!$O:$O)</f>
        <v>0</v>
      </c>
      <c r="AB223" s="87">
        <f>+SUMIF(BASE!$B:$B,Tabla!AB$1&amp;"-"&amp;Tabla!$B223&amp;"-"&amp;Tabla!AB$4,BASE!$O:$O)</f>
        <v>0</v>
      </c>
      <c r="AC223" s="87">
        <f>+SUMIF(BASE!$B:$B,Tabla!AC$1&amp;"-"&amp;Tabla!$B223&amp;"-"&amp;Tabla!AC$4,BASE!$O:$O)</f>
        <v>0</v>
      </c>
      <c r="AD223" s="87">
        <f>+SUMIF(BASE!$B:$B,Tabla!AD$1&amp;"-"&amp;Tabla!$B223&amp;"-"&amp;Tabla!AD$4,BASE!$O:$O)</f>
        <v>0</v>
      </c>
      <c r="AE223" s="87">
        <f t="shared" si="85"/>
        <v>0</v>
      </c>
      <c r="AF223" s="87">
        <f t="shared" si="86"/>
        <v>0</v>
      </c>
      <c r="AG223" s="87">
        <f t="shared" si="87"/>
        <v>0</v>
      </c>
      <c r="AH223" s="87">
        <f t="shared" si="88"/>
        <v>0</v>
      </c>
      <c r="AI223" s="87">
        <f t="shared" si="89"/>
        <v>5369774231.2600002</v>
      </c>
      <c r="AJ223" s="87">
        <f t="shared" si="90"/>
        <v>0</v>
      </c>
      <c r="AK223" s="87">
        <f t="shared" si="91"/>
        <v>0</v>
      </c>
      <c r="AL223" s="87">
        <f t="shared" si="92"/>
        <v>0</v>
      </c>
      <c r="AM223" s="87">
        <f t="shared" si="93"/>
        <v>5369774231.2600002</v>
      </c>
      <c r="AN223" s="87">
        <f t="shared" si="94"/>
        <v>0</v>
      </c>
    </row>
    <row r="224" spans="2:40" outlineLevel="1" x14ac:dyDescent="0.2">
      <c r="B224" s="80" t="str">
        <f t="shared" si="84"/>
        <v>Transatlantica (612)</v>
      </c>
      <c r="C224" s="87">
        <f>+SUMIF(BASE!$B:$B,Tabla!C$1&amp;"-"&amp;Tabla!$B224&amp;"-"&amp;Tabla!C$4,BASE!$O:$O)</f>
        <v>0</v>
      </c>
      <c r="D224" s="87">
        <f>+SUMIF(BASE!$B:$B,Tabla!D$1&amp;"-"&amp;Tabla!$B224&amp;"-"&amp;Tabla!D$4,BASE!$O:$O)</f>
        <v>0</v>
      </c>
      <c r="E224" s="87">
        <f>+SUMIF(BASE!$B:$B,Tabla!E$1&amp;"-"&amp;Tabla!$B224&amp;"-"&amp;Tabla!E$4,BASE!$O:$O)</f>
        <v>0</v>
      </c>
      <c r="F224" s="87">
        <f>+SUMIF(BASE!$B:$B,Tabla!F$1&amp;"-"&amp;Tabla!$B224&amp;"-"&amp;Tabla!F$4,BASE!$O:$O)</f>
        <v>0</v>
      </c>
      <c r="G224" s="87">
        <f>+SUMIF(BASE!$B:$B,Tabla!G$1&amp;"-"&amp;Tabla!$B224&amp;"-"&amp;Tabla!G$4,BASE!$O:$O)</f>
        <v>0</v>
      </c>
      <c r="H224" s="87">
        <f>+SUMIF(BASE!$B:$B,Tabla!H$1&amp;"-"&amp;Tabla!$B224&amp;"-"&amp;Tabla!H$4,BASE!$O:$O)</f>
        <v>0</v>
      </c>
      <c r="I224" s="87">
        <f>+SUMIF(BASE!$B:$B,Tabla!I$1&amp;"-"&amp;Tabla!$B224&amp;"-"&amp;Tabla!I$4,BASE!$O:$O)</f>
        <v>0</v>
      </c>
      <c r="J224" s="87">
        <f>+SUMIF(BASE!$B:$B,Tabla!J$1&amp;"-"&amp;Tabla!$B224&amp;"-"&amp;Tabla!J$4,BASE!$O:$O)</f>
        <v>0</v>
      </c>
      <c r="K224" s="87">
        <f>+SUMIF(BASE!$B:$B,Tabla!K$1&amp;"-"&amp;Tabla!$B224&amp;"-"&amp;Tabla!K$4,BASE!$O:$O)</f>
        <v>0</v>
      </c>
      <c r="L224" s="87">
        <f>+SUMIF(BASE!$B:$B,Tabla!L$1&amp;"-"&amp;Tabla!$B224&amp;"-"&amp;Tabla!L$4,BASE!$O:$O)</f>
        <v>0</v>
      </c>
      <c r="M224" s="87">
        <f>+SUMIF(BASE!$B:$B,Tabla!M$1&amp;"-"&amp;Tabla!$B224&amp;"-"&amp;Tabla!M$4,BASE!$O:$O)</f>
        <v>0</v>
      </c>
      <c r="N224" s="87">
        <f>+SUMIF(BASE!$B:$B,Tabla!N$1&amp;"-"&amp;Tabla!$B224&amp;"-"&amp;Tabla!N$4,BASE!$O:$O)</f>
        <v>0</v>
      </c>
      <c r="O224" s="87">
        <f>+SUMIF(BASE!$B:$B,Tabla!O$1&amp;"-"&amp;Tabla!$B224&amp;"-"&amp;Tabla!O$4,BASE!$O:$O)</f>
        <v>0</v>
      </c>
      <c r="P224" s="87">
        <f>+SUMIF(BASE!$B:$B,Tabla!P$1&amp;"-"&amp;Tabla!$B224&amp;"-"&amp;Tabla!P$4,BASE!$O:$O)</f>
        <v>0</v>
      </c>
      <c r="Q224" s="87">
        <f>+SUMIF(BASE!$B:$B,Tabla!Q$1&amp;"-"&amp;Tabla!$B224&amp;"-"&amp;Tabla!Q$4,BASE!$O:$O)</f>
        <v>0</v>
      </c>
      <c r="R224" s="87">
        <f>+SUMIF(BASE!$B:$B,Tabla!R$1&amp;"-"&amp;Tabla!$B224&amp;"-"&amp;Tabla!R$4,BASE!$O:$O)</f>
        <v>0</v>
      </c>
      <c r="S224" s="87">
        <f>+SUMIF(BASE!$B:$B,Tabla!S$1&amp;"-"&amp;Tabla!$B224&amp;"-"&amp;Tabla!S$4,BASE!$O:$O)</f>
        <v>66367263</v>
      </c>
      <c r="T224" s="87">
        <f>+SUMIF(BASE!$B:$B,Tabla!T$1&amp;"-"&amp;Tabla!$B224&amp;"-"&amp;Tabla!T$4,BASE!$O:$O)</f>
        <v>0</v>
      </c>
      <c r="U224" s="87">
        <f>+SUMIF(BASE!$B:$B,Tabla!U$1&amp;"-"&amp;Tabla!$B224&amp;"-"&amp;Tabla!U$4,BASE!$O:$O)</f>
        <v>0</v>
      </c>
      <c r="V224" s="87">
        <f>+SUMIF(BASE!$B:$B,Tabla!V$1&amp;"-"&amp;Tabla!$B224&amp;"-"&amp;Tabla!V$4,BASE!$O:$O)</f>
        <v>0</v>
      </c>
      <c r="W224" s="87">
        <f>+SUMIF(BASE!$B:$B,Tabla!W$1&amp;"-"&amp;Tabla!$B224&amp;"-"&amp;Tabla!W$4,BASE!$O:$O)</f>
        <v>0</v>
      </c>
      <c r="X224" s="87">
        <f>+SUMIF(BASE!$B:$B,Tabla!X$1&amp;"-"&amp;Tabla!$B224&amp;"-"&amp;Tabla!X$4,BASE!$O:$O)</f>
        <v>0</v>
      </c>
      <c r="Y224" s="87">
        <f>+SUMIF(BASE!$B:$B,Tabla!Y$1&amp;"-"&amp;Tabla!$B224&amp;"-"&amp;Tabla!Y$4,BASE!$O:$O)</f>
        <v>0</v>
      </c>
      <c r="Z224" s="87">
        <f>+SUMIF(BASE!$B:$B,Tabla!Z$1&amp;"-"&amp;Tabla!$B224&amp;"-"&amp;Tabla!Z$4,BASE!$O:$O)</f>
        <v>0</v>
      </c>
      <c r="AA224" s="87">
        <f>+SUMIF(BASE!$B:$B,Tabla!AA$1&amp;"-"&amp;Tabla!$B224&amp;"-"&amp;Tabla!AA$4,BASE!$O:$O)</f>
        <v>0</v>
      </c>
      <c r="AB224" s="87">
        <f>+SUMIF(BASE!$B:$B,Tabla!AB$1&amp;"-"&amp;Tabla!$B224&amp;"-"&amp;Tabla!AB$4,BASE!$O:$O)</f>
        <v>0</v>
      </c>
      <c r="AC224" s="87">
        <f>+SUMIF(BASE!$B:$B,Tabla!AC$1&amp;"-"&amp;Tabla!$B224&amp;"-"&amp;Tabla!AC$4,BASE!$O:$O)</f>
        <v>0</v>
      </c>
      <c r="AD224" s="87">
        <f>+SUMIF(BASE!$B:$B,Tabla!AD$1&amp;"-"&amp;Tabla!$B224&amp;"-"&amp;Tabla!AD$4,BASE!$O:$O)</f>
        <v>0</v>
      </c>
      <c r="AE224" s="87">
        <f t="shared" si="85"/>
        <v>0</v>
      </c>
      <c r="AF224" s="87">
        <f t="shared" si="86"/>
        <v>0</v>
      </c>
      <c r="AG224" s="87">
        <f t="shared" si="87"/>
        <v>0</v>
      </c>
      <c r="AH224" s="87">
        <f t="shared" si="88"/>
        <v>0</v>
      </c>
      <c r="AI224" s="87">
        <f t="shared" si="89"/>
        <v>66367263</v>
      </c>
      <c r="AJ224" s="87">
        <f t="shared" si="90"/>
        <v>0</v>
      </c>
      <c r="AK224" s="87">
        <f t="shared" si="91"/>
        <v>0</v>
      </c>
      <c r="AL224" s="87">
        <f t="shared" si="92"/>
        <v>0</v>
      </c>
      <c r="AM224" s="87">
        <f t="shared" si="93"/>
        <v>66367263</v>
      </c>
      <c r="AN224" s="87">
        <f t="shared" si="94"/>
        <v>0</v>
      </c>
    </row>
    <row r="225" spans="2:40" outlineLevel="1" x14ac:dyDescent="0.2">
      <c r="B225" s="80" t="str">
        <f t="shared" si="84"/>
        <v>CONSULTATIO INVESTMENTS S.A. (259)</v>
      </c>
      <c r="C225" s="87">
        <f>+SUMIF(BASE!$B:$B,Tabla!C$1&amp;"-"&amp;Tabla!$B225&amp;"-"&amp;Tabla!C$4,BASE!$O:$O)</f>
        <v>0</v>
      </c>
      <c r="D225" s="87">
        <f>+SUMIF(BASE!$B:$B,Tabla!D$1&amp;"-"&amp;Tabla!$B225&amp;"-"&amp;Tabla!D$4,BASE!$O:$O)</f>
        <v>0</v>
      </c>
      <c r="E225" s="87">
        <f>+SUMIF(BASE!$B:$B,Tabla!E$1&amp;"-"&amp;Tabla!$B225&amp;"-"&amp;Tabla!E$4,BASE!$O:$O)</f>
        <v>0</v>
      </c>
      <c r="F225" s="87">
        <f>+SUMIF(BASE!$B:$B,Tabla!F$1&amp;"-"&amp;Tabla!$B225&amp;"-"&amp;Tabla!F$4,BASE!$O:$O)</f>
        <v>0</v>
      </c>
      <c r="G225" s="87">
        <f>+SUMIF(BASE!$B:$B,Tabla!G$1&amp;"-"&amp;Tabla!$B225&amp;"-"&amp;Tabla!G$4,BASE!$O:$O)</f>
        <v>0</v>
      </c>
      <c r="H225" s="87">
        <f>+SUMIF(BASE!$B:$B,Tabla!H$1&amp;"-"&amp;Tabla!$B225&amp;"-"&amp;Tabla!H$4,BASE!$O:$O)</f>
        <v>0</v>
      </c>
      <c r="I225" s="87">
        <f>+SUMIF(BASE!$B:$B,Tabla!I$1&amp;"-"&amp;Tabla!$B225&amp;"-"&amp;Tabla!I$4,BASE!$O:$O)</f>
        <v>0</v>
      </c>
      <c r="J225" s="87">
        <f>+SUMIF(BASE!$B:$B,Tabla!J$1&amp;"-"&amp;Tabla!$B225&amp;"-"&amp;Tabla!J$4,BASE!$O:$O)</f>
        <v>0</v>
      </c>
      <c r="K225" s="87">
        <f>+SUMIF(BASE!$B:$B,Tabla!K$1&amp;"-"&amp;Tabla!$B225&amp;"-"&amp;Tabla!K$4,BASE!$O:$O)</f>
        <v>0</v>
      </c>
      <c r="L225" s="87">
        <f>+SUMIF(BASE!$B:$B,Tabla!L$1&amp;"-"&amp;Tabla!$B225&amp;"-"&amp;Tabla!L$4,BASE!$O:$O)</f>
        <v>0</v>
      </c>
      <c r="M225" s="87">
        <f>+SUMIF(BASE!$B:$B,Tabla!M$1&amp;"-"&amp;Tabla!$B225&amp;"-"&amp;Tabla!M$4,BASE!$O:$O)</f>
        <v>0</v>
      </c>
      <c r="N225" s="87">
        <f>+SUMIF(BASE!$B:$B,Tabla!N$1&amp;"-"&amp;Tabla!$B225&amp;"-"&amp;Tabla!N$4,BASE!$O:$O)</f>
        <v>0</v>
      </c>
      <c r="O225" s="87">
        <f>+SUMIF(BASE!$B:$B,Tabla!O$1&amp;"-"&amp;Tabla!$B225&amp;"-"&amp;Tabla!O$4,BASE!$O:$O)</f>
        <v>0</v>
      </c>
      <c r="P225" s="87">
        <f>+SUMIF(BASE!$B:$B,Tabla!P$1&amp;"-"&amp;Tabla!$B225&amp;"-"&amp;Tabla!P$4,BASE!$O:$O)</f>
        <v>0</v>
      </c>
      <c r="Q225" s="87">
        <f>+SUMIF(BASE!$B:$B,Tabla!Q$1&amp;"-"&amp;Tabla!$B225&amp;"-"&amp;Tabla!Q$4,BASE!$O:$O)</f>
        <v>0</v>
      </c>
      <c r="R225" s="87">
        <f>+SUMIF(BASE!$B:$B,Tabla!R$1&amp;"-"&amp;Tabla!$B225&amp;"-"&amp;Tabla!R$4,BASE!$O:$O)</f>
        <v>-1103538.54</v>
      </c>
      <c r="S225" s="87">
        <f>+SUMIF(BASE!$B:$B,Tabla!S$1&amp;"-"&amp;Tabla!$B225&amp;"-"&amp;Tabla!S$4,BASE!$O:$O)</f>
        <v>0</v>
      </c>
      <c r="T225" s="87">
        <f>+SUMIF(BASE!$B:$B,Tabla!T$1&amp;"-"&amp;Tabla!$B225&amp;"-"&amp;Tabla!T$4,BASE!$O:$O)</f>
        <v>0</v>
      </c>
      <c r="U225" s="87">
        <f>+SUMIF(BASE!$B:$B,Tabla!U$1&amp;"-"&amp;Tabla!$B225&amp;"-"&amp;Tabla!U$4,BASE!$O:$O)</f>
        <v>0</v>
      </c>
      <c r="V225" s="87">
        <f>+SUMIF(BASE!$B:$B,Tabla!V$1&amp;"-"&amp;Tabla!$B225&amp;"-"&amp;Tabla!V$4,BASE!$O:$O)</f>
        <v>0</v>
      </c>
      <c r="W225" s="87">
        <f>+SUMIF(BASE!$B:$B,Tabla!W$1&amp;"-"&amp;Tabla!$B225&amp;"-"&amp;Tabla!W$4,BASE!$O:$O)</f>
        <v>0</v>
      </c>
      <c r="X225" s="87">
        <f>+SUMIF(BASE!$B:$B,Tabla!X$1&amp;"-"&amp;Tabla!$B225&amp;"-"&amp;Tabla!X$4,BASE!$O:$O)</f>
        <v>0</v>
      </c>
      <c r="Y225" s="87">
        <f>+SUMIF(BASE!$B:$B,Tabla!Y$1&amp;"-"&amp;Tabla!$B225&amp;"-"&amp;Tabla!Y$4,BASE!$O:$O)</f>
        <v>0</v>
      </c>
      <c r="Z225" s="87">
        <f>+SUMIF(BASE!$B:$B,Tabla!Z$1&amp;"-"&amp;Tabla!$B225&amp;"-"&amp;Tabla!Z$4,BASE!$O:$O)</f>
        <v>0</v>
      </c>
      <c r="AA225" s="87">
        <f>+SUMIF(BASE!$B:$B,Tabla!AA$1&amp;"-"&amp;Tabla!$B225&amp;"-"&amp;Tabla!AA$4,BASE!$O:$O)</f>
        <v>0</v>
      </c>
      <c r="AB225" s="87">
        <f>+SUMIF(BASE!$B:$B,Tabla!AB$1&amp;"-"&amp;Tabla!$B225&amp;"-"&amp;Tabla!AB$4,BASE!$O:$O)</f>
        <v>0</v>
      </c>
      <c r="AC225" s="87">
        <f>+SUMIF(BASE!$B:$B,Tabla!AC$1&amp;"-"&amp;Tabla!$B225&amp;"-"&amp;Tabla!AC$4,BASE!$O:$O)</f>
        <v>0</v>
      </c>
      <c r="AD225" s="87">
        <f>+SUMIF(BASE!$B:$B,Tabla!AD$1&amp;"-"&amp;Tabla!$B225&amp;"-"&amp;Tabla!AD$4,BASE!$O:$O)</f>
        <v>0</v>
      </c>
      <c r="AE225" s="87">
        <f t="shared" si="85"/>
        <v>0</v>
      </c>
      <c r="AF225" s="87">
        <f t="shared" si="86"/>
        <v>0</v>
      </c>
      <c r="AG225" s="87">
        <f t="shared" si="87"/>
        <v>0</v>
      </c>
      <c r="AH225" s="87">
        <f t="shared" si="88"/>
        <v>-1103538.54</v>
      </c>
      <c r="AI225" s="87">
        <f t="shared" si="89"/>
        <v>0</v>
      </c>
      <c r="AJ225" s="87">
        <f t="shared" si="90"/>
        <v>0</v>
      </c>
      <c r="AK225" s="87">
        <f t="shared" si="91"/>
        <v>0</v>
      </c>
      <c r="AL225" s="87">
        <f t="shared" si="92"/>
        <v>0</v>
      </c>
      <c r="AM225" s="87">
        <f t="shared" si="93"/>
        <v>0</v>
      </c>
      <c r="AN225" s="87">
        <f t="shared" si="94"/>
        <v>-1103538.54</v>
      </c>
    </row>
    <row r="226" spans="2:40" outlineLevel="1" x14ac:dyDescent="0.2">
      <c r="B226" s="80" t="str">
        <f t="shared" si="84"/>
        <v>Santander RIO (Banca Privada) (583)</v>
      </c>
      <c r="C226" s="87">
        <f>+SUMIF(BASE!$B:$B,Tabla!C$1&amp;"-"&amp;Tabla!$B226&amp;"-"&amp;Tabla!C$4,BASE!$O:$O)</f>
        <v>0</v>
      </c>
      <c r="D226" s="87">
        <f>+SUMIF(BASE!$B:$B,Tabla!D$1&amp;"-"&amp;Tabla!$B226&amp;"-"&amp;Tabla!D$4,BASE!$O:$O)</f>
        <v>0</v>
      </c>
      <c r="E226" s="87">
        <f>+SUMIF(BASE!$B:$B,Tabla!E$1&amp;"-"&amp;Tabla!$B226&amp;"-"&amp;Tabla!E$4,BASE!$O:$O)</f>
        <v>0</v>
      </c>
      <c r="F226" s="87">
        <f>+SUMIF(BASE!$B:$B,Tabla!F$1&amp;"-"&amp;Tabla!$B226&amp;"-"&amp;Tabla!F$4,BASE!$O:$O)</f>
        <v>0</v>
      </c>
      <c r="G226" s="87">
        <f>+SUMIF(BASE!$B:$B,Tabla!G$1&amp;"-"&amp;Tabla!$B226&amp;"-"&amp;Tabla!G$4,BASE!$O:$O)</f>
        <v>0</v>
      </c>
      <c r="H226" s="87">
        <f>+SUMIF(BASE!$B:$B,Tabla!H$1&amp;"-"&amp;Tabla!$B226&amp;"-"&amp;Tabla!H$4,BASE!$O:$O)</f>
        <v>0</v>
      </c>
      <c r="I226" s="87">
        <f>+SUMIF(BASE!$B:$B,Tabla!I$1&amp;"-"&amp;Tabla!$B226&amp;"-"&amp;Tabla!I$4,BASE!$O:$O)</f>
        <v>0</v>
      </c>
      <c r="J226" s="87">
        <f>+SUMIF(BASE!$B:$B,Tabla!J$1&amp;"-"&amp;Tabla!$B226&amp;"-"&amp;Tabla!J$4,BASE!$O:$O)</f>
        <v>0</v>
      </c>
      <c r="K226" s="87">
        <f>+SUMIF(BASE!$B:$B,Tabla!K$1&amp;"-"&amp;Tabla!$B226&amp;"-"&amp;Tabla!K$4,BASE!$O:$O)</f>
        <v>0</v>
      </c>
      <c r="L226" s="87">
        <f>+SUMIF(BASE!$B:$B,Tabla!L$1&amp;"-"&amp;Tabla!$B226&amp;"-"&amp;Tabla!L$4,BASE!$O:$O)</f>
        <v>0</v>
      </c>
      <c r="M226" s="87">
        <f>+SUMIF(BASE!$B:$B,Tabla!M$1&amp;"-"&amp;Tabla!$B226&amp;"-"&amp;Tabla!M$4,BASE!$O:$O)</f>
        <v>0</v>
      </c>
      <c r="N226" s="87">
        <f>+SUMIF(BASE!$B:$B,Tabla!N$1&amp;"-"&amp;Tabla!$B226&amp;"-"&amp;Tabla!N$4,BASE!$O:$O)</f>
        <v>0</v>
      </c>
      <c r="O226" s="87">
        <f>+SUMIF(BASE!$B:$B,Tabla!O$1&amp;"-"&amp;Tabla!$B226&amp;"-"&amp;Tabla!O$4,BASE!$O:$O)</f>
        <v>0</v>
      </c>
      <c r="P226" s="87">
        <f>+SUMIF(BASE!$B:$B,Tabla!P$1&amp;"-"&amp;Tabla!$B226&amp;"-"&amp;Tabla!P$4,BASE!$O:$O)</f>
        <v>0</v>
      </c>
      <c r="Q226" s="87">
        <f>+SUMIF(BASE!$B:$B,Tabla!Q$1&amp;"-"&amp;Tabla!$B226&amp;"-"&amp;Tabla!Q$4,BASE!$O:$O)</f>
        <v>7420598.6999999993</v>
      </c>
      <c r="R226" s="87">
        <f>+SUMIF(BASE!$B:$B,Tabla!R$1&amp;"-"&amp;Tabla!$B226&amp;"-"&amp;Tabla!R$4,BASE!$O:$O)</f>
        <v>0</v>
      </c>
      <c r="S226" s="87">
        <f>+SUMIF(BASE!$B:$B,Tabla!S$1&amp;"-"&amp;Tabla!$B226&amp;"-"&amp;Tabla!S$4,BASE!$O:$O)</f>
        <v>0</v>
      </c>
      <c r="T226" s="87">
        <f>+SUMIF(BASE!$B:$B,Tabla!T$1&amp;"-"&amp;Tabla!$B226&amp;"-"&amp;Tabla!T$4,BASE!$O:$O)</f>
        <v>0</v>
      </c>
      <c r="U226" s="87">
        <f>+SUMIF(BASE!$B:$B,Tabla!U$1&amp;"-"&amp;Tabla!$B226&amp;"-"&amp;Tabla!U$4,BASE!$O:$O)</f>
        <v>0</v>
      </c>
      <c r="V226" s="87">
        <f>+SUMIF(BASE!$B:$B,Tabla!V$1&amp;"-"&amp;Tabla!$B226&amp;"-"&amp;Tabla!V$4,BASE!$O:$O)</f>
        <v>0</v>
      </c>
      <c r="W226" s="87">
        <f>+SUMIF(BASE!$B:$B,Tabla!W$1&amp;"-"&amp;Tabla!$B226&amp;"-"&amp;Tabla!W$4,BASE!$O:$O)</f>
        <v>0</v>
      </c>
      <c r="X226" s="87">
        <f>+SUMIF(BASE!$B:$B,Tabla!X$1&amp;"-"&amp;Tabla!$B226&amp;"-"&amp;Tabla!X$4,BASE!$O:$O)</f>
        <v>0</v>
      </c>
      <c r="Y226" s="87">
        <f>+SUMIF(BASE!$B:$B,Tabla!Y$1&amp;"-"&amp;Tabla!$B226&amp;"-"&amp;Tabla!Y$4,BASE!$O:$O)</f>
        <v>0</v>
      </c>
      <c r="Z226" s="87">
        <f>+SUMIF(BASE!$B:$B,Tabla!Z$1&amp;"-"&amp;Tabla!$B226&amp;"-"&amp;Tabla!Z$4,BASE!$O:$O)</f>
        <v>0</v>
      </c>
      <c r="AA226" s="87">
        <f>+SUMIF(BASE!$B:$B,Tabla!AA$1&amp;"-"&amp;Tabla!$B226&amp;"-"&amp;Tabla!AA$4,BASE!$O:$O)</f>
        <v>0</v>
      </c>
      <c r="AB226" s="87">
        <f>+SUMIF(BASE!$B:$B,Tabla!AB$1&amp;"-"&amp;Tabla!$B226&amp;"-"&amp;Tabla!AB$4,BASE!$O:$O)</f>
        <v>0</v>
      </c>
      <c r="AC226" s="87">
        <f>+SUMIF(BASE!$B:$B,Tabla!AC$1&amp;"-"&amp;Tabla!$B226&amp;"-"&amp;Tabla!AC$4,BASE!$O:$O)</f>
        <v>0</v>
      </c>
      <c r="AD226" s="87">
        <f>+SUMIF(BASE!$B:$B,Tabla!AD$1&amp;"-"&amp;Tabla!$B226&amp;"-"&amp;Tabla!AD$4,BASE!$O:$O)</f>
        <v>0</v>
      </c>
      <c r="AE226" s="87">
        <f t="shared" si="85"/>
        <v>0</v>
      </c>
      <c r="AF226" s="87">
        <f t="shared" si="86"/>
        <v>0</v>
      </c>
      <c r="AG226" s="87">
        <f t="shared" si="87"/>
        <v>7420598.6999999993</v>
      </c>
      <c r="AH226" s="87">
        <f t="shared" si="88"/>
        <v>0</v>
      </c>
      <c r="AI226" s="87">
        <f t="shared" si="89"/>
        <v>0</v>
      </c>
      <c r="AJ226" s="87">
        <f t="shared" si="90"/>
        <v>0</v>
      </c>
      <c r="AK226" s="87">
        <f t="shared" si="91"/>
        <v>0</v>
      </c>
      <c r="AL226" s="87">
        <f t="shared" si="92"/>
        <v>0</v>
      </c>
      <c r="AM226" s="87">
        <f t="shared" si="93"/>
        <v>7420598.6999999993</v>
      </c>
      <c r="AN226" s="87">
        <f t="shared" si="94"/>
        <v>0</v>
      </c>
    </row>
    <row r="227" spans="2:40" outlineLevel="1" x14ac:dyDescent="0.2">
      <c r="B227" s="80" t="str">
        <f t="shared" si="84"/>
        <v>Luis D.Trucco Soc de Bolsa S.A. (211)</v>
      </c>
      <c r="C227" s="87">
        <f>+SUMIF(BASE!$B:$B,Tabla!C$1&amp;"-"&amp;Tabla!$B227&amp;"-"&amp;Tabla!C$4,BASE!$O:$O)</f>
        <v>0</v>
      </c>
      <c r="D227" s="87">
        <f>+SUMIF(BASE!$B:$B,Tabla!D$1&amp;"-"&amp;Tabla!$B227&amp;"-"&amp;Tabla!D$4,BASE!$O:$O)</f>
        <v>0</v>
      </c>
      <c r="E227" s="87">
        <f>+SUMIF(BASE!$B:$B,Tabla!E$1&amp;"-"&amp;Tabla!$B227&amp;"-"&amp;Tabla!E$4,BASE!$O:$O)</f>
        <v>0</v>
      </c>
      <c r="F227" s="87">
        <f>+SUMIF(BASE!$B:$B,Tabla!F$1&amp;"-"&amp;Tabla!$B227&amp;"-"&amp;Tabla!F$4,BASE!$O:$O)</f>
        <v>0</v>
      </c>
      <c r="G227" s="87">
        <f>+SUMIF(BASE!$B:$B,Tabla!G$1&amp;"-"&amp;Tabla!$B227&amp;"-"&amp;Tabla!G$4,BASE!$O:$O)</f>
        <v>0</v>
      </c>
      <c r="H227" s="87">
        <f>+SUMIF(BASE!$B:$B,Tabla!H$1&amp;"-"&amp;Tabla!$B227&amp;"-"&amp;Tabla!H$4,BASE!$O:$O)</f>
        <v>0</v>
      </c>
      <c r="I227" s="87">
        <f>+SUMIF(BASE!$B:$B,Tabla!I$1&amp;"-"&amp;Tabla!$B227&amp;"-"&amp;Tabla!I$4,BASE!$O:$O)</f>
        <v>0</v>
      </c>
      <c r="J227" s="87">
        <f>+SUMIF(BASE!$B:$B,Tabla!J$1&amp;"-"&amp;Tabla!$B227&amp;"-"&amp;Tabla!J$4,BASE!$O:$O)</f>
        <v>0</v>
      </c>
      <c r="K227" s="87">
        <f>+SUMIF(BASE!$B:$B,Tabla!K$1&amp;"-"&amp;Tabla!$B227&amp;"-"&amp;Tabla!K$4,BASE!$O:$O)</f>
        <v>0</v>
      </c>
      <c r="L227" s="87">
        <f>+SUMIF(BASE!$B:$B,Tabla!L$1&amp;"-"&amp;Tabla!$B227&amp;"-"&amp;Tabla!L$4,BASE!$O:$O)</f>
        <v>0</v>
      </c>
      <c r="M227" s="87">
        <f>+SUMIF(BASE!$B:$B,Tabla!M$1&amp;"-"&amp;Tabla!$B227&amp;"-"&amp;Tabla!M$4,BASE!$O:$O)</f>
        <v>0</v>
      </c>
      <c r="N227" s="87">
        <f>+SUMIF(BASE!$B:$B,Tabla!N$1&amp;"-"&amp;Tabla!$B227&amp;"-"&amp;Tabla!N$4,BASE!$O:$O)</f>
        <v>0</v>
      </c>
      <c r="O227" s="87">
        <f>+SUMIF(BASE!$B:$B,Tabla!O$1&amp;"-"&amp;Tabla!$B227&amp;"-"&amp;Tabla!O$4,BASE!$O:$O)</f>
        <v>0</v>
      </c>
      <c r="P227" s="87">
        <f>+SUMIF(BASE!$B:$B,Tabla!P$1&amp;"-"&amp;Tabla!$B227&amp;"-"&amp;Tabla!P$4,BASE!$O:$O)</f>
        <v>0</v>
      </c>
      <c r="Q227" s="87">
        <f>+SUMIF(BASE!$B:$B,Tabla!Q$1&amp;"-"&amp;Tabla!$B227&amp;"-"&amp;Tabla!Q$4,BASE!$O:$O)</f>
        <v>0</v>
      </c>
      <c r="R227" s="87">
        <f>+SUMIF(BASE!$B:$B,Tabla!R$1&amp;"-"&amp;Tabla!$B227&amp;"-"&amp;Tabla!R$4,BASE!$O:$O)</f>
        <v>-1893400.4500000002</v>
      </c>
      <c r="S227" s="87">
        <f>+SUMIF(BASE!$B:$B,Tabla!S$1&amp;"-"&amp;Tabla!$B227&amp;"-"&amp;Tabla!S$4,BASE!$O:$O)</f>
        <v>0</v>
      </c>
      <c r="T227" s="87">
        <f>+SUMIF(BASE!$B:$B,Tabla!T$1&amp;"-"&amp;Tabla!$B227&amp;"-"&amp;Tabla!T$4,BASE!$O:$O)</f>
        <v>0</v>
      </c>
      <c r="U227" s="87">
        <f>+SUMIF(BASE!$B:$B,Tabla!U$1&amp;"-"&amp;Tabla!$B227&amp;"-"&amp;Tabla!U$4,BASE!$O:$O)</f>
        <v>0</v>
      </c>
      <c r="V227" s="87">
        <f>+SUMIF(BASE!$B:$B,Tabla!V$1&amp;"-"&amp;Tabla!$B227&amp;"-"&amp;Tabla!V$4,BASE!$O:$O)</f>
        <v>0</v>
      </c>
      <c r="W227" s="87">
        <f>+SUMIF(BASE!$B:$B,Tabla!W$1&amp;"-"&amp;Tabla!$B227&amp;"-"&amp;Tabla!W$4,BASE!$O:$O)</f>
        <v>0</v>
      </c>
      <c r="X227" s="87">
        <f>+SUMIF(BASE!$B:$B,Tabla!X$1&amp;"-"&amp;Tabla!$B227&amp;"-"&amp;Tabla!X$4,BASE!$O:$O)</f>
        <v>0</v>
      </c>
      <c r="Y227" s="87">
        <f>+SUMIF(BASE!$B:$B,Tabla!Y$1&amp;"-"&amp;Tabla!$B227&amp;"-"&amp;Tabla!Y$4,BASE!$O:$O)</f>
        <v>0</v>
      </c>
      <c r="Z227" s="87">
        <f>+SUMIF(BASE!$B:$B,Tabla!Z$1&amp;"-"&amp;Tabla!$B227&amp;"-"&amp;Tabla!Z$4,BASE!$O:$O)</f>
        <v>0</v>
      </c>
      <c r="AA227" s="87">
        <f>+SUMIF(BASE!$B:$B,Tabla!AA$1&amp;"-"&amp;Tabla!$B227&amp;"-"&amp;Tabla!AA$4,BASE!$O:$O)</f>
        <v>0</v>
      </c>
      <c r="AB227" s="87">
        <f>+SUMIF(BASE!$B:$B,Tabla!AB$1&amp;"-"&amp;Tabla!$B227&amp;"-"&amp;Tabla!AB$4,BASE!$O:$O)</f>
        <v>0</v>
      </c>
      <c r="AC227" s="87">
        <f>+SUMIF(BASE!$B:$B,Tabla!AC$1&amp;"-"&amp;Tabla!$B227&amp;"-"&amp;Tabla!AC$4,BASE!$O:$O)</f>
        <v>0</v>
      </c>
      <c r="AD227" s="87">
        <f>+SUMIF(BASE!$B:$B,Tabla!AD$1&amp;"-"&amp;Tabla!$B227&amp;"-"&amp;Tabla!AD$4,BASE!$O:$O)</f>
        <v>0</v>
      </c>
      <c r="AE227" s="87">
        <f t="shared" si="85"/>
        <v>0</v>
      </c>
      <c r="AF227" s="87">
        <f t="shared" si="86"/>
        <v>0</v>
      </c>
      <c r="AG227" s="87">
        <f t="shared" si="87"/>
        <v>0</v>
      </c>
      <c r="AH227" s="87">
        <f t="shared" si="88"/>
        <v>-1893400.4500000002</v>
      </c>
      <c r="AI227" s="87">
        <f t="shared" si="89"/>
        <v>0</v>
      </c>
      <c r="AJ227" s="87">
        <f t="shared" si="90"/>
        <v>0</v>
      </c>
      <c r="AK227" s="87">
        <f t="shared" si="91"/>
        <v>0</v>
      </c>
      <c r="AL227" s="87">
        <f t="shared" si="92"/>
        <v>0</v>
      </c>
      <c r="AM227" s="87">
        <f t="shared" si="93"/>
        <v>0</v>
      </c>
      <c r="AN227" s="87">
        <f t="shared" si="94"/>
        <v>-1893400.4500000002</v>
      </c>
    </row>
    <row r="228" spans="2:40" outlineLevel="1" x14ac:dyDescent="0.2">
      <c r="B228" s="80" t="str">
        <f t="shared" si="84"/>
        <v>ConoSur Inversiones (227)</v>
      </c>
      <c r="C228" s="87">
        <f>+SUMIF(BASE!$B:$B,Tabla!C$1&amp;"-"&amp;Tabla!$B228&amp;"-"&amp;Tabla!C$4,BASE!$O:$O)</f>
        <v>0</v>
      </c>
      <c r="D228" s="87">
        <f>+SUMIF(BASE!$B:$B,Tabla!D$1&amp;"-"&amp;Tabla!$B228&amp;"-"&amp;Tabla!D$4,BASE!$O:$O)</f>
        <v>0</v>
      </c>
      <c r="E228" s="87">
        <f>+SUMIF(BASE!$B:$B,Tabla!E$1&amp;"-"&amp;Tabla!$B228&amp;"-"&amp;Tabla!E$4,BASE!$O:$O)</f>
        <v>0</v>
      </c>
      <c r="F228" s="87">
        <f>+SUMIF(BASE!$B:$B,Tabla!F$1&amp;"-"&amp;Tabla!$B228&amp;"-"&amp;Tabla!F$4,BASE!$O:$O)</f>
        <v>0</v>
      </c>
      <c r="G228" s="87">
        <f>+SUMIF(BASE!$B:$B,Tabla!G$1&amp;"-"&amp;Tabla!$B228&amp;"-"&amp;Tabla!G$4,BASE!$O:$O)</f>
        <v>0</v>
      </c>
      <c r="H228" s="87">
        <f>+SUMIF(BASE!$B:$B,Tabla!H$1&amp;"-"&amp;Tabla!$B228&amp;"-"&amp;Tabla!H$4,BASE!$O:$O)</f>
        <v>0</v>
      </c>
      <c r="I228" s="87">
        <f>+SUMIF(BASE!$B:$B,Tabla!I$1&amp;"-"&amp;Tabla!$B228&amp;"-"&amp;Tabla!I$4,BASE!$O:$O)</f>
        <v>0</v>
      </c>
      <c r="J228" s="87">
        <f>+SUMIF(BASE!$B:$B,Tabla!J$1&amp;"-"&amp;Tabla!$B228&amp;"-"&amp;Tabla!J$4,BASE!$O:$O)</f>
        <v>0</v>
      </c>
      <c r="K228" s="87">
        <f>+SUMIF(BASE!$B:$B,Tabla!K$1&amp;"-"&amp;Tabla!$B228&amp;"-"&amp;Tabla!K$4,BASE!$O:$O)</f>
        <v>0</v>
      </c>
      <c r="L228" s="87">
        <f>+SUMIF(BASE!$B:$B,Tabla!L$1&amp;"-"&amp;Tabla!$B228&amp;"-"&amp;Tabla!L$4,BASE!$O:$O)</f>
        <v>0</v>
      </c>
      <c r="M228" s="87">
        <f>+SUMIF(BASE!$B:$B,Tabla!M$1&amp;"-"&amp;Tabla!$B228&amp;"-"&amp;Tabla!M$4,BASE!$O:$O)</f>
        <v>0</v>
      </c>
      <c r="N228" s="87">
        <f>+SUMIF(BASE!$B:$B,Tabla!N$1&amp;"-"&amp;Tabla!$B228&amp;"-"&amp;Tabla!N$4,BASE!$O:$O)</f>
        <v>0</v>
      </c>
      <c r="O228" s="87">
        <f>+SUMIF(BASE!$B:$B,Tabla!O$1&amp;"-"&amp;Tabla!$B228&amp;"-"&amp;Tabla!O$4,BASE!$O:$O)</f>
        <v>0</v>
      </c>
      <c r="P228" s="87">
        <f>+SUMIF(BASE!$B:$B,Tabla!P$1&amp;"-"&amp;Tabla!$B228&amp;"-"&amp;Tabla!P$4,BASE!$O:$O)</f>
        <v>0</v>
      </c>
      <c r="Q228" s="87">
        <f>+SUMIF(BASE!$B:$B,Tabla!Q$1&amp;"-"&amp;Tabla!$B228&amp;"-"&amp;Tabla!Q$4,BASE!$O:$O)</f>
        <v>0</v>
      </c>
      <c r="R228" s="87">
        <f>+SUMIF(BASE!$B:$B,Tabla!R$1&amp;"-"&amp;Tabla!$B228&amp;"-"&amp;Tabla!R$4,BASE!$O:$O)</f>
        <v>-119889</v>
      </c>
      <c r="S228" s="87">
        <f>+SUMIF(BASE!$B:$B,Tabla!S$1&amp;"-"&amp;Tabla!$B228&amp;"-"&amp;Tabla!S$4,BASE!$O:$O)</f>
        <v>0</v>
      </c>
      <c r="T228" s="87">
        <f>+SUMIF(BASE!$B:$B,Tabla!T$1&amp;"-"&amp;Tabla!$B228&amp;"-"&amp;Tabla!T$4,BASE!$O:$O)</f>
        <v>0</v>
      </c>
      <c r="U228" s="87">
        <f>+SUMIF(BASE!$B:$B,Tabla!U$1&amp;"-"&amp;Tabla!$B228&amp;"-"&amp;Tabla!U$4,BASE!$O:$O)</f>
        <v>0</v>
      </c>
      <c r="V228" s="87">
        <f>+SUMIF(BASE!$B:$B,Tabla!V$1&amp;"-"&amp;Tabla!$B228&amp;"-"&amp;Tabla!V$4,BASE!$O:$O)</f>
        <v>0</v>
      </c>
      <c r="W228" s="87">
        <f>+SUMIF(BASE!$B:$B,Tabla!W$1&amp;"-"&amp;Tabla!$B228&amp;"-"&amp;Tabla!W$4,BASE!$O:$O)</f>
        <v>0</v>
      </c>
      <c r="X228" s="87">
        <f>+SUMIF(BASE!$B:$B,Tabla!X$1&amp;"-"&amp;Tabla!$B228&amp;"-"&amp;Tabla!X$4,BASE!$O:$O)</f>
        <v>0</v>
      </c>
      <c r="Y228" s="87">
        <f>+SUMIF(BASE!$B:$B,Tabla!Y$1&amp;"-"&amp;Tabla!$B228&amp;"-"&amp;Tabla!Y$4,BASE!$O:$O)</f>
        <v>0</v>
      </c>
      <c r="Z228" s="87">
        <f>+SUMIF(BASE!$B:$B,Tabla!Z$1&amp;"-"&amp;Tabla!$B228&amp;"-"&amp;Tabla!Z$4,BASE!$O:$O)</f>
        <v>0</v>
      </c>
      <c r="AA228" s="87">
        <f>+SUMIF(BASE!$B:$B,Tabla!AA$1&amp;"-"&amp;Tabla!$B228&amp;"-"&amp;Tabla!AA$4,BASE!$O:$O)</f>
        <v>0</v>
      </c>
      <c r="AB228" s="87">
        <f>+SUMIF(BASE!$B:$B,Tabla!AB$1&amp;"-"&amp;Tabla!$B228&amp;"-"&amp;Tabla!AB$4,BASE!$O:$O)</f>
        <v>0</v>
      </c>
      <c r="AC228" s="87">
        <f>+SUMIF(BASE!$B:$B,Tabla!AC$1&amp;"-"&amp;Tabla!$B228&amp;"-"&amp;Tabla!AC$4,BASE!$O:$O)</f>
        <v>0</v>
      </c>
      <c r="AD228" s="87">
        <f>+SUMIF(BASE!$B:$B,Tabla!AD$1&amp;"-"&amp;Tabla!$B228&amp;"-"&amp;Tabla!AD$4,BASE!$O:$O)</f>
        <v>0</v>
      </c>
      <c r="AE228" s="87">
        <f t="shared" ref="AE228:AE251" si="95">+G228+I228+K228</f>
        <v>0</v>
      </c>
      <c r="AF228" s="87">
        <f t="shared" ref="AF228:AF251" si="96">+H228+J228+L228</f>
        <v>0</v>
      </c>
      <c r="AG228" s="87">
        <f t="shared" ref="AG228:AG251" si="97">+M228+O228+Q228</f>
        <v>0</v>
      </c>
      <c r="AH228" s="87">
        <f t="shared" ref="AH228:AH251" si="98">+N228+P228+R228</f>
        <v>-119889</v>
      </c>
      <c r="AI228" s="87">
        <f t="shared" ref="AI228:AI251" si="99">+S228+U228+W228</f>
        <v>0</v>
      </c>
      <c r="AJ228" s="87">
        <f t="shared" ref="AJ228:AJ251" si="100">+T228+V228+X228</f>
        <v>0</v>
      </c>
      <c r="AK228" s="87">
        <f t="shared" ref="AK228:AK251" si="101">+Y228+AA228+AC228</f>
        <v>0</v>
      </c>
      <c r="AL228" s="87">
        <f t="shared" ref="AL228:AL251" si="102">+Z228+AB228+AD228</f>
        <v>0</v>
      </c>
      <c r="AM228" s="87">
        <f t="shared" ref="AM228:AM251" si="103">+C228+E228+G228+I228+K228+M228+O228+Q228+S228+U228+W228+Y228+AA228+AC228</f>
        <v>0</v>
      </c>
      <c r="AN228" s="87">
        <f t="shared" ref="AN228:AN251" si="104">+D228+F228+H228+J228+L228+N228+P228+R228+T228+V228+X228+Z228+AB228+AD228</f>
        <v>-119889</v>
      </c>
    </row>
    <row r="229" spans="2:40" outlineLevel="1" x14ac:dyDescent="0.2">
      <c r="B229" s="80" t="str">
        <f t="shared" si="84"/>
        <v/>
      </c>
      <c r="C229" s="87">
        <f>+SUMIF(BASE!$B:$B,Tabla!C$1&amp;"-"&amp;Tabla!$B229&amp;"-"&amp;Tabla!C$4,BASE!$O:$O)</f>
        <v>0</v>
      </c>
      <c r="D229" s="87">
        <f>+SUMIF(BASE!$B:$B,Tabla!D$1&amp;"-"&amp;Tabla!$B229&amp;"-"&amp;Tabla!D$4,BASE!$O:$O)</f>
        <v>0</v>
      </c>
      <c r="E229" s="87">
        <f>+SUMIF(BASE!$B:$B,Tabla!E$1&amp;"-"&amp;Tabla!$B229&amp;"-"&amp;Tabla!E$4,BASE!$O:$O)</f>
        <v>0</v>
      </c>
      <c r="F229" s="87">
        <f>+SUMIF(BASE!$B:$B,Tabla!F$1&amp;"-"&amp;Tabla!$B229&amp;"-"&amp;Tabla!F$4,BASE!$O:$O)</f>
        <v>0</v>
      </c>
      <c r="G229" s="87">
        <f>+SUMIF(BASE!$B:$B,Tabla!G$1&amp;"-"&amp;Tabla!$B229&amp;"-"&amp;Tabla!G$4,BASE!$O:$O)</f>
        <v>0</v>
      </c>
      <c r="H229" s="87">
        <f>+SUMIF(BASE!$B:$B,Tabla!H$1&amp;"-"&amp;Tabla!$B229&amp;"-"&amp;Tabla!H$4,BASE!$O:$O)</f>
        <v>0</v>
      </c>
      <c r="I229" s="87">
        <f>+SUMIF(BASE!$B:$B,Tabla!I$1&amp;"-"&amp;Tabla!$B229&amp;"-"&amp;Tabla!I$4,BASE!$O:$O)</f>
        <v>0</v>
      </c>
      <c r="J229" s="87">
        <f>+SUMIF(BASE!$B:$B,Tabla!J$1&amp;"-"&amp;Tabla!$B229&amp;"-"&amp;Tabla!J$4,BASE!$O:$O)</f>
        <v>0</v>
      </c>
      <c r="K229" s="87">
        <f>+SUMIF(BASE!$B:$B,Tabla!K$1&amp;"-"&amp;Tabla!$B229&amp;"-"&amp;Tabla!K$4,BASE!$O:$O)</f>
        <v>0</v>
      </c>
      <c r="L229" s="87">
        <f>+SUMIF(BASE!$B:$B,Tabla!L$1&amp;"-"&amp;Tabla!$B229&amp;"-"&amp;Tabla!L$4,BASE!$O:$O)</f>
        <v>0</v>
      </c>
      <c r="M229" s="87">
        <f>+SUMIF(BASE!$B:$B,Tabla!M$1&amp;"-"&amp;Tabla!$B229&amp;"-"&amp;Tabla!M$4,BASE!$O:$O)</f>
        <v>0</v>
      </c>
      <c r="N229" s="87">
        <f>+SUMIF(BASE!$B:$B,Tabla!N$1&amp;"-"&amp;Tabla!$B229&amp;"-"&amp;Tabla!N$4,BASE!$O:$O)</f>
        <v>0</v>
      </c>
      <c r="O229" s="87">
        <f>+SUMIF(BASE!$B:$B,Tabla!O$1&amp;"-"&amp;Tabla!$B229&amp;"-"&amp;Tabla!O$4,BASE!$O:$O)</f>
        <v>0</v>
      </c>
      <c r="P229" s="87">
        <f>+SUMIF(BASE!$B:$B,Tabla!P$1&amp;"-"&amp;Tabla!$B229&amp;"-"&amp;Tabla!P$4,BASE!$O:$O)</f>
        <v>0</v>
      </c>
      <c r="Q229" s="87">
        <f>+SUMIF(BASE!$B:$B,Tabla!Q$1&amp;"-"&amp;Tabla!$B229&amp;"-"&amp;Tabla!Q$4,BASE!$O:$O)</f>
        <v>0</v>
      </c>
      <c r="R229" s="87">
        <f>+SUMIF(BASE!$B:$B,Tabla!R$1&amp;"-"&amp;Tabla!$B229&amp;"-"&amp;Tabla!R$4,BASE!$O:$O)</f>
        <v>0</v>
      </c>
      <c r="S229" s="87">
        <f>+SUMIF(BASE!$B:$B,Tabla!S$1&amp;"-"&amp;Tabla!$B229&amp;"-"&amp;Tabla!S$4,BASE!$O:$O)</f>
        <v>0</v>
      </c>
      <c r="T229" s="87">
        <f>+SUMIF(BASE!$B:$B,Tabla!T$1&amp;"-"&amp;Tabla!$B229&amp;"-"&amp;Tabla!T$4,BASE!$O:$O)</f>
        <v>0</v>
      </c>
      <c r="U229" s="87">
        <f>+SUMIF(BASE!$B:$B,Tabla!U$1&amp;"-"&amp;Tabla!$B229&amp;"-"&amp;Tabla!U$4,BASE!$O:$O)</f>
        <v>0</v>
      </c>
      <c r="V229" s="87">
        <f>+SUMIF(BASE!$B:$B,Tabla!V$1&amp;"-"&amp;Tabla!$B229&amp;"-"&amp;Tabla!V$4,BASE!$O:$O)</f>
        <v>0</v>
      </c>
      <c r="W229" s="87">
        <f>+SUMIF(BASE!$B:$B,Tabla!W$1&amp;"-"&amp;Tabla!$B229&amp;"-"&amp;Tabla!W$4,BASE!$O:$O)</f>
        <v>0</v>
      </c>
      <c r="X229" s="87">
        <f>+SUMIF(BASE!$B:$B,Tabla!X$1&amp;"-"&amp;Tabla!$B229&amp;"-"&amp;Tabla!X$4,BASE!$O:$O)</f>
        <v>0</v>
      </c>
      <c r="Y229" s="87">
        <f>+SUMIF(BASE!$B:$B,Tabla!Y$1&amp;"-"&amp;Tabla!$B229&amp;"-"&amp;Tabla!Y$4,BASE!$O:$O)</f>
        <v>0</v>
      </c>
      <c r="Z229" s="87">
        <f>+SUMIF(BASE!$B:$B,Tabla!Z$1&amp;"-"&amp;Tabla!$B229&amp;"-"&amp;Tabla!Z$4,BASE!$O:$O)</f>
        <v>0</v>
      </c>
      <c r="AA229" s="87">
        <f>+SUMIF(BASE!$B:$B,Tabla!AA$1&amp;"-"&amp;Tabla!$B229&amp;"-"&amp;Tabla!AA$4,BASE!$O:$O)</f>
        <v>0</v>
      </c>
      <c r="AB229" s="87">
        <f>+SUMIF(BASE!$B:$B,Tabla!AB$1&amp;"-"&amp;Tabla!$B229&amp;"-"&amp;Tabla!AB$4,BASE!$O:$O)</f>
        <v>0</v>
      </c>
      <c r="AC229" s="87">
        <f>+SUMIF(BASE!$B:$B,Tabla!AC$1&amp;"-"&amp;Tabla!$B229&amp;"-"&amp;Tabla!AC$4,BASE!$O:$O)</f>
        <v>0</v>
      </c>
      <c r="AD229" s="87">
        <f>+SUMIF(BASE!$B:$B,Tabla!AD$1&amp;"-"&amp;Tabla!$B229&amp;"-"&amp;Tabla!AD$4,BASE!$O:$O)</f>
        <v>0</v>
      </c>
      <c r="AE229" s="87">
        <f t="shared" si="95"/>
        <v>0</v>
      </c>
      <c r="AF229" s="87">
        <f t="shared" si="96"/>
        <v>0</v>
      </c>
      <c r="AG229" s="87">
        <f t="shared" si="97"/>
        <v>0</v>
      </c>
      <c r="AH229" s="87">
        <f t="shared" si="98"/>
        <v>0</v>
      </c>
      <c r="AI229" s="87">
        <f t="shared" si="99"/>
        <v>0</v>
      </c>
      <c r="AJ229" s="87">
        <f t="shared" si="100"/>
        <v>0</v>
      </c>
      <c r="AK229" s="87">
        <f t="shared" si="101"/>
        <v>0</v>
      </c>
      <c r="AL229" s="87">
        <f t="shared" si="102"/>
        <v>0</v>
      </c>
      <c r="AM229" s="87">
        <f t="shared" si="103"/>
        <v>0</v>
      </c>
      <c r="AN229" s="87">
        <f t="shared" si="104"/>
        <v>0</v>
      </c>
    </row>
    <row r="230" spans="2:40" outlineLevel="1" x14ac:dyDescent="0.2">
      <c r="B230" s="80" t="str">
        <f t="shared" si="84"/>
        <v/>
      </c>
      <c r="C230" s="87">
        <f>+SUMIF(BASE!$B:$B,Tabla!C$1&amp;"-"&amp;Tabla!$B230&amp;"-"&amp;Tabla!C$4,BASE!$O:$O)</f>
        <v>0</v>
      </c>
      <c r="D230" s="87">
        <f>+SUMIF(BASE!$B:$B,Tabla!D$1&amp;"-"&amp;Tabla!$B230&amp;"-"&amp;Tabla!D$4,BASE!$O:$O)</f>
        <v>0</v>
      </c>
      <c r="E230" s="87">
        <f>+SUMIF(BASE!$B:$B,Tabla!E$1&amp;"-"&amp;Tabla!$B230&amp;"-"&amp;Tabla!E$4,BASE!$O:$O)</f>
        <v>0</v>
      </c>
      <c r="F230" s="87">
        <f>+SUMIF(BASE!$B:$B,Tabla!F$1&amp;"-"&amp;Tabla!$B230&amp;"-"&amp;Tabla!F$4,BASE!$O:$O)</f>
        <v>0</v>
      </c>
      <c r="G230" s="87">
        <f>+SUMIF(BASE!$B:$B,Tabla!G$1&amp;"-"&amp;Tabla!$B230&amp;"-"&amp;Tabla!G$4,BASE!$O:$O)</f>
        <v>0</v>
      </c>
      <c r="H230" s="87">
        <f>+SUMIF(BASE!$B:$B,Tabla!H$1&amp;"-"&amp;Tabla!$B230&amp;"-"&amp;Tabla!H$4,BASE!$O:$O)</f>
        <v>0</v>
      </c>
      <c r="I230" s="87">
        <f>+SUMIF(BASE!$B:$B,Tabla!I$1&amp;"-"&amp;Tabla!$B230&amp;"-"&amp;Tabla!I$4,BASE!$O:$O)</f>
        <v>0</v>
      </c>
      <c r="J230" s="87">
        <f>+SUMIF(BASE!$B:$B,Tabla!J$1&amp;"-"&amp;Tabla!$B230&amp;"-"&amp;Tabla!J$4,BASE!$O:$O)</f>
        <v>0</v>
      </c>
      <c r="K230" s="87">
        <f>+SUMIF(BASE!$B:$B,Tabla!K$1&amp;"-"&amp;Tabla!$B230&amp;"-"&amp;Tabla!K$4,BASE!$O:$O)</f>
        <v>0</v>
      </c>
      <c r="L230" s="87">
        <f>+SUMIF(BASE!$B:$B,Tabla!L$1&amp;"-"&amp;Tabla!$B230&amp;"-"&amp;Tabla!L$4,BASE!$O:$O)</f>
        <v>0</v>
      </c>
      <c r="M230" s="87">
        <f>+SUMIF(BASE!$B:$B,Tabla!M$1&amp;"-"&amp;Tabla!$B230&amp;"-"&amp;Tabla!M$4,BASE!$O:$O)</f>
        <v>0</v>
      </c>
      <c r="N230" s="87">
        <f>+SUMIF(BASE!$B:$B,Tabla!N$1&amp;"-"&amp;Tabla!$B230&amp;"-"&amp;Tabla!N$4,BASE!$O:$O)</f>
        <v>0</v>
      </c>
      <c r="O230" s="87">
        <f>+SUMIF(BASE!$B:$B,Tabla!O$1&amp;"-"&amp;Tabla!$B230&amp;"-"&amp;Tabla!O$4,BASE!$O:$O)</f>
        <v>0</v>
      </c>
      <c r="P230" s="87">
        <f>+SUMIF(BASE!$B:$B,Tabla!P$1&amp;"-"&amp;Tabla!$B230&amp;"-"&amp;Tabla!P$4,BASE!$O:$O)</f>
        <v>0</v>
      </c>
      <c r="Q230" s="87">
        <f>+SUMIF(BASE!$B:$B,Tabla!Q$1&amp;"-"&amp;Tabla!$B230&amp;"-"&amp;Tabla!Q$4,BASE!$O:$O)</f>
        <v>0</v>
      </c>
      <c r="R230" s="87">
        <f>+SUMIF(BASE!$B:$B,Tabla!R$1&amp;"-"&amp;Tabla!$B230&amp;"-"&amp;Tabla!R$4,BASE!$O:$O)</f>
        <v>0</v>
      </c>
      <c r="S230" s="87">
        <f>+SUMIF(BASE!$B:$B,Tabla!S$1&amp;"-"&amp;Tabla!$B230&amp;"-"&amp;Tabla!S$4,BASE!$O:$O)</f>
        <v>0</v>
      </c>
      <c r="T230" s="87">
        <f>+SUMIF(BASE!$B:$B,Tabla!T$1&amp;"-"&amp;Tabla!$B230&amp;"-"&amp;Tabla!T$4,BASE!$O:$O)</f>
        <v>0</v>
      </c>
      <c r="U230" s="87">
        <f>+SUMIF(BASE!$B:$B,Tabla!U$1&amp;"-"&amp;Tabla!$B230&amp;"-"&amp;Tabla!U$4,BASE!$O:$O)</f>
        <v>0</v>
      </c>
      <c r="V230" s="87">
        <f>+SUMIF(BASE!$B:$B,Tabla!V$1&amp;"-"&amp;Tabla!$B230&amp;"-"&amp;Tabla!V$4,BASE!$O:$O)</f>
        <v>0</v>
      </c>
      <c r="W230" s="87">
        <f>+SUMIF(BASE!$B:$B,Tabla!W$1&amp;"-"&amp;Tabla!$B230&amp;"-"&amp;Tabla!W$4,BASE!$O:$O)</f>
        <v>0</v>
      </c>
      <c r="X230" s="87">
        <f>+SUMIF(BASE!$B:$B,Tabla!X$1&amp;"-"&amp;Tabla!$B230&amp;"-"&amp;Tabla!X$4,BASE!$O:$O)</f>
        <v>0</v>
      </c>
      <c r="Y230" s="87">
        <f>+SUMIF(BASE!$B:$B,Tabla!Y$1&amp;"-"&amp;Tabla!$B230&amp;"-"&amp;Tabla!Y$4,BASE!$O:$O)</f>
        <v>0</v>
      </c>
      <c r="Z230" s="87">
        <f>+SUMIF(BASE!$B:$B,Tabla!Z$1&amp;"-"&amp;Tabla!$B230&amp;"-"&amp;Tabla!Z$4,BASE!$O:$O)</f>
        <v>0</v>
      </c>
      <c r="AA230" s="87">
        <f>+SUMIF(BASE!$B:$B,Tabla!AA$1&amp;"-"&amp;Tabla!$B230&amp;"-"&amp;Tabla!AA$4,BASE!$O:$O)</f>
        <v>0</v>
      </c>
      <c r="AB230" s="87">
        <f>+SUMIF(BASE!$B:$B,Tabla!AB$1&amp;"-"&amp;Tabla!$B230&amp;"-"&amp;Tabla!AB$4,BASE!$O:$O)</f>
        <v>0</v>
      </c>
      <c r="AC230" s="87">
        <f>+SUMIF(BASE!$B:$B,Tabla!AC$1&amp;"-"&amp;Tabla!$B230&amp;"-"&amp;Tabla!AC$4,BASE!$O:$O)</f>
        <v>0</v>
      </c>
      <c r="AD230" s="87">
        <f>+SUMIF(BASE!$B:$B,Tabla!AD$1&amp;"-"&amp;Tabla!$B230&amp;"-"&amp;Tabla!AD$4,BASE!$O:$O)</f>
        <v>0</v>
      </c>
      <c r="AE230" s="87">
        <f t="shared" si="95"/>
        <v>0</v>
      </c>
      <c r="AF230" s="87">
        <f t="shared" si="96"/>
        <v>0</v>
      </c>
      <c r="AG230" s="87">
        <f t="shared" si="97"/>
        <v>0</v>
      </c>
      <c r="AH230" s="87">
        <f t="shared" si="98"/>
        <v>0</v>
      </c>
      <c r="AI230" s="87">
        <f t="shared" si="99"/>
        <v>0</v>
      </c>
      <c r="AJ230" s="87">
        <f t="shared" si="100"/>
        <v>0</v>
      </c>
      <c r="AK230" s="87">
        <f t="shared" si="101"/>
        <v>0</v>
      </c>
      <c r="AL230" s="87">
        <f t="shared" si="102"/>
        <v>0</v>
      </c>
      <c r="AM230" s="87">
        <f t="shared" si="103"/>
        <v>0</v>
      </c>
      <c r="AN230" s="87">
        <f t="shared" si="104"/>
        <v>0</v>
      </c>
    </row>
    <row r="231" spans="2:40" outlineLevel="1" x14ac:dyDescent="0.2">
      <c r="B231" s="80" t="str">
        <f t="shared" si="84"/>
        <v/>
      </c>
      <c r="C231" s="87">
        <f>+SUMIF(BASE!$B:$B,Tabla!C$1&amp;"-"&amp;Tabla!$B231&amp;"-"&amp;Tabla!C$4,BASE!$O:$O)</f>
        <v>0</v>
      </c>
      <c r="D231" s="87">
        <f>+SUMIF(BASE!$B:$B,Tabla!D$1&amp;"-"&amp;Tabla!$B231&amp;"-"&amp;Tabla!D$4,BASE!$O:$O)</f>
        <v>0</v>
      </c>
      <c r="E231" s="87">
        <f>+SUMIF(BASE!$B:$B,Tabla!E$1&amp;"-"&amp;Tabla!$B231&amp;"-"&amp;Tabla!E$4,BASE!$O:$O)</f>
        <v>0</v>
      </c>
      <c r="F231" s="87">
        <f>+SUMIF(BASE!$B:$B,Tabla!F$1&amp;"-"&amp;Tabla!$B231&amp;"-"&amp;Tabla!F$4,BASE!$O:$O)</f>
        <v>0</v>
      </c>
      <c r="G231" s="87">
        <f>+SUMIF(BASE!$B:$B,Tabla!G$1&amp;"-"&amp;Tabla!$B231&amp;"-"&amp;Tabla!G$4,BASE!$O:$O)</f>
        <v>0</v>
      </c>
      <c r="H231" s="87">
        <f>+SUMIF(BASE!$B:$B,Tabla!H$1&amp;"-"&amp;Tabla!$B231&amp;"-"&amp;Tabla!H$4,BASE!$O:$O)</f>
        <v>0</v>
      </c>
      <c r="I231" s="87">
        <f>+SUMIF(BASE!$B:$B,Tabla!I$1&amp;"-"&amp;Tabla!$B231&amp;"-"&amp;Tabla!I$4,BASE!$O:$O)</f>
        <v>0</v>
      </c>
      <c r="J231" s="87">
        <f>+SUMIF(BASE!$B:$B,Tabla!J$1&amp;"-"&amp;Tabla!$B231&amp;"-"&amp;Tabla!J$4,BASE!$O:$O)</f>
        <v>0</v>
      </c>
      <c r="K231" s="87">
        <f>+SUMIF(BASE!$B:$B,Tabla!K$1&amp;"-"&amp;Tabla!$B231&amp;"-"&amp;Tabla!K$4,BASE!$O:$O)</f>
        <v>0</v>
      </c>
      <c r="L231" s="87">
        <f>+SUMIF(BASE!$B:$B,Tabla!L$1&amp;"-"&amp;Tabla!$B231&amp;"-"&amp;Tabla!L$4,BASE!$O:$O)</f>
        <v>0</v>
      </c>
      <c r="M231" s="87">
        <f>+SUMIF(BASE!$B:$B,Tabla!M$1&amp;"-"&amp;Tabla!$B231&amp;"-"&amp;Tabla!M$4,BASE!$O:$O)</f>
        <v>0</v>
      </c>
      <c r="N231" s="87">
        <f>+SUMIF(BASE!$B:$B,Tabla!N$1&amp;"-"&amp;Tabla!$B231&amp;"-"&amp;Tabla!N$4,BASE!$O:$O)</f>
        <v>0</v>
      </c>
      <c r="O231" s="87">
        <f>+SUMIF(BASE!$B:$B,Tabla!O$1&amp;"-"&amp;Tabla!$B231&amp;"-"&amp;Tabla!O$4,BASE!$O:$O)</f>
        <v>0</v>
      </c>
      <c r="P231" s="87">
        <f>+SUMIF(BASE!$B:$B,Tabla!P$1&amp;"-"&amp;Tabla!$B231&amp;"-"&amp;Tabla!P$4,BASE!$O:$O)</f>
        <v>0</v>
      </c>
      <c r="Q231" s="87">
        <f>+SUMIF(BASE!$B:$B,Tabla!Q$1&amp;"-"&amp;Tabla!$B231&amp;"-"&amp;Tabla!Q$4,BASE!$O:$O)</f>
        <v>0</v>
      </c>
      <c r="R231" s="87">
        <f>+SUMIF(BASE!$B:$B,Tabla!R$1&amp;"-"&amp;Tabla!$B231&amp;"-"&amp;Tabla!R$4,BASE!$O:$O)</f>
        <v>0</v>
      </c>
      <c r="S231" s="87">
        <f>+SUMIF(BASE!$B:$B,Tabla!S$1&amp;"-"&amp;Tabla!$B231&amp;"-"&amp;Tabla!S$4,BASE!$O:$O)</f>
        <v>0</v>
      </c>
      <c r="T231" s="87">
        <f>+SUMIF(BASE!$B:$B,Tabla!T$1&amp;"-"&amp;Tabla!$B231&amp;"-"&amp;Tabla!T$4,BASE!$O:$O)</f>
        <v>0</v>
      </c>
      <c r="U231" s="87">
        <f>+SUMIF(BASE!$B:$B,Tabla!U$1&amp;"-"&amp;Tabla!$B231&amp;"-"&amp;Tabla!U$4,BASE!$O:$O)</f>
        <v>0</v>
      </c>
      <c r="V231" s="87">
        <f>+SUMIF(BASE!$B:$B,Tabla!V$1&amp;"-"&amp;Tabla!$B231&amp;"-"&amp;Tabla!V$4,BASE!$O:$O)</f>
        <v>0</v>
      </c>
      <c r="W231" s="87">
        <f>+SUMIF(BASE!$B:$B,Tabla!W$1&amp;"-"&amp;Tabla!$B231&amp;"-"&amp;Tabla!W$4,BASE!$O:$O)</f>
        <v>0</v>
      </c>
      <c r="X231" s="87">
        <f>+SUMIF(BASE!$B:$B,Tabla!X$1&amp;"-"&amp;Tabla!$B231&amp;"-"&amp;Tabla!X$4,BASE!$O:$O)</f>
        <v>0</v>
      </c>
      <c r="Y231" s="87">
        <f>+SUMIF(BASE!$B:$B,Tabla!Y$1&amp;"-"&amp;Tabla!$B231&amp;"-"&amp;Tabla!Y$4,BASE!$O:$O)</f>
        <v>0</v>
      </c>
      <c r="Z231" s="87">
        <f>+SUMIF(BASE!$B:$B,Tabla!Z$1&amp;"-"&amp;Tabla!$B231&amp;"-"&amp;Tabla!Z$4,BASE!$O:$O)</f>
        <v>0</v>
      </c>
      <c r="AA231" s="87">
        <f>+SUMIF(BASE!$B:$B,Tabla!AA$1&amp;"-"&amp;Tabla!$B231&amp;"-"&amp;Tabla!AA$4,BASE!$O:$O)</f>
        <v>0</v>
      </c>
      <c r="AB231" s="87">
        <f>+SUMIF(BASE!$B:$B,Tabla!AB$1&amp;"-"&amp;Tabla!$B231&amp;"-"&amp;Tabla!AB$4,BASE!$O:$O)</f>
        <v>0</v>
      </c>
      <c r="AC231" s="87">
        <f>+SUMIF(BASE!$B:$B,Tabla!AC$1&amp;"-"&amp;Tabla!$B231&amp;"-"&amp;Tabla!AC$4,BASE!$O:$O)</f>
        <v>0</v>
      </c>
      <c r="AD231" s="87">
        <f>+SUMIF(BASE!$B:$B,Tabla!AD$1&amp;"-"&amp;Tabla!$B231&amp;"-"&amp;Tabla!AD$4,BASE!$O:$O)</f>
        <v>0</v>
      </c>
      <c r="AE231" s="87">
        <f t="shared" si="95"/>
        <v>0</v>
      </c>
      <c r="AF231" s="87">
        <f t="shared" si="96"/>
        <v>0</v>
      </c>
      <c r="AG231" s="87">
        <f t="shared" si="97"/>
        <v>0</v>
      </c>
      <c r="AH231" s="87">
        <f t="shared" si="98"/>
        <v>0</v>
      </c>
      <c r="AI231" s="87">
        <f t="shared" si="99"/>
        <v>0</v>
      </c>
      <c r="AJ231" s="87">
        <f t="shared" si="100"/>
        <v>0</v>
      </c>
      <c r="AK231" s="87">
        <f t="shared" si="101"/>
        <v>0</v>
      </c>
      <c r="AL231" s="87">
        <f t="shared" si="102"/>
        <v>0</v>
      </c>
      <c r="AM231" s="87">
        <f t="shared" si="103"/>
        <v>0</v>
      </c>
      <c r="AN231" s="87">
        <f t="shared" si="104"/>
        <v>0</v>
      </c>
    </row>
    <row r="232" spans="2:40" outlineLevel="1" x14ac:dyDescent="0.2">
      <c r="B232" s="80" t="str">
        <f t="shared" si="84"/>
        <v/>
      </c>
      <c r="C232" s="87">
        <f>+SUMIF(BASE!$B:$B,Tabla!C$1&amp;"-"&amp;Tabla!$B232&amp;"-"&amp;Tabla!C$4,BASE!$O:$O)</f>
        <v>0</v>
      </c>
      <c r="D232" s="87">
        <f>+SUMIF(BASE!$B:$B,Tabla!D$1&amp;"-"&amp;Tabla!$B232&amp;"-"&amp;Tabla!D$4,BASE!$O:$O)</f>
        <v>0</v>
      </c>
      <c r="E232" s="87">
        <f>+SUMIF(BASE!$B:$B,Tabla!E$1&amp;"-"&amp;Tabla!$B232&amp;"-"&amp;Tabla!E$4,BASE!$O:$O)</f>
        <v>0</v>
      </c>
      <c r="F232" s="87">
        <f>+SUMIF(BASE!$B:$B,Tabla!F$1&amp;"-"&amp;Tabla!$B232&amp;"-"&amp;Tabla!F$4,BASE!$O:$O)</f>
        <v>0</v>
      </c>
      <c r="G232" s="87">
        <f>+SUMIF(BASE!$B:$B,Tabla!G$1&amp;"-"&amp;Tabla!$B232&amp;"-"&amp;Tabla!G$4,BASE!$O:$O)</f>
        <v>0</v>
      </c>
      <c r="H232" s="87">
        <f>+SUMIF(BASE!$B:$B,Tabla!H$1&amp;"-"&amp;Tabla!$B232&amp;"-"&amp;Tabla!H$4,BASE!$O:$O)</f>
        <v>0</v>
      </c>
      <c r="I232" s="87">
        <f>+SUMIF(BASE!$B:$B,Tabla!I$1&amp;"-"&amp;Tabla!$B232&amp;"-"&amp;Tabla!I$4,BASE!$O:$O)</f>
        <v>0</v>
      </c>
      <c r="J232" s="87">
        <f>+SUMIF(BASE!$B:$B,Tabla!J$1&amp;"-"&amp;Tabla!$B232&amp;"-"&amp;Tabla!J$4,BASE!$O:$O)</f>
        <v>0</v>
      </c>
      <c r="K232" s="87">
        <f>+SUMIF(BASE!$B:$B,Tabla!K$1&amp;"-"&amp;Tabla!$B232&amp;"-"&amp;Tabla!K$4,BASE!$O:$O)</f>
        <v>0</v>
      </c>
      <c r="L232" s="87">
        <f>+SUMIF(BASE!$B:$B,Tabla!L$1&amp;"-"&amp;Tabla!$B232&amp;"-"&amp;Tabla!L$4,BASE!$O:$O)</f>
        <v>0</v>
      </c>
      <c r="M232" s="87">
        <f>+SUMIF(BASE!$B:$B,Tabla!M$1&amp;"-"&amp;Tabla!$B232&amp;"-"&amp;Tabla!M$4,BASE!$O:$O)</f>
        <v>0</v>
      </c>
      <c r="N232" s="87">
        <f>+SUMIF(BASE!$B:$B,Tabla!N$1&amp;"-"&amp;Tabla!$B232&amp;"-"&amp;Tabla!N$4,BASE!$O:$O)</f>
        <v>0</v>
      </c>
      <c r="O232" s="87">
        <f>+SUMIF(BASE!$B:$B,Tabla!O$1&amp;"-"&amp;Tabla!$B232&amp;"-"&amp;Tabla!O$4,BASE!$O:$O)</f>
        <v>0</v>
      </c>
      <c r="P232" s="87">
        <f>+SUMIF(BASE!$B:$B,Tabla!P$1&amp;"-"&amp;Tabla!$B232&amp;"-"&amp;Tabla!P$4,BASE!$O:$O)</f>
        <v>0</v>
      </c>
      <c r="Q232" s="87">
        <f>+SUMIF(BASE!$B:$B,Tabla!Q$1&amp;"-"&amp;Tabla!$B232&amp;"-"&amp;Tabla!Q$4,BASE!$O:$O)</f>
        <v>0</v>
      </c>
      <c r="R232" s="87">
        <f>+SUMIF(BASE!$B:$B,Tabla!R$1&amp;"-"&amp;Tabla!$B232&amp;"-"&amp;Tabla!R$4,BASE!$O:$O)</f>
        <v>0</v>
      </c>
      <c r="S232" s="87">
        <f>+SUMIF(BASE!$B:$B,Tabla!S$1&amp;"-"&amp;Tabla!$B232&amp;"-"&amp;Tabla!S$4,BASE!$O:$O)</f>
        <v>0</v>
      </c>
      <c r="T232" s="87">
        <f>+SUMIF(BASE!$B:$B,Tabla!T$1&amp;"-"&amp;Tabla!$B232&amp;"-"&amp;Tabla!T$4,BASE!$O:$O)</f>
        <v>0</v>
      </c>
      <c r="U232" s="87">
        <f>+SUMIF(BASE!$B:$B,Tabla!U$1&amp;"-"&amp;Tabla!$B232&amp;"-"&amp;Tabla!U$4,BASE!$O:$O)</f>
        <v>0</v>
      </c>
      <c r="V232" s="87">
        <f>+SUMIF(BASE!$B:$B,Tabla!V$1&amp;"-"&amp;Tabla!$B232&amp;"-"&amp;Tabla!V$4,BASE!$O:$O)</f>
        <v>0</v>
      </c>
      <c r="W232" s="87">
        <f>+SUMIF(BASE!$B:$B,Tabla!W$1&amp;"-"&amp;Tabla!$B232&amp;"-"&amp;Tabla!W$4,BASE!$O:$O)</f>
        <v>0</v>
      </c>
      <c r="X232" s="87">
        <f>+SUMIF(BASE!$B:$B,Tabla!X$1&amp;"-"&amp;Tabla!$B232&amp;"-"&amp;Tabla!X$4,BASE!$O:$O)</f>
        <v>0</v>
      </c>
      <c r="Y232" s="87">
        <f>+SUMIF(BASE!$B:$B,Tabla!Y$1&amp;"-"&amp;Tabla!$B232&amp;"-"&amp;Tabla!Y$4,BASE!$O:$O)</f>
        <v>0</v>
      </c>
      <c r="Z232" s="87">
        <f>+SUMIF(BASE!$B:$B,Tabla!Z$1&amp;"-"&amp;Tabla!$B232&amp;"-"&amp;Tabla!Z$4,BASE!$O:$O)</f>
        <v>0</v>
      </c>
      <c r="AA232" s="87">
        <f>+SUMIF(BASE!$B:$B,Tabla!AA$1&amp;"-"&amp;Tabla!$B232&amp;"-"&amp;Tabla!AA$4,BASE!$O:$O)</f>
        <v>0</v>
      </c>
      <c r="AB232" s="87">
        <f>+SUMIF(BASE!$B:$B,Tabla!AB$1&amp;"-"&amp;Tabla!$B232&amp;"-"&amp;Tabla!AB$4,BASE!$O:$O)</f>
        <v>0</v>
      </c>
      <c r="AC232" s="87">
        <f>+SUMIF(BASE!$B:$B,Tabla!AC$1&amp;"-"&amp;Tabla!$B232&amp;"-"&amp;Tabla!AC$4,BASE!$O:$O)</f>
        <v>0</v>
      </c>
      <c r="AD232" s="87">
        <f>+SUMIF(BASE!$B:$B,Tabla!AD$1&amp;"-"&amp;Tabla!$B232&amp;"-"&amp;Tabla!AD$4,BASE!$O:$O)</f>
        <v>0</v>
      </c>
      <c r="AE232" s="87">
        <f t="shared" si="95"/>
        <v>0</v>
      </c>
      <c r="AF232" s="87">
        <f t="shared" si="96"/>
        <v>0</v>
      </c>
      <c r="AG232" s="87">
        <f t="shared" si="97"/>
        <v>0</v>
      </c>
      <c r="AH232" s="87">
        <f t="shared" si="98"/>
        <v>0</v>
      </c>
      <c r="AI232" s="87">
        <f t="shared" si="99"/>
        <v>0</v>
      </c>
      <c r="AJ232" s="87">
        <f t="shared" si="100"/>
        <v>0</v>
      </c>
      <c r="AK232" s="87">
        <f t="shared" si="101"/>
        <v>0</v>
      </c>
      <c r="AL232" s="87">
        <f t="shared" si="102"/>
        <v>0</v>
      </c>
      <c r="AM232" s="87">
        <f t="shared" si="103"/>
        <v>0</v>
      </c>
      <c r="AN232" s="87">
        <f t="shared" si="104"/>
        <v>0</v>
      </c>
    </row>
    <row r="233" spans="2:40" outlineLevel="1" x14ac:dyDescent="0.2">
      <c r="B233" s="80" t="str">
        <f t="shared" si="84"/>
        <v/>
      </c>
      <c r="C233" s="87">
        <f>+SUMIF(BASE!$B:$B,Tabla!C$1&amp;"-"&amp;Tabla!$B233&amp;"-"&amp;Tabla!C$4,BASE!$O:$O)</f>
        <v>0</v>
      </c>
      <c r="D233" s="87">
        <f>+SUMIF(BASE!$B:$B,Tabla!D$1&amp;"-"&amp;Tabla!$B233&amp;"-"&amp;Tabla!D$4,BASE!$O:$O)</f>
        <v>0</v>
      </c>
      <c r="E233" s="87">
        <f>+SUMIF(BASE!$B:$B,Tabla!E$1&amp;"-"&amp;Tabla!$B233&amp;"-"&amp;Tabla!E$4,BASE!$O:$O)</f>
        <v>0</v>
      </c>
      <c r="F233" s="87">
        <f>+SUMIF(BASE!$B:$B,Tabla!F$1&amp;"-"&amp;Tabla!$B233&amp;"-"&amp;Tabla!F$4,BASE!$O:$O)</f>
        <v>0</v>
      </c>
      <c r="G233" s="87">
        <f>+SUMIF(BASE!$B:$B,Tabla!G$1&amp;"-"&amp;Tabla!$B233&amp;"-"&amp;Tabla!G$4,BASE!$O:$O)</f>
        <v>0</v>
      </c>
      <c r="H233" s="87">
        <f>+SUMIF(BASE!$B:$B,Tabla!H$1&amp;"-"&amp;Tabla!$B233&amp;"-"&amp;Tabla!H$4,BASE!$O:$O)</f>
        <v>0</v>
      </c>
      <c r="I233" s="87">
        <f>+SUMIF(BASE!$B:$B,Tabla!I$1&amp;"-"&amp;Tabla!$B233&amp;"-"&amp;Tabla!I$4,BASE!$O:$O)</f>
        <v>0</v>
      </c>
      <c r="J233" s="87">
        <f>+SUMIF(BASE!$B:$B,Tabla!J$1&amp;"-"&amp;Tabla!$B233&amp;"-"&amp;Tabla!J$4,BASE!$O:$O)</f>
        <v>0</v>
      </c>
      <c r="K233" s="87">
        <f>+SUMIF(BASE!$B:$B,Tabla!K$1&amp;"-"&amp;Tabla!$B233&amp;"-"&amp;Tabla!K$4,BASE!$O:$O)</f>
        <v>0</v>
      </c>
      <c r="L233" s="87">
        <f>+SUMIF(BASE!$B:$B,Tabla!L$1&amp;"-"&amp;Tabla!$B233&amp;"-"&amp;Tabla!L$4,BASE!$O:$O)</f>
        <v>0</v>
      </c>
      <c r="M233" s="87">
        <f>+SUMIF(BASE!$B:$B,Tabla!M$1&amp;"-"&amp;Tabla!$B233&amp;"-"&amp;Tabla!M$4,BASE!$O:$O)</f>
        <v>0</v>
      </c>
      <c r="N233" s="87">
        <f>+SUMIF(BASE!$B:$B,Tabla!N$1&amp;"-"&amp;Tabla!$B233&amp;"-"&amp;Tabla!N$4,BASE!$O:$O)</f>
        <v>0</v>
      </c>
      <c r="O233" s="87">
        <f>+SUMIF(BASE!$B:$B,Tabla!O$1&amp;"-"&amp;Tabla!$B233&amp;"-"&amp;Tabla!O$4,BASE!$O:$O)</f>
        <v>0</v>
      </c>
      <c r="P233" s="87">
        <f>+SUMIF(BASE!$B:$B,Tabla!P$1&amp;"-"&amp;Tabla!$B233&amp;"-"&amp;Tabla!P$4,BASE!$O:$O)</f>
        <v>0</v>
      </c>
      <c r="Q233" s="87">
        <f>+SUMIF(BASE!$B:$B,Tabla!Q$1&amp;"-"&amp;Tabla!$B233&amp;"-"&amp;Tabla!Q$4,BASE!$O:$O)</f>
        <v>0</v>
      </c>
      <c r="R233" s="87">
        <f>+SUMIF(BASE!$B:$B,Tabla!R$1&amp;"-"&amp;Tabla!$B233&amp;"-"&amp;Tabla!R$4,BASE!$O:$O)</f>
        <v>0</v>
      </c>
      <c r="S233" s="87">
        <f>+SUMIF(BASE!$B:$B,Tabla!S$1&amp;"-"&amp;Tabla!$B233&amp;"-"&amp;Tabla!S$4,BASE!$O:$O)</f>
        <v>0</v>
      </c>
      <c r="T233" s="87">
        <f>+SUMIF(BASE!$B:$B,Tabla!T$1&amp;"-"&amp;Tabla!$B233&amp;"-"&amp;Tabla!T$4,BASE!$O:$O)</f>
        <v>0</v>
      </c>
      <c r="U233" s="87">
        <f>+SUMIF(BASE!$B:$B,Tabla!U$1&amp;"-"&amp;Tabla!$B233&amp;"-"&amp;Tabla!U$4,BASE!$O:$O)</f>
        <v>0</v>
      </c>
      <c r="V233" s="87">
        <f>+SUMIF(BASE!$B:$B,Tabla!V$1&amp;"-"&amp;Tabla!$B233&amp;"-"&amp;Tabla!V$4,BASE!$O:$O)</f>
        <v>0</v>
      </c>
      <c r="W233" s="87">
        <f>+SUMIF(BASE!$B:$B,Tabla!W$1&amp;"-"&amp;Tabla!$B233&amp;"-"&amp;Tabla!W$4,BASE!$O:$O)</f>
        <v>0</v>
      </c>
      <c r="X233" s="87">
        <f>+SUMIF(BASE!$B:$B,Tabla!X$1&amp;"-"&amp;Tabla!$B233&amp;"-"&amp;Tabla!X$4,BASE!$O:$O)</f>
        <v>0</v>
      </c>
      <c r="Y233" s="87">
        <f>+SUMIF(BASE!$B:$B,Tabla!Y$1&amp;"-"&amp;Tabla!$B233&amp;"-"&amp;Tabla!Y$4,BASE!$O:$O)</f>
        <v>0</v>
      </c>
      <c r="Z233" s="87">
        <f>+SUMIF(BASE!$B:$B,Tabla!Z$1&amp;"-"&amp;Tabla!$B233&amp;"-"&amp;Tabla!Z$4,BASE!$O:$O)</f>
        <v>0</v>
      </c>
      <c r="AA233" s="87">
        <f>+SUMIF(BASE!$B:$B,Tabla!AA$1&amp;"-"&amp;Tabla!$B233&amp;"-"&amp;Tabla!AA$4,BASE!$O:$O)</f>
        <v>0</v>
      </c>
      <c r="AB233" s="87">
        <f>+SUMIF(BASE!$B:$B,Tabla!AB$1&amp;"-"&amp;Tabla!$B233&amp;"-"&amp;Tabla!AB$4,BASE!$O:$O)</f>
        <v>0</v>
      </c>
      <c r="AC233" s="87">
        <f>+SUMIF(BASE!$B:$B,Tabla!AC$1&amp;"-"&amp;Tabla!$B233&amp;"-"&amp;Tabla!AC$4,BASE!$O:$O)</f>
        <v>0</v>
      </c>
      <c r="AD233" s="87">
        <f>+SUMIF(BASE!$B:$B,Tabla!AD$1&amp;"-"&amp;Tabla!$B233&amp;"-"&amp;Tabla!AD$4,BASE!$O:$O)</f>
        <v>0</v>
      </c>
      <c r="AE233" s="87">
        <f t="shared" si="95"/>
        <v>0</v>
      </c>
      <c r="AF233" s="87">
        <f t="shared" si="96"/>
        <v>0</v>
      </c>
      <c r="AG233" s="87">
        <f t="shared" si="97"/>
        <v>0</v>
      </c>
      <c r="AH233" s="87">
        <f t="shared" si="98"/>
        <v>0</v>
      </c>
      <c r="AI233" s="87">
        <f t="shared" si="99"/>
        <v>0</v>
      </c>
      <c r="AJ233" s="87">
        <f t="shared" si="100"/>
        <v>0</v>
      </c>
      <c r="AK233" s="87">
        <f t="shared" si="101"/>
        <v>0</v>
      </c>
      <c r="AL233" s="87">
        <f t="shared" si="102"/>
        <v>0</v>
      </c>
      <c r="AM233" s="87">
        <f t="shared" si="103"/>
        <v>0</v>
      </c>
      <c r="AN233" s="87">
        <f t="shared" si="104"/>
        <v>0</v>
      </c>
    </row>
    <row r="234" spans="2:40" outlineLevel="1" x14ac:dyDescent="0.2">
      <c r="B234" s="80" t="str">
        <f t="shared" si="84"/>
        <v/>
      </c>
      <c r="C234" s="87">
        <f>+SUMIF(BASE!$B:$B,Tabla!C$1&amp;"-"&amp;Tabla!$B234&amp;"-"&amp;Tabla!C$4,BASE!$O:$O)</f>
        <v>0</v>
      </c>
      <c r="D234" s="87">
        <f>+SUMIF(BASE!$B:$B,Tabla!D$1&amp;"-"&amp;Tabla!$B234&amp;"-"&amp;Tabla!D$4,BASE!$O:$O)</f>
        <v>0</v>
      </c>
      <c r="E234" s="87">
        <f>+SUMIF(BASE!$B:$B,Tabla!E$1&amp;"-"&amp;Tabla!$B234&amp;"-"&amp;Tabla!E$4,BASE!$O:$O)</f>
        <v>0</v>
      </c>
      <c r="F234" s="87">
        <f>+SUMIF(BASE!$B:$B,Tabla!F$1&amp;"-"&amp;Tabla!$B234&amp;"-"&amp;Tabla!F$4,BASE!$O:$O)</f>
        <v>0</v>
      </c>
      <c r="G234" s="87">
        <f>+SUMIF(BASE!$B:$B,Tabla!G$1&amp;"-"&amp;Tabla!$B234&amp;"-"&amp;Tabla!G$4,BASE!$O:$O)</f>
        <v>0</v>
      </c>
      <c r="H234" s="87">
        <f>+SUMIF(BASE!$B:$B,Tabla!H$1&amp;"-"&amp;Tabla!$B234&amp;"-"&amp;Tabla!H$4,BASE!$O:$O)</f>
        <v>0</v>
      </c>
      <c r="I234" s="87">
        <f>+SUMIF(BASE!$B:$B,Tabla!I$1&amp;"-"&amp;Tabla!$B234&amp;"-"&amp;Tabla!I$4,BASE!$O:$O)</f>
        <v>0</v>
      </c>
      <c r="J234" s="87">
        <f>+SUMIF(BASE!$B:$B,Tabla!J$1&amp;"-"&amp;Tabla!$B234&amp;"-"&amp;Tabla!J$4,BASE!$O:$O)</f>
        <v>0</v>
      </c>
      <c r="K234" s="87">
        <f>+SUMIF(BASE!$B:$B,Tabla!K$1&amp;"-"&amp;Tabla!$B234&amp;"-"&amp;Tabla!K$4,BASE!$O:$O)</f>
        <v>0</v>
      </c>
      <c r="L234" s="87">
        <f>+SUMIF(BASE!$B:$B,Tabla!L$1&amp;"-"&amp;Tabla!$B234&amp;"-"&amp;Tabla!L$4,BASE!$O:$O)</f>
        <v>0</v>
      </c>
      <c r="M234" s="87">
        <f>+SUMIF(BASE!$B:$B,Tabla!M$1&amp;"-"&amp;Tabla!$B234&amp;"-"&amp;Tabla!M$4,BASE!$O:$O)</f>
        <v>0</v>
      </c>
      <c r="N234" s="87">
        <f>+SUMIF(BASE!$B:$B,Tabla!N$1&amp;"-"&amp;Tabla!$B234&amp;"-"&amp;Tabla!N$4,BASE!$O:$O)</f>
        <v>0</v>
      </c>
      <c r="O234" s="87">
        <f>+SUMIF(BASE!$B:$B,Tabla!O$1&amp;"-"&amp;Tabla!$B234&amp;"-"&amp;Tabla!O$4,BASE!$O:$O)</f>
        <v>0</v>
      </c>
      <c r="P234" s="87">
        <f>+SUMIF(BASE!$B:$B,Tabla!P$1&amp;"-"&amp;Tabla!$B234&amp;"-"&amp;Tabla!P$4,BASE!$O:$O)</f>
        <v>0</v>
      </c>
      <c r="Q234" s="87">
        <f>+SUMIF(BASE!$B:$B,Tabla!Q$1&amp;"-"&amp;Tabla!$B234&amp;"-"&amp;Tabla!Q$4,BASE!$O:$O)</f>
        <v>0</v>
      </c>
      <c r="R234" s="87">
        <f>+SUMIF(BASE!$B:$B,Tabla!R$1&amp;"-"&amp;Tabla!$B234&amp;"-"&amp;Tabla!R$4,BASE!$O:$O)</f>
        <v>0</v>
      </c>
      <c r="S234" s="87">
        <f>+SUMIF(BASE!$B:$B,Tabla!S$1&amp;"-"&amp;Tabla!$B234&amp;"-"&amp;Tabla!S$4,BASE!$O:$O)</f>
        <v>0</v>
      </c>
      <c r="T234" s="87">
        <f>+SUMIF(BASE!$B:$B,Tabla!T$1&amp;"-"&amp;Tabla!$B234&amp;"-"&amp;Tabla!T$4,BASE!$O:$O)</f>
        <v>0</v>
      </c>
      <c r="U234" s="87">
        <f>+SUMIF(BASE!$B:$B,Tabla!U$1&amp;"-"&amp;Tabla!$B234&amp;"-"&amp;Tabla!U$4,BASE!$O:$O)</f>
        <v>0</v>
      </c>
      <c r="V234" s="87">
        <f>+SUMIF(BASE!$B:$B,Tabla!V$1&amp;"-"&amp;Tabla!$B234&amp;"-"&amp;Tabla!V$4,BASE!$O:$O)</f>
        <v>0</v>
      </c>
      <c r="W234" s="87">
        <f>+SUMIF(BASE!$B:$B,Tabla!W$1&amp;"-"&amp;Tabla!$B234&amp;"-"&amp;Tabla!W$4,BASE!$O:$O)</f>
        <v>0</v>
      </c>
      <c r="X234" s="87">
        <f>+SUMIF(BASE!$B:$B,Tabla!X$1&amp;"-"&amp;Tabla!$B234&amp;"-"&amp;Tabla!X$4,BASE!$O:$O)</f>
        <v>0</v>
      </c>
      <c r="Y234" s="87">
        <f>+SUMIF(BASE!$B:$B,Tabla!Y$1&amp;"-"&amp;Tabla!$B234&amp;"-"&amp;Tabla!Y$4,BASE!$O:$O)</f>
        <v>0</v>
      </c>
      <c r="Z234" s="87">
        <f>+SUMIF(BASE!$B:$B,Tabla!Z$1&amp;"-"&amp;Tabla!$B234&amp;"-"&amp;Tabla!Z$4,BASE!$O:$O)</f>
        <v>0</v>
      </c>
      <c r="AA234" s="87">
        <f>+SUMIF(BASE!$B:$B,Tabla!AA$1&amp;"-"&amp;Tabla!$B234&amp;"-"&amp;Tabla!AA$4,BASE!$O:$O)</f>
        <v>0</v>
      </c>
      <c r="AB234" s="87">
        <f>+SUMIF(BASE!$B:$B,Tabla!AB$1&amp;"-"&amp;Tabla!$B234&amp;"-"&amp;Tabla!AB$4,BASE!$O:$O)</f>
        <v>0</v>
      </c>
      <c r="AC234" s="87">
        <f>+SUMIF(BASE!$B:$B,Tabla!AC$1&amp;"-"&amp;Tabla!$B234&amp;"-"&amp;Tabla!AC$4,BASE!$O:$O)</f>
        <v>0</v>
      </c>
      <c r="AD234" s="87">
        <f>+SUMIF(BASE!$B:$B,Tabla!AD$1&amp;"-"&amp;Tabla!$B234&amp;"-"&amp;Tabla!AD$4,BASE!$O:$O)</f>
        <v>0</v>
      </c>
      <c r="AE234" s="87">
        <f t="shared" si="95"/>
        <v>0</v>
      </c>
      <c r="AF234" s="87">
        <f t="shared" si="96"/>
        <v>0</v>
      </c>
      <c r="AG234" s="87">
        <f t="shared" si="97"/>
        <v>0</v>
      </c>
      <c r="AH234" s="87">
        <f t="shared" si="98"/>
        <v>0</v>
      </c>
      <c r="AI234" s="87">
        <f t="shared" si="99"/>
        <v>0</v>
      </c>
      <c r="AJ234" s="87">
        <f t="shared" si="100"/>
        <v>0</v>
      </c>
      <c r="AK234" s="87">
        <f t="shared" si="101"/>
        <v>0</v>
      </c>
      <c r="AL234" s="87">
        <f t="shared" si="102"/>
        <v>0</v>
      </c>
      <c r="AM234" s="87">
        <f t="shared" si="103"/>
        <v>0</v>
      </c>
      <c r="AN234" s="87">
        <f t="shared" si="104"/>
        <v>0</v>
      </c>
    </row>
    <row r="235" spans="2:40" outlineLevel="1" x14ac:dyDescent="0.2">
      <c r="B235" s="80" t="str">
        <f t="shared" si="84"/>
        <v/>
      </c>
      <c r="C235" s="87">
        <f>+SUMIF(BASE!$B:$B,Tabla!C$1&amp;"-"&amp;Tabla!$B235&amp;"-"&amp;Tabla!C$4,BASE!$O:$O)</f>
        <v>0</v>
      </c>
      <c r="D235" s="87">
        <f>+SUMIF(BASE!$B:$B,Tabla!D$1&amp;"-"&amp;Tabla!$B235&amp;"-"&amp;Tabla!D$4,BASE!$O:$O)</f>
        <v>0</v>
      </c>
      <c r="E235" s="87">
        <f>+SUMIF(BASE!$B:$B,Tabla!E$1&amp;"-"&amp;Tabla!$B235&amp;"-"&amp;Tabla!E$4,BASE!$O:$O)</f>
        <v>0</v>
      </c>
      <c r="F235" s="87">
        <f>+SUMIF(BASE!$B:$B,Tabla!F$1&amp;"-"&amp;Tabla!$B235&amp;"-"&amp;Tabla!F$4,BASE!$O:$O)</f>
        <v>0</v>
      </c>
      <c r="G235" s="87">
        <f>+SUMIF(BASE!$B:$B,Tabla!G$1&amp;"-"&amp;Tabla!$B235&amp;"-"&amp;Tabla!G$4,BASE!$O:$O)</f>
        <v>0</v>
      </c>
      <c r="H235" s="87">
        <f>+SUMIF(BASE!$B:$B,Tabla!H$1&amp;"-"&amp;Tabla!$B235&amp;"-"&amp;Tabla!H$4,BASE!$O:$O)</f>
        <v>0</v>
      </c>
      <c r="I235" s="87">
        <f>+SUMIF(BASE!$B:$B,Tabla!I$1&amp;"-"&amp;Tabla!$B235&amp;"-"&amp;Tabla!I$4,BASE!$O:$O)</f>
        <v>0</v>
      </c>
      <c r="J235" s="87">
        <f>+SUMIF(BASE!$B:$B,Tabla!J$1&amp;"-"&amp;Tabla!$B235&amp;"-"&amp;Tabla!J$4,BASE!$O:$O)</f>
        <v>0</v>
      </c>
      <c r="K235" s="87">
        <f>+SUMIF(BASE!$B:$B,Tabla!K$1&amp;"-"&amp;Tabla!$B235&amp;"-"&amp;Tabla!K$4,BASE!$O:$O)</f>
        <v>0</v>
      </c>
      <c r="L235" s="87">
        <f>+SUMIF(BASE!$B:$B,Tabla!L$1&amp;"-"&amp;Tabla!$B235&amp;"-"&amp;Tabla!L$4,BASE!$O:$O)</f>
        <v>0</v>
      </c>
      <c r="M235" s="87">
        <f>+SUMIF(BASE!$B:$B,Tabla!M$1&amp;"-"&amp;Tabla!$B235&amp;"-"&amp;Tabla!M$4,BASE!$O:$O)</f>
        <v>0</v>
      </c>
      <c r="N235" s="87">
        <f>+SUMIF(BASE!$B:$B,Tabla!N$1&amp;"-"&amp;Tabla!$B235&amp;"-"&amp;Tabla!N$4,BASE!$O:$O)</f>
        <v>0</v>
      </c>
      <c r="O235" s="87">
        <f>+SUMIF(BASE!$B:$B,Tabla!O$1&amp;"-"&amp;Tabla!$B235&amp;"-"&amp;Tabla!O$4,BASE!$O:$O)</f>
        <v>0</v>
      </c>
      <c r="P235" s="87">
        <f>+SUMIF(BASE!$B:$B,Tabla!P$1&amp;"-"&amp;Tabla!$B235&amp;"-"&amp;Tabla!P$4,BASE!$O:$O)</f>
        <v>0</v>
      </c>
      <c r="Q235" s="87">
        <f>+SUMIF(BASE!$B:$B,Tabla!Q$1&amp;"-"&amp;Tabla!$B235&amp;"-"&amp;Tabla!Q$4,BASE!$O:$O)</f>
        <v>0</v>
      </c>
      <c r="R235" s="87">
        <f>+SUMIF(BASE!$B:$B,Tabla!R$1&amp;"-"&amp;Tabla!$B235&amp;"-"&amp;Tabla!R$4,BASE!$O:$O)</f>
        <v>0</v>
      </c>
      <c r="S235" s="87">
        <f>+SUMIF(BASE!$B:$B,Tabla!S$1&amp;"-"&amp;Tabla!$B235&amp;"-"&amp;Tabla!S$4,BASE!$O:$O)</f>
        <v>0</v>
      </c>
      <c r="T235" s="87">
        <f>+SUMIF(BASE!$B:$B,Tabla!T$1&amp;"-"&amp;Tabla!$B235&amp;"-"&amp;Tabla!T$4,BASE!$O:$O)</f>
        <v>0</v>
      </c>
      <c r="U235" s="87">
        <f>+SUMIF(BASE!$B:$B,Tabla!U$1&amp;"-"&amp;Tabla!$B235&amp;"-"&amp;Tabla!U$4,BASE!$O:$O)</f>
        <v>0</v>
      </c>
      <c r="V235" s="87">
        <f>+SUMIF(BASE!$B:$B,Tabla!V$1&amp;"-"&amp;Tabla!$B235&amp;"-"&amp;Tabla!V$4,BASE!$O:$O)</f>
        <v>0</v>
      </c>
      <c r="W235" s="87">
        <f>+SUMIF(BASE!$B:$B,Tabla!W$1&amp;"-"&amp;Tabla!$B235&amp;"-"&amp;Tabla!W$4,BASE!$O:$O)</f>
        <v>0</v>
      </c>
      <c r="X235" s="87">
        <f>+SUMIF(BASE!$B:$B,Tabla!X$1&amp;"-"&amp;Tabla!$B235&amp;"-"&amp;Tabla!X$4,BASE!$O:$O)</f>
        <v>0</v>
      </c>
      <c r="Y235" s="87">
        <f>+SUMIF(BASE!$B:$B,Tabla!Y$1&amp;"-"&amp;Tabla!$B235&amp;"-"&amp;Tabla!Y$4,BASE!$O:$O)</f>
        <v>0</v>
      </c>
      <c r="Z235" s="87">
        <f>+SUMIF(BASE!$B:$B,Tabla!Z$1&amp;"-"&amp;Tabla!$B235&amp;"-"&amp;Tabla!Z$4,BASE!$O:$O)</f>
        <v>0</v>
      </c>
      <c r="AA235" s="87">
        <f>+SUMIF(BASE!$B:$B,Tabla!AA$1&amp;"-"&amp;Tabla!$B235&amp;"-"&amp;Tabla!AA$4,BASE!$O:$O)</f>
        <v>0</v>
      </c>
      <c r="AB235" s="87">
        <f>+SUMIF(BASE!$B:$B,Tabla!AB$1&amp;"-"&amp;Tabla!$B235&amp;"-"&amp;Tabla!AB$4,BASE!$O:$O)</f>
        <v>0</v>
      </c>
      <c r="AC235" s="87">
        <f>+SUMIF(BASE!$B:$B,Tabla!AC$1&amp;"-"&amp;Tabla!$B235&amp;"-"&amp;Tabla!AC$4,BASE!$O:$O)</f>
        <v>0</v>
      </c>
      <c r="AD235" s="87">
        <f>+SUMIF(BASE!$B:$B,Tabla!AD$1&amp;"-"&amp;Tabla!$B235&amp;"-"&amp;Tabla!AD$4,BASE!$O:$O)</f>
        <v>0</v>
      </c>
      <c r="AE235" s="87">
        <f t="shared" si="95"/>
        <v>0</v>
      </c>
      <c r="AF235" s="87">
        <f t="shared" si="96"/>
        <v>0</v>
      </c>
      <c r="AG235" s="87">
        <f t="shared" si="97"/>
        <v>0</v>
      </c>
      <c r="AH235" s="87">
        <f t="shared" si="98"/>
        <v>0</v>
      </c>
      <c r="AI235" s="87">
        <f t="shared" si="99"/>
        <v>0</v>
      </c>
      <c r="AJ235" s="87">
        <f t="shared" si="100"/>
        <v>0</v>
      </c>
      <c r="AK235" s="87">
        <f t="shared" si="101"/>
        <v>0</v>
      </c>
      <c r="AL235" s="87">
        <f t="shared" si="102"/>
        <v>0</v>
      </c>
      <c r="AM235" s="87">
        <f t="shared" si="103"/>
        <v>0</v>
      </c>
      <c r="AN235" s="87">
        <f t="shared" si="104"/>
        <v>0</v>
      </c>
    </row>
    <row r="236" spans="2:40" outlineLevel="1" x14ac:dyDescent="0.2">
      <c r="B236" s="80" t="str">
        <f t="shared" si="84"/>
        <v/>
      </c>
      <c r="C236" s="87">
        <f>+SUMIF(BASE!$B:$B,Tabla!C$1&amp;"-"&amp;Tabla!$B236&amp;"-"&amp;Tabla!C$4,BASE!$O:$O)</f>
        <v>0</v>
      </c>
      <c r="D236" s="87">
        <f>+SUMIF(BASE!$B:$B,Tabla!D$1&amp;"-"&amp;Tabla!$B236&amp;"-"&amp;Tabla!D$4,BASE!$O:$O)</f>
        <v>0</v>
      </c>
      <c r="E236" s="87">
        <f>+SUMIF(BASE!$B:$B,Tabla!E$1&amp;"-"&amp;Tabla!$B236&amp;"-"&amp;Tabla!E$4,BASE!$O:$O)</f>
        <v>0</v>
      </c>
      <c r="F236" s="87">
        <f>+SUMIF(BASE!$B:$B,Tabla!F$1&amp;"-"&amp;Tabla!$B236&amp;"-"&amp;Tabla!F$4,BASE!$O:$O)</f>
        <v>0</v>
      </c>
      <c r="G236" s="87">
        <f>+SUMIF(BASE!$B:$B,Tabla!G$1&amp;"-"&amp;Tabla!$B236&amp;"-"&amp;Tabla!G$4,BASE!$O:$O)</f>
        <v>0</v>
      </c>
      <c r="H236" s="87">
        <f>+SUMIF(BASE!$B:$B,Tabla!H$1&amp;"-"&amp;Tabla!$B236&amp;"-"&amp;Tabla!H$4,BASE!$O:$O)</f>
        <v>0</v>
      </c>
      <c r="I236" s="87">
        <f>+SUMIF(BASE!$B:$B,Tabla!I$1&amp;"-"&amp;Tabla!$B236&amp;"-"&amp;Tabla!I$4,BASE!$O:$O)</f>
        <v>0</v>
      </c>
      <c r="J236" s="87">
        <f>+SUMIF(BASE!$B:$B,Tabla!J$1&amp;"-"&amp;Tabla!$B236&amp;"-"&amp;Tabla!J$4,BASE!$O:$O)</f>
        <v>0</v>
      </c>
      <c r="K236" s="87">
        <f>+SUMIF(BASE!$B:$B,Tabla!K$1&amp;"-"&amp;Tabla!$B236&amp;"-"&amp;Tabla!K$4,BASE!$O:$O)</f>
        <v>0</v>
      </c>
      <c r="L236" s="87">
        <f>+SUMIF(BASE!$B:$B,Tabla!L$1&amp;"-"&amp;Tabla!$B236&amp;"-"&amp;Tabla!L$4,BASE!$O:$O)</f>
        <v>0</v>
      </c>
      <c r="M236" s="87">
        <f>+SUMIF(BASE!$B:$B,Tabla!M$1&amp;"-"&amp;Tabla!$B236&amp;"-"&amp;Tabla!M$4,BASE!$O:$O)</f>
        <v>0</v>
      </c>
      <c r="N236" s="87">
        <f>+SUMIF(BASE!$B:$B,Tabla!N$1&amp;"-"&amp;Tabla!$B236&amp;"-"&amp;Tabla!N$4,BASE!$O:$O)</f>
        <v>0</v>
      </c>
      <c r="O236" s="87">
        <f>+SUMIF(BASE!$B:$B,Tabla!O$1&amp;"-"&amp;Tabla!$B236&amp;"-"&amp;Tabla!O$4,BASE!$O:$O)</f>
        <v>0</v>
      </c>
      <c r="P236" s="87">
        <f>+SUMIF(BASE!$B:$B,Tabla!P$1&amp;"-"&amp;Tabla!$B236&amp;"-"&amp;Tabla!P$4,BASE!$O:$O)</f>
        <v>0</v>
      </c>
      <c r="Q236" s="87">
        <f>+SUMIF(BASE!$B:$B,Tabla!Q$1&amp;"-"&amp;Tabla!$B236&amp;"-"&amp;Tabla!Q$4,BASE!$O:$O)</f>
        <v>0</v>
      </c>
      <c r="R236" s="87">
        <f>+SUMIF(BASE!$B:$B,Tabla!R$1&amp;"-"&amp;Tabla!$B236&amp;"-"&amp;Tabla!R$4,BASE!$O:$O)</f>
        <v>0</v>
      </c>
      <c r="S236" s="87">
        <f>+SUMIF(BASE!$B:$B,Tabla!S$1&amp;"-"&amp;Tabla!$B236&amp;"-"&amp;Tabla!S$4,BASE!$O:$O)</f>
        <v>0</v>
      </c>
      <c r="T236" s="87">
        <f>+SUMIF(BASE!$B:$B,Tabla!T$1&amp;"-"&amp;Tabla!$B236&amp;"-"&amp;Tabla!T$4,BASE!$O:$O)</f>
        <v>0</v>
      </c>
      <c r="U236" s="87">
        <f>+SUMIF(BASE!$B:$B,Tabla!U$1&amp;"-"&amp;Tabla!$B236&amp;"-"&amp;Tabla!U$4,BASE!$O:$O)</f>
        <v>0</v>
      </c>
      <c r="V236" s="87">
        <f>+SUMIF(BASE!$B:$B,Tabla!V$1&amp;"-"&amp;Tabla!$B236&amp;"-"&amp;Tabla!V$4,BASE!$O:$O)</f>
        <v>0</v>
      </c>
      <c r="W236" s="87">
        <f>+SUMIF(BASE!$B:$B,Tabla!W$1&amp;"-"&amp;Tabla!$B236&amp;"-"&amp;Tabla!W$4,BASE!$O:$O)</f>
        <v>0</v>
      </c>
      <c r="X236" s="87">
        <f>+SUMIF(BASE!$B:$B,Tabla!X$1&amp;"-"&amp;Tabla!$B236&amp;"-"&amp;Tabla!X$4,BASE!$O:$O)</f>
        <v>0</v>
      </c>
      <c r="Y236" s="87">
        <f>+SUMIF(BASE!$B:$B,Tabla!Y$1&amp;"-"&amp;Tabla!$B236&amp;"-"&amp;Tabla!Y$4,BASE!$O:$O)</f>
        <v>0</v>
      </c>
      <c r="Z236" s="87">
        <f>+SUMIF(BASE!$B:$B,Tabla!Z$1&amp;"-"&amp;Tabla!$B236&amp;"-"&amp;Tabla!Z$4,BASE!$O:$O)</f>
        <v>0</v>
      </c>
      <c r="AA236" s="87">
        <f>+SUMIF(BASE!$B:$B,Tabla!AA$1&amp;"-"&amp;Tabla!$B236&amp;"-"&amp;Tabla!AA$4,BASE!$O:$O)</f>
        <v>0</v>
      </c>
      <c r="AB236" s="87">
        <f>+SUMIF(BASE!$B:$B,Tabla!AB$1&amp;"-"&amp;Tabla!$B236&amp;"-"&amp;Tabla!AB$4,BASE!$O:$O)</f>
        <v>0</v>
      </c>
      <c r="AC236" s="87">
        <f>+SUMIF(BASE!$B:$B,Tabla!AC$1&amp;"-"&amp;Tabla!$B236&amp;"-"&amp;Tabla!AC$4,BASE!$O:$O)</f>
        <v>0</v>
      </c>
      <c r="AD236" s="87">
        <f>+SUMIF(BASE!$B:$B,Tabla!AD$1&amp;"-"&amp;Tabla!$B236&amp;"-"&amp;Tabla!AD$4,BASE!$O:$O)</f>
        <v>0</v>
      </c>
      <c r="AE236" s="87">
        <f t="shared" si="95"/>
        <v>0</v>
      </c>
      <c r="AF236" s="87">
        <f t="shared" si="96"/>
        <v>0</v>
      </c>
      <c r="AG236" s="87">
        <f t="shared" si="97"/>
        <v>0</v>
      </c>
      <c r="AH236" s="87">
        <f t="shared" si="98"/>
        <v>0</v>
      </c>
      <c r="AI236" s="87">
        <f t="shared" si="99"/>
        <v>0</v>
      </c>
      <c r="AJ236" s="87">
        <f t="shared" si="100"/>
        <v>0</v>
      </c>
      <c r="AK236" s="87">
        <f t="shared" si="101"/>
        <v>0</v>
      </c>
      <c r="AL236" s="87">
        <f t="shared" si="102"/>
        <v>0</v>
      </c>
      <c r="AM236" s="87">
        <f t="shared" si="103"/>
        <v>0</v>
      </c>
      <c r="AN236" s="87">
        <f t="shared" si="104"/>
        <v>0</v>
      </c>
    </row>
    <row r="237" spans="2:40" outlineLevel="1" x14ac:dyDescent="0.2">
      <c r="B237" s="80" t="str">
        <f t="shared" si="84"/>
        <v/>
      </c>
      <c r="C237" s="87">
        <f>+SUMIF(BASE!$B:$B,Tabla!C$1&amp;"-"&amp;Tabla!$B237&amp;"-"&amp;Tabla!C$4,BASE!$O:$O)</f>
        <v>0</v>
      </c>
      <c r="D237" s="87">
        <f>+SUMIF(BASE!$B:$B,Tabla!D$1&amp;"-"&amp;Tabla!$B237&amp;"-"&amp;Tabla!D$4,BASE!$O:$O)</f>
        <v>0</v>
      </c>
      <c r="E237" s="87">
        <f>+SUMIF(BASE!$B:$B,Tabla!E$1&amp;"-"&amp;Tabla!$B237&amp;"-"&amp;Tabla!E$4,BASE!$O:$O)</f>
        <v>0</v>
      </c>
      <c r="F237" s="87">
        <f>+SUMIF(BASE!$B:$B,Tabla!F$1&amp;"-"&amp;Tabla!$B237&amp;"-"&amp;Tabla!F$4,BASE!$O:$O)</f>
        <v>0</v>
      </c>
      <c r="G237" s="87">
        <f>+SUMIF(BASE!$B:$B,Tabla!G$1&amp;"-"&amp;Tabla!$B237&amp;"-"&amp;Tabla!G$4,BASE!$O:$O)</f>
        <v>0</v>
      </c>
      <c r="H237" s="87">
        <f>+SUMIF(BASE!$B:$B,Tabla!H$1&amp;"-"&amp;Tabla!$B237&amp;"-"&amp;Tabla!H$4,BASE!$O:$O)</f>
        <v>0</v>
      </c>
      <c r="I237" s="87">
        <f>+SUMIF(BASE!$B:$B,Tabla!I$1&amp;"-"&amp;Tabla!$B237&amp;"-"&amp;Tabla!I$4,BASE!$O:$O)</f>
        <v>0</v>
      </c>
      <c r="J237" s="87">
        <f>+SUMIF(BASE!$B:$B,Tabla!J$1&amp;"-"&amp;Tabla!$B237&amp;"-"&amp;Tabla!J$4,BASE!$O:$O)</f>
        <v>0</v>
      </c>
      <c r="K237" s="87">
        <f>+SUMIF(BASE!$B:$B,Tabla!K$1&amp;"-"&amp;Tabla!$B237&amp;"-"&amp;Tabla!K$4,BASE!$O:$O)</f>
        <v>0</v>
      </c>
      <c r="L237" s="87">
        <f>+SUMIF(BASE!$B:$B,Tabla!L$1&amp;"-"&amp;Tabla!$B237&amp;"-"&amp;Tabla!L$4,BASE!$O:$O)</f>
        <v>0</v>
      </c>
      <c r="M237" s="87">
        <f>+SUMIF(BASE!$B:$B,Tabla!M$1&amp;"-"&amp;Tabla!$B237&amp;"-"&amp;Tabla!M$4,BASE!$O:$O)</f>
        <v>0</v>
      </c>
      <c r="N237" s="87">
        <f>+SUMIF(BASE!$B:$B,Tabla!N$1&amp;"-"&amp;Tabla!$B237&amp;"-"&amp;Tabla!N$4,BASE!$O:$O)</f>
        <v>0</v>
      </c>
      <c r="O237" s="87">
        <f>+SUMIF(BASE!$B:$B,Tabla!O$1&amp;"-"&amp;Tabla!$B237&amp;"-"&amp;Tabla!O$4,BASE!$O:$O)</f>
        <v>0</v>
      </c>
      <c r="P237" s="87">
        <f>+SUMIF(BASE!$B:$B,Tabla!P$1&amp;"-"&amp;Tabla!$B237&amp;"-"&amp;Tabla!P$4,BASE!$O:$O)</f>
        <v>0</v>
      </c>
      <c r="Q237" s="87">
        <f>+SUMIF(BASE!$B:$B,Tabla!Q$1&amp;"-"&amp;Tabla!$B237&amp;"-"&amp;Tabla!Q$4,BASE!$O:$O)</f>
        <v>0</v>
      </c>
      <c r="R237" s="87">
        <f>+SUMIF(BASE!$B:$B,Tabla!R$1&amp;"-"&amp;Tabla!$B237&amp;"-"&amp;Tabla!R$4,BASE!$O:$O)</f>
        <v>0</v>
      </c>
      <c r="S237" s="87">
        <f>+SUMIF(BASE!$B:$B,Tabla!S$1&amp;"-"&amp;Tabla!$B237&amp;"-"&amp;Tabla!S$4,BASE!$O:$O)</f>
        <v>0</v>
      </c>
      <c r="T237" s="87">
        <f>+SUMIF(BASE!$B:$B,Tabla!T$1&amp;"-"&amp;Tabla!$B237&amp;"-"&amp;Tabla!T$4,BASE!$O:$O)</f>
        <v>0</v>
      </c>
      <c r="U237" s="87">
        <f>+SUMIF(BASE!$B:$B,Tabla!U$1&amp;"-"&amp;Tabla!$B237&amp;"-"&amp;Tabla!U$4,BASE!$O:$O)</f>
        <v>0</v>
      </c>
      <c r="V237" s="87">
        <f>+SUMIF(BASE!$B:$B,Tabla!V$1&amp;"-"&amp;Tabla!$B237&amp;"-"&amp;Tabla!V$4,BASE!$O:$O)</f>
        <v>0</v>
      </c>
      <c r="W237" s="87">
        <f>+SUMIF(BASE!$B:$B,Tabla!W$1&amp;"-"&amp;Tabla!$B237&amp;"-"&amp;Tabla!W$4,BASE!$O:$O)</f>
        <v>0</v>
      </c>
      <c r="X237" s="87">
        <f>+SUMIF(BASE!$B:$B,Tabla!X$1&amp;"-"&amp;Tabla!$B237&amp;"-"&amp;Tabla!X$4,BASE!$O:$O)</f>
        <v>0</v>
      </c>
      <c r="Y237" s="87">
        <f>+SUMIF(BASE!$B:$B,Tabla!Y$1&amp;"-"&amp;Tabla!$B237&amp;"-"&amp;Tabla!Y$4,BASE!$O:$O)</f>
        <v>0</v>
      </c>
      <c r="Z237" s="87">
        <f>+SUMIF(BASE!$B:$B,Tabla!Z$1&amp;"-"&amp;Tabla!$B237&amp;"-"&amp;Tabla!Z$4,BASE!$O:$O)</f>
        <v>0</v>
      </c>
      <c r="AA237" s="87">
        <f>+SUMIF(BASE!$B:$B,Tabla!AA$1&amp;"-"&amp;Tabla!$B237&amp;"-"&amp;Tabla!AA$4,BASE!$O:$O)</f>
        <v>0</v>
      </c>
      <c r="AB237" s="87">
        <f>+SUMIF(BASE!$B:$B,Tabla!AB$1&amp;"-"&amp;Tabla!$B237&amp;"-"&amp;Tabla!AB$4,BASE!$O:$O)</f>
        <v>0</v>
      </c>
      <c r="AC237" s="87">
        <f>+SUMIF(BASE!$B:$B,Tabla!AC$1&amp;"-"&amp;Tabla!$B237&amp;"-"&amp;Tabla!AC$4,BASE!$O:$O)</f>
        <v>0</v>
      </c>
      <c r="AD237" s="87">
        <f>+SUMIF(BASE!$B:$B,Tabla!AD$1&amp;"-"&amp;Tabla!$B237&amp;"-"&amp;Tabla!AD$4,BASE!$O:$O)</f>
        <v>0</v>
      </c>
      <c r="AE237" s="87">
        <f t="shared" si="95"/>
        <v>0</v>
      </c>
      <c r="AF237" s="87">
        <f t="shared" si="96"/>
        <v>0</v>
      </c>
      <c r="AG237" s="87">
        <f t="shared" si="97"/>
        <v>0</v>
      </c>
      <c r="AH237" s="87">
        <f t="shared" si="98"/>
        <v>0</v>
      </c>
      <c r="AI237" s="87">
        <f t="shared" si="99"/>
        <v>0</v>
      </c>
      <c r="AJ237" s="87">
        <f t="shared" si="100"/>
        <v>0</v>
      </c>
      <c r="AK237" s="87">
        <f t="shared" si="101"/>
        <v>0</v>
      </c>
      <c r="AL237" s="87">
        <f t="shared" si="102"/>
        <v>0</v>
      </c>
      <c r="AM237" s="87">
        <f t="shared" si="103"/>
        <v>0</v>
      </c>
      <c r="AN237" s="87">
        <f t="shared" si="104"/>
        <v>0</v>
      </c>
    </row>
    <row r="238" spans="2:40" outlineLevel="1" x14ac:dyDescent="0.2">
      <c r="B238" s="80" t="str">
        <f t="shared" si="84"/>
        <v/>
      </c>
      <c r="C238" s="87">
        <f>+SUMIF(BASE!$B:$B,Tabla!C$1&amp;"-"&amp;Tabla!$B238&amp;"-"&amp;Tabla!C$4,BASE!$O:$O)</f>
        <v>0</v>
      </c>
      <c r="D238" s="87">
        <f>+SUMIF(BASE!$B:$B,Tabla!D$1&amp;"-"&amp;Tabla!$B238&amp;"-"&amp;Tabla!D$4,BASE!$O:$O)</f>
        <v>0</v>
      </c>
      <c r="E238" s="87">
        <f>+SUMIF(BASE!$B:$B,Tabla!E$1&amp;"-"&amp;Tabla!$B238&amp;"-"&amp;Tabla!E$4,BASE!$O:$O)</f>
        <v>0</v>
      </c>
      <c r="F238" s="87">
        <f>+SUMIF(BASE!$B:$B,Tabla!F$1&amp;"-"&amp;Tabla!$B238&amp;"-"&amp;Tabla!F$4,BASE!$O:$O)</f>
        <v>0</v>
      </c>
      <c r="G238" s="87">
        <f>+SUMIF(BASE!$B:$B,Tabla!G$1&amp;"-"&amp;Tabla!$B238&amp;"-"&amp;Tabla!G$4,BASE!$O:$O)</f>
        <v>0</v>
      </c>
      <c r="H238" s="87">
        <f>+SUMIF(BASE!$B:$B,Tabla!H$1&amp;"-"&amp;Tabla!$B238&amp;"-"&amp;Tabla!H$4,BASE!$O:$O)</f>
        <v>0</v>
      </c>
      <c r="I238" s="87">
        <f>+SUMIF(BASE!$B:$B,Tabla!I$1&amp;"-"&amp;Tabla!$B238&amp;"-"&amp;Tabla!I$4,BASE!$O:$O)</f>
        <v>0</v>
      </c>
      <c r="J238" s="87">
        <f>+SUMIF(BASE!$B:$B,Tabla!J$1&amp;"-"&amp;Tabla!$B238&amp;"-"&amp;Tabla!J$4,BASE!$O:$O)</f>
        <v>0</v>
      </c>
      <c r="K238" s="87">
        <f>+SUMIF(BASE!$B:$B,Tabla!K$1&amp;"-"&amp;Tabla!$B238&amp;"-"&amp;Tabla!K$4,BASE!$O:$O)</f>
        <v>0</v>
      </c>
      <c r="L238" s="87">
        <f>+SUMIF(BASE!$B:$B,Tabla!L$1&amp;"-"&amp;Tabla!$B238&amp;"-"&amp;Tabla!L$4,BASE!$O:$O)</f>
        <v>0</v>
      </c>
      <c r="M238" s="87">
        <f>+SUMIF(BASE!$B:$B,Tabla!M$1&amp;"-"&amp;Tabla!$B238&amp;"-"&amp;Tabla!M$4,BASE!$O:$O)</f>
        <v>0</v>
      </c>
      <c r="N238" s="87">
        <f>+SUMIF(BASE!$B:$B,Tabla!N$1&amp;"-"&amp;Tabla!$B238&amp;"-"&amp;Tabla!N$4,BASE!$O:$O)</f>
        <v>0</v>
      </c>
      <c r="O238" s="87">
        <f>+SUMIF(BASE!$B:$B,Tabla!O$1&amp;"-"&amp;Tabla!$B238&amp;"-"&amp;Tabla!O$4,BASE!$O:$O)</f>
        <v>0</v>
      </c>
      <c r="P238" s="87">
        <f>+SUMIF(BASE!$B:$B,Tabla!P$1&amp;"-"&amp;Tabla!$B238&amp;"-"&amp;Tabla!P$4,BASE!$O:$O)</f>
        <v>0</v>
      </c>
      <c r="Q238" s="87">
        <f>+SUMIF(BASE!$B:$B,Tabla!Q$1&amp;"-"&amp;Tabla!$B238&amp;"-"&amp;Tabla!Q$4,BASE!$O:$O)</f>
        <v>0</v>
      </c>
      <c r="R238" s="87">
        <f>+SUMIF(BASE!$B:$B,Tabla!R$1&amp;"-"&amp;Tabla!$B238&amp;"-"&amp;Tabla!R$4,BASE!$O:$O)</f>
        <v>0</v>
      </c>
      <c r="S238" s="87">
        <f>+SUMIF(BASE!$B:$B,Tabla!S$1&amp;"-"&amp;Tabla!$B238&amp;"-"&amp;Tabla!S$4,BASE!$O:$O)</f>
        <v>0</v>
      </c>
      <c r="T238" s="87">
        <f>+SUMIF(BASE!$B:$B,Tabla!T$1&amp;"-"&amp;Tabla!$B238&amp;"-"&amp;Tabla!T$4,BASE!$O:$O)</f>
        <v>0</v>
      </c>
      <c r="U238" s="87">
        <f>+SUMIF(BASE!$B:$B,Tabla!U$1&amp;"-"&amp;Tabla!$B238&amp;"-"&amp;Tabla!U$4,BASE!$O:$O)</f>
        <v>0</v>
      </c>
      <c r="V238" s="87">
        <f>+SUMIF(BASE!$B:$B,Tabla!V$1&amp;"-"&amp;Tabla!$B238&amp;"-"&amp;Tabla!V$4,BASE!$O:$O)</f>
        <v>0</v>
      </c>
      <c r="W238" s="87">
        <f>+SUMIF(BASE!$B:$B,Tabla!W$1&amp;"-"&amp;Tabla!$B238&amp;"-"&amp;Tabla!W$4,BASE!$O:$O)</f>
        <v>0</v>
      </c>
      <c r="X238" s="87">
        <f>+SUMIF(BASE!$B:$B,Tabla!X$1&amp;"-"&amp;Tabla!$B238&amp;"-"&amp;Tabla!X$4,BASE!$O:$O)</f>
        <v>0</v>
      </c>
      <c r="Y238" s="87">
        <f>+SUMIF(BASE!$B:$B,Tabla!Y$1&amp;"-"&amp;Tabla!$B238&amp;"-"&amp;Tabla!Y$4,BASE!$O:$O)</f>
        <v>0</v>
      </c>
      <c r="Z238" s="87">
        <f>+SUMIF(BASE!$B:$B,Tabla!Z$1&amp;"-"&amp;Tabla!$B238&amp;"-"&amp;Tabla!Z$4,BASE!$O:$O)</f>
        <v>0</v>
      </c>
      <c r="AA238" s="87">
        <f>+SUMIF(BASE!$B:$B,Tabla!AA$1&amp;"-"&amp;Tabla!$B238&amp;"-"&amp;Tabla!AA$4,BASE!$O:$O)</f>
        <v>0</v>
      </c>
      <c r="AB238" s="87">
        <f>+SUMIF(BASE!$B:$B,Tabla!AB$1&amp;"-"&amp;Tabla!$B238&amp;"-"&amp;Tabla!AB$4,BASE!$O:$O)</f>
        <v>0</v>
      </c>
      <c r="AC238" s="87">
        <f>+SUMIF(BASE!$B:$B,Tabla!AC$1&amp;"-"&amp;Tabla!$B238&amp;"-"&amp;Tabla!AC$4,BASE!$O:$O)</f>
        <v>0</v>
      </c>
      <c r="AD238" s="87">
        <f>+SUMIF(BASE!$B:$B,Tabla!AD$1&amp;"-"&amp;Tabla!$B238&amp;"-"&amp;Tabla!AD$4,BASE!$O:$O)</f>
        <v>0</v>
      </c>
      <c r="AE238" s="87">
        <f t="shared" si="95"/>
        <v>0</v>
      </c>
      <c r="AF238" s="87">
        <f t="shared" si="96"/>
        <v>0</v>
      </c>
      <c r="AG238" s="87">
        <f t="shared" si="97"/>
        <v>0</v>
      </c>
      <c r="AH238" s="87">
        <f t="shared" si="98"/>
        <v>0</v>
      </c>
      <c r="AI238" s="87">
        <f t="shared" si="99"/>
        <v>0</v>
      </c>
      <c r="AJ238" s="87">
        <f t="shared" si="100"/>
        <v>0</v>
      </c>
      <c r="AK238" s="87">
        <f t="shared" si="101"/>
        <v>0</v>
      </c>
      <c r="AL238" s="87">
        <f t="shared" si="102"/>
        <v>0</v>
      </c>
      <c r="AM238" s="87">
        <f t="shared" si="103"/>
        <v>0</v>
      </c>
      <c r="AN238" s="87">
        <f t="shared" si="104"/>
        <v>0</v>
      </c>
    </row>
    <row r="239" spans="2:40" outlineLevel="1" x14ac:dyDescent="0.2">
      <c r="B239" s="80" t="str">
        <f t="shared" si="84"/>
        <v/>
      </c>
      <c r="C239" s="87">
        <f>+SUMIF(BASE!$B:$B,Tabla!C$1&amp;"-"&amp;Tabla!$B239&amp;"-"&amp;Tabla!C$4,BASE!$O:$O)</f>
        <v>0</v>
      </c>
      <c r="D239" s="87">
        <f>+SUMIF(BASE!$B:$B,Tabla!D$1&amp;"-"&amp;Tabla!$B239&amp;"-"&amp;Tabla!D$4,BASE!$O:$O)</f>
        <v>0</v>
      </c>
      <c r="E239" s="87">
        <f>+SUMIF(BASE!$B:$B,Tabla!E$1&amp;"-"&amp;Tabla!$B239&amp;"-"&amp;Tabla!E$4,BASE!$O:$O)</f>
        <v>0</v>
      </c>
      <c r="F239" s="87">
        <f>+SUMIF(BASE!$B:$B,Tabla!F$1&amp;"-"&amp;Tabla!$B239&amp;"-"&amp;Tabla!F$4,BASE!$O:$O)</f>
        <v>0</v>
      </c>
      <c r="G239" s="87">
        <f>+SUMIF(BASE!$B:$B,Tabla!G$1&amp;"-"&amp;Tabla!$B239&amp;"-"&amp;Tabla!G$4,BASE!$O:$O)</f>
        <v>0</v>
      </c>
      <c r="H239" s="87">
        <f>+SUMIF(BASE!$B:$B,Tabla!H$1&amp;"-"&amp;Tabla!$B239&amp;"-"&amp;Tabla!H$4,BASE!$O:$O)</f>
        <v>0</v>
      </c>
      <c r="I239" s="87">
        <f>+SUMIF(BASE!$B:$B,Tabla!I$1&amp;"-"&amp;Tabla!$B239&amp;"-"&amp;Tabla!I$4,BASE!$O:$O)</f>
        <v>0</v>
      </c>
      <c r="J239" s="87">
        <f>+SUMIF(BASE!$B:$B,Tabla!J$1&amp;"-"&amp;Tabla!$B239&amp;"-"&amp;Tabla!J$4,BASE!$O:$O)</f>
        <v>0</v>
      </c>
      <c r="K239" s="87">
        <f>+SUMIF(BASE!$B:$B,Tabla!K$1&amp;"-"&amp;Tabla!$B239&amp;"-"&amp;Tabla!K$4,BASE!$O:$O)</f>
        <v>0</v>
      </c>
      <c r="L239" s="87">
        <f>+SUMIF(BASE!$B:$B,Tabla!L$1&amp;"-"&amp;Tabla!$B239&amp;"-"&amp;Tabla!L$4,BASE!$O:$O)</f>
        <v>0</v>
      </c>
      <c r="M239" s="87">
        <f>+SUMIF(BASE!$B:$B,Tabla!M$1&amp;"-"&amp;Tabla!$B239&amp;"-"&amp;Tabla!M$4,BASE!$O:$O)</f>
        <v>0</v>
      </c>
      <c r="N239" s="87">
        <f>+SUMIF(BASE!$B:$B,Tabla!N$1&amp;"-"&amp;Tabla!$B239&amp;"-"&amp;Tabla!N$4,BASE!$O:$O)</f>
        <v>0</v>
      </c>
      <c r="O239" s="87">
        <f>+SUMIF(BASE!$B:$B,Tabla!O$1&amp;"-"&amp;Tabla!$B239&amp;"-"&amp;Tabla!O$4,BASE!$O:$O)</f>
        <v>0</v>
      </c>
      <c r="P239" s="87">
        <f>+SUMIF(BASE!$B:$B,Tabla!P$1&amp;"-"&amp;Tabla!$B239&amp;"-"&amp;Tabla!P$4,BASE!$O:$O)</f>
        <v>0</v>
      </c>
      <c r="Q239" s="87">
        <f>+SUMIF(BASE!$B:$B,Tabla!Q$1&amp;"-"&amp;Tabla!$B239&amp;"-"&amp;Tabla!Q$4,BASE!$O:$O)</f>
        <v>0</v>
      </c>
      <c r="R239" s="87">
        <f>+SUMIF(BASE!$B:$B,Tabla!R$1&amp;"-"&amp;Tabla!$B239&amp;"-"&amp;Tabla!R$4,BASE!$O:$O)</f>
        <v>0</v>
      </c>
      <c r="S239" s="87">
        <f>+SUMIF(BASE!$B:$B,Tabla!S$1&amp;"-"&amp;Tabla!$B239&amp;"-"&amp;Tabla!S$4,BASE!$O:$O)</f>
        <v>0</v>
      </c>
      <c r="T239" s="87">
        <f>+SUMIF(BASE!$B:$B,Tabla!T$1&amp;"-"&amp;Tabla!$B239&amp;"-"&amp;Tabla!T$4,BASE!$O:$O)</f>
        <v>0</v>
      </c>
      <c r="U239" s="87">
        <f>+SUMIF(BASE!$B:$B,Tabla!U$1&amp;"-"&amp;Tabla!$B239&amp;"-"&amp;Tabla!U$4,BASE!$O:$O)</f>
        <v>0</v>
      </c>
      <c r="V239" s="87">
        <f>+SUMIF(BASE!$B:$B,Tabla!V$1&amp;"-"&amp;Tabla!$B239&amp;"-"&amp;Tabla!V$4,BASE!$O:$O)</f>
        <v>0</v>
      </c>
      <c r="W239" s="87">
        <f>+SUMIF(BASE!$B:$B,Tabla!W$1&amp;"-"&amp;Tabla!$B239&amp;"-"&amp;Tabla!W$4,BASE!$O:$O)</f>
        <v>0</v>
      </c>
      <c r="X239" s="87">
        <f>+SUMIF(BASE!$B:$B,Tabla!X$1&amp;"-"&amp;Tabla!$B239&amp;"-"&amp;Tabla!X$4,BASE!$O:$O)</f>
        <v>0</v>
      </c>
      <c r="Y239" s="87">
        <f>+SUMIF(BASE!$B:$B,Tabla!Y$1&amp;"-"&amp;Tabla!$B239&amp;"-"&amp;Tabla!Y$4,BASE!$O:$O)</f>
        <v>0</v>
      </c>
      <c r="Z239" s="87">
        <f>+SUMIF(BASE!$B:$B,Tabla!Z$1&amp;"-"&amp;Tabla!$B239&amp;"-"&amp;Tabla!Z$4,BASE!$O:$O)</f>
        <v>0</v>
      </c>
      <c r="AA239" s="87">
        <f>+SUMIF(BASE!$B:$B,Tabla!AA$1&amp;"-"&amp;Tabla!$B239&amp;"-"&amp;Tabla!AA$4,BASE!$O:$O)</f>
        <v>0</v>
      </c>
      <c r="AB239" s="87">
        <f>+SUMIF(BASE!$B:$B,Tabla!AB$1&amp;"-"&amp;Tabla!$B239&amp;"-"&amp;Tabla!AB$4,BASE!$O:$O)</f>
        <v>0</v>
      </c>
      <c r="AC239" s="87">
        <f>+SUMIF(BASE!$B:$B,Tabla!AC$1&amp;"-"&amp;Tabla!$B239&amp;"-"&amp;Tabla!AC$4,BASE!$O:$O)</f>
        <v>0</v>
      </c>
      <c r="AD239" s="87">
        <f>+SUMIF(BASE!$B:$B,Tabla!AD$1&amp;"-"&amp;Tabla!$B239&amp;"-"&amp;Tabla!AD$4,BASE!$O:$O)</f>
        <v>0</v>
      </c>
      <c r="AE239" s="87">
        <f t="shared" si="95"/>
        <v>0</v>
      </c>
      <c r="AF239" s="87">
        <f t="shared" si="96"/>
        <v>0</v>
      </c>
      <c r="AG239" s="87">
        <f t="shared" si="97"/>
        <v>0</v>
      </c>
      <c r="AH239" s="87">
        <f t="shared" si="98"/>
        <v>0</v>
      </c>
      <c r="AI239" s="87">
        <f t="shared" si="99"/>
        <v>0</v>
      </c>
      <c r="AJ239" s="87">
        <f t="shared" si="100"/>
        <v>0</v>
      </c>
      <c r="AK239" s="87">
        <f t="shared" si="101"/>
        <v>0</v>
      </c>
      <c r="AL239" s="87">
        <f t="shared" si="102"/>
        <v>0</v>
      </c>
      <c r="AM239" s="87">
        <f t="shared" si="103"/>
        <v>0</v>
      </c>
      <c r="AN239" s="87">
        <f t="shared" si="104"/>
        <v>0</v>
      </c>
    </row>
    <row r="240" spans="2:40" outlineLevel="1" x14ac:dyDescent="0.2">
      <c r="B240" s="80" t="str">
        <f t="shared" si="84"/>
        <v/>
      </c>
      <c r="C240" s="87">
        <f>+SUMIF(BASE!$B:$B,Tabla!C$1&amp;"-"&amp;Tabla!$B240&amp;"-"&amp;Tabla!C$4,BASE!$O:$O)</f>
        <v>0</v>
      </c>
      <c r="D240" s="87">
        <f>+SUMIF(BASE!$B:$B,Tabla!D$1&amp;"-"&amp;Tabla!$B240&amp;"-"&amp;Tabla!D$4,BASE!$O:$O)</f>
        <v>0</v>
      </c>
      <c r="E240" s="87">
        <f>+SUMIF(BASE!$B:$B,Tabla!E$1&amp;"-"&amp;Tabla!$B240&amp;"-"&amp;Tabla!E$4,BASE!$O:$O)</f>
        <v>0</v>
      </c>
      <c r="F240" s="87">
        <f>+SUMIF(BASE!$B:$B,Tabla!F$1&amp;"-"&amp;Tabla!$B240&amp;"-"&amp;Tabla!F$4,BASE!$O:$O)</f>
        <v>0</v>
      </c>
      <c r="G240" s="87">
        <f>+SUMIF(BASE!$B:$B,Tabla!G$1&amp;"-"&amp;Tabla!$B240&amp;"-"&amp;Tabla!G$4,BASE!$O:$O)</f>
        <v>0</v>
      </c>
      <c r="H240" s="87">
        <f>+SUMIF(BASE!$B:$B,Tabla!H$1&amp;"-"&amp;Tabla!$B240&amp;"-"&amp;Tabla!H$4,BASE!$O:$O)</f>
        <v>0</v>
      </c>
      <c r="I240" s="87">
        <f>+SUMIF(BASE!$B:$B,Tabla!I$1&amp;"-"&amp;Tabla!$B240&amp;"-"&amp;Tabla!I$4,BASE!$O:$O)</f>
        <v>0</v>
      </c>
      <c r="J240" s="87">
        <f>+SUMIF(BASE!$B:$B,Tabla!J$1&amp;"-"&amp;Tabla!$B240&amp;"-"&amp;Tabla!J$4,BASE!$O:$O)</f>
        <v>0</v>
      </c>
      <c r="K240" s="87">
        <f>+SUMIF(BASE!$B:$B,Tabla!K$1&amp;"-"&amp;Tabla!$B240&amp;"-"&amp;Tabla!K$4,BASE!$O:$O)</f>
        <v>0</v>
      </c>
      <c r="L240" s="87">
        <f>+SUMIF(BASE!$B:$B,Tabla!L$1&amp;"-"&amp;Tabla!$B240&amp;"-"&amp;Tabla!L$4,BASE!$O:$O)</f>
        <v>0</v>
      </c>
      <c r="M240" s="87">
        <f>+SUMIF(BASE!$B:$B,Tabla!M$1&amp;"-"&amp;Tabla!$B240&amp;"-"&amp;Tabla!M$4,BASE!$O:$O)</f>
        <v>0</v>
      </c>
      <c r="N240" s="87">
        <f>+SUMIF(BASE!$B:$B,Tabla!N$1&amp;"-"&amp;Tabla!$B240&amp;"-"&amp;Tabla!N$4,BASE!$O:$O)</f>
        <v>0</v>
      </c>
      <c r="O240" s="87">
        <f>+SUMIF(BASE!$B:$B,Tabla!O$1&amp;"-"&amp;Tabla!$B240&amp;"-"&amp;Tabla!O$4,BASE!$O:$O)</f>
        <v>0</v>
      </c>
      <c r="P240" s="87">
        <f>+SUMIF(BASE!$B:$B,Tabla!P$1&amp;"-"&amp;Tabla!$B240&amp;"-"&amp;Tabla!P$4,BASE!$O:$O)</f>
        <v>0</v>
      </c>
      <c r="Q240" s="87">
        <f>+SUMIF(BASE!$B:$B,Tabla!Q$1&amp;"-"&amp;Tabla!$B240&amp;"-"&amp;Tabla!Q$4,BASE!$O:$O)</f>
        <v>0</v>
      </c>
      <c r="R240" s="87">
        <f>+SUMIF(BASE!$B:$B,Tabla!R$1&amp;"-"&amp;Tabla!$B240&amp;"-"&amp;Tabla!R$4,BASE!$O:$O)</f>
        <v>0</v>
      </c>
      <c r="S240" s="87">
        <f>+SUMIF(BASE!$B:$B,Tabla!S$1&amp;"-"&amp;Tabla!$B240&amp;"-"&amp;Tabla!S$4,BASE!$O:$O)</f>
        <v>0</v>
      </c>
      <c r="T240" s="87">
        <f>+SUMIF(BASE!$B:$B,Tabla!T$1&amp;"-"&amp;Tabla!$B240&amp;"-"&amp;Tabla!T$4,BASE!$O:$O)</f>
        <v>0</v>
      </c>
      <c r="U240" s="87">
        <f>+SUMIF(BASE!$B:$B,Tabla!U$1&amp;"-"&amp;Tabla!$B240&amp;"-"&amp;Tabla!U$4,BASE!$O:$O)</f>
        <v>0</v>
      </c>
      <c r="V240" s="87">
        <f>+SUMIF(BASE!$B:$B,Tabla!V$1&amp;"-"&amp;Tabla!$B240&amp;"-"&amp;Tabla!V$4,BASE!$O:$O)</f>
        <v>0</v>
      </c>
      <c r="W240" s="87">
        <f>+SUMIF(BASE!$B:$B,Tabla!W$1&amp;"-"&amp;Tabla!$B240&amp;"-"&amp;Tabla!W$4,BASE!$O:$O)</f>
        <v>0</v>
      </c>
      <c r="X240" s="87">
        <f>+SUMIF(BASE!$B:$B,Tabla!X$1&amp;"-"&amp;Tabla!$B240&amp;"-"&amp;Tabla!X$4,BASE!$O:$O)</f>
        <v>0</v>
      </c>
      <c r="Y240" s="87">
        <f>+SUMIF(BASE!$B:$B,Tabla!Y$1&amp;"-"&amp;Tabla!$B240&amp;"-"&amp;Tabla!Y$4,BASE!$O:$O)</f>
        <v>0</v>
      </c>
      <c r="Z240" s="87">
        <f>+SUMIF(BASE!$B:$B,Tabla!Z$1&amp;"-"&amp;Tabla!$B240&amp;"-"&amp;Tabla!Z$4,BASE!$O:$O)</f>
        <v>0</v>
      </c>
      <c r="AA240" s="87">
        <f>+SUMIF(BASE!$B:$B,Tabla!AA$1&amp;"-"&amp;Tabla!$B240&amp;"-"&amp;Tabla!AA$4,BASE!$O:$O)</f>
        <v>0</v>
      </c>
      <c r="AB240" s="87">
        <f>+SUMIF(BASE!$B:$B,Tabla!AB$1&amp;"-"&amp;Tabla!$B240&amp;"-"&amp;Tabla!AB$4,BASE!$O:$O)</f>
        <v>0</v>
      </c>
      <c r="AC240" s="87">
        <f>+SUMIF(BASE!$B:$B,Tabla!AC$1&amp;"-"&amp;Tabla!$B240&amp;"-"&amp;Tabla!AC$4,BASE!$O:$O)</f>
        <v>0</v>
      </c>
      <c r="AD240" s="87">
        <f>+SUMIF(BASE!$B:$B,Tabla!AD$1&amp;"-"&amp;Tabla!$B240&amp;"-"&amp;Tabla!AD$4,BASE!$O:$O)</f>
        <v>0</v>
      </c>
      <c r="AE240" s="87">
        <f t="shared" si="95"/>
        <v>0</v>
      </c>
      <c r="AF240" s="87">
        <f t="shared" si="96"/>
        <v>0</v>
      </c>
      <c r="AG240" s="87">
        <f t="shared" si="97"/>
        <v>0</v>
      </c>
      <c r="AH240" s="87">
        <f t="shared" si="98"/>
        <v>0</v>
      </c>
      <c r="AI240" s="87">
        <f t="shared" si="99"/>
        <v>0</v>
      </c>
      <c r="AJ240" s="87">
        <f t="shared" si="100"/>
        <v>0</v>
      </c>
      <c r="AK240" s="87">
        <f t="shared" si="101"/>
        <v>0</v>
      </c>
      <c r="AL240" s="87">
        <f t="shared" si="102"/>
        <v>0</v>
      </c>
      <c r="AM240" s="87">
        <f t="shared" si="103"/>
        <v>0</v>
      </c>
      <c r="AN240" s="87">
        <f t="shared" si="104"/>
        <v>0</v>
      </c>
    </row>
    <row r="241" spans="2:40" outlineLevel="1" x14ac:dyDescent="0.2">
      <c r="B241" s="80" t="str">
        <f t="shared" si="84"/>
        <v/>
      </c>
      <c r="C241" s="87">
        <f>+SUMIF(BASE!$B:$B,Tabla!C$1&amp;"-"&amp;Tabla!$B241&amp;"-"&amp;Tabla!C$4,BASE!$O:$O)</f>
        <v>0</v>
      </c>
      <c r="D241" s="87">
        <f>+SUMIF(BASE!$B:$B,Tabla!D$1&amp;"-"&amp;Tabla!$B241&amp;"-"&amp;Tabla!D$4,BASE!$O:$O)</f>
        <v>0</v>
      </c>
      <c r="E241" s="87">
        <f>+SUMIF(BASE!$B:$B,Tabla!E$1&amp;"-"&amp;Tabla!$B241&amp;"-"&amp;Tabla!E$4,BASE!$O:$O)</f>
        <v>0</v>
      </c>
      <c r="F241" s="87">
        <f>+SUMIF(BASE!$B:$B,Tabla!F$1&amp;"-"&amp;Tabla!$B241&amp;"-"&amp;Tabla!F$4,BASE!$O:$O)</f>
        <v>0</v>
      </c>
      <c r="G241" s="87">
        <f>+SUMIF(BASE!$B:$B,Tabla!G$1&amp;"-"&amp;Tabla!$B241&amp;"-"&amp;Tabla!G$4,BASE!$O:$O)</f>
        <v>0</v>
      </c>
      <c r="H241" s="87">
        <f>+SUMIF(BASE!$B:$B,Tabla!H$1&amp;"-"&amp;Tabla!$B241&amp;"-"&amp;Tabla!H$4,BASE!$O:$O)</f>
        <v>0</v>
      </c>
      <c r="I241" s="87">
        <f>+SUMIF(BASE!$B:$B,Tabla!I$1&amp;"-"&amp;Tabla!$B241&amp;"-"&amp;Tabla!I$4,BASE!$O:$O)</f>
        <v>0</v>
      </c>
      <c r="J241" s="87">
        <f>+SUMIF(BASE!$B:$B,Tabla!J$1&amp;"-"&amp;Tabla!$B241&amp;"-"&amp;Tabla!J$4,BASE!$O:$O)</f>
        <v>0</v>
      </c>
      <c r="K241" s="87">
        <f>+SUMIF(BASE!$B:$B,Tabla!K$1&amp;"-"&amp;Tabla!$B241&amp;"-"&amp;Tabla!K$4,BASE!$O:$O)</f>
        <v>0</v>
      </c>
      <c r="L241" s="87">
        <f>+SUMIF(BASE!$B:$B,Tabla!L$1&amp;"-"&amp;Tabla!$B241&amp;"-"&amp;Tabla!L$4,BASE!$O:$O)</f>
        <v>0</v>
      </c>
      <c r="M241" s="87">
        <f>+SUMIF(BASE!$B:$B,Tabla!M$1&amp;"-"&amp;Tabla!$B241&amp;"-"&amp;Tabla!M$4,BASE!$O:$O)</f>
        <v>0</v>
      </c>
      <c r="N241" s="87">
        <f>+SUMIF(BASE!$B:$B,Tabla!N$1&amp;"-"&amp;Tabla!$B241&amp;"-"&amp;Tabla!N$4,BASE!$O:$O)</f>
        <v>0</v>
      </c>
      <c r="O241" s="87">
        <f>+SUMIF(BASE!$B:$B,Tabla!O$1&amp;"-"&amp;Tabla!$B241&amp;"-"&amp;Tabla!O$4,BASE!$O:$O)</f>
        <v>0</v>
      </c>
      <c r="P241" s="87">
        <f>+SUMIF(BASE!$B:$B,Tabla!P$1&amp;"-"&amp;Tabla!$B241&amp;"-"&amp;Tabla!P$4,BASE!$O:$O)</f>
        <v>0</v>
      </c>
      <c r="Q241" s="87">
        <f>+SUMIF(BASE!$B:$B,Tabla!Q$1&amp;"-"&amp;Tabla!$B241&amp;"-"&amp;Tabla!Q$4,BASE!$O:$O)</f>
        <v>0</v>
      </c>
      <c r="R241" s="87">
        <f>+SUMIF(BASE!$B:$B,Tabla!R$1&amp;"-"&amp;Tabla!$B241&amp;"-"&amp;Tabla!R$4,BASE!$O:$O)</f>
        <v>0</v>
      </c>
      <c r="S241" s="87">
        <f>+SUMIF(BASE!$B:$B,Tabla!S$1&amp;"-"&amp;Tabla!$B241&amp;"-"&amp;Tabla!S$4,BASE!$O:$O)</f>
        <v>0</v>
      </c>
      <c r="T241" s="87">
        <f>+SUMIF(BASE!$B:$B,Tabla!T$1&amp;"-"&amp;Tabla!$B241&amp;"-"&amp;Tabla!T$4,BASE!$O:$O)</f>
        <v>0</v>
      </c>
      <c r="U241" s="87">
        <f>+SUMIF(BASE!$B:$B,Tabla!U$1&amp;"-"&amp;Tabla!$B241&amp;"-"&amp;Tabla!U$4,BASE!$O:$O)</f>
        <v>0</v>
      </c>
      <c r="V241" s="87">
        <f>+SUMIF(BASE!$B:$B,Tabla!V$1&amp;"-"&amp;Tabla!$B241&amp;"-"&amp;Tabla!V$4,BASE!$O:$O)</f>
        <v>0</v>
      </c>
      <c r="W241" s="87">
        <f>+SUMIF(BASE!$B:$B,Tabla!W$1&amp;"-"&amp;Tabla!$B241&amp;"-"&amp;Tabla!W$4,BASE!$O:$O)</f>
        <v>0</v>
      </c>
      <c r="X241" s="87">
        <f>+SUMIF(BASE!$B:$B,Tabla!X$1&amp;"-"&amp;Tabla!$B241&amp;"-"&amp;Tabla!X$4,BASE!$O:$O)</f>
        <v>0</v>
      </c>
      <c r="Y241" s="87">
        <f>+SUMIF(BASE!$B:$B,Tabla!Y$1&amp;"-"&amp;Tabla!$B241&amp;"-"&amp;Tabla!Y$4,BASE!$O:$O)</f>
        <v>0</v>
      </c>
      <c r="Z241" s="87">
        <f>+SUMIF(BASE!$B:$B,Tabla!Z$1&amp;"-"&amp;Tabla!$B241&amp;"-"&amp;Tabla!Z$4,BASE!$O:$O)</f>
        <v>0</v>
      </c>
      <c r="AA241" s="87">
        <f>+SUMIF(BASE!$B:$B,Tabla!AA$1&amp;"-"&amp;Tabla!$B241&amp;"-"&amp;Tabla!AA$4,BASE!$O:$O)</f>
        <v>0</v>
      </c>
      <c r="AB241" s="87">
        <f>+SUMIF(BASE!$B:$B,Tabla!AB$1&amp;"-"&amp;Tabla!$B241&amp;"-"&amp;Tabla!AB$4,BASE!$O:$O)</f>
        <v>0</v>
      </c>
      <c r="AC241" s="87">
        <f>+SUMIF(BASE!$B:$B,Tabla!AC$1&amp;"-"&amp;Tabla!$B241&amp;"-"&amp;Tabla!AC$4,BASE!$O:$O)</f>
        <v>0</v>
      </c>
      <c r="AD241" s="87">
        <f>+SUMIF(BASE!$B:$B,Tabla!AD$1&amp;"-"&amp;Tabla!$B241&amp;"-"&amp;Tabla!AD$4,BASE!$O:$O)</f>
        <v>0</v>
      </c>
      <c r="AE241" s="87">
        <f t="shared" si="95"/>
        <v>0</v>
      </c>
      <c r="AF241" s="87">
        <f t="shared" si="96"/>
        <v>0</v>
      </c>
      <c r="AG241" s="87">
        <f t="shared" si="97"/>
        <v>0</v>
      </c>
      <c r="AH241" s="87">
        <f t="shared" si="98"/>
        <v>0</v>
      </c>
      <c r="AI241" s="87">
        <f t="shared" si="99"/>
        <v>0</v>
      </c>
      <c r="AJ241" s="87">
        <f t="shared" si="100"/>
        <v>0</v>
      </c>
      <c r="AK241" s="87">
        <f t="shared" si="101"/>
        <v>0</v>
      </c>
      <c r="AL241" s="87">
        <f t="shared" si="102"/>
        <v>0</v>
      </c>
      <c r="AM241" s="87">
        <f t="shared" si="103"/>
        <v>0</v>
      </c>
      <c r="AN241" s="87">
        <f t="shared" si="104"/>
        <v>0</v>
      </c>
    </row>
    <row r="242" spans="2:40" outlineLevel="1" x14ac:dyDescent="0.2">
      <c r="B242" s="80" t="str">
        <f t="shared" si="84"/>
        <v/>
      </c>
      <c r="C242" s="87">
        <f>+SUMIF(BASE!$B:$B,Tabla!C$1&amp;"-"&amp;Tabla!$B242&amp;"-"&amp;Tabla!C$4,BASE!$O:$O)</f>
        <v>0</v>
      </c>
      <c r="D242" s="87">
        <f>+SUMIF(BASE!$B:$B,Tabla!D$1&amp;"-"&amp;Tabla!$B242&amp;"-"&amp;Tabla!D$4,BASE!$O:$O)</f>
        <v>0</v>
      </c>
      <c r="E242" s="87">
        <f>+SUMIF(BASE!$B:$B,Tabla!E$1&amp;"-"&amp;Tabla!$B242&amp;"-"&amp;Tabla!E$4,BASE!$O:$O)</f>
        <v>0</v>
      </c>
      <c r="F242" s="87">
        <f>+SUMIF(BASE!$B:$B,Tabla!F$1&amp;"-"&amp;Tabla!$B242&amp;"-"&amp;Tabla!F$4,BASE!$O:$O)</f>
        <v>0</v>
      </c>
      <c r="G242" s="87">
        <f>+SUMIF(BASE!$B:$B,Tabla!G$1&amp;"-"&amp;Tabla!$B242&amp;"-"&amp;Tabla!G$4,BASE!$O:$O)</f>
        <v>0</v>
      </c>
      <c r="H242" s="87">
        <f>+SUMIF(BASE!$B:$B,Tabla!H$1&amp;"-"&amp;Tabla!$B242&amp;"-"&amp;Tabla!H$4,BASE!$O:$O)</f>
        <v>0</v>
      </c>
      <c r="I242" s="87">
        <f>+SUMIF(BASE!$B:$B,Tabla!I$1&amp;"-"&amp;Tabla!$B242&amp;"-"&amp;Tabla!I$4,BASE!$O:$O)</f>
        <v>0</v>
      </c>
      <c r="J242" s="87">
        <f>+SUMIF(BASE!$B:$B,Tabla!J$1&amp;"-"&amp;Tabla!$B242&amp;"-"&amp;Tabla!J$4,BASE!$O:$O)</f>
        <v>0</v>
      </c>
      <c r="K242" s="87">
        <f>+SUMIF(BASE!$B:$B,Tabla!K$1&amp;"-"&amp;Tabla!$B242&amp;"-"&amp;Tabla!K$4,BASE!$O:$O)</f>
        <v>0</v>
      </c>
      <c r="L242" s="87">
        <f>+SUMIF(BASE!$B:$B,Tabla!L$1&amp;"-"&amp;Tabla!$B242&amp;"-"&amp;Tabla!L$4,BASE!$O:$O)</f>
        <v>0</v>
      </c>
      <c r="M242" s="87">
        <f>+SUMIF(BASE!$B:$B,Tabla!M$1&amp;"-"&amp;Tabla!$B242&amp;"-"&amp;Tabla!M$4,BASE!$O:$O)</f>
        <v>0</v>
      </c>
      <c r="N242" s="87">
        <f>+SUMIF(BASE!$B:$B,Tabla!N$1&amp;"-"&amp;Tabla!$B242&amp;"-"&amp;Tabla!N$4,BASE!$O:$O)</f>
        <v>0</v>
      </c>
      <c r="O242" s="87">
        <f>+SUMIF(BASE!$B:$B,Tabla!O$1&amp;"-"&amp;Tabla!$B242&amp;"-"&amp;Tabla!O$4,BASE!$O:$O)</f>
        <v>0</v>
      </c>
      <c r="P242" s="87">
        <f>+SUMIF(BASE!$B:$B,Tabla!P$1&amp;"-"&amp;Tabla!$B242&amp;"-"&amp;Tabla!P$4,BASE!$O:$O)</f>
        <v>0</v>
      </c>
      <c r="Q242" s="87">
        <f>+SUMIF(BASE!$B:$B,Tabla!Q$1&amp;"-"&amp;Tabla!$B242&amp;"-"&amp;Tabla!Q$4,BASE!$O:$O)</f>
        <v>0</v>
      </c>
      <c r="R242" s="87">
        <f>+SUMIF(BASE!$B:$B,Tabla!R$1&amp;"-"&amp;Tabla!$B242&amp;"-"&amp;Tabla!R$4,BASE!$O:$O)</f>
        <v>0</v>
      </c>
      <c r="S242" s="87">
        <f>+SUMIF(BASE!$B:$B,Tabla!S$1&amp;"-"&amp;Tabla!$B242&amp;"-"&amp;Tabla!S$4,BASE!$O:$O)</f>
        <v>0</v>
      </c>
      <c r="T242" s="87">
        <f>+SUMIF(BASE!$B:$B,Tabla!T$1&amp;"-"&amp;Tabla!$B242&amp;"-"&amp;Tabla!T$4,BASE!$O:$O)</f>
        <v>0</v>
      </c>
      <c r="U242" s="87">
        <f>+SUMIF(BASE!$B:$B,Tabla!U$1&amp;"-"&amp;Tabla!$B242&amp;"-"&amp;Tabla!U$4,BASE!$O:$O)</f>
        <v>0</v>
      </c>
      <c r="V242" s="87">
        <f>+SUMIF(BASE!$B:$B,Tabla!V$1&amp;"-"&amp;Tabla!$B242&amp;"-"&amp;Tabla!V$4,BASE!$O:$O)</f>
        <v>0</v>
      </c>
      <c r="W242" s="87">
        <f>+SUMIF(BASE!$B:$B,Tabla!W$1&amp;"-"&amp;Tabla!$B242&amp;"-"&amp;Tabla!W$4,BASE!$O:$O)</f>
        <v>0</v>
      </c>
      <c r="X242" s="87">
        <f>+SUMIF(BASE!$B:$B,Tabla!X$1&amp;"-"&amp;Tabla!$B242&amp;"-"&amp;Tabla!X$4,BASE!$O:$O)</f>
        <v>0</v>
      </c>
      <c r="Y242" s="87">
        <f>+SUMIF(BASE!$B:$B,Tabla!Y$1&amp;"-"&amp;Tabla!$B242&amp;"-"&amp;Tabla!Y$4,BASE!$O:$O)</f>
        <v>0</v>
      </c>
      <c r="Z242" s="87">
        <f>+SUMIF(BASE!$B:$B,Tabla!Z$1&amp;"-"&amp;Tabla!$B242&amp;"-"&amp;Tabla!Z$4,BASE!$O:$O)</f>
        <v>0</v>
      </c>
      <c r="AA242" s="87">
        <f>+SUMIF(BASE!$B:$B,Tabla!AA$1&amp;"-"&amp;Tabla!$B242&amp;"-"&amp;Tabla!AA$4,BASE!$O:$O)</f>
        <v>0</v>
      </c>
      <c r="AB242" s="87">
        <f>+SUMIF(BASE!$B:$B,Tabla!AB$1&amp;"-"&amp;Tabla!$B242&amp;"-"&amp;Tabla!AB$4,BASE!$O:$O)</f>
        <v>0</v>
      </c>
      <c r="AC242" s="87">
        <f>+SUMIF(BASE!$B:$B,Tabla!AC$1&amp;"-"&amp;Tabla!$B242&amp;"-"&amp;Tabla!AC$4,BASE!$O:$O)</f>
        <v>0</v>
      </c>
      <c r="AD242" s="87">
        <f>+SUMIF(BASE!$B:$B,Tabla!AD$1&amp;"-"&amp;Tabla!$B242&amp;"-"&amp;Tabla!AD$4,BASE!$O:$O)</f>
        <v>0</v>
      </c>
      <c r="AE242" s="87">
        <f t="shared" si="95"/>
        <v>0</v>
      </c>
      <c r="AF242" s="87">
        <f t="shared" si="96"/>
        <v>0</v>
      </c>
      <c r="AG242" s="87">
        <f t="shared" si="97"/>
        <v>0</v>
      </c>
      <c r="AH242" s="87">
        <f t="shared" si="98"/>
        <v>0</v>
      </c>
      <c r="AI242" s="87">
        <f t="shared" si="99"/>
        <v>0</v>
      </c>
      <c r="AJ242" s="87">
        <f t="shared" si="100"/>
        <v>0</v>
      </c>
      <c r="AK242" s="87">
        <f t="shared" si="101"/>
        <v>0</v>
      </c>
      <c r="AL242" s="87">
        <f t="shared" si="102"/>
        <v>0</v>
      </c>
      <c r="AM242" s="87">
        <f t="shared" si="103"/>
        <v>0</v>
      </c>
      <c r="AN242" s="87">
        <f t="shared" si="104"/>
        <v>0</v>
      </c>
    </row>
    <row r="243" spans="2:40" outlineLevel="1" x14ac:dyDescent="0.2">
      <c r="B243" s="80" t="str">
        <f t="shared" si="84"/>
        <v/>
      </c>
      <c r="C243" s="87">
        <f>+SUMIF(BASE!$B:$B,Tabla!C$1&amp;"-"&amp;Tabla!$B243&amp;"-"&amp;Tabla!C$4,BASE!$O:$O)</f>
        <v>0</v>
      </c>
      <c r="D243" s="87">
        <f>+SUMIF(BASE!$B:$B,Tabla!D$1&amp;"-"&amp;Tabla!$B243&amp;"-"&amp;Tabla!D$4,BASE!$O:$O)</f>
        <v>0</v>
      </c>
      <c r="E243" s="87">
        <f>+SUMIF(BASE!$B:$B,Tabla!E$1&amp;"-"&amp;Tabla!$B243&amp;"-"&amp;Tabla!E$4,BASE!$O:$O)</f>
        <v>0</v>
      </c>
      <c r="F243" s="87">
        <f>+SUMIF(BASE!$B:$B,Tabla!F$1&amp;"-"&amp;Tabla!$B243&amp;"-"&amp;Tabla!F$4,BASE!$O:$O)</f>
        <v>0</v>
      </c>
      <c r="G243" s="87">
        <f>+SUMIF(BASE!$B:$B,Tabla!G$1&amp;"-"&amp;Tabla!$B243&amp;"-"&amp;Tabla!G$4,BASE!$O:$O)</f>
        <v>0</v>
      </c>
      <c r="H243" s="87">
        <f>+SUMIF(BASE!$B:$B,Tabla!H$1&amp;"-"&amp;Tabla!$B243&amp;"-"&amp;Tabla!H$4,BASE!$O:$O)</f>
        <v>0</v>
      </c>
      <c r="I243" s="87">
        <f>+SUMIF(BASE!$B:$B,Tabla!I$1&amp;"-"&amp;Tabla!$B243&amp;"-"&amp;Tabla!I$4,BASE!$O:$O)</f>
        <v>0</v>
      </c>
      <c r="J243" s="87">
        <f>+SUMIF(BASE!$B:$B,Tabla!J$1&amp;"-"&amp;Tabla!$B243&amp;"-"&amp;Tabla!J$4,BASE!$O:$O)</f>
        <v>0</v>
      </c>
      <c r="K243" s="87">
        <f>+SUMIF(BASE!$B:$B,Tabla!K$1&amp;"-"&amp;Tabla!$B243&amp;"-"&amp;Tabla!K$4,BASE!$O:$O)</f>
        <v>0</v>
      </c>
      <c r="L243" s="87">
        <f>+SUMIF(BASE!$B:$B,Tabla!L$1&amp;"-"&amp;Tabla!$B243&amp;"-"&amp;Tabla!L$4,BASE!$O:$O)</f>
        <v>0</v>
      </c>
      <c r="M243" s="87">
        <f>+SUMIF(BASE!$B:$B,Tabla!M$1&amp;"-"&amp;Tabla!$B243&amp;"-"&amp;Tabla!M$4,BASE!$O:$O)</f>
        <v>0</v>
      </c>
      <c r="N243" s="87">
        <f>+SUMIF(BASE!$B:$B,Tabla!N$1&amp;"-"&amp;Tabla!$B243&amp;"-"&amp;Tabla!N$4,BASE!$O:$O)</f>
        <v>0</v>
      </c>
      <c r="O243" s="87">
        <f>+SUMIF(BASE!$B:$B,Tabla!O$1&amp;"-"&amp;Tabla!$B243&amp;"-"&amp;Tabla!O$4,BASE!$O:$O)</f>
        <v>0</v>
      </c>
      <c r="P243" s="87">
        <f>+SUMIF(BASE!$B:$B,Tabla!P$1&amp;"-"&amp;Tabla!$B243&amp;"-"&amp;Tabla!P$4,BASE!$O:$O)</f>
        <v>0</v>
      </c>
      <c r="Q243" s="87">
        <f>+SUMIF(BASE!$B:$B,Tabla!Q$1&amp;"-"&amp;Tabla!$B243&amp;"-"&amp;Tabla!Q$4,BASE!$O:$O)</f>
        <v>0</v>
      </c>
      <c r="R243" s="87">
        <f>+SUMIF(BASE!$B:$B,Tabla!R$1&amp;"-"&amp;Tabla!$B243&amp;"-"&amp;Tabla!R$4,BASE!$O:$O)</f>
        <v>0</v>
      </c>
      <c r="S243" s="87">
        <f>+SUMIF(BASE!$B:$B,Tabla!S$1&amp;"-"&amp;Tabla!$B243&amp;"-"&amp;Tabla!S$4,BASE!$O:$O)</f>
        <v>0</v>
      </c>
      <c r="T243" s="87">
        <f>+SUMIF(BASE!$B:$B,Tabla!T$1&amp;"-"&amp;Tabla!$B243&amp;"-"&amp;Tabla!T$4,BASE!$O:$O)</f>
        <v>0</v>
      </c>
      <c r="U243" s="87">
        <f>+SUMIF(BASE!$B:$B,Tabla!U$1&amp;"-"&amp;Tabla!$B243&amp;"-"&amp;Tabla!U$4,BASE!$O:$O)</f>
        <v>0</v>
      </c>
      <c r="V243" s="87">
        <f>+SUMIF(BASE!$B:$B,Tabla!V$1&amp;"-"&amp;Tabla!$B243&amp;"-"&amp;Tabla!V$4,BASE!$O:$O)</f>
        <v>0</v>
      </c>
      <c r="W243" s="87">
        <f>+SUMIF(BASE!$B:$B,Tabla!W$1&amp;"-"&amp;Tabla!$B243&amp;"-"&amp;Tabla!W$4,BASE!$O:$O)</f>
        <v>0</v>
      </c>
      <c r="X243" s="87">
        <f>+SUMIF(BASE!$B:$B,Tabla!X$1&amp;"-"&amp;Tabla!$B243&amp;"-"&amp;Tabla!X$4,BASE!$O:$O)</f>
        <v>0</v>
      </c>
      <c r="Y243" s="87">
        <f>+SUMIF(BASE!$B:$B,Tabla!Y$1&amp;"-"&amp;Tabla!$B243&amp;"-"&amp;Tabla!Y$4,BASE!$O:$O)</f>
        <v>0</v>
      </c>
      <c r="Z243" s="87">
        <f>+SUMIF(BASE!$B:$B,Tabla!Z$1&amp;"-"&amp;Tabla!$B243&amp;"-"&amp;Tabla!Z$4,BASE!$O:$O)</f>
        <v>0</v>
      </c>
      <c r="AA243" s="87">
        <f>+SUMIF(BASE!$B:$B,Tabla!AA$1&amp;"-"&amp;Tabla!$B243&amp;"-"&amp;Tabla!AA$4,BASE!$O:$O)</f>
        <v>0</v>
      </c>
      <c r="AB243" s="87">
        <f>+SUMIF(BASE!$B:$B,Tabla!AB$1&amp;"-"&amp;Tabla!$B243&amp;"-"&amp;Tabla!AB$4,BASE!$O:$O)</f>
        <v>0</v>
      </c>
      <c r="AC243" s="87">
        <f>+SUMIF(BASE!$B:$B,Tabla!AC$1&amp;"-"&amp;Tabla!$B243&amp;"-"&amp;Tabla!AC$4,BASE!$O:$O)</f>
        <v>0</v>
      </c>
      <c r="AD243" s="87">
        <f>+SUMIF(BASE!$B:$B,Tabla!AD$1&amp;"-"&amp;Tabla!$B243&amp;"-"&amp;Tabla!AD$4,BASE!$O:$O)</f>
        <v>0</v>
      </c>
      <c r="AE243" s="87">
        <f t="shared" si="95"/>
        <v>0</v>
      </c>
      <c r="AF243" s="87">
        <f t="shared" si="96"/>
        <v>0</v>
      </c>
      <c r="AG243" s="87">
        <f t="shared" si="97"/>
        <v>0</v>
      </c>
      <c r="AH243" s="87">
        <f t="shared" si="98"/>
        <v>0</v>
      </c>
      <c r="AI243" s="87">
        <f t="shared" si="99"/>
        <v>0</v>
      </c>
      <c r="AJ243" s="87">
        <f t="shared" si="100"/>
        <v>0</v>
      </c>
      <c r="AK243" s="87">
        <f t="shared" si="101"/>
        <v>0</v>
      </c>
      <c r="AL243" s="87">
        <f t="shared" si="102"/>
        <v>0</v>
      </c>
      <c r="AM243" s="87">
        <f t="shared" si="103"/>
        <v>0</v>
      </c>
      <c r="AN243" s="87">
        <f t="shared" si="104"/>
        <v>0</v>
      </c>
    </row>
    <row r="244" spans="2:40" outlineLevel="1" x14ac:dyDescent="0.2">
      <c r="B244" s="80" t="str">
        <f t="shared" si="84"/>
        <v/>
      </c>
      <c r="C244" s="87">
        <f>+SUMIF(BASE!$B:$B,Tabla!C$1&amp;"-"&amp;Tabla!$B244&amp;"-"&amp;Tabla!C$4,BASE!$O:$O)</f>
        <v>0</v>
      </c>
      <c r="D244" s="87">
        <f>+SUMIF(BASE!$B:$B,Tabla!D$1&amp;"-"&amp;Tabla!$B244&amp;"-"&amp;Tabla!D$4,BASE!$O:$O)</f>
        <v>0</v>
      </c>
      <c r="E244" s="87">
        <f>+SUMIF(BASE!$B:$B,Tabla!E$1&amp;"-"&amp;Tabla!$B244&amp;"-"&amp;Tabla!E$4,BASE!$O:$O)</f>
        <v>0</v>
      </c>
      <c r="F244" s="87">
        <f>+SUMIF(BASE!$B:$B,Tabla!F$1&amp;"-"&amp;Tabla!$B244&amp;"-"&amp;Tabla!F$4,BASE!$O:$O)</f>
        <v>0</v>
      </c>
      <c r="G244" s="87">
        <f>+SUMIF(BASE!$B:$B,Tabla!G$1&amp;"-"&amp;Tabla!$B244&amp;"-"&amp;Tabla!G$4,BASE!$O:$O)</f>
        <v>0</v>
      </c>
      <c r="H244" s="87">
        <f>+SUMIF(BASE!$B:$B,Tabla!H$1&amp;"-"&amp;Tabla!$B244&amp;"-"&amp;Tabla!H$4,BASE!$O:$O)</f>
        <v>0</v>
      </c>
      <c r="I244" s="87">
        <f>+SUMIF(BASE!$B:$B,Tabla!I$1&amp;"-"&amp;Tabla!$B244&amp;"-"&amp;Tabla!I$4,BASE!$O:$O)</f>
        <v>0</v>
      </c>
      <c r="J244" s="87">
        <f>+SUMIF(BASE!$B:$B,Tabla!J$1&amp;"-"&amp;Tabla!$B244&amp;"-"&amp;Tabla!J$4,BASE!$O:$O)</f>
        <v>0</v>
      </c>
      <c r="K244" s="87">
        <f>+SUMIF(BASE!$B:$B,Tabla!K$1&amp;"-"&amp;Tabla!$B244&amp;"-"&amp;Tabla!K$4,BASE!$O:$O)</f>
        <v>0</v>
      </c>
      <c r="L244" s="87">
        <f>+SUMIF(BASE!$B:$B,Tabla!L$1&amp;"-"&amp;Tabla!$B244&amp;"-"&amp;Tabla!L$4,BASE!$O:$O)</f>
        <v>0</v>
      </c>
      <c r="M244" s="87">
        <f>+SUMIF(BASE!$B:$B,Tabla!M$1&amp;"-"&amp;Tabla!$B244&amp;"-"&amp;Tabla!M$4,BASE!$O:$O)</f>
        <v>0</v>
      </c>
      <c r="N244" s="87">
        <f>+SUMIF(BASE!$B:$B,Tabla!N$1&amp;"-"&amp;Tabla!$B244&amp;"-"&amp;Tabla!N$4,BASE!$O:$O)</f>
        <v>0</v>
      </c>
      <c r="O244" s="87">
        <f>+SUMIF(BASE!$B:$B,Tabla!O$1&amp;"-"&amp;Tabla!$B244&amp;"-"&amp;Tabla!O$4,BASE!$O:$O)</f>
        <v>0</v>
      </c>
      <c r="P244" s="87">
        <f>+SUMIF(BASE!$B:$B,Tabla!P$1&amp;"-"&amp;Tabla!$B244&amp;"-"&amp;Tabla!P$4,BASE!$O:$O)</f>
        <v>0</v>
      </c>
      <c r="Q244" s="87">
        <f>+SUMIF(BASE!$B:$B,Tabla!Q$1&amp;"-"&amp;Tabla!$B244&amp;"-"&amp;Tabla!Q$4,BASE!$O:$O)</f>
        <v>0</v>
      </c>
      <c r="R244" s="87">
        <f>+SUMIF(BASE!$B:$B,Tabla!R$1&amp;"-"&amp;Tabla!$B244&amp;"-"&amp;Tabla!R$4,BASE!$O:$O)</f>
        <v>0</v>
      </c>
      <c r="S244" s="87">
        <f>+SUMIF(BASE!$B:$B,Tabla!S$1&amp;"-"&amp;Tabla!$B244&amp;"-"&amp;Tabla!S$4,BASE!$O:$O)</f>
        <v>0</v>
      </c>
      <c r="T244" s="87">
        <f>+SUMIF(BASE!$B:$B,Tabla!T$1&amp;"-"&amp;Tabla!$B244&amp;"-"&amp;Tabla!T$4,BASE!$O:$O)</f>
        <v>0</v>
      </c>
      <c r="U244" s="87">
        <f>+SUMIF(BASE!$B:$B,Tabla!U$1&amp;"-"&amp;Tabla!$B244&amp;"-"&amp;Tabla!U$4,BASE!$O:$O)</f>
        <v>0</v>
      </c>
      <c r="V244" s="87">
        <f>+SUMIF(BASE!$B:$B,Tabla!V$1&amp;"-"&amp;Tabla!$B244&amp;"-"&amp;Tabla!V$4,BASE!$O:$O)</f>
        <v>0</v>
      </c>
      <c r="W244" s="87">
        <f>+SUMIF(BASE!$B:$B,Tabla!W$1&amp;"-"&amp;Tabla!$B244&amp;"-"&amp;Tabla!W$4,BASE!$O:$O)</f>
        <v>0</v>
      </c>
      <c r="X244" s="87">
        <f>+SUMIF(BASE!$B:$B,Tabla!X$1&amp;"-"&amp;Tabla!$B244&amp;"-"&amp;Tabla!X$4,BASE!$O:$O)</f>
        <v>0</v>
      </c>
      <c r="Y244" s="87">
        <f>+SUMIF(BASE!$B:$B,Tabla!Y$1&amp;"-"&amp;Tabla!$B244&amp;"-"&amp;Tabla!Y$4,BASE!$O:$O)</f>
        <v>0</v>
      </c>
      <c r="Z244" s="87">
        <f>+SUMIF(BASE!$B:$B,Tabla!Z$1&amp;"-"&amp;Tabla!$B244&amp;"-"&amp;Tabla!Z$4,BASE!$O:$O)</f>
        <v>0</v>
      </c>
      <c r="AA244" s="87">
        <f>+SUMIF(BASE!$B:$B,Tabla!AA$1&amp;"-"&amp;Tabla!$B244&amp;"-"&amp;Tabla!AA$4,BASE!$O:$O)</f>
        <v>0</v>
      </c>
      <c r="AB244" s="87">
        <f>+SUMIF(BASE!$B:$B,Tabla!AB$1&amp;"-"&amp;Tabla!$B244&amp;"-"&amp;Tabla!AB$4,BASE!$O:$O)</f>
        <v>0</v>
      </c>
      <c r="AC244" s="87">
        <f>+SUMIF(BASE!$B:$B,Tabla!AC$1&amp;"-"&amp;Tabla!$B244&amp;"-"&amp;Tabla!AC$4,BASE!$O:$O)</f>
        <v>0</v>
      </c>
      <c r="AD244" s="87">
        <f>+SUMIF(BASE!$B:$B,Tabla!AD$1&amp;"-"&amp;Tabla!$B244&amp;"-"&amp;Tabla!AD$4,BASE!$O:$O)</f>
        <v>0</v>
      </c>
      <c r="AE244" s="87">
        <f t="shared" si="95"/>
        <v>0</v>
      </c>
      <c r="AF244" s="87">
        <f t="shared" si="96"/>
        <v>0</v>
      </c>
      <c r="AG244" s="87">
        <f t="shared" si="97"/>
        <v>0</v>
      </c>
      <c r="AH244" s="87">
        <f t="shared" si="98"/>
        <v>0</v>
      </c>
      <c r="AI244" s="87">
        <f t="shared" si="99"/>
        <v>0</v>
      </c>
      <c r="AJ244" s="87">
        <f t="shared" si="100"/>
        <v>0</v>
      </c>
      <c r="AK244" s="87">
        <f t="shared" si="101"/>
        <v>0</v>
      </c>
      <c r="AL244" s="87">
        <f t="shared" si="102"/>
        <v>0</v>
      </c>
      <c r="AM244" s="87">
        <f t="shared" si="103"/>
        <v>0</v>
      </c>
      <c r="AN244" s="87">
        <f t="shared" si="104"/>
        <v>0</v>
      </c>
    </row>
    <row r="245" spans="2:40" outlineLevel="1" x14ac:dyDescent="0.2">
      <c r="B245" s="80" t="str">
        <f t="shared" si="84"/>
        <v/>
      </c>
      <c r="C245" s="87">
        <f>+SUMIF(BASE!$B:$B,Tabla!C$1&amp;"-"&amp;Tabla!$B245&amp;"-"&amp;Tabla!C$4,BASE!$O:$O)</f>
        <v>0</v>
      </c>
      <c r="D245" s="87">
        <f>+SUMIF(BASE!$B:$B,Tabla!D$1&amp;"-"&amp;Tabla!$B245&amp;"-"&amp;Tabla!D$4,BASE!$O:$O)</f>
        <v>0</v>
      </c>
      <c r="E245" s="87">
        <f>+SUMIF(BASE!$B:$B,Tabla!E$1&amp;"-"&amp;Tabla!$B245&amp;"-"&amp;Tabla!E$4,BASE!$O:$O)</f>
        <v>0</v>
      </c>
      <c r="F245" s="87">
        <f>+SUMIF(BASE!$B:$B,Tabla!F$1&amp;"-"&amp;Tabla!$B245&amp;"-"&amp;Tabla!F$4,BASE!$O:$O)</f>
        <v>0</v>
      </c>
      <c r="G245" s="87">
        <f>+SUMIF(BASE!$B:$B,Tabla!G$1&amp;"-"&amp;Tabla!$B245&amp;"-"&amp;Tabla!G$4,BASE!$O:$O)</f>
        <v>0</v>
      </c>
      <c r="H245" s="87">
        <f>+SUMIF(BASE!$B:$B,Tabla!H$1&amp;"-"&amp;Tabla!$B245&amp;"-"&amp;Tabla!H$4,BASE!$O:$O)</f>
        <v>0</v>
      </c>
      <c r="I245" s="87">
        <f>+SUMIF(BASE!$B:$B,Tabla!I$1&amp;"-"&amp;Tabla!$B245&amp;"-"&amp;Tabla!I$4,BASE!$O:$O)</f>
        <v>0</v>
      </c>
      <c r="J245" s="87">
        <f>+SUMIF(BASE!$B:$B,Tabla!J$1&amp;"-"&amp;Tabla!$B245&amp;"-"&amp;Tabla!J$4,BASE!$O:$O)</f>
        <v>0</v>
      </c>
      <c r="K245" s="87">
        <f>+SUMIF(BASE!$B:$B,Tabla!K$1&amp;"-"&amp;Tabla!$B245&amp;"-"&amp;Tabla!K$4,BASE!$O:$O)</f>
        <v>0</v>
      </c>
      <c r="L245" s="87">
        <f>+SUMIF(BASE!$B:$B,Tabla!L$1&amp;"-"&amp;Tabla!$B245&amp;"-"&amp;Tabla!L$4,BASE!$O:$O)</f>
        <v>0</v>
      </c>
      <c r="M245" s="87">
        <f>+SUMIF(BASE!$B:$B,Tabla!M$1&amp;"-"&amp;Tabla!$B245&amp;"-"&amp;Tabla!M$4,BASE!$O:$O)</f>
        <v>0</v>
      </c>
      <c r="N245" s="87">
        <f>+SUMIF(BASE!$B:$B,Tabla!N$1&amp;"-"&amp;Tabla!$B245&amp;"-"&amp;Tabla!N$4,BASE!$O:$O)</f>
        <v>0</v>
      </c>
      <c r="O245" s="87">
        <f>+SUMIF(BASE!$B:$B,Tabla!O$1&amp;"-"&amp;Tabla!$B245&amp;"-"&amp;Tabla!O$4,BASE!$O:$O)</f>
        <v>0</v>
      </c>
      <c r="P245" s="87">
        <f>+SUMIF(BASE!$B:$B,Tabla!P$1&amp;"-"&amp;Tabla!$B245&amp;"-"&amp;Tabla!P$4,BASE!$O:$O)</f>
        <v>0</v>
      </c>
      <c r="Q245" s="87">
        <f>+SUMIF(BASE!$B:$B,Tabla!Q$1&amp;"-"&amp;Tabla!$B245&amp;"-"&amp;Tabla!Q$4,BASE!$O:$O)</f>
        <v>0</v>
      </c>
      <c r="R245" s="87">
        <f>+SUMIF(BASE!$B:$B,Tabla!R$1&amp;"-"&amp;Tabla!$B245&amp;"-"&amp;Tabla!R$4,BASE!$O:$O)</f>
        <v>0</v>
      </c>
      <c r="S245" s="87">
        <f>+SUMIF(BASE!$B:$B,Tabla!S$1&amp;"-"&amp;Tabla!$B245&amp;"-"&amp;Tabla!S$4,BASE!$O:$O)</f>
        <v>0</v>
      </c>
      <c r="T245" s="87">
        <f>+SUMIF(BASE!$B:$B,Tabla!T$1&amp;"-"&amp;Tabla!$B245&amp;"-"&amp;Tabla!T$4,BASE!$O:$O)</f>
        <v>0</v>
      </c>
      <c r="U245" s="87">
        <f>+SUMIF(BASE!$B:$B,Tabla!U$1&amp;"-"&amp;Tabla!$B245&amp;"-"&amp;Tabla!U$4,BASE!$O:$O)</f>
        <v>0</v>
      </c>
      <c r="V245" s="87">
        <f>+SUMIF(BASE!$B:$B,Tabla!V$1&amp;"-"&amp;Tabla!$B245&amp;"-"&amp;Tabla!V$4,BASE!$O:$O)</f>
        <v>0</v>
      </c>
      <c r="W245" s="87">
        <f>+SUMIF(BASE!$B:$B,Tabla!W$1&amp;"-"&amp;Tabla!$B245&amp;"-"&amp;Tabla!W$4,BASE!$O:$O)</f>
        <v>0</v>
      </c>
      <c r="X245" s="87">
        <f>+SUMIF(BASE!$B:$B,Tabla!X$1&amp;"-"&amp;Tabla!$B245&amp;"-"&amp;Tabla!X$4,BASE!$O:$O)</f>
        <v>0</v>
      </c>
      <c r="Y245" s="87">
        <f>+SUMIF(BASE!$B:$B,Tabla!Y$1&amp;"-"&amp;Tabla!$B245&amp;"-"&amp;Tabla!Y$4,BASE!$O:$O)</f>
        <v>0</v>
      </c>
      <c r="Z245" s="87">
        <f>+SUMIF(BASE!$B:$B,Tabla!Z$1&amp;"-"&amp;Tabla!$B245&amp;"-"&amp;Tabla!Z$4,BASE!$O:$O)</f>
        <v>0</v>
      </c>
      <c r="AA245" s="87">
        <f>+SUMIF(BASE!$B:$B,Tabla!AA$1&amp;"-"&amp;Tabla!$B245&amp;"-"&amp;Tabla!AA$4,BASE!$O:$O)</f>
        <v>0</v>
      </c>
      <c r="AB245" s="87">
        <f>+SUMIF(BASE!$B:$B,Tabla!AB$1&amp;"-"&amp;Tabla!$B245&amp;"-"&amp;Tabla!AB$4,BASE!$O:$O)</f>
        <v>0</v>
      </c>
      <c r="AC245" s="87">
        <f>+SUMIF(BASE!$B:$B,Tabla!AC$1&amp;"-"&amp;Tabla!$B245&amp;"-"&amp;Tabla!AC$4,BASE!$O:$O)</f>
        <v>0</v>
      </c>
      <c r="AD245" s="87">
        <f>+SUMIF(BASE!$B:$B,Tabla!AD$1&amp;"-"&amp;Tabla!$B245&amp;"-"&amp;Tabla!AD$4,BASE!$O:$O)</f>
        <v>0</v>
      </c>
      <c r="AE245" s="87">
        <f t="shared" si="95"/>
        <v>0</v>
      </c>
      <c r="AF245" s="87">
        <f t="shared" si="96"/>
        <v>0</v>
      </c>
      <c r="AG245" s="87">
        <f t="shared" si="97"/>
        <v>0</v>
      </c>
      <c r="AH245" s="87">
        <f t="shared" si="98"/>
        <v>0</v>
      </c>
      <c r="AI245" s="87">
        <f t="shared" si="99"/>
        <v>0</v>
      </c>
      <c r="AJ245" s="87">
        <f t="shared" si="100"/>
        <v>0</v>
      </c>
      <c r="AK245" s="87">
        <f t="shared" si="101"/>
        <v>0</v>
      </c>
      <c r="AL245" s="87">
        <f t="shared" si="102"/>
        <v>0</v>
      </c>
      <c r="AM245" s="87">
        <f t="shared" si="103"/>
        <v>0</v>
      </c>
      <c r="AN245" s="87">
        <f t="shared" si="104"/>
        <v>0</v>
      </c>
    </row>
    <row r="246" spans="2:40" outlineLevel="1" x14ac:dyDescent="0.2">
      <c r="B246" s="80" t="str">
        <f t="shared" si="84"/>
        <v/>
      </c>
      <c r="C246" s="87">
        <f>+SUMIF(BASE!$B:$B,Tabla!C$1&amp;"-"&amp;Tabla!$B246&amp;"-"&amp;Tabla!C$4,BASE!$O:$O)</f>
        <v>0</v>
      </c>
      <c r="D246" s="87">
        <f>+SUMIF(BASE!$B:$B,Tabla!D$1&amp;"-"&amp;Tabla!$B246&amp;"-"&amp;Tabla!D$4,BASE!$O:$O)</f>
        <v>0</v>
      </c>
      <c r="E246" s="87">
        <f>+SUMIF(BASE!$B:$B,Tabla!E$1&amp;"-"&amp;Tabla!$B246&amp;"-"&amp;Tabla!E$4,BASE!$O:$O)</f>
        <v>0</v>
      </c>
      <c r="F246" s="87">
        <f>+SUMIF(BASE!$B:$B,Tabla!F$1&amp;"-"&amp;Tabla!$B246&amp;"-"&amp;Tabla!F$4,BASE!$O:$O)</f>
        <v>0</v>
      </c>
      <c r="G246" s="87">
        <f>+SUMIF(BASE!$B:$B,Tabla!G$1&amp;"-"&amp;Tabla!$B246&amp;"-"&amp;Tabla!G$4,BASE!$O:$O)</f>
        <v>0</v>
      </c>
      <c r="H246" s="87">
        <f>+SUMIF(BASE!$B:$B,Tabla!H$1&amp;"-"&amp;Tabla!$B246&amp;"-"&amp;Tabla!H$4,BASE!$O:$O)</f>
        <v>0</v>
      </c>
      <c r="I246" s="87">
        <f>+SUMIF(BASE!$B:$B,Tabla!I$1&amp;"-"&amp;Tabla!$B246&amp;"-"&amp;Tabla!I$4,BASE!$O:$O)</f>
        <v>0</v>
      </c>
      <c r="J246" s="87">
        <f>+SUMIF(BASE!$B:$B,Tabla!J$1&amp;"-"&amp;Tabla!$B246&amp;"-"&amp;Tabla!J$4,BASE!$O:$O)</f>
        <v>0</v>
      </c>
      <c r="K246" s="87">
        <f>+SUMIF(BASE!$B:$B,Tabla!K$1&amp;"-"&amp;Tabla!$B246&amp;"-"&amp;Tabla!K$4,BASE!$O:$O)</f>
        <v>0</v>
      </c>
      <c r="L246" s="87">
        <f>+SUMIF(BASE!$B:$B,Tabla!L$1&amp;"-"&amp;Tabla!$B246&amp;"-"&amp;Tabla!L$4,BASE!$O:$O)</f>
        <v>0</v>
      </c>
      <c r="M246" s="87">
        <f>+SUMIF(BASE!$B:$B,Tabla!M$1&amp;"-"&amp;Tabla!$B246&amp;"-"&amp;Tabla!M$4,BASE!$O:$O)</f>
        <v>0</v>
      </c>
      <c r="N246" s="87">
        <f>+SUMIF(BASE!$B:$B,Tabla!N$1&amp;"-"&amp;Tabla!$B246&amp;"-"&amp;Tabla!N$4,BASE!$O:$O)</f>
        <v>0</v>
      </c>
      <c r="O246" s="87">
        <f>+SUMIF(BASE!$B:$B,Tabla!O$1&amp;"-"&amp;Tabla!$B246&amp;"-"&amp;Tabla!O$4,BASE!$O:$O)</f>
        <v>0</v>
      </c>
      <c r="P246" s="87">
        <f>+SUMIF(BASE!$B:$B,Tabla!P$1&amp;"-"&amp;Tabla!$B246&amp;"-"&amp;Tabla!P$4,BASE!$O:$O)</f>
        <v>0</v>
      </c>
      <c r="Q246" s="87">
        <f>+SUMIF(BASE!$B:$B,Tabla!Q$1&amp;"-"&amp;Tabla!$B246&amp;"-"&amp;Tabla!Q$4,BASE!$O:$O)</f>
        <v>0</v>
      </c>
      <c r="R246" s="87">
        <f>+SUMIF(BASE!$B:$B,Tabla!R$1&amp;"-"&amp;Tabla!$B246&amp;"-"&amp;Tabla!R$4,BASE!$O:$O)</f>
        <v>0</v>
      </c>
      <c r="S246" s="87">
        <f>+SUMIF(BASE!$B:$B,Tabla!S$1&amp;"-"&amp;Tabla!$B246&amp;"-"&amp;Tabla!S$4,BASE!$O:$O)</f>
        <v>0</v>
      </c>
      <c r="T246" s="87">
        <f>+SUMIF(BASE!$B:$B,Tabla!T$1&amp;"-"&amp;Tabla!$B246&amp;"-"&amp;Tabla!T$4,BASE!$O:$O)</f>
        <v>0</v>
      </c>
      <c r="U246" s="87">
        <f>+SUMIF(BASE!$B:$B,Tabla!U$1&amp;"-"&amp;Tabla!$B246&amp;"-"&amp;Tabla!U$4,BASE!$O:$O)</f>
        <v>0</v>
      </c>
      <c r="V246" s="87">
        <f>+SUMIF(BASE!$B:$B,Tabla!V$1&amp;"-"&amp;Tabla!$B246&amp;"-"&amp;Tabla!V$4,BASE!$O:$O)</f>
        <v>0</v>
      </c>
      <c r="W246" s="87">
        <f>+SUMIF(BASE!$B:$B,Tabla!W$1&amp;"-"&amp;Tabla!$B246&amp;"-"&amp;Tabla!W$4,BASE!$O:$O)</f>
        <v>0</v>
      </c>
      <c r="X246" s="87">
        <f>+SUMIF(BASE!$B:$B,Tabla!X$1&amp;"-"&amp;Tabla!$B246&amp;"-"&amp;Tabla!X$4,BASE!$O:$O)</f>
        <v>0</v>
      </c>
      <c r="Y246" s="87">
        <f>+SUMIF(BASE!$B:$B,Tabla!Y$1&amp;"-"&amp;Tabla!$B246&amp;"-"&amp;Tabla!Y$4,BASE!$O:$O)</f>
        <v>0</v>
      </c>
      <c r="Z246" s="87">
        <f>+SUMIF(BASE!$B:$B,Tabla!Z$1&amp;"-"&amp;Tabla!$B246&amp;"-"&amp;Tabla!Z$4,BASE!$O:$O)</f>
        <v>0</v>
      </c>
      <c r="AA246" s="87">
        <f>+SUMIF(BASE!$B:$B,Tabla!AA$1&amp;"-"&amp;Tabla!$B246&amp;"-"&amp;Tabla!AA$4,BASE!$O:$O)</f>
        <v>0</v>
      </c>
      <c r="AB246" s="87">
        <f>+SUMIF(BASE!$B:$B,Tabla!AB$1&amp;"-"&amp;Tabla!$B246&amp;"-"&amp;Tabla!AB$4,BASE!$O:$O)</f>
        <v>0</v>
      </c>
      <c r="AC246" s="87">
        <f>+SUMIF(BASE!$B:$B,Tabla!AC$1&amp;"-"&amp;Tabla!$B246&amp;"-"&amp;Tabla!AC$4,BASE!$O:$O)</f>
        <v>0</v>
      </c>
      <c r="AD246" s="87">
        <f>+SUMIF(BASE!$B:$B,Tabla!AD$1&amp;"-"&amp;Tabla!$B246&amp;"-"&amp;Tabla!AD$4,BASE!$O:$O)</f>
        <v>0</v>
      </c>
      <c r="AE246" s="87">
        <f t="shared" si="95"/>
        <v>0</v>
      </c>
      <c r="AF246" s="87">
        <f t="shared" si="96"/>
        <v>0</v>
      </c>
      <c r="AG246" s="87">
        <f t="shared" si="97"/>
        <v>0</v>
      </c>
      <c r="AH246" s="87">
        <f t="shared" si="98"/>
        <v>0</v>
      </c>
      <c r="AI246" s="87">
        <f t="shared" si="99"/>
        <v>0</v>
      </c>
      <c r="AJ246" s="87">
        <f t="shared" si="100"/>
        <v>0</v>
      </c>
      <c r="AK246" s="87">
        <f t="shared" si="101"/>
        <v>0</v>
      </c>
      <c r="AL246" s="87">
        <f t="shared" si="102"/>
        <v>0</v>
      </c>
      <c r="AM246" s="87">
        <f t="shared" si="103"/>
        <v>0</v>
      </c>
      <c r="AN246" s="87">
        <f t="shared" si="104"/>
        <v>0</v>
      </c>
    </row>
    <row r="247" spans="2:40" outlineLevel="1" x14ac:dyDescent="0.2">
      <c r="B247" s="80" t="str">
        <f t="shared" si="84"/>
        <v/>
      </c>
      <c r="C247" s="87">
        <f>+SUMIF(BASE!$B:$B,Tabla!C$1&amp;"-"&amp;Tabla!$B247&amp;"-"&amp;Tabla!C$4,BASE!$O:$O)</f>
        <v>0</v>
      </c>
      <c r="D247" s="87">
        <f>+SUMIF(BASE!$B:$B,Tabla!D$1&amp;"-"&amp;Tabla!$B247&amp;"-"&amp;Tabla!D$4,BASE!$O:$O)</f>
        <v>0</v>
      </c>
      <c r="E247" s="87">
        <f>+SUMIF(BASE!$B:$B,Tabla!E$1&amp;"-"&amp;Tabla!$B247&amp;"-"&amp;Tabla!E$4,BASE!$O:$O)</f>
        <v>0</v>
      </c>
      <c r="F247" s="87">
        <f>+SUMIF(BASE!$B:$B,Tabla!F$1&amp;"-"&amp;Tabla!$B247&amp;"-"&amp;Tabla!F$4,BASE!$O:$O)</f>
        <v>0</v>
      </c>
      <c r="G247" s="87">
        <f>+SUMIF(BASE!$B:$B,Tabla!G$1&amp;"-"&amp;Tabla!$B247&amp;"-"&amp;Tabla!G$4,BASE!$O:$O)</f>
        <v>0</v>
      </c>
      <c r="H247" s="87">
        <f>+SUMIF(BASE!$B:$B,Tabla!H$1&amp;"-"&amp;Tabla!$B247&amp;"-"&amp;Tabla!H$4,BASE!$O:$O)</f>
        <v>0</v>
      </c>
      <c r="I247" s="87">
        <f>+SUMIF(BASE!$B:$B,Tabla!I$1&amp;"-"&amp;Tabla!$B247&amp;"-"&amp;Tabla!I$4,BASE!$O:$O)</f>
        <v>0</v>
      </c>
      <c r="J247" s="87">
        <f>+SUMIF(BASE!$B:$B,Tabla!J$1&amp;"-"&amp;Tabla!$B247&amp;"-"&amp;Tabla!J$4,BASE!$O:$O)</f>
        <v>0</v>
      </c>
      <c r="K247" s="87">
        <f>+SUMIF(BASE!$B:$B,Tabla!K$1&amp;"-"&amp;Tabla!$B247&amp;"-"&amp;Tabla!K$4,BASE!$O:$O)</f>
        <v>0</v>
      </c>
      <c r="L247" s="87">
        <f>+SUMIF(BASE!$B:$B,Tabla!L$1&amp;"-"&amp;Tabla!$B247&amp;"-"&amp;Tabla!L$4,BASE!$O:$O)</f>
        <v>0</v>
      </c>
      <c r="M247" s="87">
        <f>+SUMIF(BASE!$B:$B,Tabla!M$1&amp;"-"&amp;Tabla!$B247&amp;"-"&amp;Tabla!M$4,BASE!$O:$O)</f>
        <v>0</v>
      </c>
      <c r="N247" s="87">
        <f>+SUMIF(BASE!$B:$B,Tabla!N$1&amp;"-"&amp;Tabla!$B247&amp;"-"&amp;Tabla!N$4,BASE!$O:$O)</f>
        <v>0</v>
      </c>
      <c r="O247" s="87">
        <f>+SUMIF(BASE!$B:$B,Tabla!O$1&amp;"-"&amp;Tabla!$B247&amp;"-"&amp;Tabla!O$4,BASE!$O:$O)</f>
        <v>0</v>
      </c>
      <c r="P247" s="87">
        <f>+SUMIF(BASE!$B:$B,Tabla!P$1&amp;"-"&amp;Tabla!$B247&amp;"-"&amp;Tabla!P$4,BASE!$O:$O)</f>
        <v>0</v>
      </c>
      <c r="Q247" s="87">
        <f>+SUMIF(BASE!$B:$B,Tabla!Q$1&amp;"-"&amp;Tabla!$B247&amp;"-"&amp;Tabla!Q$4,BASE!$O:$O)</f>
        <v>0</v>
      </c>
      <c r="R247" s="87">
        <f>+SUMIF(BASE!$B:$B,Tabla!R$1&amp;"-"&amp;Tabla!$B247&amp;"-"&amp;Tabla!R$4,BASE!$O:$O)</f>
        <v>0</v>
      </c>
      <c r="S247" s="87">
        <f>+SUMIF(BASE!$B:$B,Tabla!S$1&amp;"-"&amp;Tabla!$B247&amp;"-"&amp;Tabla!S$4,BASE!$O:$O)</f>
        <v>0</v>
      </c>
      <c r="T247" s="87">
        <f>+SUMIF(BASE!$B:$B,Tabla!T$1&amp;"-"&amp;Tabla!$B247&amp;"-"&amp;Tabla!T$4,BASE!$O:$O)</f>
        <v>0</v>
      </c>
      <c r="U247" s="87">
        <f>+SUMIF(BASE!$B:$B,Tabla!U$1&amp;"-"&amp;Tabla!$B247&amp;"-"&amp;Tabla!U$4,BASE!$O:$O)</f>
        <v>0</v>
      </c>
      <c r="V247" s="87">
        <f>+SUMIF(BASE!$B:$B,Tabla!V$1&amp;"-"&amp;Tabla!$B247&amp;"-"&amp;Tabla!V$4,BASE!$O:$O)</f>
        <v>0</v>
      </c>
      <c r="W247" s="87">
        <f>+SUMIF(BASE!$B:$B,Tabla!W$1&amp;"-"&amp;Tabla!$B247&amp;"-"&amp;Tabla!W$4,BASE!$O:$O)</f>
        <v>0</v>
      </c>
      <c r="X247" s="87">
        <f>+SUMIF(BASE!$B:$B,Tabla!X$1&amp;"-"&amp;Tabla!$B247&amp;"-"&amp;Tabla!X$4,BASE!$O:$O)</f>
        <v>0</v>
      </c>
      <c r="Y247" s="87">
        <f>+SUMIF(BASE!$B:$B,Tabla!Y$1&amp;"-"&amp;Tabla!$B247&amp;"-"&amp;Tabla!Y$4,BASE!$O:$O)</f>
        <v>0</v>
      </c>
      <c r="Z247" s="87">
        <f>+SUMIF(BASE!$B:$B,Tabla!Z$1&amp;"-"&amp;Tabla!$B247&amp;"-"&amp;Tabla!Z$4,BASE!$O:$O)</f>
        <v>0</v>
      </c>
      <c r="AA247" s="87">
        <f>+SUMIF(BASE!$B:$B,Tabla!AA$1&amp;"-"&amp;Tabla!$B247&amp;"-"&amp;Tabla!AA$4,BASE!$O:$O)</f>
        <v>0</v>
      </c>
      <c r="AB247" s="87">
        <f>+SUMIF(BASE!$B:$B,Tabla!AB$1&amp;"-"&amp;Tabla!$B247&amp;"-"&amp;Tabla!AB$4,BASE!$O:$O)</f>
        <v>0</v>
      </c>
      <c r="AC247" s="87">
        <f>+SUMIF(BASE!$B:$B,Tabla!AC$1&amp;"-"&amp;Tabla!$B247&amp;"-"&amp;Tabla!AC$4,BASE!$O:$O)</f>
        <v>0</v>
      </c>
      <c r="AD247" s="87">
        <f>+SUMIF(BASE!$B:$B,Tabla!AD$1&amp;"-"&amp;Tabla!$B247&amp;"-"&amp;Tabla!AD$4,BASE!$O:$O)</f>
        <v>0</v>
      </c>
      <c r="AE247" s="87">
        <f t="shared" si="95"/>
        <v>0</v>
      </c>
      <c r="AF247" s="87">
        <f t="shared" si="96"/>
        <v>0</v>
      </c>
      <c r="AG247" s="87">
        <f t="shared" si="97"/>
        <v>0</v>
      </c>
      <c r="AH247" s="87">
        <f t="shared" si="98"/>
        <v>0</v>
      </c>
      <c r="AI247" s="87">
        <f t="shared" si="99"/>
        <v>0</v>
      </c>
      <c r="AJ247" s="87">
        <f t="shared" si="100"/>
        <v>0</v>
      </c>
      <c r="AK247" s="87">
        <f t="shared" si="101"/>
        <v>0</v>
      </c>
      <c r="AL247" s="87">
        <f t="shared" si="102"/>
        <v>0</v>
      </c>
      <c r="AM247" s="87">
        <f t="shared" si="103"/>
        <v>0</v>
      </c>
      <c r="AN247" s="87">
        <f t="shared" si="104"/>
        <v>0</v>
      </c>
    </row>
    <row r="248" spans="2:40" outlineLevel="1" x14ac:dyDescent="0.2">
      <c r="B248" s="80" t="str">
        <f t="shared" si="84"/>
        <v/>
      </c>
      <c r="C248" s="87">
        <f>+SUMIF(BASE!$B:$B,Tabla!C$1&amp;"-"&amp;Tabla!$B248&amp;"-"&amp;Tabla!C$4,BASE!$O:$O)</f>
        <v>0</v>
      </c>
      <c r="D248" s="87">
        <f>+SUMIF(BASE!$B:$B,Tabla!D$1&amp;"-"&amp;Tabla!$B248&amp;"-"&amp;Tabla!D$4,BASE!$O:$O)</f>
        <v>0</v>
      </c>
      <c r="E248" s="87">
        <f>+SUMIF(BASE!$B:$B,Tabla!E$1&amp;"-"&amp;Tabla!$B248&amp;"-"&amp;Tabla!E$4,BASE!$O:$O)</f>
        <v>0</v>
      </c>
      <c r="F248" s="87">
        <f>+SUMIF(BASE!$B:$B,Tabla!F$1&amp;"-"&amp;Tabla!$B248&amp;"-"&amp;Tabla!F$4,BASE!$O:$O)</f>
        <v>0</v>
      </c>
      <c r="G248" s="87">
        <f>+SUMIF(BASE!$B:$B,Tabla!G$1&amp;"-"&amp;Tabla!$B248&amp;"-"&amp;Tabla!G$4,BASE!$O:$O)</f>
        <v>0</v>
      </c>
      <c r="H248" s="87">
        <f>+SUMIF(BASE!$B:$B,Tabla!H$1&amp;"-"&amp;Tabla!$B248&amp;"-"&amp;Tabla!H$4,BASE!$O:$O)</f>
        <v>0</v>
      </c>
      <c r="I248" s="87">
        <f>+SUMIF(BASE!$B:$B,Tabla!I$1&amp;"-"&amp;Tabla!$B248&amp;"-"&amp;Tabla!I$4,BASE!$O:$O)</f>
        <v>0</v>
      </c>
      <c r="J248" s="87">
        <f>+SUMIF(BASE!$B:$B,Tabla!J$1&amp;"-"&amp;Tabla!$B248&amp;"-"&amp;Tabla!J$4,BASE!$O:$O)</f>
        <v>0</v>
      </c>
      <c r="K248" s="87">
        <f>+SUMIF(BASE!$B:$B,Tabla!K$1&amp;"-"&amp;Tabla!$B248&amp;"-"&amp;Tabla!K$4,BASE!$O:$O)</f>
        <v>0</v>
      </c>
      <c r="L248" s="87">
        <f>+SUMIF(BASE!$B:$B,Tabla!L$1&amp;"-"&amp;Tabla!$B248&amp;"-"&amp;Tabla!L$4,BASE!$O:$O)</f>
        <v>0</v>
      </c>
      <c r="M248" s="87">
        <f>+SUMIF(BASE!$B:$B,Tabla!M$1&amp;"-"&amp;Tabla!$B248&amp;"-"&amp;Tabla!M$4,BASE!$O:$O)</f>
        <v>0</v>
      </c>
      <c r="N248" s="87">
        <f>+SUMIF(BASE!$B:$B,Tabla!N$1&amp;"-"&amp;Tabla!$B248&amp;"-"&amp;Tabla!N$4,BASE!$O:$O)</f>
        <v>0</v>
      </c>
      <c r="O248" s="87">
        <f>+SUMIF(BASE!$B:$B,Tabla!O$1&amp;"-"&amp;Tabla!$B248&amp;"-"&amp;Tabla!O$4,BASE!$O:$O)</f>
        <v>0</v>
      </c>
      <c r="P248" s="87">
        <f>+SUMIF(BASE!$B:$B,Tabla!P$1&amp;"-"&amp;Tabla!$B248&amp;"-"&amp;Tabla!P$4,BASE!$O:$O)</f>
        <v>0</v>
      </c>
      <c r="Q248" s="87">
        <f>+SUMIF(BASE!$B:$B,Tabla!Q$1&amp;"-"&amp;Tabla!$B248&amp;"-"&amp;Tabla!Q$4,BASE!$O:$O)</f>
        <v>0</v>
      </c>
      <c r="R248" s="87">
        <f>+SUMIF(BASE!$B:$B,Tabla!R$1&amp;"-"&amp;Tabla!$B248&amp;"-"&amp;Tabla!R$4,BASE!$O:$O)</f>
        <v>0</v>
      </c>
      <c r="S248" s="87">
        <f>+SUMIF(BASE!$B:$B,Tabla!S$1&amp;"-"&amp;Tabla!$B248&amp;"-"&amp;Tabla!S$4,BASE!$O:$O)</f>
        <v>0</v>
      </c>
      <c r="T248" s="87">
        <f>+SUMIF(BASE!$B:$B,Tabla!T$1&amp;"-"&amp;Tabla!$B248&amp;"-"&amp;Tabla!T$4,BASE!$O:$O)</f>
        <v>0</v>
      </c>
      <c r="U248" s="87">
        <f>+SUMIF(BASE!$B:$B,Tabla!U$1&amp;"-"&amp;Tabla!$B248&amp;"-"&amp;Tabla!U$4,BASE!$O:$O)</f>
        <v>0</v>
      </c>
      <c r="V248" s="87">
        <f>+SUMIF(BASE!$B:$B,Tabla!V$1&amp;"-"&amp;Tabla!$B248&amp;"-"&amp;Tabla!V$4,BASE!$O:$O)</f>
        <v>0</v>
      </c>
      <c r="W248" s="87">
        <f>+SUMIF(BASE!$B:$B,Tabla!W$1&amp;"-"&amp;Tabla!$B248&amp;"-"&amp;Tabla!W$4,BASE!$O:$O)</f>
        <v>0</v>
      </c>
      <c r="X248" s="87">
        <f>+SUMIF(BASE!$B:$B,Tabla!X$1&amp;"-"&amp;Tabla!$B248&amp;"-"&amp;Tabla!X$4,BASE!$O:$O)</f>
        <v>0</v>
      </c>
      <c r="Y248" s="87">
        <f>+SUMIF(BASE!$B:$B,Tabla!Y$1&amp;"-"&amp;Tabla!$B248&amp;"-"&amp;Tabla!Y$4,BASE!$O:$O)</f>
        <v>0</v>
      </c>
      <c r="Z248" s="87">
        <f>+SUMIF(BASE!$B:$B,Tabla!Z$1&amp;"-"&amp;Tabla!$B248&amp;"-"&amp;Tabla!Z$4,BASE!$O:$O)</f>
        <v>0</v>
      </c>
      <c r="AA248" s="87">
        <f>+SUMIF(BASE!$B:$B,Tabla!AA$1&amp;"-"&amp;Tabla!$B248&amp;"-"&amp;Tabla!AA$4,BASE!$O:$O)</f>
        <v>0</v>
      </c>
      <c r="AB248" s="87">
        <f>+SUMIF(BASE!$B:$B,Tabla!AB$1&amp;"-"&amp;Tabla!$B248&amp;"-"&amp;Tabla!AB$4,BASE!$O:$O)</f>
        <v>0</v>
      </c>
      <c r="AC248" s="87">
        <f>+SUMIF(BASE!$B:$B,Tabla!AC$1&amp;"-"&amp;Tabla!$B248&amp;"-"&amp;Tabla!AC$4,BASE!$O:$O)</f>
        <v>0</v>
      </c>
      <c r="AD248" s="87">
        <f>+SUMIF(BASE!$B:$B,Tabla!AD$1&amp;"-"&amp;Tabla!$B248&amp;"-"&amp;Tabla!AD$4,BASE!$O:$O)</f>
        <v>0</v>
      </c>
      <c r="AE248" s="87">
        <f t="shared" si="95"/>
        <v>0</v>
      </c>
      <c r="AF248" s="87">
        <f t="shared" si="96"/>
        <v>0</v>
      </c>
      <c r="AG248" s="87">
        <f t="shared" si="97"/>
        <v>0</v>
      </c>
      <c r="AH248" s="87">
        <f t="shared" si="98"/>
        <v>0</v>
      </c>
      <c r="AI248" s="87">
        <f t="shared" si="99"/>
        <v>0</v>
      </c>
      <c r="AJ248" s="87">
        <f t="shared" si="100"/>
        <v>0</v>
      </c>
      <c r="AK248" s="87">
        <f t="shared" si="101"/>
        <v>0</v>
      </c>
      <c r="AL248" s="87">
        <f t="shared" si="102"/>
        <v>0</v>
      </c>
      <c r="AM248" s="87">
        <f t="shared" si="103"/>
        <v>0</v>
      </c>
      <c r="AN248" s="87">
        <f t="shared" si="104"/>
        <v>0</v>
      </c>
    </row>
    <row r="249" spans="2:40" outlineLevel="1" x14ac:dyDescent="0.2">
      <c r="B249" s="80" t="str">
        <f t="shared" si="84"/>
        <v/>
      </c>
      <c r="C249" s="87">
        <f>+SUMIF(BASE!$B:$B,Tabla!C$1&amp;"-"&amp;Tabla!$B249&amp;"-"&amp;Tabla!C$4,BASE!$O:$O)</f>
        <v>0</v>
      </c>
      <c r="D249" s="87">
        <f>+SUMIF(BASE!$B:$B,Tabla!D$1&amp;"-"&amp;Tabla!$B249&amp;"-"&amp;Tabla!D$4,BASE!$O:$O)</f>
        <v>0</v>
      </c>
      <c r="E249" s="87">
        <f>+SUMIF(BASE!$B:$B,Tabla!E$1&amp;"-"&amp;Tabla!$B249&amp;"-"&amp;Tabla!E$4,BASE!$O:$O)</f>
        <v>0</v>
      </c>
      <c r="F249" s="87">
        <f>+SUMIF(BASE!$B:$B,Tabla!F$1&amp;"-"&amp;Tabla!$B249&amp;"-"&amp;Tabla!F$4,BASE!$O:$O)</f>
        <v>0</v>
      </c>
      <c r="G249" s="87">
        <f>+SUMIF(BASE!$B:$B,Tabla!G$1&amp;"-"&amp;Tabla!$B249&amp;"-"&amp;Tabla!G$4,BASE!$O:$O)</f>
        <v>0</v>
      </c>
      <c r="H249" s="87">
        <f>+SUMIF(BASE!$B:$B,Tabla!H$1&amp;"-"&amp;Tabla!$B249&amp;"-"&amp;Tabla!H$4,BASE!$O:$O)</f>
        <v>0</v>
      </c>
      <c r="I249" s="87">
        <f>+SUMIF(BASE!$B:$B,Tabla!I$1&amp;"-"&amp;Tabla!$B249&amp;"-"&amp;Tabla!I$4,BASE!$O:$O)</f>
        <v>0</v>
      </c>
      <c r="J249" s="87">
        <f>+SUMIF(BASE!$B:$B,Tabla!J$1&amp;"-"&amp;Tabla!$B249&amp;"-"&amp;Tabla!J$4,BASE!$O:$O)</f>
        <v>0</v>
      </c>
      <c r="K249" s="87">
        <f>+SUMIF(BASE!$B:$B,Tabla!K$1&amp;"-"&amp;Tabla!$B249&amp;"-"&amp;Tabla!K$4,BASE!$O:$O)</f>
        <v>0</v>
      </c>
      <c r="L249" s="87">
        <f>+SUMIF(BASE!$B:$B,Tabla!L$1&amp;"-"&amp;Tabla!$B249&amp;"-"&amp;Tabla!L$4,BASE!$O:$O)</f>
        <v>0</v>
      </c>
      <c r="M249" s="87">
        <f>+SUMIF(BASE!$B:$B,Tabla!M$1&amp;"-"&amp;Tabla!$B249&amp;"-"&amp;Tabla!M$4,BASE!$O:$O)</f>
        <v>0</v>
      </c>
      <c r="N249" s="87">
        <f>+SUMIF(BASE!$B:$B,Tabla!N$1&amp;"-"&amp;Tabla!$B249&amp;"-"&amp;Tabla!N$4,BASE!$O:$O)</f>
        <v>0</v>
      </c>
      <c r="O249" s="87">
        <f>+SUMIF(BASE!$B:$B,Tabla!O$1&amp;"-"&amp;Tabla!$B249&amp;"-"&amp;Tabla!O$4,BASE!$O:$O)</f>
        <v>0</v>
      </c>
      <c r="P249" s="87">
        <f>+SUMIF(BASE!$B:$B,Tabla!P$1&amp;"-"&amp;Tabla!$B249&amp;"-"&amp;Tabla!P$4,BASE!$O:$O)</f>
        <v>0</v>
      </c>
      <c r="Q249" s="87">
        <f>+SUMIF(BASE!$B:$B,Tabla!Q$1&amp;"-"&amp;Tabla!$B249&amp;"-"&amp;Tabla!Q$4,BASE!$O:$O)</f>
        <v>0</v>
      </c>
      <c r="R249" s="87">
        <f>+SUMIF(BASE!$B:$B,Tabla!R$1&amp;"-"&amp;Tabla!$B249&amp;"-"&amp;Tabla!R$4,BASE!$O:$O)</f>
        <v>0</v>
      </c>
      <c r="S249" s="87">
        <f>+SUMIF(BASE!$B:$B,Tabla!S$1&amp;"-"&amp;Tabla!$B249&amp;"-"&amp;Tabla!S$4,BASE!$O:$O)</f>
        <v>0</v>
      </c>
      <c r="T249" s="87">
        <f>+SUMIF(BASE!$B:$B,Tabla!T$1&amp;"-"&amp;Tabla!$B249&amp;"-"&amp;Tabla!T$4,BASE!$O:$O)</f>
        <v>0</v>
      </c>
      <c r="U249" s="87">
        <f>+SUMIF(BASE!$B:$B,Tabla!U$1&amp;"-"&amp;Tabla!$B249&amp;"-"&amp;Tabla!U$4,BASE!$O:$O)</f>
        <v>0</v>
      </c>
      <c r="V249" s="87">
        <f>+SUMIF(BASE!$B:$B,Tabla!V$1&amp;"-"&amp;Tabla!$B249&amp;"-"&amp;Tabla!V$4,BASE!$O:$O)</f>
        <v>0</v>
      </c>
      <c r="W249" s="87">
        <f>+SUMIF(BASE!$B:$B,Tabla!W$1&amp;"-"&amp;Tabla!$B249&amp;"-"&amp;Tabla!W$4,BASE!$O:$O)</f>
        <v>0</v>
      </c>
      <c r="X249" s="87">
        <f>+SUMIF(BASE!$B:$B,Tabla!X$1&amp;"-"&amp;Tabla!$B249&amp;"-"&amp;Tabla!X$4,BASE!$O:$O)</f>
        <v>0</v>
      </c>
      <c r="Y249" s="87">
        <f>+SUMIF(BASE!$B:$B,Tabla!Y$1&amp;"-"&amp;Tabla!$B249&amp;"-"&amp;Tabla!Y$4,BASE!$O:$O)</f>
        <v>0</v>
      </c>
      <c r="Z249" s="87">
        <f>+SUMIF(BASE!$B:$B,Tabla!Z$1&amp;"-"&amp;Tabla!$B249&amp;"-"&amp;Tabla!Z$4,BASE!$O:$O)</f>
        <v>0</v>
      </c>
      <c r="AA249" s="87">
        <f>+SUMIF(BASE!$B:$B,Tabla!AA$1&amp;"-"&amp;Tabla!$B249&amp;"-"&amp;Tabla!AA$4,BASE!$O:$O)</f>
        <v>0</v>
      </c>
      <c r="AB249" s="87">
        <f>+SUMIF(BASE!$B:$B,Tabla!AB$1&amp;"-"&amp;Tabla!$B249&amp;"-"&amp;Tabla!AB$4,BASE!$O:$O)</f>
        <v>0</v>
      </c>
      <c r="AC249" s="87">
        <f>+SUMIF(BASE!$B:$B,Tabla!AC$1&amp;"-"&amp;Tabla!$B249&amp;"-"&amp;Tabla!AC$4,BASE!$O:$O)</f>
        <v>0</v>
      </c>
      <c r="AD249" s="87">
        <f>+SUMIF(BASE!$B:$B,Tabla!AD$1&amp;"-"&amp;Tabla!$B249&amp;"-"&amp;Tabla!AD$4,BASE!$O:$O)</f>
        <v>0</v>
      </c>
      <c r="AE249" s="87">
        <f t="shared" si="95"/>
        <v>0</v>
      </c>
      <c r="AF249" s="87">
        <f t="shared" si="96"/>
        <v>0</v>
      </c>
      <c r="AG249" s="87">
        <f t="shared" si="97"/>
        <v>0</v>
      </c>
      <c r="AH249" s="87">
        <f t="shared" si="98"/>
        <v>0</v>
      </c>
      <c r="AI249" s="87">
        <f t="shared" si="99"/>
        <v>0</v>
      </c>
      <c r="AJ249" s="87">
        <f t="shared" si="100"/>
        <v>0</v>
      </c>
      <c r="AK249" s="87">
        <f t="shared" si="101"/>
        <v>0</v>
      </c>
      <c r="AL249" s="87">
        <f t="shared" si="102"/>
        <v>0</v>
      </c>
      <c r="AM249" s="87">
        <f t="shared" si="103"/>
        <v>0</v>
      </c>
      <c r="AN249" s="87">
        <f t="shared" si="104"/>
        <v>0</v>
      </c>
    </row>
    <row r="250" spans="2:40" outlineLevel="1" x14ac:dyDescent="0.2">
      <c r="B250" s="80" t="str">
        <f t="shared" si="84"/>
        <v/>
      </c>
      <c r="C250" s="87">
        <f>+SUMIF(BASE!$B:$B,Tabla!C$1&amp;"-"&amp;Tabla!$B250&amp;"-"&amp;Tabla!C$4,BASE!$O:$O)</f>
        <v>0</v>
      </c>
      <c r="D250" s="87">
        <f>+SUMIF(BASE!$B:$B,Tabla!D$1&amp;"-"&amp;Tabla!$B250&amp;"-"&amp;Tabla!D$4,BASE!$O:$O)</f>
        <v>0</v>
      </c>
      <c r="E250" s="87">
        <f>+SUMIF(BASE!$B:$B,Tabla!E$1&amp;"-"&amp;Tabla!$B250&amp;"-"&amp;Tabla!E$4,BASE!$O:$O)</f>
        <v>0</v>
      </c>
      <c r="F250" s="87">
        <f>+SUMIF(BASE!$B:$B,Tabla!F$1&amp;"-"&amp;Tabla!$B250&amp;"-"&amp;Tabla!F$4,BASE!$O:$O)</f>
        <v>0</v>
      </c>
      <c r="G250" s="87">
        <f>+SUMIF(BASE!$B:$B,Tabla!G$1&amp;"-"&amp;Tabla!$B250&amp;"-"&amp;Tabla!G$4,BASE!$O:$O)</f>
        <v>0</v>
      </c>
      <c r="H250" s="87">
        <f>+SUMIF(BASE!$B:$B,Tabla!H$1&amp;"-"&amp;Tabla!$B250&amp;"-"&amp;Tabla!H$4,BASE!$O:$O)</f>
        <v>0</v>
      </c>
      <c r="I250" s="87">
        <f>+SUMIF(BASE!$B:$B,Tabla!I$1&amp;"-"&amp;Tabla!$B250&amp;"-"&amp;Tabla!I$4,BASE!$O:$O)</f>
        <v>0</v>
      </c>
      <c r="J250" s="87">
        <f>+SUMIF(BASE!$B:$B,Tabla!J$1&amp;"-"&amp;Tabla!$B250&amp;"-"&amp;Tabla!J$4,BASE!$O:$O)</f>
        <v>0</v>
      </c>
      <c r="K250" s="87">
        <f>+SUMIF(BASE!$B:$B,Tabla!K$1&amp;"-"&amp;Tabla!$B250&amp;"-"&amp;Tabla!K$4,BASE!$O:$O)</f>
        <v>0</v>
      </c>
      <c r="L250" s="87">
        <f>+SUMIF(BASE!$B:$B,Tabla!L$1&amp;"-"&amp;Tabla!$B250&amp;"-"&amp;Tabla!L$4,BASE!$O:$O)</f>
        <v>0</v>
      </c>
      <c r="M250" s="87">
        <f>+SUMIF(BASE!$B:$B,Tabla!M$1&amp;"-"&amp;Tabla!$B250&amp;"-"&amp;Tabla!M$4,BASE!$O:$O)</f>
        <v>0</v>
      </c>
      <c r="N250" s="87">
        <f>+SUMIF(BASE!$B:$B,Tabla!N$1&amp;"-"&amp;Tabla!$B250&amp;"-"&amp;Tabla!N$4,BASE!$O:$O)</f>
        <v>0</v>
      </c>
      <c r="O250" s="87">
        <f>+SUMIF(BASE!$B:$B,Tabla!O$1&amp;"-"&amp;Tabla!$B250&amp;"-"&amp;Tabla!O$4,BASE!$O:$O)</f>
        <v>0</v>
      </c>
      <c r="P250" s="87">
        <f>+SUMIF(BASE!$B:$B,Tabla!P$1&amp;"-"&amp;Tabla!$B250&amp;"-"&amp;Tabla!P$4,BASE!$O:$O)</f>
        <v>0</v>
      </c>
      <c r="Q250" s="87">
        <f>+SUMIF(BASE!$B:$B,Tabla!Q$1&amp;"-"&amp;Tabla!$B250&amp;"-"&amp;Tabla!Q$4,BASE!$O:$O)</f>
        <v>0</v>
      </c>
      <c r="R250" s="87">
        <f>+SUMIF(BASE!$B:$B,Tabla!R$1&amp;"-"&amp;Tabla!$B250&amp;"-"&amp;Tabla!R$4,BASE!$O:$O)</f>
        <v>0</v>
      </c>
      <c r="S250" s="87">
        <f>+SUMIF(BASE!$B:$B,Tabla!S$1&amp;"-"&amp;Tabla!$B250&amp;"-"&amp;Tabla!S$4,BASE!$O:$O)</f>
        <v>0</v>
      </c>
      <c r="T250" s="87">
        <f>+SUMIF(BASE!$B:$B,Tabla!T$1&amp;"-"&amp;Tabla!$B250&amp;"-"&amp;Tabla!T$4,BASE!$O:$O)</f>
        <v>0</v>
      </c>
      <c r="U250" s="87">
        <f>+SUMIF(BASE!$B:$B,Tabla!U$1&amp;"-"&amp;Tabla!$B250&amp;"-"&amp;Tabla!U$4,BASE!$O:$O)</f>
        <v>0</v>
      </c>
      <c r="V250" s="87">
        <f>+SUMIF(BASE!$B:$B,Tabla!V$1&amp;"-"&amp;Tabla!$B250&amp;"-"&amp;Tabla!V$4,BASE!$O:$O)</f>
        <v>0</v>
      </c>
      <c r="W250" s="87">
        <f>+SUMIF(BASE!$B:$B,Tabla!W$1&amp;"-"&amp;Tabla!$B250&amp;"-"&amp;Tabla!W$4,BASE!$O:$O)</f>
        <v>0</v>
      </c>
      <c r="X250" s="87">
        <f>+SUMIF(BASE!$B:$B,Tabla!X$1&amp;"-"&amp;Tabla!$B250&amp;"-"&amp;Tabla!X$4,BASE!$O:$O)</f>
        <v>0</v>
      </c>
      <c r="Y250" s="87">
        <f>+SUMIF(BASE!$B:$B,Tabla!Y$1&amp;"-"&amp;Tabla!$B250&amp;"-"&amp;Tabla!Y$4,BASE!$O:$O)</f>
        <v>0</v>
      </c>
      <c r="Z250" s="87">
        <f>+SUMIF(BASE!$B:$B,Tabla!Z$1&amp;"-"&amp;Tabla!$B250&amp;"-"&amp;Tabla!Z$4,BASE!$O:$O)</f>
        <v>0</v>
      </c>
      <c r="AA250" s="87">
        <f>+SUMIF(BASE!$B:$B,Tabla!AA$1&amp;"-"&amp;Tabla!$B250&amp;"-"&amp;Tabla!AA$4,BASE!$O:$O)</f>
        <v>0</v>
      </c>
      <c r="AB250" s="87">
        <f>+SUMIF(BASE!$B:$B,Tabla!AB$1&amp;"-"&amp;Tabla!$B250&amp;"-"&amp;Tabla!AB$4,BASE!$O:$O)</f>
        <v>0</v>
      </c>
      <c r="AC250" s="87">
        <f>+SUMIF(BASE!$B:$B,Tabla!AC$1&amp;"-"&amp;Tabla!$B250&amp;"-"&amp;Tabla!AC$4,BASE!$O:$O)</f>
        <v>0</v>
      </c>
      <c r="AD250" s="87">
        <f>+SUMIF(BASE!$B:$B,Tabla!AD$1&amp;"-"&amp;Tabla!$B250&amp;"-"&amp;Tabla!AD$4,BASE!$O:$O)</f>
        <v>0</v>
      </c>
      <c r="AE250" s="87">
        <f t="shared" si="95"/>
        <v>0</v>
      </c>
      <c r="AF250" s="87">
        <f t="shared" si="96"/>
        <v>0</v>
      </c>
      <c r="AG250" s="87">
        <f t="shared" si="97"/>
        <v>0</v>
      </c>
      <c r="AH250" s="87">
        <f t="shared" si="98"/>
        <v>0</v>
      </c>
      <c r="AI250" s="87">
        <f t="shared" si="99"/>
        <v>0</v>
      </c>
      <c r="AJ250" s="87">
        <f t="shared" si="100"/>
        <v>0</v>
      </c>
      <c r="AK250" s="87">
        <f t="shared" si="101"/>
        <v>0</v>
      </c>
      <c r="AL250" s="87">
        <f t="shared" si="102"/>
        <v>0</v>
      </c>
      <c r="AM250" s="87">
        <f t="shared" si="103"/>
        <v>0</v>
      </c>
      <c r="AN250" s="87">
        <f t="shared" si="104"/>
        <v>0</v>
      </c>
    </row>
    <row r="251" spans="2:40" outlineLevel="1" x14ac:dyDescent="0.2">
      <c r="B251" s="80" t="str">
        <f t="shared" si="84"/>
        <v/>
      </c>
      <c r="C251" s="87">
        <f>+SUMIF(BASE!$B:$B,Tabla!C$1&amp;"-"&amp;Tabla!$B251&amp;"-"&amp;Tabla!C$4,BASE!$O:$O)</f>
        <v>0</v>
      </c>
      <c r="D251" s="87">
        <f>+SUMIF(BASE!$B:$B,Tabla!D$1&amp;"-"&amp;Tabla!$B251&amp;"-"&amp;Tabla!D$4,BASE!$O:$O)</f>
        <v>0</v>
      </c>
      <c r="E251" s="87">
        <f>+SUMIF(BASE!$B:$B,Tabla!E$1&amp;"-"&amp;Tabla!$B251&amp;"-"&amp;Tabla!E$4,BASE!$O:$O)</f>
        <v>0</v>
      </c>
      <c r="F251" s="87">
        <f>+SUMIF(BASE!$B:$B,Tabla!F$1&amp;"-"&amp;Tabla!$B251&amp;"-"&amp;Tabla!F$4,BASE!$O:$O)</f>
        <v>0</v>
      </c>
      <c r="G251" s="87">
        <f>+SUMIF(BASE!$B:$B,Tabla!G$1&amp;"-"&amp;Tabla!$B251&amp;"-"&amp;Tabla!G$4,BASE!$O:$O)</f>
        <v>0</v>
      </c>
      <c r="H251" s="87">
        <f>+SUMIF(BASE!$B:$B,Tabla!H$1&amp;"-"&amp;Tabla!$B251&amp;"-"&amp;Tabla!H$4,BASE!$O:$O)</f>
        <v>0</v>
      </c>
      <c r="I251" s="87">
        <f>+SUMIF(BASE!$B:$B,Tabla!I$1&amp;"-"&amp;Tabla!$B251&amp;"-"&amp;Tabla!I$4,BASE!$O:$O)</f>
        <v>0</v>
      </c>
      <c r="J251" s="87">
        <f>+SUMIF(BASE!$B:$B,Tabla!J$1&amp;"-"&amp;Tabla!$B251&amp;"-"&amp;Tabla!J$4,BASE!$O:$O)</f>
        <v>0</v>
      </c>
      <c r="K251" s="87">
        <f>+SUMIF(BASE!$B:$B,Tabla!K$1&amp;"-"&amp;Tabla!$B251&amp;"-"&amp;Tabla!K$4,BASE!$O:$O)</f>
        <v>0</v>
      </c>
      <c r="L251" s="87">
        <f>+SUMIF(BASE!$B:$B,Tabla!L$1&amp;"-"&amp;Tabla!$B251&amp;"-"&amp;Tabla!L$4,BASE!$O:$O)</f>
        <v>0</v>
      </c>
      <c r="M251" s="87">
        <f>+SUMIF(BASE!$B:$B,Tabla!M$1&amp;"-"&amp;Tabla!$B251&amp;"-"&amp;Tabla!M$4,BASE!$O:$O)</f>
        <v>0</v>
      </c>
      <c r="N251" s="87">
        <f>+SUMIF(BASE!$B:$B,Tabla!N$1&amp;"-"&amp;Tabla!$B251&amp;"-"&amp;Tabla!N$4,BASE!$O:$O)</f>
        <v>0</v>
      </c>
      <c r="O251" s="87">
        <f>+SUMIF(BASE!$B:$B,Tabla!O$1&amp;"-"&amp;Tabla!$B251&amp;"-"&amp;Tabla!O$4,BASE!$O:$O)</f>
        <v>0</v>
      </c>
      <c r="P251" s="87">
        <f>+SUMIF(BASE!$B:$B,Tabla!P$1&amp;"-"&amp;Tabla!$B251&amp;"-"&amp;Tabla!P$4,BASE!$O:$O)</f>
        <v>0</v>
      </c>
      <c r="Q251" s="87">
        <f>+SUMIF(BASE!$B:$B,Tabla!Q$1&amp;"-"&amp;Tabla!$B251&amp;"-"&amp;Tabla!Q$4,BASE!$O:$O)</f>
        <v>0</v>
      </c>
      <c r="R251" s="87">
        <f>+SUMIF(BASE!$B:$B,Tabla!R$1&amp;"-"&amp;Tabla!$B251&amp;"-"&amp;Tabla!R$4,BASE!$O:$O)</f>
        <v>0</v>
      </c>
      <c r="S251" s="87">
        <f>+SUMIF(BASE!$B:$B,Tabla!S$1&amp;"-"&amp;Tabla!$B251&amp;"-"&amp;Tabla!S$4,BASE!$O:$O)</f>
        <v>0</v>
      </c>
      <c r="T251" s="87">
        <f>+SUMIF(BASE!$B:$B,Tabla!T$1&amp;"-"&amp;Tabla!$B251&amp;"-"&amp;Tabla!T$4,BASE!$O:$O)</f>
        <v>0</v>
      </c>
      <c r="U251" s="87">
        <f>+SUMIF(BASE!$B:$B,Tabla!U$1&amp;"-"&amp;Tabla!$B251&amp;"-"&amp;Tabla!U$4,BASE!$O:$O)</f>
        <v>0</v>
      </c>
      <c r="V251" s="87">
        <f>+SUMIF(BASE!$B:$B,Tabla!V$1&amp;"-"&amp;Tabla!$B251&amp;"-"&amp;Tabla!V$4,BASE!$O:$O)</f>
        <v>0</v>
      </c>
      <c r="W251" s="87">
        <f>+SUMIF(BASE!$B:$B,Tabla!W$1&amp;"-"&amp;Tabla!$B251&amp;"-"&amp;Tabla!W$4,BASE!$O:$O)</f>
        <v>0</v>
      </c>
      <c r="X251" s="87">
        <f>+SUMIF(BASE!$B:$B,Tabla!X$1&amp;"-"&amp;Tabla!$B251&amp;"-"&amp;Tabla!X$4,BASE!$O:$O)</f>
        <v>0</v>
      </c>
      <c r="Y251" s="87">
        <f>+SUMIF(BASE!$B:$B,Tabla!Y$1&amp;"-"&amp;Tabla!$B251&amp;"-"&amp;Tabla!Y$4,BASE!$O:$O)</f>
        <v>0</v>
      </c>
      <c r="Z251" s="87">
        <f>+SUMIF(BASE!$B:$B,Tabla!Z$1&amp;"-"&amp;Tabla!$B251&amp;"-"&amp;Tabla!Z$4,BASE!$O:$O)</f>
        <v>0</v>
      </c>
      <c r="AA251" s="87">
        <f>+SUMIF(BASE!$B:$B,Tabla!AA$1&amp;"-"&amp;Tabla!$B251&amp;"-"&amp;Tabla!AA$4,BASE!$O:$O)</f>
        <v>0</v>
      </c>
      <c r="AB251" s="87">
        <f>+SUMIF(BASE!$B:$B,Tabla!AB$1&amp;"-"&amp;Tabla!$B251&amp;"-"&amp;Tabla!AB$4,BASE!$O:$O)</f>
        <v>0</v>
      </c>
      <c r="AC251" s="87">
        <f>+SUMIF(BASE!$B:$B,Tabla!AC$1&amp;"-"&amp;Tabla!$B251&amp;"-"&amp;Tabla!AC$4,BASE!$O:$O)</f>
        <v>0</v>
      </c>
      <c r="AD251" s="87">
        <f>+SUMIF(BASE!$B:$B,Tabla!AD$1&amp;"-"&amp;Tabla!$B251&amp;"-"&amp;Tabla!AD$4,BASE!$O:$O)</f>
        <v>0</v>
      </c>
      <c r="AE251" s="87">
        <f t="shared" si="95"/>
        <v>0</v>
      </c>
      <c r="AF251" s="87">
        <f t="shared" si="96"/>
        <v>0</v>
      </c>
      <c r="AG251" s="87">
        <f t="shared" si="97"/>
        <v>0</v>
      </c>
      <c r="AH251" s="87">
        <f t="shared" si="98"/>
        <v>0</v>
      </c>
      <c r="AI251" s="87">
        <f t="shared" si="99"/>
        <v>0</v>
      </c>
      <c r="AJ251" s="87">
        <f t="shared" si="100"/>
        <v>0</v>
      </c>
      <c r="AK251" s="87">
        <f t="shared" si="101"/>
        <v>0</v>
      </c>
      <c r="AL251" s="87">
        <f t="shared" si="102"/>
        <v>0</v>
      </c>
      <c r="AM251" s="87">
        <f t="shared" si="103"/>
        <v>0</v>
      </c>
      <c r="AN251" s="87">
        <f t="shared" si="104"/>
        <v>0</v>
      </c>
    </row>
    <row r="252" spans="2:40" x14ac:dyDescent="0.2">
      <c r="B252" s="83" t="s">
        <v>84</v>
      </c>
      <c r="C252" s="88">
        <f t="shared" ref="C252:P252" si="105">+SUM(C131:C212)</f>
        <v>26455809.1765</v>
      </c>
      <c r="D252" s="88">
        <f>+SUM(D131:D212)</f>
        <v>-32339962.175000001</v>
      </c>
      <c r="E252" s="88">
        <f t="shared" si="105"/>
        <v>38526205.420999996</v>
      </c>
      <c r="F252" s="88">
        <f t="shared" si="105"/>
        <v>-48952957.743879989</v>
      </c>
      <c r="G252" s="88">
        <f t="shared" si="105"/>
        <v>19308368.157499999</v>
      </c>
      <c r="H252" s="88">
        <f t="shared" si="105"/>
        <v>-44395033.572259992</v>
      </c>
      <c r="I252" s="88">
        <f t="shared" si="105"/>
        <v>23968200.004999999</v>
      </c>
      <c r="J252" s="88">
        <f t="shared" si="105"/>
        <v>-28810147.840499997</v>
      </c>
      <c r="K252" s="88">
        <f t="shared" si="105"/>
        <v>13474881.83</v>
      </c>
      <c r="L252" s="88">
        <f t="shared" si="105"/>
        <v>-19267525.785599999</v>
      </c>
      <c r="M252" s="88">
        <f t="shared" si="105"/>
        <v>25536338.291000005</v>
      </c>
      <c r="N252" s="88">
        <f t="shared" si="105"/>
        <v>-13292576.660000002</v>
      </c>
      <c r="O252" s="88">
        <f t="shared" si="105"/>
        <v>74910268.904099971</v>
      </c>
      <c r="P252" s="88">
        <f t="shared" si="105"/>
        <v>-19641809.489</v>
      </c>
      <c r="Q252" s="88">
        <f t="shared" ref="Q252:AM252" si="106">+SUM(Q131:Q212)</f>
        <v>14741553.748199999</v>
      </c>
      <c r="R252" s="88">
        <f t="shared" si="106"/>
        <v>-19654025.965</v>
      </c>
      <c r="S252" s="88">
        <f t="shared" si="106"/>
        <v>1757277675.4200001</v>
      </c>
      <c r="T252" s="88">
        <f t="shared" si="106"/>
        <v>-6741351940.2399998</v>
      </c>
      <c r="U252" s="88">
        <f t="shared" si="106"/>
        <v>0</v>
      </c>
      <c r="V252" s="88">
        <f t="shared" si="106"/>
        <v>0</v>
      </c>
      <c r="W252" s="88">
        <f t="shared" si="106"/>
        <v>0</v>
      </c>
      <c r="X252" s="88">
        <f t="shared" si="106"/>
        <v>0</v>
      </c>
      <c r="Y252" s="88">
        <f t="shared" si="106"/>
        <v>0</v>
      </c>
      <c r="Z252" s="88">
        <f t="shared" si="106"/>
        <v>0</v>
      </c>
      <c r="AA252" s="88">
        <f t="shared" si="106"/>
        <v>0</v>
      </c>
      <c r="AB252" s="88">
        <f t="shared" si="106"/>
        <v>0</v>
      </c>
      <c r="AC252" s="88">
        <f t="shared" si="106"/>
        <v>0</v>
      </c>
      <c r="AD252" s="88">
        <f t="shared" si="106"/>
        <v>0</v>
      </c>
      <c r="AE252" s="88">
        <f t="shared" si="106"/>
        <v>56751449.9925</v>
      </c>
      <c r="AF252" s="88">
        <f t="shared" si="106"/>
        <v>-92472707.198360026</v>
      </c>
      <c r="AG252" s="88">
        <f t="shared" si="106"/>
        <v>115188160.94329998</v>
      </c>
      <c r="AH252" s="88">
        <f t="shared" si="106"/>
        <v>-52588412.114000015</v>
      </c>
      <c r="AI252" s="88">
        <f t="shared" si="106"/>
        <v>1757277675.4200001</v>
      </c>
      <c r="AJ252" s="88">
        <f t="shared" si="106"/>
        <v>-6741351940.2399998</v>
      </c>
      <c r="AK252" s="88">
        <f t="shared" si="106"/>
        <v>0</v>
      </c>
      <c r="AL252" s="88">
        <f t="shared" si="106"/>
        <v>0</v>
      </c>
      <c r="AM252" s="88">
        <f t="shared" si="106"/>
        <v>1929217286.3558002</v>
      </c>
      <c r="AN252" s="88">
        <f>+SUM(AN131:AN212)</f>
        <v>-6886413059.5523596</v>
      </c>
    </row>
    <row r="253" spans="2:40" s="89" customFormat="1" ht="9" customHeight="1" x14ac:dyDescent="0.2"/>
  </sheetData>
  <mergeCells count="42">
    <mergeCell ref="AC129:AD129"/>
    <mergeCell ref="AE129:AF129"/>
    <mergeCell ref="AG129:AH129"/>
    <mergeCell ref="AI129:AJ129"/>
    <mergeCell ref="AK129:AL129"/>
    <mergeCell ref="S129:T129"/>
    <mergeCell ref="U129:V129"/>
    <mergeCell ref="W129:X129"/>
    <mergeCell ref="Y129:Z129"/>
    <mergeCell ref="AA129:AB129"/>
    <mergeCell ref="G129:H129"/>
    <mergeCell ref="I129:J129"/>
    <mergeCell ref="AM3:AN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129:AN129"/>
    <mergeCell ref="Q129:R129"/>
    <mergeCell ref="B2:AN2"/>
    <mergeCell ref="K129:L129"/>
    <mergeCell ref="M129:N129"/>
    <mergeCell ref="O129:P129"/>
    <mergeCell ref="B128:AN128"/>
    <mergeCell ref="B3:B4"/>
    <mergeCell ref="C3:D3"/>
    <mergeCell ref="E3:F3"/>
    <mergeCell ref="G3:H3"/>
    <mergeCell ref="I3:J3"/>
    <mergeCell ref="K3:L3"/>
    <mergeCell ref="M3:N3"/>
    <mergeCell ref="O3:P3"/>
    <mergeCell ref="B129:B130"/>
    <mergeCell ref="C129:D129"/>
    <mergeCell ref="E129:F12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Q54"/>
  <sheetViews>
    <sheetView showGridLines="0" tabSelected="1" zoomScaleNormal="100" workbookViewId="0">
      <selection activeCell="H11" sqref="H11"/>
    </sheetView>
  </sheetViews>
  <sheetFormatPr baseColWidth="10" defaultColWidth="0" defaultRowHeight="0" customHeight="1" zeroHeight="1" x14ac:dyDescent="0.2"/>
  <cols>
    <col min="1" max="1" width="0.7109375" style="1" customWidth="1"/>
    <col min="2" max="2" width="3.140625" style="1" bestFit="1" customWidth="1"/>
    <col min="3" max="3" width="2.7109375" style="1" bestFit="1" customWidth="1"/>
    <col min="4" max="4" width="30.5703125" style="1" customWidth="1"/>
    <col min="5" max="6" width="13.7109375" style="1" customWidth="1"/>
    <col min="7" max="7" width="0.7109375" style="1" customWidth="1"/>
    <col min="8" max="9" width="13.7109375" style="1" customWidth="1"/>
    <col min="10" max="11" width="13.7109375" style="12" customWidth="1"/>
    <col min="12" max="12" width="0.7109375" style="1" customWidth="1"/>
    <col min="13" max="16" width="13.7109375" style="1" customWidth="1"/>
    <col min="17" max="17" width="0.7109375" style="1" customWidth="1"/>
    <col min="18" max="16384" width="11.42578125" style="1" hidden="1"/>
  </cols>
  <sheetData>
    <row r="1" spans="2:16" ht="3.75" customHeight="1" thickBot="1" x14ac:dyDescent="0.25">
      <c r="H1" s="5"/>
      <c r="I1" s="5"/>
      <c r="J1" s="9"/>
      <c r="K1" s="9"/>
      <c r="L1" s="5"/>
      <c r="M1" s="5"/>
      <c r="N1" s="5"/>
      <c r="O1" s="5"/>
      <c r="P1" s="5"/>
    </row>
    <row r="2" spans="2:16" ht="15" customHeight="1" thickBot="1" x14ac:dyDescent="0.25">
      <c r="B2" s="127" t="s">
        <v>115</v>
      </c>
      <c r="C2" s="127"/>
      <c r="D2" s="127"/>
      <c r="E2" s="10" t="s">
        <v>72</v>
      </c>
      <c r="F2" s="129">
        <v>43556</v>
      </c>
      <c r="G2" s="130"/>
      <c r="H2" s="5"/>
      <c r="I2" s="5"/>
      <c r="J2" s="125"/>
      <c r="K2" s="125"/>
      <c r="L2" s="11"/>
      <c r="M2" s="5"/>
      <c r="N2" s="5"/>
      <c r="O2" s="126"/>
      <c r="P2" s="126"/>
    </row>
    <row r="3" spans="2:16" ht="15" customHeight="1" x14ac:dyDescent="0.2">
      <c r="B3" s="127"/>
      <c r="C3" s="127"/>
      <c r="D3" s="127"/>
      <c r="E3" s="128" t="s">
        <v>113</v>
      </c>
      <c r="F3" s="128"/>
      <c r="G3" s="128"/>
      <c r="H3" s="5"/>
      <c r="I3" s="5"/>
      <c r="J3" s="125"/>
      <c r="K3" s="125"/>
      <c r="L3" s="11"/>
      <c r="M3" s="5"/>
      <c r="N3" s="5"/>
      <c r="O3" s="126"/>
      <c r="P3" s="126"/>
    </row>
    <row r="4" spans="2:16" ht="3.75" customHeight="1" thickBot="1" x14ac:dyDescent="0.25">
      <c r="B4" s="12"/>
      <c r="C4" s="12"/>
      <c r="D4" s="12"/>
      <c r="E4" s="13">
        <v>10</v>
      </c>
      <c r="F4" s="13">
        <v>11</v>
      </c>
      <c r="G4" s="13"/>
      <c r="H4" s="14">
        <v>8</v>
      </c>
      <c r="I4" s="14">
        <v>9</v>
      </c>
      <c r="J4" s="14">
        <v>6</v>
      </c>
      <c r="K4" s="14">
        <v>7</v>
      </c>
      <c r="L4" s="14"/>
      <c r="M4" s="14">
        <v>34</v>
      </c>
      <c r="N4" s="14">
        <v>35</v>
      </c>
      <c r="O4" s="14">
        <v>12</v>
      </c>
      <c r="P4" s="14">
        <v>13</v>
      </c>
    </row>
    <row r="5" spans="2:16" ht="15" customHeight="1" x14ac:dyDescent="0.2">
      <c r="B5" s="139" t="s">
        <v>74</v>
      </c>
      <c r="C5" s="140"/>
      <c r="D5" s="143" t="s">
        <v>73</v>
      </c>
      <c r="E5" s="145">
        <f>+F2</f>
        <v>43556</v>
      </c>
      <c r="F5" s="131"/>
      <c r="G5" s="15"/>
      <c r="H5" s="131">
        <f>+VLOOKUP($F$2,Magia!$B$2:$D$17,2,0)</f>
        <v>43525</v>
      </c>
      <c r="I5" s="132"/>
      <c r="J5" s="131">
        <f>+VLOOKUP($F$2,Magia!$B$2:$D$17,3,0)</f>
        <v>43497</v>
      </c>
      <c r="K5" s="131"/>
      <c r="L5" s="16"/>
      <c r="M5" s="131" t="str">
        <f>+IF(F2="YTD","3Q2019","Últimos 3 meses")</f>
        <v>Últimos 3 meses</v>
      </c>
      <c r="N5" s="132"/>
      <c r="O5" s="131" t="str">
        <f>+IF(F2="YTD","4Q2019","YTD 2019")</f>
        <v>YTD 2019</v>
      </c>
      <c r="P5" s="133"/>
    </row>
    <row r="6" spans="2:16" ht="15" customHeight="1" x14ac:dyDescent="0.2">
      <c r="B6" s="141"/>
      <c r="C6" s="142"/>
      <c r="D6" s="144"/>
      <c r="E6" s="17" t="s">
        <v>2</v>
      </c>
      <c r="F6" s="18" t="s">
        <v>3</v>
      </c>
      <c r="G6" s="19"/>
      <c r="H6" s="17" t="s">
        <v>2</v>
      </c>
      <c r="I6" s="20" t="s">
        <v>3</v>
      </c>
      <c r="J6" s="17" t="s">
        <v>2</v>
      </c>
      <c r="K6" s="17" t="s">
        <v>3</v>
      </c>
      <c r="L6" s="21"/>
      <c r="M6" s="17" t="s">
        <v>2</v>
      </c>
      <c r="N6" s="20" t="s">
        <v>3</v>
      </c>
      <c r="O6" s="17" t="s">
        <v>2</v>
      </c>
      <c r="P6" s="22" t="s">
        <v>3</v>
      </c>
    </row>
    <row r="7" spans="2:16" ht="15" customHeight="1" x14ac:dyDescent="0.2">
      <c r="B7" s="134" t="s">
        <v>95</v>
      </c>
      <c r="C7" s="23">
        <v>1</v>
      </c>
      <c r="D7" s="24" t="str">
        <f>+IFERROR(VLOOKUP($C7,Rank!$CB$127:$CD$252,3,0),"VERIFICAR")</f>
        <v>Maestro y Huerres S.A. Soc de Bolsa (127)</v>
      </c>
      <c r="E7" s="25">
        <f>+IFERROR(VLOOKUP($D7,Tabla!$B$127:$AN$252,VLOOKUP($F$2,Magia!$B$2:$L$17,E$4,0),0),"VERIFICAR")</f>
        <v>5369774231.2600002</v>
      </c>
      <c r="F7" s="26">
        <f>+IFERROR(VLOOKUP($D7,Tabla!$B$127:$AN$252,VLOOKUP($F$2,Magia!$B$2:$L$17,F$4,0),0),"VERIFICAR")</f>
        <v>0</v>
      </c>
      <c r="G7" s="27"/>
      <c r="H7" s="28">
        <f>+IFERROR(VLOOKUP($D7,Tabla!$B$127:$AN$252,VLOOKUP($F$2,Magia!$B$2:$L$17,H$4,0),0),"VERIFICAR")</f>
        <v>0</v>
      </c>
      <c r="I7" s="29">
        <f>+IFERROR(VLOOKUP($D7,Tabla!$B$127:$AN$252,VLOOKUP($F$2,Magia!$B$2:$L$17,I$4,0),0),"VERIFICAR")</f>
        <v>0</v>
      </c>
      <c r="J7" s="28">
        <f>+IFERROR(VLOOKUP($D7,Tabla!$B$127:$AN$252,VLOOKUP($F$2,Magia!$B$2:$L$17,J$4,0),0),"VERIFICAR")</f>
        <v>0</v>
      </c>
      <c r="K7" s="28">
        <f>+IFERROR(VLOOKUP($D7,Tabla!$B$127:$AN$252,VLOOKUP($F$2,Magia!$B$2:$L$17,K$4,0),0),"VERIFICAR")</f>
        <v>0</v>
      </c>
      <c r="L7" s="30"/>
      <c r="M7" s="31">
        <f>IF($F$2="YTD",IFERROR(VLOOKUP($D7,Tabla!$B$127:$AN$252,M$4,0),"VERIFICAR"),E7+H7+J7)</f>
        <v>5369774231.2600002</v>
      </c>
      <c r="N7" s="32">
        <f>IF($F$2="YTD",IFERROR(VLOOKUP($D7,Tabla!$B$127:$AN$252,N$4,0),"VERIFICAR"),F7+I7+K7)</f>
        <v>0</v>
      </c>
      <c r="O7" s="31">
        <f>+IFERROR(VLOOKUP($D7,Tabla!$B$127:$AN$252,VLOOKUP($F$2,Magia!$B$2:$N$17,O$4,0),0),"VERIFICAR")</f>
        <v>5369774231.2600002</v>
      </c>
      <c r="P7" s="33">
        <f>+IFERROR(VLOOKUP($D7,Tabla!$B$127:$AN$252,VLOOKUP($F$2,Magia!$B$2:$N$17,P$4,0),0),"VERIFICAR")</f>
        <v>0</v>
      </c>
    </row>
    <row r="8" spans="2:16" ht="12" x14ac:dyDescent="0.2">
      <c r="B8" s="134"/>
      <c r="C8" s="23">
        <v>2</v>
      </c>
      <c r="D8" s="24" t="str">
        <f>+IFERROR(VLOOKUP($C8,Rank!$CB$127:$CD$252,3,0),"VERIFICAR")</f>
        <v>Caja de Valores S.A. (0000)</v>
      </c>
      <c r="E8" s="25">
        <f>+IFERROR(VLOOKUP($D8,Tabla!$B$127:$AN$252,VLOOKUP($F$2,Magia!$B$2:$L$17,E$4,0),0),"VERIFICAR")</f>
        <v>1576975700</v>
      </c>
      <c r="F8" s="25">
        <f>+IFERROR(VLOOKUP($D8,Tabla!$B$127:$AN$252,VLOOKUP($F$2,Magia!$B$2:$L$17,F$4,0),0),"VERIFICAR")</f>
        <v>-15765908</v>
      </c>
      <c r="G8" s="27"/>
      <c r="H8" s="28">
        <f>+IFERROR(VLOOKUP($D8,Tabla!$B$127:$AN$252,VLOOKUP($F$2,Magia!$B$2:$L$17,H$4,0),0),"VERIFICAR")</f>
        <v>0</v>
      </c>
      <c r="I8" s="29">
        <f>+IFERROR(VLOOKUP($D8,Tabla!$B$127:$AN$252,VLOOKUP($F$2,Magia!$B$2:$L$17,I$4,0),0),"VERIFICAR")</f>
        <v>-9594368.1649999991</v>
      </c>
      <c r="J8" s="28">
        <f>+IFERROR(VLOOKUP($D8,Tabla!$B$127:$AN$252,VLOOKUP($F$2,Magia!$B$2:$L$17,J$4,0),0),"VERIFICAR")</f>
        <v>0</v>
      </c>
      <c r="K8" s="28">
        <f>+IFERROR(VLOOKUP($D8,Tabla!$B$127:$AN$252,VLOOKUP($F$2,Magia!$B$2:$L$17,K$4,0),0),"VERIFICAR")</f>
        <v>0</v>
      </c>
      <c r="L8" s="30"/>
      <c r="M8" s="31">
        <f>IF($F$2="YTD",IFERROR(VLOOKUP($D8,Tabla!$B$127:$AN$252,M$4,0),"VERIFICAR"),E8+H8+J8)</f>
        <v>1576975700</v>
      </c>
      <c r="N8" s="32">
        <f>IF($F$2="YTD",IFERROR(VLOOKUP($D8,Tabla!$B$127:$AN$252,N$4,0),"VERIFICAR"),F8+I8+K8)</f>
        <v>-25360276.164999999</v>
      </c>
      <c r="O8" s="31">
        <f>+IFERROR(VLOOKUP($D8,Tabla!$B$127:$AN$252,VLOOKUP($F$2,Magia!$B$2:$N$17,O$4,0),0),"VERIFICAR")</f>
        <v>1577318294.1175001</v>
      </c>
      <c r="P8" s="33">
        <f>+IFERROR(VLOOKUP($D8,Tabla!$B$127:$AN$252,VLOOKUP($F$2,Magia!$B$2:$N$17,P$4,0),0),"VERIFICAR")</f>
        <v>-31421997.314999998</v>
      </c>
    </row>
    <row r="9" spans="2:16" ht="12" x14ac:dyDescent="0.2">
      <c r="B9" s="134"/>
      <c r="C9" s="23">
        <v>3</v>
      </c>
      <c r="D9" s="24" t="str">
        <f>+IFERROR(VLOOKUP($C9,Rank!$CB$127:$CD$252,3,0),"VERIFICAR")</f>
        <v>Santader Rio Banco (1119)</v>
      </c>
      <c r="E9" s="25">
        <f>+IFERROR(VLOOKUP($D9,Tabla!$B$127:$AN$252,VLOOKUP($F$2,Magia!$B$2:$L$17,E$4,0),0),"VERIFICAR")</f>
        <v>499685496.22999996</v>
      </c>
      <c r="F9" s="25">
        <f>+IFERROR(VLOOKUP($D9,Tabla!$B$127:$AN$252,VLOOKUP($F$2,Magia!$B$2:$L$17,F$4,0),0),"VERIFICAR")</f>
        <v>-5557930</v>
      </c>
      <c r="G9" s="27"/>
      <c r="H9" s="28">
        <f>+IFERROR(VLOOKUP($D9,Tabla!$B$127:$AN$252,VLOOKUP($F$2,Magia!$B$2:$L$17,H$4,0),0),"VERIFICAR")</f>
        <v>9119742.8664000016</v>
      </c>
      <c r="I9" s="29">
        <f>+IFERROR(VLOOKUP($D9,Tabla!$B$127:$AN$252,VLOOKUP($F$2,Magia!$B$2:$L$17,I$4,0),0),"VERIFICAR")</f>
        <v>0</v>
      </c>
      <c r="J9" s="28">
        <f>+IFERROR(VLOOKUP($D9,Tabla!$B$127:$AN$252,VLOOKUP($F$2,Magia!$B$2:$L$17,J$4,0),0),"VERIFICAR")</f>
        <v>0</v>
      </c>
      <c r="K9" s="28">
        <f>+IFERROR(VLOOKUP($D9,Tabla!$B$127:$AN$252,VLOOKUP($F$2,Magia!$B$2:$L$17,K$4,0),0),"VERIFICAR")</f>
        <v>0</v>
      </c>
      <c r="L9" s="30"/>
      <c r="M9" s="31">
        <f>IF($F$2="YTD",IFERROR(VLOOKUP($D9,Tabla!$B$127:$AN$252,M$4,0),"VERIFICAR"),E9+H9+J9)</f>
        <v>508805239.09639996</v>
      </c>
      <c r="N9" s="32">
        <f>IF($F$2="YTD",IFERROR(VLOOKUP($D9,Tabla!$B$127:$AN$252,N$4,0),"VERIFICAR"),F9+I9+K9)</f>
        <v>-5557930</v>
      </c>
      <c r="O9" s="31">
        <f>+IFERROR(VLOOKUP($D9,Tabla!$B$127:$AN$252,VLOOKUP($F$2,Magia!$B$2:$N$17,O$4,0),0),"VERIFICAR")</f>
        <v>508805239.09639996</v>
      </c>
      <c r="P9" s="33">
        <f>+IFERROR(VLOOKUP($D9,Tabla!$B$127:$AN$252,VLOOKUP($F$2,Magia!$B$2:$N$17,P$4,0),0),"VERIFICAR")</f>
        <v>-5557930</v>
      </c>
    </row>
    <row r="10" spans="2:16" ht="12" x14ac:dyDescent="0.2">
      <c r="B10" s="134"/>
      <c r="C10" s="23">
        <v>4</v>
      </c>
      <c r="D10" s="24" t="str">
        <f>+IFERROR(VLOOKUP($C10,Rank!$CB$127:$CD$252,3,0),"VERIFICAR")</f>
        <v>Bull Market Brokers S.A (200)</v>
      </c>
      <c r="E10" s="25">
        <f>+IFERROR(VLOOKUP($D10,Tabla!$B$127:$AN$252,VLOOKUP($F$2,Magia!$B$2:$L$17,E$4,0),0),"VERIFICAR")</f>
        <v>127759838</v>
      </c>
      <c r="F10" s="25">
        <f>+IFERROR(VLOOKUP($D10,Tabla!$B$127:$AN$252,VLOOKUP($F$2,Magia!$B$2:$L$17,F$4,0),0),"VERIFICAR")</f>
        <v>-336647991.63</v>
      </c>
      <c r="G10" s="27"/>
      <c r="H10" s="28">
        <f>+IFERROR(VLOOKUP($D10,Tabla!$B$127:$AN$252,VLOOKUP($F$2,Magia!$B$2:$L$17,H$4,0),0),"VERIFICAR")</f>
        <v>0</v>
      </c>
      <c r="I10" s="29">
        <f>+IFERROR(VLOOKUP($D10,Tabla!$B$127:$AN$252,VLOOKUP($F$2,Magia!$B$2:$L$17,I$4,0),0),"VERIFICAR")</f>
        <v>0</v>
      </c>
      <c r="J10" s="28">
        <f>+IFERROR(VLOOKUP($D10,Tabla!$B$127:$AN$252,VLOOKUP($F$2,Magia!$B$2:$L$17,J$4,0),0),"VERIFICAR")</f>
        <v>44347.270000000004</v>
      </c>
      <c r="K10" s="28">
        <f>+IFERROR(VLOOKUP($D10,Tabla!$B$127:$AN$252,VLOOKUP($F$2,Magia!$B$2:$L$17,K$4,0),0),"VERIFICAR")</f>
        <v>-9256587.2200000007</v>
      </c>
      <c r="L10" s="30"/>
      <c r="M10" s="31">
        <f>IF($F$2="YTD",IFERROR(VLOOKUP($D10,Tabla!$B$127:$AN$252,M$4,0),"VERIFICAR"),E10+H10+J10)</f>
        <v>127804185.27</v>
      </c>
      <c r="N10" s="32">
        <f>IF($F$2="YTD",IFERROR(VLOOKUP($D10,Tabla!$B$127:$AN$252,N$4,0),"VERIFICAR"),F10+I10+K10)</f>
        <v>-345904578.85000002</v>
      </c>
      <c r="O10" s="31">
        <f>+IFERROR(VLOOKUP($D10,Tabla!$B$127:$AN$252,VLOOKUP($F$2,Magia!$B$2:$N$17,O$4,0),0),"VERIFICAR")</f>
        <v>127872041.06999999</v>
      </c>
      <c r="P10" s="33">
        <f>+IFERROR(VLOOKUP($D10,Tabla!$B$127:$AN$252,VLOOKUP($F$2,Magia!$B$2:$N$17,P$4,0),0),"VERIFICAR")</f>
        <v>-360899707.83700001</v>
      </c>
    </row>
    <row r="11" spans="2:16" ht="12" x14ac:dyDescent="0.2">
      <c r="B11" s="134"/>
      <c r="C11" s="23">
        <v>5</v>
      </c>
      <c r="D11" s="24" t="str">
        <f>+IFERROR(VLOOKUP($C11,Rank!$CB$127:$CD$252,3,0),"VERIFICAR")</f>
        <v>Banco Hipotecario (1270)</v>
      </c>
      <c r="E11" s="25">
        <f>+IFERROR(VLOOKUP($D11,Tabla!$B$127:$AN$252,VLOOKUP($F$2,Magia!$B$2:$L$17,E$4,0),0),"VERIFICAR")</f>
        <v>75570000</v>
      </c>
      <c r="F11" s="25">
        <f>+IFERROR(VLOOKUP($D11,Tabla!$B$127:$AN$252,VLOOKUP($F$2,Magia!$B$2:$L$17,F$4,0),0),"VERIFICAR")</f>
        <v>0</v>
      </c>
      <c r="G11" s="27"/>
      <c r="H11" s="28">
        <f>+IFERROR(VLOOKUP($D11,Tabla!$B$127:$AN$252,VLOOKUP($F$2,Magia!$B$2:$L$17,H$4,0),0),"VERIFICAR")</f>
        <v>0</v>
      </c>
      <c r="I11" s="29">
        <f>+IFERROR(VLOOKUP($D11,Tabla!$B$127:$AN$252,VLOOKUP($F$2,Magia!$B$2:$L$17,I$4,0),0),"VERIFICAR")</f>
        <v>0</v>
      </c>
      <c r="J11" s="28">
        <f>+IFERROR(VLOOKUP($D11,Tabla!$B$127:$AN$252,VLOOKUP($F$2,Magia!$B$2:$L$17,J$4,0),0),"VERIFICAR")</f>
        <v>0</v>
      </c>
      <c r="K11" s="28">
        <f>+IFERROR(VLOOKUP($D11,Tabla!$B$127:$AN$252,VLOOKUP($F$2,Magia!$B$2:$L$17,K$4,0),0),"VERIFICAR")</f>
        <v>0</v>
      </c>
      <c r="L11" s="30"/>
      <c r="M11" s="31">
        <f>IF($F$2="YTD",IFERROR(VLOOKUP($D11,Tabla!$B$127:$AN$252,M$4,0),"VERIFICAR"),E11+H11+J11)</f>
        <v>75570000</v>
      </c>
      <c r="N11" s="32">
        <f>IF($F$2="YTD",IFERROR(VLOOKUP($D11,Tabla!$B$127:$AN$252,N$4,0),"VERIFICAR"),F11+I11+K11)</f>
        <v>0</v>
      </c>
      <c r="O11" s="31">
        <f>+IFERROR(VLOOKUP($D11,Tabla!$B$127:$AN$252,VLOOKUP($F$2,Magia!$B$2:$N$17,O$4,0),0),"VERIFICAR")</f>
        <v>75570000</v>
      </c>
      <c r="P11" s="33">
        <f>+IFERROR(VLOOKUP($D11,Tabla!$B$127:$AN$252,VLOOKUP($F$2,Magia!$B$2:$N$17,P$4,0),0),"VERIFICAR")</f>
        <v>0</v>
      </c>
    </row>
    <row r="12" spans="2:16" ht="12" x14ac:dyDescent="0.2">
      <c r="B12" s="134"/>
      <c r="C12" s="23">
        <v>6</v>
      </c>
      <c r="D12" s="24" t="str">
        <f>+IFERROR(VLOOKUP($C12,Rank!$CB$127:$CD$252,3,0),"VERIFICAR")</f>
        <v>Transatlantica (612)</v>
      </c>
      <c r="E12" s="25">
        <f>+IFERROR(VLOOKUP($D12,Tabla!$B$127:$AN$252,VLOOKUP($F$2,Magia!$B$2:$L$17,E$4,0),0),"VERIFICAR")</f>
        <v>66367263</v>
      </c>
      <c r="F12" s="25">
        <f>+IFERROR(VLOOKUP($D12,Tabla!$B$127:$AN$252,VLOOKUP($F$2,Magia!$B$2:$L$17,F$4,0),0),"VERIFICAR")</f>
        <v>0</v>
      </c>
      <c r="G12" s="27"/>
      <c r="H12" s="28">
        <f>+IFERROR(VLOOKUP($D12,Tabla!$B$127:$AN$252,VLOOKUP($F$2,Magia!$B$2:$L$17,H$4,0),0),"VERIFICAR")</f>
        <v>0</v>
      </c>
      <c r="I12" s="29">
        <f>+IFERROR(VLOOKUP($D12,Tabla!$B$127:$AN$252,VLOOKUP($F$2,Magia!$B$2:$L$17,I$4,0),0),"VERIFICAR")</f>
        <v>0</v>
      </c>
      <c r="J12" s="28">
        <f>+IFERROR(VLOOKUP($D12,Tabla!$B$127:$AN$252,VLOOKUP($F$2,Magia!$B$2:$L$17,J$4,0),0),"VERIFICAR")</f>
        <v>0</v>
      </c>
      <c r="K12" s="28">
        <f>+IFERROR(VLOOKUP($D12,Tabla!$B$127:$AN$252,VLOOKUP($F$2,Magia!$B$2:$L$17,K$4,0),0),"VERIFICAR")</f>
        <v>0</v>
      </c>
      <c r="L12" s="30"/>
      <c r="M12" s="31">
        <f>IF($F$2="YTD",IFERROR(VLOOKUP($D12,Tabla!$B$127:$AN$252,M$4,0),"VERIFICAR"),E12+H12+J12)</f>
        <v>66367263</v>
      </c>
      <c r="N12" s="32">
        <f>IF($F$2="YTD",IFERROR(VLOOKUP($D12,Tabla!$B$127:$AN$252,N$4,0),"VERIFICAR"),F12+I12+K12)</f>
        <v>0</v>
      </c>
      <c r="O12" s="31">
        <f>+IFERROR(VLOOKUP($D12,Tabla!$B$127:$AN$252,VLOOKUP($F$2,Magia!$B$2:$N$17,O$4,0),0),"VERIFICAR")</f>
        <v>66367263</v>
      </c>
      <c r="P12" s="33">
        <f>+IFERROR(VLOOKUP($D12,Tabla!$B$127:$AN$252,VLOOKUP($F$2,Magia!$B$2:$N$17,P$4,0),0),"VERIFICAR")</f>
        <v>0</v>
      </c>
    </row>
    <row r="13" spans="2:16" ht="12" x14ac:dyDescent="0.2">
      <c r="B13" s="134"/>
      <c r="C13" s="23">
        <v>7</v>
      </c>
      <c r="D13" s="24" t="str">
        <f>+IFERROR(VLOOKUP($C13,Rank!$CB$127:$CD$252,3,0),"VERIFICAR")</f>
        <v>Integrar S.A. (183)</v>
      </c>
      <c r="E13" s="25">
        <f>+IFERROR(VLOOKUP($D13,Tabla!$B$127:$AN$252,VLOOKUP($F$2,Magia!$B$2:$L$17,E$4,0),0),"VERIFICAR")</f>
        <v>54907900</v>
      </c>
      <c r="F13" s="25">
        <f>+IFERROR(VLOOKUP($D13,Tabla!$B$127:$AN$252,VLOOKUP($F$2,Magia!$B$2:$L$17,F$4,0),0),"VERIFICAR")</f>
        <v>0</v>
      </c>
      <c r="G13" s="27"/>
      <c r="H13" s="28">
        <f>+IFERROR(VLOOKUP($D13,Tabla!$B$127:$AN$252,VLOOKUP($F$2,Magia!$B$2:$L$17,H$4,0),0),"VERIFICAR")</f>
        <v>0</v>
      </c>
      <c r="I13" s="29">
        <f>+IFERROR(VLOOKUP($D13,Tabla!$B$127:$AN$252,VLOOKUP($F$2,Magia!$B$2:$L$17,I$4,0),0),"VERIFICAR")</f>
        <v>0</v>
      </c>
      <c r="J13" s="28">
        <f>+IFERROR(VLOOKUP($D13,Tabla!$B$127:$AN$252,VLOOKUP($F$2,Magia!$B$2:$L$17,J$4,0),0),"VERIFICAR")</f>
        <v>0</v>
      </c>
      <c r="K13" s="28">
        <f>+IFERROR(VLOOKUP($D13,Tabla!$B$127:$AN$252,VLOOKUP($F$2,Magia!$B$2:$L$17,K$4,0),0),"VERIFICAR")</f>
        <v>0</v>
      </c>
      <c r="L13" s="30"/>
      <c r="M13" s="31">
        <f>IF($F$2="YTD",IFERROR(VLOOKUP($D13,Tabla!$B$127:$AN$252,M$4,0),"VERIFICAR"),E13+H13+J13)</f>
        <v>54907900</v>
      </c>
      <c r="N13" s="32">
        <f>IF($F$2="YTD",IFERROR(VLOOKUP($D13,Tabla!$B$127:$AN$252,N$4,0),"VERIFICAR"),F13+I13+K13)</f>
        <v>0</v>
      </c>
      <c r="O13" s="31">
        <f>+IFERROR(VLOOKUP($D13,Tabla!$B$127:$AN$252,VLOOKUP($F$2,Magia!$B$2:$N$17,O$4,0),0),"VERIFICAR")</f>
        <v>54907900</v>
      </c>
      <c r="P13" s="33">
        <f>+IFERROR(VLOOKUP($D13,Tabla!$B$127:$AN$252,VLOOKUP($F$2,Magia!$B$2:$N$17,P$4,0),0),"VERIFICAR")</f>
        <v>0</v>
      </c>
    </row>
    <row r="14" spans="2:16" ht="12" x14ac:dyDescent="0.2">
      <c r="B14" s="134"/>
      <c r="C14" s="23">
        <v>8</v>
      </c>
      <c r="D14" s="24" t="str">
        <f>+IFERROR(VLOOKUP($C14,Rank!$CB$127:$CD$252,3,0),"VERIFICAR")</f>
        <v>Cucchiara y Cia S.A (18)</v>
      </c>
      <c r="E14" s="25">
        <f>+IFERROR(VLOOKUP($D14,Tabla!$B$127:$AN$252,VLOOKUP($F$2,Magia!$B$2:$L$17,E$4,0),0),"VERIFICAR")</f>
        <v>17294270.420000002</v>
      </c>
      <c r="F14" s="25">
        <f>+IFERROR(VLOOKUP($D14,Tabla!$B$127:$AN$252,VLOOKUP($F$2,Magia!$B$2:$L$17,F$4,0),0),"VERIFICAR")</f>
        <v>0</v>
      </c>
      <c r="G14" s="27"/>
      <c r="H14" s="28">
        <f>+IFERROR(VLOOKUP($D14,Tabla!$B$127:$AN$252,VLOOKUP($F$2,Magia!$B$2:$L$17,H$4,0),0),"VERIFICAR")</f>
        <v>0</v>
      </c>
      <c r="I14" s="29">
        <f>+IFERROR(VLOOKUP($D14,Tabla!$B$127:$AN$252,VLOOKUP($F$2,Magia!$B$2:$L$17,I$4,0),0),"VERIFICAR")</f>
        <v>0</v>
      </c>
      <c r="J14" s="28">
        <f>+IFERROR(VLOOKUP($D14,Tabla!$B$127:$AN$252,VLOOKUP($F$2,Magia!$B$2:$L$17,J$4,0),0),"VERIFICAR")</f>
        <v>0</v>
      </c>
      <c r="K14" s="28">
        <f>+IFERROR(VLOOKUP($D14,Tabla!$B$127:$AN$252,VLOOKUP($F$2,Magia!$B$2:$L$17,K$4,0),0),"VERIFICAR")</f>
        <v>0</v>
      </c>
      <c r="L14" s="30"/>
      <c r="M14" s="31">
        <f>IF($F$2="YTD",IFERROR(VLOOKUP($D14,Tabla!$B$127:$AN$252,M$4,0),"VERIFICAR"),E14+H14+J14)</f>
        <v>17294270.420000002</v>
      </c>
      <c r="N14" s="32">
        <f>IF($F$2="YTD",IFERROR(VLOOKUP($D14,Tabla!$B$127:$AN$252,N$4,0),"VERIFICAR"),F14+I14+K14)</f>
        <v>0</v>
      </c>
      <c r="O14" s="31">
        <f>+IFERROR(VLOOKUP($D14,Tabla!$B$127:$AN$252,VLOOKUP($F$2,Magia!$B$2:$N$17,O$4,0),0),"VERIFICAR")</f>
        <v>19737067.220000003</v>
      </c>
      <c r="P14" s="33">
        <f>+IFERROR(VLOOKUP($D14,Tabla!$B$127:$AN$252,VLOOKUP($F$2,Magia!$B$2:$N$17,P$4,0),0),"VERIFICAR")</f>
        <v>-2616806.0300000003</v>
      </c>
    </row>
    <row r="15" spans="2:16" ht="12" x14ac:dyDescent="0.2">
      <c r="B15" s="134"/>
      <c r="C15" s="23">
        <v>9</v>
      </c>
      <c r="D15" s="24" t="str">
        <f>+IFERROR(VLOOKUP($C15,Rank!$CB$127:$CD$252,3,0),"VERIFICAR")</f>
        <v>Banco de la Nacion Argentina (1128)</v>
      </c>
      <c r="E15" s="25">
        <f>+IFERROR(VLOOKUP($D15,Tabla!$B$127:$AN$252,VLOOKUP($F$2,Magia!$B$2:$L$17,E$4,0),0),"VERIFICAR")</f>
        <v>12980492</v>
      </c>
      <c r="F15" s="25">
        <f>+IFERROR(VLOOKUP($D15,Tabla!$B$127:$AN$252,VLOOKUP($F$2,Magia!$B$2:$L$17,F$4,0),0),"VERIFICAR")</f>
        <v>0</v>
      </c>
      <c r="G15" s="27"/>
      <c r="H15" s="28">
        <f>+IFERROR(VLOOKUP($D15,Tabla!$B$127:$AN$252,VLOOKUP($F$2,Magia!$B$2:$L$17,H$4,0),0),"VERIFICAR")</f>
        <v>0</v>
      </c>
      <c r="I15" s="29">
        <f>+IFERROR(VLOOKUP($D15,Tabla!$B$127:$AN$252,VLOOKUP($F$2,Magia!$B$2:$L$17,I$4,0),0),"VERIFICAR")</f>
        <v>0</v>
      </c>
      <c r="J15" s="28">
        <f>+IFERROR(VLOOKUP($D15,Tabla!$B$127:$AN$252,VLOOKUP($F$2,Magia!$B$2:$L$17,J$4,0),0),"VERIFICAR")</f>
        <v>22515</v>
      </c>
      <c r="K15" s="28">
        <f>+IFERROR(VLOOKUP($D15,Tabla!$B$127:$AN$252,VLOOKUP($F$2,Magia!$B$2:$L$17,K$4,0),0),"VERIFICAR")</f>
        <v>0</v>
      </c>
      <c r="L15" s="30"/>
      <c r="M15" s="31">
        <f>IF($F$2="YTD",IFERROR(VLOOKUP($D15,Tabla!$B$127:$AN$252,M$4,0),"VERIFICAR"),E15+H15+J15)</f>
        <v>13003007</v>
      </c>
      <c r="N15" s="32">
        <f>IF($F$2="YTD",IFERROR(VLOOKUP($D15,Tabla!$B$127:$AN$252,N$4,0),"VERIFICAR"),F15+I15+K15)</f>
        <v>0</v>
      </c>
      <c r="O15" s="31">
        <f>+IFERROR(VLOOKUP($D15,Tabla!$B$127:$AN$252,VLOOKUP($F$2,Magia!$B$2:$N$17,O$4,0),0),"VERIFICAR")</f>
        <v>13453380.23</v>
      </c>
      <c r="P15" s="33">
        <f>+IFERROR(VLOOKUP($D15,Tabla!$B$127:$AN$252,VLOOKUP($F$2,Magia!$B$2:$N$17,P$4,0),0),"VERIFICAR")</f>
        <v>-64057.119999999995</v>
      </c>
    </row>
    <row r="16" spans="2:16" ht="12" x14ac:dyDescent="0.2">
      <c r="B16" s="134"/>
      <c r="C16" s="23">
        <v>10</v>
      </c>
      <c r="D16" s="24" t="str">
        <f>+IFERROR(VLOOKUP($C16,Rank!$CB$127:$CD$252,3,0),"VERIFICAR")</f>
        <v>Banco Galicia (552)</v>
      </c>
      <c r="E16" s="25">
        <f>+IFERROR(VLOOKUP($D16,Tabla!$B$127:$AN$252,VLOOKUP($F$2,Magia!$B$2:$L$17,E$4,0),0),"VERIFICAR")</f>
        <v>10933475</v>
      </c>
      <c r="F16" s="25">
        <f>+IFERROR(VLOOKUP($D16,Tabla!$B$127:$AN$252,VLOOKUP($F$2,Magia!$B$2:$L$17,F$4,0),0),"VERIFICAR")</f>
        <v>0</v>
      </c>
      <c r="G16" s="27"/>
      <c r="H16" s="28">
        <f>+IFERROR(VLOOKUP($D16,Tabla!$B$127:$AN$252,VLOOKUP($F$2,Magia!$B$2:$L$17,H$4,0),0),"VERIFICAR")</f>
        <v>1817756.65</v>
      </c>
      <c r="I16" s="29">
        <f>+IFERROR(VLOOKUP($D16,Tabla!$B$127:$AN$252,VLOOKUP($F$2,Magia!$B$2:$L$17,I$4,0),0),"VERIFICAR")</f>
        <v>-3700838</v>
      </c>
      <c r="J16" s="28">
        <f>+IFERROR(VLOOKUP($D16,Tabla!$B$127:$AN$252,VLOOKUP($F$2,Magia!$B$2:$L$17,J$4,0),0),"VERIFICAR")</f>
        <v>11709234.9312</v>
      </c>
      <c r="K16" s="28">
        <f>+IFERROR(VLOOKUP($D16,Tabla!$B$127:$AN$252,VLOOKUP($F$2,Magia!$B$2:$L$17,K$4,0),0),"VERIFICAR")</f>
        <v>-164106.34</v>
      </c>
      <c r="L16" s="30"/>
      <c r="M16" s="31">
        <f>IF($F$2="YTD",IFERROR(VLOOKUP($D16,Tabla!$B$127:$AN$252,M$4,0),"VERIFICAR"),E16+H16+J16)</f>
        <v>24460466.5812</v>
      </c>
      <c r="N16" s="32">
        <f>IF($F$2="YTD",IFERROR(VLOOKUP($D16,Tabla!$B$127:$AN$252,N$4,0),"VERIFICAR"),F16+I16+K16)</f>
        <v>-3864944.34</v>
      </c>
      <c r="O16" s="31">
        <f>+IFERROR(VLOOKUP($D16,Tabla!$B$127:$AN$252,VLOOKUP($F$2,Magia!$B$2:$N$17,O$4,0),0),"VERIFICAR")</f>
        <v>40014315.9322</v>
      </c>
      <c r="P16" s="33">
        <f>+IFERROR(VLOOKUP($D16,Tabla!$B$127:$AN$252,VLOOKUP($F$2,Magia!$B$2:$N$17,P$4,0),0),"VERIFICAR")</f>
        <v>-9994428.6400000006</v>
      </c>
    </row>
    <row r="17" spans="2:16" ht="3.75" customHeight="1" x14ac:dyDescent="0.2">
      <c r="B17" s="34"/>
      <c r="C17" s="35"/>
      <c r="D17" s="36"/>
      <c r="E17" s="37"/>
      <c r="F17" s="37"/>
      <c r="G17" s="38"/>
      <c r="H17" s="37"/>
      <c r="I17" s="39"/>
      <c r="J17" s="37"/>
      <c r="K17" s="37"/>
      <c r="L17" s="40"/>
      <c r="M17" s="37"/>
      <c r="N17" s="39"/>
      <c r="O17" s="37"/>
      <c r="P17" s="41"/>
    </row>
    <row r="18" spans="2:16" ht="15" customHeight="1" x14ac:dyDescent="0.2">
      <c r="B18" s="135" t="s">
        <v>107</v>
      </c>
      <c r="C18" s="42">
        <f t="shared" ref="C18:C26" si="0">+C19-1</f>
        <v>89</v>
      </c>
      <c r="D18" s="43" t="str">
        <f>+IFERROR(VLOOKUP($C18,Rank!$CC$127:$CD$252,2,0),"VERIFICAR")</f>
        <v>CRITERIA AN S.A. (1763)</v>
      </c>
      <c r="E18" s="44">
        <f>+IFERROR(VLOOKUP($D18,Tabla!$B$127:$AN$252,VLOOKUP($F$2,Magia!$B$2:$L$17,E$4,0),0),"VERIFICAR")</f>
        <v>0</v>
      </c>
      <c r="F18" s="44">
        <f>+IFERROR(VLOOKUP($D18,Tabla!$B$127:$AN$252,VLOOKUP($F$2,Magia!$B$2:$L$17,F$4,0),0),"VERIFICAR")</f>
        <v>-16823120</v>
      </c>
      <c r="G18" s="45"/>
      <c r="H18" s="46">
        <f>+IFERROR(VLOOKUP($D18,Tabla!$B$127:$AN$252,VLOOKUP($F$2,Magia!$B$2:$L$17,H$4,0),0),"VERIFICAR")</f>
        <v>0</v>
      </c>
      <c r="I18" s="47">
        <f>+IFERROR(VLOOKUP($D18,Tabla!$B$127:$AN$252,VLOOKUP($F$2,Magia!$B$2:$L$17,I$4,0),0),"VERIFICAR")</f>
        <v>-3462990.66</v>
      </c>
      <c r="J18" s="46">
        <f>+IFERROR(VLOOKUP($D18,Tabla!$B$127:$AN$252,VLOOKUP($F$2,Magia!$B$2:$L$17,J$4,0),0),"VERIFICAR")</f>
        <v>0</v>
      </c>
      <c r="K18" s="46">
        <f>+IFERROR(VLOOKUP($D18,Tabla!$B$127:$AN$252,VLOOKUP($F$2,Magia!$B$2:$L$17,K$4,0),0),"VERIFICAR")</f>
        <v>0</v>
      </c>
      <c r="L18" s="30"/>
      <c r="M18" s="46">
        <f>IF($F$2="YTD",IFERROR(VLOOKUP($D18,Tabla!$B$127:$AN$252,M$4,0),"VERIFICAR"),E18+H18+J18)</f>
        <v>0</v>
      </c>
      <c r="N18" s="47">
        <f>IF($F$2="YTD",IFERROR(VLOOKUP($D18,Tabla!$B$127:$AN$252,N$4,0),"VERIFICAR"),F18+I18+K18)</f>
        <v>-20286110.66</v>
      </c>
      <c r="O18" s="46">
        <f>+IFERROR(VLOOKUP($D18,Tabla!$B$127:$AN$252,VLOOKUP($F$2,Magia!$B$2:$N$17,O$4,0),0),"VERIFICAR")</f>
        <v>0</v>
      </c>
      <c r="P18" s="48">
        <f>+IFERROR(VLOOKUP($D18,Tabla!$B$127:$AN$252,VLOOKUP($F$2,Magia!$B$2:$N$17,P$4,0),0),"VERIFICAR")</f>
        <v>-20286110.66</v>
      </c>
    </row>
    <row r="19" spans="2:16" ht="12" x14ac:dyDescent="0.2">
      <c r="B19" s="135"/>
      <c r="C19" s="42">
        <f t="shared" si="0"/>
        <v>90</v>
      </c>
      <c r="D19" s="43" t="str">
        <f>+IFERROR(VLOOKUP($C19,Rank!$CC$127:$CD$252,2,0),"VERIFICAR")</f>
        <v>PP Inversiones S.A (262)</v>
      </c>
      <c r="E19" s="44">
        <f>+IFERROR(VLOOKUP($D19,Tabla!$B$127:$AN$252,VLOOKUP($F$2,Magia!$B$2:$L$17,E$4,0),0),"VERIFICAR")</f>
        <v>0</v>
      </c>
      <c r="F19" s="44">
        <f>+IFERROR(VLOOKUP($D19,Tabla!$B$127:$AN$252,VLOOKUP($F$2,Magia!$B$2:$L$17,F$4,0),0),"VERIFICAR")</f>
        <v>-20620836</v>
      </c>
      <c r="G19" s="45"/>
      <c r="H19" s="46">
        <f>+IFERROR(VLOOKUP($D19,Tabla!$B$127:$AN$252,VLOOKUP($F$2,Magia!$B$2:$L$17,H$4,0),0),"VERIFICAR")</f>
        <v>219588.58819999997</v>
      </c>
      <c r="I19" s="47">
        <f>+IFERROR(VLOOKUP($D19,Tabla!$B$127:$AN$252,VLOOKUP($F$2,Magia!$B$2:$L$17,I$4,0),0),"VERIFICAR")</f>
        <v>0</v>
      </c>
      <c r="J19" s="46">
        <f>+IFERROR(VLOOKUP($D19,Tabla!$B$127:$AN$252,VLOOKUP($F$2,Magia!$B$2:$L$17,J$4,0),0),"VERIFICAR")</f>
        <v>13558.08</v>
      </c>
      <c r="K19" s="46">
        <f>+IFERROR(VLOOKUP($D19,Tabla!$B$127:$AN$252,VLOOKUP($F$2,Magia!$B$2:$L$17,K$4,0),0),"VERIFICAR")</f>
        <v>-1668734.52</v>
      </c>
      <c r="L19" s="30"/>
      <c r="M19" s="46">
        <f>IF($F$2="YTD",IFERROR(VLOOKUP($D19,Tabla!$B$127:$AN$252,M$4,0),"VERIFICAR"),E19+H19+J19)</f>
        <v>233146.66819999996</v>
      </c>
      <c r="N19" s="47">
        <f>IF($F$2="YTD",IFERROR(VLOOKUP($D19,Tabla!$B$127:$AN$252,N$4,0),"VERIFICAR"),F19+I19+K19)</f>
        <v>-22289570.52</v>
      </c>
      <c r="O19" s="46">
        <f>+IFERROR(VLOOKUP($D19,Tabla!$B$127:$AN$252,VLOOKUP($F$2,Magia!$B$2:$N$17,O$4,0),0),"VERIFICAR")</f>
        <v>233146.66819999996</v>
      </c>
      <c r="P19" s="48">
        <f>+IFERROR(VLOOKUP($D19,Tabla!$B$127:$AN$252,VLOOKUP($F$2,Magia!$B$2:$N$17,P$4,0),0),"VERIFICAR")</f>
        <v>-26147471.504999999</v>
      </c>
    </row>
    <row r="20" spans="2:16" ht="12" x14ac:dyDescent="0.2">
      <c r="B20" s="135"/>
      <c r="C20" s="42">
        <f t="shared" si="0"/>
        <v>91</v>
      </c>
      <c r="D20" s="43" t="str">
        <f>+IFERROR(VLOOKUP($C20,Rank!$CC$127:$CD$252,2,0),"VERIFICAR")</f>
        <v>Guardati Torti S.A (1736)</v>
      </c>
      <c r="E20" s="44">
        <f>+IFERROR(VLOOKUP($D20,Tabla!$B$127:$AN$252,VLOOKUP($F$2,Magia!$B$2:$L$17,E$4,0),0),"VERIFICAR")</f>
        <v>0</v>
      </c>
      <c r="F20" s="44">
        <f>+IFERROR(VLOOKUP($D20,Tabla!$B$127:$AN$252,VLOOKUP($F$2,Magia!$B$2:$L$17,F$4,0),0),"VERIFICAR")</f>
        <v>-132484846.26000001</v>
      </c>
      <c r="G20" s="45"/>
      <c r="H20" s="46">
        <f>+IFERROR(VLOOKUP($D20,Tabla!$B$127:$AN$252,VLOOKUP($F$2,Magia!$B$2:$L$17,H$4,0),0),"VERIFICAR")</f>
        <v>0</v>
      </c>
      <c r="I20" s="47">
        <f>+IFERROR(VLOOKUP($D20,Tabla!$B$127:$AN$252,VLOOKUP($F$2,Magia!$B$2:$L$17,I$4,0),0),"VERIFICAR")</f>
        <v>-21318.18</v>
      </c>
      <c r="J20" s="46">
        <f>+IFERROR(VLOOKUP($D20,Tabla!$B$127:$AN$252,VLOOKUP($F$2,Magia!$B$2:$L$17,J$4,0),0),"VERIFICAR")</f>
        <v>0</v>
      </c>
      <c r="K20" s="46">
        <f>+IFERROR(VLOOKUP($D20,Tabla!$B$127:$AN$252,VLOOKUP($F$2,Magia!$B$2:$L$17,K$4,0),0),"VERIFICAR")</f>
        <v>-305284.5</v>
      </c>
      <c r="L20" s="30"/>
      <c r="M20" s="46">
        <f>IF($F$2="YTD",IFERROR(VLOOKUP($D20,Tabla!$B$127:$AN$252,M$4,0),"VERIFICAR"),E20+H20+J20)</f>
        <v>0</v>
      </c>
      <c r="N20" s="47">
        <f>IF($F$2="YTD",IFERROR(VLOOKUP($D20,Tabla!$B$127:$AN$252,N$4,0),"VERIFICAR"),F20+I20+K20)</f>
        <v>-132811448.94000001</v>
      </c>
      <c r="O20" s="46">
        <f>+IFERROR(VLOOKUP($D20,Tabla!$B$127:$AN$252,VLOOKUP($F$2,Magia!$B$2:$N$17,O$4,0),0),"VERIFICAR")</f>
        <v>0</v>
      </c>
      <c r="P20" s="48">
        <f>+IFERROR(VLOOKUP($D20,Tabla!$B$127:$AN$252,VLOOKUP($F$2,Magia!$B$2:$N$17,P$4,0),0),"VERIFICAR")</f>
        <v>-135635167.92000002</v>
      </c>
    </row>
    <row r="21" spans="2:16" ht="12" x14ac:dyDescent="0.2">
      <c r="B21" s="135"/>
      <c r="C21" s="42">
        <f t="shared" si="0"/>
        <v>92</v>
      </c>
      <c r="D21" s="43" t="str">
        <f>+IFERROR(VLOOKUP($C21,Rank!$CC$127:$CD$252,2,0),"VERIFICAR")</f>
        <v>EcoBolsar (689)</v>
      </c>
      <c r="E21" s="44">
        <f>+IFERROR(VLOOKUP($D21,Tabla!$B$127:$AN$252,VLOOKUP($F$2,Magia!$B$2:$L$17,E$4,0),0),"VERIFICAR")</f>
        <v>0</v>
      </c>
      <c r="F21" s="44">
        <f>+IFERROR(VLOOKUP($D21,Tabla!$B$127:$AN$252,VLOOKUP($F$2,Magia!$B$2:$L$17,F$4,0),0),"VERIFICAR")</f>
        <v>-231355584.31</v>
      </c>
      <c r="G21" s="45"/>
      <c r="H21" s="46">
        <f>+IFERROR(VLOOKUP($D21,Tabla!$B$127:$AN$252,VLOOKUP($F$2,Magia!$B$2:$L$17,H$4,0),0),"VERIFICAR")</f>
        <v>0</v>
      </c>
      <c r="I21" s="47">
        <f>+IFERROR(VLOOKUP($D21,Tabla!$B$127:$AN$252,VLOOKUP($F$2,Magia!$B$2:$L$17,I$4,0),0),"VERIFICAR")</f>
        <v>-1029180.2999999999</v>
      </c>
      <c r="J21" s="46">
        <f>+IFERROR(VLOOKUP($D21,Tabla!$B$127:$AN$252,VLOOKUP($F$2,Magia!$B$2:$L$17,J$4,0),0),"VERIFICAR")</f>
        <v>0</v>
      </c>
      <c r="K21" s="46">
        <f>+IFERROR(VLOOKUP($D21,Tabla!$B$127:$AN$252,VLOOKUP($F$2,Magia!$B$2:$L$17,K$4,0),0),"VERIFICAR")</f>
        <v>-206882.66</v>
      </c>
      <c r="L21" s="30"/>
      <c r="M21" s="46">
        <f>IF($F$2="YTD",IFERROR(VLOOKUP($D21,Tabla!$B$127:$AN$252,M$4,0),"VERIFICAR"),E21+H21+J21)</f>
        <v>0</v>
      </c>
      <c r="N21" s="47">
        <f>IF($F$2="YTD",IFERROR(VLOOKUP($D21,Tabla!$B$127:$AN$252,N$4,0),"VERIFICAR"),F21+I21+K21)</f>
        <v>-232591647.27000001</v>
      </c>
      <c r="O21" s="46">
        <f>+IFERROR(VLOOKUP($D21,Tabla!$B$127:$AN$252,VLOOKUP($F$2,Magia!$B$2:$N$17,O$4,0),0),"VERIFICAR")</f>
        <v>1005670.9</v>
      </c>
      <c r="P21" s="48">
        <f>+IFERROR(VLOOKUP($D21,Tabla!$B$127:$AN$252,VLOOKUP($F$2,Magia!$B$2:$N$17,P$4,0),0),"VERIFICAR")</f>
        <v>-250783444.96700001</v>
      </c>
    </row>
    <row r="22" spans="2:16" ht="12" x14ac:dyDescent="0.2">
      <c r="B22" s="135"/>
      <c r="C22" s="42">
        <f t="shared" si="0"/>
        <v>93</v>
      </c>
      <c r="D22" s="43" t="str">
        <f>+IFERROR(VLOOKUP($C22,Rank!$CC$127:$CD$252,2,0),"VERIFICAR")</f>
        <v>Bull Market Brokers S.A (200)</v>
      </c>
      <c r="E22" s="44">
        <f>+IFERROR(VLOOKUP($D22,Tabla!$B$127:$AN$252,VLOOKUP($F$2,Magia!$B$2:$L$17,E$4,0),0),"VERIFICAR")</f>
        <v>127759838</v>
      </c>
      <c r="F22" s="44">
        <f>+IFERROR(VLOOKUP($D22,Tabla!$B$127:$AN$252,VLOOKUP($F$2,Magia!$B$2:$L$17,F$4,0),0),"VERIFICAR")</f>
        <v>-336647991.63</v>
      </c>
      <c r="G22" s="45"/>
      <c r="H22" s="46">
        <f>+IFERROR(VLOOKUP($D22,Tabla!$B$127:$AN$252,VLOOKUP($F$2,Magia!$B$2:$L$17,H$4,0),0),"VERIFICAR")</f>
        <v>0</v>
      </c>
      <c r="I22" s="47">
        <f>+IFERROR(VLOOKUP($D22,Tabla!$B$127:$AN$252,VLOOKUP($F$2,Magia!$B$2:$L$17,I$4,0),0),"VERIFICAR")</f>
        <v>0</v>
      </c>
      <c r="J22" s="46">
        <f>+IFERROR(VLOOKUP($D22,Tabla!$B$127:$AN$252,VLOOKUP($F$2,Magia!$B$2:$L$17,J$4,0),0),"VERIFICAR")</f>
        <v>44347.270000000004</v>
      </c>
      <c r="K22" s="46">
        <f>+IFERROR(VLOOKUP($D22,Tabla!$B$127:$AN$252,VLOOKUP($F$2,Magia!$B$2:$L$17,K$4,0),0),"VERIFICAR")</f>
        <v>-9256587.2200000007</v>
      </c>
      <c r="L22" s="30"/>
      <c r="M22" s="46">
        <f>IF($F$2="YTD",IFERROR(VLOOKUP($D22,Tabla!$B$127:$AN$252,M$4,0),"VERIFICAR"),E22+H22+J22)</f>
        <v>127804185.27</v>
      </c>
      <c r="N22" s="47">
        <f>IF($F$2="YTD",IFERROR(VLOOKUP($D22,Tabla!$B$127:$AN$252,N$4,0),"VERIFICAR"),F22+I22+K22)</f>
        <v>-345904578.85000002</v>
      </c>
      <c r="O22" s="46">
        <f>+IFERROR(VLOOKUP($D22,Tabla!$B$127:$AN$252,VLOOKUP($F$2,Magia!$B$2:$N$17,O$4,0),0),"VERIFICAR")</f>
        <v>127872041.06999999</v>
      </c>
      <c r="P22" s="48">
        <f>+IFERROR(VLOOKUP($D22,Tabla!$B$127:$AN$252,VLOOKUP($F$2,Magia!$B$2:$N$17,P$4,0),0),"VERIFICAR")</f>
        <v>-360899707.83700001</v>
      </c>
    </row>
    <row r="23" spans="2:16" ht="12" x14ac:dyDescent="0.2">
      <c r="B23" s="135"/>
      <c r="C23" s="42">
        <f t="shared" si="0"/>
        <v>94</v>
      </c>
      <c r="D23" s="43" t="str">
        <f>+IFERROR(VLOOKUP($C23,Rank!$CC$127:$CD$252,2,0),"VERIFICAR")</f>
        <v>Euroclear (0000)</v>
      </c>
      <c r="E23" s="44">
        <f>+IFERROR(VLOOKUP($D23,Tabla!$B$127:$AN$252,VLOOKUP($F$2,Magia!$B$2:$L$17,E$4,0),0),"VERIFICAR")</f>
        <v>7558200</v>
      </c>
      <c r="F23" s="44">
        <f>+IFERROR(VLOOKUP($D23,Tabla!$B$127:$AN$252,VLOOKUP($F$2,Magia!$B$2:$L$17,F$4,0),0),"VERIFICAR")</f>
        <v>-404427900</v>
      </c>
      <c r="G23" s="45"/>
      <c r="H23" s="46">
        <f>+IFERROR(VLOOKUP($D23,Tabla!$B$127:$AN$252,VLOOKUP($F$2,Magia!$B$2:$L$17,H$4,0),0),"VERIFICAR")</f>
        <v>0</v>
      </c>
      <c r="I23" s="47">
        <f>+IFERROR(VLOOKUP($D23,Tabla!$B$127:$AN$252,VLOOKUP($F$2,Magia!$B$2:$L$17,I$4,0),0),"VERIFICAR")</f>
        <v>0</v>
      </c>
      <c r="J23" s="46">
        <f>+IFERROR(VLOOKUP($D23,Tabla!$B$127:$AN$252,VLOOKUP($F$2,Magia!$B$2:$L$17,J$4,0),0),"VERIFICAR")</f>
        <v>0</v>
      </c>
      <c r="K23" s="46">
        <f>+IFERROR(VLOOKUP($D23,Tabla!$B$127:$AN$252,VLOOKUP($F$2,Magia!$B$2:$L$17,K$4,0),0),"VERIFICAR")</f>
        <v>0</v>
      </c>
      <c r="L23" s="30"/>
      <c r="M23" s="46">
        <f>IF($F$2="YTD",IFERROR(VLOOKUP($D23,Tabla!$B$127:$AN$252,M$4,0),"VERIFICAR"),E23+H23+J23)</f>
        <v>7558200</v>
      </c>
      <c r="N23" s="47">
        <f>IF($F$2="YTD",IFERROR(VLOOKUP($D23,Tabla!$B$127:$AN$252,N$4,0),"VERIFICAR"),F23+I23+K23)</f>
        <v>-404427900</v>
      </c>
      <c r="O23" s="46">
        <f>+IFERROR(VLOOKUP($D23,Tabla!$B$127:$AN$252,VLOOKUP($F$2,Magia!$B$2:$N$17,O$4,0),0),"VERIFICAR")</f>
        <v>7805320</v>
      </c>
      <c r="P23" s="48">
        <f>+IFERROR(VLOOKUP($D23,Tabla!$B$127:$AN$252,VLOOKUP($F$2,Magia!$B$2:$N$17,P$4,0),0),"VERIFICAR")</f>
        <v>-404427900</v>
      </c>
    </row>
    <row r="24" spans="2:16" ht="12" x14ac:dyDescent="0.2">
      <c r="B24" s="135"/>
      <c r="C24" s="42">
        <f t="shared" si="0"/>
        <v>95</v>
      </c>
      <c r="D24" s="43" t="str">
        <f>+IFERROR(VLOOKUP($C24,Rank!$CC$127:$CD$252,2,0),"VERIFICAR")</f>
        <v>Servente y Cia. (186)</v>
      </c>
      <c r="E24" s="44">
        <f>+IFERROR(VLOOKUP($D24,Tabla!$B$127:$AN$252,VLOOKUP($F$2,Magia!$B$2:$L$17,E$4,0),0),"VERIFICAR")</f>
        <v>0</v>
      </c>
      <c r="F24" s="44">
        <f>+IFERROR(VLOOKUP($D24,Tabla!$B$127:$AN$252,VLOOKUP($F$2,Magia!$B$2:$L$17,F$4,0),0),"VERIFICAR")</f>
        <v>-803993723</v>
      </c>
      <c r="G24" s="45"/>
      <c r="H24" s="46">
        <f>+IFERROR(VLOOKUP($D24,Tabla!$B$127:$AN$252,VLOOKUP($F$2,Magia!$B$2:$L$17,H$4,0),0),"VERIFICAR")</f>
        <v>0</v>
      </c>
      <c r="I24" s="47">
        <f>+IFERROR(VLOOKUP($D24,Tabla!$B$127:$AN$252,VLOOKUP($F$2,Magia!$B$2:$L$17,I$4,0),0),"VERIFICAR")</f>
        <v>0</v>
      </c>
      <c r="J24" s="46">
        <f>+IFERROR(VLOOKUP($D24,Tabla!$B$127:$AN$252,VLOOKUP($F$2,Magia!$B$2:$L$17,J$4,0),0),"VERIFICAR")</f>
        <v>0</v>
      </c>
      <c r="K24" s="46">
        <f>+IFERROR(VLOOKUP($D24,Tabla!$B$127:$AN$252,VLOOKUP($F$2,Magia!$B$2:$L$17,K$4,0),0),"VERIFICAR")</f>
        <v>0</v>
      </c>
      <c r="L24" s="30"/>
      <c r="M24" s="46">
        <f>IF($F$2="YTD",IFERROR(VLOOKUP($D24,Tabla!$B$127:$AN$252,M$4,0),"VERIFICAR"),E24+H24+J24)</f>
        <v>0</v>
      </c>
      <c r="N24" s="47">
        <f>IF($F$2="YTD",IFERROR(VLOOKUP($D24,Tabla!$B$127:$AN$252,N$4,0),"VERIFICAR"),F24+I24+K24)</f>
        <v>-803993723</v>
      </c>
      <c r="O24" s="46">
        <f>+IFERROR(VLOOKUP($D24,Tabla!$B$127:$AN$252,VLOOKUP($F$2,Magia!$B$2:$N$17,O$4,0),0),"VERIFICAR")</f>
        <v>0</v>
      </c>
      <c r="P24" s="48">
        <f>+IFERROR(VLOOKUP($D24,Tabla!$B$127:$AN$252,VLOOKUP($F$2,Magia!$B$2:$N$17,P$4,0),0),"VERIFICAR")</f>
        <v>-803993723</v>
      </c>
    </row>
    <row r="25" spans="2:16" ht="12" x14ac:dyDescent="0.2">
      <c r="B25" s="135"/>
      <c r="C25" s="42">
        <f t="shared" si="0"/>
        <v>96</v>
      </c>
      <c r="D25" s="43" t="str">
        <f>+IFERROR(VLOOKUP($C25,Rank!$CC$127:$CD$252,2,0),"VERIFICAR")</f>
        <v>Interactive Brokers (0534)</v>
      </c>
      <c r="E25" s="44">
        <f>+IFERROR(VLOOKUP($D25,Tabla!$B$127:$AN$252,VLOOKUP($F$2,Magia!$B$2:$L$17,E$4,0),0),"VERIFICAR")</f>
        <v>0</v>
      </c>
      <c r="F25" s="44">
        <f>+IFERROR(VLOOKUP($D25,Tabla!$B$127:$AN$252,VLOOKUP($F$2,Magia!$B$2:$L$17,F$4,0),0),"VERIFICAR")</f>
        <v>-1173753000</v>
      </c>
      <c r="G25" s="45"/>
      <c r="H25" s="46">
        <f>+IFERROR(VLOOKUP($D25,Tabla!$B$127:$AN$252,VLOOKUP($F$2,Magia!$B$2:$L$17,H$4,0),0),"VERIFICAR")</f>
        <v>0</v>
      </c>
      <c r="I25" s="47">
        <f>+IFERROR(VLOOKUP($D25,Tabla!$B$127:$AN$252,VLOOKUP($F$2,Magia!$B$2:$L$17,I$4,0),0),"VERIFICAR")</f>
        <v>0</v>
      </c>
      <c r="J25" s="46">
        <f>+IFERROR(VLOOKUP($D25,Tabla!$B$127:$AN$252,VLOOKUP($F$2,Magia!$B$2:$L$17,J$4,0),0),"VERIFICAR")</f>
        <v>472300</v>
      </c>
      <c r="K25" s="46">
        <f>+IFERROR(VLOOKUP($D25,Tabla!$B$127:$AN$252,VLOOKUP($F$2,Magia!$B$2:$L$17,K$4,0),0),"VERIFICAR")</f>
        <v>0</v>
      </c>
      <c r="L25" s="30"/>
      <c r="M25" s="46">
        <f>IF($F$2="YTD",IFERROR(VLOOKUP($D25,Tabla!$B$127:$AN$252,M$4,0),"VERIFICAR"),E25+H25+J25)</f>
        <v>472300</v>
      </c>
      <c r="N25" s="47">
        <f>IF($F$2="YTD",IFERROR(VLOOKUP($D25,Tabla!$B$127:$AN$252,N$4,0),"VERIFICAR"),F25+I25+K25)</f>
        <v>-1173753000</v>
      </c>
      <c r="O25" s="46">
        <f>+IFERROR(VLOOKUP($D25,Tabla!$B$127:$AN$252,VLOOKUP($F$2,Magia!$B$2:$N$17,O$4,0),0),"VERIFICAR")</f>
        <v>472300</v>
      </c>
      <c r="P25" s="48">
        <f>+IFERROR(VLOOKUP($D25,Tabla!$B$127:$AN$252,VLOOKUP($F$2,Magia!$B$2:$N$17,P$4,0),0),"VERIFICAR")</f>
        <v>-1173753000</v>
      </c>
    </row>
    <row r="26" spans="2:16" ht="12" x14ac:dyDescent="0.2">
      <c r="B26" s="135"/>
      <c r="C26" s="42">
        <f t="shared" si="0"/>
        <v>97</v>
      </c>
      <c r="D26" s="43" t="str">
        <f>+IFERROR(VLOOKUP($C26,Rank!$CC$127:$CD$252,2,0),"VERIFICAR")</f>
        <v>Tomar Inversiones S.A. (81)</v>
      </c>
      <c r="E26" s="44">
        <f>+IFERROR(VLOOKUP($D26,Tabla!$B$127:$AN$252,VLOOKUP($F$2,Magia!$B$2:$L$17,E$4,0),0),"VERIFICAR")</f>
        <v>0</v>
      </c>
      <c r="F26" s="44">
        <f>+IFERROR(VLOOKUP($D26,Tabla!$B$127:$AN$252,VLOOKUP($F$2,Magia!$B$2:$L$17,F$4,0),0),"VERIFICAR")</f>
        <v>-1849505000</v>
      </c>
      <c r="G26" s="45"/>
      <c r="H26" s="46">
        <f>+IFERROR(VLOOKUP($D26,Tabla!$B$127:$AN$252,VLOOKUP($F$2,Magia!$B$2:$L$17,H$4,0),0),"VERIFICAR")</f>
        <v>0</v>
      </c>
      <c r="I26" s="47">
        <f>+IFERROR(VLOOKUP($D26,Tabla!$B$127:$AN$252,VLOOKUP($F$2,Magia!$B$2:$L$17,I$4,0),0),"VERIFICAR")</f>
        <v>0</v>
      </c>
      <c r="J26" s="46">
        <f>+IFERROR(VLOOKUP($D26,Tabla!$B$127:$AN$252,VLOOKUP($F$2,Magia!$B$2:$L$17,J$4,0),0),"VERIFICAR")</f>
        <v>0</v>
      </c>
      <c r="K26" s="46">
        <f>+IFERROR(VLOOKUP($D26,Tabla!$B$127:$AN$252,VLOOKUP($F$2,Magia!$B$2:$L$17,K$4,0),0),"VERIFICAR")</f>
        <v>-383028.52</v>
      </c>
      <c r="L26" s="30"/>
      <c r="M26" s="46">
        <f>IF($F$2="YTD",IFERROR(VLOOKUP($D26,Tabla!$B$127:$AN$252,M$4,0),"VERIFICAR"),E26+H26+J26)</f>
        <v>0</v>
      </c>
      <c r="N26" s="47">
        <f>IF($F$2="YTD",IFERROR(VLOOKUP($D26,Tabla!$B$127:$AN$252,N$4,0),"VERIFICAR"),F26+I26+K26)</f>
        <v>-1849888028.52</v>
      </c>
      <c r="O26" s="46">
        <f>+IFERROR(VLOOKUP($D26,Tabla!$B$127:$AN$252,VLOOKUP($F$2,Magia!$B$2:$N$17,O$4,0),0),"VERIFICAR")</f>
        <v>0</v>
      </c>
      <c r="P26" s="48">
        <f>+IFERROR(VLOOKUP($D26,Tabla!$B$127:$AN$252,VLOOKUP($F$2,Magia!$B$2:$N$17,P$4,0),0),"VERIFICAR")</f>
        <v>-1850465651.8756001</v>
      </c>
    </row>
    <row r="27" spans="2:16" ht="12" x14ac:dyDescent="0.2">
      <c r="B27" s="135"/>
      <c r="C27" s="42">
        <f>+CANTIDAD!C27</f>
        <v>98</v>
      </c>
      <c r="D27" s="49" t="str">
        <f>+IFERROR(VLOOKUP($C27,Rank!$CC$127:$CD$252,2,0),"VERIFICAR")</f>
        <v>Balanz Capital (238)</v>
      </c>
      <c r="E27" s="44">
        <f>+IFERROR(VLOOKUP($D27,Tabla!$B$127:$AN$252,VLOOKUP($F$2,Magia!$B$2:$L$17,E$4,0),0),"VERIFICAR")</f>
        <v>0</v>
      </c>
      <c r="F27" s="44">
        <f>+IFERROR(VLOOKUP($D27,Tabla!$B$127:$AN$252,VLOOKUP($F$2,Magia!$B$2:$L$17,F$4,0),0),"VERIFICAR")</f>
        <v>-2548876075.0699997</v>
      </c>
      <c r="G27" s="45"/>
      <c r="H27" s="46">
        <f>+IFERROR(VLOOKUP($D27,Tabla!$B$127:$AN$252,VLOOKUP($F$2,Magia!$B$2:$L$17,H$4,0),0),"VERIFICAR")</f>
        <v>0</v>
      </c>
      <c r="I27" s="47">
        <f>+IFERROR(VLOOKUP($D27,Tabla!$B$127:$AN$252,VLOOKUP($F$2,Magia!$B$2:$L$17,I$4,0),0),"VERIFICAR")</f>
        <v>-19352.599999999999</v>
      </c>
      <c r="J27" s="46">
        <f>+IFERROR(VLOOKUP($D27,Tabla!$B$127:$AN$252,VLOOKUP($F$2,Magia!$B$2:$L$17,J$4,0),0),"VERIFICAR")</f>
        <v>0</v>
      </c>
      <c r="K27" s="46">
        <f>+IFERROR(VLOOKUP($D27,Tabla!$B$127:$AN$252,VLOOKUP($F$2,Magia!$B$2:$L$17,K$4,0),0),"VERIFICAR")</f>
        <v>-1109685.0900000001</v>
      </c>
      <c r="L27" s="30"/>
      <c r="M27" s="46">
        <f>IF($F$2="YTD",IFERROR(VLOOKUP($D27,Tabla!$B$127:$AN$252,M$4,0),"VERIFICAR"),E27+H27+J27)</f>
        <v>0</v>
      </c>
      <c r="N27" s="47">
        <f>IF($F$2="YTD",IFERROR(VLOOKUP($D27,Tabla!$B$127:$AN$252,N$4,0),"VERIFICAR"),F27+I27+K27)</f>
        <v>-2550005112.7599998</v>
      </c>
      <c r="O27" s="46">
        <f>+IFERROR(VLOOKUP($D27,Tabla!$B$127:$AN$252,VLOOKUP($F$2,Magia!$B$2:$N$17,O$4,0),0),"VERIFICAR")</f>
        <v>0</v>
      </c>
      <c r="P27" s="48">
        <f>+IFERROR(VLOOKUP($D27,Tabla!$B$127:$AN$252,VLOOKUP($F$2,Magia!$B$2:$N$17,P$4,0),0),"VERIFICAR")</f>
        <v>-2553396726.9682999</v>
      </c>
    </row>
    <row r="28" spans="2:16" ht="12.75" thickBot="1" x14ac:dyDescent="0.25">
      <c r="B28" s="136" t="s">
        <v>84</v>
      </c>
      <c r="C28" s="137"/>
      <c r="D28" s="138"/>
      <c r="E28" s="50">
        <f>+IFERROR(VLOOKUP($B28,Tabla!$B$127:$AN$252,VLOOKUP($F$2,Magia!$B$2:$L$17,E$4,0),0),"VERIFICAR")</f>
        <v>1757277675.4200001</v>
      </c>
      <c r="F28" s="50">
        <f>+IFERROR(VLOOKUP($B28,Tabla!$B$127:$AN$252,VLOOKUP($F$2,Magia!$B$2:$L$17,F$4,0),0),"VERIFICAR")</f>
        <v>-6741351940.2399998</v>
      </c>
      <c r="G28" s="51"/>
      <c r="H28" s="50">
        <f>+IFERROR(VLOOKUP($B28,Tabla!$B$127:$AN$252,VLOOKUP($F$2,Magia!$B$2:$L$17,H$4,0),0),"VERIFICAR")</f>
        <v>14741553.748199999</v>
      </c>
      <c r="I28" s="52">
        <f>+IFERROR(VLOOKUP($B28,Tabla!$B$127:$AN$252,VLOOKUP($F$2,Magia!$B$2:$L$17,I$4,0),0),"VERIFICAR")</f>
        <v>-19654025.965</v>
      </c>
      <c r="J28" s="50">
        <f>+IFERROR(VLOOKUP($B28,Tabla!$B$127:$AN$252,VLOOKUP($F$2,Magia!$B$2:$L$17,J$4,0),0),"VERIFICAR")</f>
        <v>74910268.904099971</v>
      </c>
      <c r="K28" s="50">
        <f>+IFERROR(VLOOKUP($B28,Tabla!$B$127:$AN$252,VLOOKUP($F$2,Magia!$B$2:$L$17,K$4,0),0),"VERIFICAR")</f>
        <v>-19641809.489</v>
      </c>
      <c r="L28" s="53"/>
      <c r="M28" s="50">
        <f>IF($F$2="YTD",IFERROR(VLOOKUP($B28,Tabla!$B$127:$AN$252,M$4,0),"VERIFICAR"),E28+H28+J28)</f>
        <v>1846929498.0723</v>
      </c>
      <c r="N28" s="52">
        <f>IF($F$2="YTD",IFERROR(VLOOKUP($B28,Tabla!$B$127:$AN$252,N$4,0),"VERIFICAR"),F28+I28+K28)</f>
        <v>-6780647775.6940002</v>
      </c>
      <c r="O28" s="50">
        <f>+IFERROR(VLOOKUP($B28,Tabla!$B$127:$AN$252,VLOOKUP($F$2,Magia!$B$2:$N$17,O$4,0),0),"VERIFICAR")</f>
        <v>1929217286.3558002</v>
      </c>
      <c r="P28" s="54">
        <f>+IFERROR(VLOOKUP($B28,Tabla!$B$127:$AN$252,VLOOKUP($F$2,Magia!$B$2:$N$17,P$4,0),0),"VERIFICAR")</f>
        <v>-6886413059.5523596</v>
      </c>
    </row>
    <row r="29" spans="2:16" ht="3.75" customHeight="1" x14ac:dyDescent="0.2">
      <c r="M29" s="55"/>
    </row>
    <row r="30" spans="2:16" ht="12" hidden="1" x14ac:dyDescent="0.2"/>
    <row r="31" spans="2:16" ht="12" hidden="1" x14ac:dyDescent="0.2"/>
    <row r="32" spans="2:16" ht="12" hidden="1" x14ac:dyDescent="0.2"/>
    <row r="33" ht="12" hidden="1" x14ac:dyDescent="0.2"/>
    <row r="34" ht="12" hidden="1" x14ac:dyDescent="0.2"/>
    <row r="35" ht="12" hidden="1" x14ac:dyDescent="0.2"/>
    <row r="36" ht="12" hidden="1" x14ac:dyDescent="0.2"/>
    <row r="37" ht="12" hidden="1" x14ac:dyDescent="0.2"/>
    <row r="38" ht="12" hidden="1" x14ac:dyDescent="0.2"/>
    <row r="39" ht="12" hidden="1" x14ac:dyDescent="0.2"/>
    <row r="40" ht="12" hidden="1" x14ac:dyDescent="0.2"/>
    <row r="41" ht="12" hidden="1" x14ac:dyDescent="0.2"/>
    <row r="42" ht="12" hidden="1" x14ac:dyDescent="0.2"/>
    <row r="43" ht="12" hidden="1" x14ac:dyDescent="0.2"/>
    <row r="44" ht="12" hidden="1" x14ac:dyDescent="0.2"/>
    <row r="45" ht="12" hidden="1" x14ac:dyDescent="0.2"/>
    <row r="46" ht="12" hidden="1" x14ac:dyDescent="0.2"/>
    <row r="47" ht="12" hidden="1" x14ac:dyDescent="0.2"/>
    <row r="48" ht="12" hidden="1" x14ac:dyDescent="0.2"/>
    <row r="49" ht="12" hidden="1" x14ac:dyDescent="0.2"/>
    <row r="50" ht="12" hidden="1" x14ac:dyDescent="0.2"/>
    <row r="51" ht="12" hidden="1" x14ac:dyDescent="0.2"/>
    <row r="52" ht="12" hidden="1" x14ac:dyDescent="0.2"/>
    <row r="53" ht="12" hidden="1" x14ac:dyDescent="0.2"/>
    <row r="54" ht="12" hidden="1" x14ac:dyDescent="0.2"/>
  </sheetData>
  <mergeCells count="17">
    <mergeCell ref="M5:N5"/>
    <mergeCell ref="O5:P5"/>
    <mergeCell ref="B7:B16"/>
    <mergeCell ref="B18:B27"/>
    <mergeCell ref="B28:D28"/>
    <mergeCell ref="B5:C6"/>
    <mergeCell ref="D5:D6"/>
    <mergeCell ref="E5:F5"/>
    <mergeCell ref="H5:I5"/>
    <mergeCell ref="J5:K5"/>
    <mergeCell ref="J2:K2"/>
    <mergeCell ref="O2:P2"/>
    <mergeCell ref="B2:D3"/>
    <mergeCell ref="E3:G3"/>
    <mergeCell ref="F2:G2"/>
    <mergeCell ref="O3:P3"/>
    <mergeCell ref="J3:K3"/>
  </mergeCells>
  <conditionalFormatting sqref="L5:L28">
    <cfRule type="expression" dxfId="21" priority="11">
      <formula>$F$2="YTD"</formula>
    </cfRule>
  </conditionalFormatting>
  <conditionalFormatting sqref="L5">
    <cfRule type="expression" dxfId="20" priority="10">
      <formula>$F$2="YTD"</formula>
    </cfRule>
  </conditionalFormatting>
  <conditionalFormatting sqref="L6">
    <cfRule type="expression" dxfId="19" priority="9">
      <formula>$F$2="YTD"</formula>
    </cfRule>
  </conditionalFormatting>
  <conditionalFormatting sqref="L7:L16">
    <cfRule type="expression" dxfId="18" priority="8">
      <formula>$F$2="YTD"</formula>
    </cfRule>
  </conditionalFormatting>
  <conditionalFormatting sqref="L18:L27">
    <cfRule type="expression" dxfId="17" priority="7">
      <formula>$F$2="YTD"</formula>
    </cfRule>
  </conditionalFormatting>
  <conditionalFormatting sqref="L28">
    <cfRule type="expression" dxfId="16" priority="6">
      <formula>$F$2="YTD"</formula>
    </cfRule>
  </conditionalFormatting>
  <conditionalFormatting sqref="L17">
    <cfRule type="expression" dxfId="15" priority="5">
      <formula>$F$2="YTD"</formula>
    </cfRule>
  </conditionalFormatting>
  <conditionalFormatting sqref="G5">
    <cfRule type="expression" dxfId="14" priority="4">
      <formula>$F$2="YTD"</formula>
    </cfRule>
  </conditionalFormatting>
  <conditionalFormatting sqref="G6:G27">
    <cfRule type="expression" dxfId="13" priority="3">
      <formula>$F$2="YTD"</formula>
    </cfRule>
  </conditionalFormatting>
  <conditionalFormatting sqref="G28">
    <cfRule type="expression" dxfId="12" priority="2">
      <formula>$F$2="YTD"</formula>
    </cfRule>
  </conditionalFormatting>
  <conditionalFormatting sqref="G17">
    <cfRule type="expression" dxfId="11" priority="1">
      <formula>$F$2="YTD"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Magia!$B$22:$B$34</xm:f>
          </x14:formula1>
          <xm:sqref>F2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7" tint="0.39997558519241921"/>
  </sheetPr>
  <dimension ref="A1:Q54"/>
  <sheetViews>
    <sheetView showGridLines="0" zoomScaleNormal="100" workbookViewId="0">
      <selection activeCell="F2" sqref="F2:G2"/>
    </sheetView>
  </sheetViews>
  <sheetFormatPr baseColWidth="10" defaultColWidth="0" defaultRowHeight="12" zeroHeight="1" x14ac:dyDescent="0.2"/>
  <cols>
    <col min="1" max="1" width="0.7109375" style="1" customWidth="1"/>
    <col min="2" max="2" width="3.5703125" style="1" customWidth="1"/>
    <col min="3" max="3" width="3" style="1" bestFit="1" customWidth="1"/>
    <col min="4" max="4" width="42.28515625" style="1" bestFit="1" customWidth="1"/>
    <col min="5" max="6" width="11.140625" style="1" customWidth="1"/>
    <col min="7" max="7" width="0.7109375" style="1" customWidth="1"/>
    <col min="8" max="11" width="11.140625" style="1" customWidth="1"/>
    <col min="12" max="12" width="0.7109375" style="1" customWidth="1"/>
    <col min="13" max="16" width="11.140625" style="1" customWidth="1"/>
    <col min="17" max="17" width="0.7109375" style="1" customWidth="1"/>
    <col min="18" max="16384" width="11.42578125" style="1" hidden="1"/>
  </cols>
  <sheetData>
    <row r="1" spans="2:17" ht="3.75" customHeight="1" thickBot="1" x14ac:dyDescent="0.25">
      <c r="H1" s="5"/>
      <c r="I1" s="5"/>
      <c r="J1" s="5"/>
      <c r="K1" s="5"/>
      <c r="L1" s="5"/>
      <c r="M1" s="5"/>
      <c r="N1" s="5"/>
      <c r="O1" s="5"/>
      <c r="P1" s="5"/>
      <c r="Q1" s="5"/>
    </row>
    <row r="2" spans="2:17" ht="15" customHeight="1" thickBot="1" x14ac:dyDescent="0.25">
      <c r="B2" s="127" t="s">
        <v>97</v>
      </c>
      <c r="C2" s="127"/>
      <c r="D2" s="127"/>
      <c r="E2" s="10" t="s">
        <v>72</v>
      </c>
      <c r="F2" s="129">
        <v>43556</v>
      </c>
      <c r="G2" s="130"/>
      <c r="H2" s="5"/>
      <c r="I2" s="56"/>
      <c r="J2" s="146"/>
      <c r="K2" s="146"/>
      <c r="L2" s="11"/>
      <c r="M2" s="56"/>
      <c r="N2" s="56"/>
      <c r="O2" s="147"/>
      <c r="P2" s="147"/>
      <c r="Q2" s="5"/>
    </row>
    <row r="3" spans="2:17" ht="15" customHeight="1" x14ac:dyDescent="0.2">
      <c r="B3" s="127"/>
      <c r="C3" s="127"/>
      <c r="D3" s="127"/>
      <c r="E3" s="128" t="s">
        <v>113</v>
      </c>
      <c r="F3" s="128"/>
      <c r="G3" s="128"/>
      <c r="H3" s="5"/>
      <c r="I3" s="56"/>
      <c r="J3" s="11"/>
      <c r="K3" s="11"/>
      <c r="L3" s="11"/>
      <c r="M3" s="56"/>
      <c r="N3" s="56"/>
      <c r="O3" s="57"/>
      <c r="P3" s="57"/>
      <c r="Q3" s="5"/>
    </row>
    <row r="4" spans="2:17" ht="3.75" customHeight="1" thickBot="1" x14ac:dyDescent="0.25">
      <c r="E4" s="13">
        <v>10</v>
      </c>
      <c r="F4" s="13">
        <v>11</v>
      </c>
      <c r="G4" s="58"/>
      <c r="H4" s="14">
        <v>8</v>
      </c>
      <c r="I4" s="14">
        <v>9</v>
      </c>
      <c r="J4" s="14">
        <v>6</v>
      </c>
      <c r="K4" s="14">
        <v>7</v>
      </c>
      <c r="L4" s="14"/>
      <c r="M4" s="14">
        <v>34</v>
      </c>
      <c r="N4" s="14">
        <v>35</v>
      </c>
      <c r="O4" s="14">
        <v>12</v>
      </c>
      <c r="P4" s="14">
        <v>13</v>
      </c>
    </row>
    <row r="5" spans="2:17" ht="15" customHeight="1" x14ac:dyDescent="0.2">
      <c r="B5" s="139" t="s">
        <v>74</v>
      </c>
      <c r="C5" s="140"/>
      <c r="D5" s="143" t="s">
        <v>73</v>
      </c>
      <c r="E5" s="145">
        <f>+F2</f>
        <v>43556</v>
      </c>
      <c r="F5" s="131"/>
      <c r="G5" s="15"/>
      <c r="H5" s="131">
        <f>+VLOOKUP($F$2,Magia!$B$2:$D$17,2,0)</f>
        <v>43525</v>
      </c>
      <c r="I5" s="132"/>
      <c r="J5" s="131">
        <f>+VLOOKUP($F$2,Magia!$B$2:$D$17,3,0)</f>
        <v>43497</v>
      </c>
      <c r="K5" s="131"/>
      <c r="L5" s="16"/>
      <c r="M5" s="131" t="str">
        <f>+IF(F2="YTD","3Q2019","Últimos 3 meses")</f>
        <v>Últimos 3 meses</v>
      </c>
      <c r="N5" s="132"/>
      <c r="O5" s="131" t="str">
        <f>+IF(F2="YTD","4Q2019","YTD 2019")</f>
        <v>YTD 2019</v>
      </c>
      <c r="P5" s="133"/>
    </row>
    <row r="6" spans="2:17" ht="15" customHeight="1" x14ac:dyDescent="0.2">
      <c r="B6" s="141"/>
      <c r="C6" s="142"/>
      <c r="D6" s="144"/>
      <c r="E6" s="17" t="s">
        <v>2</v>
      </c>
      <c r="F6" s="17" t="s">
        <v>3</v>
      </c>
      <c r="G6" s="19"/>
      <c r="H6" s="17" t="s">
        <v>2</v>
      </c>
      <c r="I6" s="20" t="s">
        <v>3</v>
      </c>
      <c r="J6" s="17" t="s">
        <v>2</v>
      </c>
      <c r="K6" s="17" t="s">
        <v>3</v>
      </c>
      <c r="L6" s="21"/>
      <c r="M6" s="17" t="s">
        <v>2</v>
      </c>
      <c r="N6" s="20" t="s">
        <v>3</v>
      </c>
      <c r="O6" s="17" t="s">
        <v>2</v>
      </c>
      <c r="P6" s="22" t="s">
        <v>3</v>
      </c>
    </row>
    <row r="7" spans="2:17" ht="15" customHeight="1" x14ac:dyDescent="0.2">
      <c r="B7" s="134" t="s">
        <v>95</v>
      </c>
      <c r="C7" s="23">
        <v>1</v>
      </c>
      <c r="D7" s="24" t="str">
        <f>+IFERROR(VLOOKUP($C7,Rank!$CB$3:$CD$125,3,0),"VERIFICAR")</f>
        <v>Santader Rio Banco (1119)</v>
      </c>
      <c r="E7" s="59">
        <f>+IFERROR(VLOOKUP($D7,Tabla!$B$5:$AN$125,VLOOKUP(CANTIDAD!$F$2,Magia!$B$2:$L$17,E$4,0),0),"VERIFICAR")</f>
        <v>17</v>
      </c>
      <c r="F7" s="60">
        <f>+IFERROR(VLOOKUP($D7,Tabla!$B$5:$AN$125,VLOOKUP(CANTIDAD!$F$2,Magia!$B$2:$L$17,F$4,0),0),"VERIFICAR")</f>
        <v>2</v>
      </c>
      <c r="G7" s="27"/>
      <c r="H7" s="61">
        <f>+IFERROR(VLOOKUP($D7,Tabla!$B$5:$AN$125,VLOOKUP(CANTIDAD!$F$2,Magia!$B$2:$L$17,H$4,0),0),"VERIFICAR")</f>
        <v>5</v>
      </c>
      <c r="I7" s="62">
        <f>+IFERROR(VLOOKUP($D7,Tabla!$B$5:$AN$125,VLOOKUP(CANTIDAD!$F$2,Magia!$B$2:$L$17,I$4,0),0),"VERIFICAR")</f>
        <v>0</v>
      </c>
      <c r="J7" s="61">
        <f>+IFERROR(VLOOKUP($D7,Tabla!$B$5:$AN$125,VLOOKUP(CANTIDAD!$F$2,Magia!$B$2:$L$17,J$4,0),0),"VERIFICAR")</f>
        <v>0</v>
      </c>
      <c r="K7" s="61">
        <f>+IFERROR(VLOOKUP($D7,Tabla!$B$5:$AN$125,VLOOKUP(CANTIDAD!$F$2,Magia!$B$2:$L$17,K$4,0),0),"VERIFICAR")</f>
        <v>0</v>
      </c>
      <c r="L7" s="63"/>
      <c r="M7" s="61">
        <f>IF($F$2="YTD",IFERROR(VLOOKUP($D7,Tabla!$B$5:$AN$125,M$4,0),"VERIFICAR"),E7+H7+J7)</f>
        <v>22</v>
      </c>
      <c r="N7" s="62">
        <f>IF($F$2="YTD",IFERROR(VLOOKUP($D7,Tabla!$B$5:$AN$125,N$4,0),"VERIFICAR"),F7+I7+K7)</f>
        <v>2</v>
      </c>
      <c r="O7" s="61">
        <f>+IFERROR(VLOOKUP($D7,Tabla!$B$5:$AN$125,VLOOKUP(CANTIDAD!$F$2,Magia!$B$2:$N$17,O$4,0),0),"VERIFICAR")</f>
        <v>22</v>
      </c>
      <c r="P7" s="64">
        <f>+IFERROR(VLOOKUP($D7,Tabla!$B$5:$AN$125,VLOOKUP(CANTIDAD!$F$2,Magia!$B$2:$N$17,P$4,0),0),"VERIFICAR")</f>
        <v>2</v>
      </c>
    </row>
    <row r="8" spans="2:17" x14ac:dyDescent="0.2">
      <c r="B8" s="134"/>
      <c r="C8" s="23">
        <v>2</v>
      </c>
      <c r="D8" s="24" t="str">
        <f>+IFERROR(VLOOKUP($C8,Rank!$CB$3:$CD$125,3,0),"VERIFICAR")</f>
        <v>Maestro y Huerres S.A. Soc de Bolsa (127)</v>
      </c>
      <c r="E8" s="59">
        <f>+IFERROR(VLOOKUP($D8,Tabla!$B$5:$AN$125,VLOOKUP(CANTIDAD!$F$2,Magia!$B$2:$L$17,E$4,0),0),"VERIFICAR")</f>
        <v>12</v>
      </c>
      <c r="F8" s="59">
        <f>+IFERROR(VLOOKUP($D8,Tabla!$B$5:$AN$125,VLOOKUP(CANTIDAD!$F$2,Magia!$B$2:$L$17,F$4,0),0),"VERIFICAR")</f>
        <v>0</v>
      </c>
      <c r="G8" s="27"/>
      <c r="H8" s="61">
        <f>+IFERROR(VLOOKUP($D8,Tabla!$B$5:$AN$125,VLOOKUP(CANTIDAD!$F$2,Magia!$B$2:$L$17,H$4,0),0),"VERIFICAR")</f>
        <v>0</v>
      </c>
      <c r="I8" s="62">
        <f>+IFERROR(VLOOKUP($D8,Tabla!$B$5:$AN$125,VLOOKUP(CANTIDAD!$F$2,Magia!$B$2:$L$17,I$4,0),0),"VERIFICAR")</f>
        <v>0</v>
      </c>
      <c r="J8" s="61">
        <f>+IFERROR(VLOOKUP($D8,Tabla!$B$5:$AN$125,VLOOKUP(CANTIDAD!$F$2,Magia!$B$2:$L$17,J$4,0),0),"VERIFICAR")</f>
        <v>0</v>
      </c>
      <c r="K8" s="61">
        <f>+IFERROR(VLOOKUP($D8,Tabla!$B$5:$AN$125,VLOOKUP(CANTIDAD!$F$2,Magia!$B$2:$L$17,K$4,0),0),"VERIFICAR")</f>
        <v>0</v>
      </c>
      <c r="L8" s="63"/>
      <c r="M8" s="61">
        <f>IF($F$2="YTD",IFERROR(VLOOKUP($D8,Tabla!$B$5:$AN$125,M$4,0),"VERIFICAR"),E8+H8+J8)</f>
        <v>12</v>
      </c>
      <c r="N8" s="62">
        <f>IF($F$2="YTD",IFERROR(VLOOKUP($D8,Tabla!$B$5:$AN$125,N$4,0),"VERIFICAR"),F8+I8+K8)</f>
        <v>0</v>
      </c>
      <c r="O8" s="61">
        <f>+IFERROR(VLOOKUP($D8,Tabla!$B$5:$AN$125,VLOOKUP(CANTIDAD!$F$2,Magia!$B$2:$N$17,O$4,0),0),"VERIFICAR")</f>
        <v>12</v>
      </c>
      <c r="P8" s="64">
        <f>+IFERROR(VLOOKUP($D8,Tabla!$B$5:$AN$125,VLOOKUP(CANTIDAD!$F$2,Magia!$B$2:$N$17,P$4,0),0),"VERIFICAR")</f>
        <v>0</v>
      </c>
    </row>
    <row r="9" spans="2:17" x14ac:dyDescent="0.2">
      <c r="B9" s="134"/>
      <c r="C9" s="23">
        <v>3</v>
      </c>
      <c r="D9" s="24" t="str">
        <f>+IFERROR(VLOOKUP($C9,Rank!$CB$3:$CD$125,3,0),"VERIFICAR")</f>
        <v>Transatlantica (612)</v>
      </c>
      <c r="E9" s="59">
        <f>+IFERROR(VLOOKUP($D9,Tabla!$B$5:$AN$125,VLOOKUP(CANTIDAD!$F$2,Magia!$B$2:$L$17,E$4,0),0),"VERIFICAR")</f>
        <v>7</v>
      </c>
      <c r="F9" s="59">
        <f>+IFERROR(VLOOKUP($D9,Tabla!$B$5:$AN$125,VLOOKUP(CANTIDAD!$F$2,Magia!$B$2:$L$17,F$4,0),0),"VERIFICAR")</f>
        <v>0</v>
      </c>
      <c r="G9" s="27"/>
      <c r="H9" s="61">
        <f>+IFERROR(VLOOKUP($D9,Tabla!$B$5:$AN$125,VLOOKUP(CANTIDAD!$F$2,Magia!$B$2:$L$17,H$4,0),0),"VERIFICAR")</f>
        <v>0</v>
      </c>
      <c r="I9" s="62">
        <f>+IFERROR(VLOOKUP($D9,Tabla!$B$5:$AN$125,VLOOKUP(CANTIDAD!$F$2,Magia!$B$2:$L$17,I$4,0),0),"VERIFICAR")</f>
        <v>0</v>
      </c>
      <c r="J9" s="61">
        <f>+IFERROR(VLOOKUP($D9,Tabla!$B$5:$AN$125,VLOOKUP(CANTIDAD!$F$2,Magia!$B$2:$L$17,J$4,0),0),"VERIFICAR")</f>
        <v>0</v>
      </c>
      <c r="K9" s="61">
        <f>+IFERROR(VLOOKUP($D9,Tabla!$B$5:$AN$125,VLOOKUP(CANTIDAD!$F$2,Magia!$B$2:$L$17,K$4,0),0),"VERIFICAR")</f>
        <v>0</v>
      </c>
      <c r="L9" s="63"/>
      <c r="M9" s="61">
        <f>IF($F$2="YTD",IFERROR(VLOOKUP($D9,Tabla!$B$5:$AN$125,M$4,0),"VERIFICAR"),E9+H9+J9)</f>
        <v>7</v>
      </c>
      <c r="N9" s="62">
        <f>IF($F$2="YTD",IFERROR(VLOOKUP($D9,Tabla!$B$5:$AN$125,N$4,0),"VERIFICAR"),F9+I9+K9)</f>
        <v>0</v>
      </c>
      <c r="O9" s="61">
        <f>+IFERROR(VLOOKUP($D9,Tabla!$B$5:$AN$125,VLOOKUP(CANTIDAD!$F$2,Magia!$B$2:$N$17,O$4,0),0),"VERIFICAR")</f>
        <v>7</v>
      </c>
      <c r="P9" s="64">
        <f>+IFERROR(VLOOKUP($D9,Tabla!$B$5:$AN$125,VLOOKUP(CANTIDAD!$F$2,Magia!$B$2:$N$17,P$4,0),0),"VERIFICAR")</f>
        <v>0</v>
      </c>
    </row>
    <row r="10" spans="2:17" x14ac:dyDescent="0.2">
      <c r="B10" s="134"/>
      <c r="C10" s="23">
        <v>4</v>
      </c>
      <c r="D10" s="24" t="str">
        <f>+IFERROR(VLOOKUP($C10,Rank!$CB$3:$CD$125,3,0),"VERIFICAR")</f>
        <v>Bull Market Brokers S.A (200)</v>
      </c>
      <c r="E10" s="59">
        <f>+IFERROR(VLOOKUP($D10,Tabla!$B$5:$AN$125,VLOOKUP(CANTIDAD!$F$2,Magia!$B$2:$L$17,E$4,0),0),"VERIFICAR")</f>
        <v>4</v>
      </c>
      <c r="F10" s="59">
        <f>+IFERROR(VLOOKUP($D10,Tabla!$B$5:$AN$125,VLOOKUP(CANTIDAD!$F$2,Magia!$B$2:$L$17,F$4,0),0),"VERIFICAR")</f>
        <v>8</v>
      </c>
      <c r="G10" s="27"/>
      <c r="H10" s="61">
        <f>+IFERROR(VLOOKUP($D10,Tabla!$B$5:$AN$125,VLOOKUP(CANTIDAD!$F$2,Magia!$B$2:$L$17,H$4,0),0),"VERIFICAR")</f>
        <v>0</v>
      </c>
      <c r="I10" s="62">
        <f>+IFERROR(VLOOKUP($D10,Tabla!$B$5:$AN$125,VLOOKUP(CANTIDAD!$F$2,Magia!$B$2:$L$17,I$4,0),0),"VERIFICAR")</f>
        <v>0</v>
      </c>
      <c r="J10" s="61">
        <f>+IFERROR(VLOOKUP($D10,Tabla!$B$5:$AN$125,VLOOKUP(CANTIDAD!$F$2,Magia!$B$2:$L$17,J$4,0),0),"VERIFICAR")</f>
        <v>1</v>
      </c>
      <c r="K10" s="61">
        <f>+IFERROR(VLOOKUP($D10,Tabla!$B$5:$AN$125,VLOOKUP(CANTIDAD!$F$2,Magia!$B$2:$L$17,K$4,0),0),"VERIFICAR")</f>
        <v>9</v>
      </c>
      <c r="L10" s="63"/>
      <c r="M10" s="61">
        <f>IF($F$2="YTD",IFERROR(VLOOKUP($D10,Tabla!$B$5:$AN$125,M$4,0),"VERIFICAR"),E10+H10+J10)</f>
        <v>5</v>
      </c>
      <c r="N10" s="62">
        <f>IF($F$2="YTD",IFERROR(VLOOKUP($D10,Tabla!$B$5:$AN$125,N$4,0),"VERIFICAR"),F10+I10+K10)</f>
        <v>17</v>
      </c>
      <c r="O10" s="61">
        <f>+IFERROR(VLOOKUP($D10,Tabla!$B$5:$AN$125,VLOOKUP(CANTIDAD!$F$2,Magia!$B$2:$N$17,O$4,0),0),"VERIFICAR")</f>
        <v>7</v>
      </c>
      <c r="P10" s="64">
        <f>+IFERROR(VLOOKUP($D10,Tabla!$B$5:$AN$125,VLOOKUP(CANTIDAD!$F$2,Magia!$B$2:$N$17,P$4,0),0),"VERIFICAR")</f>
        <v>33</v>
      </c>
    </row>
    <row r="11" spans="2:17" x14ac:dyDescent="0.2">
      <c r="B11" s="134"/>
      <c r="C11" s="23">
        <v>5</v>
      </c>
      <c r="D11" s="24" t="str">
        <f>+IFERROR(VLOOKUP($C11,Rank!$CB$3:$CD$125,3,0),"VERIFICAR")</f>
        <v>Banco Galicia (552)</v>
      </c>
      <c r="E11" s="59">
        <f>+IFERROR(VLOOKUP($D11,Tabla!$B$5:$AN$125,VLOOKUP(CANTIDAD!$F$2,Magia!$B$2:$L$17,E$4,0),0),"VERIFICAR")</f>
        <v>3</v>
      </c>
      <c r="F11" s="59">
        <f>+IFERROR(VLOOKUP($D11,Tabla!$B$5:$AN$125,VLOOKUP(CANTIDAD!$F$2,Magia!$B$2:$L$17,F$4,0),0),"VERIFICAR")</f>
        <v>0</v>
      </c>
      <c r="G11" s="27"/>
      <c r="H11" s="61">
        <f>+IFERROR(VLOOKUP($D11,Tabla!$B$5:$AN$125,VLOOKUP(CANTIDAD!$F$2,Magia!$B$2:$L$17,H$4,0),0),"VERIFICAR")</f>
        <v>3</v>
      </c>
      <c r="I11" s="62">
        <f>+IFERROR(VLOOKUP($D11,Tabla!$B$5:$AN$125,VLOOKUP(CANTIDAD!$F$2,Magia!$B$2:$L$17,I$4,0),0),"VERIFICAR")</f>
        <v>1</v>
      </c>
      <c r="J11" s="61">
        <f>+IFERROR(VLOOKUP($D11,Tabla!$B$5:$AN$125,VLOOKUP(CANTIDAD!$F$2,Magia!$B$2:$L$17,J$4,0),0),"VERIFICAR")</f>
        <v>4</v>
      </c>
      <c r="K11" s="61">
        <f>+IFERROR(VLOOKUP($D11,Tabla!$B$5:$AN$125,VLOOKUP(CANTIDAD!$F$2,Magia!$B$2:$L$17,K$4,0),0),"VERIFICAR")</f>
        <v>1</v>
      </c>
      <c r="L11" s="63"/>
      <c r="M11" s="61">
        <f>IF($F$2="YTD",IFERROR(VLOOKUP($D11,Tabla!$B$5:$AN$125,M$4,0),"VERIFICAR"),E11+H11+J11)</f>
        <v>10</v>
      </c>
      <c r="N11" s="62">
        <f>IF($F$2="YTD",IFERROR(VLOOKUP($D11,Tabla!$B$5:$AN$125,N$4,0),"VERIFICAR"),F11+I11+K11)</f>
        <v>2</v>
      </c>
      <c r="O11" s="61">
        <f>+IFERROR(VLOOKUP($D11,Tabla!$B$5:$AN$125,VLOOKUP(CANTIDAD!$F$2,Magia!$B$2:$N$17,O$4,0),0),"VERIFICAR")</f>
        <v>29</v>
      </c>
      <c r="P11" s="64">
        <f>+IFERROR(VLOOKUP($D11,Tabla!$B$5:$AN$125,VLOOKUP(CANTIDAD!$F$2,Magia!$B$2:$N$17,P$4,0),0),"VERIFICAR")</f>
        <v>9</v>
      </c>
    </row>
    <row r="12" spans="2:17" x14ac:dyDescent="0.2">
      <c r="B12" s="134"/>
      <c r="C12" s="23">
        <v>6</v>
      </c>
      <c r="D12" s="24" t="str">
        <f>+IFERROR(VLOOKUP($C12,Rank!$CB$3:$CD$125,3,0),"VERIFICAR")</f>
        <v>Integrar S.A. (183)</v>
      </c>
      <c r="E12" s="59">
        <f>+IFERROR(VLOOKUP($D12,Tabla!$B$5:$AN$125,VLOOKUP(CANTIDAD!$F$2,Magia!$B$2:$L$17,E$4,0),0),"VERIFICAR")</f>
        <v>2</v>
      </c>
      <c r="F12" s="59">
        <f>+IFERROR(VLOOKUP($D12,Tabla!$B$5:$AN$125,VLOOKUP(CANTIDAD!$F$2,Magia!$B$2:$L$17,F$4,0),0),"VERIFICAR")</f>
        <v>0</v>
      </c>
      <c r="G12" s="27"/>
      <c r="H12" s="61">
        <f>+IFERROR(VLOOKUP($D12,Tabla!$B$5:$AN$125,VLOOKUP(CANTIDAD!$F$2,Magia!$B$2:$L$17,H$4,0),0),"VERIFICAR")</f>
        <v>0</v>
      </c>
      <c r="I12" s="62">
        <f>+IFERROR(VLOOKUP($D12,Tabla!$B$5:$AN$125,VLOOKUP(CANTIDAD!$F$2,Magia!$B$2:$L$17,I$4,0),0),"VERIFICAR")</f>
        <v>0</v>
      </c>
      <c r="J12" s="61">
        <f>+IFERROR(VLOOKUP($D12,Tabla!$B$5:$AN$125,VLOOKUP(CANTIDAD!$F$2,Magia!$B$2:$L$17,J$4,0),0),"VERIFICAR")</f>
        <v>0</v>
      </c>
      <c r="K12" s="61">
        <f>+IFERROR(VLOOKUP($D12,Tabla!$B$5:$AN$125,VLOOKUP(CANTIDAD!$F$2,Magia!$B$2:$L$17,K$4,0),0),"VERIFICAR")</f>
        <v>0</v>
      </c>
      <c r="L12" s="63"/>
      <c r="M12" s="61">
        <f>IF($F$2="YTD",IFERROR(VLOOKUP($D12,Tabla!$B$5:$AN$125,M$4,0),"VERIFICAR"),E12+H12+J12)</f>
        <v>2</v>
      </c>
      <c r="N12" s="62">
        <f>IF($F$2="YTD",IFERROR(VLOOKUP($D12,Tabla!$B$5:$AN$125,N$4,0),"VERIFICAR"),F12+I12+K12)</f>
        <v>0</v>
      </c>
      <c r="O12" s="61">
        <f>+IFERROR(VLOOKUP($D12,Tabla!$B$5:$AN$125,VLOOKUP(CANTIDAD!$F$2,Magia!$B$2:$N$17,O$4,0),0),"VERIFICAR")</f>
        <v>2</v>
      </c>
      <c r="P12" s="64">
        <f>+IFERROR(VLOOKUP($D12,Tabla!$B$5:$AN$125,VLOOKUP(CANTIDAD!$F$2,Magia!$B$2:$N$17,P$4,0),0),"VERIFICAR")</f>
        <v>0</v>
      </c>
    </row>
    <row r="13" spans="2:17" x14ac:dyDescent="0.2">
      <c r="B13" s="134"/>
      <c r="C13" s="23">
        <v>7</v>
      </c>
      <c r="D13" s="24" t="str">
        <f>+IFERROR(VLOOKUP($C13,Rank!$CB$3:$CD$125,3,0),"VERIFICAR")</f>
        <v>Cucchiara y Cia S.A (18)</v>
      </c>
      <c r="E13" s="59">
        <f>+IFERROR(VLOOKUP($D13,Tabla!$B$5:$AN$125,VLOOKUP(CANTIDAD!$F$2,Magia!$B$2:$L$17,E$4,0),0),"VERIFICAR")</f>
        <v>2</v>
      </c>
      <c r="F13" s="59">
        <f>+IFERROR(VLOOKUP($D13,Tabla!$B$5:$AN$125,VLOOKUP(CANTIDAD!$F$2,Magia!$B$2:$L$17,F$4,0),0),"VERIFICAR")</f>
        <v>0</v>
      </c>
      <c r="G13" s="27"/>
      <c r="H13" s="61">
        <f>+IFERROR(VLOOKUP($D13,Tabla!$B$5:$AN$125,VLOOKUP(CANTIDAD!$F$2,Magia!$B$2:$L$17,H$4,0),0),"VERIFICAR")</f>
        <v>0</v>
      </c>
      <c r="I13" s="62">
        <f>+IFERROR(VLOOKUP($D13,Tabla!$B$5:$AN$125,VLOOKUP(CANTIDAD!$F$2,Magia!$B$2:$L$17,I$4,0),0),"VERIFICAR")</f>
        <v>0</v>
      </c>
      <c r="J13" s="61">
        <f>+IFERROR(VLOOKUP($D13,Tabla!$B$5:$AN$125,VLOOKUP(CANTIDAD!$F$2,Magia!$B$2:$L$17,J$4,0),0),"VERIFICAR")</f>
        <v>0</v>
      </c>
      <c r="K13" s="61">
        <f>+IFERROR(VLOOKUP($D13,Tabla!$B$5:$AN$125,VLOOKUP(CANTIDAD!$F$2,Magia!$B$2:$L$17,K$4,0),0),"VERIFICAR")</f>
        <v>0</v>
      </c>
      <c r="L13" s="63"/>
      <c r="M13" s="61">
        <f>IF($F$2="YTD",IFERROR(VLOOKUP($D13,Tabla!$B$5:$AN$125,M$4,0),"VERIFICAR"),E13+H13+J13)</f>
        <v>2</v>
      </c>
      <c r="N13" s="62">
        <f>IF($F$2="YTD",IFERROR(VLOOKUP($D13,Tabla!$B$5:$AN$125,N$4,0),"VERIFICAR"),F13+I13+K13)</f>
        <v>0</v>
      </c>
      <c r="O13" s="61">
        <f>+IFERROR(VLOOKUP($D13,Tabla!$B$5:$AN$125,VLOOKUP(CANTIDAD!$F$2,Magia!$B$2:$N$17,O$4,0),0),"VERIFICAR")</f>
        <v>3</v>
      </c>
      <c r="P13" s="64">
        <f>+IFERROR(VLOOKUP($D13,Tabla!$B$5:$AN$125,VLOOKUP(CANTIDAD!$F$2,Magia!$B$2:$N$17,P$4,0),0),"VERIFICAR")</f>
        <v>3</v>
      </c>
    </row>
    <row r="14" spans="2:17" x14ac:dyDescent="0.2">
      <c r="B14" s="134"/>
      <c r="C14" s="23">
        <v>8</v>
      </c>
      <c r="D14" s="24" t="str">
        <f>+IFERROR(VLOOKUP($C14,Rank!$CB$3:$CD$125,3,0),"VERIFICAR")</f>
        <v>Caja de Valores S.A. (0000)</v>
      </c>
      <c r="E14" s="59">
        <f>+IFERROR(VLOOKUP($D14,Tabla!$B$5:$AN$125,VLOOKUP(CANTIDAD!$F$2,Magia!$B$2:$L$17,E$4,0),0),"VERIFICAR")</f>
        <v>2</v>
      </c>
      <c r="F14" s="59">
        <f>+IFERROR(VLOOKUP($D14,Tabla!$B$5:$AN$125,VLOOKUP(CANTIDAD!$F$2,Magia!$B$2:$L$17,F$4,0),0),"VERIFICAR")</f>
        <v>2</v>
      </c>
      <c r="G14" s="27"/>
      <c r="H14" s="61">
        <f>+IFERROR(VLOOKUP($D14,Tabla!$B$5:$AN$125,VLOOKUP(CANTIDAD!$F$2,Magia!$B$2:$L$17,H$4,0),0),"VERIFICAR")</f>
        <v>1</v>
      </c>
      <c r="I14" s="62">
        <f>+IFERROR(VLOOKUP($D14,Tabla!$B$5:$AN$125,VLOOKUP(CANTIDAD!$F$2,Magia!$B$2:$L$17,I$4,0),0),"VERIFICAR")</f>
        <v>4</v>
      </c>
      <c r="J14" s="61">
        <f>+IFERROR(VLOOKUP($D14,Tabla!$B$5:$AN$125,VLOOKUP(CANTIDAD!$F$2,Magia!$B$2:$L$17,J$4,0),0),"VERIFICAR")</f>
        <v>0</v>
      </c>
      <c r="K14" s="61">
        <f>+IFERROR(VLOOKUP($D14,Tabla!$B$5:$AN$125,VLOOKUP(CANTIDAD!$F$2,Magia!$B$2:$L$17,K$4,0),0),"VERIFICAR")</f>
        <v>0</v>
      </c>
      <c r="L14" s="63"/>
      <c r="M14" s="61">
        <f>IF($F$2="YTD",IFERROR(VLOOKUP($D14,Tabla!$B$5:$AN$125,M$4,0),"VERIFICAR"),E14+H14+J14)</f>
        <v>3</v>
      </c>
      <c r="N14" s="62">
        <f>IF($F$2="YTD",IFERROR(VLOOKUP($D14,Tabla!$B$5:$AN$125,N$4,0),"VERIFICAR"),F14+I14+K14)</f>
        <v>6</v>
      </c>
      <c r="O14" s="61">
        <f>+IFERROR(VLOOKUP($D14,Tabla!$B$5:$AN$125,VLOOKUP(CANTIDAD!$F$2,Magia!$B$2:$N$17,O$4,0),0),"VERIFICAR")</f>
        <v>4</v>
      </c>
      <c r="P14" s="64">
        <f>+IFERROR(VLOOKUP($D14,Tabla!$B$5:$AN$125,VLOOKUP(CANTIDAD!$F$2,Magia!$B$2:$N$17,P$4,0),0),"VERIFICAR")</f>
        <v>12</v>
      </c>
    </row>
    <row r="15" spans="2:17" x14ac:dyDescent="0.2">
      <c r="B15" s="134"/>
      <c r="C15" s="23">
        <v>9</v>
      </c>
      <c r="D15" s="24" t="str">
        <f>+IFERROR(VLOOKUP($C15,Rank!$CB$3:$CD$125,3,0),"VERIFICAR")</f>
        <v>Banco Hipotecario (1270)</v>
      </c>
      <c r="E15" s="59">
        <f>+IFERROR(VLOOKUP($D15,Tabla!$B$5:$AN$125,VLOOKUP(CANTIDAD!$F$2,Magia!$B$2:$L$17,E$4,0),0),"VERIFICAR")</f>
        <v>1</v>
      </c>
      <c r="F15" s="59">
        <f>+IFERROR(VLOOKUP($D15,Tabla!$B$5:$AN$125,VLOOKUP(CANTIDAD!$F$2,Magia!$B$2:$L$17,F$4,0),0),"VERIFICAR")</f>
        <v>0</v>
      </c>
      <c r="G15" s="27"/>
      <c r="H15" s="61">
        <f>+IFERROR(VLOOKUP($D15,Tabla!$B$5:$AN$125,VLOOKUP(CANTIDAD!$F$2,Magia!$B$2:$L$17,H$4,0),0),"VERIFICAR")</f>
        <v>0</v>
      </c>
      <c r="I15" s="62">
        <f>+IFERROR(VLOOKUP($D15,Tabla!$B$5:$AN$125,VLOOKUP(CANTIDAD!$F$2,Magia!$B$2:$L$17,I$4,0),0),"VERIFICAR")</f>
        <v>0</v>
      </c>
      <c r="J15" s="61">
        <f>+IFERROR(VLOOKUP($D15,Tabla!$B$5:$AN$125,VLOOKUP(CANTIDAD!$F$2,Magia!$B$2:$L$17,J$4,0),0),"VERIFICAR")</f>
        <v>0</v>
      </c>
      <c r="K15" s="61">
        <f>+IFERROR(VLOOKUP($D15,Tabla!$B$5:$AN$125,VLOOKUP(CANTIDAD!$F$2,Magia!$B$2:$L$17,K$4,0),0),"VERIFICAR")</f>
        <v>0</v>
      </c>
      <c r="L15" s="63"/>
      <c r="M15" s="61">
        <f>IF($F$2="YTD",IFERROR(VLOOKUP($D15,Tabla!$B$5:$AN$125,M$4,0),"VERIFICAR"),E15+H15+J15)</f>
        <v>1</v>
      </c>
      <c r="N15" s="62">
        <f>IF($F$2="YTD",IFERROR(VLOOKUP($D15,Tabla!$B$5:$AN$125,N$4,0),"VERIFICAR"),F15+I15+K15)</f>
        <v>0</v>
      </c>
      <c r="O15" s="61">
        <f>+IFERROR(VLOOKUP($D15,Tabla!$B$5:$AN$125,VLOOKUP(CANTIDAD!$F$2,Magia!$B$2:$N$17,O$4,0),0),"VERIFICAR")</f>
        <v>1</v>
      </c>
      <c r="P15" s="64">
        <f>+IFERROR(VLOOKUP($D15,Tabla!$B$5:$AN$125,VLOOKUP(CANTIDAD!$F$2,Magia!$B$2:$N$17,P$4,0),0),"VERIFICAR")</f>
        <v>0</v>
      </c>
    </row>
    <row r="16" spans="2:17" x14ac:dyDescent="0.2">
      <c r="B16" s="134"/>
      <c r="C16" s="23">
        <v>10</v>
      </c>
      <c r="D16" s="24" t="str">
        <f>+IFERROR(VLOOKUP($C16,Rank!$CB$3:$CD$125,3,0),"VERIFICAR")</f>
        <v>Euroclear (0000)</v>
      </c>
      <c r="E16" s="59">
        <f>+IFERROR(VLOOKUP($D16,Tabla!$B$5:$AN$125,VLOOKUP(CANTIDAD!$F$2,Magia!$B$2:$L$17,E$4,0),0),"VERIFICAR")</f>
        <v>1</v>
      </c>
      <c r="F16" s="65">
        <f>+IFERROR(VLOOKUP($D16,Tabla!$B$5:$AN$125,VLOOKUP(CANTIDAD!$F$2,Magia!$B$2:$L$17,F$4,0),0),"VERIFICAR")</f>
        <v>1</v>
      </c>
      <c r="G16" s="27"/>
      <c r="H16" s="61">
        <f>+IFERROR(VLOOKUP($D16,Tabla!$B$5:$AN$125,VLOOKUP(CANTIDAD!$F$2,Magia!$B$2:$L$17,H$4,0),0),"VERIFICAR")</f>
        <v>0</v>
      </c>
      <c r="I16" s="62">
        <f>+IFERROR(VLOOKUP($D16,Tabla!$B$5:$AN$125,VLOOKUP(CANTIDAD!$F$2,Magia!$B$2:$L$17,I$4,0),0),"VERIFICAR")</f>
        <v>1</v>
      </c>
      <c r="J16" s="61">
        <f>+IFERROR(VLOOKUP($D16,Tabla!$B$5:$AN$125,VLOOKUP(CANTIDAD!$F$2,Magia!$B$2:$L$17,J$4,0),0),"VERIFICAR")</f>
        <v>0</v>
      </c>
      <c r="K16" s="61">
        <f>+IFERROR(VLOOKUP($D16,Tabla!$B$5:$AN$125,VLOOKUP(CANTIDAD!$F$2,Magia!$B$2:$L$17,K$4,0),0),"VERIFICAR")</f>
        <v>0</v>
      </c>
      <c r="L16" s="63"/>
      <c r="M16" s="61">
        <f>IF($F$2="YTD",IFERROR(VLOOKUP($D16,Tabla!$B$5:$AN$125,M$4,0),"VERIFICAR"),E16+H16+J16)</f>
        <v>1</v>
      </c>
      <c r="N16" s="62">
        <f>IF($F$2="YTD",IFERROR(VLOOKUP($D16,Tabla!$B$5:$AN$125,N$4,0),"VERIFICAR"),F16+I16+K16)</f>
        <v>2</v>
      </c>
      <c r="O16" s="61">
        <f>+IFERROR(VLOOKUP($D16,Tabla!$B$5:$AN$125,VLOOKUP(CANTIDAD!$F$2,Magia!$B$2:$N$17,O$4,0),0),"VERIFICAR")</f>
        <v>2</v>
      </c>
      <c r="P16" s="64">
        <f>+IFERROR(VLOOKUP($D16,Tabla!$B$5:$AN$125,VLOOKUP(CANTIDAD!$F$2,Magia!$B$2:$N$17,P$4,0),0),"VERIFICAR")</f>
        <v>2</v>
      </c>
    </row>
    <row r="17" spans="2:16" ht="3.75" customHeight="1" x14ac:dyDescent="0.2">
      <c r="B17" s="66"/>
      <c r="C17" s="35"/>
      <c r="D17" s="36"/>
      <c r="E17" s="38"/>
      <c r="F17" s="38"/>
      <c r="G17" s="38"/>
      <c r="H17" s="38"/>
      <c r="I17" s="67"/>
      <c r="J17" s="38"/>
      <c r="K17" s="38"/>
      <c r="L17" s="68"/>
      <c r="M17" s="38"/>
      <c r="N17" s="67"/>
      <c r="O17" s="38"/>
      <c r="P17" s="69"/>
    </row>
    <row r="18" spans="2:16" ht="15" customHeight="1" x14ac:dyDescent="0.2">
      <c r="B18" s="135" t="s">
        <v>107</v>
      </c>
      <c r="C18" s="42">
        <f t="shared" ref="C18:C26" si="0">+C19-1</f>
        <v>89</v>
      </c>
      <c r="D18" s="43" t="str">
        <f>+IFERROR(VLOOKUP($C18,Rank!$CC$3:$CD$125,2,0),"VERIFICAR")</f>
        <v>Patente de Valores Soc. Bsa. (184)</v>
      </c>
      <c r="E18" s="70">
        <f>+IFERROR(VLOOKUP($D18,Tabla!$B$5:$AN$125,VLOOKUP(CANTIDAD!$F$2,Magia!$B$2:$L$17,E$4,0),0),"VERIFICAR")</f>
        <v>0</v>
      </c>
      <c r="F18" s="71">
        <f>+IFERROR(VLOOKUP($D18,Tabla!$B$5:$AN$125,VLOOKUP(CANTIDAD!$F$2,Magia!$B$2:$L$17,F$4,0),0),"VERIFICAR")</f>
        <v>1</v>
      </c>
      <c r="G18" s="45"/>
      <c r="H18" s="72">
        <f>+IFERROR(VLOOKUP($D18,Tabla!$B$5:$AN$125,VLOOKUP(CANTIDAD!$F$2,Magia!$B$2:$L$17,H$4,0),0),"VERIFICAR")</f>
        <v>0</v>
      </c>
      <c r="I18" s="73">
        <f>+IFERROR(VLOOKUP($D18,Tabla!$B$5:$AN$125,VLOOKUP(CANTIDAD!$F$2,Magia!$B$2:$L$17,I$4,0),0),"VERIFICAR")</f>
        <v>0</v>
      </c>
      <c r="J18" s="72">
        <f>+IFERROR(VLOOKUP($D18,Tabla!$B$5:$AN$125,VLOOKUP(CANTIDAD!$F$2,Magia!$B$2:$L$17,J$4,0),0),"VERIFICAR")</f>
        <v>0</v>
      </c>
      <c r="K18" s="72">
        <f>+IFERROR(VLOOKUP($D18,Tabla!$B$5:$AN$125,VLOOKUP(CANTIDAD!$F$2,Magia!$B$2:$L$17,K$4,0),0),"VERIFICAR")</f>
        <v>0</v>
      </c>
      <c r="L18" s="63"/>
      <c r="M18" s="72">
        <f>IF($F$2="YTD",IFERROR(VLOOKUP($D18,Tabla!$B$5:$AN$125,M$4,0),"VERIFICAR"),E18+H18+J18)</f>
        <v>0</v>
      </c>
      <c r="N18" s="73">
        <f>IF($F$2="YTD",IFERROR(VLOOKUP($D18,Tabla!$B$5:$AN$125,N$4,0),"VERIFICAR"),F18+I18+K18)</f>
        <v>1</v>
      </c>
      <c r="O18" s="72">
        <f>+IFERROR(VLOOKUP($D18,Tabla!$B$5:$AN$125,VLOOKUP(CANTIDAD!$F$2,Magia!$B$2:$N$17,O$4,0),0),"VERIFICAR")</f>
        <v>0</v>
      </c>
      <c r="P18" s="74">
        <f>+IFERROR(VLOOKUP($D18,Tabla!$B$5:$AN$125,VLOOKUP(CANTIDAD!$F$2,Magia!$B$2:$N$17,P$4,0),0),"VERIFICAR")</f>
        <v>1</v>
      </c>
    </row>
    <row r="19" spans="2:16" x14ac:dyDescent="0.2">
      <c r="B19" s="135"/>
      <c r="C19" s="42">
        <f t="shared" si="0"/>
        <v>90</v>
      </c>
      <c r="D19" s="43" t="str">
        <f>+IFERROR(VLOOKUP($C19,Rank!$CC$3:$CD$125,2,0),"VERIFICAR")</f>
        <v>Caja de Valores S.A. (0000)</v>
      </c>
      <c r="E19" s="70">
        <f>+IFERROR(VLOOKUP($D19,Tabla!$B$5:$AN$125,VLOOKUP(CANTIDAD!$F$2,Magia!$B$2:$L$17,E$4,0),0),"VERIFICAR")</f>
        <v>2</v>
      </c>
      <c r="F19" s="70">
        <f>+IFERROR(VLOOKUP($D19,Tabla!$B$5:$AN$125,VLOOKUP(CANTIDAD!$F$2,Magia!$B$2:$L$17,F$4,0),0),"VERIFICAR")</f>
        <v>2</v>
      </c>
      <c r="G19" s="45"/>
      <c r="H19" s="72">
        <f>+IFERROR(VLOOKUP($D19,Tabla!$B$5:$AN$125,VLOOKUP(CANTIDAD!$F$2,Magia!$B$2:$L$17,H$4,0),0),"VERIFICAR")</f>
        <v>1</v>
      </c>
      <c r="I19" s="73">
        <f>+IFERROR(VLOOKUP($D19,Tabla!$B$5:$AN$125,VLOOKUP(CANTIDAD!$F$2,Magia!$B$2:$L$17,I$4,0),0),"VERIFICAR")</f>
        <v>4</v>
      </c>
      <c r="J19" s="72">
        <f>+IFERROR(VLOOKUP($D19,Tabla!$B$5:$AN$125,VLOOKUP(CANTIDAD!$F$2,Magia!$B$2:$L$17,J$4,0),0),"VERIFICAR")</f>
        <v>0</v>
      </c>
      <c r="K19" s="72">
        <f>+IFERROR(VLOOKUP($D19,Tabla!$B$5:$AN$125,VLOOKUP(CANTIDAD!$F$2,Magia!$B$2:$L$17,K$4,0),0),"VERIFICAR")</f>
        <v>0</v>
      </c>
      <c r="L19" s="63"/>
      <c r="M19" s="72">
        <f>IF($F$2="YTD",IFERROR(VLOOKUP($D19,Tabla!$B$5:$AN$125,M$4,0),"VERIFICAR"),E19+H19+J19)</f>
        <v>3</v>
      </c>
      <c r="N19" s="73">
        <f>IF($F$2="YTD",IFERROR(VLOOKUP($D19,Tabla!$B$5:$AN$125,N$4,0),"VERIFICAR"),F19+I19+K19)</f>
        <v>6</v>
      </c>
      <c r="O19" s="72">
        <f>+IFERROR(VLOOKUP($D19,Tabla!$B$5:$AN$125,VLOOKUP(CANTIDAD!$F$2,Magia!$B$2:$N$17,O$4,0),0),"VERIFICAR")</f>
        <v>4</v>
      </c>
      <c r="P19" s="74">
        <f>+IFERROR(VLOOKUP($D19,Tabla!$B$5:$AN$125,VLOOKUP(CANTIDAD!$F$2,Magia!$B$2:$N$17,P$4,0),0),"VERIFICAR")</f>
        <v>12</v>
      </c>
    </row>
    <row r="20" spans="2:16" x14ac:dyDescent="0.2">
      <c r="B20" s="135"/>
      <c r="C20" s="42">
        <f t="shared" si="0"/>
        <v>91</v>
      </c>
      <c r="D20" s="43" t="str">
        <f>+IFERROR(VLOOKUP($C20,Rank!$CC$3:$CD$125,2,0),"VERIFICAR")</f>
        <v>Santader Rio Banco (1119)</v>
      </c>
      <c r="E20" s="70">
        <f>+IFERROR(VLOOKUP($D20,Tabla!$B$5:$AN$125,VLOOKUP(CANTIDAD!$F$2,Magia!$B$2:$L$17,E$4,0),0),"VERIFICAR")</f>
        <v>17</v>
      </c>
      <c r="F20" s="70">
        <f>+IFERROR(VLOOKUP($D20,Tabla!$B$5:$AN$125,VLOOKUP(CANTIDAD!$F$2,Magia!$B$2:$L$17,F$4,0),0),"VERIFICAR")</f>
        <v>2</v>
      </c>
      <c r="G20" s="45"/>
      <c r="H20" s="72">
        <f>+IFERROR(VLOOKUP($D20,Tabla!$B$5:$AN$125,VLOOKUP(CANTIDAD!$F$2,Magia!$B$2:$L$17,H$4,0),0),"VERIFICAR")</f>
        <v>5</v>
      </c>
      <c r="I20" s="73">
        <f>+IFERROR(VLOOKUP($D20,Tabla!$B$5:$AN$125,VLOOKUP(CANTIDAD!$F$2,Magia!$B$2:$L$17,I$4,0),0),"VERIFICAR")</f>
        <v>0</v>
      </c>
      <c r="J20" s="72">
        <f>+IFERROR(VLOOKUP($D20,Tabla!$B$5:$AN$125,VLOOKUP(CANTIDAD!$F$2,Magia!$B$2:$L$17,J$4,0),0),"VERIFICAR")</f>
        <v>0</v>
      </c>
      <c r="K20" s="72">
        <f>+IFERROR(VLOOKUP($D20,Tabla!$B$5:$AN$125,VLOOKUP(CANTIDAD!$F$2,Magia!$B$2:$L$17,K$4,0),0),"VERIFICAR")</f>
        <v>0</v>
      </c>
      <c r="L20" s="63"/>
      <c r="M20" s="72">
        <f>IF($F$2="YTD",IFERROR(VLOOKUP($D20,Tabla!$B$5:$AN$125,M$4,0),"VERIFICAR"),E20+H20+J20)</f>
        <v>22</v>
      </c>
      <c r="N20" s="73">
        <f>IF($F$2="YTD",IFERROR(VLOOKUP($D20,Tabla!$B$5:$AN$125,N$4,0),"VERIFICAR"),F20+I20+K20)</f>
        <v>2</v>
      </c>
      <c r="O20" s="72">
        <f>+IFERROR(VLOOKUP($D20,Tabla!$B$5:$AN$125,VLOOKUP(CANTIDAD!$F$2,Magia!$B$2:$N$17,O$4,0),0),"VERIFICAR")</f>
        <v>22</v>
      </c>
      <c r="P20" s="74">
        <f>+IFERROR(VLOOKUP($D20,Tabla!$B$5:$AN$125,VLOOKUP(CANTIDAD!$F$2,Magia!$B$2:$N$17,P$4,0),0),"VERIFICAR")</f>
        <v>2</v>
      </c>
    </row>
    <row r="21" spans="2:16" x14ac:dyDescent="0.2">
      <c r="B21" s="135"/>
      <c r="C21" s="42">
        <f t="shared" si="0"/>
        <v>92</v>
      </c>
      <c r="D21" s="43" t="str">
        <f>+IFERROR(VLOOKUP($C21,Rank!$CC$3:$CD$125,2,0),"VERIFICAR")</f>
        <v>Guardati Torti S.A (1736)</v>
      </c>
      <c r="E21" s="70">
        <f>+IFERROR(VLOOKUP($D21,Tabla!$B$5:$AN$125,VLOOKUP(CANTIDAD!$F$2,Magia!$B$2:$L$17,E$4,0),0),"VERIFICAR")</f>
        <v>0</v>
      </c>
      <c r="F21" s="70">
        <f>+IFERROR(VLOOKUP($D21,Tabla!$B$5:$AN$125,VLOOKUP(CANTIDAD!$F$2,Magia!$B$2:$L$17,F$4,0),0),"VERIFICAR")</f>
        <v>3</v>
      </c>
      <c r="G21" s="45"/>
      <c r="H21" s="72">
        <f>+IFERROR(VLOOKUP($D21,Tabla!$B$5:$AN$125,VLOOKUP(CANTIDAD!$F$2,Magia!$B$2:$L$17,H$4,0),0),"VERIFICAR")</f>
        <v>0</v>
      </c>
      <c r="I21" s="73">
        <f>+IFERROR(VLOOKUP($D21,Tabla!$B$5:$AN$125,VLOOKUP(CANTIDAD!$F$2,Magia!$B$2:$L$17,I$4,0),0),"VERIFICAR")</f>
        <v>1</v>
      </c>
      <c r="J21" s="72">
        <f>+IFERROR(VLOOKUP($D21,Tabla!$B$5:$AN$125,VLOOKUP(CANTIDAD!$F$2,Magia!$B$2:$L$17,J$4,0),0),"VERIFICAR")</f>
        <v>0</v>
      </c>
      <c r="K21" s="72">
        <f>+IFERROR(VLOOKUP($D21,Tabla!$B$5:$AN$125,VLOOKUP(CANTIDAD!$F$2,Magia!$B$2:$L$17,K$4,0),0),"VERIFICAR")</f>
        <v>1</v>
      </c>
      <c r="L21" s="63"/>
      <c r="M21" s="72">
        <f>IF($F$2="YTD",IFERROR(VLOOKUP($D21,Tabla!$B$5:$AN$125,M$4,0),"VERIFICAR"),E21+H21+J21)</f>
        <v>0</v>
      </c>
      <c r="N21" s="73">
        <f>IF($F$2="YTD",IFERROR(VLOOKUP($D21,Tabla!$B$5:$AN$125,N$4,0),"VERIFICAR"),F21+I21+K21)</f>
        <v>5</v>
      </c>
      <c r="O21" s="72">
        <f>+IFERROR(VLOOKUP($D21,Tabla!$B$5:$AN$125,VLOOKUP(CANTIDAD!$F$2,Magia!$B$2:$N$17,O$4,0),0),"VERIFICAR")</f>
        <v>0</v>
      </c>
      <c r="P21" s="74">
        <f>+IFERROR(VLOOKUP($D21,Tabla!$B$5:$AN$125,VLOOKUP(CANTIDAD!$F$2,Magia!$B$2:$N$17,P$4,0),0),"VERIFICAR")</f>
        <v>20</v>
      </c>
    </row>
    <row r="22" spans="2:16" x14ac:dyDescent="0.2">
      <c r="B22" s="135"/>
      <c r="C22" s="42">
        <f t="shared" si="0"/>
        <v>93</v>
      </c>
      <c r="D22" s="43" t="str">
        <f>+IFERROR(VLOOKUP($C22,Rank!$CC$3:$CD$125,2,0),"VERIFICAR")</f>
        <v>Servente y Cia. (186)</v>
      </c>
      <c r="E22" s="70">
        <f>+IFERROR(VLOOKUP($D22,Tabla!$B$5:$AN$125,VLOOKUP(CANTIDAD!$F$2,Magia!$B$2:$L$17,E$4,0),0),"VERIFICAR")</f>
        <v>0</v>
      </c>
      <c r="F22" s="70">
        <f>+IFERROR(VLOOKUP($D22,Tabla!$B$5:$AN$125,VLOOKUP(CANTIDAD!$F$2,Magia!$B$2:$L$17,F$4,0),0),"VERIFICAR")</f>
        <v>3</v>
      </c>
      <c r="G22" s="45"/>
      <c r="H22" s="72">
        <f>+IFERROR(VLOOKUP($D22,Tabla!$B$5:$AN$125,VLOOKUP(CANTIDAD!$F$2,Magia!$B$2:$L$17,H$4,0),0),"VERIFICAR")</f>
        <v>0</v>
      </c>
      <c r="I22" s="73">
        <f>+IFERROR(VLOOKUP($D22,Tabla!$B$5:$AN$125,VLOOKUP(CANTIDAD!$F$2,Magia!$B$2:$L$17,I$4,0),0),"VERIFICAR")</f>
        <v>0</v>
      </c>
      <c r="J22" s="72">
        <f>+IFERROR(VLOOKUP($D22,Tabla!$B$5:$AN$125,VLOOKUP(CANTIDAD!$F$2,Magia!$B$2:$L$17,J$4,0),0),"VERIFICAR")</f>
        <v>0</v>
      </c>
      <c r="K22" s="72">
        <f>+IFERROR(VLOOKUP($D22,Tabla!$B$5:$AN$125,VLOOKUP(CANTIDAD!$F$2,Magia!$B$2:$L$17,K$4,0),0),"VERIFICAR")</f>
        <v>0</v>
      </c>
      <c r="L22" s="63"/>
      <c r="M22" s="72">
        <f>IF($F$2="YTD",IFERROR(VLOOKUP($D22,Tabla!$B$5:$AN$125,M$4,0),"VERIFICAR"),E22+H22+J22)</f>
        <v>0</v>
      </c>
      <c r="N22" s="73">
        <f>IF($F$2="YTD",IFERROR(VLOOKUP($D22,Tabla!$B$5:$AN$125,N$4,0),"VERIFICAR"),F22+I22+K22)</f>
        <v>3</v>
      </c>
      <c r="O22" s="72">
        <f>+IFERROR(VLOOKUP($D22,Tabla!$B$5:$AN$125,VLOOKUP(CANTIDAD!$F$2,Magia!$B$2:$N$17,O$4,0),0),"VERIFICAR")</f>
        <v>0</v>
      </c>
      <c r="P22" s="74">
        <f>+IFERROR(VLOOKUP($D22,Tabla!$B$5:$AN$125,VLOOKUP(CANTIDAD!$F$2,Magia!$B$2:$N$17,P$4,0),0),"VERIFICAR")</f>
        <v>3</v>
      </c>
    </row>
    <row r="23" spans="2:16" x14ac:dyDescent="0.2">
      <c r="B23" s="135"/>
      <c r="C23" s="42">
        <f t="shared" si="0"/>
        <v>94</v>
      </c>
      <c r="D23" s="43" t="str">
        <f>+IFERROR(VLOOKUP($C23,Rank!$CC$3:$CD$125,2,0),"VERIFICAR")</f>
        <v>PP Inversiones S.A (262)</v>
      </c>
      <c r="E23" s="70">
        <f>+IFERROR(VLOOKUP($D23,Tabla!$B$5:$AN$125,VLOOKUP(CANTIDAD!$F$2,Magia!$B$2:$L$17,E$4,0),0),"VERIFICAR")</f>
        <v>0</v>
      </c>
      <c r="F23" s="70">
        <f>+IFERROR(VLOOKUP($D23,Tabla!$B$5:$AN$125,VLOOKUP(CANTIDAD!$F$2,Magia!$B$2:$L$17,F$4,0),0),"VERIFICAR")</f>
        <v>4</v>
      </c>
      <c r="G23" s="45"/>
      <c r="H23" s="72">
        <f>+IFERROR(VLOOKUP($D23,Tabla!$B$5:$AN$125,VLOOKUP(CANTIDAD!$F$2,Magia!$B$2:$L$17,H$4,0),0),"VERIFICAR")</f>
        <v>1</v>
      </c>
      <c r="I23" s="73">
        <f>+IFERROR(VLOOKUP($D23,Tabla!$B$5:$AN$125,VLOOKUP(CANTIDAD!$F$2,Magia!$B$2:$L$17,I$4,0),0),"VERIFICAR")</f>
        <v>0</v>
      </c>
      <c r="J23" s="72">
        <f>+IFERROR(VLOOKUP($D23,Tabla!$B$5:$AN$125,VLOOKUP(CANTIDAD!$F$2,Magia!$B$2:$L$17,J$4,0),0),"VERIFICAR")</f>
        <v>1</v>
      </c>
      <c r="K23" s="72">
        <f>+IFERROR(VLOOKUP($D23,Tabla!$B$5:$AN$125,VLOOKUP(CANTIDAD!$F$2,Magia!$B$2:$L$17,K$4,0),0),"VERIFICAR")</f>
        <v>2</v>
      </c>
      <c r="L23" s="63"/>
      <c r="M23" s="72">
        <f>IF($F$2="YTD",IFERROR(VLOOKUP($D23,Tabla!$B$5:$AN$125,M$4,0),"VERIFICAR"),E23+H23+J23)</f>
        <v>2</v>
      </c>
      <c r="N23" s="73">
        <f>IF($F$2="YTD",IFERROR(VLOOKUP($D23,Tabla!$B$5:$AN$125,N$4,0),"VERIFICAR"),F23+I23+K23)</f>
        <v>6</v>
      </c>
      <c r="O23" s="72">
        <f>+IFERROR(VLOOKUP($D23,Tabla!$B$5:$AN$125,VLOOKUP(CANTIDAD!$F$2,Magia!$B$2:$N$17,O$4,0),0),"VERIFICAR")</f>
        <v>2</v>
      </c>
      <c r="P23" s="74">
        <f>+IFERROR(VLOOKUP($D23,Tabla!$B$5:$AN$125,VLOOKUP(CANTIDAD!$F$2,Magia!$B$2:$N$17,P$4,0),0),"VERIFICAR")</f>
        <v>14</v>
      </c>
    </row>
    <row r="24" spans="2:16" x14ac:dyDescent="0.2">
      <c r="B24" s="135"/>
      <c r="C24" s="42">
        <f t="shared" si="0"/>
        <v>95</v>
      </c>
      <c r="D24" s="43" t="str">
        <f>+IFERROR(VLOOKUP($C24,Rank!$CC$3:$CD$125,2,0),"VERIFICAR")</f>
        <v>EcoBolsar (689)</v>
      </c>
      <c r="E24" s="70">
        <f>+IFERROR(VLOOKUP($D24,Tabla!$B$5:$AN$125,VLOOKUP(CANTIDAD!$F$2,Magia!$B$2:$L$17,E$4,0),0),"VERIFICAR")</f>
        <v>0</v>
      </c>
      <c r="F24" s="70">
        <f>+IFERROR(VLOOKUP($D24,Tabla!$B$5:$AN$125,VLOOKUP(CANTIDAD!$F$2,Magia!$B$2:$L$17,F$4,0),0),"VERIFICAR")</f>
        <v>5</v>
      </c>
      <c r="G24" s="45"/>
      <c r="H24" s="72">
        <f>+IFERROR(VLOOKUP($D24,Tabla!$B$5:$AN$125,VLOOKUP(CANTIDAD!$F$2,Magia!$B$2:$L$17,H$4,0),0),"VERIFICAR")</f>
        <v>0</v>
      </c>
      <c r="I24" s="73">
        <f>+IFERROR(VLOOKUP($D24,Tabla!$B$5:$AN$125,VLOOKUP(CANTIDAD!$F$2,Magia!$B$2:$L$17,I$4,0),0),"VERIFICAR")</f>
        <v>3</v>
      </c>
      <c r="J24" s="72">
        <f>+IFERROR(VLOOKUP($D24,Tabla!$B$5:$AN$125,VLOOKUP(CANTIDAD!$F$2,Magia!$B$2:$L$17,J$4,0),0),"VERIFICAR")</f>
        <v>0</v>
      </c>
      <c r="K24" s="72">
        <f>+IFERROR(VLOOKUP($D24,Tabla!$B$5:$AN$125,VLOOKUP(CANTIDAD!$F$2,Magia!$B$2:$L$17,K$4,0),0),"VERIFICAR")</f>
        <v>3</v>
      </c>
      <c r="L24" s="63"/>
      <c r="M24" s="72">
        <f>IF($F$2="YTD",IFERROR(VLOOKUP($D24,Tabla!$B$5:$AN$125,M$4,0),"VERIFICAR"),E24+H24+J24)</f>
        <v>0</v>
      </c>
      <c r="N24" s="73">
        <f>IF($F$2="YTD",IFERROR(VLOOKUP($D24,Tabla!$B$5:$AN$125,N$4,0),"VERIFICAR"),F24+I24+K24)</f>
        <v>11</v>
      </c>
      <c r="O24" s="72">
        <f>+IFERROR(VLOOKUP($D24,Tabla!$B$5:$AN$125,VLOOKUP(CANTIDAD!$F$2,Magia!$B$2:$N$17,O$4,0),0),"VERIFICAR")</f>
        <v>1</v>
      </c>
      <c r="P24" s="74">
        <f>+IFERROR(VLOOKUP($D24,Tabla!$B$5:$AN$125,VLOOKUP(CANTIDAD!$F$2,Magia!$B$2:$N$17,P$4,0),0),"VERIFICAR")</f>
        <v>45</v>
      </c>
    </row>
    <row r="25" spans="2:16" x14ac:dyDescent="0.2">
      <c r="B25" s="135"/>
      <c r="C25" s="42">
        <f t="shared" si="0"/>
        <v>96</v>
      </c>
      <c r="D25" s="43" t="str">
        <f>+IFERROR(VLOOKUP($C25,Rank!$CC$3:$CD$125,2,0),"VERIFICAR")</f>
        <v>Invertir en Bolsa (203)</v>
      </c>
      <c r="E25" s="70">
        <f>+IFERROR(VLOOKUP($D25,Tabla!$B$5:$AN$125,VLOOKUP(CANTIDAD!$F$2,Magia!$B$2:$L$17,E$4,0),0),"VERIFICAR")</f>
        <v>0</v>
      </c>
      <c r="F25" s="70">
        <f>+IFERROR(VLOOKUP($D25,Tabla!$B$5:$AN$125,VLOOKUP(CANTIDAD!$F$2,Magia!$B$2:$L$17,F$4,0),0),"VERIFICAR")</f>
        <v>5</v>
      </c>
      <c r="G25" s="45"/>
      <c r="H25" s="72">
        <f>+IFERROR(VLOOKUP($D25,Tabla!$B$5:$AN$125,VLOOKUP(CANTIDAD!$F$2,Magia!$B$2:$L$17,H$4,0),0),"VERIFICAR")</f>
        <v>0</v>
      </c>
      <c r="I25" s="73">
        <f>+IFERROR(VLOOKUP($D25,Tabla!$B$5:$AN$125,VLOOKUP(CANTIDAD!$F$2,Magia!$B$2:$L$17,I$4,0),0),"VERIFICAR")</f>
        <v>1</v>
      </c>
      <c r="J25" s="72">
        <f>+IFERROR(VLOOKUP($D25,Tabla!$B$5:$AN$125,VLOOKUP(CANTIDAD!$F$2,Magia!$B$2:$L$17,J$4,0),0),"VERIFICAR")</f>
        <v>0</v>
      </c>
      <c r="K25" s="72">
        <f>+IFERROR(VLOOKUP($D25,Tabla!$B$5:$AN$125,VLOOKUP(CANTIDAD!$F$2,Magia!$B$2:$L$17,K$4,0),0),"VERIFICAR")</f>
        <v>2</v>
      </c>
      <c r="L25" s="63"/>
      <c r="M25" s="72">
        <f>IF($F$2="YTD",IFERROR(VLOOKUP($D25,Tabla!$B$5:$AN$125,M$4,0),"VERIFICAR"),E25+H25+J25)</f>
        <v>0</v>
      </c>
      <c r="N25" s="73">
        <f>IF($F$2="YTD",IFERROR(VLOOKUP($D25,Tabla!$B$5:$AN$125,N$4,0),"VERIFICAR"),F25+I25+K25)</f>
        <v>8</v>
      </c>
      <c r="O25" s="72">
        <f>+IFERROR(VLOOKUP($D25,Tabla!$B$5:$AN$125,VLOOKUP(CANTIDAD!$F$2,Magia!$B$2:$N$17,O$4,0),0),"VERIFICAR")</f>
        <v>2</v>
      </c>
      <c r="P25" s="74">
        <f>+IFERROR(VLOOKUP($D25,Tabla!$B$5:$AN$125,VLOOKUP(CANTIDAD!$F$2,Magia!$B$2:$N$17,P$4,0),0),"VERIFICAR")</f>
        <v>14</v>
      </c>
    </row>
    <row r="26" spans="2:16" x14ac:dyDescent="0.2">
      <c r="B26" s="135"/>
      <c r="C26" s="42">
        <f t="shared" si="0"/>
        <v>97</v>
      </c>
      <c r="D26" s="43" t="str">
        <f>+IFERROR(VLOOKUP($C26,Rank!$CC$3:$CD$125,2,0),"VERIFICAR")</f>
        <v>Bull Market Brokers S.A (200)</v>
      </c>
      <c r="E26" s="70">
        <f>+IFERROR(VLOOKUP($D26,Tabla!$B$5:$AN$125,VLOOKUP(CANTIDAD!$F$2,Magia!$B$2:$L$17,E$4,0),0),"VERIFICAR")</f>
        <v>4</v>
      </c>
      <c r="F26" s="70">
        <f>+IFERROR(VLOOKUP($D26,Tabla!$B$5:$AN$125,VLOOKUP(CANTIDAD!$F$2,Magia!$B$2:$L$17,F$4,0),0),"VERIFICAR")</f>
        <v>8</v>
      </c>
      <c r="G26" s="45"/>
      <c r="H26" s="72">
        <f>+IFERROR(VLOOKUP($D26,Tabla!$B$5:$AN$125,VLOOKUP(CANTIDAD!$F$2,Magia!$B$2:$L$17,H$4,0),0),"VERIFICAR")</f>
        <v>0</v>
      </c>
      <c r="I26" s="73">
        <f>+IFERROR(VLOOKUP($D26,Tabla!$B$5:$AN$125,VLOOKUP(CANTIDAD!$F$2,Magia!$B$2:$L$17,I$4,0),0),"VERIFICAR")</f>
        <v>0</v>
      </c>
      <c r="J26" s="72">
        <f>+IFERROR(VLOOKUP($D26,Tabla!$B$5:$AN$125,VLOOKUP(CANTIDAD!$F$2,Magia!$B$2:$L$17,J$4,0),0),"VERIFICAR")</f>
        <v>1</v>
      </c>
      <c r="K26" s="72">
        <f>+IFERROR(VLOOKUP($D26,Tabla!$B$5:$AN$125,VLOOKUP(CANTIDAD!$F$2,Magia!$B$2:$L$17,K$4,0),0),"VERIFICAR")</f>
        <v>9</v>
      </c>
      <c r="L26" s="63"/>
      <c r="M26" s="72">
        <f>IF($F$2="YTD",IFERROR(VLOOKUP($D26,Tabla!$B$5:$AN$125,M$4,0),"VERIFICAR"),E26+H26+J26)</f>
        <v>5</v>
      </c>
      <c r="N26" s="73">
        <f>IF($F$2="YTD",IFERROR(VLOOKUP($D26,Tabla!$B$5:$AN$125,N$4,0),"VERIFICAR"),F26+I26+K26)</f>
        <v>17</v>
      </c>
      <c r="O26" s="72">
        <f>+IFERROR(VLOOKUP($D26,Tabla!$B$5:$AN$125,VLOOKUP(CANTIDAD!$F$2,Magia!$B$2:$N$17,O$4,0),0),"VERIFICAR")</f>
        <v>7</v>
      </c>
      <c r="P26" s="74">
        <f>+IFERROR(VLOOKUP($D26,Tabla!$B$5:$AN$125,VLOOKUP(CANTIDAD!$F$2,Magia!$B$2:$N$17,P$4,0),0),"VERIFICAR")</f>
        <v>33</v>
      </c>
    </row>
    <row r="27" spans="2:16" x14ac:dyDescent="0.2">
      <c r="B27" s="135"/>
      <c r="C27" s="42">
        <f>+MAX(BASE!$H$2:$H$1048576)</f>
        <v>98</v>
      </c>
      <c r="D27" s="49" t="str">
        <f>+IFERROR(VLOOKUP($C27,Rank!$CC$3:$CD$125,2,0),"VERIFICAR")</f>
        <v>Balanz Capital (238)</v>
      </c>
      <c r="E27" s="70">
        <f>+IFERROR(VLOOKUP($D27,Tabla!$B$5:$AN$125,VLOOKUP(CANTIDAD!$F$2,Magia!$B$2:$L$17,E$4,0),0),"VERIFICAR")</f>
        <v>0</v>
      </c>
      <c r="F27" s="75">
        <f>+IFERROR(VLOOKUP($D27,Tabla!$B$5:$AN$125,VLOOKUP(CANTIDAD!$F$2,Magia!$B$2:$L$17,F$4,0),0),"VERIFICAR")</f>
        <v>20</v>
      </c>
      <c r="G27" s="45"/>
      <c r="H27" s="72">
        <f>+IFERROR(VLOOKUP($D27,Tabla!$B$5:$AN$125,VLOOKUP(CANTIDAD!$F$2,Magia!$B$2:$L$17,H$4,0),0),"VERIFICAR")</f>
        <v>0</v>
      </c>
      <c r="I27" s="73">
        <f>+IFERROR(VLOOKUP($D27,Tabla!$B$5:$AN$125,VLOOKUP(CANTIDAD!$F$2,Magia!$B$2:$L$17,I$4,0),0),"VERIFICAR")</f>
        <v>1</v>
      </c>
      <c r="J27" s="72">
        <f>+IFERROR(VLOOKUP($D27,Tabla!$B$5:$AN$125,VLOOKUP(CANTIDAD!$F$2,Magia!$B$2:$L$17,J$4,0),0),"VERIFICAR")</f>
        <v>0</v>
      </c>
      <c r="K27" s="72">
        <f>+IFERROR(VLOOKUP($D27,Tabla!$B$5:$AN$125,VLOOKUP(CANTIDAD!$F$2,Magia!$B$2:$L$17,K$4,0),0),"VERIFICAR")</f>
        <v>5</v>
      </c>
      <c r="L27" s="63"/>
      <c r="M27" s="72">
        <f>IF($F$2="YTD",IFERROR(VLOOKUP($D27,Tabla!$B$5:$AN$125,M$4,0),"VERIFICAR"),E27+H27+J27)</f>
        <v>0</v>
      </c>
      <c r="N27" s="73">
        <f>IF($F$2="YTD",IFERROR(VLOOKUP($D27,Tabla!$B$5:$AN$125,N$4,0),"VERIFICAR"),F27+I27+K27)</f>
        <v>26</v>
      </c>
      <c r="O27" s="72">
        <f>+IFERROR(VLOOKUP($D27,Tabla!$B$5:$AN$125,VLOOKUP(CANTIDAD!$F$2,Magia!$B$2:$N$17,O$4,0),0),"VERIFICAR")</f>
        <v>0</v>
      </c>
      <c r="P27" s="74">
        <f>+IFERROR(VLOOKUP($D27,Tabla!$B$5:$AN$125,VLOOKUP(CANTIDAD!$F$2,Magia!$B$2:$N$17,P$4,0),0),"VERIFICAR")</f>
        <v>40</v>
      </c>
    </row>
    <row r="28" spans="2:16" ht="12.75" thickBot="1" x14ac:dyDescent="0.25">
      <c r="B28" s="136" t="s">
        <v>84</v>
      </c>
      <c r="C28" s="137"/>
      <c r="D28" s="138"/>
      <c r="E28" s="76">
        <f>+IFERROR(VLOOKUP($B28,Tabla!$B$5:$AN$126,VLOOKUP(CANTIDAD!$F$2,Magia!$B$2:$L$17,E$4,0),0),"VERIFICAR")</f>
        <v>14</v>
      </c>
      <c r="F28" s="76">
        <f>+IFERROR(VLOOKUP($B28,Tabla!$B$5:$AN$126,VLOOKUP(CANTIDAD!$F$2,Magia!$B$2:$L$17,F$4,0),0),"VERIFICAR")</f>
        <v>51</v>
      </c>
      <c r="G28" s="51"/>
      <c r="H28" s="76">
        <f>+IFERROR(VLOOKUP($B28,Tabla!$B$5:$AN$126,VLOOKUP(CANTIDAD!$F$2,Magia!$B$2:$L$17,H$4,0),0),"VERIFICAR")</f>
        <v>17</v>
      </c>
      <c r="I28" s="77">
        <f>+IFERROR(VLOOKUP($B28,Tabla!$B$5:$AN$126,VLOOKUP(CANTIDAD!$F$2,Magia!$B$2:$L$17,I$4,0),0),"VERIFICAR")</f>
        <v>19</v>
      </c>
      <c r="J28" s="76">
        <f>+IFERROR(VLOOKUP($B28,Tabla!$B$5:$AN$126,VLOOKUP(CANTIDAD!$F$2,Magia!$B$2:$L$17,J$4,0),0),"VERIFICAR")</f>
        <v>33</v>
      </c>
      <c r="K28" s="76">
        <f>+IFERROR(VLOOKUP($B28,Tabla!$B$5:$AN$126,VLOOKUP(CANTIDAD!$F$2,Magia!$B$2:$L$17,K$4,0),0),"VERIFICAR")</f>
        <v>39</v>
      </c>
      <c r="L28" s="78"/>
      <c r="M28" s="76">
        <f>IF($F$2="YTD",IFERROR(VLOOKUP($B28,Tabla!$B$5:$AN$126,M$4,0),"VERIFICAR"),E28+H28+J28)</f>
        <v>64</v>
      </c>
      <c r="N28" s="77">
        <f>IF($F$2="YTD",IFERROR(VLOOKUP($B28,Tabla!$B$5:$AN$126,N$4,0),"VERIFICAR"),F28+I28+K28)</f>
        <v>109</v>
      </c>
      <c r="O28" s="76">
        <f>+IFERROR(VLOOKUP($B28,Tabla!$B$5:$AN$126,VLOOKUP(CANTIDAD!$F$2,Magia!$B$2:$N$17,O$4,0),0),"VERIFICAR")</f>
        <v>178</v>
      </c>
      <c r="P28" s="79">
        <f>+IFERROR(VLOOKUP($B28,Tabla!$B$5:$AN$126,VLOOKUP(CANTIDAD!$F$2,Magia!$B$2:$N$17,P$4,0),0),"VERIFICAR")</f>
        <v>277</v>
      </c>
    </row>
    <row r="29" spans="2:16" ht="3.75" customHeight="1" x14ac:dyDescent="0.2"/>
    <row r="30" spans="2:16" hidden="1" x14ac:dyDescent="0.2"/>
    <row r="31" spans="2:16" hidden="1" x14ac:dyDescent="0.2"/>
    <row r="32" spans="2:16" hidden="1" x14ac:dyDescent="0.2"/>
    <row r="33" hidden="1" x14ac:dyDescent="0.2"/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hidden="1" x14ac:dyDescent="0.2"/>
    <row r="50" hidden="1" x14ac:dyDescent="0.2"/>
    <row r="51" hidden="1" x14ac:dyDescent="0.2"/>
    <row r="52" hidden="1" x14ac:dyDescent="0.2"/>
    <row r="53" hidden="1" x14ac:dyDescent="0.2"/>
    <row r="54" hidden="1" x14ac:dyDescent="0.2"/>
  </sheetData>
  <mergeCells count="15">
    <mergeCell ref="J2:K2"/>
    <mergeCell ref="O2:P2"/>
    <mergeCell ref="B7:B16"/>
    <mergeCell ref="B18:B27"/>
    <mergeCell ref="B5:C6"/>
    <mergeCell ref="B2:D3"/>
    <mergeCell ref="F2:G2"/>
    <mergeCell ref="E3:G3"/>
    <mergeCell ref="B28:D28"/>
    <mergeCell ref="H5:I5"/>
    <mergeCell ref="J5:K5"/>
    <mergeCell ref="M5:N5"/>
    <mergeCell ref="O5:P5"/>
    <mergeCell ref="D5:D6"/>
    <mergeCell ref="E5:F5"/>
  </mergeCells>
  <conditionalFormatting sqref="L5:L28">
    <cfRule type="expression" dxfId="10" priority="15">
      <formula>$F$2="YTD"</formula>
    </cfRule>
  </conditionalFormatting>
  <conditionalFormatting sqref="L5">
    <cfRule type="expression" dxfId="9" priority="14">
      <formula>$F$2="YTD"</formula>
    </cfRule>
  </conditionalFormatting>
  <conditionalFormatting sqref="L6">
    <cfRule type="expression" dxfId="8" priority="13">
      <formula>$F$2="YTD"</formula>
    </cfRule>
  </conditionalFormatting>
  <conditionalFormatting sqref="L7:L16">
    <cfRule type="expression" dxfId="7" priority="12">
      <formula>$F$2="YTD"</formula>
    </cfRule>
  </conditionalFormatting>
  <conditionalFormatting sqref="L18:L27">
    <cfRule type="expression" dxfId="6" priority="11">
      <formula>$F$2="YTD"</formula>
    </cfRule>
  </conditionalFormatting>
  <conditionalFormatting sqref="L28">
    <cfRule type="expression" dxfId="5" priority="10">
      <formula>$F$2="YTD"</formula>
    </cfRule>
  </conditionalFormatting>
  <conditionalFormatting sqref="L17">
    <cfRule type="expression" dxfId="4" priority="9">
      <formula>$F$2="YTD"</formula>
    </cfRule>
  </conditionalFormatting>
  <conditionalFormatting sqref="G5">
    <cfRule type="expression" dxfId="3" priority="7">
      <formula>$F$2="YTD"</formula>
    </cfRule>
  </conditionalFormatting>
  <conditionalFormatting sqref="G6:G27">
    <cfRule type="expression" dxfId="2" priority="6">
      <formula>$F$2="YTD"</formula>
    </cfRule>
  </conditionalFormatting>
  <conditionalFormatting sqref="G28">
    <cfRule type="expression" dxfId="1" priority="3">
      <formula>$F$2="YTD"</formula>
    </cfRule>
  </conditionalFormatting>
  <conditionalFormatting sqref="G17">
    <cfRule type="expression" dxfId="0" priority="1">
      <formula>$F$2="YTD"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Magia!$B$22:$B$34</xm:f>
          </x14:formula1>
          <xm:sqref>F2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filterMode="1"/>
  <dimension ref="A1:P6164"/>
  <sheetViews>
    <sheetView workbookViewId="0">
      <pane ySplit="2" topLeftCell="A1379" activePane="bottomLeft" state="frozen"/>
      <selection pane="bottomLeft" activeCell="A1379" sqref="A1379:H5998"/>
    </sheetView>
  </sheetViews>
  <sheetFormatPr baseColWidth="10" defaultRowHeight="12" outlineLevelCol="1" x14ac:dyDescent="0.2"/>
  <cols>
    <col min="1" max="1" width="11.42578125" style="1" customWidth="1" outlineLevel="1"/>
    <col min="2" max="2" width="12.7109375" style="1" customWidth="1" outlineLevel="1"/>
    <col min="3" max="8" width="11.85546875" style="1" customWidth="1" outlineLevel="1"/>
    <col min="9" max="9" width="9" style="5" bestFit="1" customWidth="1"/>
    <col min="10" max="10" width="6.85546875" style="5" bestFit="1" customWidth="1"/>
    <col min="11" max="11" width="37.7109375" style="5" bestFit="1" customWidth="1"/>
    <col min="12" max="12" width="9.28515625" style="6" bestFit="1" customWidth="1"/>
    <col min="13" max="13" width="9" style="5" bestFit="1" customWidth="1"/>
    <col min="14" max="14" width="11.42578125" style="5"/>
    <col min="15" max="15" width="17" style="7" bestFit="1" customWidth="1"/>
    <col min="16" max="16384" width="11.42578125" style="5"/>
  </cols>
  <sheetData>
    <row r="1" spans="1:15" x14ac:dyDescent="0.2">
      <c r="A1" s="150" t="s">
        <v>76</v>
      </c>
      <c r="B1" s="150"/>
      <c r="C1" s="151" t="s">
        <v>78</v>
      </c>
      <c r="D1" s="151"/>
      <c r="E1" s="151"/>
      <c r="F1" s="151"/>
      <c r="G1" s="153" t="s">
        <v>117</v>
      </c>
      <c r="H1" s="153"/>
      <c r="I1" s="148" t="s">
        <v>0</v>
      </c>
      <c r="J1" s="148" t="s">
        <v>1</v>
      </c>
      <c r="K1" s="148" t="s">
        <v>4</v>
      </c>
      <c r="L1" s="152" t="s">
        <v>68</v>
      </c>
      <c r="M1" s="148" t="s">
        <v>71</v>
      </c>
      <c r="N1" s="148" t="s">
        <v>70</v>
      </c>
      <c r="O1" s="149" t="s">
        <v>69</v>
      </c>
    </row>
    <row r="2" spans="1:15" hidden="1" x14ac:dyDescent="0.2">
      <c r="A2" s="2" t="s">
        <v>83</v>
      </c>
      <c r="B2" s="2" t="s">
        <v>77</v>
      </c>
      <c r="C2" s="3" t="s">
        <v>79</v>
      </c>
      <c r="D2" s="3" t="s">
        <v>80</v>
      </c>
      <c r="E2" s="3" t="s">
        <v>81</v>
      </c>
      <c r="F2" s="3" t="s">
        <v>82</v>
      </c>
      <c r="G2" s="4" t="s">
        <v>118</v>
      </c>
      <c r="H2" s="4" t="s">
        <v>119</v>
      </c>
      <c r="I2" s="148"/>
      <c r="J2" s="148"/>
      <c r="K2" s="148"/>
      <c r="L2" s="152"/>
      <c r="M2" s="148"/>
      <c r="N2" s="148"/>
      <c r="O2" s="149"/>
    </row>
    <row r="3" spans="1:15" hidden="1" x14ac:dyDescent="0.2">
      <c r="A3" s="1" t="str">
        <f>IF(I3="","",L3&amp;"-"&amp;K3&amp;"-"&amp;I3&amp;"-"&amp;J3)</f>
        <v>43313-Banco Mariva S.A. (429)-4719-IN</v>
      </c>
      <c r="B3" s="1" t="str">
        <f>IF(I3="","",L3&amp;"-"&amp;K3&amp;"-"&amp;J3)</f>
        <v>43313-Banco Mariva S.A. (429)-IN</v>
      </c>
      <c r="C3" s="1">
        <f>IF(I3="","",IF(J3="OUT","",IF(COUNTIF($A$2:A3,A3)=1,1,"")))</f>
        <v>1</v>
      </c>
      <c r="D3" s="1" t="str">
        <f>IF(I3="","",IF(J3="IN","",IF(COUNTIF($A$2:A3,A3)=1,1,"")))</f>
        <v/>
      </c>
      <c r="E3" s="1">
        <f>IF(I3="","",IF(J3="OUT","",IF(COUNTIF(B$2:$B3,B3)=1,1,"")))</f>
        <v>1</v>
      </c>
      <c r="F3" s="1" t="str">
        <f>IF(I3="","",IF(J3="IN","",IF(COUNTIF($B$2:B3,B3)=1,1,"")))</f>
        <v/>
      </c>
      <c r="G3" s="1">
        <f>IF(I3="","",COUNTIF($K$1:K3,K3))</f>
        <v>1</v>
      </c>
      <c r="H3" s="1">
        <f>IF(I3="","",COUNTIF($G$2:G3,1))</f>
        <v>1</v>
      </c>
      <c r="I3" s="5">
        <v>4719</v>
      </c>
      <c r="J3" s="5" t="s">
        <v>2</v>
      </c>
      <c r="K3" s="5" t="s">
        <v>11</v>
      </c>
      <c r="L3" s="6">
        <v>43313</v>
      </c>
      <c r="M3" s="8">
        <v>101000</v>
      </c>
      <c r="N3" s="5">
        <v>29</v>
      </c>
      <c r="O3" s="7">
        <v>2929000</v>
      </c>
    </row>
    <row r="4" spans="1:15" hidden="1" x14ac:dyDescent="0.2">
      <c r="A4" s="1" t="str">
        <f t="shared" ref="A4:A67" si="0">IF(I4="","",L4&amp;"-"&amp;K4&amp;"-"&amp;I4&amp;"-"&amp;J4)</f>
        <v>43313-Banco Galicia (552)-5892-IN</v>
      </c>
      <c r="B4" s="1" t="str">
        <f t="shared" ref="B4:B67" si="1">IF(I4="","",L4&amp;"-"&amp;K4&amp;"-"&amp;J4)</f>
        <v>43313-Banco Galicia (552)-IN</v>
      </c>
      <c r="C4" s="1">
        <f>IF(I4="","",IF(J4="OUT","",IF(COUNTIF($A$2:A4,A4)=1,1,"")))</f>
        <v>1</v>
      </c>
      <c r="D4" s="1" t="str">
        <f>IF(I4="","",IF(J4="IN","",IF(COUNTIF($A$2:A4,A4)=1,1,"")))</f>
        <v/>
      </c>
      <c r="E4" s="1">
        <f>IF(I4="","",IF(J4="OUT","",IF(COUNTIF(B$2:$B4,B4)=1,1,"")))</f>
        <v>1</v>
      </c>
      <c r="F4" s="1" t="str">
        <f>IF(I4="","",IF(J4="IN","",IF(COUNTIF($B$2:B4,B4)=1,1,"")))</f>
        <v/>
      </c>
      <c r="G4" s="1">
        <f>IF(I4="","",COUNTIF($K$1:K4,K4))</f>
        <v>1</v>
      </c>
      <c r="H4" s="1">
        <f>IF(I4="","",COUNTIF($G$2:G4,1))</f>
        <v>2</v>
      </c>
      <c r="I4" s="5">
        <v>5892</v>
      </c>
      <c r="J4" s="5" t="s">
        <v>2</v>
      </c>
      <c r="K4" s="5" t="s">
        <v>10</v>
      </c>
      <c r="L4" s="6">
        <v>43313</v>
      </c>
      <c r="M4" s="8">
        <v>1632</v>
      </c>
      <c r="N4" s="5">
        <v>30.81</v>
      </c>
      <c r="O4" s="7">
        <v>50281.919999999998</v>
      </c>
    </row>
    <row r="5" spans="1:15" hidden="1" x14ac:dyDescent="0.2">
      <c r="A5" s="1" t="str">
        <f t="shared" si="0"/>
        <v>43313-HSBC (Retail) (1748)-5892-IN</v>
      </c>
      <c r="B5" s="1" t="str">
        <f t="shared" si="1"/>
        <v>43313-HSBC (Retail) (1748)-IN</v>
      </c>
      <c r="C5" s="1">
        <f>IF(I5="","",IF(J5="OUT","",IF(COUNTIF($A$2:A5,A5)=1,1,"")))</f>
        <v>1</v>
      </c>
      <c r="D5" s="1" t="str">
        <f>IF(I5="","",IF(J5="IN","",IF(COUNTIF($A$2:A5,A5)=1,1,"")))</f>
        <v/>
      </c>
      <c r="E5" s="1">
        <f>IF(I5="","",IF(J5="OUT","",IF(COUNTIF(B$2:$B5,B5)=1,1,"")))</f>
        <v>1</v>
      </c>
      <c r="F5" s="1" t="str">
        <f>IF(I5="","",IF(J5="IN","",IF(COUNTIF($B$2:B5,B5)=1,1,"")))</f>
        <v/>
      </c>
      <c r="G5" s="1">
        <f>IF(I5="","",COUNTIF($K$1:K5,K5))</f>
        <v>1</v>
      </c>
      <c r="H5" s="1">
        <f>IF(I5="","",COUNTIF($G$2:G5,1))</f>
        <v>3</v>
      </c>
      <c r="I5" s="5">
        <v>5892</v>
      </c>
      <c r="J5" s="5" t="s">
        <v>2</v>
      </c>
      <c r="K5" s="5" t="s">
        <v>17</v>
      </c>
      <c r="L5" s="6">
        <v>43313</v>
      </c>
      <c r="M5" s="8">
        <v>3987</v>
      </c>
      <c r="N5" s="5">
        <v>29.88</v>
      </c>
      <c r="O5" s="7">
        <v>119131.56</v>
      </c>
    </row>
    <row r="6" spans="1:15" hidden="1" x14ac:dyDescent="0.2">
      <c r="A6" s="1" t="str">
        <f t="shared" si="0"/>
        <v>43313-HSBC (Retail) (1748)-5892-IN</v>
      </c>
      <c r="B6" s="1" t="str">
        <f t="shared" si="1"/>
        <v>43313-HSBC (Retail) (1748)-IN</v>
      </c>
      <c r="C6" s="1" t="str">
        <f>IF(I6="","",IF(J6="OUT","",IF(COUNTIF($A$2:A6,A6)=1,1,"")))</f>
        <v/>
      </c>
      <c r="D6" s="1" t="str">
        <f>IF(I6="","",IF(J6="IN","",IF(COUNTIF($A$2:A6,A6)=1,1,"")))</f>
        <v/>
      </c>
      <c r="E6" s="1" t="str">
        <f>IF(I6="","",IF(J6="OUT","",IF(COUNTIF(B$2:$B6,B6)=1,1,"")))</f>
        <v/>
      </c>
      <c r="F6" s="1" t="str">
        <f>IF(I6="","",IF(J6="IN","",IF(COUNTIF($B$2:B6,B6)=1,1,"")))</f>
        <v/>
      </c>
      <c r="G6" s="1">
        <f>IF(I6="","",COUNTIF($K$1:K6,K6))</f>
        <v>2</v>
      </c>
      <c r="H6" s="1">
        <f>IF(I6="","",COUNTIF($G$2:G6,1))</f>
        <v>3</v>
      </c>
      <c r="I6" s="5">
        <v>5892</v>
      </c>
      <c r="J6" s="5" t="s">
        <v>2</v>
      </c>
      <c r="K6" s="5" t="s">
        <v>17</v>
      </c>
      <c r="L6" s="6">
        <v>43313</v>
      </c>
      <c r="M6" s="8">
        <v>7440</v>
      </c>
      <c r="N6" s="5">
        <v>24.18</v>
      </c>
      <c r="O6" s="7">
        <v>179899.2</v>
      </c>
    </row>
    <row r="7" spans="1:15" hidden="1" x14ac:dyDescent="0.2">
      <c r="A7" s="1" t="str">
        <f t="shared" si="0"/>
        <v>43313-Banco Galicia (552)-6158-IN</v>
      </c>
      <c r="B7" s="1" t="str">
        <f t="shared" si="1"/>
        <v>43313-Banco Galicia (552)-IN</v>
      </c>
      <c r="C7" s="1">
        <f>IF(I7="","",IF(J7="OUT","",IF(COUNTIF($A$2:A7,A7)=1,1,"")))</f>
        <v>1</v>
      </c>
      <c r="D7" s="1" t="str">
        <f>IF(I7="","",IF(J7="IN","",IF(COUNTIF($A$2:A7,A7)=1,1,"")))</f>
        <v/>
      </c>
      <c r="E7" s="1" t="str">
        <f>IF(I7="","",IF(J7="OUT","",IF(COUNTIF(B$2:$B7,B7)=1,1,"")))</f>
        <v/>
      </c>
      <c r="F7" s="1" t="str">
        <f>IF(I7="","",IF(J7="IN","",IF(COUNTIF($B$2:B7,B7)=1,1,"")))</f>
        <v/>
      </c>
      <c r="G7" s="1">
        <f>IF(I7="","",COUNTIF($K$1:K7,K7))</f>
        <v>2</v>
      </c>
      <c r="H7" s="1">
        <f>IF(I7="","",COUNTIF($G$2:G7,1))</f>
        <v>3</v>
      </c>
      <c r="I7" s="5">
        <v>6158</v>
      </c>
      <c r="J7" s="5" t="s">
        <v>2</v>
      </c>
      <c r="K7" s="5" t="s">
        <v>10</v>
      </c>
      <c r="L7" s="6">
        <v>43313</v>
      </c>
      <c r="M7" s="8">
        <v>149500</v>
      </c>
      <c r="N7" s="5">
        <v>36.869999999999997</v>
      </c>
      <c r="O7" s="7">
        <v>5512065</v>
      </c>
    </row>
    <row r="8" spans="1:15" hidden="1" x14ac:dyDescent="0.2">
      <c r="A8" s="1" t="str">
        <f t="shared" si="0"/>
        <v>43313-Banco Frances Custodia (1647)-10127-IN</v>
      </c>
      <c r="B8" s="1" t="str">
        <f t="shared" si="1"/>
        <v>43313-Banco Frances Custodia (1647)-IN</v>
      </c>
      <c r="C8" s="1">
        <f>IF(I8="","",IF(J8="OUT","",IF(COUNTIF($A$2:A8,A8)=1,1,"")))</f>
        <v>1</v>
      </c>
      <c r="D8" s="1" t="str">
        <f>IF(I8="","",IF(J8="IN","",IF(COUNTIF($A$2:A8,A8)=1,1,"")))</f>
        <v/>
      </c>
      <c r="E8" s="1">
        <f>IF(I8="","",IF(J8="OUT","",IF(COUNTIF(B$2:$B8,B8)=1,1,"")))</f>
        <v>1</v>
      </c>
      <c r="F8" s="1" t="str">
        <f>IF(I8="","",IF(J8="IN","",IF(COUNTIF($B$2:B8,B8)=1,1,"")))</f>
        <v/>
      </c>
      <c r="G8" s="1">
        <f>IF(I8="","",COUNTIF($K$1:K8,K8))</f>
        <v>1</v>
      </c>
      <c r="H8" s="1">
        <f>IF(I8="","",COUNTIF($G$2:G8,1))</f>
        <v>4</v>
      </c>
      <c r="I8" s="5">
        <v>10127</v>
      </c>
      <c r="J8" s="5" t="s">
        <v>2</v>
      </c>
      <c r="K8" s="5" t="s">
        <v>9</v>
      </c>
      <c r="L8" s="6">
        <v>43313</v>
      </c>
      <c r="M8" s="5">
        <v>276</v>
      </c>
      <c r="N8" s="5">
        <v>427.8</v>
      </c>
      <c r="O8" s="7">
        <v>118072.8</v>
      </c>
    </row>
    <row r="9" spans="1:15" hidden="1" x14ac:dyDescent="0.2">
      <c r="A9" s="1" t="str">
        <f t="shared" si="0"/>
        <v>43313-Allaria Ledesma y Cía. S.A. (6)-10903-IN</v>
      </c>
      <c r="B9" s="1" t="str">
        <f t="shared" si="1"/>
        <v>43313-Allaria Ledesma y Cía. S.A. (6)-IN</v>
      </c>
      <c r="C9" s="1">
        <f>IF(I9="","",IF(J9="OUT","",IF(COUNTIF($A$2:A9,A9)=1,1,"")))</f>
        <v>1</v>
      </c>
      <c r="D9" s="1" t="str">
        <f>IF(I9="","",IF(J9="IN","",IF(COUNTIF($A$2:A9,A9)=1,1,"")))</f>
        <v/>
      </c>
      <c r="E9" s="1">
        <f>IF(I9="","",IF(J9="OUT","",IF(COUNTIF(B$2:$B9,B9)=1,1,"")))</f>
        <v>1</v>
      </c>
      <c r="F9" s="1" t="str">
        <f>IF(I9="","",IF(J9="IN","",IF(COUNTIF($B$2:B9,B9)=1,1,"")))</f>
        <v/>
      </c>
      <c r="G9" s="1">
        <f>IF(I9="","",COUNTIF($K$1:K9,K9))</f>
        <v>1</v>
      </c>
      <c r="H9" s="1">
        <f>IF(I9="","",COUNTIF($G$2:G9,1))</f>
        <v>5</v>
      </c>
      <c r="I9" s="5">
        <v>10903</v>
      </c>
      <c r="J9" s="5" t="s">
        <v>2</v>
      </c>
      <c r="K9" s="5" t="s">
        <v>5</v>
      </c>
      <c r="L9" s="6">
        <v>43313</v>
      </c>
      <c r="M9" s="5">
        <v>312</v>
      </c>
      <c r="N9" s="5">
        <v>253</v>
      </c>
      <c r="O9" s="7">
        <v>78936</v>
      </c>
    </row>
    <row r="10" spans="1:15" hidden="1" x14ac:dyDescent="0.2">
      <c r="A10" s="1" t="str">
        <f t="shared" si="0"/>
        <v>43313-Allaria Ledesma y Cía. S.A. (6)-10903-IN</v>
      </c>
      <c r="B10" s="1" t="str">
        <f t="shared" si="1"/>
        <v>43313-Allaria Ledesma y Cía. S.A. (6)-IN</v>
      </c>
      <c r="C10" s="1" t="str">
        <f>IF(I10="","",IF(J10="OUT","",IF(COUNTIF($A$2:A10,A10)=1,1,"")))</f>
        <v/>
      </c>
      <c r="D10" s="1" t="str">
        <f>IF(I10="","",IF(J10="IN","",IF(COUNTIF($A$2:A10,A10)=1,1,"")))</f>
        <v/>
      </c>
      <c r="E10" s="1" t="str">
        <f>IF(I10="","",IF(J10="OUT","",IF(COUNTIF(B$2:$B10,B10)=1,1,"")))</f>
        <v/>
      </c>
      <c r="F10" s="1" t="str">
        <f>IF(I10="","",IF(J10="IN","",IF(COUNTIF($B$2:B10,B10)=1,1,"")))</f>
        <v/>
      </c>
      <c r="G10" s="1">
        <f>IF(I10="","",COUNTIF($K$1:K10,K10))</f>
        <v>2</v>
      </c>
      <c r="H10" s="1">
        <f>IF(I10="","",COUNTIF($G$2:G10,1))</f>
        <v>5</v>
      </c>
      <c r="I10" s="5">
        <v>10903</v>
      </c>
      <c r="J10" s="5" t="s">
        <v>2</v>
      </c>
      <c r="K10" s="5" t="s">
        <v>5</v>
      </c>
      <c r="L10" s="6">
        <v>43313</v>
      </c>
      <c r="M10" s="5">
        <v>4225</v>
      </c>
      <c r="N10" s="5">
        <v>38.1</v>
      </c>
      <c r="O10" s="7">
        <v>160972.5</v>
      </c>
    </row>
    <row r="11" spans="1:15" hidden="1" x14ac:dyDescent="0.2">
      <c r="A11" s="1" t="str">
        <f t="shared" si="0"/>
        <v>43313-Global Agro (1734)-13633-IN</v>
      </c>
      <c r="B11" s="1" t="str">
        <f t="shared" si="1"/>
        <v>43313-Global Agro (1734)-IN</v>
      </c>
      <c r="C11" s="1">
        <f>IF(I11="","",IF(J11="OUT","",IF(COUNTIF($A$2:A11,A11)=1,1,"")))</f>
        <v>1</v>
      </c>
      <c r="D11" s="1" t="str">
        <f>IF(I11="","",IF(J11="IN","",IF(COUNTIF($A$2:A11,A11)=1,1,"")))</f>
        <v/>
      </c>
      <c r="E11" s="1">
        <f>IF(I11="","",IF(J11="OUT","",IF(COUNTIF(B$2:$B11,B11)=1,1,"")))</f>
        <v>1</v>
      </c>
      <c r="F11" s="1" t="str">
        <f>IF(I11="","",IF(J11="IN","",IF(COUNTIF($B$2:B11,B11)=1,1,"")))</f>
        <v/>
      </c>
      <c r="G11" s="1">
        <f>IF(I11="","",COUNTIF($K$1:K11,K11))</f>
        <v>1</v>
      </c>
      <c r="H11" s="1">
        <f>IF(I11="","",COUNTIF($G$2:G11,1))</f>
        <v>6</v>
      </c>
      <c r="I11" s="5">
        <v>13633</v>
      </c>
      <c r="J11" s="5" t="s">
        <v>2</v>
      </c>
      <c r="K11" s="5" t="s">
        <v>16</v>
      </c>
      <c r="L11" s="6">
        <v>43313</v>
      </c>
      <c r="M11" s="8">
        <v>7554</v>
      </c>
      <c r="N11" s="5">
        <v>25.45</v>
      </c>
      <c r="O11" s="7">
        <v>192249.3</v>
      </c>
    </row>
    <row r="12" spans="1:15" hidden="1" x14ac:dyDescent="0.2">
      <c r="A12" s="1" t="str">
        <f t="shared" si="0"/>
        <v>43313-Clearstream (0000)-13752-IN</v>
      </c>
      <c r="B12" s="1" t="str">
        <f t="shared" si="1"/>
        <v>43313-Clearstream (0000)-IN</v>
      </c>
      <c r="C12" s="1">
        <f>IF(I12="","",IF(J12="OUT","",IF(COUNTIF($A$2:A12,A12)=1,1,"")))</f>
        <v>1</v>
      </c>
      <c r="D12" s="1" t="str">
        <f>IF(I12="","",IF(J12="IN","",IF(COUNTIF($A$2:A12,A12)=1,1,"")))</f>
        <v/>
      </c>
      <c r="E12" s="1">
        <f>IF(I12="","",IF(J12="OUT","",IF(COUNTIF(B$2:$B12,B12)=1,1,"")))</f>
        <v>1</v>
      </c>
      <c r="F12" s="1" t="str">
        <f>IF(I12="","",IF(J12="IN","",IF(COUNTIF($B$2:B12,B12)=1,1,"")))</f>
        <v/>
      </c>
      <c r="G12" s="1">
        <f>IF(I12="","",COUNTIF($K$1:K12,K12))</f>
        <v>1</v>
      </c>
      <c r="H12" s="1">
        <f>IF(I12="","",COUNTIF($G$2:G12,1))</f>
        <v>7</v>
      </c>
      <c r="I12" s="5">
        <v>13752</v>
      </c>
      <c r="J12" s="5" t="s">
        <v>2</v>
      </c>
      <c r="K12" s="5" t="s">
        <v>14</v>
      </c>
      <c r="L12" s="6">
        <v>43313</v>
      </c>
      <c r="M12" s="8">
        <v>8000</v>
      </c>
      <c r="N12" s="5">
        <v>24.3</v>
      </c>
      <c r="O12" s="7">
        <v>194400</v>
      </c>
    </row>
    <row r="13" spans="1:15" hidden="1" x14ac:dyDescent="0.2">
      <c r="A13" s="1" t="str">
        <f t="shared" si="0"/>
        <v>43313-Banco Galicia (552)-13904-IN</v>
      </c>
      <c r="B13" s="1" t="str">
        <f t="shared" si="1"/>
        <v>43313-Banco Galicia (552)-IN</v>
      </c>
      <c r="C13" s="1">
        <f>IF(I13="","",IF(J13="OUT","",IF(COUNTIF($A$2:A13,A13)=1,1,"")))</f>
        <v>1</v>
      </c>
      <c r="D13" s="1" t="str">
        <f>IF(I13="","",IF(J13="IN","",IF(COUNTIF($A$2:A13,A13)=1,1,"")))</f>
        <v/>
      </c>
      <c r="E13" s="1" t="str">
        <f>IF(I13="","",IF(J13="OUT","",IF(COUNTIF(B$2:$B13,B13)=1,1,"")))</f>
        <v/>
      </c>
      <c r="F13" s="1" t="str">
        <f>IF(I13="","",IF(J13="IN","",IF(COUNTIF($B$2:B13,B13)=1,1,"")))</f>
        <v/>
      </c>
      <c r="G13" s="1">
        <f>IF(I13="","",COUNTIF($K$1:K13,K13))</f>
        <v>3</v>
      </c>
      <c r="H13" s="1">
        <f>IF(I13="","",COUNTIF($G$2:G13,1))</f>
        <v>7</v>
      </c>
      <c r="I13" s="5">
        <v>13904</v>
      </c>
      <c r="J13" s="5" t="s">
        <v>2</v>
      </c>
      <c r="K13" s="5" t="s">
        <v>10</v>
      </c>
      <c r="L13" s="6">
        <v>43313</v>
      </c>
      <c r="M13" s="8">
        <v>14000</v>
      </c>
      <c r="N13" s="5">
        <v>18.474599999999999</v>
      </c>
      <c r="O13" s="7">
        <v>258644.4</v>
      </c>
    </row>
    <row r="14" spans="1:15" hidden="1" x14ac:dyDescent="0.2">
      <c r="A14" s="1" t="str">
        <f t="shared" si="0"/>
        <v>43313-Banco Frances Custodia (1647)-14768-IN</v>
      </c>
      <c r="B14" s="1" t="str">
        <f t="shared" si="1"/>
        <v>43313-Banco Frances Custodia (1647)-IN</v>
      </c>
      <c r="C14" s="1">
        <f>IF(I14="","",IF(J14="OUT","",IF(COUNTIF($A$2:A14,A14)=1,1,"")))</f>
        <v>1</v>
      </c>
      <c r="D14" s="1" t="str">
        <f>IF(I14="","",IF(J14="IN","",IF(COUNTIF($A$2:A14,A14)=1,1,"")))</f>
        <v/>
      </c>
      <c r="E14" s="1" t="str">
        <f>IF(I14="","",IF(J14="OUT","",IF(COUNTIF(B$2:$B14,B14)=1,1,"")))</f>
        <v/>
      </c>
      <c r="F14" s="1" t="str">
        <f>IF(I14="","",IF(J14="IN","",IF(COUNTIF($B$2:B14,B14)=1,1,"")))</f>
        <v/>
      </c>
      <c r="G14" s="1">
        <f>IF(I14="","",COUNTIF($K$1:K14,K14))</f>
        <v>2</v>
      </c>
      <c r="H14" s="1">
        <f>IF(I14="","",COUNTIF($G$2:G14,1))</f>
        <v>7</v>
      </c>
      <c r="I14" s="5">
        <v>14768</v>
      </c>
      <c r="J14" s="5" t="s">
        <v>2</v>
      </c>
      <c r="K14" s="5" t="s">
        <v>9</v>
      </c>
      <c r="L14" s="6">
        <v>43313</v>
      </c>
      <c r="M14" s="5">
        <v>72</v>
      </c>
      <c r="N14" s="5">
        <v>427.8</v>
      </c>
      <c r="O14" s="7">
        <v>30801.600000000002</v>
      </c>
    </row>
    <row r="15" spans="1:15" hidden="1" x14ac:dyDescent="0.2">
      <c r="A15" s="1" t="str">
        <f t="shared" si="0"/>
        <v>43313-Banco Frances Custodia (1647)-17804-IN</v>
      </c>
      <c r="B15" s="1" t="str">
        <f t="shared" si="1"/>
        <v>43313-Banco Frances Custodia (1647)-IN</v>
      </c>
      <c r="C15" s="1">
        <f>IF(I15="","",IF(J15="OUT","",IF(COUNTIF($A$2:A15,A15)=1,1,"")))</f>
        <v>1</v>
      </c>
      <c r="D15" s="1" t="str">
        <f>IF(I15="","",IF(J15="IN","",IF(COUNTIF($A$2:A15,A15)=1,1,"")))</f>
        <v/>
      </c>
      <c r="E15" s="1" t="str">
        <f>IF(I15="","",IF(J15="OUT","",IF(COUNTIF(B$2:$B15,B15)=1,1,"")))</f>
        <v/>
      </c>
      <c r="F15" s="1" t="str">
        <f>IF(I15="","",IF(J15="IN","",IF(COUNTIF($B$2:B15,B15)=1,1,"")))</f>
        <v/>
      </c>
      <c r="G15" s="1">
        <f>IF(I15="","",COUNTIF($K$1:K15,K15))</f>
        <v>3</v>
      </c>
      <c r="H15" s="1">
        <f>IF(I15="","",COUNTIF($G$2:G15,1))</f>
        <v>7</v>
      </c>
      <c r="I15" s="5">
        <v>17804</v>
      </c>
      <c r="J15" s="5" t="s">
        <v>2</v>
      </c>
      <c r="K15" s="5" t="s">
        <v>9</v>
      </c>
      <c r="L15" s="6">
        <v>43313</v>
      </c>
      <c r="M15" s="5">
        <v>51</v>
      </c>
      <c r="N15" s="5">
        <v>464.95</v>
      </c>
      <c r="O15" s="7">
        <v>23712.45</v>
      </c>
    </row>
    <row r="16" spans="1:15" hidden="1" x14ac:dyDescent="0.2">
      <c r="A16" s="1" t="str">
        <f t="shared" si="0"/>
        <v>43313-Banco Frances Custodia (1647)-18532-IN</v>
      </c>
      <c r="B16" s="1" t="str">
        <f t="shared" si="1"/>
        <v>43313-Banco Frances Custodia (1647)-IN</v>
      </c>
      <c r="C16" s="1">
        <f>IF(I16="","",IF(J16="OUT","",IF(COUNTIF($A$2:A16,A16)=1,1,"")))</f>
        <v>1</v>
      </c>
      <c r="D16" s="1" t="str">
        <f>IF(I16="","",IF(J16="IN","",IF(COUNTIF($A$2:A16,A16)=1,1,"")))</f>
        <v/>
      </c>
      <c r="E16" s="1" t="str">
        <f>IF(I16="","",IF(J16="OUT","",IF(COUNTIF(B$2:$B16,B16)=1,1,"")))</f>
        <v/>
      </c>
      <c r="F16" s="1" t="str">
        <f>IF(I16="","",IF(J16="IN","",IF(COUNTIF($B$2:B16,B16)=1,1,"")))</f>
        <v/>
      </c>
      <c r="G16" s="1">
        <f>IF(I16="","",COUNTIF($K$1:K16,K16))</f>
        <v>4</v>
      </c>
      <c r="H16" s="1">
        <f>IF(I16="","",COUNTIF($G$2:G16,1))</f>
        <v>7</v>
      </c>
      <c r="I16" s="5">
        <v>18532</v>
      </c>
      <c r="J16" s="5" t="s">
        <v>2</v>
      </c>
      <c r="K16" s="5" t="s">
        <v>9</v>
      </c>
      <c r="L16" s="6">
        <v>43313</v>
      </c>
      <c r="M16" s="5">
        <v>311</v>
      </c>
      <c r="N16" s="5">
        <v>435.6</v>
      </c>
      <c r="O16" s="7">
        <v>135471.6</v>
      </c>
    </row>
    <row r="17" spans="1:15" hidden="1" x14ac:dyDescent="0.2">
      <c r="A17" s="1" t="str">
        <f t="shared" si="0"/>
        <v>43313-Banco Frances Custodia (1647)-18598-IN</v>
      </c>
      <c r="B17" s="1" t="str">
        <f t="shared" si="1"/>
        <v>43313-Banco Frances Custodia (1647)-IN</v>
      </c>
      <c r="C17" s="1">
        <f>IF(I17="","",IF(J17="OUT","",IF(COUNTIF($A$2:A17,A17)=1,1,"")))</f>
        <v>1</v>
      </c>
      <c r="D17" s="1" t="str">
        <f>IF(I17="","",IF(J17="IN","",IF(COUNTIF($A$2:A17,A17)=1,1,"")))</f>
        <v/>
      </c>
      <c r="E17" s="1" t="str">
        <f>IF(I17="","",IF(J17="OUT","",IF(COUNTIF(B$2:$B17,B17)=1,1,"")))</f>
        <v/>
      </c>
      <c r="F17" s="1" t="str">
        <f>IF(I17="","",IF(J17="IN","",IF(COUNTIF($B$2:B17,B17)=1,1,"")))</f>
        <v/>
      </c>
      <c r="G17" s="1">
        <f>IF(I17="","",COUNTIF($K$1:K17,K17))</f>
        <v>5</v>
      </c>
      <c r="H17" s="1">
        <f>IF(I17="","",COUNTIF($G$2:G17,1))</f>
        <v>7</v>
      </c>
      <c r="I17" s="5">
        <v>18598</v>
      </c>
      <c r="J17" s="5" t="s">
        <v>2</v>
      </c>
      <c r="K17" s="5" t="s">
        <v>9</v>
      </c>
      <c r="L17" s="6">
        <v>43313</v>
      </c>
      <c r="M17" s="5">
        <v>1170</v>
      </c>
      <c r="N17" s="5">
        <v>454.75</v>
      </c>
      <c r="O17" s="7">
        <v>532057.5</v>
      </c>
    </row>
    <row r="18" spans="1:15" hidden="1" x14ac:dyDescent="0.2">
      <c r="A18" s="1" t="str">
        <f t="shared" si="0"/>
        <v>43313-Santander Rio Banco (1119)-19596-IN</v>
      </c>
      <c r="B18" s="1" t="str">
        <f t="shared" si="1"/>
        <v>43313-Santander Rio Banco (1119)-IN</v>
      </c>
      <c r="C18" s="1">
        <f>IF(I18="","",IF(J18="OUT","",IF(COUNTIF($A$2:A18,A18)=1,1,"")))</f>
        <v>1</v>
      </c>
      <c r="D18" s="1" t="str">
        <f>IF(I18="","",IF(J18="IN","",IF(COUNTIF($A$2:A18,A18)=1,1,"")))</f>
        <v/>
      </c>
      <c r="E18" s="1">
        <f>IF(I18="","",IF(J18="OUT","",IF(COUNTIF(B$2:$B18,B18)=1,1,"")))</f>
        <v>1</v>
      </c>
      <c r="F18" s="1" t="str">
        <f>IF(I18="","",IF(J18="IN","",IF(COUNTIF($B$2:B18,B18)=1,1,"")))</f>
        <v/>
      </c>
      <c r="G18" s="1">
        <f>IF(I18="","",COUNTIF($K$1:K18,K18))</f>
        <v>1</v>
      </c>
      <c r="H18" s="1">
        <f>IF(I18="","",COUNTIF($G$2:G18,1))</f>
        <v>8</v>
      </c>
      <c r="I18" s="5">
        <v>19596</v>
      </c>
      <c r="J18" s="5" t="s">
        <v>2</v>
      </c>
      <c r="K18" s="5" t="s">
        <v>114</v>
      </c>
      <c r="L18" s="6">
        <v>43313</v>
      </c>
      <c r="M18" s="5">
        <v>70000</v>
      </c>
      <c r="N18" s="5">
        <v>0.1</v>
      </c>
      <c r="O18" s="7">
        <v>7000</v>
      </c>
    </row>
    <row r="19" spans="1:15" hidden="1" x14ac:dyDescent="0.2">
      <c r="A19" s="1" t="str">
        <f t="shared" si="0"/>
        <v>43313-Santander Rio Banco (1119)-19596-IN</v>
      </c>
      <c r="B19" s="1" t="str">
        <f t="shared" si="1"/>
        <v>43313-Santander Rio Banco (1119)-IN</v>
      </c>
      <c r="C19" s="1" t="str">
        <f>IF(I19="","",IF(J19="OUT","",IF(COUNTIF($A$2:A19,A19)=1,1,"")))</f>
        <v/>
      </c>
      <c r="D19" s="1" t="str">
        <f>IF(I19="","",IF(J19="IN","",IF(COUNTIF($A$2:A19,A19)=1,1,"")))</f>
        <v/>
      </c>
      <c r="E19" s="1" t="str">
        <f>IF(I19="","",IF(J19="OUT","",IF(COUNTIF(B$2:$B19,B19)=1,1,"")))</f>
        <v/>
      </c>
      <c r="F19" s="1" t="str">
        <f>IF(I19="","",IF(J19="IN","",IF(COUNTIF($B$2:B19,B19)=1,1,"")))</f>
        <v/>
      </c>
      <c r="G19" s="1">
        <f>IF(I19="","",COUNTIF($K$1:K19,K19))</f>
        <v>2</v>
      </c>
      <c r="H19" s="1">
        <f>IF(I19="","",COUNTIF($G$2:G19,1))</f>
        <v>8</v>
      </c>
      <c r="I19" s="5">
        <v>19596</v>
      </c>
      <c r="J19" s="5" t="s">
        <v>2</v>
      </c>
      <c r="K19" s="5" t="s">
        <v>114</v>
      </c>
      <c r="L19" s="6">
        <v>43313</v>
      </c>
      <c r="M19" s="8">
        <v>2649</v>
      </c>
      <c r="N19" s="5">
        <v>16.3294</v>
      </c>
      <c r="O19" s="7">
        <v>43256.580600000001</v>
      </c>
    </row>
    <row r="20" spans="1:15" hidden="1" x14ac:dyDescent="0.2">
      <c r="A20" s="1" t="str">
        <f t="shared" si="0"/>
        <v>43313-Santander Rio Banco (1119)-19596-IN</v>
      </c>
      <c r="B20" s="1" t="str">
        <f t="shared" si="1"/>
        <v>43313-Santander Rio Banco (1119)-IN</v>
      </c>
      <c r="C20" s="1" t="str">
        <f>IF(I20="","",IF(J20="OUT","",IF(COUNTIF($A$2:A20,A20)=1,1,"")))</f>
        <v/>
      </c>
      <c r="D20" s="1" t="str">
        <f>IF(I20="","",IF(J20="IN","",IF(COUNTIF($A$2:A20,A20)=1,1,"")))</f>
        <v/>
      </c>
      <c r="E20" s="1" t="str">
        <f>IF(I20="","",IF(J20="OUT","",IF(COUNTIF(B$2:$B20,B20)=1,1,"")))</f>
        <v/>
      </c>
      <c r="F20" s="1" t="str">
        <f>IF(I20="","",IF(J20="IN","",IF(COUNTIF($B$2:B20,B20)=1,1,"")))</f>
        <v/>
      </c>
      <c r="G20" s="1">
        <f>IF(I20="","",COUNTIF($K$1:K20,K20))</f>
        <v>3</v>
      </c>
      <c r="H20" s="1">
        <f>IF(I20="","",COUNTIF($G$2:G20,1))</f>
        <v>8</v>
      </c>
      <c r="I20" s="5">
        <v>19596</v>
      </c>
      <c r="J20" s="5" t="s">
        <v>2</v>
      </c>
      <c r="K20" s="5" t="s">
        <v>114</v>
      </c>
      <c r="L20" s="6">
        <v>43313</v>
      </c>
      <c r="M20" s="5">
        <v>560000</v>
      </c>
      <c r="N20" s="5">
        <v>0.1</v>
      </c>
      <c r="O20" s="7">
        <v>56000</v>
      </c>
    </row>
    <row r="21" spans="1:15" hidden="1" x14ac:dyDescent="0.2">
      <c r="A21" s="1" t="str">
        <f t="shared" si="0"/>
        <v>43313-Santander Rio Banco (1119)-19596-IN</v>
      </c>
      <c r="B21" s="1" t="str">
        <f t="shared" si="1"/>
        <v>43313-Santander Rio Banco (1119)-IN</v>
      </c>
      <c r="C21" s="1" t="str">
        <f>IF(I21="","",IF(J21="OUT","",IF(COUNTIF($A$2:A21,A21)=1,1,"")))</f>
        <v/>
      </c>
      <c r="D21" s="1" t="str">
        <f>IF(I21="","",IF(J21="IN","",IF(COUNTIF($A$2:A21,A21)=1,1,"")))</f>
        <v/>
      </c>
      <c r="E21" s="1" t="str">
        <f>IF(I21="","",IF(J21="OUT","",IF(COUNTIF(B$2:$B21,B21)=1,1,"")))</f>
        <v/>
      </c>
      <c r="F21" s="1" t="str">
        <f>IF(I21="","",IF(J21="IN","",IF(COUNTIF($B$2:B21,B21)=1,1,"")))</f>
        <v/>
      </c>
      <c r="G21" s="1">
        <f>IF(I21="","",COUNTIF($K$1:K21,K21))</f>
        <v>4</v>
      </c>
      <c r="H21" s="1">
        <f>IF(I21="","",COUNTIF($G$2:G21,1))</f>
        <v>8</v>
      </c>
      <c r="I21" s="5">
        <v>19596</v>
      </c>
      <c r="J21" s="5" t="s">
        <v>2</v>
      </c>
      <c r="K21" s="5" t="s">
        <v>114</v>
      </c>
      <c r="L21" s="6">
        <v>43313</v>
      </c>
      <c r="M21" s="8">
        <v>6497</v>
      </c>
      <c r="N21" s="5">
        <v>15.4573</v>
      </c>
      <c r="O21" s="7">
        <v>100426.0781</v>
      </c>
    </row>
    <row r="22" spans="1:15" hidden="1" x14ac:dyDescent="0.2">
      <c r="A22" s="1" t="str">
        <f t="shared" si="0"/>
        <v>43313-Santander Rio Banco (1119)-19596-IN</v>
      </c>
      <c r="B22" s="1" t="str">
        <f t="shared" si="1"/>
        <v>43313-Santander Rio Banco (1119)-IN</v>
      </c>
      <c r="C22" s="1" t="str">
        <f>IF(I22="","",IF(J22="OUT","",IF(COUNTIF($A$2:A22,A22)=1,1,"")))</f>
        <v/>
      </c>
      <c r="D22" s="1" t="str">
        <f>IF(I22="","",IF(J22="IN","",IF(COUNTIF($A$2:A22,A22)=1,1,"")))</f>
        <v/>
      </c>
      <c r="E22" s="1" t="str">
        <f>IF(I22="","",IF(J22="OUT","",IF(COUNTIF(B$2:$B22,B22)=1,1,"")))</f>
        <v/>
      </c>
      <c r="F22" s="1" t="str">
        <f>IF(I22="","",IF(J22="IN","",IF(COUNTIF($B$2:B22,B22)=1,1,"")))</f>
        <v/>
      </c>
      <c r="G22" s="1">
        <f>IF(I22="","",COUNTIF($K$1:K22,K22))</f>
        <v>5</v>
      </c>
      <c r="H22" s="1">
        <f>IF(I22="","",COUNTIF($G$2:G22,1))</f>
        <v>8</v>
      </c>
      <c r="I22" s="5">
        <v>19596</v>
      </c>
      <c r="J22" s="5" t="s">
        <v>2</v>
      </c>
      <c r="K22" s="5" t="s">
        <v>114</v>
      </c>
      <c r="L22" s="6">
        <v>43313</v>
      </c>
      <c r="M22" s="8">
        <v>71674</v>
      </c>
      <c r="N22" s="5">
        <v>19.099499999999999</v>
      </c>
      <c r="O22" s="7">
        <v>1368937.5629999998</v>
      </c>
    </row>
    <row r="23" spans="1:15" hidden="1" x14ac:dyDescent="0.2">
      <c r="A23" s="1" t="str">
        <f t="shared" si="0"/>
        <v>43313-Banco Galicia (552)-22070-IN</v>
      </c>
      <c r="B23" s="1" t="str">
        <f t="shared" si="1"/>
        <v>43313-Banco Galicia (552)-IN</v>
      </c>
      <c r="C23" s="1">
        <f>IF(I23="","",IF(J23="OUT","",IF(COUNTIF($A$2:A23,A23)=1,1,"")))</f>
        <v>1</v>
      </c>
      <c r="D23" s="1" t="str">
        <f>IF(I23="","",IF(J23="IN","",IF(COUNTIF($A$2:A23,A23)=1,1,"")))</f>
        <v/>
      </c>
      <c r="E23" s="1" t="str">
        <f>IF(I23="","",IF(J23="OUT","",IF(COUNTIF(B$2:$B23,B23)=1,1,"")))</f>
        <v/>
      </c>
      <c r="F23" s="1" t="str">
        <f>IF(I23="","",IF(J23="IN","",IF(COUNTIF($B$2:B23,B23)=1,1,"")))</f>
        <v/>
      </c>
      <c r="G23" s="1">
        <f>IF(I23="","",COUNTIF($K$1:K23,K23))</f>
        <v>4</v>
      </c>
      <c r="H23" s="1">
        <f>IF(I23="","",COUNTIF($G$2:G23,1))</f>
        <v>8</v>
      </c>
      <c r="I23" s="5">
        <v>22070</v>
      </c>
      <c r="J23" s="5" t="s">
        <v>2</v>
      </c>
      <c r="K23" s="5" t="s">
        <v>10</v>
      </c>
      <c r="L23" s="6">
        <v>43313</v>
      </c>
      <c r="M23" s="5">
        <v>9254</v>
      </c>
      <c r="N23" s="5">
        <v>8.35</v>
      </c>
      <c r="O23" s="7">
        <v>77270.899999999994</v>
      </c>
    </row>
    <row r="24" spans="1:15" hidden="1" x14ac:dyDescent="0.2">
      <c r="A24" s="1" t="str">
        <f t="shared" si="0"/>
        <v>43313-Banco Credicoop (1127)-22595-IN</v>
      </c>
      <c r="B24" s="1" t="str">
        <f t="shared" si="1"/>
        <v>43313-Banco Credicoop (1127)-IN</v>
      </c>
      <c r="C24" s="1">
        <f>IF(I24="","",IF(J24="OUT","",IF(COUNTIF($A$2:A24,A24)=1,1,"")))</f>
        <v>1</v>
      </c>
      <c r="D24" s="1" t="str">
        <f>IF(I24="","",IF(J24="IN","",IF(COUNTIF($A$2:A24,A24)=1,1,"")))</f>
        <v/>
      </c>
      <c r="E24" s="1">
        <f>IF(I24="","",IF(J24="OUT","",IF(COUNTIF(B$2:$B24,B24)=1,1,"")))</f>
        <v>1</v>
      </c>
      <c r="F24" s="1" t="str">
        <f>IF(I24="","",IF(J24="IN","",IF(COUNTIF($B$2:B24,B24)=1,1,"")))</f>
        <v/>
      </c>
      <c r="G24" s="1">
        <f>IF(I24="","",COUNTIF($K$1:K24,K24))</f>
        <v>1</v>
      </c>
      <c r="H24" s="1">
        <f>IF(I24="","",COUNTIF($G$2:G24,1))</f>
        <v>9</v>
      </c>
      <c r="I24" s="5">
        <v>22595</v>
      </c>
      <c r="J24" s="5" t="s">
        <v>2</v>
      </c>
      <c r="K24" s="5" t="s">
        <v>7</v>
      </c>
      <c r="L24" s="6">
        <v>43313</v>
      </c>
      <c r="M24" s="8">
        <v>50000</v>
      </c>
      <c r="N24" s="5">
        <v>16.970299999999998</v>
      </c>
      <c r="O24" s="7">
        <v>848514.99999999988</v>
      </c>
    </row>
    <row r="25" spans="1:15" hidden="1" x14ac:dyDescent="0.2">
      <c r="A25" s="1" t="str">
        <f t="shared" si="0"/>
        <v>43313-Banco Credicoop (1127)-22595-IN</v>
      </c>
      <c r="B25" s="1" t="str">
        <f t="shared" si="1"/>
        <v>43313-Banco Credicoop (1127)-IN</v>
      </c>
      <c r="C25" s="1" t="str">
        <f>IF(I25="","",IF(J25="OUT","",IF(COUNTIF($A$2:A25,A25)=1,1,"")))</f>
        <v/>
      </c>
      <c r="D25" s="1" t="str">
        <f>IF(I25="","",IF(J25="IN","",IF(COUNTIF($A$2:A25,A25)=1,1,"")))</f>
        <v/>
      </c>
      <c r="E25" s="1" t="str">
        <f>IF(I25="","",IF(J25="OUT","",IF(COUNTIF(B$2:$B25,B25)=1,1,"")))</f>
        <v/>
      </c>
      <c r="F25" s="1" t="str">
        <f>IF(I25="","",IF(J25="IN","",IF(COUNTIF($B$2:B25,B25)=1,1,"")))</f>
        <v/>
      </c>
      <c r="G25" s="1">
        <f>IF(I25="","",COUNTIF($K$1:K25,K25))</f>
        <v>2</v>
      </c>
      <c r="H25" s="1">
        <f>IF(I25="","",COUNTIF($G$2:G25,1))</f>
        <v>9</v>
      </c>
      <c r="I25" s="5">
        <v>22595</v>
      </c>
      <c r="J25" s="5" t="s">
        <v>2</v>
      </c>
      <c r="K25" s="5" t="s">
        <v>7</v>
      </c>
      <c r="L25" s="6">
        <v>43313</v>
      </c>
      <c r="M25" s="8">
        <v>50000</v>
      </c>
      <c r="N25" s="5">
        <v>17.128900000000002</v>
      </c>
      <c r="O25" s="7">
        <v>856445.00000000012</v>
      </c>
    </row>
    <row r="26" spans="1:15" hidden="1" x14ac:dyDescent="0.2">
      <c r="A26" s="1" t="str">
        <f t="shared" si="0"/>
        <v>43313-Banco Credicoop (1127)-22595-IN</v>
      </c>
      <c r="B26" s="1" t="str">
        <f t="shared" si="1"/>
        <v>43313-Banco Credicoop (1127)-IN</v>
      </c>
      <c r="C26" s="1" t="str">
        <f>IF(I26="","",IF(J26="OUT","",IF(COUNTIF($A$2:A26,A26)=1,1,"")))</f>
        <v/>
      </c>
      <c r="D26" s="1" t="str">
        <f>IF(I26="","",IF(J26="IN","",IF(COUNTIF($A$2:A26,A26)=1,1,"")))</f>
        <v/>
      </c>
      <c r="E26" s="1" t="str">
        <f>IF(I26="","",IF(J26="OUT","",IF(COUNTIF(B$2:$B26,B26)=1,1,"")))</f>
        <v/>
      </c>
      <c r="F26" s="1" t="str">
        <f>IF(I26="","",IF(J26="IN","",IF(COUNTIF($B$2:B26,B26)=1,1,"")))</f>
        <v/>
      </c>
      <c r="G26" s="1">
        <f>IF(I26="","",COUNTIF($K$1:K26,K26))</f>
        <v>3</v>
      </c>
      <c r="H26" s="1">
        <f>IF(I26="","",COUNTIF($G$2:G26,1))</f>
        <v>9</v>
      </c>
      <c r="I26" s="5">
        <v>22595</v>
      </c>
      <c r="J26" s="5" t="s">
        <v>2</v>
      </c>
      <c r="K26" s="5" t="s">
        <v>7</v>
      </c>
      <c r="L26" s="6">
        <v>43313</v>
      </c>
      <c r="M26" s="5">
        <v>1840000</v>
      </c>
      <c r="N26" s="5">
        <v>0.98580000000000001</v>
      </c>
      <c r="O26" s="7">
        <v>1813872</v>
      </c>
    </row>
    <row r="27" spans="1:15" hidden="1" x14ac:dyDescent="0.2">
      <c r="A27" s="1" t="str">
        <f t="shared" si="0"/>
        <v>43313-Banco Credicoop (1127)-22595-IN</v>
      </c>
      <c r="B27" s="1" t="str">
        <f t="shared" si="1"/>
        <v>43313-Banco Credicoop (1127)-IN</v>
      </c>
      <c r="C27" s="1" t="str">
        <f>IF(I27="","",IF(J27="OUT","",IF(COUNTIF($A$2:A27,A27)=1,1,"")))</f>
        <v/>
      </c>
      <c r="D27" s="1" t="str">
        <f>IF(I27="","",IF(J27="IN","",IF(COUNTIF($A$2:A27,A27)=1,1,"")))</f>
        <v/>
      </c>
      <c r="E27" s="1" t="str">
        <f>IF(I27="","",IF(J27="OUT","",IF(COUNTIF(B$2:$B27,B27)=1,1,"")))</f>
        <v/>
      </c>
      <c r="F27" s="1" t="str">
        <f>IF(I27="","",IF(J27="IN","",IF(COUNTIF($B$2:B27,B27)=1,1,"")))</f>
        <v/>
      </c>
      <c r="G27" s="1">
        <f>IF(I27="","",COUNTIF($K$1:K27,K27))</f>
        <v>4</v>
      </c>
      <c r="H27" s="1">
        <f>IF(I27="","",COUNTIF($G$2:G27,1))</f>
        <v>9</v>
      </c>
      <c r="I27" s="5">
        <v>22595</v>
      </c>
      <c r="J27" s="5" t="s">
        <v>2</v>
      </c>
      <c r="K27" s="5" t="s">
        <v>7</v>
      </c>
      <c r="L27" s="6">
        <v>43313</v>
      </c>
      <c r="M27" s="8">
        <v>100000</v>
      </c>
      <c r="N27" s="5">
        <v>18.474599999999999</v>
      </c>
      <c r="O27" s="7">
        <v>1847459.9999999998</v>
      </c>
    </row>
    <row r="28" spans="1:15" hidden="1" x14ac:dyDescent="0.2">
      <c r="A28" s="1" t="str">
        <f t="shared" si="0"/>
        <v>43313-Banco Frances Custodia (1647)-23366-IN</v>
      </c>
      <c r="B28" s="1" t="str">
        <f t="shared" si="1"/>
        <v>43313-Banco Frances Custodia (1647)-IN</v>
      </c>
      <c r="C28" s="1">
        <f>IF(I28="","",IF(J28="OUT","",IF(COUNTIF($A$2:A28,A28)=1,1,"")))</f>
        <v>1</v>
      </c>
      <c r="D28" s="1" t="str">
        <f>IF(I28="","",IF(J28="IN","",IF(COUNTIF($A$2:A28,A28)=1,1,"")))</f>
        <v/>
      </c>
      <c r="E28" s="1" t="str">
        <f>IF(I28="","",IF(J28="OUT","",IF(COUNTIF(B$2:$B28,B28)=1,1,"")))</f>
        <v/>
      </c>
      <c r="F28" s="1" t="str">
        <f>IF(I28="","",IF(J28="IN","",IF(COUNTIF($B$2:B28,B28)=1,1,"")))</f>
        <v/>
      </c>
      <c r="G28" s="1">
        <f>IF(I28="","",COUNTIF($K$1:K28,K28))</f>
        <v>6</v>
      </c>
      <c r="H28" s="1">
        <f>IF(I28="","",COUNTIF($G$2:G28,1))</f>
        <v>9</v>
      </c>
      <c r="I28" s="5">
        <v>23366</v>
      </c>
      <c r="J28" s="5" t="s">
        <v>2</v>
      </c>
      <c r="K28" s="5" t="s">
        <v>9</v>
      </c>
      <c r="L28" s="6">
        <v>43313</v>
      </c>
      <c r="M28" s="5">
        <v>105</v>
      </c>
      <c r="N28" s="5">
        <v>451.9</v>
      </c>
      <c r="O28" s="7">
        <v>47449.5</v>
      </c>
    </row>
    <row r="29" spans="1:15" hidden="1" x14ac:dyDescent="0.2">
      <c r="A29" s="1" t="str">
        <f t="shared" si="0"/>
        <v>43313-TORO VALORES (880)-25347-IN</v>
      </c>
      <c r="B29" s="1" t="str">
        <f t="shared" si="1"/>
        <v>43313-TORO VALORES (880)-IN</v>
      </c>
      <c r="C29" s="1">
        <f>IF(I29="","",IF(J29="OUT","",IF(COUNTIF($A$2:A29,A29)=1,1,"")))</f>
        <v>1</v>
      </c>
      <c r="D29" s="1" t="str">
        <f>IF(I29="","",IF(J29="IN","",IF(COUNTIF($A$2:A29,A29)=1,1,"")))</f>
        <v/>
      </c>
      <c r="E29" s="1">
        <f>IF(I29="","",IF(J29="OUT","",IF(COUNTIF(B$2:$B29,B29)=1,1,"")))</f>
        <v>1</v>
      </c>
      <c r="F29" s="1" t="str">
        <f>IF(I29="","",IF(J29="IN","",IF(COUNTIF($B$2:B29,B29)=1,1,"")))</f>
        <v/>
      </c>
      <c r="G29" s="1">
        <f>IF(I29="","",COUNTIF($K$1:K29,K29))</f>
        <v>1</v>
      </c>
      <c r="H29" s="1">
        <f>IF(I29="","",COUNTIF($G$2:G29,1))</f>
        <v>10</v>
      </c>
      <c r="I29" s="5">
        <v>25347</v>
      </c>
      <c r="J29" s="5" t="s">
        <v>2</v>
      </c>
      <c r="K29" s="5" t="s">
        <v>18</v>
      </c>
      <c r="L29" s="6">
        <v>43313</v>
      </c>
      <c r="M29" s="5">
        <v>22353</v>
      </c>
      <c r="N29" s="5">
        <v>0</v>
      </c>
      <c r="O29" s="7">
        <v>0</v>
      </c>
    </row>
    <row r="30" spans="1:15" hidden="1" x14ac:dyDescent="0.2">
      <c r="A30" s="1" t="str">
        <f t="shared" si="0"/>
        <v>43313-TORO VALORES (880)-25347-IN</v>
      </c>
      <c r="B30" s="1" t="str">
        <f t="shared" si="1"/>
        <v>43313-TORO VALORES (880)-IN</v>
      </c>
      <c r="C30" s="1" t="str">
        <f>IF(I30="","",IF(J30="OUT","",IF(COUNTIF($A$2:A30,A30)=1,1,"")))</f>
        <v/>
      </c>
      <c r="D30" s="1" t="str">
        <f>IF(I30="","",IF(J30="IN","",IF(COUNTIF($A$2:A30,A30)=1,1,"")))</f>
        <v/>
      </c>
      <c r="E30" s="1" t="str">
        <f>IF(I30="","",IF(J30="OUT","",IF(COUNTIF(B$2:$B30,B30)=1,1,"")))</f>
        <v/>
      </c>
      <c r="F30" s="1" t="str">
        <f>IF(I30="","",IF(J30="IN","",IF(COUNTIF($B$2:B30,B30)=1,1,"")))</f>
        <v/>
      </c>
      <c r="G30" s="1">
        <f>IF(I30="","",COUNTIF($K$1:K30,K30))</f>
        <v>2</v>
      </c>
      <c r="H30" s="1">
        <f>IF(I30="","",COUNTIF($G$2:G30,1))</f>
        <v>10</v>
      </c>
      <c r="I30" s="5">
        <v>25347</v>
      </c>
      <c r="J30" s="5" t="s">
        <v>2</v>
      </c>
      <c r="K30" s="5" t="s">
        <v>18</v>
      </c>
      <c r="L30" s="6">
        <v>43313</v>
      </c>
      <c r="M30" s="5">
        <v>1580</v>
      </c>
      <c r="N30" s="5">
        <v>8.5</v>
      </c>
      <c r="O30" s="7">
        <v>13430</v>
      </c>
    </row>
    <row r="31" spans="1:15" hidden="1" x14ac:dyDescent="0.2">
      <c r="A31" s="1" t="str">
        <f t="shared" si="0"/>
        <v>43313-TORO VALORES (880)-25347-IN</v>
      </c>
      <c r="B31" s="1" t="str">
        <f t="shared" si="1"/>
        <v>43313-TORO VALORES (880)-IN</v>
      </c>
      <c r="C31" s="1" t="str">
        <f>IF(I31="","",IF(J31="OUT","",IF(COUNTIF($A$2:A31,A31)=1,1,"")))</f>
        <v/>
      </c>
      <c r="D31" s="1" t="str">
        <f>IF(I31="","",IF(J31="IN","",IF(COUNTIF($A$2:A31,A31)=1,1,"")))</f>
        <v/>
      </c>
      <c r="E31" s="1" t="str">
        <f>IF(I31="","",IF(J31="OUT","",IF(COUNTIF(B$2:$B31,B31)=1,1,"")))</f>
        <v/>
      </c>
      <c r="F31" s="1" t="str">
        <f>IF(I31="","",IF(J31="IN","",IF(COUNTIF($B$2:B31,B31)=1,1,"")))</f>
        <v/>
      </c>
      <c r="G31" s="1">
        <f>IF(I31="","",COUNTIF($K$1:K31,K31))</f>
        <v>3</v>
      </c>
      <c r="H31" s="1">
        <f>IF(I31="","",COUNTIF($G$2:G31,1))</f>
        <v>10</v>
      </c>
      <c r="I31" s="5">
        <v>25347</v>
      </c>
      <c r="J31" s="5" t="s">
        <v>2</v>
      </c>
      <c r="K31" s="5" t="s">
        <v>18</v>
      </c>
      <c r="L31" s="6">
        <v>43313</v>
      </c>
      <c r="M31" s="5">
        <v>22353</v>
      </c>
      <c r="N31" s="5">
        <v>1.03</v>
      </c>
      <c r="O31" s="7">
        <v>23023.59</v>
      </c>
    </row>
    <row r="32" spans="1:15" hidden="1" x14ac:dyDescent="0.2">
      <c r="A32" s="1" t="str">
        <f t="shared" si="0"/>
        <v>43313-Banco Frances Custodia (1647)-30664-IN</v>
      </c>
      <c r="B32" s="1" t="str">
        <f t="shared" si="1"/>
        <v>43313-Banco Frances Custodia (1647)-IN</v>
      </c>
      <c r="C32" s="1">
        <f>IF(I32="","",IF(J32="OUT","",IF(COUNTIF($A$2:A32,A32)=1,1,"")))</f>
        <v>1</v>
      </c>
      <c r="D32" s="1" t="str">
        <f>IF(I32="","",IF(J32="IN","",IF(COUNTIF($A$2:A32,A32)=1,1,"")))</f>
        <v/>
      </c>
      <c r="E32" s="1" t="str">
        <f>IF(I32="","",IF(J32="OUT","",IF(COUNTIF(B$2:$B32,B32)=1,1,"")))</f>
        <v/>
      </c>
      <c r="F32" s="1" t="str">
        <f>IF(I32="","",IF(J32="IN","",IF(COUNTIF($B$2:B32,B32)=1,1,"")))</f>
        <v/>
      </c>
      <c r="G32" s="1">
        <f>IF(I32="","",COUNTIF($K$1:K32,K32))</f>
        <v>7</v>
      </c>
      <c r="H32" s="1">
        <f>IF(I32="","",COUNTIF($G$2:G32,1))</f>
        <v>10</v>
      </c>
      <c r="I32" s="5">
        <v>30664</v>
      </c>
      <c r="J32" s="5" t="s">
        <v>2</v>
      </c>
      <c r="K32" s="5" t="s">
        <v>9</v>
      </c>
      <c r="L32" s="6">
        <v>43313</v>
      </c>
      <c r="M32" s="5">
        <v>129</v>
      </c>
      <c r="N32" s="5">
        <v>427.8</v>
      </c>
      <c r="O32" s="7">
        <v>55186.200000000004</v>
      </c>
    </row>
    <row r="33" spans="1:15" hidden="1" x14ac:dyDescent="0.2">
      <c r="A33" s="1" t="str">
        <f t="shared" si="0"/>
        <v>43313-Banco Galicia (552)-33856-IN</v>
      </c>
      <c r="B33" s="1" t="str">
        <f t="shared" si="1"/>
        <v>43313-Banco Galicia (552)-IN</v>
      </c>
      <c r="C33" s="1">
        <f>IF(I33="","",IF(J33="OUT","",IF(COUNTIF($A$2:A33,A33)=1,1,"")))</f>
        <v>1</v>
      </c>
      <c r="D33" s="1" t="str">
        <f>IF(I33="","",IF(J33="IN","",IF(COUNTIF($A$2:A33,A33)=1,1,"")))</f>
        <v/>
      </c>
      <c r="E33" s="1" t="str">
        <f>IF(I33="","",IF(J33="OUT","",IF(COUNTIF(B$2:$B33,B33)=1,1,"")))</f>
        <v/>
      </c>
      <c r="F33" s="1" t="str">
        <f>IF(I33="","",IF(J33="IN","",IF(COUNTIF($B$2:B33,B33)=1,1,"")))</f>
        <v/>
      </c>
      <c r="G33" s="1">
        <f>IF(I33="","",COUNTIF($K$1:K33,K33))</f>
        <v>5</v>
      </c>
      <c r="H33" s="1">
        <f>IF(I33="","",COUNTIF($G$2:G33,1))</f>
        <v>10</v>
      </c>
      <c r="I33" s="5">
        <v>33856</v>
      </c>
      <c r="J33" s="5" t="s">
        <v>2</v>
      </c>
      <c r="K33" s="5" t="s">
        <v>10</v>
      </c>
      <c r="L33" s="6">
        <v>43313</v>
      </c>
      <c r="M33" s="5">
        <v>31</v>
      </c>
      <c r="N33" s="5">
        <v>467.15</v>
      </c>
      <c r="O33" s="7">
        <v>14481.65</v>
      </c>
    </row>
    <row r="34" spans="1:15" hidden="1" x14ac:dyDescent="0.2">
      <c r="A34" s="1" t="str">
        <f t="shared" si="0"/>
        <v>43313-Banco Galicia (552)-33856-IN</v>
      </c>
      <c r="B34" s="1" t="str">
        <f t="shared" si="1"/>
        <v>43313-Banco Galicia (552)-IN</v>
      </c>
      <c r="C34" s="1" t="str">
        <f>IF(I34="","",IF(J34="OUT","",IF(COUNTIF($A$2:A34,A34)=1,1,"")))</f>
        <v/>
      </c>
      <c r="D34" s="1" t="str">
        <f>IF(I34="","",IF(J34="IN","",IF(COUNTIF($A$2:A34,A34)=1,1,"")))</f>
        <v/>
      </c>
      <c r="E34" s="1" t="str">
        <f>IF(I34="","",IF(J34="OUT","",IF(COUNTIF(B$2:$B34,B34)=1,1,"")))</f>
        <v/>
      </c>
      <c r="F34" s="1" t="str">
        <f>IF(I34="","",IF(J34="IN","",IF(COUNTIF($B$2:B34,B34)=1,1,"")))</f>
        <v/>
      </c>
      <c r="G34" s="1">
        <f>IF(I34="","",COUNTIF($K$1:K34,K34))</f>
        <v>6</v>
      </c>
      <c r="H34" s="1">
        <f>IF(I34="","",COUNTIF($G$2:G34,1))</f>
        <v>10</v>
      </c>
      <c r="I34" s="5">
        <v>33856</v>
      </c>
      <c r="J34" s="5" t="s">
        <v>2</v>
      </c>
      <c r="K34" s="5" t="s">
        <v>10</v>
      </c>
      <c r="L34" s="6">
        <v>43313</v>
      </c>
      <c r="M34" s="5">
        <v>500</v>
      </c>
      <c r="N34" s="5">
        <v>31.25</v>
      </c>
      <c r="O34" s="7">
        <v>15625</v>
      </c>
    </row>
    <row r="35" spans="1:15" hidden="1" x14ac:dyDescent="0.2">
      <c r="A35" s="1" t="str">
        <f t="shared" si="0"/>
        <v>43313-Banco Galicia (552)-33856-IN</v>
      </c>
      <c r="B35" s="1" t="str">
        <f t="shared" si="1"/>
        <v>43313-Banco Galicia (552)-IN</v>
      </c>
      <c r="C35" s="1" t="str">
        <f>IF(I35="","",IF(J35="OUT","",IF(COUNTIF($A$2:A35,A35)=1,1,"")))</f>
        <v/>
      </c>
      <c r="D35" s="1" t="str">
        <f>IF(I35="","",IF(J35="IN","",IF(COUNTIF($A$2:A35,A35)=1,1,"")))</f>
        <v/>
      </c>
      <c r="E35" s="1" t="str">
        <f>IF(I35="","",IF(J35="OUT","",IF(COUNTIF(B$2:$B35,B35)=1,1,"")))</f>
        <v/>
      </c>
      <c r="F35" s="1" t="str">
        <f>IF(I35="","",IF(J35="IN","",IF(COUNTIF($B$2:B35,B35)=1,1,"")))</f>
        <v/>
      </c>
      <c r="G35" s="1">
        <f>IF(I35="","",COUNTIF($K$1:K35,K35))</f>
        <v>7</v>
      </c>
      <c r="H35" s="1">
        <f>IF(I35="","",COUNTIF($G$2:G35,1))</f>
        <v>10</v>
      </c>
      <c r="I35" s="5">
        <v>33856</v>
      </c>
      <c r="J35" s="5" t="s">
        <v>2</v>
      </c>
      <c r="K35" s="5" t="s">
        <v>10</v>
      </c>
      <c r="L35" s="6">
        <v>43313</v>
      </c>
      <c r="M35" s="5">
        <v>41</v>
      </c>
      <c r="N35" s="5">
        <v>451.9</v>
      </c>
      <c r="O35" s="7">
        <v>18527.899999999998</v>
      </c>
    </row>
    <row r="36" spans="1:15" hidden="1" x14ac:dyDescent="0.2">
      <c r="A36" s="1" t="str">
        <f t="shared" si="0"/>
        <v>43313-Banco Galicia (552)-33856-IN</v>
      </c>
      <c r="B36" s="1" t="str">
        <f t="shared" si="1"/>
        <v>43313-Banco Galicia (552)-IN</v>
      </c>
      <c r="C36" s="1" t="str">
        <f>IF(I36="","",IF(J36="OUT","",IF(COUNTIF($A$2:A36,A36)=1,1,"")))</f>
        <v/>
      </c>
      <c r="D36" s="1" t="str">
        <f>IF(I36="","",IF(J36="IN","",IF(COUNTIF($A$2:A36,A36)=1,1,"")))</f>
        <v/>
      </c>
      <c r="E36" s="1" t="str">
        <f>IF(I36="","",IF(J36="OUT","",IF(COUNTIF(B$2:$B36,B36)=1,1,"")))</f>
        <v/>
      </c>
      <c r="F36" s="1" t="str">
        <f>IF(I36="","",IF(J36="IN","",IF(COUNTIF($B$2:B36,B36)=1,1,"")))</f>
        <v/>
      </c>
      <c r="G36" s="1">
        <f>IF(I36="","",COUNTIF($K$1:K36,K36))</f>
        <v>8</v>
      </c>
      <c r="H36" s="1">
        <f>IF(I36="","",COUNTIF($G$2:G36,1))</f>
        <v>10</v>
      </c>
      <c r="I36" s="5">
        <v>33856</v>
      </c>
      <c r="J36" s="5" t="s">
        <v>2</v>
      </c>
      <c r="K36" s="5" t="s">
        <v>10</v>
      </c>
      <c r="L36" s="6">
        <v>43313</v>
      </c>
      <c r="M36" s="5">
        <v>400</v>
      </c>
      <c r="N36" s="5">
        <v>49.75</v>
      </c>
      <c r="O36" s="7">
        <v>19900</v>
      </c>
    </row>
    <row r="37" spans="1:15" hidden="1" x14ac:dyDescent="0.2">
      <c r="A37" s="1" t="str">
        <f t="shared" si="0"/>
        <v>43313-Banco Galicia (552)-33856-IN</v>
      </c>
      <c r="B37" s="1" t="str">
        <f t="shared" si="1"/>
        <v>43313-Banco Galicia (552)-IN</v>
      </c>
      <c r="C37" s="1" t="str">
        <f>IF(I37="","",IF(J37="OUT","",IF(COUNTIF($A$2:A37,A37)=1,1,"")))</f>
        <v/>
      </c>
      <c r="D37" s="1" t="str">
        <f>IF(I37="","",IF(J37="IN","",IF(COUNTIF($A$2:A37,A37)=1,1,"")))</f>
        <v/>
      </c>
      <c r="E37" s="1" t="str">
        <f>IF(I37="","",IF(J37="OUT","",IF(COUNTIF(B$2:$B37,B37)=1,1,"")))</f>
        <v/>
      </c>
      <c r="F37" s="1" t="str">
        <f>IF(I37="","",IF(J37="IN","",IF(COUNTIF($B$2:B37,B37)=1,1,"")))</f>
        <v/>
      </c>
      <c r="G37" s="1">
        <f>IF(I37="","",COUNTIF($K$1:K37,K37))</f>
        <v>9</v>
      </c>
      <c r="H37" s="1">
        <f>IF(I37="","",COUNTIF($G$2:G37,1))</f>
        <v>10</v>
      </c>
      <c r="I37" s="5">
        <v>33856</v>
      </c>
      <c r="J37" s="5" t="s">
        <v>2</v>
      </c>
      <c r="K37" s="5" t="s">
        <v>10</v>
      </c>
      <c r="L37" s="6">
        <v>43313</v>
      </c>
      <c r="M37" s="5">
        <v>275</v>
      </c>
      <c r="N37" s="5">
        <v>102</v>
      </c>
      <c r="O37" s="7">
        <v>28050</v>
      </c>
    </row>
    <row r="38" spans="1:15" hidden="1" x14ac:dyDescent="0.2">
      <c r="A38" s="1" t="str">
        <f t="shared" si="0"/>
        <v>43313-Banco Galicia (552)-33856-IN</v>
      </c>
      <c r="B38" s="1" t="str">
        <f t="shared" si="1"/>
        <v>43313-Banco Galicia (552)-IN</v>
      </c>
      <c r="C38" s="1" t="str">
        <f>IF(I38="","",IF(J38="OUT","",IF(COUNTIF($A$2:A38,A38)=1,1,"")))</f>
        <v/>
      </c>
      <c r="D38" s="1" t="str">
        <f>IF(I38="","",IF(J38="IN","",IF(COUNTIF($A$2:A38,A38)=1,1,"")))</f>
        <v/>
      </c>
      <c r="E38" s="1" t="str">
        <f>IF(I38="","",IF(J38="OUT","",IF(COUNTIF(B$2:$B38,B38)=1,1,"")))</f>
        <v/>
      </c>
      <c r="F38" s="1" t="str">
        <f>IF(I38="","",IF(J38="IN","",IF(COUNTIF($B$2:B38,B38)=1,1,"")))</f>
        <v/>
      </c>
      <c r="G38" s="1">
        <f>IF(I38="","",COUNTIF($K$1:K38,K38))</f>
        <v>10</v>
      </c>
      <c r="H38" s="1">
        <f>IF(I38="","",COUNTIF($G$2:G38,1))</f>
        <v>10</v>
      </c>
      <c r="I38" s="5">
        <v>33856</v>
      </c>
      <c r="J38" s="5" t="s">
        <v>2</v>
      </c>
      <c r="K38" s="5" t="s">
        <v>10</v>
      </c>
      <c r="L38" s="6">
        <v>43313</v>
      </c>
      <c r="M38" s="5">
        <v>2100</v>
      </c>
      <c r="N38" s="5">
        <v>43.7</v>
      </c>
      <c r="O38" s="7">
        <v>91770</v>
      </c>
    </row>
    <row r="39" spans="1:15" hidden="1" x14ac:dyDescent="0.2">
      <c r="A39" s="1" t="str">
        <f t="shared" si="0"/>
        <v>43313-Banco Galicia (552)-33856-IN</v>
      </c>
      <c r="B39" s="1" t="str">
        <f t="shared" si="1"/>
        <v>43313-Banco Galicia (552)-IN</v>
      </c>
      <c r="C39" s="1" t="str">
        <f>IF(I39="","",IF(J39="OUT","",IF(COUNTIF($A$2:A39,A39)=1,1,"")))</f>
        <v/>
      </c>
      <c r="D39" s="1" t="str">
        <f>IF(I39="","",IF(J39="IN","",IF(COUNTIF($A$2:A39,A39)=1,1,"")))</f>
        <v/>
      </c>
      <c r="E39" s="1" t="str">
        <f>IF(I39="","",IF(J39="OUT","",IF(COUNTIF(B$2:$B39,B39)=1,1,"")))</f>
        <v/>
      </c>
      <c r="F39" s="1" t="str">
        <f>IF(I39="","",IF(J39="IN","",IF(COUNTIF($B$2:B39,B39)=1,1,"")))</f>
        <v/>
      </c>
      <c r="G39" s="1">
        <f>IF(I39="","",COUNTIF($K$1:K39,K39))</f>
        <v>11</v>
      </c>
      <c r="H39" s="1">
        <f>IF(I39="","",COUNTIF($G$2:G39,1))</f>
        <v>10</v>
      </c>
      <c r="I39" s="5">
        <v>33856</v>
      </c>
      <c r="J39" s="5" t="s">
        <v>2</v>
      </c>
      <c r="K39" s="5" t="s">
        <v>10</v>
      </c>
      <c r="L39" s="6">
        <v>43313</v>
      </c>
      <c r="M39" s="5">
        <v>2200</v>
      </c>
      <c r="N39" s="5">
        <v>46.05</v>
      </c>
      <c r="O39" s="7">
        <v>101310</v>
      </c>
    </row>
    <row r="40" spans="1:15" hidden="1" x14ac:dyDescent="0.2">
      <c r="A40" s="1" t="str">
        <f t="shared" si="0"/>
        <v>43313-Santander Rio Banco (1119)-34129-IN</v>
      </c>
      <c r="B40" s="1" t="str">
        <f t="shared" si="1"/>
        <v>43313-Santander Rio Banco (1119)-IN</v>
      </c>
      <c r="C40" s="1">
        <f>IF(I40="","",IF(J40="OUT","",IF(COUNTIF($A$2:A40,A40)=1,1,"")))</f>
        <v>1</v>
      </c>
      <c r="D40" s="1" t="str">
        <f>IF(I40="","",IF(J40="IN","",IF(COUNTIF($A$2:A40,A40)=1,1,"")))</f>
        <v/>
      </c>
      <c r="E40" s="1" t="str">
        <f>IF(I40="","",IF(J40="OUT","",IF(COUNTIF(B$2:$B40,B40)=1,1,"")))</f>
        <v/>
      </c>
      <c r="F40" s="1" t="str">
        <f>IF(I40="","",IF(J40="IN","",IF(COUNTIF($B$2:B40,B40)=1,1,"")))</f>
        <v/>
      </c>
      <c r="G40" s="1">
        <f>IF(I40="","",COUNTIF($K$1:K40,K40))</f>
        <v>6</v>
      </c>
      <c r="H40" s="1">
        <f>IF(I40="","",COUNTIF($G$2:G40,1))</f>
        <v>10</v>
      </c>
      <c r="I40" s="5">
        <v>34129</v>
      </c>
      <c r="J40" s="5" t="s">
        <v>2</v>
      </c>
      <c r="K40" s="5" t="s">
        <v>114</v>
      </c>
      <c r="L40" s="6">
        <v>43313</v>
      </c>
      <c r="M40" s="5">
        <v>2325</v>
      </c>
      <c r="N40" s="5">
        <v>9.42</v>
      </c>
      <c r="O40" s="7">
        <v>21901.5</v>
      </c>
    </row>
    <row r="41" spans="1:15" hidden="1" x14ac:dyDescent="0.2">
      <c r="A41" s="1" t="str">
        <f t="shared" si="0"/>
        <v>43313-Santander Rio Banco (1119)-34129-IN</v>
      </c>
      <c r="B41" s="1" t="str">
        <f t="shared" si="1"/>
        <v>43313-Santander Rio Banco (1119)-IN</v>
      </c>
      <c r="C41" s="1" t="str">
        <f>IF(I41="","",IF(J41="OUT","",IF(COUNTIF($A$2:A41,A41)=1,1,"")))</f>
        <v/>
      </c>
      <c r="D41" s="1" t="str">
        <f>IF(I41="","",IF(J41="IN","",IF(COUNTIF($A$2:A41,A41)=1,1,"")))</f>
        <v/>
      </c>
      <c r="E41" s="1" t="str">
        <f>IF(I41="","",IF(J41="OUT","",IF(COUNTIF(B$2:$B41,B41)=1,1,"")))</f>
        <v/>
      </c>
      <c r="F41" s="1" t="str">
        <f>IF(I41="","",IF(J41="IN","",IF(COUNTIF($B$2:B41,B41)=1,1,"")))</f>
        <v/>
      </c>
      <c r="G41" s="1">
        <f>IF(I41="","",COUNTIF($K$1:K41,K41))</f>
        <v>7</v>
      </c>
      <c r="H41" s="1">
        <f>IF(I41="","",COUNTIF($G$2:G41,1))</f>
        <v>10</v>
      </c>
      <c r="I41" s="5">
        <v>34129</v>
      </c>
      <c r="J41" s="5" t="s">
        <v>2</v>
      </c>
      <c r="K41" s="5" t="s">
        <v>114</v>
      </c>
      <c r="L41" s="6">
        <v>43313</v>
      </c>
      <c r="M41" s="8">
        <v>18000</v>
      </c>
      <c r="N41" s="5">
        <v>19.099499999999999</v>
      </c>
      <c r="O41" s="7">
        <v>343791</v>
      </c>
    </row>
    <row r="42" spans="1:15" hidden="1" x14ac:dyDescent="0.2">
      <c r="A42" s="1" t="str">
        <f t="shared" si="0"/>
        <v>43313-Banco Galicia (552)-35802-IN</v>
      </c>
      <c r="B42" s="1" t="str">
        <f t="shared" si="1"/>
        <v>43313-Banco Galicia (552)-IN</v>
      </c>
      <c r="C42" s="1">
        <f>IF(I42="","",IF(J42="OUT","",IF(COUNTIF($A$2:A42,A42)=1,1,"")))</f>
        <v>1</v>
      </c>
      <c r="D42" s="1" t="str">
        <f>IF(I42="","",IF(J42="IN","",IF(COUNTIF($A$2:A42,A42)=1,1,"")))</f>
        <v/>
      </c>
      <c r="E42" s="1" t="str">
        <f>IF(I42="","",IF(J42="OUT","",IF(COUNTIF(B$2:$B42,B42)=1,1,"")))</f>
        <v/>
      </c>
      <c r="F42" s="1" t="str">
        <f>IF(I42="","",IF(J42="IN","",IF(COUNTIF($B$2:B42,B42)=1,1,"")))</f>
        <v/>
      </c>
      <c r="G42" s="1">
        <f>IF(I42="","",COUNTIF($K$1:K42,K42))</f>
        <v>12</v>
      </c>
      <c r="H42" s="1">
        <f>IF(I42="","",COUNTIF($G$2:G42,1))</f>
        <v>10</v>
      </c>
      <c r="I42" s="5">
        <v>35802</v>
      </c>
      <c r="J42" s="5" t="s">
        <v>2</v>
      </c>
      <c r="K42" s="5" t="s">
        <v>10</v>
      </c>
      <c r="L42" s="6">
        <v>43313</v>
      </c>
      <c r="M42" s="8">
        <v>3255</v>
      </c>
      <c r="N42" s="5">
        <v>30.65</v>
      </c>
      <c r="O42" s="7">
        <v>99765.75</v>
      </c>
    </row>
    <row r="43" spans="1:15" hidden="1" x14ac:dyDescent="0.2">
      <c r="A43" s="1" t="str">
        <f t="shared" si="0"/>
        <v>43313-Banco Galicia (552)-35802-IN</v>
      </c>
      <c r="B43" s="1" t="str">
        <f t="shared" si="1"/>
        <v>43313-Banco Galicia (552)-IN</v>
      </c>
      <c r="C43" s="1" t="str">
        <f>IF(I43="","",IF(J43="OUT","",IF(COUNTIF($A$2:A43,A43)=1,1,"")))</f>
        <v/>
      </c>
      <c r="D43" s="1" t="str">
        <f>IF(I43="","",IF(J43="IN","",IF(COUNTIF($A$2:A43,A43)=1,1,"")))</f>
        <v/>
      </c>
      <c r="E43" s="1" t="str">
        <f>IF(I43="","",IF(J43="OUT","",IF(COUNTIF(B$2:$B43,B43)=1,1,"")))</f>
        <v/>
      </c>
      <c r="F43" s="1" t="str">
        <f>IF(I43="","",IF(J43="IN","",IF(COUNTIF($B$2:B43,B43)=1,1,"")))</f>
        <v/>
      </c>
      <c r="G43" s="1">
        <f>IF(I43="","",COUNTIF($K$1:K43,K43))</f>
        <v>13</v>
      </c>
      <c r="H43" s="1">
        <f>IF(I43="","",COUNTIF($G$2:G43,1))</f>
        <v>10</v>
      </c>
      <c r="I43" s="5">
        <v>35802</v>
      </c>
      <c r="J43" s="5" t="s">
        <v>2</v>
      </c>
      <c r="K43" s="5" t="s">
        <v>10</v>
      </c>
      <c r="L43" s="6">
        <v>43313</v>
      </c>
      <c r="M43" s="5">
        <v>1907</v>
      </c>
      <c r="N43" s="5">
        <v>163</v>
      </c>
      <c r="O43" s="7">
        <v>310841</v>
      </c>
    </row>
    <row r="44" spans="1:15" hidden="1" x14ac:dyDescent="0.2">
      <c r="A44" s="1" t="str">
        <f t="shared" si="0"/>
        <v>43313-Cohen S.A. (46)-36482-IN</v>
      </c>
      <c r="B44" s="1" t="str">
        <f t="shared" si="1"/>
        <v>43313-Cohen S.A. (46)-IN</v>
      </c>
      <c r="C44" s="1">
        <f>IF(I44="","",IF(J44="OUT","",IF(COUNTIF($A$2:A44,A44)=1,1,"")))</f>
        <v>1</v>
      </c>
      <c r="D44" s="1" t="str">
        <f>IF(I44="","",IF(J44="IN","",IF(COUNTIF($A$2:A44,A44)=1,1,"")))</f>
        <v/>
      </c>
      <c r="E44" s="1">
        <f>IF(I44="","",IF(J44="OUT","",IF(COUNTIF(B$2:$B44,B44)=1,1,"")))</f>
        <v>1</v>
      </c>
      <c r="F44" s="1" t="str">
        <f>IF(I44="","",IF(J44="IN","",IF(COUNTIF($B$2:B44,B44)=1,1,"")))</f>
        <v/>
      </c>
      <c r="G44" s="1">
        <f>IF(I44="","",COUNTIF($K$1:K44,K44))</f>
        <v>1</v>
      </c>
      <c r="H44" s="1">
        <f>IF(I44="","",COUNTIF($G$2:G44,1))</f>
        <v>11</v>
      </c>
      <c r="I44" s="5">
        <v>36482</v>
      </c>
      <c r="J44" s="5" t="s">
        <v>2</v>
      </c>
      <c r="K44" s="5" t="s">
        <v>15</v>
      </c>
      <c r="L44" s="6">
        <v>43313</v>
      </c>
      <c r="M44" s="5">
        <v>370</v>
      </c>
      <c r="N44" s="5">
        <v>168.9</v>
      </c>
      <c r="O44" s="7">
        <v>62493</v>
      </c>
    </row>
    <row r="45" spans="1:15" hidden="1" x14ac:dyDescent="0.2">
      <c r="A45" s="1" t="str">
        <f t="shared" si="0"/>
        <v>43313-BBVA Banco Frances (1103)-37403-IN</v>
      </c>
      <c r="B45" s="1" t="str">
        <f t="shared" si="1"/>
        <v>43313-BBVA Banco Frances (1103)-IN</v>
      </c>
      <c r="C45" s="1">
        <f>IF(I45="","",IF(J45="OUT","",IF(COUNTIF($A$2:A45,A45)=1,1,"")))</f>
        <v>1</v>
      </c>
      <c r="D45" s="1" t="str">
        <f>IF(I45="","",IF(J45="IN","",IF(COUNTIF($A$2:A45,A45)=1,1,"")))</f>
        <v/>
      </c>
      <c r="E45" s="1">
        <f>IF(I45="","",IF(J45="OUT","",IF(COUNTIF(B$2:$B45,B45)=1,1,"")))</f>
        <v>1</v>
      </c>
      <c r="F45" s="1" t="str">
        <f>IF(I45="","",IF(J45="IN","",IF(COUNTIF($B$2:B45,B45)=1,1,"")))</f>
        <v/>
      </c>
      <c r="G45" s="1">
        <f>IF(I45="","",COUNTIF($K$1:K45,K45))</f>
        <v>1</v>
      </c>
      <c r="H45" s="1">
        <f>IF(I45="","",COUNTIF($G$2:G45,1))</f>
        <v>12</v>
      </c>
      <c r="I45" s="5">
        <v>37403</v>
      </c>
      <c r="J45" s="5" t="s">
        <v>2</v>
      </c>
      <c r="K45" s="5" t="s">
        <v>13</v>
      </c>
      <c r="L45" s="6">
        <v>43313</v>
      </c>
      <c r="M45" s="5">
        <v>400</v>
      </c>
      <c r="N45" s="5">
        <v>5.12</v>
      </c>
      <c r="O45" s="7">
        <v>2048</v>
      </c>
    </row>
    <row r="46" spans="1:15" hidden="1" x14ac:dyDescent="0.2">
      <c r="A46" s="1" t="str">
        <f t="shared" si="0"/>
        <v>43313-BBVA Banco Frances (1103)-37403-IN</v>
      </c>
      <c r="B46" s="1" t="str">
        <f t="shared" si="1"/>
        <v>43313-BBVA Banco Frances (1103)-IN</v>
      </c>
      <c r="C46" s="1" t="str">
        <f>IF(I46="","",IF(J46="OUT","",IF(COUNTIF($A$2:A46,A46)=1,1,"")))</f>
        <v/>
      </c>
      <c r="D46" s="1" t="str">
        <f>IF(I46="","",IF(J46="IN","",IF(COUNTIF($A$2:A46,A46)=1,1,"")))</f>
        <v/>
      </c>
      <c r="E46" s="1" t="str">
        <f>IF(I46="","",IF(J46="OUT","",IF(COUNTIF(B$2:$B46,B46)=1,1,"")))</f>
        <v/>
      </c>
      <c r="F46" s="1" t="str">
        <f>IF(I46="","",IF(J46="IN","",IF(COUNTIF($B$2:B46,B46)=1,1,"")))</f>
        <v/>
      </c>
      <c r="G46" s="1">
        <f>IF(I46="","",COUNTIF($K$1:K46,K46))</f>
        <v>2</v>
      </c>
      <c r="H46" s="1">
        <f>IF(I46="","",COUNTIF($G$2:G46,1))</f>
        <v>12</v>
      </c>
      <c r="I46" s="5">
        <v>37403</v>
      </c>
      <c r="J46" s="5" t="s">
        <v>2</v>
      </c>
      <c r="K46" s="5" t="s">
        <v>13</v>
      </c>
      <c r="L46" s="6">
        <v>43313</v>
      </c>
      <c r="M46" s="5">
        <v>3000</v>
      </c>
      <c r="N46" s="5">
        <v>1.0900000000000001</v>
      </c>
      <c r="O46" s="7">
        <v>3270.0000000000005</v>
      </c>
    </row>
    <row r="47" spans="1:15" hidden="1" x14ac:dyDescent="0.2">
      <c r="A47" s="1" t="str">
        <f t="shared" si="0"/>
        <v>43313-BBVA Banco Frances (1103)-37403-IN</v>
      </c>
      <c r="B47" s="1" t="str">
        <f t="shared" si="1"/>
        <v>43313-BBVA Banco Frances (1103)-IN</v>
      </c>
      <c r="C47" s="1" t="str">
        <f>IF(I47="","",IF(J47="OUT","",IF(COUNTIF($A$2:A47,A47)=1,1,"")))</f>
        <v/>
      </c>
      <c r="D47" s="1" t="str">
        <f>IF(I47="","",IF(J47="IN","",IF(COUNTIF($A$2:A47,A47)=1,1,"")))</f>
        <v/>
      </c>
      <c r="E47" s="1" t="str">
        <f>IF(I47="","",IF(J47="OUT","",IF(COUNTIF(B$2:$B47,B47)=1,1,"")))</f>
        <v/>
      </c>
      <c r="F47" s="1" t="str">
        <f>IF(I47="","",IF(J47="IN","",IF(COUNTIF($B$2:B47,B47)=1,1,"")))</f>
        <v/>
      </c>
      <c r="G47" s="1">
        <f>IF(I47="","",COUNTIF($K$1:K47,K47))</f>
        <v>3</v>
      </c>
      <c r="H47" s="1">
        <f>IF(I47="","",COUNTIF($G$2:G47,1))</f>
        <v>12</v>
      </c>
      <c r="I47" s="5">
        <v>37403</v>
      </c>
      <c r="J47" s="5" t="s">
        <v>2</v>
      </c>
      <c r="K47" s="5" t="s">
        <v>13</v>
      </c>
      <c r="L47" s="6">
        <v>43313</v>
      </c>
      <c r="M47" s="5">
        <v>100</v>
      </c>
      <c r="N47" s="5">
        <v>46.7</v>
      </c>
      <c r="O47" s="7">
        <v>4670</v>
      </c>
    </row>
    <row r="48" spans="1:15" hidden="1" x14ac:dyDescent="0.2">
      <c r="A48" s="1" t="str">
        <f t="shared" si="0"/>
        <v>43313-BBVA Banco Frances (1103)-37403-IN</v>
      </c>
      <c r="B48" s="1" t="str">
        <f t="shared" si="1"/>
        <v>43313-BBVA Banco Frances (1103)-IN</v>
      </c>
      <c r="C48" s="1" t="str">
        <f>IF(I48="","",IF(J48="OUT","",IF(COUNTIF($A$2:A48,A48)=1,1,"")))</f>
        <v/>
      </c>
      <c r="D48" s="1" t="str">
        <f>IF(I48="","",IF(J48="IN","",IF(COUNTIF($A$2:A48,A48)=1,1,"")))</f>
        <v/>
      </c>
      <c r="E48" s="1" t="str">
        <f>IF(I48="","",IF(J48="OUT","",IF(COUNTIF(B$2:$B48,B48)=1,1,"")))</f>
        <v/>
      </c>
      <c r="F48" s="1" t="str">
        <f>IF(I48="","",IF(J48="IN","",IF(COUNTIF($B$2:B48,B48)=1,1,"")))</f>
        <v/>
      </c>
      <c r="G48" s="1">
        <f>IF(I48="","",COUNTIF($K$1:K48,K48))</f>
        <v>4</v>
      </c>
      <c r="H48" s="1">
        <f>IF(I48="","",COUNTIF($G$2:G48,1))</f>
        <v>12</v>
      </c>
      <c r="I48" s="5">
        <v>37403</v>
      </c>
      <c r="J48" s="5" t="s">
        <v>2</v>
      </c>
      <c r="K48" s="5" t="s">
        <v>13</v>
      </c>
      <c r="L48" s="6">
        <v>43313</v>
      </c>
      <c r="M48" s="5">
        <v>100</v>
      </c>
      <c r="N48" s="5">
        <v>53</v>
      </c>
      <c r="O48" s="7">
        <v>5300</v>
      </c>
    </row>
    <row r="49" spans="1:15" hidden="1" x14ac:dyDescent="0.2">
      <c r="A49" s="1" t="str">
        <f t="shared" si="0"/>
        <v>43313-BBVA Banco Frances (1103)-37403-IN</v>
      </c>
      <c r="B49" s="1" t="str">
        <f t="shared" si="1"/>
        <v>43313-BBVA Banco Frances (1103)-IN</v>
      </c>
      <c r="C49" s="1" t="str">
        <f>IF(I49="","",IF(J49="OUT","",IF(COUNTIF($A$2:A49,A49)=1,1,"")))</f>
        <v/>
      </c>
      <c r="D49" s="1" t="str">
        <f>IF(I49="","",IF(J49="IN","",IF(COUNTIF($A$2:A49,A49)=1,1,"")))</f>
        <v/>
      </c>
      <c r="E49" s="1" t="str">
        <f>IF(I49="","",IF(J49="OUT","",IF(COUNTIF(B$2:$B49,B49)=1,1,"")))</f>
        <v/>
      </c>
      <c r="F49" s="1" t="str">
        <f>IF(I49="","",IF(J49="IN","",IF(COUNTIF($B$2:B49,B49)=1,1,"")))</f>
        <v/>
      </c>
      <c r="G49" s="1">
        <f>IF(I49="","",COUNTIF($K$1:K49,K49))</f>
        <v>5</v>
      </c>
      <c r="H49" s="1">
        <f>IF(I49="","",COUNTIF($G$2:G49,1))</f>
        <v>12</v>
      </c>
      <c r="I49" s="5">
        <v>37403</v>
      </c>
      <c r="J49" s="5" t="s">
        <v>2</v>
      </c>
      <c r="K49" s="5" t="s">
        <v>13</v>
      </c>
      <c r="L49" s="6">
        <v>43313</v>
      </c>
      <c r="M49" s="5">
        <v>500</v>
      </c>
      <c r="N49" s="5">
        <v>13.05</v>
      </c>
      <c r="O49" s="7">
        <v>6525</v>
      </c>
    </row>
    <row r="50" spans="1:15" hidden="1" x14ac:dyDescent="0.2">
      <c r="A50" s="1" t="str">
        <f t="shared" si="0"/>
        <v>43313-BBVA Banco Frances (1103)-37403-IN</v>
      </c>
      <c r="B50" s="1" t="str">
        <f t="shared" si="1"/>
        <v>43313-BBVA Banco Frances (1103)-IN</v>
      </c>
      <c r="C50" s="1" t="str">
        <f>IF(I50="","",IF(J50="OUT","",IF(COUNTIF($A$2:A50,A50)=1,1,"")))</f>
        <v/>
      </c>
      <c r="D50" s="1" t="str">
        <f>IF(I50="","",IF(J50="IN","",IF(COUNTIF($A$2:A50,A50)=1,1,"")))</f>
        <v/>
      </c>
      <c r="E50" s="1" t="str">
        <f>IF(I50="","",IF(J50="OUT","",IF(COUNTIF(B$2:$B50,B50)=1,1,"")))</f>
        <v/>
      </c>
      <c r="F50" s="1" t="str">
        <f>IF(I50="","",IF(J50="IN","",IF(COUNTIF($B$2:B50,B50)=1,1,"")))</f>
        <v/>
      </c>
      <c r="G50" s="1">
        <f>IF(I50="","",COUNTIF($K$1:K50,K50))</f>
        <v>6</v>
      </c>
      <c r="H50" s="1">
        <f>IF(I50="","",COUNTIF($G$2:G50,1))</f>
        <v>12</v>
      </c>
      <c r="I50" s="5">
        <v>37403</v>
      </c>
      <c r="J50" s="5" t="s">
        <v>2</v>
      </c>
      <c r="K50" s="5" t="s">
        <v>13</v>
      </c>
      <c r="L50" s="6">
        <v>43313</v>
      </c>
      <c r="M50" s="5">
        <v>200</v>
      </c>
      <c r="N50" s="5">
        <v>41.15</v>
      </c>
      <c r="O50" s="7">
        <v>8230</v>
      </c>
    </row>
    <row r="51" spans="1:15" hidden="1" x14ac:dyDescent="0.2">
      <c r="A51" s="1" t="str">
        <f t="shared" si="0"/>
        <v>43313-BBVA Banco Frances (1103)-37403-IN</v>
      </c>
      <c r="B51" s="1" t="str">
        <f t="shared" si="1"/>
        <v>43313-BBVA Banco Frances (1103)-IN</v>
      </c>
      <c r="C51" s="1" t="str">
        <f>IF(I51="","",IF(J51="OUT","",IF(COUNTIF($A$2:A51,A51)=1,1,"")))</f>
        <v/>
      </c>
      <c r="D51" s="1" t="str">
        <f>IF(I51="","",IF(J51="IN","",IF(COUNTIF($A$2:A51,A51)=1,1,"")))</f>
        <v/>
      </c>
      <c r="E51" s="1" t="str">
        <f>IF(I51="","",IF(J51="OUT","",IF(COUNTIF(B$2:$B51,B51)=1,1,"")))</f>
        <v/>
      </c>
      <c r="F51" s="1" t="str">
        <f>IF(I51="","",IF(J51="IN","",IF(COUNTIF($B$2:B51,B51)=1,1,"")))</f>
        <v/>
      </c>
      <c r="G51" s="1">
        <f>IF(I51="","",COUNTIF($K$1:K51,K51))</f>
        <v>7</v>
      </c>
      <c r="H51" s="1">
        <f>IF(I51="","",COUNTIF($G$2:G51,1))</f>
        <v>12</v>
      </c>
      <c r="I51" s="5">
        <v>37403</v>
      </c>
      <c r="J51" s="5" t="s">
        <v>2</v>
      </c>
      <c r="K51" s="5" t="s">
        <v>13</v>
      </c>
      <c r="L51" s="6">
        <v>43313</v>
      </c>
      <c r="M51" s="5">
        <v>100</v>
      </c>
      <c r="N51" s="5">
        <v>102.8</v>
      </c>
      <c r="O51" s="7">
        <v>10280</v>
      </c>
    </row>
    <row r="52" spans="1:15" hidden="1" x14ac:dyDescent="0.2">
      <c r="A52" s="1" t="str">
        <f t="shared" si="0"/>
        <v>43313-BBVA Banco Frances (1103)-37403-IN</v>
      </c>
      <c r="B52" s="1" t="str">
        <f t="shared" si="1"/>
        <v>43313-BBVA Banco Frances (1103)-IN</v>
      </c>
      <c r="C52" s="1" t="str">
        <f>IF(I52="","",IF(J52="OUT","",IF(COUNTIF($A$2:A52,A52)=1,1,"")))</f>
        <v/>
      </c>
      <c r="D52" s="1" t="str">
        <f>IF(I52="","",IF(J52="IN","",IF(COUNTIF($A$2:A52,A52)=1,1,"")))</f>
        <v/>
      </c>
      <c r="E52" s="1" t="str">
        <f>IF(I52="","",IF(J52="OUT","",IF(COUNTIF(B$2:$B52,B52)=1,1,"")))</f>
        <v/>
      </c>
      <c r="F52" s="1" t="str">
        <f>IF(I52="","",IF(J52="IN","",IF(COUNTIF($B$2:B52,B52)=1,1,"")))</f>
        <v/>
      </c>
      <c r="G52" s="1">
        <f>IF(I52="","",COUNTIF($K$1:K52,K52))</f>
        <v>8</v>
      </c>
      <c r="H52" s="1">
        <f>IF(I52="","",COUNTIF($G$2:G52,1))</f>
        <v>12</v>
      </c>
      <c r="I52" s="5">
        <v>37403</v>
      </c>
      <c r="J52" s="5" t="s">
        <v>2</v>
      </c>
      <c r="K52" s="5" t="s">
        <v>13</v>
      </c>
      <c r="L52" s="6">
        <v>43313</v>
      </c>
      <c r="M52" s="5">
        <v>200</v>
      </c>
      <c r="N52" s="5">
        <v>52</v>
      </c>
      <c r="O52" s="7">
        <v>10400</v>
      </c>
    </row>
    <row r="53" spans="1:15" hidden="1" x14ac:dyDescent="0.2">
      <c r="A53" s="1" t="str">
        <f t="shared" si="0"/>
        <v>43313-BBVA Banco Frances (1103)-37403-IN</v>
      </c>
      <c r="B53" s="1" t="str">
        <f t="shared" si="1"/>
        <v>43313-BBVA Banco Frances (1103)-IN</v>
      </c>
      <c r="C53" s="1" t="str">
        <f>IF(I53="","",IF(J53="OUT","",IF(COUNTIF($A$2:A53,A53)=1,1,"")))</f>
        <v/>
      </c>
      <c r="D53" s="1" t="str">
        <f>IF(I53="","",IF(J53="IN","",IF(COUNTIF($A$2:A53,A53)=1,1,"")))</f>
        <v/>
      </c>
      <c r="E53" s="1" t="str">
        <f>IF(I53="","",IF(J53="OUT","",IF(COUNTIF(B$2:$B53,B53)=1,1,"")))</f>
        <v/>
      </c>
      <c r="F53" s="1" t="str">
        <f>IF(I53="","",IF(J53="IN","",IF(COUNTIF($B$2:B53,B53)=1,1,"")))</f>
        <v/>
      </c>
      <c r="G53" s="1">
        <f>IF(I53="","",COUNTIF($K$1:K53,K53))</f>
        <v>9</v>
      </c>
      <c r="H53" s="1">
        <f>IF(I53="","",COUNTIF($G$2:G53,1))</f>
        <v>12</v>
      </c>
      <c r="I53" s="5">
        <v>37403</v>
      </c>
      <c r="J53" s="5" t="s">
        <v>2</v>
      </c>
      <c r="K53" s="5" t="s">
        <v>13</v>
      </c>
      <c r="L53" s="6">
        <v>43313</v>
      </c>
      <c r="M53" s="5">
        <v>100</v>
      </c>
      <c r="N53" s="5">
        <v>115.5</v>
      </c>
      <c r="O53" s="7">
        <v>11550</v>
      </c>
    </row>
    <row r="54" spans="1:15" hidden="1" x14ac:dyDescent="0.2">
      <c r="A54" s="1" t="str">
        <f t="shared" si="0"/>
        <v>43313-BBVA Banco Frances (1103)-37403-IN</v>
      </c>
      <c r="B54" s="1" t="str">
        <f t="shared" si="1"/>
        <v>43313-BBVA Banco Frances (1103)-IN</v>
      </c>
      <c r="C54" s="1" t="str">
        <f>IF(I54="","",IF(J54="OUT","",IF(COUNTIF($A$2:A54,A54)=1,1,"")))</f>
        <v/>
      </c>
      <c r="D54" s="1" t="str">
        <f>IF(I54="","",IF(J54="IN","",IF(COUNTIF($A$2:A54,A54)=1,1,"")))</f>
        <v/>
      </c>
      <c r="E54" s="1" t="str">
        <f>IF(I54="","",IF(J54="OUT","",IF(COUNTIF(B$2:$B54,B54)=1,1,"")))</f>
        <v/>
      </c>
      <c r="F54" s="1" t="str">
        <f>IF(I54="","",IF(J54="IN","",IF(COUNTIF($B$2:B54,B54)=1,1,"")))</f>
        <v/>
      </c>
      <c r="G54" s="1">
        <f>IF(I54="","",COUNTIF($K$1:K54,K54))</f>
        <v>10</v>
      </c>
      <c r="H54" s="1">
        <f>IF(I54="","",COUNTIF($G$2:G54,1))</f>
        <v>12</v>
      </c>
      <c r="I54" s="5">
        <v>37403</v>
      </c>
      <c r="J54" s="5" t="s">
        <v>2</v>
      </c>
      <c r="K54" s="5" t="s">
        <v>13</v>
      </c>
      <c r="L54" s="6">
        <v>43313</v>
      </c>
      <c r="M54" s="5">
        <v>400</v>
      </c>
      <c r="N54" s="5">
        <v>30.25</v>
      </c>
      <c r="O54" s="7">
        <v>12100</v>
      </c>
    </row>
    <row r="55" spans="1:15" hidden="1" x14ac:dyDescent="0.2">
      <c r="A55" s="1" t="str">
        <f t="shared" si="0"/>
        <v>43313-BBVA Banco Frances (1103)-37403-IN</v>
      </c>
      <c r="B55" s="1" t="str">
        <f t="shared" si="1"/>
        <v>43313-BBVA Banco Frances (1103)-IN</v>
      </c>
      <c r="C55" s="1" t="str">
        <f>IF(I55="","",IF(J55="OUT","",IF(COUNTIF($A$2:A55,A55)=1,1,"")))</f>
        <v/>
      </c>
      <c r="D55" s="1" t="str">
        <f>IF(I55="","",IF(J55="IN","",IF(COUNTIF($A$2:A55,A55)=1,1,"")))</f>
        <v/>
      </c>
      <c r="E55" s="1" t="str">
        <f>IF(I55="","",IF(J55="OUT","",IF(COUNTIF(B$2:$B55,B55)=1,1,"")))</f>
        <v/>
      </c>
      <c r="F55" s="1" t="str">
        <f>IF(I55="","",IF(J55="IN","",IF(COUNTIF($B$2:B55,B55)=1,1,"")))</f>
        <v/>
      </c>
      <c r="G55" s="1">
        <f>IF(I55="","",COUNTIF($K$1:K55,K55))</f>
        <v>11</v>
      </c>
      <c r="H55" s="1">
        <f>IF(I55="","",COUNTIF($G$2:G55,1))</f>
        <v>12</v>
      </c>
      <c r="I55" s="5">
        <v>37403</v>
      </c>
      <c r="J55" s="5" t="s">
        <v>2</v>
      </c>
      <c r="K55" s="5" t="s">
        <v>13</v>
      </c>
      <c r="L55" s="6">
        <v>43313</v>
      </c>
      <c r="M55" s="5">
        <v>200</v>
      </c>
      <c r="N55" s="5">
        <v>66.150000000000006</v>
      </c>
      <c r="O55" s="7">
        <v>13230.000000000002</v>
      </c>
    </row>
    <row r="56" spans="1:15" hidden="1" x14ac:dyDescent="0.2">
      <c r="A56" s="1" t="str">
        <f t="shared" si="0"/>
        <v>43313-BBVA Banco Frances (1103)-37403-IN</v>
      </c>
      <c r="B56" s="1" t="str">
        <f t="shared" si="1"/>
        <v>43313-BBVA Banco Frances (1103)-IN</v>
      </c>
      <c r="C56" s="1" t="str">
        <f>IF(I56="","",IF(J56="OUT","",IF(COUNTIF($A$2:A56,A56)=1,1,"")))</f>
        <v/>
      </c>
      <c r="D56" s="1" t="str">
        <f>IF(I56="","",IF(J56="IN","",IF(COUNTIF($A$2:A56,A56)=1,1,"")))</f>
        <v/>
      </c>
      <c r="E56" s="1" t="str">
        <f>IF(I56="","",IF(J56="OUT","",IF(COUNTIF(B$2:$B56,B56)=1,1,"")))</f>
        <v/>
      </c>
      <c r="F56" s="1" t="str">
        <f>IF(I56="","",IF(J56="IN","",IF(COUNTIF($B$2:B56,B56)=1,1,"")))</f>
        <v/>
      </c>
      <c r="G56" s="1">
        <f>IF(I56="","",COUNTIF($K$1:K56,K56))</f>
        <v>12</v>
      </c>
      <c r="H56" s="1">
        <f>IF(I56="","",COUNTIF($G$2:G56,1))</f>
        <v>12</v>
      </c>
      <c r="I56" s="5">
        <v>37403</v>
      </c>
      <c r="J56" s="5" t="s">
        <v>2</v>
      </c>
      <c r="K56" s="5" t="s">
        <v>13</v>
      </c>
      <c r="L56" s="6">
        <v>43313</v>
      </c>
      <c r="M56" s="5">
        <v>450</v>
      </c>
      <c r="N56" s="5">
        <v>41.65</v>
      </c>
      <c r="O56" s="7">
        <v>18742.5</v>
      </c>
    </row>
    <row r="57" spans="1:15" hidden="1" x14ac:dyDescent="0.2">
      <c r="A57" s="1" t="str">
        <f t="shared" si="0"/>
        <v>43313-BBVA Banco Frances (1103)-37403-IN</v>
      </c>
      <c r="B57" s="1" t="str">
        <f t="shared" si="1"/>
        <v>43313-BBVA Banco Frances (1103)-IN</v>
      </c>
      <c r="C57" s="1" t="str">
        <f>IF(I57="","",IF(J57="OUT","",IF(COUNTIF($A$2:A57,A57)=1,1,"")))</f>
        <v/>
      </c>
      <c r="D57" s="1" t="str">
        <f>IF(I57="","",IF(J57="IN","",IF(COUNTIF($A$2:A57,A57)=1,1,"")))</f>
        <v/>
      </c>
      <c r="E57" s="1" t="str">
        <f>IF(I57="","",IF(J57="OUT","",IF(COUNTIF(B$2:$B57,B57)=1,1,"")))</f>
        <v/>
      </c>
      <c r="F57" s="1" t="str">
        <f>IF(I57="","",IF(J57="IN","",IF(COUNTIF($B$2:B57,B57)=1,1,"")))</f>
        <v/>
      </c>
      <c r="G57" s="1">
        <f>IF(I57="","",COUNTIF($K$1:K57,K57))</f>
        <v>13</v>
      </c>
      <c r="H57" s="1">
        <f>IF(I57="","",COUNTIF($G$2:G57,1))</f>
        <v>12</v>
      </c>
      <c r="I57" s="5">
        <v>37403</v>
      </c>
      <c r="J57" s="5" t="s">
        <v>2</v>
      </c>
      <c r="K57" s="5" t="s">
        <v>13</v>
      </c>
      <c r="L57" s="6">
        <v>43313</v>
      </c>
      <c r="M57" s="5">
        <v>100</v>
      </c>
      <c r="N57" s="5">
        <v>349.65</v>
      </c>
      <c r="O57" s="7">
        <v>34965</v>
      </c>
    </row>
    <row r="58" spans="1:15" hidden="1" x14ac:dyDescent="0.2">
      <c r="A58" s="1" t="str">
        <f t="shared" si="0"/>
        <v>43313-Balanz Capital (238)-37500-IN</v>
      </c>
      <c r="B58" s="1" t="str">
        <f t="shared" si="1"/>
        <v>43313-Balanz Capital (238)-IN</v>
      </c>
      <c r="C58" s="1">
        <f>IF(I58="","",IF(J58="OUT","",IF(COUNTIF($A$2:A58,A58)=1,1,"")))</f>
        <v>1</v>
      </c>
      <c r="D58" s="1" t="str">
        <f>IF(I58="","",IF(J58="IN","",IF(COUNTIF($A$2:A58,A58)=1,1,"")))</f>
        <v/>
      </c>
      <c r="E58" s="1">
        <f>IF(I58="","",IF(J58="OUT","",IF(COUNTIF(B$2:$B58,B58)=1,1,"")))</f>
        <v>1</v>
      </c>
      <c r="F58" s="1" t="str">
        <f>IF(I58="","",IF(J58="IN","",IF(COUNTIF($B$2:B58,B58)=1,1,"")))</f>
        <v/>
      </c>
      <c r="G58" s="1">
        <f>IF(I58="","",COUNTIF($K$1:K58,K58))</f>
        <v>1</v>
      </c>
      <c r="H58" s="1">
        <f>IF(I58="","",COUNTIF($G$2:G58,1))</f>
        <v>13</v>
      </c>
      <c r="I58" s="5">
        <v>37500</v>
      </c>
      <c r="J58" s="5" t="s">
        <v>2</v>
      </c>
      <c r="K58" s="5" t="s">
        <v>6</v>
      </c>
      <c r="L58" s="6">
        <v>43313</v>
      </c>
      <c r="M58" s="5">
        <v>1240</v>
      </c>
      <c r="N58" s="5">
        <v>3.8450000000000002</v>
      </c>
      <c r="O58" s="7">
        <v>4767.8</v>
      </c>
    </row>
    <row r="59" spans="1:15" hidden="1" x14ac:dyDescent="0.2">
      <c r="A59" s="1" t="str">
        <f t="shared" si="0"/>
        <v>43313-Balanz Capital (238)-37500-IN</v>
      </c>
      <c r="B59" s="1" t="str">
        <f t="shared" si="1"/>
        <v>43313-Balanz Capital (238)-IN</v>
      </c>
      <c r="C59" s="1" t="str">
        <f>IF(I59="","",IF(J59="OUT","",IF(COUNTIF($A$2:A59,A59)=1,1,"")))</f>
        <v/>
      </c>
      <c r="D59" s="1" t="str">
        <f>IF(I59="","",IF(J59="IN","",IF(COUNTIF($A$2:A59,A59)=1,1,"")))</f>
        <v/>
      </c>
      <c r="E59" s="1" t="str">
        <f>IF(I59="","",IF(J59="OUT","",IF(COUNTIF(B$2:$B59,B59)=1,1,"")))</f>
        <v/>
      </c>
      <c r="F59" s="1" t="str">
        <f>IF(I59="","",IF(J59="IN","",IF(COUNTIF($B$2:B59,B59)=1,1,"")))</f>
        <v/>
      </c>
      <c r="G59" s="1">
        <f>IF(I59="","",COUNTIF($K$1:K59,K59))</f>
        <v>2</v>
      </c>
      <c r="H59" s="1">
        <f>IF(I59="","",COUNTIF($G$2:G59,1))</f>
        <v>13</v>
      </c>
      <c r="I59" s="5">
        <v>37500</v>
      </c>
      <c r="J59" s="5" t="s">
        <v>2</v>
      </c>
      <c r="K59" s="5" t="s">
        <v>6</v>
      </c>
      <c r="L59" s="6">
        <v>43313</v>
      </c>
      <c r="M59" s="8">
        <v>189</v>
      </c>
      <c r="N59" s="5">
        <v>29.32</v>
      </c>
      <c r="O59" s="7">
        <v>5541.4800000000005</v>
      </c>
    </row>
    <row r="60" spans="1:15" hidden="1" x14ac:dyDescent="0.2">
      <c r="A60" s="1" t="str">
        <f t="shared" si="0"/>
        <v>43313-Balanz Capital (238)-37500-IN</v>
      </c>
      <c r="B60" s="1" t="str">
        <f t="shared" si="1"/>
        <v>43313-Balanz Capital (238)-IN</v>
      </c>
      <c r="C60" s="1" t="str">
        <f>IF(I60="","",IF(J60="OUT","",IF(COUNTIF($A$2:A60,A60)=1,1,"")))</f>
        <v/>
      </c>
      <c r="D60" s="1" t="str">
        <f>IF(I60="","",IF(J60="IN","",IF(COUNTIF($A$2:A60,A60)=1,1,"")))</f>
        <v/>
      </c>
      <c r="E60" s="1" t="str">
        <f>IF(I60="","",IF(J60="OUT","",IF(COUNTIF(B$2:$B60,B60)=1,1,"")))</f>
        <v/>
      </c>
      <c r="F60" s="1" t="str">
        <f>IF(I60="","",IF(J60="IN","",IF(COUNTIF($B$2:B60,B60)=1,1,"")))</f>
        <v/>
      </c>
      <c r="G60" s="1">
        <f>IF(I60="","",COUNTIF($K$1:K60,K60))</f>
        <v>3</v>
      </c>
      <c r="H60" s="1">
        <f>IF(I60="","",COUNTIF($G$2:G60,1))</f>
        <v>13</v>
      </c>
      <c r="I60" s="5">
        <v>37500</v>
      </c>
      <c r="J60" s="5" t="s">
        <v>2</v>
      </c>
      <c r="K60" s="5" t="s">
        <v>6</v>
      </c>
      <c r="L60" s="6">
        <v>43313</v>
      </c>
      <c r="M60" s="5">
        <v>60</v>
      </c>
      <c r="N60" s="5">
        <v>153.44999999999999</v>
      </c>
      <c r="O60" s="7">
        <v>9207</v>
      </c>
    </row>
    <row r="61" spans="1:15" hidden="1" x14ac:dyDescent="0.2">
      <c r="A61" s="1" t="str">
        <f t="shared" si="0"/>
        <v>43313-Balanz Capital (238)-37500-IN</v>
      </c>
      <c r="B61" s="1" t="str">
        <f t="shared" si="1"/>
        <v>43313-Balanz Capital (238)-IN</v>
      </c>
      <c r="C61" s="1" t="str">
        <f>IF(I61="","",IF(J61="OUT","",IF(COUNTIF($A$2:A61,A61)=1,1,"")))</f>
        <v/>
      </c>
      <c r="D61" s="1" t="str">
        <f>IF(I61="","",IF(J61="IN","",IF(COUNTIF($A$2:A61,A61)=1,1,"")))</f>
        <v/>
      </c>
      <c r="E61" s="1" t="str">
        <f>IF(I61="","",IF(J61="OUT","",IF(COUNTIF(B$2:$B61,B61)=1,1,"")))</f>
        <v/>
      </c>
      <c r="F61" s="1" t="str">
        <f>IF(I61="","",IF(J61="IN","",IF(COUNTIF($B$2:B61,B61)=1,1,"")))</f>
        <v/>
      </c>
      <c r="G61" s="1">
        <f>IF(I61="","",COUNTIF($K$1:K61,K61))</f>
        <v>4</v>
      </c>
      <c r="H61" s="1">
        <f>IF(I61="","",COUNTIF($G$2:G61,1))</f>
        <v>13</v>
      </c>
      <c r="I61" s="5">
        <v>37500</v>
      </c>
      <c r="J61" s="5" t="s">
        <v>2</v>
      </c>
      <c r="K61" s="5" t="s">
        <v>6</v>
      </c>
      <c r="L61" s="6">
        <v>43313</v>
      </c>
      <c r="M61" s="5">
        <v>1120</v>
      </c>
      <c r="N61" s="5">
        <v>8.6</v>
      </c>
      <c r="O61" s="7">
        <v>9632</v>
      </c>
    </row>
    <row r="62" spans="1:15" hidden="1" x14ac:dyDescent="0.2">
      <c r="A62" s="1" t="str">
        <f t="shared" si="0"/>
        <v>43313-Balanz Capital (238)-37500-IN</v>
      </c>
      <c r="B62" s="1" t="str">
        <f t="shared" si="1"/>
        <v>43313-Balanz Capital (238)-IN</v>
      </c>
      <c r="C62" s="1" t="str">
        <f>IF(I62="","",IF(J62="OUT","",IF(COUNTIF($A$2:A62,A62)=1,1,"")))</f>
        <v/>
      </c>
      <c r="D62" s="1" t="str">
        <f>IF(I62="","",IF(J62="IN","",IF(COUNTIF($A$2:A62,A62)=1,1,"")))</f>
        <v/>
      </c>
      <c r="E62" s="1" t="str">
        <f>IF(I62="","",IF(J62="OUT","",IF(COUNTIF(B$2:$B62,B62)=1,1,"")))</f>
        <v/>
      </c>
      <c r="F62" s="1" t="str">
        <f>IF(I62="","",IF(J62="IN","",IF(COUNTIF($B$2:B62,B62)=1,1,"")))</f>
        <v/>
      </c>
      <c r="G62" s="1">
        <f>IF(I62="","",COUNTIF($K$1:K62,K62))</f>
        <v>5</v>
      </c>
      <c r="H62" s="1">
        <f>IF(I62="","",COUNTIF($G$2:G62,1))</f>
        <v>13</v>
      </c>
      <c r="I62" s="5">
        <v>37500</v>
      </c>
      <c r="J62" s="5" t="s">
        <v>2</v>
      </c>
      <c r="K62" s="5" t="s">
        <v>6</v>
      </c>
      <c r="L62" s="6">
        <v>43313</v>
      </c>
      <c r="M62" s="5">
        <v>800</v>
      </c>
      <c r="N62" s="5">
        <v>12.75</v>
      </c>
      <c r="O62" s="7">
        <v>10200</v>
      </c>
    </row>
    <row r="63" spans="1:15" hidden="1" x14ac:dyDescent="0.2">
      <c r="A63" s="1" t="str">
        <f t="shared" si="0"/>
        <v>43313-Balanz Capital (238)-37500-IN</v>
      </c>
      <c r="B63" s="1" t="str">
        <f t="shared" si="1"/>
        <v>43313-Balanz Capital (238)-IN</v>
      </c>
      <c r="C63" s="1" t="str">
        <f>IF(I63="","",IF(J63="OUT","",IF(COUNTIF($A$2:A63,A63)=1,1,"")))</f>
        <v/>
      </c>
      <c r="D63" s="1" t="str">
        <f>IF(I63="","",IF(J63="IN","",IF(COUNTIF($A$2:A63,A63)=1,1,"")))</f>
        <v/>
      </c>
      <c r="E63" s="1" t="str">
        <f>IF(I63="","",IF(J63="OUT","",IF(COUNTIF(B$2:$B63,B63)=1,1,"")))</f>
        <v/>
      </c>
      <c r="F63" s="1" t="str">
        <f>IF(I63="","",IF(J63="IN","",IF(COUNTIF($B$2:B63,B63)=1,1,"")))</f>
        <v/>
      </c>
      <c r="G63" s="1">
        <f>IF(I63="","",COUNTIF($K$1:K63,K63))</f>
        <v>6</v>
      </c>
      <c r="H63" s="1">
        <f>IF(I63="","",COUNTIF($G$2:G63,1))</f>
        <v>13</v>
      </c>
      <c r="I63" s="5">
        <v>37500</v>
      </c>
      <c r="J63" s="5" t="s">
        <v>2</v>
      </c>
      <c r="K63" s="5" t="s">
        <v>6</v>
      </c>
      <c r="L63" s="6">
        <v>43313</v>
      </c>
      <c r="M63" s="5">
        <v>108</v>
      </c>
      <c r="N63" s="5">
        <v>100.6</v>
      </c>
      <c r="O63" s="7">
        <v>10864.8</v>
      </c>
    </row>
    <row r="64" spans="1:15" hidden="1" x14ac:dyDescent="0.2">
      <c r="A64" s="1" t="str">
        <f t="shared" si="0"/>
        <v>43313-Balanz Capital (238)-37500-IN</v>
      </c>
      <c r="B64" s="1" t="str">
        <f t="shared" si="1"/>
        <v>43313-Balanz Capital (238)-IN</v>
      </c>
      <c r="C64" s="1" t="str">
        <f>IF(I64="","",IF(J64="OUT","",IF(COUNTIF($A$2:A64,A64)=1,1,"")))</f>
        <v/>
      </c>
      <c r="D64" s="1" t="str">
        <f>IF(I64="","",IF(J64="IN","",IF(COUNTIF($A$2:A64,A64)=1,1,"")))</f>
        <v/>
      </c>
      <c r="E64" s="1" t="str">
        <f>IF(I64="","",IF(J64="OUT","",IF(COUNTIF(B$2:$B64,B64)=1,1,"")))</f>
        <v/>
      </c>
      <c r="F64" s="1" t="str">
        <f>IF(I64="","",IF(J64="IN","",IF(COUNTIF($B$2:B64,B64)=1,1,"")))</f>
        <v/>
      </c>
      <c r="G64" s="1">
        <f>IF(I64="","",COUNTIF($K$1:K64,K64))</f>
        <v>7</v>
      </c>
      <c r="H64" s="1">
        <f>IF(I64="","",COUNTIF($G$2:G64,1))</f>
        <v>13</v>
      </c>
      <c r="I64" s="5">
        <v>37500</v>
      </c>
      <c r="J64" s="5" t="s">
        <v>2</v>
      </c>
      <c r="K64" s="5" t="s">
        <v>6</v>
      </c>
      <c r="L64" s="6">
        <v>43313</v>
      </c>
      <c r="M64" s="5">
        <v>243</v>
      </c>
      <c r="N64" s="5">
        <v>47.95</v>
      </c>
      <c r="O64" s="7">
        <v>11651.85</v>
      </c>
    </row>
    <row r="65" spans="1:15" hidden="1" x14ac:dyDescent="0.2">
      <c r="A65" s="1" t="str">
        <f t="shared" si="0"/>
        <v>43313-Balanz Capital (238)-37500-IN</v>
      </c>
      <c r="B65" s="1" t="str">
        <f t="shared" si="1"/>
        <v>43313-Balanz Capital (238)-IN</v>
      </c>
      <c r="C65" s="1" t="str">
        <f>IF(I65="","",IF(J65="OUT","",IF(COUNTIF($A$2:A65,A65)=1,1,"")))</f>
        <v/>
      </c>
      <c r="D65" s="1" t="str">
        <f>IF(I65="","",IF(J65="IN","",IF(COUNTIF($A$2:A65,A65)=1,1,"")))</f>
        <v/>
      </c>
      <c r="E65" s="1" t="str">
        <f>IF(I65="","",IF(J65="OUT","",IF(COUNTIF(B$2:$B65,B65)=1,1,"")))</f>
        <v/>
      </c>
      <c r="F65" s="1" t="str">
        <f>IF(I65="","",IF(J65="IN","",IF(COUNTIF($B$2:B65,B65)=1,1,"")))</f>
        <v/>
      </c>
      <c r="G65" s="1">
        <f>IF(I65="","",COUNTIF($K$1:K65,K65))</f>
        <v>8</v>
      </c>
      <c r="H65" s="1">
        <f>IF(I65="","",COUNTIF($G$2:G65,1))</f>
        <v>13</v>
      </c>
      <c r="I65" s="5">
        <v>37500</v>
      </c>
      <c r="J65" s="5" t="s">
        <v>2</v>
      </c>
      <c r="K65" s="5" t="s">
        <v>6</v>
      </c>
      <c r="L65" s="6">
        <v>43313</v>
      </c>
      <c r="M65" s="5">
        <v>1933</v>
      </c>
      <c r="N65" s="5">
        <v>6.65</v>
      </c>
      <c r="O65" s="7">
        <v>12854.45</v>
      </c>
    </row>
    <row r="66" spans="1:15" hidden="1" x14ac:dyDescent="0.2">
      <c r="A66" s="1" t="str">
        <f t="shared" si="0"/>
        <v>43313-Balanz Capital (238)-37500-IN</v>
      </c>
      <c r="B66" s="1" t="str">
        <f t="shared" si="1"/>
        <v>43313-Balanz Capital (238)-IN</v>
      </c>
      <c r="C66" s="1" t="str">
        <f>IF(I66="","",IF(J66="OUT","",IF(COUNTIF($A$2:A66,A66)=1,1,"")))</f>
        <v/>
      </c>
      <c r="D66" s="1" t="str">
        <f>IF(I66="","",IF(J66="IN","",IF(COUNTIF($A$2:A66,A66)=1,1,"")))</f>
        <v/>
      </c>
      <c r="E66" s="1" t="str">
        <f>IF(I66="","",IF(J66="OUT","",IF(COUNTIF(B$2:$B66,B66)=1,1,"")))</f>
        <v/>
      </c>
      <c r="F66" s="1" t="str">
        <f>IF(I66="","",IF(J66="IN","",IF(COUNTIF($B$2:B66,B66)=1,1,"")))</f>
        <v/>
      </c>
      <c r="G66" s="1">
        <f>IF(I66="","",COUNTIF($K$1:K66,K66))</f>
        <v>9</v>
      </c>
      <c r="H66" s="1">
        <f>IF(I66="","",COUNTIF($G$2:G66,1))</f>
        <v>13</v>
      </c>
      <c r="I66" s="5">
        <v>37500</v>
      </c>
      <c r="J66" s="5" t="s">
        <v>2</v>
      </c>
      <c r="K66" s="5" t="s">
        <v>6</v>
      </c>
      <c r="L66" s="6">
        <v>43313</v>
      </c>
      <c r="M66" s="5">
        <v>36</v>
      </c>
      <c r="N66" s="5">
        <v>359.9</v>
      </c>
      <c r="O66" s="7">
        <v>12956.4</v>
      </c>
    </row>
    <row r="67" spans="1:15" hidden="1" x14ac:dyDescent="0.2">
      <c r="A67" s="1" t="str">
        <f t="shared" si="0"/>
        <v>43313-Balanz Capital (238)-37500-IN</v>
      </c>
      <c r="B67" s="1" t="str">
        <f t="shared" si="1"/>
        <v>43313-Balanz Capital (238)-IN</v>
      </c>
      <c r="C67" s="1" t="str">
        <f>IF(I67="","",IF(J67="OUT","",IF(COUNTIF($A$2:A67,A67)=1,1,"")))</f>
        <v/>
      </c>
      <c r="D67" s="1" t="str">
        <f>IF(I67="","",IF(J67="IN","",IF(COUNTIF($A$2:A67,A67)=1,1,"")))</f>
        <v/>
      </c>
      <c r="E67" s="1" t="str">
        <f>IF(I67="","",IF(J67="OUT","",IF(COUNTIF(B$2:$B67,B67)=1,1,"")))</f>
        <v/>
      </c>
      <c r="F67" s="1" t="str">
        <f>IF(I67="","",IF(J67="IN","",IF(COUNTIF($B$2:B67,B67)=1,1,"")))</f>
        <v/>
      </c>
      <c r="G67" s="1">
        <f>IF(I67="","",COUNTIF($K$1:K67,K67))</f>
        <v>10</v>
      </c>
      <c r="H67" s="1">
        <f>IF(I67="","",COUNTIF($G$2:G67,1))</f>
        <v>13</v>
      </c>
      <c r="I67" s="5">
        <v>37500</v>
      </c>
      <c r="J67" s="5" t="s">
        <v>2</v>
      </c>
      <c r="K67" s="5" t="s">
        <v>6</v>
      </c>
      <c r="L67" s="6">
        <v>43313</v>
      </c>
      <c r="M67" s="5">
        <v>11050</v>
      </c>
      <c r="N67" s="5">
        <v>1.34</v>
      </c>
      <c r="O67" s="7">
        <v>14807</v>
      </c>
    </row>
    <row r="68" spans="1:15" hidden="1" x14ac:dyDescent="0.2">
      <c r="A68" s="1" t="str">
        <f t="shared" ref="A68:A131" si="2">IF(I68="","",L68&amp;"-"&amp;K68&amp;"-"&amp;I68&amp;"-"&amp;J68)</f>
        <v>43313-Balanz Capital (238)-37500-IN</v>
      </c>
      <c r="B68" s="1" t="str">
        <f t="shared" ref="B68:B131" si="3">IF(I68="","",L68&amp;"-"&amp;K68&amp;"-"&amp;J68)</f>
        <v>43313-Balanz Capital (238)-IN</v>
      </c>
      <c r="C68" s="1" t="str">
        <f>IF(I68="","",IF(J68="OUT","",IF(COUNTIF($A$2:A68,A68)=1,1,"")))</f>
        <v/>
      </c>
      <c r="D68" s="1" t="str">
        <f>IF(I68="","",IF(J68="IN","",IF(COUNTIF($A$2:A68,A68)=1,1,"")))</f>
        <v/>
      </c>
      <c r="E68" s="1" t="str">
        <f>IF(I68="","",IF(J68="OUT","",IF(COUNTIF(B$2:$B68,B68)=1,1,"")))</f>
        <v/>
      </c>
      <c r="F68" s="1" t="str">
        <f>IF(I68="","",IF(J68="IN","",IF(COUNTIF($B$2:B68,B68)=1,1,"")))</f>
        <v/>
      </c>
      <c r="G68" s="1">
        <f>IF(I68="","",COUNTIF($K$1:K68,K68))</f>
        <v>11</v>
      </c>
      <c r="H68" s="1">
        <f>IF(I68="","",COUNTIF($G$2:G68,1))</f>
        <v>13</v>
      </c>
      <c r="I68" s="5">
        <v>37500</v>
      </c>
      <c r="J68" s="5" t="s">
        <v>2</v>
      </c>
      <c r="K68" s="5" t="s">
        <v>6</v>
      </c>
      <c r="L68" s="6">
        <v>43313</v>
      </c>
      <c r="M68" s="5">
        <v>30</v>
      </c>
      <c r="N68" s="5">
        <v>612.65</v>
      </c>
      <c r="O68" s="7">
        <v>18379.5</v>
      </c>
    </row>
    <row r="69" spans="1:15" hidden="1" x14ac:dyDescent="0.2">
      <c r="A69" s="1" t="str">
        <f t="shared" si="2"/>
        <v>43313-Balanz Capital (238)-37500-IN</v>
      </c>
      <c r="B69" s="1" t="str">
        <f t="shared" si="3"/>
        <v>43313-Balanz Capital (238)-IN</v>
      </c>
      <c r="C69" s="1" t="str">
        <f>IF(I69="","",IF(J69="OUT","",IF(COUNTIF($A$2:A69,A69)=1,1,"")))</f>
        <v/>
      </c>
      <c r="D69" s="1" t="str">
        <f>IF(I69="","",IF(J69="IN","",IF(COUNTIF($A$2:A69,A69)=1,1,"")))</f>
        <v/>
      </c>
      <c r="E69" s="1" t="str">
        <f>IF(I69="","",IF(J69="OUT","",IF(COUNTIF(B$2:$B69,B69)=1,1,"")))</f>
        <v/>
      </c>
      <c r="F69" s="1" t="str">
        <f>IF(I69="","",IF(J69="IN","",IF(COUNTIF($B$2:B69,B69)=1,1,"")))</f>
        <v/>
      </c>
      <c r="G69" s="1">
        <f>IF(I69="","",COUNTIF($K$1:K69,K69))</f>
        <v>12</v>
      </c>
      <c r="H69" s="1">
        <f>IF(I69="","",COUNTIF($G$2:G69,1))</f>
        <v>13</v>
      </c>
      <c r="I69" s="5">
        <v>37500</v>
      </c>
      <c r="J69" s="5" t="s">
        <v>2</v>
      </c>
      <c r="K69" s="5" t="s">
        <v>6</v>
      </c>
      <c r="L69" s="6">
        <v>43313</v>
      </c>
      <c r="M69" s="5">
        <v>300</v>
      </c>
      <c r="N69" s="5">
        <v>63.15</v>
      </c>
      <c r="O69" s="7">
        <v>18945</v>
      </c>
    </row>
    <row r="70" spans="1:15" hidden="1" x14ac:dyDescent="0.2">
      <c r="A70" s="1" t="str">
        <f t="shared" si="2"/>
        <v>43313-Balanz Capital (238)-37500-IN</v>
      </c>
      <c r="B70" s="1" t="str">
        <f t="shared" si="3"/>
        <v>43313-Balanz Capital (238)-IN</v>
      </c>
      <c r="C70" s="1" t="str">
        <f>IF(I70="","",IF(J70="OUT","",IF(COUNTIF($A$2:A70,A70)=1,1,"")))</f>
        <v/>
      </c>
      <c r="D70" s="1" t="str">
        <f>IF(I70="","",IF(J70="IN","",IF(COUNTIF($A$2:A70,A70)=1,1,"")))</f>
        <v/>
      </c>
      <c r="E70" s="1" t="str">
        <f>IF(I70="","",IF(J70="OUT","",IF(COUNTIF(B$2:$B70,B70)=1,1,"")))</f>
        <v/>
      </c>
      <c r="F70" s="1" t="str">
        <f>IF(I70="","",IF(J70="IN","",IF(COUNTIF($B$2:B70,B70)=1,1,"")))</f>
        <v/>
      </c>
      <c r="G70" s="1">
        <f>IF(I70="","",COUNTIF($K$1:K70,K70))</f>
        <v>13</v>
      </c>
      <c r="H70" s="1">
        <f>IF(I70="","",COUNTIF($G$2:G70,1))</f>
        <v>13</v>
      </c>
      <c r="I70" s="5">
        <v>37500</v>
      </c>
      <c r="J70" s="5" t="s">
        <v>2</v>
      </c>
      <c r="K70" s="5" t="s">
        <v>6</v>
      </c>
      <c r="L70" s="6">
        <v>43313</v>
      </c>
      <c r="M70" s="5">
        <v>38</v>
      </c>
      <c r="N70" s="5">
        <v>502.55</v>
      </c>
      <c r="O70" s="7">
        <v>19096.900000000001</v>
      </c>
    </row>
    <row r="71" spans="1:15" hidden="1" x14ac:dyDescent="0.2">
      <c r="A71" s="1" t="str">
        <f t="shared" si="2"/>
        <v>43313-Balanz Capital (238)-37500-IN</v>
      </c>
      <c r="B71" s="1" t="str">
        <f t="shared" si="3"/>
        <v>43313-Balanz Capital (238)-IN</v>
      </c>
      <c r="C71" s="1" t="str">
        <f>IF(I71="","",IF(J71="OUT","",IF(COUNTIF($A$2:A71,A71)=1,1,"")))</f>
        <v/>
      </c>
      <c r="D71" s="1" t="str">
        <f>IF(I71="","",IF(J71="IN","",IF(COUNTIF($A$2:A71,A71)=1,1,"")))</f>
        <v/>
      </c>
      <c r="E71" s="1" t="str">
        <f>IF(I71="","",IF(J71="OUT","",IF(COUNTIF(B$2:$B71,B71)=1,1,"")))</f>
        <v/>
      </c>
      <c r="F71" s="1" t="str">
        <f>IF(I71="","",IF(J71="IN","",IF(COUNTIF($B$2:B71,B71)=1,1,"")))</f>
        <v/>
      </c>
      <c r="G71" s="1">
        <f>IF(I71="","",COUNTIF($K$1:K71,K71))</f>
        <v>14</v>
      </c>
      <c r="H71" s="1">
        <f>IF(I71="","",COUNTIF($G$2:G71,1))</f>
        <v>13</v>
      </c>
      <c r="I71" s="5">
        <v>37500</v>
      </c>
      <c r="J71" s="5" t="s">
        <v>2</v>
      </c>
      <c r="K71" s="5" t="s">
        <v>6</v>
      </c>
      <c r="L71" s="6">
        <v>43313</v>
      </c>
      <c r="M71" s="5">
        <v>100</v>
      </c>
      <c r="N71" s="5">
        <v>195.1</v>
      </c>
      <c r="O71" s="7">
        <v>19510</v>
      </c>
    </row>
    <row r="72" spans="1:15" hidden="1" x14ac:dyDescent="0.2">
      <c r="A72" s="1" t="str">
        <f t="shared" si="2"/>
        <v>43313-Balanz Capital (238)-37500-IN</v>
      </c>
      <c r="B72" s="1" t="str">
        <f t="shared" si="3"/>
        <v>43313-Balanz Capital (238)-IN</v>
      </c>
      <c r="C72" s="1" t="str">
        <f>IF(I72="","",IF(J72="OUT","",IF(COUNTIF($A$2:A72,A72)=1,1,"")))</f>
        <v/>
      </c>
      <c r="D72" s="1" t="str">
        <f>IF(I72="","",IF(J72="IN","",IF(COUNTIF($A$2:A72,A72)=1,1,"")))</f>
        <v/>
      </c>
      <c r="E72" s="1" t="str">
        <f>IF(I72="","",IF(J72="OUT","",IF(COUNTIF(B$2:$B72,B72)=1,1,"")))</f>
        <v/>
      </c>
      <c r="F72" s="1" t="str">
        <f>IF(I72="","",IF(J72="IN","",IF(COUNTIF($B$2:B72,B72)=1,1,"")))</f>
        <v/>
      </c>
      <c r="G72" s="1">
        <f>IF(I72="","",COUNTIF($K$1:K72,K72))</f>
        <v>15</v>
      </c>
      <c r="H72" s="1">
        <f>IF(I72="","",COUNTIF($G$2:G72,1))</f>
        <v>13</v>
      </c>
      <c r="I72" s="5">
        <v>37500</v>
      </c>
      <c r="J72" s="5" t="s">
        <v>2</v>
      </c>
      <c r="K72" s="5" t="s">
        <v>6</v>
      </c>
      <c r="L72" s="6">
        <v>43313</v>
      </c>
      <c r="M72" s="5">
        <v>4510</v>
      </c>
      <c r="N72" s="5">
        <v>4.99</v>
      </c>
      <c r="O72" s="7">
        <v>22504.9</v>
      </c>
    </row>
    <row r="73" spans="1:15" hidden="1" x14ac:dyDescent="0.2">
      <c r="A73" s="1" t="str">
        <f t="shared" si="2"/>
        <v>43313-Santander Rio Banco (1119)-37799-IN</v>
      </c>
      <c r="B73" s="1" t="str">
        <f t="shared" si="3"/>
        <v>43313-Santander Rio Banco (1119)-IN</v>
      </c>
      <c r="C73" s="1">
        <f>IF(I73="","",IF(J73="OUT","",IF(COUNTIF($A$2:A73,A73)=1,1,"")))</f>
        <v>1</v>
      </c>
      <c r="D73" s="1" t="str">
        <f>IF(I73="","",IF(J73="IN","",IF(COUNTIF($A$2:A73,A73)=1,1,"")))</f>
        <v/>
      </c>
      <c r="E73" s="1" t="str">
        <f>IF(I73="","",IF(J73="OUT","",IF(COUNTIF(B$2:$B73,B73)=1,1,"")))</f>
        <v/>
      </c>
      <c r="F73" s="1" t="str">
        <f>IF(I73="","",IF(J73="IN","",IF(COUNTIF($B$2:B73,B73)=1,1,"")))</f>
        <v/>
      </c>
      <c r="G73" s="1">
        <f>IF(I73="","",COUNTIF($K$1:K73,K73))</f>
        <v>8</v>
      </c>
      <c r="H73" s="1">
        <f>IF(I73="","",COUNTIF($G$2:G73,1))</f>
        <v>13</v>
      </c>
      <c r="I73" s="5">
        <v>37799</v>
      </c>
      <c r="J73" s="5" t="s">
        <v>2</v>
      </c>
      <c r="K73" s="5" t="s">
        <v>114</v>
      </c>
      <c r="L73" s="6">
        <v>43313</v>
      </c>
      <c r="M73" s="5">
        <v>2570</v>
      </c>
      <c r="N73" s="5">
        <v>88.95</v>
      </c>
      <c r="O73" s="7">
        <v>228601.5</v>
      </c>
    </row>
    <row r="74" spans="1:15" hidden="1" x14ac:dyDescent="0.2">
      <c r="A74" s="1" t="str">
        <f t="shared" si="2"/>
        <v>43313-Santander Rio Banco (1119)-37799-IN</v>
      </c>
      <c r="B74" s="1" t="str">
        <f t="shared" si="3"/>
        <v>43313-Santander Rio Banco (1119)-IN</v>
      </c>
      <c r="C74" s="1" t="str">
        <f>IF(I74="","",IF(J74="OUT","",IF(COUNTIF($A$2:A74,A74)=1,1,"")))</f>
        <v/>
      </c>
      <c r="D74" s="1" t="str">
        <f>IF(I74="","",IF(J74="IN","",IF(COUNTIF($A$2:A74,A74)=1,1,"")))</f>
        <v/>
      </c>
      <c r="E74" s="1" t="str">
        <f>IF(I74="","",IF(J74="OUT","",IF(COUNTIF(B$2:$B74,B74)=1,1,"")))</f>
        <v/>
      </c>
      <c r="F74" s="1" t="str">
        <f>IF(I74="","",IF(J74="IN","",IF(COUNTIF($B$2:B74,B74)=1,1,"")))</f>
        <v/>
      </c>
      <c r="G74" s="1">
        <f>IF(I74="","",COUNTIF($K$1:K74,K74))</f>
        <v>9</v>
      </c>
      <c r="H74" s="1">
        <f>IF(I74="","",COUNTIF($G$2:G74,1))</f>
        <v>13</v>
      </c>
      <c r="I74" s="5">
        <v>37799</v>
      </c>
      <c r="J74" s="5" t="s">
        <v>2</v>
      </c>
      <c r="K74" s="5" t="s">
        <v>114</v>
      </c>
      <c r="L74" s="6">
        <v>43313</v>
      </c>
      <c r="M74" s="5">
        <v>14056</v>
      </c>
      <c r="N74" s="5">
        <v>38.799999999999997</v>
      </c>
      <c r="O74" s="7">
        <v>545372.79999999993</v>
      </c>
    </row>
    <row r="75" spans="1:15" hidden="1" x14ac:dyDescent="0.2">
      <c r="A75" s="1" t="str">
        <f t="shared" si="2"/>
        <v>43313-Santander Rio Banco (1119)-37907-IN</v>
      </c>
      <c r="B75" s="1" t="str">
        <f t="shared" si="3"/>
        <v>43313-Santander Rio Banco (1119)-IN</v>
      </c>
      <c r="C75" s="1">
        <f>IF(I75="","",IF(J75="OUT","",IF(COUNTIF($A$2:A75,A75)=1,1,"")))</f>
        <v>1</v>
      </c>
      <c r="D75" s="1" t="str">
        <f>IF(I75="","",IF(J75="IN","",IF(COUNTIF($A$2:A75,A75)=1,1,"")))</f>
        <v/>
      </c>
      <c r="E75" s="1" t="str">
        <f>IF(I75="","",IF(J75="OUT","",IF(COUNTIF(B$2:$B75,B75)=1,1,"")))</f>
        <v/>
      </c>
      <c r="F75" s="1" t="str">
        <f>IF(I75="","",IF(J75="IN","",IF(COUNTIF($B$2:B75,B75)=1,1,"")))</f>
        <v/>
      </c>
      <c r="G75" s="1">
        <f>IF(I75="","",COUNTIF($K$1:K75,K75))</f>
        <v>10</v>
      </c>
      <c r="H75" s="1">
        <f>IF(I75="","",COUNTIF($G$2:G75,1))</f>
        <v>13</v>
      </c>
      <c r="I75" s="5">
        <v>37907</v>
      </c>
      <c r="J75" s="5" t="s">
        <v>2</v>
      </c>
      <c r="K75" s="5" t="s">
        <v>114</v>
      </c>
      <c r="L75" s="6">
        <v>43313</v>
      </c>
      <c r="M75" s="5">
        <v>237</v>
      </c>
      <c r="N75" s="5">
        <v>33.5</v>
      </c>
      <c r="O75" s="7">
        <v>7939.5</v>
      </c>
    </row>
    <row r="76" spans="1:15" hidden="1" x14ac:dyDescent="0.2">
      <c r="A76" s="1" t="str">
        <f t="shared" si="2"/>
        <v>43313-Santander Rio Banco (1119)-37907-IN</v>
      </c>
      <c r="B76" s="1" t="str">
        <f t="shared" si="3"/>
        <v>43313-Santander Rio Banco (1119)-IN</v>
      </c>
      <c r="C76" s="1" t="str">
        <f>IF(I76="","",IF(J76="OUT","",IF(COUNTIF($A$2:A76,A76)=1,1,"")))</f>
        <v/>
      </c>
      <c r="D76" s="1" t="str">
        <f>IF(I76="","",IF(J76="IN","",IF(COUNTIF($A$2:A76,A76)=1,1,"")))</f>
        <v/>
      </c>
      <c r="E76" s="1" t="str">
        <f>IF(I76="","",IF(J76="OUT","",IF(COUNTIF(B$2:$B76,B76)=1,1,"")))</f>
        <v/>
      </c>
      <c r="F76" s="1" t="str">
        <f>IF(I76="","",IF(J76="IN","",IF(COUNTIF($B$2:B76,B76)=1,1,"")))</f>
        <v/>
      </c>
      <c r="G76" s="1">
        <f>IF(I76="","",COUNTIF($K$1:K76,K76))</f>
        <v>11</v>
      </c>
      <c r="H76" s="1">
        <f>IF(I76="","",COUNTIF($G$2:G76,1))</f>
        <v>13</v>
      </c>
      <c r="I76" s="5">
        <v>37907</v>
      </c>
      <c r="J76" s="5" t="s">
        <v>2</v>
      </c>
      <c r="K76" s="5" t="s">
        <v>114</v>
      </c>
      <c r="L76" s="6">
        <v>43313</v>
      </c>
      <c r="M76" s="5">
        <v>9858</v>
      </c>
      <c r="N76" s="5">
        <v>1.0900000000000001</v>
      </c>
      <c r="O76" s="7">
        <v>10745.220000000001</v>
      </c>
    </row>
    <row r="77" spans="1:15" hidden="1" x14ac:dyDescent="0.2">
      <c r="A77" s="1" t="str">
        <f t="shared" si="2"/>
        <v>43313-Santander Rio Banco (1119)-37907-IN</v>
      </c>
      <c r="B77" s="1" t="str">
        <f t="shared" si="3"/>
        <v>43313-Santander Rio Banco (1119)-IN</v>
      </c>
      <c r="C77" s="1" t="str">
        <f>IF(I77="","",IF(J77="OUT","",IF(COUNTIF($A$2:A77,A77)=1,1,"")))</f>
        <v/>
      </c>
      <c r="D77" s="1" t="str">
        <f>IF(I77="","",IF(J77="IN","",IF(COUNTIF($A$2:A77,A77)=1,1,"")))</f>
        <v/>
      </c>
      <c r="E77" s="1" t="str">
        <f>IF(I77="","",IF(J77="OUT","",IF(COUNTIF(B$2:$B77,B77)=1,1,"")))</f>
        <v/>
      </c>
      <c r="F77" s="1" t="str">
        <f>IF(I77="","",IF(J77="IN","",IF(COUNTIF($B$2:B77,B77)=1,1,"")))</f>
        <v/>
      </c>
      <c r="G77" s="1">
        <f>IF(I77="","",COUNTIF($K$1:K77,K77))</f>
        <v>12</v>
      </c>
      <c r="H77" s="1">
        <f>IF(I77="","",COUNTIF($G$2:G77,1))</f>
        <v>13</v>
      </c>
      <c r="I77" s="5">
        <v>37907</v>
      </c>
      <c r="J77" s="5" t="s">
        <v>2</v>
      </c>
      <c r="K77" s="5" t="s">
        <v>114</v>
      </c>
      <c r="L77" s="6">
        <v>43313</v>
      </c>
      <c r="M77" s="5">
        <v>1440</v>
      </c>
      <c r="N77" s="5">
        <v>11.5</v>
      </c>
      <c r="O77" s="7">
        <v>16560</v>
      </c>
    </row>
    <row r="78" spans="1:15" hidden="1" x14ac:dyDescent="0.2">
      <c r="A78" s="1" t="str">
        <f t="shared" si="2"/>
        <v>43313-Santander Rio Banco (1119)-37907-IN</v>
      </c>
      <c r="B78" s="1" t="str">
        <f t="shared" si="3"/>
        <v>43313-Santander Rio Banco (1119)-IN</v>
      </c>
      <c r="C78" s="1" t="str">
        <f>IF(I78="","",IF(J78="OUT","",IF(COUNTIF($A$2:A78,A78)=1,1,"")))</f>
        <v/>
      </c>
      <c r="D78" s="1" t="str">
        <f>IF(I78="","",IF(J78="IN","",IF(COUNTIF($A$2:A78,A78)=1,1,"")))</f>
        <v/>
      </c>
      <c r="E78" s="1" t="str">
        <f>IF(I78="","",IF(J78="OUT","",IF(COUNTIF(B$2:$B78,B78)=1,1,"")))</f>
        <v/>
      </c>
      <c r="F78" s="1" t="str">
        <f>IF(I78="","",IF(J78="IN","",IF(COUNTIF($B$2:B78,B78)=1,1,"")))</f>
        <v/>
      </c>
      <c r="G78" s="1">
        <f>IF(I78="","",COUNTIF($K$1:K78,K78))</f>
        <v>13</v>
      </c>
      <c r="H78" s="1">
        <f>IF(I78="","",COUNTIF($G$2:G78,1))</f>
        <v>13</v>
      </c>
      <c r="I78" s="5">
        <v>37907</v>
      </c>
      <c r="J78" s="5" t="s">
        <v>2</v>
      </c>
      <c r="K78" s="5" t="s">
        <v>114</v>
      </c>
      <c r="L78" s="6">
        <v>43313</v>
      </c>
      <c r="M78" s="5">
        <v>167</v>
      </c>
      <c r="N78" s="5">
        <v>106.1</v>
      </c>
      <c r="O78" s="7">
        <v>17718.7</v>
      </c>
    </row>
    <row r="79" spans="1:15" hidden="1" x14ac:dyDescent="0.2">
      <c r="A79" s="1" t="str">
        <f t="shared" si="2"/>
        <v>43313-Santander Rio Banco (1119)-37907-IN</v>
      </c>
      <c r="B79" s="1" t="str">
        <f t="shared" si="3"/>
        <v>43313-Santander Rio Banco (1119)-IN</v>
      </c>
      <c r="C79" s="1" t="str">
        <f>IF(I79="","",IF(J79="OUT","",IF(COUNTIF($A$2:A79,A79)=1,1,"")))</f>
        <v/>
      </c>
      <c r="D79" s="1" t="str">
        <f>IF(I79="","",IF(J79="IN","",IF(COUNTIF($A$2:A79,A79)=1,1,"")))</f>
        <v/>
      </c>
      <c r="E79" s="1" t="str">
        <f>IF(I79="","",IF(J79="OUT","",IF(COUNTIF(B$2:$B79,B79)=1,1,"")))</f>
        <v/>
      </c>
      <c r="F79" s="1" t="str">
        <f>IF(I79="","",IF(J79="IN","",IF(COUNTIF($B$2:B79,B79)=1,1,"")))</f>
        <v/>
      </c>
      <c r="G79" s="1">
        <f>IF(I79="","",COUNTIF($K$1:K79,K79))</f>
        <v>14</v>
      </c>
      <c r="H79" s="1">
        <f>IF(I79="","",COUNTIF($G$2:G79,1))</f>
        <v>13</v>
      </c>
      <c r="I79" s="5">
        <v>37907</v>
      </c>
      <c r="J79" s="5" t="s">
        <v>2</v>
      </c>
      <c r="K79" s="5" t="s">
        <v>114</v>
      </c>
      <c r="L79" s="6">
        <v>43313</v>
      </c>
      <c r="M79" s="5">
        <v>9270</v>
      </c>
      <c r="N79" s="5">
        <v>5.0599999999999996</v>
      </c>
      <c r="O79" s="7">
        <v>46906.2</v>
      </c>
    </row>
    <row r="80" spans="1:15" hidden="1" x14ac:dyDescent="0.2">
      <c r="A80" s="1" t="str">
        <f t="shared" si="2"/>
        <v>43313-ICBC (522)-38151-IN</v>
      </c>
      <c r="B80" s="1" t="str">
        <f t="shared" si="3"/>
        <v>43313-ICBC (522)-IN</v>
      </c>
      <c r="C80" s="1">
        <f>IF(I80="","",IF(J80="OUT","",IF(COUNTIF($A$2:A80,A80)=1,1,"")))</f>
        <v>1</v>
      </c>
      <c r="D80" s="1" t="str">
        <f>IF(I80="","",IF(J80="IN","",IF(COUNTIF($A$2:A80,A80)=1,1,"")))</f>
        <v/>
      </c>
      <c r="E80" s="1">
        <f>IF(I80="","",IF(J80="OUT","",IF(COUNTIF(B$2:$B80,B80)=1,1,"")))</f>
        <v>1</v>
      </c>
      <c r="F80" s="1" t="str">
        <f>IF(I80="","",IF(J80="IN","",IF(COUNTIF($B$2:B80,B80)=1,1,"")))</f>
        <v/>
      </c>
      <c r="G80" s="1">
        <f>IF(I80="","",COUNTIF($K$1:K80,K80))</f>
        <v>1</v>
      </c>
      <c r="H80" s="1">
        <f>IF(I80="","",COUNTIF($G$2:G80,1))</f>
        <v>14</v>
      </c>
      <c r="I80" s="5">
        <v>38151</v>
      </c>
      <c r="J80" s="5" t="s">
        <v>2</v>
      </c>
      <c r="K80" s="5" t="s">
        <v>42</v>
      </c>
      <c r="L80" s="6">
        <v>43313</v>
      </c>
      <c r="M80" s="5">
        <v>5000</v>
      </c>
      <c r="N80" s="5">
        <v>75.45</v>
      </c>
      <c r="O80" s="7">
        <v>377250</v>
      </c>
    </row>
    <row r="81" spans="1:15" hidden="1" x14ac:dyDescent="0.2">
      <c r="A81" s="1" t="str">
        <f t="shared" si="2"/>
        <v>43313-BBVA Banco Frances (1103)-38236-IN</v>
      </c>
      <c r="B81" s="1" t="str">
        <f t="shared" si="3"/>
        <v>43313-BBVA Banco Frances (1103)-IN</v>
      </c>
      <c r="C81" s="1">
        <f>IF(I81="","",IF(J81="OUT","",IF(COUNTIF($A$2:A81,A81)=1,1,"")))</f>
        <v>1</v>
      </c>
      <c r="D81" s="1" t="str">
        <f>IF(I81="","",IF(J81="IN","",IF(COUNTIF($A$2:A81,A81)=1,1,"")))</f>
        <v/>
      </c>
      <c r="E81" s="1" t="str">
        <f>IF(I81="","",IF(J81="OUT","",IF(COUNTIF(B$2:$B81,B81)=1,1,"")))</f>
        <v/>
      </c>
      <c r="F81" s="1" t="str">
        <f>IF(I81="","",IF(J81="IN","",IF(COUNTIF($B$2:B81,B81)=1,1,"")))</f>
        <v/>
      </c>
      <c r="G81" s="1">
        <f>IF(I81="","",COUNTIF($K$1:K81,K81))</f>
        <v>14</v>
      </c>
      <c r="H81" s="1">
        <f>IF(I81="","",COUNTIF($G$2:G81,1))</f>
        <v>14</v>
      </c>
      <c r="I81" s="5">
        <v>38236</v>
      </c>
      <c r="J81" s="5" t="s">
        <v>2</v>
      </c>
      <c r="K81" s="5" t="s">
        <v>13</v>
      </c>
      <c r="L81" s="6">
        <v>43313</v>
      </c>
      <c r="M81" s="5">
        <v>10000</v>
      </c>
      <c r="N81" s="5">
        <v>29.05</v>
      </c>
      <c r="O81" s="7">
        <v>290500</v>
      </c>
    </row>
    <row r="82" spans="1:15" hidden="1" x14ac:dyDescent="0.2">
      <c r="A82" s="1" t="str">
        <f t="shared" si="2"/>
        <v>43313-BBVA Banco Frances (1103)-38236-IN</v>
      </c>
      <c r="B82" s="1" t="str">
        <f t="shared" si="3"/>
        <v>43313-BBVA Banco Frances (1103)-IN</v>
      </c>
      <c r="C82" s="1" t="str">
        <f>IF(I82="","",IF(J82="OUT","",IF(COUNTIF($A$2:A82,A82)=1,1,"")))</f>
        <v/>
      </c>
      <c r="D82" s="1" t="str">
        <f>IF(I82="","",IF(J82="IN","",IF(COUNTIF($A$2:A82,A82)=1,1,"")))</f>
        <v/>
      </c>
      <c r="E82" s="1" t="str">
        <f>IF(I82="","",IF(J82="OUT","",IF(COUNTIF(B$2:$B82,B82)=1,1,"")))</f>
        <v/>
      </c>
      <c r="F82" s="1" t="str">
        <f>IF(I82="","",IF(J82="IN","",IF(COUNTIF($B$2:B82,B82)=1,1,"")))</f>
        <v/>
      </c>
      <c r="G82" s="1">
        <f>IF(I82="","",COUNTIF($K$1:K82,K82))</f>
        <v>15</v>
      </c>
      <c r="H82" s="1">
        <f>IF(I82="","",COUNTIF($G$2:G82,1))</f>
        <v>14</v>
      </c>
      <c r="I82" s="5">
        <v>38236</v>
      </c>
      <c r="J82" s="5" t="s">
        <v>2</v>
      </c>
      <c r="K82" s="5" t="s">
        <v>13</v>
      </c>
      <c r="L82" s="6">
        <v>43313</v>
      </c>
      <c r="M82" s="5">
        <v>2100</v>
      </c>
      <c r="N82" s="5">
        <v>139.05000000000001</v>
      </c>
      <c r="O82" s="7">
        <v>292005</v>
      </c>
    </row>
    <row r="83" spans="1:15" hidden="1" x14ac:dyDescent="0.2">
      <c r="A83" s="1" t="str">
        <f t="shared" si="2"/>
        <v>43313-BBVA Banco Frances (1103)-38236-IN</v>
      </c>
      <c r="B83" s="1" t="str">
        <f t="shared" si="3"/>
        <v>43313-BBVA Banco Frances (1103)-IN</v>
      </c>
      <c r="C83" s="1" t="str">
        <f>IF(I83="","",IF(J83="OUT","",IF(COUNTIF($A$2:A83,A83)=1,1,"")))</f>
        <v/>
      </c>
      <c r="D83" s="1" t="str">
        <f>IF(I83="","",IF(J83="IN","",IF(COUNTIF($A$2:A83,A83)=1,1,"")))</f>
        <v/>
      </c>
      <c r="E83" s="1" t="str">
        <f>IF(I83="","",IF(J83="OUT","",IF(COUNTIF(B$2:$B83,B83)=1,1,"")))</f>
        <v/>
      </c>
      <c r="F83" s="1" t="str">
        <f>IF(I83="","",IF(J83="IN","",IF(COUNTIF($B$2:B83,B83)=1,1,"")))</f>
        <v/>
      </c>
      <c r="G83" s="1">
        <f>IF(I83="","",COUNTIF($K$1:K83,K83))</f>
        <v>16</v>
      </c>
      <c r="H83" s="1">
        <f>IF(I83="","",COUNTIF($G$2:G83,1))</f>
        <v>14</v>
      </c>
      <c r="I83" s="5">
        <v>38236</v>
      </c>
      <c r="J83" s="5" t="s">
        <v>2</v>
      </c>
      <c r="K83" s="5" t="s">
        <v>13</v>
      </c>
      <c r="L83" s="6">
        <v>43313</v>
      </c>
      <c r="M83" s="5">
        <v>1100</v>
      </c>
      <c r="N83" s="5">
        <v>464.95</v>
      </c>
      <c r="O83" s="7">
        <v>511445</v>
      </c>
    </row>
    <row r="84" spans="1:15" hidden="1" x14ac:dyDescent="0.2">
      <c r="A84" s="1" t="str">
        <f t="shared" si="2"/>
        <v>43313-BBVA Banco Frances (1103)-38236-IN</v>
      </c>
      <c r="B84" s="1" t="str">
        <f t="shared" si="3"/>
        <v>43313-BBVA Banco Frances (1103)-IN</v>
      </c>
      <c r="C84" s="1" t="str">
        <f>IF(I84="","",IF(J84="OUT","",IF(COUNTIF($A$2:A84,A84)=1,1,"")))</f>
        <v/>
      </c>
      <c r="D84" s="1" t="str">
        <f>IF(I84="","",IF(J84="IN","",IF(COUNTIF($A$2:A84,A84)=1,1,"")))</f>
        <v/>
      </c>
      <c r="E84" s="1" t="str">
        <f>IF(I84="","",IF(J84="OUT","",IF(COUNTIF(B$2:$B84,B84)=1,1,"")))</f>
        <v/>
      </c>
      <c r="F84" s="1" t="str">
        <f>IF(I84="","",IF(J84="IN","",IF(COUNTIF($B$2:B84,B84)=1,1,"")))</f>
        <v/>
      </c>
      <c r="G84" s="1">
        <f>IF(I84="","",COUNTIF($K$1:K84,K84))</f>
        <v>17</v>
      </c>
      <c r="H84" s="1">
        <f>IF(I84="","",COUNTIF($G$2:G84,1))</f>
        <v>14</v>
      </c>
      <c r="I84" s="5">
        <v>38236</v>
      </c>
      <c r="J84" s="5" t="s">
        <v>2</v>
      </c>
      <c r="K84" s="5" t="s">
        <v>13</v>
      </c>
      <c r="L84" s="6">
        <v>43313</v>
      </c>
      <c r="M84" s="5">
        <v>6500</v>
      </c>
      <c r="N84" s="5">
        <v>85.35</v>
      </c>
      <c r="O84" s="7">
        <v>554775</v>
      </c>
    </row>
    <row r="85" spans="1:15" hidden="1" x14ac:dyDescent="0.2">
      <c r="A85" s="1" t="str">
        <f t="shared" si="2"/>
        <v>43313-BBVA Banco Frances (1103)-38236-IN</v>
      </c>
      <c r="B85" s="1" t="str">
        <f t="shared" si="3"/>
        <v>43313-BBVA Banco Frances (1103)-IN</v>
      </c>
      <c r="C85" s="1" t="str">
        <f>IF(I85="","",IF(J85="OUT","",IF(COUNTIF($A$2:A85,A85)=1,1,"")))</f>
        <v/>
      </c>
      <c r="D85" s="1" t="str">
        <f>IF(I85="","",IF(J85="IN","",IF(COUNTIF($A$2:A85,A85)=1,1,"")))</f>
        <v/>
      </c>
      <c r="E85" s="1" t="str">
        <f>IF(I85="","",IF(J85="OUT","",IF(COUNTIF(B$2:$B85,B85)=1,1,"")))</f>
        <v/>
      </c>
      <c r="F85" s="1" t="str">
        <f>IF(I85="","",IF(J85="IN","",IF(COUNTIF($B$2:B85,B85)=1,1,"")))</f>
        <v/>
      </c>
      <c r="G85" s="1">
        <f>IF(I85="","",COUNTIF($K$1:K85,K85))</f>
        <v>18</v>
      </c>
      <c r="H85" s="1">
        <f>IF(I85="","",COUNTIF($G$2:G85,1))</f>
        <v>14</v>
      </c>
      <c r="I85" s="5">
        <v>38236</v>
      </c>
      <c r="J85" s="5" t="s">
        <v>2</v>
      </c>
      <c r="K85" s="5" t="s">
        <v>13</v>
      </c>
      <c r="L85" s="6">
        <v>43313</v>
      </c>
      <c r="M85" s="8">
        <v>32000</v>
      </c>
      <c r="N85" s="5">
        <v>26.517099999999999</v>
      </c>
      <c r="O85" s="7">
        <v>848547.2</v>
      </c>
    </row>
    <row r="86" spans="1:15" hidden="1" x14ac:dyDescent="0.2">
      <c r="A86" s="1" t="str">
        <f t="shared" si="2"/>
        <v>43313-Banco Nación (1128)-38576-IN</v>
      </c>
      <c r="B86" s="1" t="str">
        <f t="shared" si="3"/>
        <v>43313-Banco Nación (1128)-IN</v>
      </c>
      <c r="C86" s="1">
        <f>IF(I86="","",IF(J86="OUT","",IF(COUNTIF($A$2:A86,A86)=1,1,"")))</f>
        <v>1</v>
      </c>
      <c r="D86" s="1" t="str">
        <f>IF(I86="","",IF(J86="IN","",IF(COUNTIF($A$2:A86,A86)=1,1,"")))</f>
        <v/>
      </c>
      <c r="E86" s="1">
        <f>IF(I86="","",IF(J86="OUT","",IF(COUNTIF(B$2:$B86,B86)=1,1,"")))</f>
        <v>1</v>
      </c>
      <c r="F86" s="1" t="str">
        <f>IF(I86="","",IF(J86="IN","",IF(COUNTIF($B$2:B86,B86)=1,1,"")))</f>
        <v/>
      </c>
      <c r="G86" s="1">
        <f>IF(I86="","",COUNTIF($K$1:K86,K86))</f>
        <v>1</v>
      </c>
      <c r="H86" s="1">
        <f>IF(I86="","",COUNTIF($G$2:G86,1))</f>
        <v>15</v>
      </c>
      <c r="I86" s="5">
        <v>38576</v>
      </c>
      <c r="J86" s="5" t="s">
        <v>2</v>
      </c>
      <c r="K86" s="5" t="s">
        <v>12</v>
      </c>
      <c r="L86" s="6">
        <v>43313</v>
      </c>
      <c r="M86" s="8">
        <v>26000</v>
      </c>
      <c r="N86" s="5">
        <v>22</v>
      </c>
      <c r="O86" s="7">
        <v>572000</v>
      </c>
    </row>
    <row r="87" spans="1:15" hidden="1" x14ac:dyDescent="0.2">
      <c r="A87" s="1" t="str">
        <f t="shared" si="2"/>
        <v>43313-Banco de la Nacion Argentina (1128)-38622-IN</v>
      </c>
      <c r="B87" s="1" t="str">
        <f t="shared" si="3"/>
        <v>43313-Banco de la Nacion Argentina (1128)-IN</v>
      </c>
      <c r="C87" s="1">
        <f>IF(I87="","",IF(J87="OUT","",IF(COUNTIF($A$2:A87,A87)=1,1,"")))</f>
        <v>1</v>
      </c>
      <c r="D87" s="1" t="str">
        <f>IF(I87="","",IF(J87="IN","",IF(COUNTIF($A$2:A87,A87)=1,1,"")))</f>
        <v/>
      </c>
      <c r="E87" s="1">
        <f>IF(I87="","",IF(J87="OUT","",IF(COUNTIF(B$2:$B87,B87)=1,1,"")))</f>
        <v>1</v>
      </c>
      <c r="F87" s="1" t="str">
        <f>IF(I87="","",IF(J87="IN","",IF(COUNTIF($B$2:B87,B87)=1,1,"")))</f>
        <v/>
      </c>
      <c r="G87" s="1">
        <f>IF(I87="","",COUNTIF($K$1:K87,K87))</f>
        <v>1</v>
      </c>
      <c r="H87" s="1">
        <f>IF(I87="","",COUNTIF($G$2:G87,1))</f>
        <v>16</v>
      </c>
      <c r="I87" s="5">
        <v>38622</v>
      </c>
      <c r="J87" s="5" t="s">
        <v>2</v>
      </c>
      <c r="K87" s="5" t="s">
        <v>8</v>
      </c>
      <c r="L87" s="6">
        <v>43313</v>
      </c>
      <c r="M87" s="8">
        <v>10900</v>
      </c>
      <c r="N87" s="5">
        <v>16.3294</v>
      </c>
      <c r="O87" s="7">
        <v>177990.46</v>
      </c>
    </row>
    <row r="88" spans="1:15" hidden="1" x14ac:dyDescent="0.2">
      <c r="A88" s="1" t="str">
        <f t="shared" si="2"/>
        <v>43313-Banco Nación (1128)-38622-IN</v>
      </c>
      <c r="B88" s="1" t="str">
        <f t="shared" si="3"/>
        <v>43313-Banco Nación (1128)-IN</v>
      </c>
      <c r="C88" s="1">
        <f>IF(I88="","",IF(J88="OUT","",IF(COUNTIF($A$2:A88,A88)=1,1,"")))</f>
        <v>1</v>
      </c>
      <c r="D88" s="1" t="str">
        <f>IF(I88="","",IF(J88="IN","",IF(COUNTIF($A$2:A88,A88)=1,1,"")))</f>
        <v/>
      </c>
      <c r="E88" s="1" t="str">
        <f>IF(I88="","",IF(J88="OUT","",IF(COUNTIF(B$2:$B88,B88)=1,1,"")))</f>
        <v/>
      </c>
      <c r="F88" s="1" t="str">
        <f>IF(I88="","",IF(J88="IN","",IF(COUNTIF($B$2:B88,B88)=1,1,"")))</f>
        <v/>
      </c>
      <c r="G88" s="1">
        <f>IF(I88="","",COUNTIF($K$1:K88,K88))</f>
        <v>2</v>
      </c>
      <c r="H88" s="1">
        <f>IF(I88="","",COUNTIF($G$2:G88,1))</f>
        <v>16</v>
      </c>
      <c r="I88" s="5">
        <v>38622</v>
      </c>
      <c r="J88" s="5" t="s">
        <v>2</v>
      </c>
      <c r="K88" s="5" t="s">
        <v>12</v>
      </c>
      <c r="L88" s="6">
        <v>43313</v>
      </c>
      <c r="M88" s="5">
        <v>460000</v>
      </c>
      <c r="N88" s="5">
        <v>0.88600000000000001</v>
      </c>
      <c r="O88" s="7">
        <v>407560</v>
      </c>
    </row>
    <row r="89" spans="1:15" hidden="1" x14ac:dyDescent="0.2">
      <c r="A89" s="1" t="str">
        <f t="shared" si="2"/>
        <v>43313-HSBC (Retail) (1748)-38698-IN</v>
      </c>
      <c r="B89" s="1" t="str">
        <f t="shared" si="3"/>
        <v>43313-HSBC (Retail) (1748)-IN</v>
      </c>
      <c r="C89" s="1">
        <f>IF(I89="","",IF(J89="OUT","",IF(COUNTIF($A$2:A89,A89)=1,1,"")))</f>
        <v>1</v>
      </c>
      <c r="D89" s="1" t="str">
        <f>IF(I89="","",IF(J89="IN","",IF(COUNTIF($A$2:A89,A89)=1,1,"")))</f>
        <v/>
      </c>
      <c r="E89" s="1" t="str">
        <f>IF(I89="","",IF(J89="OUT","",IF(COUNTIF(B$2:$B89,B89)=1,1,"")))</f>
        <v/>
      </c>
      <c r="F89" s="1" t="str">
        <f>IF(I89="","",IF(J89="IN","",IF(COUNTIF($B$2:B89,B89)=1,1,"")))</f>
        <v/>
      </c>
      <c r="G89" s="1">
        <f>IF(I89="","",COUNTIF($K$1:K89,K89))</f>
        <v>3</v>
      </c>
      <c r="H89" s="1">
        <f>IF(I89="","",COUNTIF($G$2:G89,1))</f>
        <v>16</v>
      </c>
      <c r="I89" s="5">
        <v>38698</v>
      </c>
      <c r="J89" s="5" t="s">
        <v>2</v>
      </c>
      <c r="K89" s="5" t="s">
        <v>17</v>
      </c>
      <c r="L89" s="6">
        <v>43313</v>
      </c>
      <c r="M89" s="5">
        <v>1472</v>
      </c>
      <c r="N89" s="5">
        <v>8.8000000000000007</v>
      </c>
      <c r="O89" s="7">
        <v>12953.6</v>
      </c>
    </row>
    <row r="90" spans="1:15" hidden="1" x14ac:dyDescent="0.2">
      <c r="A90" s="1" t="str">
        <f t="shared" si="2"/>
        <v>43313-HSBC (Retail) (1748)-38698-IN</v>
      </c>
      <c r="B90" s="1" t="str">
        <f t="shared" si="3"/>
        <v>43313-HSBC (Retail) (1748)-IN</v>
      </c>
      <c r="C90" s="1" t="str">
        <f>IF(I90="","",IF(J90="OUT","",IF(COUNTIF($A$2:A90,A90)=1,1,"")))</f>
        <v/>
      </c>
      <c r="D90" s="1" t="str">
        <f>IF(I90="","",IF(J90="IN","",IF(COUNTIF($A$2:A90,A90)=1,1,"")))</f>
        <v/>
      </c>
      <c r="E90" s="1" t="str">
        <f>IF(I90="","",IF(J90="OUT","",IF(COUNTIF(B$2:$B90,B90)=1,1,"")))</f>
        <v/>
      </c>
      <c r="F90" s="1" t="str">
        <f>IF(I90="","",IF(J90="IN","",IF(COUNTIF($B$2:B90,B90)=1,1,"")))</f>
        <v/>
      </c>
      <c r="G90" s="1">
        <f>IF(I90="","",COUNTIF($K$1:K90,K90))</f>
        <v>4</v>
      </c>
      <c r="H90" s="1">
        <f>IF(I90="","",COUNTIF($G$2:G90,1))</f>
        <v>16</v>
      </c>
      <c r="I90" s="5">
        <v>38698</v>
      </c>
      <c r="J90" s="5" t="s">
        <v>2</v>
      </c>
      <c r="K90" s="5" t="s">
        <v>17</v>
      </c>
      <c r="L90" s="6">
        <v>43313</v>
      </c>
      <c r="M90" s="5">
        <v>4129</v>
      </c>
      <c r="N90" s="5">
        <v>5.26</v>
      </c>
      <c r="O90" s="7">
        <v>21718.54</v>
      </c>
    </row>
    <row r="91" spans="1:15" hidden="1" x14ac:dyDescent="0.2">
      <c r="A91" s="1" t="str">
        <f t="shared" si="2"/>
        <v>43313-Banco Galicia (552)-38712-IN</v>
      </c>
      <c r="B91" s="1" t="str">
        <f t="shared" si="3"/>
        <v>43313-Banco Galicia (552)-IN</v>
      </c>
      <c r="C91" s="1">
        <f>IF(I91="","",IF(J91="OUT","",IF(COUNTIF($A$2:A91,A91)=1,1,"")))</f>
        <v>1</v>
      </c>
      <c r="D91" s="1" t="str">
        <f>IF(I91="","",IF(J91="IN","",IF(COUNTIF($A$2:A91,A91)=1,1,"")))</f>
        <v/>
      </c>
      <c r="E91" s="1" t="str">
        <f>IF(I91="","",IF(J91="OUT","",IF(COUNTIF(B$2:$B91,B91)=1,1,"")))</f>
        <v/>
      </c>
      <c r="F91" s="1" t="str">
        <f>IF(I91="","",IF(J91="IN","",IF(COUNTIF($B$2:B91,B91)=1,1,"")))</f>
        <v/>
      </c>
      <c r="G91" s="1">
        <f>IF(I91="","",COUNTIF($K$1:K91,K91))</f>
        <v>14</v>
      </c>
      <c r="H91" s="1">
        <f>IF(I91="","",COUNTIF($G$2:G91,1))</f>
        <v>16</v>
      </c>
      <c r="I91" s="5">
        <v>38712</v>
      </c>
      <c r="J91" s="5" t="s">
        <v>2</v>
      </c>
      <c r="K91" s="5" t="s">
        <v>10</v>
      </c>
      <c r="L91" s="6">
        <v>43313</v>
      </c>
      <c r="M91" s="5">
        <v>8505</v>
      </c>
      <c r="N91" s="5">
        <v>5.12</v>
      </c>
      <c r="O91" s="7">
        <v>43545.599999999999</v>
      </c>
    </row>
    <row r="92" spans="1:15" hidden="1" x14ac:dyDescent="0.2">
      <c r="A92" s="1" t="str">
        <f t="shared" si="2"/>
        <v>43313-BBVA Banco Frances (1103)-38719-IN</v>
      </c>
      <c r="B92" s="1" t="str">
        <f t="shared" si="3"/>
        <v>43313-BBVA Banco Frances (1103)-IN</v>
      </c>
      <c r="C92" s="1">
        <f>IF(I92="","",IF(J92="OUT","",IF(COUNTIF($A$2:A92,A92)=1,1,"")))</f>
        <v>1</v>
      </c>
      <c r="D92" s="1" t="str">
        <f>IF(I92="","",IF(J92="IN","",IF(COUNTIF($A$2:A92,A92)=1,1,"")))</f>
        <v/>
      </c>
      <c r="E92" s="1" t="str">
        <f>IF(I92="","",IF(J92="OUT","",IF(COUNTIF(B$2:$B92,B92)=1,1,"")))</f>
        <v/>
      </c>
      <c r="F92" s="1" t="str">
        <f>IF(I92="","",IF(J92="IN","",IF(COUNTIF($B$2:B92,B92)=1,1,"")))</f>
        <v/>
      </c>
      <c r="G92" s="1">
        <f>IF(I92="","",COUNTIF($K$1:K92,K92))</f>
        <v>19</v>
      </c>
      <c r="H92" s="1">
        <f>IF(I92="","",COUNTIF($G$2:G92,1))</f>
        <v>16</v>
      </c>
      <c r="I92" s="5">
        <v>38719</v>
      </c>
      <c r="J92" s="5" t="s">
        <v>2</v>
      </c>
      <c r="K92" s="5" t="s">
        <v>13</v>
      </c>
      <c r="L92" s="6">
        <v>43313</v>
      </c>
      <c r="M92" s="5">
        <v>220</v>
      </c>
      <c r="N92" s="5">
        <v>47.95</v>
      </c>
      <c r="O92" s="7">
        <v>10549</v>
      </c>
    </row>
    <row r="93" spans="1:15" hidden="1" x14ac:dyDescent="0.2">
      <c r="A93" s="1" t="str">
        <f t="shared" si="2"/>
        <v>43313-BBVA Banco Frances (1103)-38719-IN</v>
      </c>
      <c r="B93" s="1" t="str">
        <f t="shared" si="3"/>
        <v>43313-BBVA Banco Frances (1103)-IN</v>
      </c>
      <c r="C93" s="1" t="str">
        <f>IF(I93="","",IF(J93="OUT","",IF(COUNTIF($A$2:A93,A93)=1,1,"")))</f>
        <v/>
      </c>
      <c r="D93" s="1" t="str">
        <f>IF(I93="","",IF(J93="IN","",IF(COUNTIF($A$2:A93,A93)=1,1,"")))</f>
        <v/>
      </c>
      <c r="E93" s="1" t="str">
        <f>IF(I93="","",IF(J93="OUT","",IF(COUNTIF(B$2:$B93,B93)=1,1,"")))</f>
        <v/>
      </c>
      <c r="F93" s="1" t="str">
        <f>IF(I93="","",IF(J93="IN","",IF(COUNTIF($B$2:B93,B93)=1,1,"")))</f>
        <v/>
      </c>
      <c r="G93" s="1">
        <f>IF(I93="","",COUNTIF($K$1:K93,K93))</f>
        <v>20</v>
      </c>
      <c r="H93" s="1">
        <f>IF(I93="","",COUNTIF($G$2:G93,1))</f>
        <v>16</v>
      </c>
      <c r="I93" s="5">
        <v>38719</v>
      </c>
      <c r="J93" s="5" t="s">
        <v>2</v>
      </c>
      <c r="K93" s="5" t="s">
        <v>13</v>
      </c>
      <c r="L93" s="6">
        <v>43313</v>
      </c>
      <c r="M93" s="5">
        <v>15000</v>
      </c>
      <c r="N93" s="5">
        <v>0.95099999999999996</v>
      </c>
      <c r="O93" s="7">
        <v>14265</v>
      </c>
    </row>
    <row r="94" spans="1:15" hidden="1" x14ac:dyDescent="0.2">
      <c r="A94" s="1" t="str">
        <f t="shared" si="2"/>
        <v>43313-BBVA Banco Frances (1103)-38719-IN</v>
      </c>
      <c r="B94" s="1" t="str">
        <f t="shared" si="3"/>
        <v>43313-BBVA Banco Frances (1103)-IN</v>
      </c>
      <c r="C94" s="1" t="str">
        <f>IF(I94="","",IF(J94="OUT","",IF(COUNTIF($A$2:A94,A94)=1,1,"")))</f>
        <v/>
      </c>
      <c r="D94" s="1" t="str">
        <f>IF(I94="","",IF(J94="IN","",IF(COUNTIF($A$2:A94,A94)=1,1,"")))</f>
        <v/>
      </c>
      <c r="E94" s="1" t="str">
        <f>IF(I94="","",IF(J94="OUT","",IF(COUNTIF(B$2:$B94,B94)=1,1,"")))</f>
        <v/>
      </c>
      <c r="F94" s="1" t="str">
        <f>IF(I94="","",IF(J94="IN","",IF(COUNTIF($B$2:B94,B94)=1,1,"")))</f>
        <v/>
      </c>
      <c r="G94" s="1">
        <f>IF(I94="","",COUNTIF($K$1:K94,K94))</f>
        <v>21</v>
      </c>
      <c r="H94" s="1">
        <f>IF(I94="","",COUNTIF($G$2:G94,1))</f>
        <v>16</v>
      </c>
      <c r="I94" s="5">
        <v>38719</v>
      </c>
      <c r="J94" s="5" t="s">
        <v>2</v>
      </c>
      <c r="K94" s="5" t="s">
        <v>13</v>
      </c>
      <c r="L94" s="6">
        <v>43313</v>
      </c>
      <c r="M94" s="5">
        <v>380</v>
      </c>
      <c r="N94" s="5">
        <v>92</v>
      </c>
      <c r="O94" s="7">
        <v>34960</v>
      </c>
    </row>
    <row r="95" spans="1:15" hidden="1" x14ac:dyDescent="0.2">
      <c r="A95" s="1" t="str">
        <f t="shared" si="2"/>
        <v>43313-BBVA Banco Frances (1103)-38719-IN</v>
      </c>
      <c r="B95" s="1" t="str">
        <f t="shared" si="3"/>
        <v>43313-BBVA Banco Frances (1103)-IN</v>
      </c>
      <c r="C95" s="1" t="str">
        <f>IF(I95="","",IF(J95="OUT","",IF(COUNTIF($A$2:A95,A95)=1,1,"")))</f>
        <v/>
      </c>
      <c r="D95" s="1" t="str">
        <f>IF(I95="","",IF(J95="IN","",IF(COUNTIF($A$2:A95,A95)=1,1,"")))</f>
        <v/>
      </c>
      <c r="E95" s="1" t="str">
        <f>IF(I95="","",IF(J95="OUT","",IF(COUNTIF(B$2:$B95,B95)=1,1,"")))</f>
        <v/>
      </c>
      <c r="F95" s="1" t="str">
        <f>IF(I95="","",IF(J95="IN","",IF(COUNTIF($B$2:B95,B95)=1,1,"")))</f>
        <v/>
      </c>
      <c r="G95" s="1">
        <f>IF(I95="","",COUNTIF($K$1:K95,K95))</f>
        <v>22</v>
      </c>
      <c r="H95" s="1">
        <f>IF(I95="","",COUNTIF($G$2:G95,1))</f>
        <v>16</v>
      </c>
      <c r="I95" s="5">
        <v>38719</v>
      </c>
      <c r="J95" s="5" t="s">
        <v>2</v>
      </c>
      <c r="K95" s="5" t="s">
        <v>13</v>
      </c>
      <c r="L95" s="6">
        <v>43313</v>
      </c>
      <c r="M95" s="5">
        <v>1210</v>
      </c>
      <c r="N95" s="5">
        <v>30.45</v>
      </c>
      <c r="O95" s="7">
        <v>36844.5</v>
      </c>
    </row>
    <row r="96" spans="1:15" hidden="1" x14ac:dyDescent="0.2">
      <c r="A96" s="1" t="str">
        <f t="shared" si="2"/>
        <v>43313-BBVA Banco Frances (1103)-38719-IN</v>
      </c>
      <c r="B96" s="1" t="str">
        <f t="shared" si="3"/>
        <v>43313-BBVA Banco Frances (1103)-IN</v>
      </c>
      <c r="C96" s="1" t="str">
        <f>IF(I96="","",IF(J96="OUT","",IF(COUNTIF($A$2:A96,A96)=1,1,"")))</f>
        <v/>
      </c>
      <c r="D96" s="1" t="str">
        <f>IF(I96="","",IF(J96="IN","",IF(COUNTIF($A$2:A96,A96)=1,1,"")))</f>
        <v/>
      </c>
      <c r="E96" s="1" t="str">
        <f>IF(I96="","",IF(J96="OUT","",IF(COUNTIF(B$2:$B96,B96)=1,1,"")))</f>
        <v/>
      </c>
      <c r="F96" s="1" t="str">
        <f>IF(I96="","",IF(J96="IN","",IF(COUNTIF($B$2:B96,B96)=1,1,"")))</f>
        <v/>
      </c>
      <c r="G96" s="1">
        <f>IF(I96="","",COUNTIF($K$1:K96,K96))</f>
        <v>23</v>
      </c>
      <c r="H96" s="1">
        <f>IF(I96="","",COUNTIF($G$2:G96,1))</f>
        <v>16</v>
      </c>
      <c r="I96" s="5">
        <v>38719</v>
      </c>
      <c r="J96" s="5" t="s">
        <v>2</v>
      </c>
      <c r="K96" s="5" t="s">
        <v>13</v>
      </c>
      <c r="L96" s="6">
        <v>43313</v>
      </c>
      <c r="M96" s="5">
        <v>50000</v>
      </c>
      <c r="N96" s="5">
        <v>0.99278999999999995</v>
      </c>
      <c r="O96" s="7">
        <v>49639.5</v>
      </c>
    </row>
    <row r="97" spans="1:15" hidden="1" x14ac:dyDescent="0.2">
      <c r="A97" s="1" t="str">
        <f t="shared" si="2"/>
        <v>43313-BBVA Banco Frances (1103)-38719-IN</v>
      </c>
      <c r="B97" s="1" t="str">
        <f t="shared" si="3"/>
        <v>43313-BBVA Banco Frances (1103)-IN</v>
      </c>
      <c r="C97" s="1" t="str">
        <f>IF(I97="","",IF(J97="OUT","",IF(COUNTIF($A$2:A97,A97)=1,1,"")))</f>
        <v/>
      </c>
      <c r="D97" s="1" t="str">
        <f>IF(I97="","",IF(J97="IN","",IF(COUNTIF($A$2:A97,A97)=1,1,"")))</f>
        <v/>
      </c>
      <c r="E97" s="1" t="str">
        <f>IF(I97="","",IF(J97="OUT","",IF(COUNTIF(B$2:$B97,B97)=1,1,"")))</f>
        <v/>
      </c>
      <c r="F97" s="1" t="str">
        <f>IF(I97="","",IF(J97="IN","",IF(COUNTIF($B$2:B97,B97)=1,1,"")))</f>
        <v/>
      </c>
      <c r="G97" s="1">
        <f>IF(I97="","",COUNTIF($K$1:K97,K97))</f>
        <v>24</v>
      </c>
      <c r="H97" s="1">
        <f>IF(I97="","",COUNTIF($G$2:G97,1))</f>
        <v>16</v>
      </c>
      <c r="I97" s="5">
        <v>38719</v>
      </c>
      <c r="J97" s="5" t="s">
        <v>2</v>
      </c>
      <c r="K97" s="5" t="s">
        <v>13</v>
      </c>
      <c r="L97" s="6">
        <v>43313</v>
      </c>
      <c r="M97" s="8">
        <v>18380</v>
      </c>
      <c r="N97" s="5">
        <v>29</v>
      </c>
      <c r="O97" s="7">
        <v>533020</v>
      </c>
    </row>
    <row r="98" spans="1:15" hidden="1" x14ac:dyDescent="0.2">
      <c r="A98" s="1" t="str">
        <f t="shared" si="2"/>
        <v>43313-Santander Rio Banco (1119)-38859-IN</v>
      </c>
      <c r="B98" s="1" t="str">
        <f t="shared" si="3"/>
        <v>43313-Santander Rio Banco (1119)-IN</v>
      </c>
      <c r="C98" s="1">
        <f>IF(I98="","",IF(J98="OUT","",IF(COUNTIF($A$2:A98,A98)=1,1,"")))</f>
        <v>1</v>
      </c>
      <c r="D98" s="1" t="str">
        <f>IF(I98="","",IF(J98="IN","",IF(COUNTIF($A$2:A98,A98)=1,1,"")))</f>
        <v/>
      </c>
      <c r="E98" s="1" t="str">
        <f>IF(I98="","",IF(J98="OUT","",IF(COUNTIF(B$2:$B98,B98)=1,1,"")))</f>
        <v/>
      </c>
      <c r="F98" s="1" t="str">
        <f>IF(I98="","",IF(J98="IN","",IF(COUNTIF($B$2:B98,B98)=1,1,"")))</f>
        <v/>
      </c>
      <c r="G98" s="1">
        <f>IF(I98="","",COUNTIF($K$1:K98,K98))</f>
        <v>15</v>
      </c>
      <c r="H98" s="1">
        <f>IF(I98="","",COUNTIF($G$2:G98,1))</f>
        <v>16</v>
      </c>
      <c r="I98" s="5">
        <v>38859</v>
      </c>
      <c r="J98" s="5" t="s">
        <v>2</v>
      </c>
      <c r="K98" s="5" t="s">
        <v>114</v>
      </c>
      <c r="L98" s="6">
        <v>43313</v>
      </c>
      <c r="M98" s="5">
        <v>110</v>
      </c>
      <c r="N98" s="5">
        <v>7.8</v>
      </c>
      <c r="O98" s="7">
        <v>858</v>
      </c>
    </row>
    <row r="99" spans="1:15" hidden="1" x14ac:dyDescent="0.2">
      <c r="A99" s="1" t="str">
        <f t="shared" si="2"/>
        <v>43313-Santander Rio Banco (1119)-38859-IN</v>
      </c>
      <c r="B99" s="1" t="str">
        <f t="shared" si="3"/>
        <v>43313-Santander Rio Banco (1119)-IN</v>
      </c>
      <c r="C99" s="1" t="str">
        <f>IF(I99="","",IF(J99="OUT","",IF(COUNTIF($A$2:A99,A99)=1,1,"")))</f>
        <v/>
      </c>
      <c r="D99" s="1" t="str">
        <f>IF(I99="","",IF(J99="IN","",IF(COUNTIF($A$2:A99,A99)=1,1,"")))</f>
        <v/>
      </c>
      <c r="E99" s="1" t="str">
        <f>IF(I99="","",IF(J99="OUT","",IF(COUNTIF(B$2:$B99,B99)=1,1,"")))</f>
        <v/>
      </c>
      <c r="F99" s="1" t="str">
        <f>IF(I99="","",IF(J99="IN","",IF(COUNTIF($B$2:B99,B99)=1,1,"")))</f>
        <v/>
      </c>
      <c r="G99" s="1">
        <f>IF(I99="","",COUNTIF($K$1:K99,K99))</f>
        <v>16</v>
      </c>
      <c r="H99" s="1">
        <f>IF(I99="","",COUNTIF($G$2:G99,1))</f>
        <v>16</v>
      </c>
      <c r="I99" s="5">
        <v>38859</v>
      </c>
      <c r="J99" s="5" t="s">
        <v>2</v>
      </c>
      <c r="K99" s="5" t="s">
        <v>114</v>
      </c>
      <c r="L99" s="6">
        <v>43313</v>
      </c>
      <c r="M99" s="5">
        <v>83</v>
      </c>
      <c r="N99" s="5">
        <v>41.9</v>
      </c>
      <c r="O99" s="7">
        <v>3477.7</v>
      </c>
    </row>
    <row r="100" spans="1:15" hidden="1" x14ac:dyDescent="0.2">
      <c r="A100" s="1" t="str">
        <f t="shared" si="2"/>
        <v>43313-Santander Rio Banco (1119)-38859-IN</v>
      </c>
      <c r="B100" s="1" t="str">
        <f t="shared" si="3"/>
        <v>43313-Santander Rio Banco (1119)-IN</v>
      </c>
      <c r="C100" s="1" t="str">
        <f>IF(I100="","",IF(J100="OUT","",IF(COUNTIF($A$2:A100,A100)=1,1,"")))</f>
        <v/>
      </c>
      <c r="D100" s="1" t="str">
        <f>IF(I100="","",IF(J100="IN","",IF(COUNTIF($A$2:A100,A100)=1,1,"")))</f>
        <v/>
      </c>
      <c r="E100" s="1" t="str">
        <f>IF(I100="","",IF(J100="OUT","",IF(COUNTIF(B$2:$B100,B100)=1,1,"")))</f>
        <v/>
      </c>
      <c r="F100" s="1" t="str">
        <f>IF(I100="","",IF(J100="IN","",IF(COUNTIF($B$2:B100,B100)=1,1,"")))</f>
        <v/>
      </c>
      <c r="G100" s="1">
        <f>IF(I100="","",COUNTIF($K$1:K100,K100))</f>
        <v>17</v>
      </c>
      <c r="H100" s="1">
        <f>IF(I100="","",COUNTIF($G$2:G100,1))</f>
        <v>16</v>
      </c>
      <c r="I100" s="5">
        <v>38859</v>
      </c>
      <c r="J100" s="5" t="s">
        <v>2</v>
      </c>
      <c r="K100" s="5" t="s">
        <v>114</v>
      </c>
      <c r="L100" s="6">
        <v>43313</v>
      </c>
      <c r="M100" s="5">
        <v>80</v>
      </c>
      <c r="N100" s="5">
        <v>46.4</v>
      </c>
      <c r="O100" s="7">
        <v>3712</v>
      </c>
    </row>
    <row r="101" spans="1:15" hidden="1" x14ac:dyDescent="0.2">
      <c r="A101" s="1" t="str">
        <f t="shared" si="2"/>
        <v>43313-Santander Rio Banco (1119)-38859-IN</v>
      </c>
      <c r="B101" s="1" t="str">
        <f t="shared" si="3"/>
        <v>43313-Santander Rio Banco (1119)-IN</v>
      </c>
      <c r="C101" s="1" t="str">
        <f>IF(I101="","",IF(J101="OUT","",IF(COUNTIF($A$2:A101,A101)=1,1,"")))</f>
        <v/>
      </c>
      <c r="D101" s="1" t="str">
        <f>IF(I101="","",IF(J101="IN","",IF(COUNTIF($A$2:A101,A101)=1,1,"")))</f>
        <v/>
      </c>
      <c r="E101" s="1" t="str">
        <f>IF(I101="","",IF(J101="OUT","",IF(COUNTIF(B$2:$B101,B101)=1,1,"")))</f>
        <v/>
      </c>
      <c r="F101" s="1" t="str">
        <f>IF(I101="","",IF(J101="IN","",IF(COUNTIF($B$2:B101,B101)=1,1,"")))</f>
        <v/>
      </c>
      <c r="G101" s="1">
        <f>IF(I101="","",COUNTIF($K$1:K101,K101))</f>
        <v>18</v>
      </c>
      <c r="H101" s="1">
        <f>IF(I101="","",COUNTIF($G$2:G101,1))</f>
        <v>16</v>
      </c>
      <c r="I101" s="5">
        <v>38859</v>
      </c>
      <c r="J101" s="5" t="s">
        <v>2</v>
      </c>
      <c r="K101" s="5" t="s">
        <v>114</v>
      </c>
      <c r="L101" s="6">
        <v>43313</v>
      </c>
      <c r="M101" s="5">
        <v>47</v>
      </c>
      <c r="N101" s="5">
        <v>108.9</v>
      </c>
      <c r="O101" s="7">
        <v>5118.3</v>
      </c>
    </row>
    <row r="102" spans="1:15" hidden="1" x14ac:dyDescent="0.2">
      <c r="A102" s="1" t="str">
        <f t="shared" si="2"/>
        <v>43313-Santander Rio Banco (1119)-38859-IN</v>
      </c>
      <c r="B102" s="1" t="str">
        <f t="shared" si="3"/>
        <v>43313-Santander Rio Banco (1119)-IN</v>
      </c>
      <c r="C102" s="1" t="str">
        <f>IF(I102="","",IF(J102="OUT","",IF(COUNTIF($A$2:A102,A102)=1,1,"")))</f>
        <v/>
      </c>
      <c r="D102" s="1" t="str">
        <f>IF(I102="","",IF(J102="IN","",IF(COUNTIF($A$2:A102,A102)=1,1,"")))</f>
        <v/>
      </c>
      <c r="E102" s="1" t="str">
        <f>IF(I102="","",IF(J102="OUT","",IF(COUNTIF(B$2:$B102,B102)=1,1,"")))</f>
        <v/>
      </c>
      <c r="F102" s="1" t="str">
        <f>IF(I102="","",IF(J102="IN","",IF(COUNTIF($B$2:B102,B102)=1,1,"")))</f>
        <v/>
      </c>
      <c r="G102" s="1">
        <f>IF(I102="","",COUNTIF($K$1:K102,K102))</f>
        <v>19</v>
      </c>
      <c r="H102" s="1">
        <f>IF(I102="","",COUNTIF($G$2:G102,1))</f>
        <v>16</v>
      </c>
      <c r="I102" s="5">
        <v>38859</v>
      </c>
      <c r="J102" s="5" t="s">
        <v>2</v>
      </c>
      <c r="K102" s="5" t="s">
        <v>114</v>
      </c>
      <c r="L102" s="6">
        <v>43313</v>
      </c>
      <c r="M102" s="8">
        <v>1294</v>
      </c>
      <c r="N102" s="5">
        <v>17.128900000000002</v>
      </c>
      <c r="O102" s="7">
        <v>22164.796600000001</v>
      </c>
    </row>
    <row r="103" spans="1:15" hidden="1" x14ac:dyDescent="0.2">
      <c r="A103" s="1" t="str">
        <f t="shared" si="2"/>
        <v>43313-Santander Rio Banco (1119)-38883-IN</v>
      </c>
      <c r="B103" s="1" t="str">
        <f t="shared" si="3"/>
        <v>43313-Santander Rio Banco (1119)-IN</v>
      </c>
      <c r="C103" s="1">
        <f>IF(I103="","",IF(J103="OUT","",IF(COUNTIF($A$2:A103,A103)=1,1,"")))</f>
        <v>1</v>
      </c>
      <c r="D103" s="1" t="str">
        <f>IF(I103="","",IF(J103="IN","",IF(COUNTIF($A$2:A103,A103)=1,1,"")))</f>
        <v/>
      </c>
      <c r="E103" s="1" t="str">
        <f>IF(I103="","",IF(J103="OUT","",IF(COUNTIF(B$2:$B103,B103)=1,1,"")))</f>
        <v/>
      </c>
      <c r="F103" s="1" t="str">
        <f>IF(I103="","",IF(J103="IN","",IF(COUNTIF($B$2:B103,B103)=1,1,"")))</f>
        <v/>
      </c>
      <c r="G103" s="1">
        <f>IF(I103="","",COUNTIF($K$1:K103,K103))</f>
        <v>20</v>
      </c>
      <c r="H103" s="1">
        <f>IF(I103="","",COUNTIF($G$2:G103,1))</f>
        <v>16</v>
      </c>
      <c r="I103" s="5">
        <v>38883</v>
      </c>
      <c r="J103" s="5" t="s">
        <v>2</v>
      </c>
      <c r="K103" s="5" t="s">
        <v>114</v>
      </c>
      <c r="L103" s="6">
        <v>43313</v>
      </c>
      <c r="M103" s="5">
        <v>94</v>
      </c>
      <c r="N103" s="5">
        <v>19.45</v>
      </c>
      <c r="O103" s="7">
        <v>1828.3</v>
      </c>
    </row>
    <row r="104" spans="1:15" hidden="1" x14ac:dyDescent="0.2">
      <c r="A104" s="1" t="str">
        <f t="shared" si="2"/>
        <v>43313-Santander Rio Banco (1119)-38883-IN</v>
      </c>
      <c r="B104" s="1" t="str">
        <f t="shared" si="3"/>
        <v>43313-Santander Rio Banco (1119)-IN</v>
      </c>
      <c r="C104" s="1" t="str">
        <f>IF(I104="","",IF(J104="OUT","",IF(COUNTIF($A$2:A104,A104)=1,1,"")))</f>
        <v/>
      </c>
      <c r="D104" s="1" t="str">
        <f>IF(I104="","",IF(J104="IN","",IF(COUNTIF($A$2:A104,A104)=1,1,"")))</f>
        <v/>
      </c>
      <c r="E104" s="1" t="str">
        <f>IF(I104="","",IF(J104="OUT","",IF(COUNTIF(B$2:$B104,B104)=1,1,"")))</f>
        <v/>
      </c>
      <c r="F104" s="1" t="str">
        <f>IF(I104="","",IF(J104="IN","",IF(COUNTIF($B$2:B104,B104)=1,1,"")))</f>
        <v/>
      </c>
      <c r="G104" s="1">
        <f>IF(I104="","",COUNTIF($K$1:K104,K104))</f>
        <v>21</v>
      </c>
      <c r="H104" s="1">
        <f>IF(I104="","",COUNTIF($G$2:G104,1))</f>
        <v>16</v>
      </c>
      <c r="I104" s="5">
        <v>38883</v>
      </c>
      <c r="J104" s="5" t="s">
        <v>2</v>
      </c>
      <c r="K104" s="5" t="s">
        <v>114</v>
      </c>
      <c r="L104" s="6">
        <v>43313</v>
      </c>
      <c r="M104" s="5">
        <v>2400</v>
      </c>
      <c r="N104" s="5">
        <v>4.99</v>
      </c>
      <c r="O104" s="7">
        <v>11976</v>
      </c>
    </row>
    <row r="105" spans="1:15" hidden="1" x14ac:dyDescent="0.2">
      <c r="A105" s="1" t="str">
        <f t="shared" si="2"/>
        <v>43313-Santander Rio Banco (1119)-38883-IN</v>
      </c>
      <c r="B105" s="1" t="str">
        <f t="shared" si="3"/>
        <v>43313-Santander Rio Banco (1119)-IN</v>
      </c>
      <c r="C105" s="1" t="str">
        <f>IF(I105="","",IF(J105="OUT","",IF(COUNTIF($A$2:A105,A105)=1,1,"")))</f>
        <v/>
      </c>
      <c r="D105" s="1" t="str">
        <f>IF(I105="","",IF(J105="IN","",IF(COUNTIF($A$2:A105,A105)=1,1,"")))</f>
        <v/>
      </c>
      <c r="E105" s="1" t="str">
        <f>IF(I105="","",IF(J105="OUT","",IF(COUNTIF(B$2:$B105,B105)=1,1,"")))</f>
        <v/>
      </c>
      <c r="F105" s="1" t="str">
        <f>IF(I105="","",IF(J105="IN","",IF(COUNTIF($B$2:B105,B105)=1,1,"")))</f>
        <v/>
      </c>
      <c r="G105" s="1">
        <f>IF(I105="","",COUNTIF($K$1:K105,K105))</f>
        <v>22</v>
      </c>
      <c r="H105" s="1">
        <f>IF(I105="","",COUNTIF($G$2:G105,1))</f>
        <v>16</v>
      </c>
      <c r="I105" s="5">
        <v>38883</v>
      </c>
      <c r="J105" s="5" t="s">
        <v>2</v>
      </c>
      <c r="K105" s="5" t="s">
        <v>114</v>
      </c>
      <c r="L105" s="6">
        <v>43313</v>
      </c>
      <c r="M105" s="5">
        <v>564</v>
      </c>
      <c r="N105" s="5">
        <v>100.6</v>
      </c>
      <c r="O105" s="7">
        <v>56738.399999999994</v>
      </c>
    </row>
    <row r="106" spans="1:15" hidden="1" x14ac:dyDescent="0.2">
      <c r="A106" s="1" t="str">
        <f t="shared" si="2"/>
        <v>43313-Santander Rio Banco (1119)-38883-IN</v>
      </c>
      <c r="B106" s="1" t="str">
        <f t="shared" si="3"/>
        <v>43313-Santander Rio Banco (1119)-IN</v>
      </c>
      <c r="C106" s="1" t="str">
        <f>IF(I106="","",IF(J106="OUT","",IF(COUNTIF($A$2:A106,A106)=1,1,"")))</f>
        <v/>
      </c>
      <c r="D106" s="1" t="str">
        <f>IF(I106="","",IF(J106="IN","",IF(COUNTIF($A$2:A106,A106)=1,1,"")))</f>
        <v/>
      </c>
      <c r="E106" s="1" t="str">
        <f>IF(I106="","",IF(J106="OUT","",IF(COUNTIF(B$2:$B106,B106)=1,1,"")))</f>
        <v/>
      </c>
      <c r="F106" s="1" t="str">
        <f>IF(I106="","",IF(J106="IN","",IF(COUNTIF($B$2:B106,B106)=1,1,"")))</f>
        <v/>
      </c>
      <c r="G106" s="1">
        <f>IF(I106="","",COUNTIF($K$1:K106,K106))</f>
        <v>23</v>
      </c>
      <c r="H106" s="1">
        <f>IF(I106="","",COUNTIF($G$2:G106,1))</f>
        <v>16</v>
      </c>
      <c r="I106" s="5">
        <v>38883</v>
      </c>
      <c r="J106" s="5" t="s">
        <v>2</v>
      </c>
      <c r="K106" s="5" t="s">
        <v>114</v>
      </c>
      <c r="L106" s="6">
        <v>43313</v>
      </c>
      <c r="M106" s="5">
        <v>30644</v>
      </c>
      <c r="N106" s="5">
        <v>3.8450000000000002</v>
      </c>
      <c r="O106" s="7">
        <v>117826.18000000001</v>
      </c>
    </row>
    <row r="107" spans="1:15" hidden="1" x14ac:dyDescent="0.2">
      <c r="A107" s="1" t="str">
        <f t="shared" si="2"/>
        <v>43313-BBVA Banco Frances (1103)-39051-IN</v>
      </c>
      <c r="B107" s="1" t="str">
        <f t="shared" si="3"/>
        <v>43313-BBVA Banco Frances (1103)-IN</v>
      </c>
      <c r="C107" s="1">
        <f>IF(I107="","",IF(J107="OUT","",IF(COUNTIF($A$2:A107,A107)=1,1,"")))</f>
        <v>1</v>
      </c>
      <c r="D107" s="1" t="str">
        <f>IF(I107="","",IF(J107="IN","",IF(COUNTIF($A$2:A107,A107)=1,1,"")))</f>
        <v/>
      </c>
      <c r="E107" s="1" t="str">
        <f>IF(I107="","",IF(J107="OUT","",IF(COUNTIF(B$2:$B107,B107)=1,1,"")))</f>
        <v/>
      </c>
      <c r="F107" s="1" t="str">
        <f>IF(I107="","",IF(J107="IN","",IF(COUNTIF($B$2:B107,B107)=1,1,"")))</f>
        <v/>
      </c>
      <c r="G107" s="1">
        <f>IF(I107="","",COUNTIF($K$1:K107,K107))</f>
        <v>25</v>
      </c>
      <c r="H107" s="1">
        <f>IF(I107="","",COUNTIF($G$2:G107,1))</f>
        <v>16</v>
      </c>
      <c r="I107" s="5">
        <v>39051</v>
      </c>
      <c r="J107" s="5" t="s">
        <v>2</v>
      </c>
      <c r="K107" s="5" t="s">
        <v>13</v>
      </c>
      <c r="L107" s="6">
        <v>43313</v>
      </c>
      <c r="M107" s="5">
        <v>100</v>
      </c>
      <c r="N107" s="5">
        <v>347.45</v>
      </c>
      <c r="O107" s="7">
        <v>34745</v>
      </c>
    </row>
    <row r="108" spans="1:15" hidden="1" x14ac:dyDescent="0.2">
      <c r="A108" s="1" t="str">
        <f t="shared" si="2"/>
        <v>43313-BBVA Banco Frances (1103)-39051-IN</v>
      </c>
      <c r="B108" s="1" t="str">
        <f t="shared" si="3"/>
        <v>43313-BBVA Banco Frances (1103)-IN</v>
      </c>
      <c r="C108" s="1" t="str">
        <f>IF(I108="","",IF(J108="OUT","",IF(COUNTIF($A$2:A108,A108)=1,1,"")))</f>
        <v/>
      </c>
      <c r="D108" s="1" t="str">
        <f>IF(I108="","",IF(J108="IN","",IF(COUNTIF($A$2:A108,A108)=1,1,"")))</f>
        <v/>
      </c>
      <c r="E108" s="1" t="str">
        <f>IF(I108="","",IF(J108="OUT","",IF(COUNTIF(B$2:$B108,B108)=1,1,"")))</f>
        <v/>
      </c>
      <c r="F108" s="1" t="str">
        <f>IF(I108="","",IF(J108="IN","",IF(COUNTIF($B$2:B108,B108)=1,1,"")))</f>
        <v/>
      </c>
      <c r="G108" s="1">
        <f>IF(I108="","",COUNTIF($K$1:K108,K108))</f>
        <v>26</v>
      </c>
      <c r="H108" s="1">
        <f>IF(I108="","",COUNTIF($G$2:G108,1))</f>
        <v>16</v>
      </c>
      <c r="I108" s="5">
        <v>39051</v>
      </c>
      <c r="J108" s="5" t="s">
        <v>2</v>
      </c>
      <c r="K108" s="5" t="s">
        <v>13</v>
      </c>
      <c r="L108" s="6">
        <v>43313</v>
      </c>
      <c r="M108" s="5">
        <v>2500</v>
      </c>
      <c r="N108" s="5">
        <v>20.45</v>
      </c>
      <c r="O108" s="7">
        <v>51125</v>
      </c>
    </row>
    <row r="109" spans="1:15" hidden="1" x14ac:dyDescent="0.2">
      <c r="A109" s="1" t="str">
        <f t="shared" si="2"/>
        <v>43313-BBVA Banco Frances (1103)-39051-IN</v>
      </c>
      <c r="B109" s="1" t="str">
        <f t="shared" si="3"/>
        <v>43313-BBVA Banco Frances (1103)-IN</v>
      </c>
      <c r="C109" s="1" t="str">
        <f>IF(I109="","",IF(J109="OUT","",IF(COUNTIF($A$2:A109,A109)=1,1,"")))</f>
        <v/>
      </c>
      <c r="D109" s="1" t="str">
        <f>IF(I109="","",IF(J109="IN","",IF(COUNTIF($A$2:A109,A109)=1,1,"")))</f>
        <v/>
      </c>
      <c r="E109" s="1" t="str">
        <f>IF(I109="","",IF(J109="OUT","",IF(COUNTIF(B$2:$B109,B109)=1,1,"")))</f>
        <v/>
      </c>
      <c r="F109" s="1" t="str">
        <f>IF(I109="","",IF(J109="IN","",IF(COUNTIF($B$2:B109,B109)=1,1,"")))</f>
        <v/>
      </c>
      <c r="G109" s="1">
        <f>IF(I109="","",COUNTIF($K$1:K109,K109))</f>
        <v>27</v>
      </c>
      <c r="H109" s="1">
        <f>IF(I109="","",COUNTIF($G$2:G109,1))</f>
        <v>16</v>
      </c>
      <c r="I109" s="5">
        <v>39051</v>
      </c>
      <c r="J109" s="5" t="s">
        <v>2</v>
      </c>
      <c r="K109" s="5" t="s">
        <v>13</v>
      </c>
      <c r="L109" s="6">
        <v>43313</v>
      </c>
      <c r="M109" s="5">
        <v>3955</v>
      </c>
      <c r="N109" s="5">
        <v>13.15</v>
      </c>
      <c r="O109" s="7">
        <v>52008.25</v>
      </c>
    </row>
    <row r="110" spans="1:15" hidden="1" x14ac:dyDescent="0.2">
      <c r="A110" s="1" t="str">
        <f t="shared" si="2"/>
        <v>43313-BBVA Banco Frances (1103)-39051-IN</v>
      </c>
      <c r="B110" s="1" t="str">
        <f t="shared" si="3"/>
        <v>43313-BBVA Banco Frances (1103)-IN</v>
      </c>
      <c r="C110" s="1" t="str">
        <f>IF(I110="","",IF(J110="OUT","",IF(COUNTIF($A$2:A110,A110)=1,1,"")))</f>
        <v/>
      </c>
      <c r="D110" s="1" t="str">
        <f>IF(I110="","",IF(J110="IN","",IF(COUNTIF($A$2:A110,A110)=1,1,"")))</f>
        <v/>
      </c>
      <c r="E110" s="1" t="str">
        <f>IF(I110="","",IF(J110="OUT","",IF(COUNTIF(B$2:$B110,B110)=1,1,"")))</f>
        <v/>
      </c>
      <c r="F110" s="1" t="str">
        <f>IF(I110="","",IF(J110="IN","",IF(COUNTIF($B$2:B110,B110)=1,1,"")))</f>
        <v/>
      </c>
      <c r="G110" s="1">
        <f>IF(I110="","",COUNTIF($K$1:K110,K110))</f>
        <v>28</v>
      </c>
      <c r="H110" s="1">
        <f>IF(I110="","",COUNTIF($G$2:G110,1))</f>
        <v>16</v>
      </c>
      <c r="I110" s="5">
        <v>39051</v>
      </c>
      <c r="J110" s="5" t="s">
        <v>2</v>
      </c>
      <c r="K110" s="5" t="s">
        <v>13</v>
      </c>
      <c r="L110" s="6">
        <v>43313</v>
      </c>
      <c r="M110" s="5">
        <v>1000</v>
      </c>
      <c r="N110" s="5">
        <v>54.8</v>
      </c>
      <c r="O110" s="7">
        <v>54800</v>
      </c>
    </row>
    <row r="111" spans="1:15" hidden="1" x14ac:dyDescent="0.2">
      <c r="A111" s="1" t="str">
        <f t="shared" si="2"/>
        <v>43313-BBVA Banco Frances (1103)-39051-IN</v>
      </c>
      <c r="B111" s="1" t="str">
        <f t="shared" si="3"/>
        <v>43313-BBVA Banco Frances (1103)-IN</v>
      </c>
      <c r="C111" s="1" t="str">
        <f>IF(I111="","",IF(J111="OUT","",IF(COUNTIF($A$2:A111,A111)=1,1,"")))</f>
        <v/>
      </c>
      <c r="D111" s="1" t="str">
        <f>IF(I111="","",IF(J111="IN","",IF(COUNTIF($A$2:A111,A111)=1,1,"")))</f>
        <v/>
      </c>
      <c r="E111" s="1" t="str">
        <f>IF(I111="","",IF(J111="OUT","",IF(COUNTIF(B$2:$B111,B111)=1,1,"")))</f>
        <v/>
      </c>
      <c r="F111" s="1" t="str">
        <f>IF(I111="","",IF(J111="IN","",IF(COUNTIF($B$2:B111,B111)=1,1,"")))</f>
        <v/>
      </c>
      <c r="G111" s="1">
        <f>IF(I111="","",COUNTIF($K$1:K111,K111))</f>
        <v>29</v>
      </c>
      <c r="H111" s="1">
        <f>IF(I111="","",COUNTIF($G$2:G111,1))</f>
        <v>16</v>
      </c>
      <c r="I111" s="5">
        <v>39051</v>
      </c>
      <c r="J111" s="5" t="s">
        <v>2</v>
      </c>
      <c r="K111" s="5" t="s">
        <v>13</v>
      </c>
      <c r="L111" s="6">
        <v>43313</v>
      </c>
      <c r="M111" s="5">
        <v>5000</v>
      </c>
      <c r="N111" s="5">
        <v>16.5</v>
      </c>
      <c r="O111" s="7">
        <v>82500</v>
      </c>
    </row>
    <row r="112" spans="1:15" hidden="1" x14ac:dyDescent="0.2">
      <c r="A112" s="1" t="str">
        <f t="shared" si="2"/>
        <v>43313-BBVA Banco Frances (1103)-39051-IN</v>
      </c>
      <c r="B112" s="1" t="str">
        <f t="shared" si="3"/>
        <v>43313-BBVA Banco Frances (1103)-IN</v>
      </c>
      <c r="C112" s="1" t="str">
        <f>IF(I112="","",IF(J112="OUT","",IF(COUNTIF($A$2:A112,A112)=1,1,"")))</f>
        <v/>
      </c>
      <c r="D112" s="1" t="str">
        <f>IF(I112="","",IF(J112="IN","",IF(COUNTIF($A$2:A112,A112)=1,1,"")))</f>
        <v/>
      </c>
      <c r="E112" s="1" t="str">
        <f>IF(I112="","",IF(J112="OUT","",IF(COUNTIF(B$2:$B112,B112)=1,1,"")))</f>
        <v/>
      </c>
      <c r="F112" s="1" t="str">
        <f>IF(I112="","",IF(J112="IN","",IF(COUNTIF($B$2:B112,B112)=1,1,"")))</f>
        <v/>
      </c>
      <c r="G112" s="1">
        <f>IF(I112="","",COUNTIF($K$1:K112,K112))</f>
        <v>30</v>
      </c>
      <c r="H112" s="1">
        <f>IF(I112="","",COUNTIF($G$2:G112,1))</f>
        <v>16</v>
      </c>
      <c r="I112" s="5">
        <v>39051</v>
      </c>
      <c r="J112" s="5" t="s">
        <v>2</v>
      </c>
      <c r="K112" s="5" t="s">
        <v>13</v>
      </c>
      <c r="L112" s="6">
        <v>43313</v>
      </c>
      <c r="M112" s="5">
        <v>7200</v>
      </c>
      <c r="N112" s="5">
        <v>12.45</v>
      </c>
      <c r="O112" s="7">
        <v>89640</v>
      </c>
    </row>
    <row r="113" spans="1:15" hidden="1" x14ac:dyDescent="0.2">
      <c r="A113" s="1" t="str">
        <f t="shared" si="2"/>
        <v>43313-BBVA Banco Frances (1103)-39051-IN</v>
      </c>
      <c r="B113" s="1" t="str">
        <f t="shared" si="3"/>
        <v>43313-BBVA Banco Frances (1103)-IN</v>
      </c>
      <c r="C113" s="1" t="str">
        <f>IF(I113="","",IF(J113="OUT","",IF(COUNTIF($A$2:A113,A113)=1,1,"")))</f>
        <v/>
      </c>
      <c r="D113" s="1" t="str">
        <f>IF(I113="","",IF(J113="IN","",IF(COUNTIF($A$2:A113,A113)=1,1,"")))</f>
        <v/>
      </c>
      <c r="E113" s="1" t="str">
        <f>IF(I113="","",IF(J113="OUT","",IF(COUNTIF(B$2:$B113,B113)=1,1,"")))</f>
        <v/>
      </c>
      <c r="F113" s="1" t="str">
        <f>IF(I113="","",IF(J113="IN","",IF(COUNTIF($B$2:B113,B113)=1,1,"")))</f>
        <v/>
      </c>
      <c r="G113" s="1">
        <f>IF(I113="","",COUNTIF($K$1:K113,K113))</f>
        <v>31</v>
      </c>
      <c r="H113" s="1">
        <f>IF(I113="","",COUNTIF($G$2:G113,1))</f>
        <v>16</v>
      </c>
      <c r="I113" s="5">
        <v>39051</v>
      </c>
      <c r="J113" s="5" t="s">
        <v>2</v>
      </c>
      <c r="K113" s="5" t="s">
        <v>13</v>
      </c>
      <c r="L113" s="6">
        <v>43313</v>
      </c>
      <c r="M113" s="5">
        <v>19500</v>
      </c>
      <c r="N113" s="5">
        <v>5.28</v>
      </c>
      <c r="O113" s="7">
        <v>102960</v>
      </c>
    </row>
    <row r="114" spans="1:15" hidden="1" x14ac:dyDescent="0.2">
      <c r="A114" s="1" t="str">
        <f t="shared" si="2"/>
        <v>43313-BBVA Banco Frances (1103)-39051-IN</v>
      </c>
      <c r="B114" s="1" t="str">
        <f t="shared" si="3"/>
        <v>43313-BBVA Banco Frances (1103)-IN</v>
      </c>
      <c r="C114" s="1" t="str">
        <f>IF(I114="","",IF(J114="OUT","",IF(COUNTIF($A$2:A114,A114)=1,1,"")))</f>
        <v/>
      </c>
      <c r="D114" s="1" t="str">
        <f>IF(I114="","",IF(J114="IN","",IF(COUNTIF($A$2:A114,A114)=1,1,"")))</f>
        <v/>
      </c>
      <c r="E114" s="1" t="str">
        <f>IF(I114="","",IF(J114="OUT","",IF(COUNTIF(B$2:$B114,B114)=1,1,"")))</f>
        <v/>
      </c>
      <c r="F114" s="1" t="str">
        <f>IF(I114="","",IF(J114="IN","",IF(COUNTIF($B$2:B114,B114)=1,1,"")))</f>
        <v/>
      </c>
      <c r="G114" s="1">
        <f>IF(I114="","",COUNTIF($K$1:K114,K114))</f>
        <v>32</v>
      </c>
      <c r="H114" s="1">
        <f>IF(I114="","",COUNTIF($G$2:G114,1))</f>
        <v>16</v>
      </c>
      <c r="I114" s="5">
        <v>39051</v>
      </c>
      <c r="J114" s="5" t="s">
        <v>2</v>
      </c>
      <c r="K114" s="5" t="s">
        <v>13</v>
      </c>
      <c r="L114" s="6">
        <v>43313</v>
      </c>
      <c r="M114" s="5">
        <v>2700</v>
      </c>
      <c r="N114" s="5">
        <v>38.299999999999997</v>
      </c>
      <c r="O114" s="7">
        <v>103409.99999999999</v>
      </c>
    </row>
    <row r="115" spans="1:15" hidden="1" x14ac:dyDescent="0.2">
      <c r="A115" s="1" t="str">
        <f t="shared" si="2"/>
        <v>43313-BBVA Banco Frances (1103)-39051-IN</v>
      </c>
      <c r="B115" s="1" t="str">
        <f t="shared" si="3"/>
        <v>43313-BBVA Banco Frances (1103)-IN</v>
      </c>
      <c r="C115" s="1" t="str">
        <f>IF(I115="","",IF(J115="OUT","",IF(COUNTIF($A$2:A115,A115)=1,1,"")))</f>
        <v/>
      </c>
      <c r="D115" s="1" t="str">
        <f>IF(I115="","",IF(J115="IN","",IF(COUNTIF($A$2:A115,A115)=1,1,"")))</f>
        <v/>
      </c>
      <c r="E115" s="1" t="str">
        <f>IF(I115="","",IF(J115="OUT","",IF(COUNTIF(B$2:$B115,B115)=1,1,"")))</f>
        <v/>
      </c>
      <c r="F115" s="1" t="str">
        <f>IF(I115="","",IF(J115="IN","",IF(COUNTIF($B$2:B115,B115)=1,1,"")))</f>
        <v/>
      </c>
      <c r="G115" s="1">
        <f>IF(I115="","",COUNTIF($K$1:K115,K115))</f>
        <v>33</v>
      </c>
      <c r="H115" s="1">
        <f>IF(I115="","",COUNTIF($G$2:G115,1))</f>
        <v>16</v>
      </c>
      <c r="I115" s="5">
        <v>39051</v>
      </c>
      <c r="J115" s="5" t="s">
        <v>2</v>
      </c>
      <c r="K115" s="5" t="s">
        <v>13</v>
      </c>
      <c r="L115" s="6">
        <v>43313</v>
      </c>
      <c r="M115" s="5">
        <v>7800</v>
      </c>
      <c r="N115" s="5">
        <v>30.5</v>
      </c>
      <c r="O115" s="7">
        <v>237900</v>
      </c>
    </row>
    <row r="116" spans="1:15" hidden="1" x14ac:dyDescent="0.2">
      <c r="A116" s="1" t="str">
        <f t="shared" si="2"/>
        <v>43313-Santander Rio Banco (1119)-39148-IN</v>
      </c>
      <c r="B116" s="1" t="str">
        <f t="shared" si="3"/>
        <v>43313-Santander Rio Banco (1119)-IN</v>
      </c>
      <c r="C116" s="1">
        <f>IF(I116="","",IF(J116="OUT","",IF(COUNTIF($A$2:A116,A116)=1,1,"")))</f>
        <v>1</v>
      </c>
      <c r="D116" s="1" t="str">
        <f>IF(I116="","",IF(J116="IN","",IF(COUNTIF($A$2:A116,A116)=1,1,"")))</f>
        <v/>
      </c>
      <c r="E116" s="1" t="str">
        <f>IF(I116="","",IF(J116="OUT","",IF(COUNTIF(B$2:$B116,B116)=1,1,"")))</f>
        <v/>
      </c>
      <c r="F116" s="1" t="str">
        <f>IF(I116="","",IF(J116="IN","",IF(COUNTIF($B$2:B116,B116)=1,1,"")))</f>
        <v/>
      </c>
      <c r="G116" s="1">
        <f>IF(I116="","",COUNTIF($K$1:K116,K116))</f>
        <v>24</v>
      </c>
      <c r="H116" s="1">
        <f>IF(I116="","",COUNTIF($G$2:G116,1))</f>
        <v>16</v>
      </c>
      <c r="I116" s="5">
        <v>39148</v>
      </c>
      <c r="J116" s="5" t="s">
        <v>2</v>
      </c>
      <c r="K116" s="5" t="s">
        <v>114</v>
      </c>
      <c r="L116" s="6">
        <v>43313</v>
      </c>
      <c r="M116" s="5">
        <v>941</v>
      </c>
      <c r="N116" s="5">
        <v>20.7</v>
      </c>
      <c r="O116" s="7">
        <v>19478.7</v>
      </c>
    </row>
    <row r="117" spans="1:15" hidden="1" x14ac:dyDescent="0.2">
      <c r="A117" s="1" t="str">
        <f t="shared" si="2"/>
        <v>43313-Santander Rio Banco (1119)-39148-IN</v>
      </c>
      <c r="B117" s="1" t="str">
        <f t="shared" si="3"/>
        <v>43313-Santander Rio Banco (1119)-IN</v>
      </c>
      <c r="C117" s="1" t="str">
        <f>IF(I117="","",IF(J117="OUT","",IF(COUNTIF($A$2:A117,A117)=1,1,"")))</f>
        <v/>
      </c>
      <c r="D117" s="1" t="str">
        <f>IF(I117="","",IF(J117="IN","",IF(COUNTIF($A$2:A117,A117)=1,1,"")))</f>
        <v/>
      </c>
      <c r="E117" s="1" t="str">
        <f>IF(I117="","",IF(J117="OUT","",IF(COUNTIF(B$2:$B117,B117)=1,1,"")))</f>
        <v/>
      </c>
      <c r="F117" s="1" t="str">
        <f>IF(I117="","",IF(J117="IN","",IF(COUNTIF($B$2:B117,B117)=1,1,"")))</f>
        <v/>
      </c>
      <c r="G117" s="1">
        <f>IF(I117="","",COUNTIF($K$1:K117,K117))</f>
        <v>25</v>
      </c>
      <c r="H117" s="1">
        <f>IF(I117="","",COUNTIF($G$2:G117,1))</f>
        <v>16</v>
      </c>
      <c r="I117" s="5">
        <v>39148</v>
      </c>
      <c r="J117" s="5" t="s">
        <v>2</v>
      </c>
      <c r="K117" s="5" t="s">
        <v>114</v>
      </c>
      <c r="L117" s="6">
        <v>43313</v>
      </c>
      <c r="M117" s="5">
        <v>60</v>
      </c>
      <c r="N117" s="5">
        <v>502.35</v>
      </c>
      <c r="O117" s="7">
        <v>30141</v>
      </c>
    </row>
    <row r="118" spans="1:15" hidden="1" x14ac:dyDescent="0.2">
      <c r="A118" s="1" t="str">
        <f t="shared" si="2"/>
        <v>43313-Allaria Ledesma y Cía. S.A. (6)-39155-IN</v>
      </c>
      <c r="B118" s="1" t="str">
        <f t="shared" si="3"/>
        <v>43313-Allaria Ledesma y Cía. S.A. (6)-IN</v>
      </c>
      <c r="C118" s="1">
        <f>IF(I118="","",IF(J118="OUT","",IF(COUNTIF($A$2:A118,A118)=1,1,"")))</f>
        <v>1</v>
      </c>
      <c r="D118" s="1" t="str">
        <f>IF(I118="","",IF(J118="IN","",IF(COUNTIF($A$2:A118,A118)=1,1,"")))</f>
        <v/>
      </c>
      <c r="E118" s="1" t="str">
        <f>IF(I118="","",IF(J118="OUT","",IF(COUNTIF(B$2:$B118,B118)=1,1,"")))</f>
        <v/>
      </c>
      <c r="F118" s="1" t="str">
        <f>IF(I118="","",IF(J118="IN","",IF(COUNTIF($B$2:B118,B118)=1,1,"")))</f>
        <v/>
      </c>
      <c r="G118" s="1">
        <f>IF(I118="","",COUNTIF($K$1:K118,K118))</f>
        <v>3</v>
      </c>
      <c r="H118" s="1">
        <f>IF(I118="","",COUNTIF($G$2:G118,1))</f>
        <v>16</v>
      </c>
      <c r="I118" s="5">
        <v>39155</v>
      </c>
      <c r="J118" s="5" t="s">
        <v>2</v>
      </c>
      <c r="K118" s="5" t="s">
        <v>5</v>
      </c>
      <c r="L118" s="6">
        <v>43313</v>
      </c>
      <c r="M118" s="5">
        <v>310</v>
      </c>
      <c r="N118" s="5">
        <v>85.35</v>
      </c>
      <c r="O118" s="7">
        <v>26458.5</v>
      </c>
    </row>
    <row r="119" spans="1:15" hidden="1" x14ac:dyDescent="0.2">
      <c r="A119" s="1" t="str">
        <f t="shared" si="2"/>
        <v>43313-Allaria Ledesma y Cía. S.A. (6)-39155-IN</v>
      </c>
      <c r="B119" s="1" t="str">
        <f t="shared" si="3"/>
        <v>43313-Allaria Ledesma y Cía. S.A. (6)-IN</v>
      </c>
      <c r="C119" s="1" t="str">
        <f>IF(I119="","",IF(J119="OUT","",IF(COUNTIF($A$2:A119,A119)=1,1,"")))</f>
        <v/>
      </c>
      <c r="D119" s="1" t="str">
        <f>IF(I119="","",IF(J119="IN","",IF(COUNTIF($A$2:A119,A119)=1,1,"")))</f>
        <v/>
      </c>
      <c r="E119" s="1" t="str">
        <f>IF(I119="","",IF(J119="OUT","",IF(COUNTIF(B$2:$B119,B119)=1,1,"")))</f>
        <v/>
      </c>
      <c r="F119" s="1" t="str">
        <f>IF(I119="","",IF(J119="IN","",IF(COUNTIF($B$2:B119,B119)=1,1,"")))</f>
        <v/>
      </c>
      <c r="G119" s="1">
        <f>IF(I119="","",COUNTIF($K$1:K119,K119))</f>
        <v>4</v>
      </c>
      <c r="H119" s="1">
        <f>IF(I119="","",COUNTIF($G$2:G119,1))</f>
        <v>16</v>
      </c>
      <c r="I119" s="5">
        <v>39155</v>
      </c>
      <c r="J119" s="5" t="s">
        <v>2</v>
      </c>
      <c r="K119" s="5" t="s">
        <v>5</v>
      </c>
      <c r="L119" s="6">
        <v>43313</v>
      </c>
      <c r="M119" s="5">
        <v>700</v>
      </c>
      <c r="N119" s="5">
        <v>52.5</v>
      </c>
      <c r="O119" s="7">
        <v>36750</v>
      </c>
    </row>
    <row r="120" spans="1:15" hidden="1" x14ac:dyDescent="0.2">
      <c r="A120" s="1" t="str">
        <f t="shared" si="2"/>
        <v>43313-Allaria Ledesma y Cía. S.A. (6)-39155-IN</v>
      </c>
      <c r="B120" s="1" t="str">
        <f t="shared" si="3"/>
        <v>43313-Allaria Ledesma y Cía. S.A. (6)-IN</v>
      </c>
      <c r="C120" s="1" t="str">
        <f>IF(I120="","",IF(J120="OUT","",IF(COUNTIF($A$2:A120,A120)=1,1,"")))</f>
        <v/>
      </c>
      <c r="D120" s="1" t="str">
        <f>IF(I120="","",IF(J120="IN","",IF(COUNTIF($A$2:A120,A120)=1,1,"")))</f>
        <v/>
      </c>
      <c r="E120" s="1" t="str">
        <f>IF(I120="","",IF(J120="OUT","",IF(COUNTIF(B$2:$B120,B120)=1,1,"")))</f>
        <v/>
      </c>
      <c r="F120" s="1" t="str">
        <f>IF(I120="","",IF(J120="IN","",IF(COUNTIF($B$2:B120,B120)=1,1,"")))</f>
        <v/>
      </c>
      <c r="G120" s="1">
        <f>IF(I120="","",COUNTIF($K$1:K120,K120))</f>
        <v>5</v>
      </c>
      <c r="H120" s="1">
        <f>IF(I120="","",COUNTIF($G$2:G120,1))</f>
        <v>16</v>
      </c>
      <c r="I120" s="5">
        <v>39155</v>
      </c>
      <c r="J120" s="5" t="s">
        <v>2</v>
      </c>
      <c r="K120" s="5" t="s">
        <v>5</v>
      </c>
      <c r="L120" s="6">
        <v>43313</v>
      </c>
      <c r="M120" s="5">
        <v>5319</v>
      </c>
      <c r="N120" s="5">
        <v>12.15</v>
      </c>
      <c r="O120" s="7">
        <v>64625.85</v>
      </c>
    </row>
    <row r="121" spans="1:15" hidden="1" x14ac:dyDescent="0.2">
      <c r="A121" s="1" t="str">
        <f t="shared" si="2"/>
        <v>43313-Banco Galicia (552)-39163-IN</v>
      </c>
      <c r="B121" s="1" t="str">
        <f t="shared" si="3"/>
        <v>43313-Banco Galicia (552)-IN</v>
      </c>
      <c r="C121" s="1">
        <f>IF(I121="","",IF(J121="OUT","",IF(COUNTIF($A$2:A121,A121)=1,1,"")))</f>
        <v>1</v>
      </c>
      <c r="D121" s="1" t="str">
        <f>IF(I121="","",IF(J121="IN","",IF(COUNTIF($A$2:A121,A121)=1,1,"")))</f>
        <v/>
      </c>
      <c r="E121" s="1" t="str">
        <f>IF(I121="","",IF(J121="OUT","",IF(COUNTIF(B$2:$B121,B121)=1,1,"")))</f>
        <v/>
      </c>
      <c r="F121" s="1" t="str">
        <f>IF(I121="","",IF(J121="IN","",IF(COUNTIF($B$2:B121,B121)=1,1,"")))</f>
        <v/>
      </c>
      <c r="G121" s="1">
        <f>IF(I121="","",COUNTIF($K$1:K121,K121))</f>
        <v>15</v>
      </c>
      <c r="H121" s="1">
        <f>IF(I121="","",COUNTIF($G$2:G121,1))</f>
        <v>16</v>
      </c>
      <c r="I121" s="5">
        <v>39163</v>
      </c>
      <c r="J121" s="5" t="s">
        <v>2</v>
      </c>
      <c r="K121" s="5" t="s">
        <v>10</v>
      </c>
      <c r="L121" s="6">
        <v>43313</v>
      </c>
      <c r="M121" s="5">
        <v>4000</v>
      </c>
      <c r="N121" s="5">
        <v>0</v>
      </c>
      <c r="O121" s="7">
        <v>0</v>
      </c>
    </row>
    <row r="122" spans="1:15" hidden="1" x14ac:dyDescent="0.2">
      <c r="A122" s="1" t="str">
        <f t="shared" si="2"/>
        <v>43313-Banco Galicia (552)-39163-IN</v>
      </c>
      <c r="B122" s="1" t="str">
        <f t="shared" si="3"/>
        <v>43313-Banco Galicia (552)-IN</v>
      </c>
      <c r="C122" s="1" t="str">
        <f>IF(I122="","",IF(J122="OUT","",IF(COUNTIF($A$2:A122,A122)=1,1,"")))</f>
        <v/>
      </c>
      <c r="D122" s="1" t="str">
        <f>IF(I122="","",IF(J122="IN","",IF(COUNTIF($A$2:A122,A122)=1,1,"")))</f>
        <v/>
      </c>
      <c r="E122" s="1" t="str">
        <f>IF(I122="","",IF(J122="OUT","",IF(COUNTIF(B$2:$B122,B122)=1,1,"")))</f>
        <v/>
      </c>
      <c r="F122" s="1" t="str">
        <f>IF(I122="","",IF(J122="IN","",IF(COUNTIF($B$2:B122,B122)=1,1,"")))</f>
        <v/>
      </c>
      <c r="G122" s="1">
        <f>IF(I122="","",COUNTIF($K$1:K122,K122))</f>
        <v>16</v>
      </c>
      <c r="H122" s="1">
        <f>IF(I122="","",COUNTIF($G$2:G122,1))</f>
        <v>16</v>
      </c>
      <c r="I122" s="5">
        <v>39163</v>
      </c>
      <c r="J122" s="5" t="s">
        <v>2</v>
      </c>
      <c r="K122" s="5" t="s">
        <v>10</v>
      </c>
      <c r="L122" s="6">
        <v>43313</v>
      </c>
      <c r="M122" s="5">
        <v>18000</v>
      </c>
      <c r="N122" s="5">
        <v>0.1</v>
      </c>
      <c r="O122" s="7">
        <v>1800</v>
      </c>
    </row>
    <row r="123" spans="1:15" hidden="1" x14ac:dyDescent="0.2">
      <c r="A123" s="1" t="str">
        <f t="shared" si="2"/>
        <v>43313-Banco Galicia (552)-39163-IN</v>
      </c>
      <c r="B123" s="1" t="str">
        <f t="shared" si="3"/>
        <v>43313-Banco Galicia (552)-IN</v>
      </c>
      <c r="C123" s="1" t="str">
        <f>IF(I123="","",IF(J123="OUT","",IF(COUNTIF($A$2:A123,A123)=1,1,"")))</f>
        <v/>
      </c>
      <c r="D123" s="1" t="str">
        <f>IF(I123="","",IF(J123="IN","",IF(COUNTIF($A$2:A123,A123)=1,1,"")))</f>
        <v/>
      </c>
      <c r="E123" s="1" t="str">
        <f>IF(I123="","",IF(J123="OUT","",IF(COUNTIF(B$2:$B123,B123)=1,1,"")))</f>
        <v/>
      </c>
      <c r="F123" s="1" t="str">
        <f>IF(I123="","",IF(J123="IN","",IF(COUNTIF($B$2:B123,B123)=1,1,"")))</f>
        <v/>
      </c>
      <c r="G123" s="1">
        <f>IF(I123="","",COUNTIF($K$1:K123,K123))</f>
        <v>17</v>
      </c>
      <c r="H123" s="1">
        <f>IF(I123="","",COUNTIF($G$2:G123,1))</f>
        <v>16</v>
      </c>
      <c r="I123" s="5">
        <v>39163</v>
      </c>
      <c r="J123" s="5" t="s">
        <v>2</v>
      </c>
      <c r="K123" s="5" t="s">
        <v>10</v>
      </c>
      <c r="L123" s="6">
        <v>43313</v>
      </c>
      <c r="M123" s="5">
        <v>4000</v>
      </c>
      <c r="N123" s="5">
        <v>1.03</v>
      </c>
      <c r="O123" s="7">
        <v>4120</v>
      </c>
    </row>
    <row r="124" spans="1:15" hidden="1" x14ac:dyDescent="0.2">
      <c r="A124" s="1" t="str">
        <f t="shared" si="2"/>
        <v>43313-Banco Galicia (552)-39163-IN</v>
      </c>
      <c r="B124" s="1" t="str">
        <f t="shared" si="3"/>
        <v>43313-Banco Galicia (552)-IN</v>
      </c>
      <c r="C124" s="1" t="str">
        <f>IF(I124="","",IF(J124="OUT","",IF(COUNTIF($A$2:A124,A124)=1,1,"")))</f>
        <v/>
      </c>
      <c r="D124" s="1" t="str">
        <f>IF(I124="","",IF(J124="IN","",IF(COUNTIF($A$2:A124,A124)=1,1,"")))</f>
        <v/>
      </c>
      <c r="E124" s="1" t="str">
        <f>IF(I124="","",IF(J124="OUT","",IF(COUNTIF(B$2:$B124,B124)=1,1,"")))</f>
        <v/>
      </c>
      <c r="F124" s="1" t="str">
        <f>IF(I124="","",IF(J124="IN","",IF(COUNTIF($B$2:B124,B124)=1,1,"")))</f>
        <v/>
      </c>
      <c r="G124" s="1">
        <f>IF(I124="","",COUNTIF($K$1:K124,K124))</f>
        <v>18</v>
      </c>
      <c r="H124" s="1">
        <f>IF(I124="","",COUNTIF($G$2:G124,1))</f>
        <v>16</v>
      </c>
      <c r="I124" s="5">
        <v>39163</v>
      </c>
      <c r="J124" s="5" t="s">
        <v>2</v>
      </c>
      <c r="K124" s="5" t="s">
        <v>10</v>
      </c>
      <c r="L124" s="6">
        <v>43313</v>
      </c>
      <c r="M124" s="5">
        <v>115</v>
      </c>
      <c r="N124" s="5">
        <v>44.9</v>
      </c>
      <c r="O124" s="7">
        <v>5163.5</v>
      </c>
    </row>
    <row r="125" spans="1:15" hidden="1" x14ac:dyDescent="0.2">
      <c r="A125" s="1" t="str">
        <f t="shared" si="2"/>
        <v>43313-Banco Galicia (552)-39163-IN</v>
      </c>
      <c r="B125" s="1" t="str">
        <f t="shared" si="3"/>
        <v>43313-Banco Galicia (552)-IN</v>
      </c>
      <c r="C125" s="1" t="str">
        <f>IF(I125="","",IF(J125="OUT","",IF(COUNTIF($A$2:A125,A125)=1,1,"")))</f>
        <v/>
      </c>
      <c r="D125" s="1" t="str">
        <f>IF(I125="","",IF(J125="IN","",IF(COUNTIF($A$2:A125,A125)=1,1,"")))</f>
        <v/>
      </c>
      <c r="E125" s="1" t="str">
        <f>IF(I125="","",IF(J125="OUT","",IF(COUNTIF(B$2:$B125,B125)=1,1,"")))</f>
        <v/>
      </c>
      <c r="F125" s="1" t="str">
        <f>IF(I125="","",IF(J125="IN","",IF(COUNTIF($B$2:B125,B125)=1,1,"")))</f>
        <v/>
      </c>
      <c r="G125" s="1">
        <f>IF(I125="","",COUNTIF($K$1:K125,K125))</f>
        <v>19</v>
      </c>
      <c r="H125" s="1">
        <f>IF(I125="","",COUNTIF($G$2:G125,1))</f>
        <v>16</v>
      </c>
      <c r="I125" s="5">
        <v>39163</v>
      </c>
      <c r="J125" s="5" t="s">
        <v>2</v>
      </c>
      <c r="K125" s="5" t="s">
        <v>10</v>
      </c>
      <c r="L125" s="6">
        <v>43313</v>
      </c>
      <c r="M125" s="5">
        <v>3000</v>
      </c>
      <c r="N125" s="5">
        <v>2</v>
      </c>
      <c r="O125" s="7">
        <v>6000</v>
      </c>
    </row>
    <row r="126" spans="1:15" hidden="1" x14ac:dyDescent="0.2">
      <c r="A126" s="1" t="str">
        <f t="shared" si="2"/>
        <v>43313-Banco Galicia (552)-39163-IN</v>
      </c>
      <c r="B126" s="1" t="str">
        <f t="shared" si="3"/>
        <v>43313-Banco Galicia (552)-IN</v>
      </c>
      <c r="C126" s="1" t="str">
        <f>IF(I126="","",IF(J126="OUT","",IF(COUNTIF($A$2:A126,A126)=1,1,"")))</f>
        <v/>
      </c>
      <c r="D126" s="1" t="str">
        <f>IF(I126="","",IF(J126="IN","",IF(COUNTIF($A$2:A126,A126)=1,1,"")))</f>
        <v/>
      </c>
      <c r="E126" s="1" t="str">
        <f>IF(I126="","",IF(J126="OUT","",IF(COUNTIF(B$2:$B126,B126)=1,1,"")))</f>
        <v/>
      </c>
      <c r="F126" s="1" t="str">
        <f>IF(I126="","",IF(J126="IN","",IF(COUNTIF($B$2:B126,B126)=1,1,"")))</f>
        <v/>
      </c>
      <c r="G126" s="1">
        <f>IF(I126="","",COUNTIF($K$1:K126,K126))</f>
        <v>20</v>
      </c>
      <c r="H126" s="1">
        <f>IF(I126="","",COUNTIF($G$2:G126,1))</f>
        <v>16</v>
      </c>
      <c r="I126" s="5">
        <v>39163</v>
      </c>
      <c r="J126" s="5" t="s">
        <v>2</v>
      </c>
      <c r="K126" s="5" t="s">
        <v>10</v>
      </c>
      <c r="L126" s="6">
        <v>43313</v>
      </c>
      <c r="M126" s="5">
        <v>150</v>
      </c>
      <c r="N126" s="5">
        <v>44</v>
      </c>
      <c r="O126" s="7">
        <v>6600</v>
      </c>
    </row>
    <row r="127" spans="1:15" hidden="1" x14ac:dyDescent="0.2">
      <c r="A127" s="1" t="str">
        <f t="shared" si="2"/>
        <v>43313-Banco Galicia (552)-39163-IN</v>
      </c>
      <c r="B127" s="1" t="str">
        <f t="shared" si="3"/>
        <v>43313-Banco Galicia (552)-IN</v>
      </c>
      <c r="C127" s="1" t="str">
        <f>IF(I127="","",IF(J127="OUT","",IF(COUNTIF($A$2:A127,A127)=1,1,"")))</f>
        <v/>
      </c>
      <c r="D127" s="1" t="str">
        <f>IF(I127="","",IF(J127="IN","",IF(COUNTIF($A$2:A127,A127)=1,1,"")))</f>
        <v/>
      </c>
      <c r="E127" s="1" t="str">
        <f>IF(I127="","",IF(J127="OUT","",IF(COUNTIF(B$2:$B127,B127)=1,1,"")))</f>
        <v/>
      </c>
      <c r="F127" s="1" t="str">
        <f>IF(I127="","",IF(J127="IN","",IF(COUNTIF($B$2:B127,B127)=1,1,"")))</f>
        <v/>
      </c>
      <c r="G127" s="1">
        <f>IF(I127="","",COUNTIF($K$1:K127,K127))</f>
        <v>21</v>
      </c>
      <c r="H127" s="1">
        <f>IF(I127="","",COUNTIF($G$2:G127,1))</f>
        <v>16</v>
      </c>
      <c r="I127" s="5">
        <v>39163</v>
      </c>
      <c r="J127" s="5" t="s">
        <v>2</v>
      </c>
      <c r="K127" s="5" t="s">
        <v>10</v>
      </c>
      <c r="L127" s="6">
        <v>43313</v>
      </c>
      <c r="M127" s="5">
        <v>10000</v>
      </c>
      <c r="N127" s="5">
        <v>1.04</v>
      </c>
      <c r="O127" s="7">
        <v>10400</v>
      </c>
    </row>
    <row r="128" spans="1:15" hidden="1" x14ac:dyDescent="0.2">
      <c r="A128" s="1" t="str">
        <f t="shared" si="2"/>
        <v>43313-Santander Rio Banco (1119)-39248-IN</v>
      </c>
      <c r="B128" s="1" t="str">
        <f t="shared" si="3"/>
        <v>43313-Santander Rio Banco (1119)-IN</v>
      </c>
      <c r="C128" s="1">
        <f>IF(I128="","",IF(J128="OUT","",IF(COUNTIF($A$2:A128,A128)=1,1,"")))</f>
        <v>1</v>
      </c>
      <c r="D128" s="1" t="str">
        <f>IF(I128="","",IF(J128="IN","",IF(COUNTIF($A$2:A128,A128)=1,1,"")))</f>
        <v/>
      </c>
      <c r="E128" s="1" t="str">
        <f>IF(I128="","",IF(J128="OUT","",IF(COUNTIF(B$2:$B128,B128)=1,1,"")))</f>
        <v/>
      </c>
      <c r="F128" s="1" t="str">
        <f>IF(I128="","",IF(J128="IN","",IF(COUNTIF($B$2:B128,B128)=1,1,"")))</f>
        <v/>
      </c>
      <c r="G128" s="1">
        <f>IF(I128="","",COUNTIF($K$1:K128,K128))</f>
        <v>26</v>
      </c>
      <c r="H128" s="1">
        <f>IF(I128="","",COUNTIF($G$2:G128,1))</f>
        <v>16</v>
      </c>
      <c r="I128" s="5">
        <v>39248</v>
      </c>
      <c r="J128" s="5" t="s">
        <v>2</v>
      </c>
      <c r="K128" s="5" t="s">
        <v>114</v>
      </c>
      <c r="L128" s="6">
        <v>43313</v>
      </c>
      <c r="M128" s="5">
        <v>45</v>
      </c>
      <c r="N128" s="5">
        <v>37.950000000000003</v>
      </c>
      <c r="O128" s="7">
        <v>1707.7500000000002</v>
      </c>
    </row>
    <row r="129" spans="1:15" hidden="1" x14ac:dyDescent="0.2">
      <c r="A129" s="1" t="str">
        <f t="shared" si="2"/>
        <v>43313-Santander Rio Banco (1119)-39248-IN</v>
      </c>
      <c r="B129" s="1" t="str">
        <f t="shared" si="3"/>
        <v>43313-Santander Rio Banco (1119)-IN</v>
      </c>
      <c r="C129" s="1" t="str">
        <f>IF(I129="","",IF(J129="OUT","",IF(COUNTIF($A$2:A129,A129)=1,1,"")))</f>
        <v/>
      </c>
      <c r="D129" s="1" t="str">
        <f>IF(I129="","",IF(J129="IN","",IF(COUNTIF($A$2:A129,A129)=1,1,"")))</f>
        <v/>
      </c>
      <c r="E129" s="1" t="str">
        <f>IF(I129="","",IF(J129="OUT","",IF(COUNTIF(B$2:$B129,B129)=1,1,"")))</f>
        <v/>
      </c>
      <c r="F129" s="1" t="str">
        <f>IF(I129="","",IF(J129="IN","",IF(COUNTIF($B$2:B129,B129)=1,1,"")))</f>
        <v/>
      </c>
      <c r="G129" s="1">
        <f>IF(I129="","",COUNTIF($K$1:K129,K129))</f>
        <v>27</v>
      </c>
      <c r="H129" s="1">
        <f>IF(I129="","",COUNTIF($G$2:G129,1))</f>
        <v>16</v>
      </c>
      <c r="I129" s="5">
        <v>39248</v>
      </c>
      <c r="J129" s="5" t="s">
        <v>2</v>
      </c>
      <c r="K129" s="5" t="s">
        <v>114</v>
      </c>
      <c r="L129" s="6">
        <v>43313</v>
      </c>
      <c r="M129" s="5">
        <v>42</v>
      </c>
      <c r="N129" s="5">
        <v>46.5</v>
      </c>
      <c r="O129" s="7">
        <v>1953</v>
      </c>
    </row>
    <row r="130" spans="1:15" hidden="1" x14ac:dyDescent="0.2">
      <c r="A130" s="1" t="str">
        <f t="shared" si="2"/>
        <v>43313-Santander Rio Banco (1119)-39248-IN</v>
      </c>
      <c r="B130" s="1" t="str">
        <f t="shared" si="3"/>
        <v>43313-Santander Rio Banco (1119)-IN</v>
      </c>
      <c r="C130" s="1" t="str">
        <f>IF(I130="","",IF(J130="OUT","",IF(COUNTIF($A$2:A130,A130)=1,1,"")))</f>
        <v/>
      </c>
      <c r="D130" s="1" t="str">
        <f>IF(I130="","",IF(J130="IN","",IF(COUNTIF($A$2:A130,A130)=1,1,"")))</f>
        <v/>
      </c>
      <c r="E130" s="1" t="str">
        <f>IF(I130="","",IF(J130="OUT","",IF(COUNTIF(B$2:$B130,B130)=1,1,"")))</f>
        <v/>
      </c>
      <c r="F130" s="1" t="str">
        <f>IF(I130="","",IF(J130="IN","",IF(COUNTIF($B$2:B130,B130)=1,1,"")))</f>
        <v/>
      </c>
      <c r="G130" s="1">
        <f>IF(I130="","",COUNTIF($K$1:K130,K130))</f>
        <v>28</v>
      </c>
      <c r="H130" s="1">
        <f>IF(I130="","",COUNTIF($G$2:G130,1))</f>
        <v>16</v>
      </c>
      <c r="I130" s="5">
        <v>39248</v>
      </c>
      <c r="J130" s="5" t="s">
        <v>2</v>
      </c>
      <c r="K130" s="5" t="s">
        <v>114</v>
      </c>
      <c r="L130" s="6">
        <v>43313</v>
      </c>
      <c r="M130" s="5">
        <v>35</v>
      </c>
      <c r="N130" s="5">
        <v>76.099999999999994</v>
      </c>
      <c r="O130" s="7">
        <v>2663.5</v>
      </c>
    </row>
    <row r="131" spans="1:15" hidden="1" x14ac:dyDescent="0.2">
      <c r="A131" s="1" t="str">
        <f t="shared" si="2"/>
        <v>43313-Santander Rio Banco (1119)-39248-IN</v>
      </c>
      <c r="B131" s="1" t="str">
        <f t="shared" si="3"/>
        <v>43313-Santander Rio Banco (1119)-IN</v>
      </c>
      <c r="C131" s="1" t="str">
        <f>IF(I131="","",IF(J131="OUT","",IF(COUNTIF($A$2:A131,A131)=1,1,"")))</f>
        <v/>
      </c>
      <c r="D131" s="1" t="str">
        <f>IF(I131="","",IF(J131="IN","",IF(COUNTIF($A$2:A131,A131)=1,1,"")))</f>
        <v/>
      </c>
      <c r="E131" s="1" t="str">
        <f>IF(I131="","",IF(J131="OUT","",IF(COUNTIF(B$2:$B131,B131)=1,1,"")))</f>
        <v/>
      </c>
      <c r="F131" s="1" t="str">
        <f>IF(I131="","",IF(J131="IN","",IF(COUNTIF($B$2:B131,B131)=1,1,"")))</f>
        <v/>
      </c>
      <c r="G131" s="1">
        <f>IF(I131="","",COUNTIF($K$1:K131,K131))</f>
        <v>29</v>
      </c>
      <c r="H131" s="1">
        <f>IF(I131="","",COUNTIF($G$2:G131,1))</f>
        <v>16</v>
      </c>
      <c r="I131" s="5">
        <v>39248</v>
      </c>
      <c r="J131" s="5" t="s">
        <v>2</v>
      </c>
      <c r="K131" s="5" t="s">
        <v>114</v>
      </c>
      <c r="L131" s="6">
        <v>43313</v>
      </c>
      <c r="M131" s="5">
        <v>238</v>
      </c>
      <c r="N131" s="5">
        <v>37.75</v>
      </c>
      <c r="O131" s="7">
        <v>8984.5</v>
      </c>
    </row>
    <row r="132" spans="1:15" hidden="1" x14ac:dyDescent="0.2">
      <c r="A132" s="1" t="str">
        <f t="shared" ref="A132:A195" si="4">IF(I132="","",L132&amp;"-"&amp;K132&amp;"-"&amp;I132&amp;"-"&amp;J132)</f>
        <v>43313-Santander Rio Banco (1119)-39282-IN</v>
      </c>
      <c r="B132" s="1" t="str">
        <f t="shared" ref="B132:B195" si="5">IF(I132="","",L132&amp;"-"&amp;K132&amp;"-"&amp;J132)</f>
        <v>43313-Santander Rio Banco (1119)-IN</v>
      </c>
      <c r="C132" s="1">
        <f>IF(I132="","",IF(J132="OUT","",IF(COUNTIF($A$2:A132,A132)=1,1,"")))</f>
        <v>1</v>
      </c>
      <c r="D132" s="1" t="str">
        <f>IF(I132="","",IF(J132="IN","",IF(COUNTIF($A$2:A132,A132)=1,1,"")))</f>
        <v/>
      </c>
      <c r="E132" s="1" t="str">
        <f>IF(I132="","",IF(J132="OUT","",IF(COUNTIF(B$2:$B132,B132)=1,1,"")))</f>
        <v/>
      </c>
      <c r="F132" s="1" t="str">
        <f>IF(I132="","",IF(J132="IN","",IF(COUNTIF($B$2:B132,B132)=1,1,"")))</f>
        <v/>
      </c>
      <c r="G132" s="1">
        <f>IF(I132="","",COUNTIF($K$1:K132,K132))</f>
        <v>30</v>
      </c>
      <c r="H132" s="1">
        <f>IF(I132="","",COUNTIF($G$2:G132,1))</f>
        <v>16</v>
      </c>
      <c r="I132" s="5">
        <v>39282</v>
      </c>
      <c r="J132" s="5" t="s">
        <v>2</v>
      </c>
      <c r="K132" s="5" t="s">
        <v>114</v>
      </c>
      <c r="L132" s="6">
        <v>43313</v>
      </c>
      <c r="M132" s="5">
        <v>550</v>
      </c>
      <c r="N132" s="5">
        <v>44.2</v>
      </c>
      <c r="O132" s="7">
        <v>24310</v>
      </c>
    </row>
    <row r="133" spans="1:15" hidden="1" x14ac:dyDescent="0.2">
      <c r="A133" s="1" t="str">
        <f t="shared" si="4"/>
        <v>43313-Santander Rio Banco (1119)-39282-IN</v>
      </c>
      <c r="B133" s="1" t="str">
        <f t="shared" si="5"/>
        <v>43313-Santander Rio Banco (1119)-IN</v>
      </c>
      <c r="C133" s="1" t="str">
        <f>IF(I133="","",IF(J133="OUT","",IF(COUNTIF($A$2:A133,A133)=1,1,"")))</f>
        <v/>
      </c>
      <c r="D133" s="1" t="str">
        <f>IF(I133="","",IF(J133="IN","",IF(COUNTIF($A$2:A133,A133)=1,1,"")))</f>
        <v/>
      </c>
      <c r="E133" s="1" t="str">
        <f>IF(I133="","",IF(J133="OUT","",IF(COUNTIF(B$2:$B133,B133)=1,1,"")))</f>
        <v/>
      </c>
      <c r="F133" s="1" t="str">
        <f>IF(I133="","",IF(J133="IN","",IF(COUNTIF($B$2:B133,B133)=1,1,"")))</f>
        <v/>
      </c>
      <c r="G133" s="1">
        <f>IF(I133="","",COUNTIF($K$1:K133,K133))</f>
        <v>31</v>
      </c>
      <c r="H133" s="1">
        <f>IF(I133="","",COUNTIF($G$2:G133,1))</f>
        <v>16</v>
      </c>
      <c r="I133" s="5">
        <v>39282</v>
      </c>
      <c r="J133" s="5" t="s">
        <v>2</v>
      </c>
      <c r="K133" s="5" t="s">
        <v>114</v>
      </c>
      <c r="L133" s="6">
        <v>43313</v>
      </c>
      <c r="M133" s="5">
        <v>1895</v>
      </c>
      <c r="N133" s="5">
        <v>13.9</v>
      </c>
      <c r="O133" s="7">
        <v>26340.5</v>
      </c>
    </row>
    <row r="134" spans="1:15" hidden="1" x14ac:dyDescent="0.2">
      <c r="A134" s="1" t="str">
        <f t="shared" si="4"/>
        <v>43313-Santander Rio Banco (1119)-39282-IN</v>
      </c>
      <c r="B134" s="1" t="str">
        <f t="shared" si="5"/>
        <v>43313-Santander Rio Banco (1119)-IN</v>
      </c>
      <c r="C134" s="1" t="str">
        <f>IF(I134="","",IF(J134="OUT","",IF(COUNTIF($A$2:A134,A134)=1,1,"")))</f>
        <v/>
      </c>
      <c r="D134" s="1" t="str">
        <f>IF(I134="","",IF(J134="IN","",IF(COUNTIF($A$2:A134,A134)=1,1,"")))</f>
        <v/>
      </c>
      <c r="E134" s="1" t="str">
        <f>IF(I134="","",IF(J134="OUT","",IF(COUNTIF(B$2:$B134,B134)=1,1,"")))</f>
        <v/>
      </c>
      <c r="F134" s="1" t="str">
        <f>IF(I134="","",IF(J134="IN","",IF(COUNTIF($B$2:B134,B134)=1,1,"")))</f>
        <v/>
      </c>
      <c r="G134" s="1">
        <f>IF(I134="","",COUNTIF($K$1:K134,K134))</f>
        <v>32</v>
      </c>
      <c r="H134" s="1">
        <f>IF(I134="","",COUNTIF($G$2:G134,1))</f>
        <v>16</v>
      </c>
      <c r="I134" s="5">
        <v>39282</v>
      </c>
      <c r="J134" s="5" t="s">
        <v>2</v>
      </c>
      <c r="K134" s="5" t="s">
        <v>114</v>
      </c>
      <c r="L134" s="6">
        <v>43313</v>
      </c>
      <c r="M134" s="5">
        <v>500</v>
      </c>
      <c r="N134" s="5">
        <v>54.95</v>
      </c>
      <c r="O134" s="7">
        <v>27475</v>
      </c>
    </row>
    <row r="135" spans="1:15" hidden="1" x14ac:dyDescent="0.2">
      <c r="A135" s="1" t="str">
        <f t="shared" si="4"/>
        <v>43313-Santander Rio Banco (1119)-39282-IN</v>
      </c>
      <c r="B135" s="1" t="str">
        <f t="shared" si="5"/>
        <v>43313-Santander Rio Banco (1119)-IN</v>
      </c>
      <c r="C135" s="1" t="str">
        <f>IF(I135="","",IF(J135="OUT","",IF(COUNTIF($A$2:A135,A135)=1,1,"")))</f>
        <v/>
      </c>
      <c r="D135" s="1" t="str">
        <f>IF(I135="","",IF(J135="IN","",IF(COUNTIF($A$2:A135,A135)=1,1,"")))</f>
        <v/>
      </c>
      <c r="E135" s="1" t="str">
        <f>IF(I135="","",IF(J135="OUT","",IF(COUNTIF(B$2:$B135,B135)=1,1,"")))</f>
        <v/>
      </c>
      <c r="F135" s="1" t="str">
        <f>IF(I135="","",IF(J135="IN","",IF(COUNTIF($B$2:B135,B135)=1,1,"")))</f>
        <v/>
      </c>
      <c r="G135" s="1">
        <f>IF(I135="","",COUNTIF($K$1:K135,K135))</f>
        <v>33</v>
      </c>
      <c r="H135" s="1">
        <f>IF(I135="","",COUNTIF($G$2:G135,1))</f>
        <v>16</v>
      </c>
      <c r="I135" s="5">
        <v>39282</v>
      </c>
      <c r="J135" s="5" t="s">
        <v>2</v>
      </c>
      <c r="K135" s="5" t="s">
        <v>114</v>
      </c>
      <c r="L135" s="6">
        <v>43313</v>
      </c>
      <c r="M135" s="5">
        <v>7750</v>
      </c>
      <c r="N135" s="5">
        <v>5.32</v>
      </c>
      <c r="O135" s="7">
        <v>41230</v>
      </c>
    </row>
    <row r="136" spans="1:15" hidden="1" x14ac:dyDescent="0.2">
      <c r="A136" s="1" t="str">
        <f t="shared" si="4"/>
        <v>43313-Santander Rio Banco (1119)-39282-IN</v>
      </c>
      <c r="B136" s="1" t="str">
        <f t="shared" si="5"/>
        <v>43313-Santander Rio Banco (1119)-IN</v>
      </c>
      <c r="C136" s="1" t="str">
        <f>IF(I136="","",IF(J136="OUT","",IF(COUNTIF($A$2:A136,A136)=1,1,"")))</f>
        <v/>
      </c>
      <c r="D136" s="1" t="str">
        <f>IF(I136="","",IF(J136="IN","",IF(COUNTIF($A$2:A136,A136)=1,1,"")))</f>
        <v/>
      </c>
      <c r="E136" s="1" t="str">
        <f>IF(I136="","",IF(J136="OUT","",IF(COUNTIF(B$2:$B136,B136)=1,1,"")))</f>
        <v/>
      </c>
      <c r="F136" s="1" t="str">
        <f>IF(I136="","",IF(J136="IN","",IF(COUNTIF($B$2:B136,B136)=1,1,"")))</f>
        <v/>
      </c>
      <c r="G136" s="1">
        <f>IF(I136="","",COUNTIF($K$1:K136,K136))</f>
        <v>34</v>
      </c>
      <c r="H136" s="1">
        <f>IF(I136="","",COUNTIF($G$2:G136,1))</f>
        <v>16</v>
      </c>
      <c r="I136" s="5">
        <v>39282</v>
      </c>
      <c r="J136" s="5" t="s">
        <v>2</v>
      </c>
      <c r="K136" s="5" t="s">
        <v>114</v>
      </c>
      <c r="L136" s="6">
        <v>43313</v>
      </c>
      <c r="M136" s="5">
        <v>500</v>
      </c>
      <c r="N136" s="5">
        <v>98.4</v>
      </c>
      <c r="O136" s="7">
        <v>49200</v>
      </c>
    </row>
    <row r="137" spans="1:15" hidden="1" x14ac:dyDescent="0.2">
      <c r="A137" s="1" t="str">
        <f t="shared" si="4"/>
        <v>43313-Santander Rio Banco (1119)-39282-IN</v>
      </c>
      <c r="B137" s="1" t="str">
        <f t="shared" si="5"/>
        <v>43313-Santander Rio Banco (1119)-IN</v>
      </c>
      <c r="C137" s="1" t="str">
        <f>IF(I137="","",IF(J137="OUT","",IF(COUNTIF($A$2:A137,A137)=1,1,"")))</f>
        <v/>
      </c>
      <c r="D137" s="1" t="str">
        <f>IF(I137="","",IF(J137="IN","",IF(COUNTIF($A$2:A137,A137)=1,1,"")))</f>
        <v/>
      </c>
      <c r="E137" s="1" t="str">
        <f>IF(I137="","",IF(J137="OUT","",IF(COUNTIF(B$2:$B137,B137)=1,1,"")))</f>
        <v/>
      </c>
      <c r="F137" s="1" t="str">
        <f>IF(I137="","",IF(J137="IN","",IF(COUNTIF($B$2:B137,B137)=1,1,"")))</f>
        <v/>
      </c>
      <c r="G137" s="1">
        <f>IF(I137="","",COUNTIF($K$1:K137,K137))</f>
        <v>35</v>
      </c>
      <c r="H137" s="1">
        <f>IF(I137="","",COUNTIF($G$2:G137,1))</f>
        <v>16</v>
      </c>
      <c r="I137" s="5">
        <v>39282</v>
      </c>
      <c r="J137" s="5" t="s">
        <v>2</v>
      </c>
      <c r="K137" s="5" t="s">
        <v>114</v>
      </c>
      <c r="L137" s="6">
        <v>43313</v>
      </c>
      <c r="M137" s="5">
        <v>290</v>
      </c>
      <c r="N137" s="5">
        <v>289.55</v>
      </c>
      <c r="O137" s="7">
        <v>83969.5</v>
      </c>
    </row>
    <row r="138" spans="1:15" hidden="1" x14ac:dyDescent="0.2">
      <c r="A138" s="1" t="str">
        <f t="shared" si="4"/>
        <v>43313-Santander Rio Banco (1119)-39282-IN</v>
      </c>
      <c r="B138" s="1" t="str">
        <f t="shared" si="5"/>
        <v>43313-Santander Rio Banco (1119)-IN</v>
      </c>
      <c r="C138" s="1" t="str">
        <f>IF(I138="","",IF(J138="OUT","",IF(COUNTIF($A$2:A138,A138)=1,1,"")))</f>
        <v/>
      </c>
      <c r="D138" s="1" t="str">
        <f>IF(I138="","",IF(J138="IN","",IF(COUNTIF($A$2:A138,A138)=1,1,"")))</f>
        <v/>
      </c>
      <c r="E138" s="1" t="str">
        <f>IF(I138="","",IF(J138="OUT","",IF(COUNTIF(B$2:$B138,B138)=1,1,"")))</f>
        <v/>
      </c>
      <c r="F138" s="1" t="str">
        <f>IF(I138="","",IF(J138="IN","",IF(COUNTIF($B$2:B138,B138)=1,1,"")))</f>
        <v/>
      </c>
      <c r="G138" s="1">
        <f>IF(I138="","",COUNTIF($K$1:K138,K138))</f>
        <v>36</v>
      </c>
      <c r="H138" s="1">
        <f>IF(I138="","",COUNTIF($G$2:G138,1))</f>
        <v>16</v>
      </c>
      <c r="I138" s="5">
        <v>39282</v>
      </c>
      <c r="J138" s="5" t="s">
        <v>2</v>
      </c>
      <c r="K138" s="5" t="s">
        <v>114</v>
      </c>
      <c r="L138" s="6">
        <v>43313</v>
      </c>
      <c r="M138" s="8">
        <v>8303</v>
      </c>
      <c r="N138" s="5">
        <v>16.3294</v>
      </c>
      <c r="O138" s="7">
        <v>135583.00820000001</v>
      </c>
    </row>
    <row r="139" spans="1:15" hidden="1" x14ac:dyDescent="0.2">
      <c r="A139" s="1" t="str">
        <f t="shared" si="4"/>
        <v>43313-Caja de Valores S.A. (0000)-3879-OUT</v>
      </c>
      <c r="B139" s="1" t="str">
        <f t="shared" si="5"/>
        <v>43313-Caja de Valores S.A. (0000)-OUT</v>
      </c>
      <c r="C139" s="1" t="str">
        <f>IF(I139="","",IF(J139="OUT","",IF(COUNTIF($A$2:A139,A139)=1,1,"")))</f>
        <v/>
      </c>
      <c r="D139" s="1">
        <f>IF(I139="","",IF(J139="IN","",IF(COUNTIF($A$2:A139,A139)=1,1,"")))</f>
        <v>1</v>
      </c>
      <c r="E139" s="1" t="str">
        <f>IF(I139="","",IF(J139="OUT","",IF(COUNTIF(B$2:$B139,B139)=1,1,"")))</f>
        <v/>
      </c>
      <c r="F139" s="1">
        <f>IF(I139="","",IF(J139="IN","",IF(COUNTIF($B$2:B139,B139)=1,1,"")))</f>
        <v>1</v>
      </c>
      <c r="G139" s="1">
        <f>IF(I139="","",COUNTIF($K$1:K139,K139))</f>
        <v>1</v>
      </c>
      <c r="H139" s="1">
        <f>IF(I139="","",COUNTIF($G$2:G139,1))</f>
        <v>17</v>
      </c>
      <c r="I139" s="5">
        <v>3879</v>
      </c>
      <c r="J139" s="5" t="s">
        <v>3</v>
      </c>
      <c r="K139" s="5" t="s">
        <v>22</v>
      </c>
      <c r="L139" s="6">
        <v>43313</v>
      </c>
      <c r="M139" s="8">
        <v>38167</v>
      </c>
      <c r="N139" s="5">
        <v>35.15</v>
      </c>
      <c r="O139" s="7">
        <v>-1341570.05</v>
      </c>
    </row>
    <row r="140" spans="1:15" hidden="1" x14ac:dyDescent="0.2">
      <c r="A140" s="1" t="str">
        <f t="shared" si="4"/>
        <v>43313-EcoBolsar (689)-6584-OUT</v>
      </c>
      <c r="B140" s="1" t="str">
        <f t="shared" si="5"/>
        <v>43313-EcoBolsar (689)-OUT</v>
      </c>
      <c r="C140" s="1" t="str">
        <f>IF(I140="","",IF(J140="OUT","",IF(COUNTIF($A$2:A140,A140)=1,1,"")))</f>
        <v/>
      </c>
      <c r="D140" s="1">
        <f>IF(I140="","",IF(J140="IN","",IF(COUNTIF($A$2:A140,A140)=1,1,"")))</f>
        <v>1</v>
      </c>
      <c r="E140" s="1" t="str">
        <f>IF(I140="","",IF(J140="OUT","",IF(COUNTIF(B$2:$B140,B140)=1,1,"")))</f>
        <v/>
      </c>
      <c r="F140" s="1">
        <f>IF(I140="","",IF(J140="IN","",IF(COUNTIF($B$2:B140,B140)=1,1,"")))</f>
        <v>1</v>
      </c>
      <c r="G140" s="1">
        <f>IF(I140="","",COUNTIF($K$1:K140,K140))</f>
        <v>1</v>
      </c>
      <c r="H140" s="1">
        <f>IF(I140="","",COUNTIF($G$2:G140,1))</f>
        <v>18</v>
      </c>
      <c r="I140" s="5">
        <v>6584</v>
      </c>
      <c r="J140" s="5" t="s">
        <v>3</v>
      </c>
      <c r="K140" s="5" t="s">
        <v>25</v>
      </c>
      <c r="L140" s="6">
        <v>43313</v>
      </c>
      <c r="M140" s="8">
        <v>34000</v>
      </c>
      <c r="N140" s="5">
        <v>14.5</v>
      </c>
      <c r="O140" s="7">
        <v>-493000</v>
      </c>
    </row>
    <row r="141" spans="1:15" hidden="1" x14ac:dyDescent="0.2">
      <c r="A141" s="1" t="str">
        <f t="shared" si="4"/>
        <v>43313-EcoBolsar (689)-6584-OUT</v>
      </c>
      <c r="B141" s="1" t="str">
        <f t="shared" si="5"/>
        <v>43313-EcoBolsar (689)-OUT</v>
      </c>
      <c r="C141" s="1" t="str">
        <f>IF(I141="","",IF(J141="OUT","",IF(COUNTIF($A$2:A141,A141)=1,1,"")))</f>
        <v/>
      </c>
      <c r="D141" s="1" t="str">
        <f>IF(I141="","",IF(J141="IN","",IF(COUNTIF($A$2:A141,A141)=1,1,"")))</f>
        <v/>
      </c>
      <c r="E141" s="1" t="str">
        <f>IF(I141="","",IF(J141="OUT","",IF(COUNTIF(B$2:$B141,B141)=1,1,"")))</f>
        <v/>
      </c>
      <c r="F141" s="1" t="str">
        <f>IF(I141="","",IF(J141="IN","",IF(COUNTIF($B$2:B141,B141)=1,1,"")))</f>
        <v/>
      </c>
      <c r="G141" s="1">
        <f>IF(I141="","",COUNTIF($K$1:K141,K141))</f>
        <v>2</v>
      </c>
      <c r="H141" s="1">
        <f>IF(I141="","",COUNTIF($G$2:G141,1))</f>
        <v>18</v>
      </c>
      <c r="I141" s="5">
        <v>6584</v>
      </c>
      <c r="J141" s="5" t="s">
        <v>3</v>
      </c>
      <c r="K141" s="5" t="s">
        <v>25</v>
      </c>
      <c r="L141" s="6">
        <v>43313</v>
      </c>
      <c r="M141" s="5">
        <v>281354</v>
      </c>
      <c r="N141" s="5">
        <v>1.36</v>
      </c>
      <c r="O141" s="7">
        <v>-382641.44</v>
      </c>
    </row>
    <row r="142" spans="1:15" hidden="1" x14ac:dyDescent="0.2">
      <c r="A142" s="1" t="str">
        <f t="shared" si="4"/>
        <v>43313-EcoBolsar (689)-6584-OUT</v>
      </c>
      <c r="B142" s="1" t="str">
        <f t="shared" si="5"/>
        <v>43313-EcoBolsar (689)-OUT</v>
      </c>
      <c r="C142" s="1" t="str">
        <f>IF(I142="","",IF(J142="OUT","",IF(COUNTIF($A$2:A142,A142)=1,1,"")))</f>
        <v/>
      </c>
      <c r="D142" s="1" t="str">
        <f>IF(I142="","",IF(J142="IN","",IF(COUNTIF($A$2:A142,A142)=1,1,"")))</f>
        <v/>
      </c>
      <c r="E142" s="1" t="str">
        <f>IF(I142="","",IF(J142="OUT","",IF(COUNTIF(B$2:$B142,B142)=1,1,"")))</f>
        <v/>
      </c>
      <c r="F142" s="1" t="str">
        <f>IF(I142="","",IF(J142="IN","",IF(COUNTIF($B$2:B142,B142)=1,1,"")))</f>
        <v/>
      </c>
      <c r="G142" s="1">
        <f>IF(I142="","",COUNTIF($K$1:K142,K142))</f>
        <v>3</v>
      </c>
      <c r="H142" s="1">
        <f>IF(I142="","",COUNTIF($G$2:G142,1))</f>
        <v>18</v>
      </c>
      <c r="I142" s="5">
        <v>6584</v>
      </c>
      <c r="J142" s="5" t="s">
        <v>3</v>
      </c>
      <c r="K142" s="5" t="s">
        <v>25</v>
      </c>
      <c r="L142" s="6">
        <v>43313</v>
      </c>
      <c r="M142" s="5">
        <v>163935</v>
      </c>
      <c r="N142" s="5">
        <v>1.36</v>
      </c>
      <c r="O142" s="7">
        <v>-222951.6</v>
      </c>
    </row>
    <row r="143" spans="1:15" hidden="1" x14ac:dyDescent="0.2">
      <c r="A143" s="1" t="str">
        <f t="shared" si="4"/>
        <v>43313-EcoBolsar (689)-6584-OUT</v>
      </c>
      <c r="B143" s="1" t="str">
        <f t="shared" si="5"/>
        <v>43313-EcoBolsar (689)-OUT</v>
      </c>
      <c r="C143" s="1" t="str">
        <f>IF(I143="","",IF(J143="OUT","",IF(COUNTIF($A$2:A143,A143)=1,1,"")))</f>
        <v/>
      </c>
      <c r="D143" s="1" t="str">
        <f>IF(I143="","",IF(J143="IN","",IF(COUNTIF($A$2:A143,A143)=1,1,"")))</f>
        <v/>
      </c>
      <c r="E143" s="1" t="str">
        <f>IF(I143="","",IF(J143="OUT","",IF(COUNTIF(B$2:$B143,B143)=1,1,"")))</f>
        <v/>
      </c>
      <c r="F143" s="1" t="str">
        <f>IF(I143="","",IF(J143="IN","",IF(COUNTIF($B$2:B143,B143)=1,1,"")))</f>
        <v/>
      </c>
      <c r="G143" s="1">
        <f>IF(I143="","",COUNTIF($K$1:K143,K143))</f>
        <v>4</v>
      </c>
      <c r="H143" s="1">
        <f>IF(I143="","",COUNTIF($G$2:G143,1))</f>
        <v>18</v>
      </c>
      <c r="I143" s="5">
        <v>6584</v>
      </c>
      <c r="J143" s="5" t="s">
        <v>3</v>
      </c>
      <c r="K143" s="5" t="s">
        <v>25</v>
      </c>
      <c r="L143" s="6">
        <v>43313</v>
      </c>
      <c r="M143" s="5">
        <v>14879</v>
      </c>
      <c r="N143" s="5">
        <v>8.98</v>
      </c>
      <c r="O143" s="7">
        <v>-133613.42000000001</v>
      </c>
    </row>
    <row r="144" spans="1:15" hidden="1" x14ac:dyDescent="0.2">
      <c r="A144" s="1" t="str">
        <f t="shared" si="4"/>
        <v>43313-EcoBolsar (689)-6584-OUT</v>
      </c>
      <c r="B144" s="1" t="str">
        <f t="shared" si="5"/>
        <v>43313-EcoBolsar (689)-OUT</v>
      </c>
      <c r="C144" s="1" t="str">
        <f>IF(I144="","",IF(J144="OUT","",IF(COUNTIF($A$2:A144,A144)=1,1,"")))</f>
        <v/>
      </c>
      <c r="D144" s="1" t="str">
        <f>IF(I144="","",IF(J144="IN","",IF(COUNTIF($A$2:A144,A144)=1,1,"")))</f>
        <v/>
      </c>
      <c r="E144" s="1" t="str">
        <f>IF(I144="","",IF(J144="OUT","",IF(COUNTIF(B$2:$B144,B144)=1,1,"")))</f>
        <v/>
      </c>
      <c r="F144" s="1" t="str">
        <f>IF(I144="","",IF(J144="IN","",IF(COUNTIF($B$2:B144,B144)=1,1,"")))</f>
        <v/>
      </c>
      <c r="G144" s="1">
        <f>IF(I144="","",COUNTIF($K$1:K144,K144))</f>
        <v>5</v>
      </c>
      <c r="H144" s="1">
        <f>IF(I144="","",COUNTIF($G$2:G144,1))</f>
        <v>18</v>
      </c>
      <c r="I144" s="5">
        <v>6584</v>
      </c>
      <c r="J144" s="5" t="s">
        <v>3</v>
      </c>
      <c r="K144" s="5" t="s">
        <v>25</v>
      </c>
      <c r="L144" s="6">
        <v>43313</v>
      </c>
      <c r="M144" s="8">
        <v>2140</v>
      </c>
      <c r="N144" s="5">
        <v>18.14</v>
      </c>
      <c r="O144" s="7">
        <v>-38819.599999999999</v>
      </c>
    </row>
    <row r="145" spans="1:15" hidden="1" x14ac:dyDescent="0.2">
      <c r="A145" s="1" t="str">
        <f t="shared" si="4"/>
        <v>43313-EcoBolsar (689)-7264-OUT</v>
      </c>
      <c r="B145" s="1" t="str">
        <f t="shared" si="5"/>
        <v>43313-EcoBolsar (689)-OUT</v>
      </c>
      <c r="C145" s="1" t="str">
        <f>IF(I145="","",IF(J145="OUT","",IF(COUNTIF($A$2:A145,A145)=1,1,"")))</f>
        <v/>
      </c>
      <c r="D145" s="1">
        <f>IF(I145="","",IF(J145="IN","",IF(COUNTIF($A$2:A145,A145)=1,1,"")))</f>
        <v>1</v>
      </c>
      <c r="E145" s="1" t="str">
        <f>IF(I145="","",IF(J145="OUT","",IF(COUNTIF(B$2:$B145,B145)=1,1,"")))</f>
        <v/>
      </c>
      <c r="F145" s="1" t="str">
        <f>IF(I145="","",IF(J145="IN","",IF(COUNTIF($B$2:B145,B145)=1,1,"")))</f>
        <v/>
      </c>
      <c r="G145" s="1">
        <f>IF(I145="","",COUNTIF($K$1:K145,K145))</f>
        <v>6</v>
      </c>
      <c r="H145" s="1">
        <f>IF(I145="","",COUNTIF($G$2:G145,1))</f>
        <v>18</v>
      </c>
      <c r="I145" s="5">
        <v>7264</v>
      </c>
      <c r="J145" s="5" t="s">
        <v>3</v>
      </c>
      <c r="K145" s="5" t="s">
        <v>25</v>
      </c>
      <c r="L145" s="6">
        <v>43313</v>
      </c>
      <c r="M145" s="5">
        <v>5000</v>
      </c>
      <c r="N145" s="5">
        <v>27.7</v>
      </c>
      <c r="O145" s="7">
        <v>-138500</v>
      </c>
    </row>
    <row r="146" spans="1:15" hidden="1" x14ac:dyDescent="0.2">
      <c r="A146" s="1" t="str">
        <f t="shared" si="4"/>
        <v>43313-EcoBolsar (689)-7264-OUT</v>
      </c>
      <c r="B146" s="1" t="str">
        <f t="shared" si="5"/>
        <v>43313-EcoBolsar (689)-OUT</v>
      </c>
      <c r="C146" s="1" t="str">
        <f>IF(I146="","",IF(J146="OUT","",IF(COUNTIF($A$2:A146,A146)=1,1,"")))</f>
        <v/>
      </c>
      <c r="D146" s="1" t="str">
        <f>IF(I146="","",IF(J146="IN","",IF(COUNTIF($A$2:A146,A146)=1,1,"")))</f>
        <v/>
      </c>
      <c r="E146" s="1" t="str">
        <f>IF(I146="","",IF(J146="OUT","",IF(COUNTIF(B$2:$B146,B146)=1,1,"")))</f>
        <v/>
      </c>
      <c r="F146" s="1" t="str">
        <f>IF(I146="","",IF(J146="IN","",IF(COUNTIF($B$2:B146,B146)=1,1,"")))</f>
        <v/>
      </c>
      <c r="G146" s="1">
        <f>IF(I146="","",COUNTIF($K$1:K146,K146))</f>
        <v>7</v>
      </c>
      <c r="H146" s="1">
        <f>IF(I146="","",COUNTIF($G$2:G146,1))</f>
        <v>18</v>
      </c>
      <c r="I146" s="5">
        <v>7264</v>
      </c>
      <c r="J146" s="5" t="s">
        <v>3</v>
      </c>
      <c r="K146" s="5" t="s">
        <v>25</v>
      </c>
      <c r="L146" s="6">
        <v>43313</v>
      </c>
      <c r="M146" s="5">
        <v>1000</v>
      </c>
      <c r="N146" s="5">
        <v>82</v>
      </c>
      <c r="O146" s="7">
        <v>-82000</v>
      </c>
    </row>
    <row r="147" spans="1:15" hidden="1" x14ac:dyDescent="0.2">
      <c r="A147" s="1" t="str">
        <f t="shared" si="4"/>
        <v>43313-EcoBolsar (689)-7264-OUT</v>
      </c>
      <c r="B147" s="1" t="str">
        <f t="shared" si="5"/>
        <v>43313-EcoBolsar (689)-OUT</v>
      </c>
      <c r="C147" s="1" t="str">
        <f>IF(I147="","",IF(J147="OUT","",IF(COUNTIF($A$2:A147,A147)=1,1,"")))</f>
        <v/>
      </c>
      <c r="D147" s="1" t="str">
        <f>IF(I147="","",IF(J147="IN","",IF(COUNTIF($A$2:A147,A147)=1,1,"")))</f>
        <v/>
      </c>
      <c r="E147" s="1" t="str">
        <f>IF(I147="","",IF(J147="OUT","",IF(COUNTIF(B$2:$B147,B147)=1,1,"")))</f>
        <v/>
      </c>
      <c r="F147" s="1" t="str">
        <f>IF(I147="","",IF(J147="IN","",IF(COUNTIF($B$2:B147,B147)=1,1,"")))</f>
        <v/>
      </c>
      <c r="G147" s="1">
        <f>IF(I147="","",COUNTIF($K$1:K147,K147))</f>
        <v>8</v>
      </c>
      <c r="H147" s="1">
        <f>IF(I147="","",COUNTIF($G$2:G147,1))</f>
        <v>18</v>
      </c>
      <c r="I147" s="5">
        <v>7264</v>
      </c>
      <c r="J147" s="5" t="s">
        <v>3</v>
      </c>
      <c r="K147" s="5" t="s">
        <v>25</v>
      </c>
      <c r="L147" s="6">
        <v>43313</v>
      </c>
      <c r="M147" s="5">
        <v>3000</v>
      </c>
      <c r="N147" s="5">
        <v>7.8</v>
      </c>
      <c r="O147" s="7">
        <v>-23400</v>
      </c>
    </row>
    <row r="148" spans="1:15" hidden="1" x14ac:dyDescent="0.2">
      <c r="A148" s="1" t="str">
        <f t="shared" si="4"/>
        <v>43313-BBVA Banco Frances (1103)-10853-OUT</v>
      </c>
      <c r="B148" s="1" t="str">
        <f t="shared" si="5"/>
        <v>43313-BBVA Banco Frances (1103)-OUT</v>
      </c>
      <c r="C148" s="1" t="str">
        <f>IF(I148="","",IF(J148="OUT","",IF(COUNTIF($A$2:A148,A148)=1,1,"")))</f>
        <v/>
      </c>
      <c r="D148" s="1">
        <f>IF(I148="","",IF(J148="IN","",IF(COUNTIF($A$2:A148,A148)=1,1,"")))</f>
        <v>1</v>
      </c>
      <c r="E148" s="1" t="str">
        <f>IF(I148="","",IF(J148="OUT","",IF(COUNTIF(B$2:$B148,B148)=1,1,"")))</f>
        <v/>
      </c>
      <c r="F148" s="1">
        <f>IF(I148="","",IF(J148="IN","",IF(COUNTIF($B$2:B148,B148)=1,1,"")))</f>
        <v>1</v>
      </c>
      <c r="G148" s="1">
        <f>IF(I148="","",COUNTIF($K$1:K148,K148))</f>
        <v>34</v>
      </c>
      <c r="H148" s="1">
        <f>IF(I148="","",COUNTIF($G$2:G148,1))</f>
        <v>18</v>
      </c>
      <c r="I148" s="5">
        <v>10853</v>
      </c>
      <c r="J148" s="5" t="s">
        <v>3</v>
      </c>
      <c r="K148" s="5" t="s">
        <v>13</v>
      </c>
      <c r="L148" s="6">
        <v>43313</v>
      </c>
      <c r="M148" s="5">
        <v>5393</v>
      </c>
      <c r="N148" s="5">
        <v>9.85</v>
      </c>
      <c r="O148" s="7">
        <v>-53121.049999999996</v>
      </c>
    </row>
    <row r="149" spans="1:15" hidden="1" x14ac:dyDescent="0.2">
      <c r="A149" s="1" t="str">
        <f t="shared" si="4"/>
        <v>43313-BBVA Banco Frances (1103)-10853-OUT</v>
      </c>
      <c r="B149" s="1" t="str">
        <f t="shared" si="5"/>
        <v>43313-BBVA Banco Frances (1103)-OUT</v>
      </c>
      <c r="C149" s="1" t="str">
        <f>IF(I149="","",IF(J149="OUT","",IF(COUNTIF($A$2:A149,A149)=1,1,"")))</f>
        <v/>
      </c>
      <c r="D149" s="1" t="str">
        <f>IF(I149="","",IF(J149="IN","",IF(COUNTIF($A$2:A149,A149)=1,1,"")))</f>
        <v/>
      </c>
      <c r="E149" s="1" t="str">
        <f>IF(I149="","",IF(J149="OUT","",IF(COUNTIF(B$2:$B149,B149)=1,1,"")))</f>
        <v/>
      </c>
      <c r="F149" s="1" t="str">
        <f>IF(I149="","",IF(J149="IN","",IF(COUNTIF($B$2:B149,B149)=1,1,"")))</f>
        <v/>
      </c>
      <c r="G149" s="1">
        <f>IF(I149="","",COUNTIF($K$1:K149,K149))</f>
        <v>35</v>
      </c>
      <c r="H149" s="1">
        <f>IF(I149="","",COUNTIF($G$2:G149,1))</f>
        <v>18</v>
      </c>
      <c r="I149" s="5">
        <v>10853</v>
      </c>
      <c r="J149" s="5" t="s">
        <v>3</v>
      </c>
      <c r="K149" s="5" t="s">
        <v>13</v>
      </c>
      <c r="L149" s="6">
        <v>43313</v>
      </c>
      <c r="M149" s="5">
        <v>12230</v>
      </c>
      <c r="N149" s="5">
        <v>4.0999999999999996</v>
      </c>
      <c r="O149" s="7">
        <v>-50142.999999999993</v>
      </c>
    </row>
    <row r="150" spans="1:15" hidden="1" x14ac:dyDescent="0.2">
      <c r="A150" s="1" t="str">
        <f t="shared" si="4"/>
        <v>43313-Caja de Valores S.A. (0000)-11649-OUT</v>
      </c>
      <c r="B150" s="1" t="str">
        <f t="shared" si="5"/>
        <v>43313-Caja de Valores S.A. (0000)-OUT</v>
      </c>
      <c r="C150" s="1" t="str">
        <f>IF(I150="","",IF(J150="OUT","",IF(COUNTIF($A$2:A150,A150)=1,1,"")))</f>
        <v/>
      </c>
      <c r="D150" s="1">
        <f>IF(I150="","",IF(J150="IN","",IF(COUNTIF($A$2:A150,A150)=1,1,"")))</f>
        <v>1</v>
      </c>
      <c r="E150" s="1" t="str">
        <f>IF(I150="","",IF(J150="OUT","",IF(COUNTIF(B$2:$B150,B150)=1,1,"")))</f>
        <v/>
      </c>
      <c r="F150" s="1" t="str">
        <f>IF(I150="","",IF(J150="IN","",IF(COUNTIF($B$2:B150,B150)=1,1,"")))</f>
        <v/>
      </c>
      <c r="G150" s="1">
        <f>IF(I150="","",COUNTIF($K$1:K150,K150))</f>
        <v>2</v>
      </c>
      <c r="H150" s="1">
        <f>IF(I150="","",COUNTIF($G$2:G150,1))</f>
        <v>18</v>
      </c>
      <c r="I150" s="5">
        <v>11649</v>
      </c>
      <c r="J150" s="5" t="s">
        <v>3</v>
      </c>
      <c r="K150" s="5" t="s">
        <v>22</v>
      </c>
      <c r="L150" s="6">
        <v>43313</v>
      </c>
      <c r="M150" s="8">
        <v>7052</v>
      </c>
      <c r="N150" s="5">
        <v>1670</v>
      </c>
      <c r="O150" s="7">
        <v>-11776840</v>
      </c>
    </row>
    <row r="151" spans="1:15" hidden="1" x14ac:dyDescent="0.2">
      <c r="A151" s="1" t="str">
        <f t="shared" si="4"/>
        <v>43313-Caja de Valores S.A. (0000)-11649-OUT</v>
      </c>
      <c r="B151" s="1" t="str">
        <f t="shared" si="5"/>
        <v>43313-Caja de Valores S.A. (0000)-OUT</v>
      </c>
      <c r="C151" s="1" t="str">
        <f>IF(I151="","",IF(J151="OUT","",IF(COUNTIF($A$2:A151,A151)=1,1,"")))</f>
        <v/>
      </c>
      <c r="D151" s="1" t="str">
        <f>IF(I151="","",IF(J151="IN","",IF(COUNTIF($A$2:A151,A151)=1,1,"")))</f>
        <v/>
      </c>
      <c r="E151" s="1" t="str">
        <f>IF(I151="","",IF(J151="OUT","",IF(COUNTIF(B$2:$B151,B151)=1,1,"")))</f>
        <v/>
      </c>
      <c r="F151" s="1" t="str">
        <f>IF(I151="","",IF(J151="IN","",IF(COUNTIF($B$2:B151,B151)=1,1,"")))</f>
        <v/>
      </c>
      <c r="G151" s="1">
        <f>IF(I151="","",COUNTIF($K$1:K151,K151))</f>
        <v>3</v>
      </c>
      <c r="H151" s="1">
        <f>IF(I151="","",COUNTIF($G$2:G151,1))</f>
        <v>18</v>
      </c>
      <c r="I151" s="5">
        <v>11649</v>
      </c>
      <c r="J151" s="5" t="s">
        <v>3</v>
      </c>
      <c r="K151" s="5" t="s">
        <v>22</v>
      </c>
      <c r="L151" s="6">
        <v>43313</v>
      </c>
      <c r="M151" s="8">
        <v>53965</v>
      </c>
      <c r="N151" s="5">
        <v>19.7</v>
      </c>
      <c r="O151" s="7">
        <v>-1063110.5</v>
      </c>
    </row>
    <row r="152" spans="1:15" hidden="1" x14ac:dyDescent="0.2">
      <c r="A152" s="1" t="str">
        <f t="shared" si="4"/>
        <v>43313-Caja de Valores S.A. (0000)-11649-OUT</v>
      </c>
      <c r="B152" s="1" t="str">
        <f t="shared" si="5"/>
        <v>43313-Caja de Valores S.A. (0000)-OUT</v>
      </c>
      <c r="C152" s="1" t="str">
        <f>IF(I152="","",IF(J152="OUT","",IF(COUNTIF($A$2:A152,A152)=1,1,"")))</f>
        <v/>
      </c>
      <c r="D152" s="1" t="str">
        <f>IF(I152="","",IF(J152="IN","",IF(COUNTIF($A$2:A152,A152)=1,1,"")))</f>
        <v/>
      </c>
      <c r="E152" s="1" t="str">
        <f>IF(I152="","",IF(J152="OUT","",IF(COUNTIF(B$2:$B152,B152)=1,1,"")))</f>
        <v/>
      </c>
      <c r="F152" s="1" t="str">
        <f>IF(I152="","",IF(J152="IN","",IF(COUNTIF($B$2:B152,B152)=1,1,"")))</f>
        <v/>
      </c>
      <c r="G152" s="1">
        <f>IF(I152="","",COUNTIF($K$1:K152,K152))</f>
        <v>4</v>
      </c>
      <c r="H152" s="1">
        <f>IF(I152="","",COUNTIF($G$2:G152,1))</f>
        <v>18</v>
      </c>
      <c r="I152" s="5">
        <v>11649</v>
      </c>
      <c r="J152" s="5" t="s">
        <v>3</v>
      </c>
      <c r="K152" s="5" t="s">
        <v>22</v>
      </c>
      <c r="L152" s="6">
        <v>43313</v>
      </c>
      <c r="M152" s="8">
        <v>33000</v>
      </c>
      <c r="N152" s="5">
        <v>24.5</v>
      </c>
      <c r="O152" s="7">
        <v>-808500</v>
      </c>
    </row>
    <row r="153" spans="1:15" hidden="1" x14ac:dyDescent="0.2">
      <c r="A153" s="1" t="str">
        <f t="shared" si="4"/>
        <v>43313-Caja de Valores S.A. (0000)-11649-OUT</v>
      </c>
      <c r="B153" s="1" t="str">
        <f t="shared" si="5"/>
        <v>43313-Caja de Valores S.A. (0000)-OUT</v>
      </c>
      <c r="C153" s="1" t="str">
        <f>IF(I153="","",IF(J153="OUT","",IF(COUNTIF($A$2:A153,A153)=1,1,"")))</f>
        <v/>
      </c>
      <c r="D153" s="1" t="str">
        <f>IF(I153="","",IF(J153="IN","",IF(COUNTIF($A$2:A153,A153)=1,1,"")))</f>
        <v/>
      </c>
      <c r="E153" s="1" t="str">
        <f>IF(I153="","",IF(J153="OUT","",IF(COUNTIF(B$2:$B153,B153)=1,1,"")))</f>
        <v/>
      </c>
      <c r="F153" s="1" t="str">
        <f>IF(I153="","",IF(J153="IN","",IF(COUNTIF($B$2:B153,B153)=1,1,"")))</f>
        <v/>
      </c>
      <c r="G153" s="1">
        <f>IF(I153="","",COUNTIF($K$1:K153,K153))</f>
        <v>5</v>
      </c>
      <c r="H153" s="1">
        <f>IF(I153="","",COUNTIF($G$2:G153,1))</f>
        <v>18</v>
      </c>
      <c r="I153" s="5">
        <v>11649</v>
      </c>
      <c r="J153" s="5" t="s">
        <v>3</v>
      </c>
      <c r="K153" s="5" t="s">
        <v>22</v>
      </c>
      <c r="L153" s="6">
        <v>43313</v>
      </c>
      <c r="M153" s="8">
        <v>10000</v>
      </c>
      <c r="N153" s="5">
        <v>19.010000000000002</v>
      </c>
      <c r="O153" s="7">
        <v>-190100.00000000003</v>
      </c>
    </row>
    <row r="154" spans="1:15" hidden="1" x14ac:dyDescent="0.2">
      <c r="A154" s="1" t="str">
        <f t="shared" si="4"/>
        <v>43313-Caja de Valores S.A. (0000)-11649-OUT</v>
      </c>
      <c r="B154" s="1" t="str">
        <f t="shared" si="5"/>
        <v>43313-Caja de Valores S.A. (0000)-OUT</v>
      </c>
      <c r="C154" s="1" t="str">
        <f>IF(I154="","",IF(J154="OUT","",IF(COUNTIF($A$2:A154,A154)=1,1,"")))</f>
        <v/>
      </c>
      <c r="D154" s="1" t="str">
        <f>IF(I154="","",IF(J154="IN","",IF(COUNTIF($A$2:A154,A154)=1,1,"")))</f>
        <v/>
      </c>
      <c r="E154" s="1" t="str">
        <f>IF(I154="","",IF(J154="OUT","",IF(COUNTIF(B$2:$B154,B154)=1,1,"")))</f>
        <v/>
      </c>
      <c r="F154" s="1" t="str">
        <f>IF(I154="","",IF(J154="IN","",IF(COUNTIF($B$2:B154,B154)=1,1,"")))</f>
        <v/>
      </c>
      <c r="G154" s="1">
        <f>IF(I154="","",COUNTIF($K$1:K154,K154))</f>
        <v>6</v>
      </c>
      <c r="H154" s="1">
        <f>IF(I154="","",COUNTIF($G$2:G154,1))</f>
        <v>18</v>
      </c>
      <c r="I154" s="5">
        <v>11649</v>
      </c>
      <c r="J154" s="5" t="s">
        <v>3</v>
      </c>
      <c r="K154" s="5" t="s">
        <v>22</v>
      </c>
      <c r="L154" s="6">
        <v>43313</v>
      </c>
      <c r="M154" s="8">
        <v>3798</v>
      </c>
      <c r="N154" s="5">
        <v>35.549999999999997</v>
      </c>
      <c r="O154" s="7">
        <v>-135018.9</v>
      </c>
    </row>
    <row r="155" spans="1:15" hidden="1" x14ac:dyDescent="0.2">
      <c r="A155" s="1" t="str">
        <f t="shared" si="4"/>
        <v>43313-Bagnardi (19)-12347-OUT</v>
      </c>
      <c r="B155" s="1" t="str">
        <f t="shared" si="5"/>
        <v>43313-Bagnardi (19)-OUT</v>
      </c>
      <c r="C155" s="1" t="str">
        <f>IF(I155="","",IF(J155="OUT","",IF(COUNTIF($A$2:A155,A155)=1,1,"")))</f>
        <v/>
      </c>
      <c r="D155" s="1">
        <f>IF(I155="","",IF(J155="IN","",IF(COUNTIF($A$2:A155,A155)=1,1,"")))</f>
        <v>1</v>
      </c>
      <c r="E155" s="1" t="str">
        <f>IF(I155="","",IF(J155="OUT","",IF(COUNTIF(B$2:$B155,B155)=1,1,"")))</f>
        <v/>
      </c>
      <c r="F155" s="1">
        <f>IF(I155="","",IF(J155="IN","",IF(COUNTIF($B$2:B155,B155)=1,1,"")))</f>
        <v>1</v>
      </c>
      <c r="G155" s="1">
        <f>IF(I155="","",COUNTIF($K$1:K155,K155))</f>
        <v>1</v>
      </c>
      <c r="H155" s="1">
        <f>IF(I155="","",COUNTIF($G$2:G155,1))</f>
        <v>19</v>
      </c>
      <c r="I155" s="5">
        <v>12347</v>
      </c>
      <c r="J155" s="5" t="s">
        <v>3</v>
      </c>
      <c r="K155" s="5" t="s">
        <v>20</v>
      </c>
      <c r="L155" s="6">
        <v>43313</v>
      </c>
      <c r="M155" s="5">
        <v>575</v>
      </c>
      <c r="N155" s="5">
        <v>8.75</v>
      </c>
      <c r="O155" s="7">
        <v>-5031.25</v>
      </c>
    </row>
    <row r="156" spans="1:15" hidden="1" x14ac:dyDescent="0.2">
      <c r="A156" s="1" t="str">
        <f t="shared" si="4"/>
        <v>43313-Citi Euroclear (1305)-12690-OUT</v>
      </c>
      <c r="B156" s="1" t="str">
        <f t="shared" si="5"/>
        <v>43313-Citi Euroclear (1305)-OUT</v>
      </c>
      <c r="C156" s="1" t="str">
        <f>IF(I156="","",IF(J156="OUT","",IF(COUNTIF($A$2:A156,A156)=1,1,"")))</f>
        <v/>
      </c>
      <c r="D156" s="1">
        <f>IF(I156="","",IF(J156="IN","",IF(COUNTIF($A$2:A156,A156)=1,1,"")))</f>
        <v>1</v>
      </c>
      <c r="E156" s="1" t="str">
        <f>IF(I156="","",IF(J156="OUT","",IF(COUNTIF(B$2:$B156,B156)=1,1,"")))</f>
        <v/>
      </c>
      <c r="F156" s="1">
        <f>IF(I156="","",IF(J156="IN","",IF(COUNTIF($B$2:B156,B156)=1,1,"")))</f>
        <v>1</v>
      </c>
      <c r="G156" s="1">
        <f>IF(I156="","",COUNTIF($K$1:K156,K156))</f>
        <v>1</v>
      </c>
      <c r="H156" s="1">
        <f>IF(I156="","",COUNTIF($G$2:G156,1))</f>
        <v>20</v>
      </c>
      <c r="I156" s="5">
        <v>12690</v>
      </c>
      <c r="J156" s="5" t="s">
        <v>3</v>
      </c>
      <c r="K156" s="5" t="s">
        <v>23</v>
      </c>
      <c r="L156" s="6">
        <v>43313</v>
      </c>
      <c r="M156" s="8">
        <v>37599</v>
      </c>
      <c r="N156" s="5">
        <v>33.255000000000003</v>
      </c>
      <c r="O156" s="7">
        <v>-1250354.7450000001</v>
      </c>
    </row>
    <row r="157" spans="1:15" hidden="1" x14ac:dyDescent="0.2">
      <c r="A157" s="1" t="str">
        <f t="shared" si="4"/>
        <v>43313-Citi Euroclear (1305)-12690-OUT</v>
      </c>
      <c r="B157" s="1" t="str">
        <f t="shared" si="5"/>
        <v>43313-Citi Euroclear (1305)-OUT</v>
      </c>
      <c r="C157" s="1" t="str">
        <f>IF(I157="","",IF(J157="OUT","",IF(COUNTIF($A$2:A157,A157)=1,1,"")))</f>
        <v/>
      </c>
      <c r="D157" s="1" t="str">
        <f>IF(I157="","",IF(J157="IN","",IF(COUNTIF($A$2:A157,A157)=1,1,"")))</f>
        <v/>
      </c>
      <c r="E157" s="1" t="str">
        <f>IF(I157="","",IF(J157="OUT","",IF(COUNTIF(B$2:$B157,B157)=1,1,"")))</f>
        <v/>
      </c>
      <c r="F157" s="1" t="str">
        <f>IF(I157="","",IF(J157="IN","",IF(COUNTIF($B$2:B157,B157)=1,1,"")))</f>
        <v/>
      </c>
      <c r="G157" s="1">
        <f>IF(I157="","",COUNTIF($K$1:K157,K157))</f>
        <v>2</v>
      </c>
      <c r="H157" s="1">
        <f>IF(I157="","",COUNTIF($G$2:G157,1))</f>
        <v>20</v>
      </c>
      <c r="I157" s="5">
        <v>12690</v>
      </c>
      <c r="J157" s="5" t="s">
        <v>3</v>
      </c>
      <c r="K157" s="5" t="s">
        <v>23</v>
      </c>
      <c r="L157" s="6">
        <v>43313</v>
      </c>
      <c r="M157" s="8">
        <v>36799</v>
      </c>
      <c r="N157" s="5">
        <v>25.68</v>
      </c>
      <c r="O157" s="7">
        <v>-944998.32</v>
      </c>
    </row>
    <row r="158" spans="1:15" hidden="1" x14ac:dyDescent="0.2">
      <c r="A158" s="1" t="str">
        <f t="shared" si="4"/>
        <v>43313-Citi Euroclear (1305)-12690-OUT</v>
      </c>
      <c r="B158" s="1" t="str">
        <f t="shared" si="5"/>
        <v>43313-Citi Euroclear (1305)-OUT</v>
      </c>
      <c r="C158" s="1" t="str">
        <f>IF(I158="","",IF(J158="OUT","",IF(COUNTIF($A$2:A158,A158)=1,1,"")))</f>
        <v/>
      </c>
      <c r="D158" s="1" t="str">
        <f>IF(I158="","",IF(J158="IN","",IF(COUNTIF($A$2:A158,A158)=1,1,"")))</f>
        <v/>
      </c>
      <c r="E158" s="1" t="str">
        <f>IF(I158="","",IF(J158="OUT","",IF(COUNTIF(B$2:$B158,B158)=1,1,"")))</f>
        <v/>
      </c>
      <c r="F158" s="1" t="str">
        <f>IF(I158="","",IF(J158="IN","",IF(COUNTIF($B$2:B158,B158)=1,1,"")))</f>
        <v/>
      </c>
      <c r="G158" s="1">
        <f>IF(I158="","",COUNTIF($K$1:K158,K158))</f>
        <v>3</v>
      </c>
      <c r="H158" s="1">
        <f>IF(I158="","",COUNTIF($G$2:G158,1))</f>
        <v>20</v>
      </c>
      <c r="I158" s="5">
        <v>12690</v>
      </c>
      <c r="J158" s="5" t="s">
        <v>3</v>
      </c>
      <c r="K158" s="5" t="s">
        <v>23</v>
      </c>
      <c r="L158" s="6">
        <v>43313</v>
      </c>
      <c r="M158" s="8">
        <v>4323</v>
      </c>
      <c r="N158" s="5">
        <v>39</v>
      </c>
      <c r="O158" s="7">
        <v>-168597</v>
      </c>
    </row>
    <row r="159" spans="1:15" hidden="1" x14ac:dyDescent="0.2">
      <c r="A159" s="1" t="str">
        <f t="shared" si="4"/>
        <v>43313-Global Agro (1734)-13633-OUT</v>
      </c>
      <c r="B159" s="1" t="str">
        <f t="shared" si="5"/>
        <v>43313-Global Agro (1734)-OUT</v>
      </c>
      <c r="C159" s="1" t="str">
        <f>IF(I159="","",IF(J159="OUT","",IF(COUNTIF($A$2:A159,A159)=1,1,"")))</f>
        <v/>
      </c>
      <c r="D159" s="1">
        <f>IF(I159="","",IF(J159="IN","",IF(COUNTIF($A$2:A159,A159)=1,1,"")))</f>
        <v>1</v>
      </c>
      <c r="E159" s="1" t="str">
        <f>IF(I159="","",IF(J159="OUT","",IF(COUNTIF(B$2:$B159,B159)=1,1,"")))</f>
        <v/>
      </c>
      <c r="F159" s="1">
        <f>IF(I159="","",IF(J159="IN","",IF(COUNTIF($B$2:B159,B159)=1,1,"")))</f>
        <v>1</v>
      </c>
      <c r="G159" s="1">
        <f>IF(I159="","",COUNTIF($K$1:K159,K159))</f>
        <v>2</v>
      </c>
      <c r="H159" s="1">
        <f>IF(I159="","",COUNTIF($G$2:G159,1))</f>
        <v>20</v>
      </c>
      <c r="I159" s="5">
        <v>13633</v>
      </c>
      <c r="J159" s="5" t="s">
        <v>3</v>
      </c>
      <c r="K159" s="5" t="s">
        <v>16</v>
      </c>
      <c r="L159" s="6">
        <v>43313</v>
      </c>
      <c r="M159" s="8">
        <v>7554</v>
      </c>
      <c r="N159" s="5">
        <v>25.45</v>
      </c>
      <c r="O159" s="7">
        <v>-192249.3</v>
      </c>
    </row>
    <row r="160" spans="1:15" hidden="1" x14ac:dyDescent="0.2">
      <c r="A160" s="1" t="str">
        <f t="shared" si="4"/>
        <v>43313-Caja de Valores S.A. (0000)-14570-OUT</v>
      </c>
      <c r="B160" s="1" t="str">
        <f t="shared" si="5"/>
        <v>43313-Caja de Valores S.A. (0000)-OUT</v>
      </c>
      <c r="C160" s="1" t="str">
        <f>IF(I160="","",IF(J160="OUT","",IF(COUNTIF($A$2:A160,A160)=1,1,"")))</f>
        <v/>
      </c>
      <c r="D160" s="1">
        <f>IF(I160="","",IF(J160="IN","",IF(COUNTIF($A$2:A160,A160)=1,1,"")))</f>
        <v>1</v>
      </c>
      <c r="E160" s="1" t="str">
        <f>IF(I160="","",IF(J160="OUT","",IF(COUNTIF(B$2:$B160,B160)=1,1,"")))</f>
        <v/>
      </c>
      <c r="F160" s="1" t="str">
        <f>IF(I160="","",IF(J160="IN","",IF(COUNTIF($B$2:B160,B160)=1,1,"")))</f>
        <v/>
      </c>
      <c r="G160" s="1">
        <f>IF(I160="","",COUNTIF($K$1:K160,K160))</f>
        <v>7</v>
      </c>
      <c r="H160" s="1">
        <f>IF(I160="","",COUNTIF($G$2:G160,1))</f>
        <v>20</v>
      </c>
      <c r="I160" s="5">
        <v>14570</v>
      </c>
      <c r="J160" s="5" t="s">
        <v>3</v>
      </c>
      <c r="K160" s="5" t="s">
        <v>22</v>
      </c>
      <c r="L160" s="6">
        <v>43313</v>
      </c>
      <c r="M160" s="8">
        <v>32679</v>
      </c>
      <c r="N160" s="5">
        <v>25.8</v>
      </c>
      <c r="O160" s="7">
        <v>-843118.20000000007</v>
      </c>
    </row>
    <row r="161" spans="1:15" hidden="1" x14ac:dyDescent="0.2">
      <c r="A161" s="1" t="str">
        <f t="shared" si="4"/>
        <v>43313-Puente Hnos. (40)-15486-OUT</v>
      </c>
      <c r="B161" s="1" t="str">
        <f t="shared" si="5"/>
        <v>43313-Puente Hnos. (40)-OUT</v>
      </c>
      <c r="C161" s="1" t="str">
        <f>IF(I161="","",IF(J161="OUT","",IF(COUNTIF($A$2:A161,A161)=1,1,"")))</f>
        <v/>
      </c>
      <c r="D161" s="1">
        <f>IF(I161="","",IF(J161="IN","",IF(COUNTIF($A$2:A161,A161)=1,1,"")))</f>
        <v>1</v>
      </c>
      <c r="E161" s="1" t="str">
        <f>IF(I161="","",IF(J161="OUT","",IF(COUNTIF(B$2:$B161,B161)=1,1,"")))</f>
        <v/>
      </c>
      <c r="F161" s="1">
        <f>IF(I161="","",IF(J161="IN","",IF(COUNTIF($B$2:B161,B161)=1,1,"")))</f>
        <v>1</v>
      </c>
      <c r="G161" s="1">
        <f>IF(I161="","",COUNTIF($K$1:K161,K161))</f>
        <v>1</v>
      </c>
      <c r="H161" s="1">
        <f>IF(I161="","",COUNTIF($G$2:G161,1))</f>
        <v>21</v>
      </c>
      <c r="I161" s="5">
        <v>15486</v>
      </c>
      <c r="J161" s="5" t="s">
        <v>3</v>
      </c>
      <c r="K161" s="5" t="s">
        <v>30</v>
      </c>
      <c r="L161" s="6">
        <v>43313</v>
      </c>
      <c r="M161" s="5">
        <v>50550</v>
      </c>
      <c r="N161" s="5">
        <v>4.07</v>
      </c>
      <c r="O161" s="7">
        <v>-205738.5</v>
      </c>
    </row>
    <row r="162" spans="1:15" hidden="1" x14ac:dyDescent="0.2">
      <c r="A162" s="1" t="str">
        <f t="shared" si="4"/>
        <v>43313-Puente Hnos. (40)-15486-OUT</v>
      </c>
      <c r="B162" s="1" t="str">
        <f t="shared" si="5"/>
        <v>43313-Puente Hnos. (40)-OUT</v>
      </c>
      <c r="C162" s="1" t="str">
        <f>IF(I162="","",IF(J162="OUT","",IF(COUNTIF($A$2:A162,A162)=1,1,"")))</f>
        <v/>
      </c>
      <c r="D162" s="1" t="str">
        <f>IF(I162="","",IF(J162="IN","",IF(COUNTIF($A$2:A162,A162)=1,1,"")))</f>
        <v/>
      </c>
      <c r="E162" s="1" t="str">
        <f>IF(I162="","",IF(J162="OUT","",IF(COUNTIF(B$2:$B162,B162)=1,1,"")))</f>
        <v/>
      </c>
      <c r="F162" s="1" t="str">
        <f>IF(I162="","",IF(J162="IN","",IF(COUNTIF($B$2:B162,B162)=1,1,"")))</f>
        <v/>
      </c>
      <c r="G162" s="1">
        <f>IF(I162="","",COUNTIF($K$1:K162,K162))</f>
        <v>2</v>
      </c>
      <c r="H162" s="1">
        <f>IF(I162="","",COUNTIF($G$2:G162,1))</f>
        <v>21</v>
      </c>
      <c r="I162" s="5">
        <v>15486</v>
      </c>
      <c r="J162" s="5" t="s">
        <v>3</v>
      </c>
      <c r="K162" s="5" t="s">
        <v>30</v>
      </c>
      <c r="L162" s="6">
        <v>43313</v>
      </c>
      <c r="M162" s="5">
        <v>1047</v>
      </c>
      <c r="N162" s="5">
        <v>153.44999999999999</v>
      </c>
      <c r="O162" s="7">
        <v>-160662.15</v>
      </c>
    </row>
    <row r="163" spans="1:15" hidden="1" x14ac:dyDescent="0.2">
      <c r="A163" s="1" t="str">
        <f t="shared" si="4"/>
        <v>43313-Puente Hnos. (40)-15486-OUT</v>
      </c>
      <c r="B163" s="1" t="str">
        <f t="shared" si="5"/>
        <v>43313-Puente Hnos. (40)-OUT</v>
      </c>
      <c r="C163" s="1" t="str">
        <f>IF(I163="","",IF(J163="OUT","",IF(COUNTIF($A$2:A163,A163)=1,1,"")))</f>
        <v/>
      </c>
      <c r="D163" s="1" t="str">
        <f>IF(I163="","",IF(J163="IN","",IF(COUNTIF($A$2:A163,A163)=1,1,"")))</f>
        <v/>
      </c>
      <c r="E163" s="1" t="str">
        <f>IF(I163="","",IF(J163="OUT","",IF(COUNTIF(B$2:$B163,B163)=1,1,"")))</f>
        <v/>
      </c>
      <c r="F163" s="1" t="str">
        <f>IF(I163="","",IF(J163="IN","",IF(COUNTIF($B$2:B163,B163)=1,1,"")))</f>
        <v/>
      </c>
      <c r="G163" s="1">
        <f>IF(I163="","",COUNTIF($K$1:K163,K163))</f>
        <v>3</v>
      </c>
      <c r="H163" s="1">
        <f>IF(I163="","",COUNTIF($G$2:G163,1))</f>
        <v>21</v>
      </c>
      <c r="I163" s="5">
        <v>15486</v>
      </c>
      <c r="J163" s="5" t="s">
        <v>3</v>
      </c>
      <c r="K163" s="5" t="s">
        <v>30</v>
      </c>
      <c r="L163" s="6">
        <v>43313</v>
      </c>
      <c r="M163" s="5">
        <v>4856</v>
      </c>
      <c r="N163" s="5">
        <v>30.45</v>
      </c>
      <c r="O163" s="7">
        <v>-147865.19999999998</v>
      </c>
    </row>
    <row r="164" spans="1:15" hidden="1" x14ac:dyDescent="0.2">
      <c r="A164" s="1" t="str">
        <f t="shared" si="4"/>
        <v>43313-Puente Hnos. (40)-15486-OUT</v>
      </c>
      <c r="B164" s="1" t="str">
        <f t="shared" si="5"/>
        <v>43313-Puente Hnos. (40)-OUT</v>
      </c>
      <c r="C164" s="1" t="str">
        <f>IF(I164="","",IF(J164="OUT","",IF(COUNTIF($A$2:A164,A164)=1,1,"")))</f>
        <v/>
      </c>
      <c r="D164" s="1" t="str">
        <f>IF(I164="","",IF(J164="IN","",IF(COUNTIF($A$2:A164,A164)=1,1,"")))</f>
        <v/>
      </c>
      <c r="E164" s="1" t="str">
        <f>IF(I164="","",IF(J164="OUT","",IF(COUNTIF(B$2:$B164,B164)=1,1,"")))</f>
        <v/>
      </c>
      <c r="F164" s="1" t="str">
        <f>IF(I164="","",IF(J164="IN","",IF(COUNTIF($B$2:B164,B164)=1,1,"")))</f>
        <v/>
      </c>
      <c r="G164" s="1">
        <f>IF(I164="","",COUNTIF($K$1:K164,K164))</f>
        <v>4</v>
      </c>
      <c r="H164" s="1">
        <f>IF(I164="","",COUNTIF($G$2:G164,1))</f>
        <v>21</v>
      </c>
      <c r="I164" s="5">
        <v>15486</v>
      </c>
      <c r="J164" s="5" t="s">
        <v>3</v>
      </c>
      <c r="K164" s="5" t="s">
        <v>30</v>
      </c>
      <c r="L164" s="6">
        <v>43313</v>
      </c>
      <c r="M164" s="5">
        <v>4901</v>
      </c>
      <c r="N164" s="5">
        <v>28.95</v>
      </c>
      <c r="O164" s="7">
        <v>-141883.94999999998</v>
      </c>
    </row>
    <row r="165" spans="1:15" hidden="1" x14ac:dyDescent="0.2">
      <c r="A165" s="1" t="str">
        <f t="shared" si="4"/>
        <v>43313-Puente Hnos. (40)-15486-OUT</v>
      </c>
      <c r="B165" s="1" t="str">
        <f t="shared" si="5"/>
        <v>43313-Puente Hnos. (40)-OUT</v>
      </c>
      <c r="C165" s="1" t="str">
        <f>IF(I165="","",IF(J165="OUT","",IF(COUNTIF($A$2:A165,A165)=1,1,"")))</f>
        <v/>
      </c>
      <c r="D165" s="1" t="str">
        <f>IF(I165="","",IF(J165="IN","",IF(COUNTIF($A$2:A165,A165)=1,1,"")))</f>
        <v/>
      </c>
      <c r="E165" s="1" t="str">
        <f>IF(I165="","",IF(J165="OUT","",IF(COUNTIF(B$2:$B165,B165)=1,1,"")))</f>
        <v/>
      </c>
      <c r="F165" s="1" t="str">
        <f>IF(I165="","",IF(J165="IN","",IF(COUNTIF($B$2:B165,B165)=1,1,"")))</f>
        <v/>
      </c>
      <c r="G165" s="1">
        <f>IF(I165="","",COUNTIF($K$1:K165,K165))</f>
        <v>5</v>
      </c>
      <c r="H165" s="1">
        <f>IF(I165="","",COUNTIF($G$2:G165,1))</f>
        <v>21</v>
      </c>
      <c r="I165" s="5">
        <v>15486</v>
      </c>
      <c r="J165" s="5" t="s">
        <v>3</v>
      </c>
      <c r="K165" s="5" t="s">
        <v>30</v>
      </c>
      <c r="L165" s="6">
        <v>43313</v>
      </c>
      <c r="M165" s="5">
        <v>457</v>
      </c>
      <c r="N165" s="5">
        <v>108.6</v>
      </c>
      <c r="O165" s="7">
        <v>-49630.2</v>
      </c>
    </row>
    <row r="166" spans="1:15" hidden="1" x14ac:dyDescent="0.2">
      <c r="A166" s="1" t="str">
        <f t="shared" si="4"/>
        <v>43313-Puente Hnos. (40)-15486-OUT</v>
      </c>
      <c r="B166" s="1" t="str">
        <f t="shared" si="5"/>
        <v>43313-Puente Hnos. (40)-OUT</v>
      </c>
      <c r="C166" s="1" t="str">
        <f>IF(I166="","",IF(J166="OUT","",IF(COUNTIF($A$2:A166,A166)=1,1,"")))</f>
        <v/>
      </c>
      <c r="D166" s="1" t="str">
        <f>IF(I166="","",IF(J166="IN","",IF(COUNTIF($A$2:A166,A166)=1,1,"")))</f>
        <v/>
      </c>
      <c r="E166" s="1" t="str">
        <f>IF(I166="","",IF(J166="OUT","",IF(COUNTIF(B$2:$B166,B166)=1,1,"")))</f>
        <v/>
      </c>
      <c r="F166" s="1" t="str">
        <f>IF(I166="","",IF(J166="IN","",IF(COUNTIF($B$2:B166,B166)=1,1,"")))</f>
        <v/>
      </c>
      <c r="G166" s="1">
        <f>IF(I166="","",COUNTIF($K$1:K166,K166))</f>
        <v>6</v>
      </c>
      <c r="H166" s="1">
        <f>IF(I166="","",COUNTIF($G$2:G166,1))</f>
        <v>21</v>
      </c>
      <c r="I166" s="5">
        <v>15486</v>
      </c>
      <c r="J166" s="5" t="s">
        <v>3</v>
      </c>
      <c r="K166" s="5" t="s">
        <v>30</v>
      </c>
      <c r="L166" s="6">
        <v>43313</v>
      </c>
      <c r="M166" s="5">
        <v>81</v>
      </c>
      <c r="N166" s="5">
        <v>444.7</v>
      </c>
      <c r="O166" s="7">
        <v>-36020.699999999997</v>
      </c>
    </row>
    <row r="167" spans="1:15" hidden="1" x14ac:dyDescent="0.2">
      <c r="A167" s="1" t="str">
        <f t="shared" si="4"/>
        <v>43313-Puente Hnos. (40)-15486-OUT</v>
      </c>
      <c r="B167" s="1" t="str">
        <f t="shared" si="5"/>
        <v>43313-Puente Hnos. (40)-OUT</v>
      </c>
      <c r="C167" s="1" t="str">
        <f>IF(I167="","",IF(J167="OUT","",IF(COUNTIF($A$2:A167,A167)=1,1,"")))</f>
        <v/>
      </c>
      <c r="D167" s="1" t="str">
        <f>IF(I167="","",IF(J167="IN","",IF(COUNTIF($A$2:A167,A167)=1,1,"")))</f>
        <v/>
      </c>
      <c r="E167" s="1" t="str">
        <f>IF(I167="","",IF(J167="OUT","",IF(COUNTIF(B$2:$B167,B167)=1,1,"")))</f>
        <v/>
      </c>
      <c r="F167" s="1" t="str">
        <f>IF(I167="","",IF(J167="IN","",IF(COUNTIF($B$2:B167,B167)=1,1,"")))</f>
        <v/>
      </c>
      <c r="G167" s="1">
        <f>IF(I167="","",COUNTIF($K$1:K167,K167))</f>
        <v>7</v>
      </c>
      <c r="H167" s="1">
        <f>IF(I167="","",COUNTIF($G$2:G167,1))</f>
        <v>21</v>
      </c>
      <c r="I167" s="5">
        <v>15486</v>
      </c>
      <c r="J167" s="5" t="s">
        <v>3</v>
      </c>
      <c r="K167" s="5" t="s">
        <v>30</v>
      </c>
      <c r="L167" s="6">
        <v>43313</v>
      </c>
      <c r="M167" s="5">
        <v>132</v>
      </c>
      <c r="N167" s="5">
        <v>241</v>
      </c>
      <c r="O167" s="7">
        <v>-31812</v>
      </c>
    </row>
    <row r="168" spans="1:15" hidden="1" x14ac:dyDescent="0.2">
      <c r="A168" s="1" t="str">
        <f t="shared" si="4"/>
        <v>43313-Puente Hnos. (40)-15486-OUT</v>
      </c>
      <c r="B168" s="1" t="str">
        <f t="shared" si="5"/>
        <v>43313-Puente Hnos. (40)-OUT</v>
      </c>
      <c r="C168" s="1" t="str">
        <f>IF(I168="","",IF(J168="OUT","",IF(COUNTIF($A$2:A168,A168)=1,1,"")))</f>
        <v/>
      </c>
      <c r="D168" s="1" t="str">
        <f>IF(I168="","",IF(J168="IN","",IF(COUNTIF($A$2:A168,A168)=1,1,"")))</f>
        <v/>
      </c>
      <c r="E168" s="1" t="str">
        <f>IF(I168="","",IF(J168="OUT","",IF(COUNTIF(B$2:$B168,B168)=1,1,"")))</f>
        <v/>
      </c>
      <c r="F168" s="1" t="str">
        <f>IF(I168="","",IF(J168="IN","",IF(COUNTIF($B$2:B168,B168)=1,1,"")))</f>
        <v/>
      </c>
      <c r="G168" s="1">
        <f>IF(I168="","",COUNTIF($K$1:K168,K168))</f>
        <v>8</v>
      </c>
      <c r="H168" s="1">
        <f>IF(I168="","",COUNTIF($G$2:G168,1))</f>
        <v>21</v>
      </c>
      <c r="I168" s="5">
        <v>15486</v>
      </c>
      <c r="J168" s="5" t="s">
        <v>3</v>
      </c>
      <c r="K168" s="5" t="s">
        <v>30</v>
      </c>
      <c r="L168" s="6">
        <v>43313</v>
      </c>
      <c r="M168" s="5">
        <v>3029</v>
      </c>
      <c r="N168" s="5">
        <v>8.5</v>
      </c>
      <c r="O168" s="7">
        <v>-25746.5</v>
      </c>
    </row>
    <row r="169" spans="1:15" hidden="1" x14ac:dyDescent="0.2">
      <c r="A169" s="1" t="str">
        <f t="shared" si="4"/>
        <v>43313-Puente Hnos. (40)-15486-OUT</v>
      </c>
      <c r="B169" s="1" t="str">
        <f t="shared" si="5"/>
        <v>43313-Puente Hnos. (40)-OUT</v>
      </c>
      <c r="C169" s="1" t="str">
        <f>IF(I169="","",IF(J169="OUT","",IF(COUNTIF($A$2:A169,A169)=1,1,"")))</f>
        <v/>
      </c>
      <c r="D169" s="1" t="str">
        <f>IF(I169="","",IF(J169="IN","",IF(COUNTIF($A$2:A169,A169)=1,1,"")))</f>
        <v/>
      </c>
      <c r="E169" s="1" t="str">
        <f>IF(I169="","",IF(J169="OUT","",IF(COUNTIF(B$2:$B169,B169)=1,1,"")))</f>
        <v/>
      </c>
      <c r="F169" s="1" t="str">
        <f>IF(I169="","",IF(J169="IN","",IF(COUNTIF($B$2:B169,B169)=1,1,"")))</f>
        <v/>
      </c>
      <c r="G169" s="1">
        <f>IF(I169="","",COUNTIF($K$1:K169,K169))</f>
        <v>9</v>
      </c>
      <c r="H169" s="1">
        <f>IF(I169="","",COUNTIF($G$2:G169,1))</f>
        <v>21</v>
      </c>
      <c r="I169" s="5">
        <v>15486</v>
      </c>
      <c r="J169" s="5" t="s">
        <v>3</v>
      </c>
      <c r="K169" s="5" t="s">
        <v>30</v>
      </c>
      <c r="L169" s="6">
        <v>43313</v>
      </c>
      <c r="M169" s="5">
        <v>542</v>
      </c>
      <c r="N169" s="5">
        <v>39.9</v>
      </c>
      <c r="O169" s="7">
        <v>-21625.8</v>
      </c>
    </row>
    <row r="170" spans="1:15" hidden="1" x14ac:dyDescent="0.2">
      <c r="A170" s="1" t="str">
        <f t="shared" si="4"/>
        <v>43313-Santander Rio Banco (1119)-16460-OUT</v>
      </c>
      <c r="B170" s="1" t="str">
        <f t="shared" si="5"/>
        <v>43313-Santander Rio Banco (1119)-OUT</v>
      </c>
      <c r="C170" s="1" t="str">
        <f>IF(I170="","",IF(J170="OUT","",IF(COUNTIF($A$2:A170,A170)=1,1,"")))</f>
        <v/>
      </c>
      <c r="D170" s="1">
        <f>IF(I170="","",IF(J170="IN","",IF(COUNTIF($A$2:A170,A170)=1,1,"")))</f>
        <v>1</v>
      </c>
      <c r="E170" s="1" t="str">
        <f>IF(I170="","",IF(J170="OUT","",IF(COUNTIF(B$2:$B170,B170)=1,1,"")))</f>
        <v/>
      </c>
      <c r="F170" s="1">
        <f>IF(I170="","",IF(J170="IN","",IF(COUNTIF($B$2:B170,B170)=1,1,"")))</f>
        <v>1</v>
      </c>
      <c r="G170" s="1">
        <f>IF(I170="","",COUNTIF($K$1:K170,K170))</f>
        <v>37</v>
      </c>
      <c r="H170" s="1">
        <f>IF(I170="","",COUNTIF($G$2:G170,1))</f>
        <v>21</v>
      </c>
      <c r="I170" s="5">
        <v>16460</v>
      </c>
      <c r="J170" s="5" t="s">
        <v>3</v>
      </c>
      <c r="K170" s="5" t="s">
        <v>114</v>
      </c>
      <c r="L170" s="6">
        <v>43313</v>
      </c>
      <c r="M170" s="8">
        <v>10100</v>
      </c>
      <c r="N170" s="5">
        <v>35.01</v>
      </c>
      <c r="O170" s="7">
        <v>-353601</v>
      </c>
    </row>
    <row r="171" spans="1:15" hidden="1" x14ac:dyDescent="0.2">
      <c r="A171" s="1" t="str">
        <f t="shared" si="4"/>
        <v>43313-Santander Rio Banco (1119)-16460-OUT</v>
      </c>
      <c r="B171" s="1" t="str">
        <f t="shared" si="5"/>
        <v>43313-Santander Rio Banco (1119)-OUT</v>
      </c>
      <c r="C171" s="1" t="str">
        <f>IF(I171="","",IF(J171="OUT","",IF(COUNTIF($A$2:A171,A171)=1,1,"")))</f>
        <v/>
      </c>
      <c r="D171" s="1" t="str">
        <f>IF(I171="","",IF(J171="IN","",IF(COUNTIF($A$2:A171,A171)=1,1,"")))</f>
        <v/>
      </c>
      <c r="E171" s="1" t="str">
        <f>IF(I171="","",IF(J171="OUT","",IF(COUNTIF(B$2:$B171,B171)=1,1,"")))</f>
        <v/>
      </c>
      <c r="F171" s="1" t="str">
        <f>IF(I171="","",IF(J171="IN","",IF(COUNTIF($B$2:B171,B171)=1,1,"")))</f>
        <v/>
      </c>
      <c r="G171" s="1">
        <f>IF(I171="","",COUNTIF($K$1:K171,K171))</f>
        <v>38</v>
      </c>
      <c r="H171" s="1">
        <f>IF(I171="","",COUNTIF($G$2:G171,1))</f>
        <v>21</v>
      </c>
      <c r="I171" s="5">
        <v>16460</v>
      </c>
      <c r="J171" s="5" t="s">
        <v>3</v>
      </c>
      <c r="K171" s="5" t="s">
        <v>114</v>
      </c>
      <c r="L171" s="6">
        <v>43313</v>
      </c>
      <c r="M171" s="5">
        <v>3800</v>
      </c>
      <c r="N171" s="5">
        <v>37.700000000000003</v>
      </c>
      <c r="O171" s="7">
        <v>-143260</v>
      </c>
    </row>
    <row r="172" spans="1:15" hidden="1" x14ac:dyDescent="0.2">
      <c r="A172" s="1" t="str">
        <f t="shared" si="4"/>
        <v>43313-Santander Rio Banco (1119)-16460-OUT</v>
      </c>
      <c r="B172" s="1" t="str">
        <f t="shared" si="5"/>
        <v>43313-Santander Rio Banco (1119)-OUT</v>
      </c>
      <c r="C172" s="1" t="str">
        <f>IF(I172="","",IF(J172="OUT","",IF(COUNTIF($A$2:A172,A172)=1,1,"")))</f>
        <v/>
      </c>
      <c r="D172" s="1" t="str">
        <f>IF(I172="","",IF(J172="IN","",IF(COUNTIF($A$2:A172,A172)=1,1,"")))</f>
        <v/>
      </c>
      <c r="E172" s="1" t="str">
        <f>IF(I172="","",IF(J172="OUT","",IF(COUNTIF(B$2:$B172,B172)=1,1,"")))</f>
        <v/>
      </c>
      <c r="F172" s="1" t="str">
        <f>IF(I172="","",IF(J172="IN","",IF(COUNTIF($B$2:B172,B172)=1,1,"")))</f>
        <v/>
      </c>
      <c r="G172" s="1">
        <f>IF(I172="","",COUNTIF($K$1:K172,K172))</f>
        <v>39</v>
      </c>
      <c r="H172" s="1">
        <f>IF(I172="","",COUNTIF($G$2:G172,1))</f>
        <v>21</v>
      </c>
      <c r="I172" s="5">
        <v>16460</v>
      </c>
      <c r="J172" s="5" t="s">
        <v>3</v>
      </c>
      <c r="K172" s="5" t="s">
        <v>114</v>
      </c>
      <c r="L172" s="6">
        <v>43313</v>
      </c>
      <c r="M172" s="5">
        <v>33000</v>
      </c>
      <c r="N172" s="5">
        <v>3.57</v>
      </c>
      <c r="O172" s="7">
        <v>-117810</v>
      </c>
    </row>
    <row r="173" spans="1:15" hidden="1" x14ac:dyDescent="0.2">
      <c r="A173" s="1" t="str">
        <f t="shared" si="4"/>
        <v>43313-Santander Rio Banco (1119)-16460-OUT</v>
      </c>
      <c r="B173" s="1" t="str">
        <f t="shared" si="5"/>
        <v>43313-Santander Rio Banco (1119)-OUT</v>
      </c>
      <c r="C173" s="1" t="str">
        <f>IF(I173="","",IF(J173="OUT","",IF(COUNTIF($A$2:A173,A173)=1,1,"")))</f>
        <v/>
      </c>
      <c r="D173" s="1" t="str">
        <f>IF(I173="","",IF(J173="IN","",IF(COUNTIF($A$2:A173,A173)=1,1,"")))</f>
        <v/>
      </c>
      <c r="E173" s="1" t="str">
        <f>IF(I173="","",IF(J173="OUT","",IF(COUNTIF(B$2:$B173,B173)=1,1,"")))</f>
        <v/>
      </c>
      <c r="F173" s="1" t="str">
        <f>IF(I173="","",IF(J173="IN","",IF(COUNTIF($B$2:B173,B173)=1,1,"")))</f>
        <v/>
      </c>
      <c r="G173" s="1">
        <f>IF(I173="","",COUNTIF($K$1:K173,K173))</f>
        <v>40</v>
      </c>
      <c r="H173" s="1">
        <f>IF(I173="","",COUNTIF($G$2:G173,1))</f>
        <v>21</v>
      </c>
      <c r="I173" s="5">
        <v>16460</v>
      </c>
      <c r="J173" s="5" t="s">
        <v>3</v>
      </c>
      <c r="K173" s="5" t="s">
        <v>114</v>
      </c>
      <c r="L173" s="6">
        <v>43313</v>
      </c>
      <c r="M173" s="5">
        <v>1900</v>
      </c>
      <c r="N173" s="5">
        <v>9.09</v>
      </c>
      <c r="O173" s="7">
        <v>-17271</v>
      </c>
    </row>
    <row r="174" spans="1:15" hidden="1" x14ac:dyDescent="0.2">
      <c r="A174" s="1" t="str">
        <f t="shared" si="4"/>
        <v>43313-Santander Rio Banco (1119)-16460-OUT</v>
      </c>
      <c r="B174" s="1" t="str">
        <f t="shared" si="5"/>
        <v>43313-Santander Rio Banco (1119)-OUT</v>
      </c>
      <c r="C174" s="1" t="str">
        <f>IF(I174="","",IF(J174="OUT","",IF(COUNTIF($A$2:A174,A174)=1,1,"")))</f>
        <v/>
      </c>
      <c r="D174" s="1" t="str">
        <f>IF(I174="","",IF(J174="IN","",IF(COUNTIF($A$2:A174,A174)=1,1,"")))</f>
        <v/>
      </c>
      <c r="E174" s="1" t="str">
        <f>IF(I174="","",IF(J174="OUT","",IF(COUNTIF(B$2:$B174,B174)=1,1,"")))</f>
        <v/>
      </c>
      <c r="F174" s="1" t="str">
        <f>IF(I174="","",IF(J174="IN","",IF(COUNTIF($B$2:B174,B174)=1,1,"")))</f>
        <v/>
      </c>
      <c r="G174" s="1">
        <f>IF(I174="","",COUNTIF($K$1:K174,K174))</f>
        <v>41</v>
      </c>
      <c r="H174" s="1">
        <f>IF(I174="","",COUNTIF($G$2:G174,1))</f>
        <v>21</v>
      </c>
      <c r="I174" s="5">
        <v>16460</v>
      </c>
      <c r="J174" s="5" t="s">
        <v>3</v>
      </c>
      <c r="K174" s="5" t="s">
        <v>114</v>
      </c>
      <c r="L174" s="6">
        <v>43313</v>
      </c>
      <c r="M174" s="5">
        <v>2164</v>
      </c>
      <c r="N174" s="5">
        <v>2.7</v>
      </c>
      <c r="O174" s="7">
        <v>-5842.8</v>
      </c>
    </row>
    <row r="175" spans="1:15" hidden="1" x14ac:dyDescent="0.2">
      <c r="A175" s="1" t="str">
        <f t="shared" si="4"/>
        <v>43313-Santander Rio Banco (1119)-16460-OUT</v>
      </c>
      <c r="B175" s="1" t="str">
        <f t="shared" si="5"/>
        <v>43313-Santander Rio Banco (1119)-OUT</v>
      </c>
      <c r="C175" s="1" t="str">
        <f>IF(I175="","",IF(J175="OUT","",IF(COUNTIF($A$2:A175,A175)=1,1,"")))</f>
        <v/>
      </c>
      <c r="D175" s="1" t="str">
        <f>IF(I175="","",IF(J175="IN","",IF(COUNTIF($A$2:A175,A175)=1,1,"")))</f>
        <v/>
      </c>
      <c r="E175" s="1" t="str">
        <f>IF(I175="","",IF(J175="OUT","",IF(COUNTIF(B$2:$B175,B175)=1,1,"")))</f>
        <v/>
      </c>
      <c r="F175" s="1" t="str">
        <f>IF(I175="","",IF(J175="IN","",IF(COUNTIF($B$2:B175,B175)=1,1,"")))</f>
        <v/>
      </c>
      <c r="G175" s="1">
        <f>IF(I175="","",COUNTIF($K$1:K175,K175))</f>
        <v>42</v>
      </c>
      <c r="H175" s="1">
        <f>IF(I175="","",COUNTIF($G$2:G175,1))</f>
        <v>21</v>
      </c>
      <c r="I175" s="5">
        <v>16460</v>
      </c>
      <c r="J175" s="5" t="s">
        <v>3</v>
      </c>
      <c r="K175" s="5" t="s">
        <v>114</v>
      </c>
      <c r="L175" s="6">
        <v>43313</v>
      </c>
      <c r="M175" s="5">
        <v>500</v>
      </c>
      <c r="N175" s="5">
        <v>10.8</v>
      </c>
      <c r="O175" s="7">
        <v>-5400</v>
      </c>
    </row>
    <row r="176" spans="1:15" hidden="1" x14ac:dyDescent="0.2">
      <c r="A176" s="1" t="str">
        <f t="shared" si="4"/>
        <v>43313-Aeromar (144)-16943-OUT</v>
      </c>
      <c r="B176" s="1" t="str">
        <f t="shared" si="5"/>
        <v>43313-Aeromar (144)-OUT</v>
      </c>
      <c r="C176" s="1" t="str">
        <f>IF(I176="","",IF(J176="OUT","",IF(COUNTIF($A$2:A176,A176)=1,1,"")))</f>
        <v/>
      </c>
      <c r="D176" s="1">
        <f>IF(I176="","",IF(J176="IN","",IF(COUNTIF($A$2:A176,A176)=1,1,"")))</f>
        <v>1</v>
      </c>
      <c r="E176" s="1" t="str">
        <f>IF(I176="","",IF(J176="OUT","",IF(COUNTIF(B$2:$B176,B176)=1,1,"")))</f>
        <v/>
      </c>
      <c r="F176" s="1">
        <f>IF(I176="","",IF(J176="IN","",IF(COUNTIF($B$2:B176,B176)=1,1,"")))</f>
        <v>1</v>
      </c>
      <c r="G176" s="1">
        <f>IF(I176="","",COUNTIF($K$1:K176,K176))</f>
        <v>1</v>
      </c>
      <c r="H176" s="1">
        <f>IF(I176="","",COUNTIF($G$2:G176,1))</f>
        <v>22</v>
      </c>
      <c r="I176" s="5">
        <v>16943</v>
      </c>
      <c r="J176" s="5" t="s">
        <v>3</v>
      </c>
      <c r="K176" s="5" t="s">
        <v>19</v>
      </c>
      <c r="L176" s="6">
        <v>43313</v>
      </c>
      <c r="M176" s="5">
        <v>639</v>
      </c>
      <c r="N176" s="5">
        <v>45.4</v>
      </c>
      <c r="O176" s="7">
        <v>-29010.6</v>
      </c>
    </row>
    <row r="177" spans="1:15" hidden="1" x14ac:dyDescent="0.2">
      <c r="A177" s="1" t="str">
        <f t="shared" si="4"/>
        <v>43313-Aeromar (144)-16943-OUT</v>
      </c>
      <c r="B177" s="1" t="str">
        <f t="shared" si="5"/>
        <v>43313-Aeromar (144)-OUT</v>
      </c>
      <c r="C177" s="1" t="str">
        <f>IF(I177="","",IF(J177="OUT","",IF(COUNTIF($A$2:A177,A177)=1,1,"")))</f>
        <v/>
      </c>
      <c r="D177" s="1" t="str">
        <f>IF(I177="","",IF(J177="IN","",IF(COUNTIF($A$2:A177,A177)=1,1,"")))</f>
        <v/>
      </c>
      <c r="E177" s="1" t="str">
        <f>IF(I177="","",IF(J177="OUT","",IF(COUNTIF(B$2:$B177,B177)=1,1,"")))</f>
        <v/>
      </c>
      <c r="F177" s="1" t="str">
        <f>IF(I177="","",IF(J177="IN","",IF(COUNTIF($B$2:B177,B177)=1,1,"")))</f>
        <v/>
      </c>
      <c r="G177" s="1">
        <f>IF(I177="","",COUNTIF($K$1:K177,K177))</f>
        <v>2</v>
      </c>
      <c r="H177" s="1">
        <f>IF(I177="","",COUNTIF($G$2:G177,1))</f>
        <v>22</v>
      </c>
      <c r="I177" s="5">
        <v>16943</v>
      </c>
      <c r="J177" s="5" t="s">
        <v>3</v>
      </c>
      <c r="K177" s="5" t="s">
        <v>19</v>
      </c>
      <c r="L177" s="6">
        <v>43313</v>
      </c>
      <c r="M177" s="8">
        <v>415</v>
      </c>
      <c r="N177" s="5">
        <v>29.09</v>
      </c>
      <c r="O177" s="7">
        <v>-12072.35</v>
      </c>
    </row>
    <row r="178" spans="1:15" hidden="1" x14ac:dyDescent="0.2">
      <c r="A178" s="1" t="str">
        <f t="shared" si="4"/>
        <v>43313-Aeromar (144)-16943-OUT</v>
      </c>
      <c r="B178" s="1" t="str">
        <f t="shared" si="5"/>
        <v>43313-Aeromar (144)-OUT</v>
      </c>
      <c r="C178" s="1" t="str">
        <f>IF(I178="","",IF(J178="OUT","",IF(COUNTIF($A$2:A178,A178)=1,1,"")))</f>
        <v/>
      </c>
      <c r="D178" s="1" t="str">
        <f>IF(I178="","",IF(J178="IN","",IF(COUNTIF($A$2:A178,A178)=1,1,"")))</f>
        <v/>
      </c>
      <c r="E178" s="1" t="str">
        <f>IF(I178="","",IF(J178="OUT","",IF(COUNTIF(B$2:$B178,B178)=1,1,"")))</f>
        <v/>
      </c>
      <c r="F178" s="1" t="str">
        <f>IF(I178="","",IF(J178="IN","",IF(COUNTIF($B$2:B178,B178)=1,1,"")))</f>
        <v/>
      </c>
      <c r="G178" s="1">
        <f>IF(I178="","",COUNTIF($K$1:K178,K178))</f>
        <v>3</v>
      </c>
      <c r="H178" s="1">
        <f>IF(I178="","",COUNTIF($G$2:G178,1))</f>
        <v>22</v>
      </c>
      <c r="I178" s="5">
        <v>16943</v>
      </c>
      <c r="J178" s="5" t="s">
        <v>3</v>
      </c>
      <c r="K178" s="5" t="s">
        <v>19</v>
      </c>
      <c r="L178" s="6">
        <v>43313</v>
      </c>
      <c r="M178" s="5">
        <v>746</v>
      </c>
      <c r="N178" s="5">
        <v>15.65</v>
      </c>
      <c r="O178" s="7">
        <v>-11674.9</v>
      </c>
    </row>
    <row r="179" spans="1:15" hidden="1" x14ac:dyDescent="0.2">
      <c r="A179" s="1" t="str">
        <f t="shared" si="4"/>
        <v>43313-Aeromar (144)-16943-OUT</v>
      </c>
      <c r="B179" s="1" t="str">
        <f t="shared" si="5"/>
        <v>43313-Aeromar (144)-OUT</v>
      </c>
      <c r="C179" s="1" t="str">
        <f>IF(I179="","",IF(J179="OUT","",IF(COUNTIF($A$2:A179,A179)=1,1,"")))</f>
        <v/>
      </c>
      <c r="D179" s="1" t="str">
        <f>IF(I179="","",IF(J179="IN","",IF(COUNTIF($A$2:A179,A179)=1,1,"")))</f>
        <v/>
      </c>
      <c r="E179" s="1" t="str">
        <f>IF(I179="","",IF(J179="OUT","",IF(COUNTIF(B$2:$B179,B179)=1,1,"")))</f>
        <v/>
      </c>
      <c r="F179" s="1" t="str">
        <f>IF(I179="","",IF(J179="IN","",IF(COUNTIF($B$2:B179,B179)=1,1,"")))</f>
        <v/>
      </c>
      <c r="G179" s="1">
        <f>IF(I179="","",COUNTIF($K$1:K179,K179))</f>
        <v>4</v>
      </c>
      <c r="H179" s="1">
        <f>IF(I179="","",COUNTIF($G$2:G179,1))</f>
        <v>22</v>
      </c>
      <c r="I179" s="5">
        <v>16943</v>
      </c>
      <c r="J179" s="5" t="s">
        <v>3</v>
      </c>
      <c r="K179" s="5" t="s">
        <v>19</v>
      </c>
      <c r="L179" s="6">
        <v>43313</v>
      </c>
      <c r="M179" s="5">
        <v>65</v>
      </c>
      <c r="N179" s="5">
        <v>160.80000000000001</v>
      </c>
      <c r="O179" s="7">
        <v>-10452</v>
      </c>
    </row>
    <row r="180" spans="1:15" hidden="1" x14ac:dyDescent="0.2">
      <c r="A180" s="1" t="str">
        <f t="shared" si="4"/>
        <v>43313-Aeromar (144)-16943-OUT</v>
      </c>
      <c r="B180" s="1" t="str">
        <f t="shared" si="5"/>
        <v>43313-Aeromar (144)-OUT</v>
      </c>
      <c r="C180" s="1" t="str">
        <f>IF(I180="","",IF(J180="OUT","",IF(COUNTIF($A$2:A180,A180)=1,1,"")))</f>
        <v/>
      </c>
      <c r="D180" s="1" t="str">
        <f>IF(I180="","",IF(J180="IN","",IF(COUNTIF($A$2:A180,A180)=1,1,"")))</f>
        <v/>
      </c>
      <c r="E180" s="1" t="str">
        <f>IF(I180="","",IF(J180="OUT","",IF(COUNTIF(B$2:$B180,B180)=1,1,"")))</f>
        <v/>
      </c>
      <c r="F180" s="1" t="str">
        <f>IF(I180="","",IF(J180="IN","",IF(COUNTIF($B$2:B180,B180)=1,1,"")))</f>
        <v/>
      </c>
      <c r="G180" s="1">
        <f>IF(I180="","",COUNTIF($K$1:K180,K180))</f>
        <v>5</v>
      </c>
      <c r="H180" s="1">
        <f>IF(I180="","",COUNTIF($G$2:G180,1))</f>
        <v>22</v>
      </c>
      <c r="I180" s="5">
        <v>16943</v>
      </c>
      <c r="J180" s="5" t="s">
        <v>3</v>
      </c>
      <c r="K180" s="5" t="s">
        <v>19</v>
      </c>
      <c r="L180" s="6">
        <v>43313</v>
      </c>
      <c r="M180" s="5">
        <v>483</v>
      </c>
      <c r="N180" s="5">
        <v>20.149999999999999</v>
      </c>
      <c r="O180" s="7">
        <v>-9732.4499999999989</v>
      </c>
    </row>
    <row r="181" spans="1:15" hidden="1" x14ac:dyDescent="0.2">
      <c r="A181" s="1" t="str">
        <f t="shared" si="4"/>
        <v>43313-Aeromar (144)-16943-OUT</v>
      </c>
      <c r="B181" s="1" t="str">
        <f t="shared" si="5"/>
        <v>43313-Aeromar (144)-OUT</v>
      </c>
      <c r="C181" s="1" t="str">
        <f>IF(I181="","",IF(J181="OUT","",IF(COUNTIF($A$2:A181,A181)=1,1,"")))</f>
        <v/>
      </c>
      <c r="D181" s="1" t="str">
        <f>IF(I181="","",IF(J181="IN","",IF(COUNTIF($A$2:A181,A181)=1,1,"")))</f>
        <v/>
      </c>
      <c r="E181" s="1" t="str">
        <f>IF(I181="","",IF(J181="OUT","",IF(COUNTIF(B$2:$B181,B181)=1,1,"")))</f>
        <v/>
      </c>
      <c r="F181" s="1" t="str">
        <f>IF(I181="","",IF(J181="IN","",IF(COUNTIF($B$2:B181,B181)=1,1,"")))</f>
        <v/>
      </c>
      <c r="G181" s="1">
        <f>IF(I181="","",COUNTIF($K$1:K181,K181))</f>
        <v>6</v>
      </c>
      <c r="H181" s="1">
        <f>IF(I181="","",COUNTIF($G$2:G181,1))</f>
        <v>22</v>
      </c>
      <c r="I181" s="5">
        <v>16943</v>
      </c>
      <c r="J181" s="5" t="s">
        <v>3</v>
      </c>
      <c r="K181" s="5" t="s">
        <v>19</v>
      </c>
      <c r="L181" s="6">
        <v>43313</v>
      </c>
      <c r="M181" s="5">
        <v>11</v>
      </c>
      <c r="N181" s="5">
        <v>443</v>
      </c>
      <c r="O181" s="7">
        <v>-4873</v>
      </c>
    </row>
    <row r="182" spans="1:15" hidden="1" x14ac:dyDescent="0.2">
      <c r="A182" s="1" t="str">
        <f t="shared" si="4"/>
        <v>43313-Guardati Torti S.A (1736)-19712-OUT</v>
      </c>
      <c r="B182" s="1" t="str">
        <f t="shared" si="5"/>
        <v>43313-Guardati Torti S.A (1736)-OUT</v>
      </c>
      <c r="C182" s="1" t="str">
        <f>IF(I182="","",IF(J182="OUT","",IF(COUNTIF($A$2:A182,A182)=1,1,"")))</f>
        <v/>
      </c>
      <c r="D182" s="1">
        <f>IF(I182="","",IF(J182="IN","",IF(COUNTIF($A$2:A182,A182)=1,1,"")))</f>
        <v>1</v>
      </c>
      <c r="E182" s="1" t="str">
        <f>IF(I182="","",IF(J182="OUT","",IF(COUNTIF(B$2:$B182,B182)=1,1,"")))</f>
        <v/>
      </c>
      <c r="F182" s="1">
        <f>IF(I182="","",IF(J182="IN","",IF(COUNTIF($B$2:B182,B182)=1,1,"")))</f>
        <v>1</v>
      </c>
      <c r="G182" s="1">
        <f>IF(I182="","",COUNTIF($K$1:K182,K182))</f>
        <v>1</v>
      </c>
      <c r="H182" s="1">
        <f>IF(I182="","",COUNTIF($G$2:G182,1))</f>
        <v>23</v>
      </c>
      <c r="I182" s="5">
        <v>19712</v>
      </c>
      <c r="J182" s="5" t="s">
        <v>3</v>
      </c>
      <c r="K182" s="5" t="s">
        <v>27</v>
      </c>
      <c r="L182" s="6">
        <v>43313</v>
      </c>
      <c r="M182" s="8">
        <v>12000</v>
      </c>
      <c r="N182" s="5">
        <v>24.15</v>
      </c>
      <c r="O182" s="7">
        <v>-289800</v>
      </c>
    </row>
    <row r="183" spans="1:15" hidden="1" x14ac:dyDescent="0.2">
      <c r="A183" s="1" t="str">
        <f t="shared" si="4"/>
        <v>43313-Guardati Torti S.A (1736)-19712-OUT</v>
      </c>
      <c r="B183" s="1" t="str">
        <f t="shared" si="5"/>
        <v>43313-Guardati Torti S.A (1736)-OUT</v>
      </c>
      <c r="C183" s="1" t="str">
        <f>IF(I183="","",IF(J183="OUT","",IF(COUNTIF($A$2:A183,A183)=1,1,"")))</f>
        <v/>
      </c>
      <c r="D183" s="1" t="str">
        <f>IF(I183="","",IF(J183="IN","",IF(COUNTIF($A$2:A183,A183)=1,1,"")))</f>
        <v/>
      </c>
      <c r="E183" s="1" t="str">
        <f>IF(I183="","",IF(J183="OUT","",IF(COUNTIF(B$2:$B183,B183)=1,1,"")))</f>
        <v/>
      </c>
      <c r="F183" s="1" t="str">
        <f>IF(I183="","",IF(J183="IN","",IF(COUNTIF($B$2:B183,B183)=1,1,"")))</f>
        <v/>
      </c>
      <c r="G183" s="1">
        <f>IF(I183="","",COUNTIF($K$1:K183,K183))</f>
        <v>2</v>
      </c>
      <c r="H183" s="1">
        <f>IF(I183="","",COUNTIF($G$2:G183,1))</f>
        <v>23</v>
      </c>
      <c r="I183" s="5">
        <v>19712</v>
      </c>
      <c r="J183" s="5" t="s">
        <v>3</v>
      </c>
      <c r="K183" s="5" t="s">
        <v>27</v>
      </c>
      <c r="L183" s="6">
        <v>43313</v>
      </c>
      <c r="M183" s="8">
        <v>11000</v>
      </c>
      <c r="N183" s="5">
        <v>26.15</v>
      </c>
      <c r="O183" s="7">
        <v>-287650</v>
      </c>
    </row>
    <row r="184" spans="1:15" hidden="1" x14ac:dyDescent="0.2">
      <c r="A184" s="1" t="str">
        <f t="shared" si="4"/>
        <v>43313-Guardati Torti S.A (1736)-19712-OUT</v>
      </c>
      <c r="B184" s="1" t="str">
        <f t="shared" si="5"/>
        <v>43313-Guardati Torti S.A (1736)-OUT</v>
      </c>
      <c r="C184" s="1" t="str">
        <f>IF(I184="","",IF(J184="OUT","",IF(COUNTIF($A$2:A184,A184)=1,1,"")))</f>
        <v/>
      </c>
      <c r="D184" s="1" t="str">
        <f>IF(I184="","",IF(J184="IN","",IF(COUNTIF($A$2:A184,A184)=1,1,"")))</f>
        <v/>
      </c>
      <c r="E184" s="1" t="str">
        <f>IF(I184="","",IF(J184="OUT","",IF(COUNTIF(B$2:$B184,B184)=1,1,"")))</f>
        <v/>
      </c>
      <c r="F184" s="1" t="str">
        <f>IF(I184="","",IF(J184="IN","",IF(COUNTIF($B$2:B184,B184)=1,1,"")))</f>
        <v/>
      </c>
      <c r="G184" s="1">
        <f>IF(I184="","",COUNTIF($K$1:K184,K184))</f>
        <v>3</v>
      </c>
      <c r="H184" s="1">
        <f>IF(I184="","",COUNTIF($G$2:G184,1))</f>
        <v>23</v>
      </c>
      <c r="I184" s="5">
        <v>19712</v>
      </c>
      <c r="J184" s="5" t="s">
        <v>3</v>
      </c>
      <c r="K184" s="5" t="s">
        <v>27</v>
      </c>
      <c r="L184" s="6">
        <v>43313</v>
      </c>
      <c r="M184" s="8">
        <v>1330</v>
      </c>
      <c r="N184" s="5">
        <v>35.729999999999997</v>
      </c>
      <c r="O184" s="7">
        <v>-47520.899999999994</v>
      </c>
    </row>
    <row r="185" spans="1:15" hidden="1" x14ac:dyDescent="0.2">
      <c r="A185" s="1" t="str">
        <f t="shared" si="4"/>
        <v>43313-Guardati Torti S.A (1736)-19712-OUT</v>
      </c>
      <c r="B185" s="1" t="str">
        <f t="shared" si="5"/>
        <v>43313-Guardati Torti S.A (1736)-OUT</v>
      </c>
      <c r="C185" s="1" t="str">
        <f>IF(I185="","",IF(J185="OUT","",IF(COUNTIF($A$2:A185,A185)=1,1,"")))</f>
        <v/>
      </c>
      <c r="D185" s="1" t="str">
        <f>IF(I185="","",IF(J185="IN","",IF(COUNTIF($A$2:A185,A185)=1,1,"")))</f>
        <v/>
      </c>
      <c r="E185" s="1" t="str">
        <f>IF(I185="","",IF(J185="OUT","",IF(COUNTIF(B$2:$B185,B185)=1,1,"")))</f>
        <v/>
      </c>
      <c r="F185" s="1" t="str">
        <f>IF(I185="","",IF(J185="IN","",IF(COUNTIF($B$2:B185,B185)=1,1,"")))</f>
        <v/>
      </c>
      <c r="G185" s="1">
        <f>IF(I185="","",COUNTIF($K$1:K185,K185))</f>
        <v>4</v>
      </c>
      <c r="H185" s="1">
        <f>IF(I185="","",COUNTIF($G$2:G185,1))</f>
        <v>23</v>
      </c>
      <c r="I185" s="5">
        <v>19712</v>
      </c>
      <c r="J185" s="5" t="s">
        <v>3</v>
      </c>
      <c r="K185" s="5" t="s">
        <v>27</v>
      </c>
      <c r="L185" s="6">
        <v>43313</v>
      </c>
      <c r="M185" s="5">
        <v>600</v>
      </c>
      <c r="N185" s="5">
        <v>41.65</v>
      </c>
      <c r="O185" s="7">
        <v>-24990</v>
      </c>
    </row>
    <row r="186" spans="1:15" hidden="1" x14ac:dyDescent="0.2">
      <c r="A186" s="1" t="str">
        <f t="shared" si="4"/>
        <v>43313-Guardati Torti S.A (1736)-19712-OUT</v>
      </c>
      <c r="B186" s="1" t="str">
        <f t="shared" si="5"/>
        <v>43313-Guardati Torti S.A (1736)-OUT</v>
      </c>
      <c r="C186" s="1" t="str">
        <f>IF(I186="","",IF(J186="OUT","",IF(COUNTIF($A$2:A186,A186)=1,1,"")))</f>
        <v/>
      </c>
      <c r="D186" s="1" t="str">
        <f>IF(I186="","",IF(J186="IN","",IF(COUNTIF($A$2:A186,A186)=1,1,"")))</f>
        <v/>
      </c>
      <c r="E186" s="1" t="str">
        <f>IF(I186="","",IF(J186="OUT","",IF(COUNTIF(B$2:$B186,B186)=1,1,"")))</f>
        <v/>
      </c>
      <c r="F186" s="1" t="str">
        <f>IF(I186="","",IF(J186="IN","",IF(COUNTIF($B$2:B186,B186)=1,1,"")))</f>
        <v/>
      </c>
      <c r="G186" s="1">
        <f>IF(I186="","",COUNTIF($K$1:K186,K186))</f>
        <v>5</v>
      </c>
      <c r="H186" s="1">
        <f>IF(I186="","",COUNTIF($G$2:G186,1))</f>
        <v>23</v>
      </c>
      <c r="I186" s="5">
        <v>19712</v>
      </c>
      <c r="J186" s="5" t="s">
        <v>3</v>
      </c>
      <c r="K186" s="5" t="s">
        <v>27</v>
      </c>
      <c r="L186" s="6">
        <v>43313</v>
      </c>
      <c r="M186" s="5">
        <v>560</v>
      </c>
      <c r="N186" s="5">
        <v>37.200000000000003</v>
      </c>
      <c r="O186" s="7">
        <v>-20832</v>
      </c>
    </row>
    <row r="187" spans="1:15" hidden="1" x14ac:dyDescent="0.2">
      <c r="A187" s="1" t="str">
        <f t="shared" si="4"/>
        <v>43313-Guardati Torti S.A (1736)-19712-OUT</v>
      </c>
      <c r="B187" s="1" t="str">
        <f t="shared" si="5"/>
        <v>43313-Guardati Torti S.A (1736)-OUT</v>
      </c>
      <c r="C187" s="1" t="str">
        <f>IF(I187="","",IF(J187="OUT","",IF(COUNTIF($A$2:A187,A187)=1,1,"")))</f>
        <v/>
      </c>
      <c r="D187" s="1" t="str">
        <f>IF(I187="","",IF(J187="IN","",IF(COUNTIF($A$2:A187,A187)=1,1,"")))</f>
        <v/>
      </c>
      <c r="E187" s="1" t="str">
        <f>IF(I187="","",IF(J187="OUT","",IF(COUNTIF(B$2:$B187,B187)=1,1,"")))</f>
        <v/>
      </c>
      <c r="F187" s="1" t="str">
        <f>IF(I187="","",IF(J187="IN","",IF(COUNTIF($B$2:B187,B187)=1,1,"")))</f>
        <v/>
      </c>
      <c r="G187" s="1">
        <f>IF(I187="","",COUNTIF($K$1:K187,K187))</f>
        <v>6</v>
      </c>
      <c r="H187" s="1">
        <f>IF(I187="","",COUNTIF($G$2:G187,1))</f>
        <v>23</v>
      </c>
      <c r="I187" s="5">
        <v>19712</v>
      </c>
      <c r="J187" s="5" t="s">
        <v>3</v>
      </c>
      <c r="K187" s="5" t="s">
        <v>27</v>
      </c>
      <c r="L187" s="6">
        <v>43313</v>
      </c>
      <c r="M187" s="5">
        <v>1500</v>
      </c>
      <c r="N187" s="5">
        <v>13.05</v>
      </c>
      <c r="O187" s="7">
        <v>-19575</v>
      </c>
    </row>
    <row r="188" spans="1:15" hidden="1" x14ac:dyDescent="0.2">
      <c r="A188" s="1" t="str">
        <f t="shared" si="4"/>
        <v>43313-BBVA Banco Frances (1103)-20066-OUT</v>
      </c>
      <c r="B188" s="1" t="str">
        <f t="shared" si="5"/>
        <v>43313-BBVA Banco Frances (1103)-OUT</v>
      </c>
      <c r="C188" s="1" t="str">
        <f>IF(I188="","",IF(J188="OUT","",IF(COUNTIF($A$2:A188,A188)=1,1,"")))</f>
        <v/>
      </c>
      <c r="D188" s="1">
        <f>IF(I188="","",IF(J188="IN","",IF(COUNTIF($A$2:A188,A188)=1,1,"")))</f>
        <v>1</v>
      </c>
      <c r="E188" s="1" t="str">
        <f>IF(I188="","",IF(J188="OUT","",IF(COUNTIF(B$2:$B188,B188)=1,1,"")))</f>
        <v/>
      </c>
      <c r="F188" s="1" t="str">
        <f>IF(I188="","",IF(J188="IN","",IF(COUNTIF($B$2:B188,B188)=1,1,"")))</f>
        <v/>
      </c>
      <c r="G188" s="1">
        <f>IF(I188="","",COUNTIF($K$1:K188,K188))</f>
        <v>36</v>
      </c>
      <c r="H188" s="1">
        <f>IF(I188="","",COUNTIF($G$2:G188,1))</f>
        <v>23</v>
      </c>
      <c r="I188" s="5">
        <v>20066</v>
      </c>
      <c r="J188" s="5" t="s">
        <v>3</v>
      </c>
      <c r="K188" s="5" t="s">
        <v>13</v>
      </c>
      <c r="L188" s="6">
        <v>43313</v>
      </c>
      <c r="M188" s="8">
        <v>2185</v>
      </c>
      <c r="N188" s="5">
        <v>33.255000000000003</v>
      </c>
      <c r="O188" s="7">
        <v>-72662.175000000003</v>
      </c>
    </row>
    <row r="189" spans="1:15" hidden="1" x14ac:dyDescent="0.2">
      <c r="A189" s="1" t="str">
        <f t="shared" si="4"/>
        <v>43313-BBVA Banco Frances (1103)-20066-OUT</v>
      </c>
      <c r="B189" s="1" t="str">
        <f t="shared" si="5"/>
        <v>43313-BBVA Banco Frances (1103)-OUT</v>
      </c>
      <c r="C189" s="1" t="str">
        <f>IF(I189="","",IF(J189="OUT","",IF(COUNTIF($A$2:A189,A189)=1,1,"")))</f>
        <v/>
      </c>
      <c r="D189" s="1" t="str">
        <f>IF(I189="","",IF(J189="IN","",IF(COUNTIF($A$2:A189,A189)=1,1,"")))</f>
        <v/>
      </c>
      <c r="E189" s="1" t="str">
        <f>IF(I189="","",IF(J189="OUT","",IF(COUNTIF(B$2:$B189,B189)=1,1,"")))</f>
        <v/>
      </c>
      <c r="F189" s="1" t="str">
        <f>IF(I189="","",IF(J189="IN","",IF(COUNTIF($B$2:B189,B189)=1,1,"")))</f>
        <v/>
      </c>
      <c r="G189" s="1">
        <f>IF(I189="","",COUNTIF($K$1:K189,K189))</f>
        <v>37</v>
      </c>
      <c r="H189" s="1">
        <f>IF(I189="","",COUNTIF($G$2:G189,1))</f>
        <v>23</v>
      </c>
      <c r="I189" s="5">
        <v>20066</v>
      </c>
      <c r="J189" s="5" t="s">
        <v>3</v>
      </c>
      <c r="K189" s="5" t="s">
        <v>13</v>
      </c>
      <c r="L189" s="6">
        <v>43313</v>
      </c>
      <c r="M189" s="8">
        <v>500</v>
      </c>
      <c r="N189" s="5">
        <v>25.5</v>
      </c>
      <c r="O189" s="7">
        <v>-12750</v>
      </c>
    </row>
    <row r="190" spans="1:15" hidden="1" x14ac:dyDescent="0.2">
      <c r="A190" s="1" t="str">
        <f t="shared" si="4"/>
        <v>43313-Balanz Capital (238)-20957-OUT</v>
      </c>
      <c r="B190" s="1" t="str">
        <f t="shared" si="5"/>
        <v>43313-Balanz Capital (238)-OUT</v>
      </c>
      <c r="C190" s="1" t="str">
        <f>IF(I190="","",IF(J190="OUT","",IF(COUNTIF($A$2:A190,A190)=1,1,"")))</f>
        <v/>
      </c>
      <c r="D190" s="1">
        <f>IF(I190="","",IF(J190="IN","",IF(COUNTIF($A$2:A190,A190)=1,1,"")))</f>
        <v>1</v>
      </c>
      <c r="E190" s="1" t="str">
        <f>IF(I190="","",IF(J190="OUT","",IF(COUNTIF(B$2:$B190,B190)=1,1,"")))</f>
        <v/>
      </c>
      <c r="F190" s="1">
        <f>IF(I190="","",IF(J190="IN","",IF(COUNTIF($B$2:B190,B190)=1,1,"")))</f>
        <v>1</v>
      </c>
      <c r="G190" s="1">
        <f>IF(I190="","",COUNTIF($K$1:K190,K190))</f>
        <v>16</v>
      </c>
      <c r="H190" s="1">
        <f>IF(I190="","",COUNTIF($G$2:G190,1))</f>
        <v>23</v>
      </c>
      <c r="I190" s="5">
        <v>20957</v>
      </c>
      <c r="J190" s="5" t="s">
        <v>3</v>
      </c>
      <c r="K190" s="5" t="s">
        <v>6</v>
      </c>
      <c r="L190" s="6">
        <v>43313</v>
      </c>
      <c r="M190" s="5">
        <v>94</v>
      </c>
      <c r="N190" s="5">
        <v>79.55</v>
      </c>
      <c r="O190" s="7">
        <v>-7477.7</v>
      </c>
    </row>
    <row r="191" spans="1:15" hidden="1" x14ac:dyDescent="0.2">
      <c r="A191" s="1" t="str">
        <f t="shared" si="4"/>
        <v>43313-Balanz Capital (238)-20957-OUT</v>
      </c>
      <c r="B191" s="1" t="str">
        <f t="shared" si="5"/>
        <v>43313-Balanz Capital (238)-OUT</v>
      </c>
      <c r="C191" s="1" t="str">
        <f>IF(I191="","",IF(J191="OUT","",IF(COUNTIF($A$2:A191,A191)=1,1,"")))</f>
        <v/>
      </c>
      <c r="D191" s="1" t="str">
        <f>IF(I191="","",IF(J191="IN","",IF(COUNTIF($A$2:A191,A191)=1,1,"")))</f>
        <v/>
      </c>
      <c r="E191" s="1" t="str">
        <f>IF(I191="","",IF(J191="OUT","",IF(COUNTIF(B$2:$B191,B191)=1,1,"")))</f>
        <v/>
      </c>
      <c r="F191" s="1" t="str">
        <f>IF(I191="","",IF(J191="IN","",IF(COUNTIF($B$2:B191,B191)=1,1,"")))</f>
        <v/>
      </c>
      <c r="G191" s="1">
        <f>IF(I191="","",COUNTIF($K$1:K191,K191))</f>
        <v>17</v>
      </c>
      <c r="H191" s="1">
        <f>IF(I191="","",COUNTIF($G$2:G191,1))</f>
        <v>23</v>
      </c>
      <c r="I191" s="5">
        <v>20957</v>
      </c>
      <c r="J191" s="5" t="s">
        <v>3</v>
      </c>
      <c r="K191" s="5" t="s">
        <v>6</v>
      </c>
      <c r="L191" s="6">
        <v>43313</v>
      </c>
      <c r="M191" s="5">
        <v>27</v>
      </c>
      <c r="N191" s="5">
        <v>258.95</v>
      </c>
      <c r="O191" s="7">
        <v>-6991.65</v>
      </c>
    </row>
    <row r="192" spans="1:15" hidden="1" x14ac:dyDescent="0.2">
      <c r="A192" s="1" t="str">
        <f t="shared" si="4"/>
        <v>43313-Balanz Capital (238)-20957-OUT</v>
      </c>
      <c r="B192" s="1" t="str">
        <f t="shared" si="5"/>
        <v>43313-Balanz Capital (238)-OUT</v>
      </c>
      <c r="C192" s="1" t="str">
        <f>IF(I192="","",IF(J192="OUT","",IF(COUNTIF($A$2:A192,A192)=1,1,"")))</f>
        <v/>
      </c>
      <c r="D192" s="1" t="str">
        <f>IF(I192="","",IF(J192="IN","",IF(COUNTIF($A$2:A192,A192)=1,1,"")))</f>
        <v/>
      </c>
      <c r="E192" s="1" t="str">
        <f>IF(I192="","",IF(J192="OUT","",IF(COUNTIF(B$2:$B192,B192)=1,1,"")))</f>
        <v/>
      </c>
      <c r="F192" s="1" t="str">
        <f>IF(I192="","",IF(J192="IN","",IF(COUNTIF($B$2:B192,B192)=1,1,"")))</f>
        <v/>
      </c>
      <c r="G192" s="1">
        <f>IF(I192="","",COUNTIF($K$1:K192,K192))</f>
        <v>18</v>
      </c>
      <c r="H192" s="1">
        <f>IF(I192="","",COUNTIF($G$2:G192,1))</f>
        <v>23</v>
      </c>
      <c r="I192" s="5">
        <v>20957</v>
      </c>
      <c r="J192" s="5" t="s">
        <v>3</v>
      </c>
      <c r="K192" s="5" t="s">
        <v>6</v>
      </c>
      <c r="L192" s="6">
        <v>43313</v>
      </c>
      <c r="M192" s="5">
        <v>171</v>
      </c>
      <c r="N192" s="5">
        <v>38.200000000000003</v>
      </c>
      <c r="O192" s="7">
        <v>-6532.2000000000007</v>
      </c>
    </row>
    <row r="193" spans="1:15" hidden="1" x14ac:dyDescent="0.2">
      <c r="A193" s="1" t="str">
        <f t="shared" si="4"/>
        <v>43313-Balanz Capital (238)-20957-OUT</v>
      </c>
      <c r="B193" s="1" t="str">
        <f t="shared" si="5"/>
        <v>43313-Balanz Capital (238)-OUT</v>
      </c>
      <c r="C193" s="1" t="str">
        <f>IF(I193="","",IF(J193="OUT","",IF(COUNTIF($A$2:A193,A193)=1,1,"")))</f>
        <v/>
      </c>
      <c r="D193" s="1" t="str">
        <f>IF(I193="","",IF(J193="IN","",IF(COUNTIF($A$2:A193,A193)=1,1,"")))</f>
        <v/>
      </c>
      <c r="E193" s="1" t="str">
        <f>IF(I193="","",IF(J193="OUT","",IF(COUNTIF(B$2:$B193,B193)=1,1,"")))</f>
        <v/>
      </c>
      <c r="F193" s="1" t="str">
        <f>IF(I193="","",IF(J193="IN","",IF(COUNTIF($B$2:B193,B193)=1,1,"")))</f>
        <v/>
      </c>
      <c r="G193" s="1">
        <f>IF(I193="","",COUNTIF($K$1:K193,K193))</f>
        <v>19</v>
      </c>
      <c r="H193" s="1">
        <f>IF(I193="","",COUNTIF($G$2:G193,1))</f>
        <v>23</v>
      </c>
      <c r="I193" s="5">
        <v>20957</v>
      </c>
      <c r="J193" s="5" t="s">
        <v>3</v>
      </c>
      <c r="K193" s="5" t="s">
        <v>6</v>
      </c>
      <c r="L193" s="6">
        <v>43313</v>
      </c>
      <c r="M193" s="5">
        <v>124</v>
      </c>
      <c r="N193" s="5">
        <v>36</v>
      </c>
      <c r="O193" s="7">
        <v>-4464</v>
      </c>
    </row>
    <row r="194" spans="1:15" hidden="1" x14ac:dyDescent="0.2">
      <c r="A194" s="1" t="str">
        <f t="shared" si="4"/>
        <v>43313-Balanz Capital (238)-20957-OUT</v>
      </c>
      <c r="B194" s="1" t="str">
        <f t="shared" si="5"/>
        <v>43313-Balanz Capital (238)-OUT</v>
      </c>
      <c r="C194" s="1" t="str">
        <f>IF(I194="","",IF(J194="OUT","",IF(COUNTIF($A$2:A194,A194)=1,1,"")))</f>
        <v/>
      </c>
      <c r="D194" s="1" t="str">
        <f>IF(I194="","",IF(J194="IN","",IF(COUNTIF($A$2:A194,A194)=1,1,"")))</f>
        <v/>
      </c>
      <c r="E194" s="1" t="str">
        <f>IF(I194="","",IF(J194="OUT","",IF(COUNTIF(B$2:$B194,B194)=1,1,"")))</f>
        <v/>
      </c>
      <c r="F194" s="1" t="str">
        <f>IF(I194="","",IF(J194="IN","",IF(COUNTIF($B$2:B194,B194)=1,1,"")))</f>
        <v/>
      </c>
      <c r="G194" s="1">
        <f>IF(I194="","",COUNTIF($K$1:K194,K194))</f>
        <v>20</v>
      </c>
      <c r="H194" s="1">
        <f>IF(I194="","",COUNTIF($G$2:G194,1))</f>
        <v>23</v>
      </c>
      <c r="I194" s="5">
        <v>20957</v>
      </c>
      <c r="J194" s="5" t="s">
        <v>3</v>
      </c>
      <c r="K194" s="5" t="s">
        <v>6</v>
      </c>
      <c r="L194" s="6">
        <v>43313</v>
      </c>
      <c r="M194" s="5">
        <v>117</v>
      </c>
      <c r="N194" s="5">
        <v>37.25</v>
      </c>
      <c r="O194" s="7">
        <v>-4358.25</v>
      </c>
    </row>
    <row r="195" spans="1:15" hidden="1" x14ac:dyDescent="0.2">
      <c r="A195" s="1" t="str">
        <f t="shared" si="4"/>
        <v>43313-Cucchiara y Cia S.A (18)-21443-OUT</v>
      </c>
      <c r="B195" s="1" t="str">
        <f t="shared" si="5"/>
        <v>43313-Cucchiara y Cia S.A (18)-OUT</v>
      </c>
      <c r="C195" s="1" t="str">
        <f>IF(I195="","",IF(J195="OUT","",IF(COUNTIF($A$2:A195,A195)=1,1,"")))</f>
        <v/>
      </c>
      <c r="D195" s="1">
        <f>IF(I195="","",IF(J195="IN","",IF(COUNTIF($A$2:A195,A195)=1,1,"")))</f>
        <v>1</v>
      </c>
      <c r="E195" s="1" t="str">
        <f>IF(I195="","",IF(J195="OUT","",IF(COUNTIF(B$2:$B195,B195)=1,1,"")))</f>
        <v/>
      </c>
      <c r="F195" s="1">
        <f>IF(I195="","",IF(J195="IN","",IF(COUNTIF($B$2:B195,B195)=1,1,"")))</f>
        <v>1</v>
      </c>
      <c r="G195" s="1">
        <f>IF(I195="","",COUNTIF($K$1:K195,K195))</f>
        <v>1</v>
      </c>
      <c r="H195" s="1">
        <f>IF(I195="","",COUNTIF($G$2:G195,1))</f>
        <v>24</v>
      </c>
      <c r="I195" s="5">
        <v>21443</v>
      </c>
      <c r="J195" s="5" t="s">
        <v>3</v>
      </c>
      <c r="K195" s="5" t="s">
        <v>24</v>
      </c>
      <c r="L195" s="6">
        <v>43313</v>
      </c>
      <c r="M195" s="8">
        <v>65658</v>
      </c>
      <c r="N195" s="5">
        <v>17.5</v>
      </c>
      <c r="O195" s="7">
        <v>-1149015</v>
      </c>
    </row>
    <row r="196" spans="1:15" hidden="1" x14ac:dyDescent="0.2">
      <c r="A196" s="1" t="str">
        <f t="shared" ref="A196:A259" si="6">IF(I196="","",L196&amp;"-"&amp;K196&amp;"-"&amp;I196&amp;"-"&amp;J196)</f>
        <v>43313-Cucchiara y Cia S.A (18)-21443-OUT</v>
      </c>
      <c r="B196" s="1" t="str">
        <f t="shared" ref="B196:B259" si="7">IF(I196="","",L196&amp;"-"&amp;K196&amp;"-"&amp;J196)</f>
        <v>43313-Cucchiara y Cia S.A (18)-OUT</v>
      </c>
      <c r="C196" s="1" t="str">
        <f>IF(I196="","",IF(J196="OUT","",IF(COUNTIF($A$2:A196,A196)=1,1,"")))</f>
        <v/>
      </c>
      <c r="D196" s="1" t="str">
        <f>IF(I196="","",IF(J196="IN","",IF(COUNTIF($A$2:A196,A196)=1,1,"")))</f>
        <v/>
      </c>
      <c r="E196" s="1" t="str">
        <f>IF(I196="","",IF(J196="OUT","",IF(COUNTIF(B$2:$B196,B196)=1,1,"")))</f>
        <v/>
      </c>
      <c r="F196" s="1" t="str">
        <f>IF(I196="","",IF(J196="IN","",IF(COUNTIF($B$2:B196,B196)=1,1,"")))</f>
        <v/>
      </c>
      <c r="G196" s="1">
        <f>IF(I196="","",COUNTIF($K$1:K196,K196))</f>
        <v>2</v>
      </c>
      <c r="H196" s="1">
        <f>IF(I196="","",COUNTIF($G$2:G196,1))</f>
        <v>24</v>
      </c>
      <c r="I196" s="5">
        <v>21443</v>
      </c>
      <c r="J196" s="5" t="s">
        <v>3</v>
      </c>
      <c r="K196" s="5" t="s">
        <v>24</v>
      </c>
      <c r="L196" s="6">
        <v>43313</v>
      </c>
      <c r="M196" s="8">
        <v>31236</v>
      </c>
      <c r="N196" s="5">
        <v>30.48</v>
      </c>
      <c r="O196" s="7">
        <v>-952073.28</v>
      </c>
    </row>
    <row r="197" spans="1:15" hidden="1" x14ac:dyDescent="0.2">
      <c r="A197" s="1" t="str">
        <f t="shared" si="6"/>
        <v>43313-Nasini SA (630)-22151-OUT</v>
      </c>
      <c r="B197" s="1" t="str">
        <f t="shared" si="7"/>
        <v>43313-Nasini SA (630)-OUT</v>
      </c>
      <c r="C197" s="1" t="str">
        <f>IF(I197="","",IF(J197="OUT","",IF(COUNTIF($A$2:A197,A197)=1,1,"")))</f>
        <v/>
      </c>
      <c r="D197" s="1">
        <f>IF(I197="","",IF(J197="IN","",IF(COUNTIF($A$2:A197,A197)=1,1,"")))</f>
        <v>1</v>
      </c>
      <c r="E197" s="1" t="str">
        <f>IF(I197="","",IF(J197="OUT","",IF(COUNTIF(B$2:$B197,B197)=1,1,"")))</f>
        <v/>
      </c>
      <c r="F197" s="1">
        <f>IF(I197="","",IF(J197="IN","",IF(COUNTIF($B$2:B197,B197)=1,1,"")))</f>
        <v>1</v>
      </c>
      <c r="G197" s="1">
        <f>IF(I197="","",COUNTIF($K$1:K197,K197))</f>
        <v>1</v>
      </c>
      <c r="H197" s="1">
        <f>IF(I197="","",COUNTIF($G$2:G197,1))</f>
        <v>25</v>
      </c>
      <c r="I197" s="5">
        <v>22151</v>
      </c>
      <c r="J197" s="5" t="s">
        <v>3</v>
      </c>
      <c r="K197" s="5" t="s">
        <v>28</v>
      </c>
      <c r="L197" s="6">
        <v>43313</v>
      </c>
      <c r="M197" s="5">
        <v>298000</v>
      </c>
      <c r="N197" s="5">
        <v>0.97367999999999999</v>
      </c>
      <c r="O197" s="7">
        <v>-290156.64</v>
      </c>
    </row>
    <row r="198" spans="1:15" hidden="1" x14ac:dyDescent="0.2">
      <c r="A198" s="1" t="str">
        <f t="shared" si="6"/>
        <v>43313-Nasini SA (630)-22151-OUT</v>
      </c>
      <c r="B198" s="1" t="str">
        <f t="shared" si="7"/>
        <v>43313-Nasini SA (630)-OUT</v>
      </c>
      <c r="C198" s="1" t="str">
        <f>IF(I198="","",IF(J198="OUT","",IF(COUNTIF($A$2:A198,A198)=1,1,"")))</f>
        <v/>
      </c>
      <c r="D198" s="1" t="str">
        <f>IF(I198="","",IF(J198="IN","",IF(COUNTIF($A$2:A198,A198)=1,1,"")))</f>
        <v/>
      </c>
      <c r="E198" s="1" t="str">
        <f>IF(I198="","",IF(J198="OUT","",IF(COUNTIF(B$2:$B198,B198)=1,1,"")))</f>
        <v/>
      </c>
      <c r="F198" s="1" t="str">
        <f>IF(I198="","",IF(J198="IN","",IF(COUNTIF($B$2:B198,B198)=1,1,"")))</f>
        <v/>
      </c>
      <c r="G198" s="1">
        <f>IF(I198="","",COUNTIF($K$1:K198,K198))</f>
        <v>2</v>
      </c>
      <c r="H198" s="1">
        <f>IF(I198="","",COUNTIF($G$2:G198,1))</f>
        <v>25</v>
      </c>
      <c r="I198" s="5">
        <v>22151</v>
      </c>
      <c r="J198" s="5" t="s">
        <v>3</v>
      </c>
      <c r="K198" s="5" t="s">
        <v>28</v>
      </c>
      <c r="L198" s="6">
        <v>43313</v>
      </c>
      <c r="M198" s="8">
        <v>2783</v>
      </c>
      <c r="N198" s="5">
        <v>31.57</v>
      </c>
      <c r="O198" s="7">
        <v>-87859.31</v>
      </c>
    </row>
    <row r="199" spans="1:15" hidden="1" x14ac:dyDescent="0.2">
      <c r="A199" s="1" t="str">
        <f t="shared" si="6"/>
        <v>43313-Nasini SA (630)-22151-OUT</v>
      </c>
      <c r="B199" s="1" t="str">
        <f t="shared" si="7"/>
        <v>43313-Nasini SA (630)-OUT</v>
      </c>
      <c r="C199" s="1" t="str">
        <f>IF(I199="","",IF(J199="OUT","",IF(COUNTIF($A$2:A199,A199)=1,1,"")))</f>
        <v/>
      </c>
      <c r="D199" s="1" t="str">
        <f>IF(I199="","",IF(J199="IN","",IF(COUNTIF($A$2:A199,A199)=1,1,"")))</f>
        <v/>
      </c>
      <c r="E199" s="1" t="str">
        <f>IF(I199="","",IF(J199="OUT","",IF(COUNTIF(B$2:$B199,B199)=1,1,"")))</f>
        <v/>
      </c>
      <c r="F199" s="1" t="str">
        <f>IF(I199="","",IF(J199="IN","",IF(COUNTIF($B$2:B199,B199)=1,1,"")))</f>
        <v/>
      </c>
      <c r="G199" s="1">
        <f>IF(I199="","",COUNTIF($K$1:K199,K199))</f>
        <v>3</v>
      </c>
      <c r="H199" s="1">
        <f>IF(I199="","",COUNTIF($G$2:G199,1))</f>
        <v>25</v>
      </c>
      <c r="I199" s="5">
        <v>22151</v>
      </c>
      <c r="J199" s="5" t="s">
        <v>3</v>
      </c>
      <c r="K199" s="5" t="s">
        <v>28</v>
      </c>
      <c r="L199" s="6">
        <v>43313</v>
      </c>
      <c r="M199" s="8">
        <v>1624</v>
      </c>
      <c r="N199" s="5">
        <v>38.18</v>
      </c>
      <c r="O199" s="7">
        <v>-62004.32</v>
      </c>
    </row>
    <row r="200" spans="1:15" hidden="1" x14ac:dyDescent="0.2">
      <c r="A200" s="1" t="str">
        <f t="shared" si="6"/>
        <v>43313-Nasini SA (630)-22151-OUT</v>
      </c>
      <c r="B200" s="1" t="str">
        <f t="shared" si="7"/>
        <v>43313-Nasini SA (630)-OUT</v>
      </c>
      <c r="C200" s="1" t="str">
        <f>IF(I200="","",IF(J200="OUT","",IF(COUNTIF($A$2:A200,A200)=1,1,"")))</f>
        <v/>
      </c>
      <c r="D200" s="1" t="str">
        <f>IF(I200="","",IF(J200="IN","",IF(COUNTIF($A$2:A200,A200)=1,1,"")))</f>
        <v/>
      </c>
      <c r="E200" s="1" t="str">
        <f>IF(I200="","",IF(J200="OUT","",IF(COUNTIF(B$2:$B200,B200)=1,1,"")))</f>
        <v/>
      </c>
      <c r="F200" s="1" t="str">
        <f>IF(I200="","",IF(J200="IN","",IF(COUNTIF($B$2:B200,B200)=1,1,"")))</f>
        <v/>
      </c>
      <c r="G200" s="1">
        <f>IF(I200="","",COUNTIF($K$1:K200,K200))</f>
        <v>4</v>
      </c>
      <c r="H200" s="1">
        <f>IF(I200="","",COUNTIF($G$2:G200,1))</f>
        <v>25</v>
      </c>
      <c r="I200" s="5">
        <v>22151</v>
      </c>
      <c r="J200" s="5" t="s">
        <v>3</v>
      </c>
      <c r="K200" s="5" t="s">
        <v>28</v>
      </c>
      <c r="L200" s="6">
        <v>43313</v>
      </c>
      <c r="M200" s="5">
        <v>6000</v>
      </c>
      <c r="N200" s="5">
        <v>1.71</v>
      </c>
      <c r="O200" s="7">
        <v>-10260</v>
      </c>
    </row>
    <row r="201" spans="1:15" hidden="1" x14ac:dyDescent="0.2">
      <c r="A201" s="1" t="str">
        <f t="shared" si="6"/>
        <v>43313-Tomar Inversiones S.A (Viejo) (1750)-22440-OUT</v>
      </c>
      <c r="B201" s="1" t="str">
        <f t="shared" si="7"/>
        <v>43313-Tomar Inversiones S.A (Viejo) (1750)-OUT</v>
      </c>
      <c r="C201" s="1" t="str">
        <f>IF(I201="","",IF(J201="OUT","",IF(COUNTIF($A$2:A201,A201)=1,1,"")))</f>
        <v/>
      </c>
      <c r="D201" s="1">
        <f>IF(I201="","",IF(J201="IN","",IF(COUNTIF($A$2:A201,A201)=1,1,"")))</f>
        <v>1</v>
      </c>
      <c r="E201" s="1" t="str">
        <f>IF(I201="","",IF(J201="OUT","",IF(COUNTIF(B$2:$B201,B201)=1,1,"")))</f>
        <v/>
      </c>
      <c r="F201" s="1">
        <f>IF(I201="","",IF(J201="IN","",IF(COUNTIF($B$2:B201,B201)=1,1,"")))</f>
        <v>1</v>
      </c>
      <c r="G201" s="1">
        <f>IF(I201="","",COUNTIF($K$1:K201,K201))</f>
        <v>1</v>
      </c>
      <c r="H201" s="1">
        <f>IF(I201="","",COUNTIF($G$2:G201,1))</f>
        <v>26</v>
      </c>
      <c r="I201" s="5">
        <v>22440</v>
      </c>
      <c r="J201" s="5" t="s">
        <v>3</v>
      </c>
      <c r="K201" s="5" t="s">
        <v>122</v>
      </c>
      <c r="L201" s="6">
        <v>43313</v>
      </c>
      <c r="M201" s="5">
        <v>11400</v>
      </c>
      <c r="N201" s="5">
        <v>12.05</v>
      </c>
      <c r="O201" s="7">
        <v>-137370</v>
      </c>
    </row>
    <row r="202" spans="1:15" hidden="1" x14ac:dyDescent="0.2">
      <c r="A202" s="1" t="str">
        <f t="shared" si="6"/>
        <v>43313-Tomar Inversiones S.A (Viejo) (1750)-22440-OUT</v>
      </c>
      <c r="B202" s="1" t="str">
        <f t="shared" si="7"/>
        <v>43313-Tomar Inversiones S.A (Viejo) (1750)-OUT</v>
      </c>
      <c r="C202" s="1" t="str">
        <f>IF(I202="","",IF(J202="OUT","",IF(COUNTIF($A$2:A202,A202)=1,1,"")))</f>
        <v/>
      </c>
      <c r="D202" s="1" t="str">
        <f>IF(I202="","",IF(J202="IN","",IF(COUNTIF($A$2:A202,A202)=1,1,"")))</f>
        <v/>
      </c>
      <c r="E202" s="1" t="str">
        <f>IF(I202="","",IF(J202="OUT","",IF(COUNTIF(B$2:$B202,B202)=1,1,"")))</f>
        <v/>
      </c>
      <c r="F202" s="1" t="str">
        <f>IF(I202="","",IF(J202="IN","",IF(COUNTIF($B$2:B202,B202)=1,1,"")))</f>
        <v/>
      </c>
      <c r="G202" s="1">
        <f>IF(I202="","",COUNTIF($K$1:K202,K202))</f>
        <v>2</v>
      </c>
      <c r="H202" s="1">
        <f>IF(I202="","",COUNTIF($G$2:G202,1))</f>
        <v>26</v>
      </c>
      <c r="I202" s="5">
        <v>22440</v>
      </c>
      <c r="J202" s="5" t="s">
        <v>3</v>
      </c>
      <c r="K202" s="5" t="s">
        <v>122</v>
      </c>
      <c r="L202" s="6">
        <v>43313</v>
      </c>
      <c r="M202" s="5">
        <v>3000</v>
      </c>
      <c r="N202" s="5">
        <v>45.65</v>
      </c>
      <c r="O202" s="7">
        <v>-136950</v>
      </c>
    </row>
    <row r="203" spans="1:15" hidden="1" x14ac:dyDescent="0.2">
      <c r="A203" s="1" t="str">
        <f t="shared" si="6"/>
        <v>43313-Tomar Inversiones S.A (Viejo) (1750)-22440-OUT</v>
      </c>
      <c r="B203" s="1" t="str">
        <f t="shared" si="7"/>
        <v>43313-Tomar Inversiones S.A (Viejo) (1750)-OUT</v>
      </c>
      <c r="C203" s="1" t="str">
        <f>IF(I203="","",IF(J203="OUT","",IF(COUNTIF($A$2:A203,A203)=1,1,"")))</f>
        <v/>
      </c>
      <c r="D203" s="1" t="str">
        <f>IF(I203="","",IF(J203="IN","",IF(COUNTIF($A$2:A203,A203)=1,1,"")))</f>
        <v/>
      </c>
      <c r="E203" s="1" t="str">
        <f>IF(I203="","",IF(J203="OUT","",IF(COUNTIF(B$2:$B203,B203)=1,1,"")))</f>
        <v/>
      </c>
      <c r="F203" s="1" t="str">
        <f>IF(I203="","",IF(J203="IN","",IF(COUNTIF($B$2:B203,B203)=1,1,"")))</f>
        <v/>
      </c>
      <c r="G203" s="1">
        <f>IF(I203="","",COUNTIF($K$1:K203,K203))</f>
        <v>3</v>
      </c>
      <c r="H203" s="1">
        <f>IF(I203="","",COUNTIF($G$2:G203,1))</f>
        <v>26</v>
      </c>
      <c r="I203" s="5">
        <v>22440</v>
      </c>
      <c r="J203" s="5" t="s">
        <v>3</v>
      </c>
      <c r="K203" s="5" t="s">
        <v>122</v>
      </c>
      <c r="L203" s="6">
        <v>43313</v>
      </c>
      <c r="M203" s="5">
        <v>2800</v>
      </c>
      <c r="N203" s="5">
        <v>43.4</v>
      </c>
      <c r="O203" s="7">
        <v>-121520</v>
      </c>
    </row>
    <row r="204" spans="1:15" hidden="1" x14ac:dyDescent="0.2">
      <c r="A204" s="1" t="str">
        <f t="shared" si="6"/>
        <v>43313-Nasini SA (630)-22756-OUT</v>
      </c>
      <c r="B204" s="1" t="str">
        <f t="shared" si="7"/>
        <v>43313-Nasini SA (630)-OUT</v>
      </c>
      <c r="C204" s="1" t="str">
        <f>IF(I204="","",IF(J204="OUT","",IF(COUNTIF($A$2:A204,A204)=1,1,"")))</f>
        <v/>
      </c>
      <c r="D204" s="1">
        <f>IF(I204="","",IF(J204="IN","",IF(COUNTIF($A$2:A204,A204)=1,1,"")))</f>
        <v>1</v>
      </c>
      <c r="E204" s="1" t="str">
        <f>IF(I204="","",IF(J204="OUT","",IF(COUNTIF(B$2:$B204,B204)=1,1,"")))</f>
        <v/>
      </c>
      <c r="F204" s="1" t="str">
        <f>IF(I204="","",IF(J204="IN","",IF(COUNTIF($B$2:B204,B204)=1,1,"")))</f>
        <v/>
      </c>
      <c r="G204" s="1">
        <f>IF(I204="","",COUNTIF($K$1:K204,K204))</f>
        <v>5</v>
      </c>
      <c r="H204" s="1">
        <f>IF(I204="","",COUNTIF($G$2:G204,1))</f>
        <v>26</v>
      </c>
      <c r="I204" s="5">
        <v>22756</v>
      </c>
      <c r="J204" s="5" t="s">
        <v>3</v>
      </c>
      <c r="K204" s="5" t="s">
        <v>28</v>
      </c>
      <c r="L204" s="6">
        <v>43313</v>
      </c>
      <c r="M204" s="8">
        <v>2012</v>
      </c>
      <c r="N204" s="5">
        <v>33.255000000000003</v>
      </c>
      <c r="O204" s="7">
        <v>-66909.060000000012</v>
      </c>
    </row>
    <row r="205" spans="1:15" hidden="1" x14ac:dyDescent="0.2">
      <c r="A205" s="1" t="str">
        <f t="shared" si="6"/>
        <v>43313-Nasini SA (630)-22756-OUT</v>
      </c>
      <c r="B205" s="1" t="str">
        <f t="shared" si="7"/>
        <v>43313-Nasini SA (630)-OUT</v>
      </c>
      <c r="C205" s="1" t="str">
        <f>IF(I205="","",IF(J205="OUT","",IF(COUNTIF($A$2:A205,A205)=1,1,"")))</f>
        <v/>
      </c>
      <c r="D205" s="1" t="str">
        <f>IF(I205="","",IF(J205="IN","",IF(COUNTIF($A$2:A205,A205)=1,1,"")))</f>
        <v/>
      </c>
      <c r="E205" s="1" t="str">
        <f>IF(I205="","",IF(J205="OUT","",IF(COUNTIF(B$2:$B205,B205)=1,1,"")))</f>
        <v/>
      </c>
      <c r="F205" s="1" t="str">
        <f>IF(I205="","",IF(J205="IN","",IF(COUNTIF($B$2:B205,B205)=1,1,"")))</f>
        <v/>
      </c>
      <c r="G205" s="1">
        <f>IF(I205="","",COUNTIF($K$1:K205,K205))</f>
        <v>6</v>
      </c>
      <c r="H205" s="1">
        <f>IF(I205="","",COUNTIF($G$2:G205,1))</f>
        <v>26</v>
      </c>
      <c r="I205" s="5">
        <v>22756</v>
      </c>
      <c r="J205" s="5" t="s">
        <v>3</v>
      </c>
      <c r="K205" s="5" t="s">
        <v>28</v>
      </c>
      <c r="L205" s="6">
        <v>43313</v>
      </c>
      <c r="M205" s="5">
        <v>857</v>
      </c>
      <c r="N205" s="5">
        <v>37.700000000000003</v>
      </c>
      <c r="O205" s="7">
        <v>-32308.9</v>
      </c>
    </row>
    <row r="206" spans="1:15" hidden="1" x14ac:dyDescent="0.2">
      <c r="A206" s="1" t="str">
        <f t="shared" si="6"/>
        <v>43313-Nasini SA (630)-22756-OUT</v>
      </c>
      <c r="B206" s="1" t="str">
        <f t="shared" si="7"/>
        <v>43313-Nasini SA (630)-OUT</v>
      </c>
      <c r="C206" s="1" t="str">
        <f>IF(I206="","",IF(J206="OUT","",IF(COUNTIF($A$2:A206,A206)=1,1,"")))</f>
        <v/>
      </c>
      <c r="D206" s="1" t="str">
        <f>IF(I206="","",IF(J206="IN","",IF(COUNTIF($A$2:A206,A206)=1,1,"")))</f>
        <v/>
      </c>
      <c r="E206" s="1" t="str">
        <f>IF(I206="","",IF(J206="OUT","",IF(COUNTIF(B$2:$B206,B206)=1,1,"")))</f>
        <v/>
      </c>
      <c r="F206" s="1" t="str">
        <f>IF(I206="","",IF(J206="IN","",IF(COUNTIF($B$2:B206,B206)=1,1,"")))</f>
        <v/>
      </c>
      <c r="G206" s="1">
        <f>IF(I206="","",COUNTIF($K$1:K206,K206))</f>
        <v>7</v>
      </c>
      <c r="H206" s="1">
        <f>IF(I206="","",COUNTIF($G$2:G206,1))</f>
        <v>26</v>
      </c>
      <c r="I206" s="5">
        <v>22756</v>
      </c>
      <c r="J206" s="5" t="s">
        <v>3</v>
      </c>
      <c r="K206" s="5" t="s">
        <v>28</v>
      </c>
      <c r="L206" s="6">
        <v>43313</v>
      </c>
      <c r="M206" s="8">
        <v>528</v>
      </c>
      <c r="N206" s="5">
        <v>39</v>
      </c>
      <c r="O206" s="7">
        <v>-20592</v>
      </c>
    </row>
    <row r="207" spans="1:15" hidden="1" x14ac:dyDescent="0.2">
      <c r="A207" s="1" t="str">
        <f t="shared" si="6"/>
        <v>43313-Nasini SA (630)-22756-OUT</v>
      </c>
      <c r="B207" s="1" t="str">
        <f t="shared" si="7"/>
        <v>43313-Nasini SA (630)-OUT</v>
      </c>
      <c r="C207" s="1" t="str">
        <f>IF(I207="","",IF(J207="OUT","",IF(COUNTIF($A$2:A207,A207)=1,1,"")))</f>
        <v/>
      </c>
      <c r="D207" s="1" t="str">
        <f>IF(I207="","",IF(J207="IN","",IF(COUNTIF($A$2:A207,A207)=1,1,"")))</f>
        <v/>
      </c>
      <c r="E207" s="1" t="str">
        <f>IF(I207="","",IF(J207="OUT","",IF(COUNTIF(B$2:$B207,B207)=1,1,"")))</f>
        <v/>
      </c>
      <c r="F207" s="1" t="str">
        <f>IF(I207="","",IF(J207="IN","",IF(COUNTIF($B$2:B207,B207)=1,1,"")))</f>
        <v/>
      </c>
      <c r="G207" s="1">
        <f>IF(I207="","",COUNTIF($K$1:K207,K207))</f>
        <v>8</v>
      </c>
      <c r="H207" s="1">
        <f>IF(I207="","",COUNTIF($G$2:G207,1))</f>
        <v>26</v>
      </c>
      <c r="I207" s="5">
        <v>22756</v>
      </c>
      <c r="J207" s="5" t="s">
        <v>3</v>
      </c>
      <c r="K207" s="5" t="s">
        <v>28</v>
      </c>
      <c r="L207" s="6">
        <v>43313</v>
      </c>
      <c r="M207" s="5">
        <v>38</v>
      </c>
      <c r="N207" s="5">
        <v>515.35</v>
      </c>
      <c r="O207" s="7">
        <v>-19583.3</v>
      </c>
    </row>
    <row r="208" spans="1:15" hidden="1" x14ac:dyDescent="0.2">
      <c r="A208" s="1" t="str">
        <f t="shared" si="6"/>
        <v>43313-Nasini SA (630)-22756-OUT</v>
      </c>
      <c r="B208" s="1" t="str">
        <f t="shared" si="7"/>
        <v>43313-Nasini SA (630)-OUT</v>
      </c>
      <c r="C208" s="1" t="str">
        <f>IF(I208="","",IF(J208="OUT","",IF(COUNTIF($A$2:A208,A208)=1,1,"")))</f>
        <v/>
      </c>
      <c r="D208" s="1" t="str">
        <f>IF(I208="","",IF(J208="IN","",IF(COUNTIF($A$2:A208,A208)=1,1,"")))</f>
        <v/>
      </c>
      <c r="E208" s="1" t="str">
        <f>IF(I208="","",IF(J208="OUT","",IF(COUNTIF(B$2:$B208,B208)=1,1,"")))</f>
        <v/>
      </c>
      <c r="F208" s="1" t="str">
        <f>IF(I208="","",IF(J208="IN","",IF(COUNTIF($B$2:B208,B208)=1,1,"")))</f>
        <v/>
      </c>
      <c r="G208" s="1">
        <f>IF(I208="","",COUNTIF($K$1:K208,K208))</f>
        <v>9</v>
      </c>
      <c r="H208" s="1">
        <f>IF(I208="","",COUNTIF($G$2:G208,1))</f>
        <v>26</v>
      </c>
      <c r="I208" s="5">
        <v>22756</v>
      </c>
      <c r="J208" s="5" t="s">
        <v>3</v>
      </c>
      <c r="K208" s="5" t="s">
        <v>28</v>
      </c>
      <c r="L208" s="6">
        <v>43313</v>
      </c>
      <c r="M208" s="8">
        <v>110</v>
      </c>
      <c r="N208" s="5">
        <v>34.75</v>
      </c>
      <c r="O208" s="7">
        <v>-3822.5</v>
      </c>
    </row>
    <row r="209" spans="1:15" hidden="1" x14ac:dyDescent="0.2">
      <c r="A209" s="1" t="str">
        <f t="shared" si="6"/>
        <v>43313-Bull Market Brokers S.A (200)-22988-OUT</v>
      </c>
      <c r="B209" s="1" t="str">
        <f t="shared" si="7"/>
        <v>43313-Bull Market Brokers S.A (200)-OUT</v>
      </c>
      <c r="C209" s="1" t="str">
        <f>IF(I209="","",IF(J209="OUT","",IF(COUNTIF($A$2:A209,A209)=1,1,"")))</f>
        <v/>
      </c>
      <c r="D209" s="1">
        <f>IF(I209="","",IF(J209="IN","",IF(COUNTIF($A$2:A209,A209)=1,1,"")))</f>
        <v>1</v>
      </c>
      <c r="E209" s="1" t="str">
        <f>IF(I209="","",IF(J209="OUT","",IF(COUNTIF(B$2:$B209,B209)=1,1,"")))</f>
        <v/>
      </c>
      <c r="F209" s="1">
        <f>IF(I209="","",IF(J209="IN","",IF(COUNTIF($B$2:B209,B209)=1,1,"")))</f>
        <v>1</v>
      </c>
      <c r="G209" s="1">
        <f>IF(I209="","",COUNTIF($K$1:K209,K209))</f>
        <v>1</v>
      </c>
      <c r="H209" s="1">
        <f>IF(I209="","",COUNTIF($G$2:G209,1))</f>
        <v>27</v>
      </c>
      <c r="I209" s="5">
        <v>22988</v>
      </c>
      <c r="J209" s="5" t="s">
        <v>3</v>
      </c>
      <c r="K209" s="5" t="s">
        <v>21</v>
      </c>
      <c r="L209" s="6">
        <v>43313</v>
      </c>
      <c r="M209" s="8">
        <v>1000</v>
      </c>
      <c r="N209" s="5">
        <v>23.65</v>
      </c>
      <c r="O209" s="7">
        <v>-23650</v>
      </c>
    </row>
    <row r="210" spans="1:15" hidden="1" x14ac:dyDescent="0.2">
      <c r="A210" s="1" t="str">
        <f t="shared" si="6"/>
        <v>43313-Bull Market Brokers S.A (200)-22988-OUT</v>
      </c>
      <c r="B210" s="1" t="str">
        <f t="shared" si="7"/>
        <v>43313-Bull Market Brokers S.A (200)-OUT</v>
      </c>
      <c r="C210" s="1" t="str">
        <f>IF(I210="","",IF(J210="OUT","",IF(COUNTIF($A$2:A210,A210)=1,1,"")))</f>
        <v/>
      </c>
      <c r="D210" s="1" t="str">
        <f>IF(I210="","",IF(J210="IN","",IF(COUNTIF($A$2:A210,A210)=1,1,"")))</f>
        <v/>
      </c>
      <c r="E210" s="1" t="str">
        <f>IF(I210="","",IF(J210="OUT","",IF(COUNTIF(B$2:$B210,B210)=1,1,"")))</f>
        <v/>
      </c>
      <c r="F210" s="1" t="str">
        <f>IF(I210="","",IF(J210="IN","",IF(COUNTIF($B$2:B210,B210)=1,1,"")))</f>
        <v/>
      </c>
      <c r="G210" s="1">
        <f>IF(I210="","",COUNTIF($K$1:K210,K210))</f>
        <v>2</v>
      </c>
      <c r="H210" s="1">
        <f>IF(I210="","",COUNTIF($G$2:G210,1))</f>
        <v>27</v>
      </c>
      <c r="I210" s="5">
        <v>22988</v>
      </c>
      <c r="J210" s="5" t="s">
        <v>3</v>
      </c>
      <c r="K210" s="5" t="s">
        <v>21</v>
      </c>
      <c r="L210" s="6">
        <v>43313</v>
      </c>
      <c r="M210" s="8">
        <v>460</v>
      </c>
      <c r="N210" s="5">
        <v>25.25</v>
      </c>
      <c r="O210" s="7">
        <v>-11615</v>
      </c>
    </row>
    <row r="211" spans="1:15" hidden="1" x14ac:dyDescent="0.2">
      <c r="A211" s="1" t="str">
        <f t="shared" si="6"/>
        <v>43313-Bull Market Brokers S.A (200)-22988-OUT</v>
      </c>
      <c r="B211" s="1" t="str">
        <f t="shared" si="7"/>
        <v>43313-Bull Market Brokers S.A (200)-OUT</v>
      </c>
      <c r="C211" s="1" t="str">
        <f>IF(I211="","",IF(J211="OUT","",IF(COUNTIF($A$2:A211,A211)=1,1,"")))</f>
        <v/>
      </c>
      <c r="D211" s="1" t="str">
        <f>IF(I211="","",IF(J211="IN","",IF(COUNTIF($A$2:A211,A211)=1,1,"")))</f>
        <v/>
      </c>
      <c r="E211" s="1" t="str">
        <f>IF(I211="","",IF(J211="OUT","",IF(COUNTIF(B$2:$B211,B211)=1,1,"")))</f>
        <v/>
      </c>
      <c r="F211" s="1" t="str">
        <f>IF(I211="","",IF(J211="IN","",IF(COUNTIF($B$2:B211,B211)=1,1,"")))</f>
        <v/>
      </c>
      <c r="G211" s="1">
        <f>IF(I211="","",COUNTIF($K$1:K211,K211))</f>
        <v>3</v>
      </c>
      <c r="H211" s="1">
        <f>IF(I211="","",COUNTIF($G$2:G211,1))</f>
        <v>27</v>
      </c>
      <c r="I211" s="5">
        <v>22988</v>
      </c>
      <c r="J211" s="5" t="s">
        <v>3</v>
      </c>
      <c r="K211" s="5" t="s">
        <v>21</v>
      </c>
      <c r="L211" s="6">
        <v>43313</v>
      </c>
      <c r="M211" s="5">
        <v>462</v>
      </c>
      <c r="N211" s="5">
        <v>18</v>
      </c>
      <c r="O211" s="7">
        <v>-8316</v>
      </c>
    </row>
    <row r="212" spans="1:15" hidden="1" x14ac:dyDescent="0.2">
      <c r="A212" s="1" t="str">
        <f t="shared" si="6"/>
        <v>43313-Bull Market Brokers S.A (200)-22988-OUT</v>
      </c>
      <c r="B212" s="1" t="str">
        <f t="shared" si="7"/>
        <v>43313-Bull Market Brokers S.A (200)-OUT</v>
      </c>
      <c r="C212" s="1" t="str">
        <f>IF(I212="","",IF(J212="OUT","",IF(COUNTIF($A$2:A212,A212)=1,1,"")))</f>
        <v/>
      </c>
      <c r="D212" s="1" t="str">
        <f>IF(I212="","",IF(J212="IN","",IF(COUNTIF($A$2:A212,A212)=1,1,"")))</f>
        <v/>
      </c>
      <c r="E212" s="1" t="str">
        <f>IF(I212="","",IF(J212="OUT","",IF(COUNTIF(B$2:$B212,B212)=1,1,"")))</f>
        <v/>
      </c>
      <c r="F212" s="1" t="str">
        <f>IF(I212="","",IF(J212="IN","",IF(COUNTIF($B$2:B212,B212)=1,1,"")))</f>
        <v/>
      </c>
      <c r="G212" s="1">
        <f>IF(I212="","",COUNTIF($K$1:K212,K212))</f>
        <v>4</v>
      </c>
      <c r="H212" s="1">
        <f>IF(I212="","",COUNTIF($G$2:G212,1))</f>
        <v>27</v>
      </c>
      <c r="I212" s="5">
        <v>22988</v>
      </c>
      <c r="J212" s="5" t="s">
        <v>3</v>
      </c>
      <c r="K212" s="5" t="s">
        <v>21</v>
      </c>
      <c r="L212" s="6">
        <v>43313</v>
      </c>
      <c r="M212" s="5">
        <v>12</v>
      </c>
      <c r="N212" s="5">
        <v>322.39999999999998</v>
      </c>
      <c r="O212" s="7">
        <v>-3868.7999999999997</v>
      </c>
    </row>
    <row r="213" spans="1:15" hidden="1" x14ac:dyDescent="0.2">
      <c r="A213" s="1" t="str">
        <f t="shared" si="6"/>
        <v>43313-Bull Market Brokers S.A (200)-22988-OUT</v>
      </c>
      <c r="B213" s="1" t="str">
        <f t="shared" si="7"/>
        <v>43313-Bull Market Brokers S.A (200)-OUT</v>
      </c>
      <c r="C213" s="1" t="str">
        <f>IF(I213="","",IF(J213="OUT","",IF(COUNTIF($A$2:A213,A213)=1,1,"")))</f>
        <v/>
      </c>
      <c r="D213" s="1" t="str">
        <f>IF(I213="","",IF(J213="IN","",IF(COUNTIF($A$2:A213,A213)=1,1,"")))</f>
        <v/>
      </c>
      <c r="E213" s="1" t="str">
        <f>IF(I213="","",IF(J213="OUT","",IF(COUNTIF(B$2:$B213,B213)=1,1,"")))</f>
        <v/>
      </c>
      <c r="F213" s="1" t="str">
        <f>IF(I213="","",IF(J213="IN","",IF(COUNTIF($B$2:B213,B213)=1,1,"")))</f>
        <v/>
      </c>
      <c r="G213" s="1">
        <f>IF(I213="","",COUNTIF($K$1:K213,K213))</f>
        <v>5</v>
      </c>
      <c r="H213" s="1">
        <f>IF(I213="","",COUNTIF($G$2:G213,1))</f>
        <v>27</v>
      </c>
      <c r="I213" s="5">
        <v>22988</v>
      </c>
      <c r="J213" s="5" t="s">
        <v>3</v>
      </c>
      <c r="K213" s="5" t="s">
        <v>21</v>
      </c>
      <c r="L213" s="6">
        <v>43313</v>
      </c>
      <c r="M213" s="5">
        <v>99</v>
      </c>
      <c r="N213" s="5">
        <v>37.75</v>
      </c>
      <c r="O213" s="7">
        <v>-3737.25</v>
      </c>
    </row>
    <row r="214" spans="1:15" hidden="1" x14ac:dyDescent="0.2">
      <c r="A214" s="1" t="str">
        <f t="shared" si="6"/>
        <v>43313-Bull Market Brokers S.A (200)-22988-OUT</v>
      </c>
      <c r="B214" s="1" t="str">
        <f t="shared" si="7"/>
        <v>43313-Bull Market Brokers S.A (200)-OUT</v>
      </c>
      <c r="C214" s="1" t="str">
        <f>IF(I214="","",IF(J214="OUT","",IF(COUNTIF($A$2:A214,A214)=1,1,"")))</f>
        <v/>
      </c>
      <c r="D214" s="1" t="str">
        <f>IF(I214="","",IF(J214="IN","",IF(COUNTIF($A$2:A214,A214)=1,1,"")))</f>
        <v/>
      </c>
      <c r="E214" s="1" t="str">
        <f>IF(I214="","",IF(J214="OUT","",IF(COUNTIF(B$2:$B214,B214)=1,1,"")))</f>
        <v/>
      </c>
      <c r="F214" s="1" t="str">
        <f>IF(I214="","",IF(J214="IN","",IF(COUNTIF($B$2:B214,B214)=1,1,"")))</f>
        <v/>
      </c>
      <c r="G214" s="1">
        <f>IF(I214="","",COUNTIF($K$1:K214,K214))</f>
        <v>6</v>
      </c>
      <c r="H214" s="1">
        <f>IF(I214="","",COUNTIF($G$2:G214,1))</f>
        <v>27</v>
      </c>
      <c r="I214" s="5">
        <v>22988</v>
      </c>
      <c r="J214" s="5" t="s">
        <v>3</v>
      </c>
      <c r="K214" s="5" t="s">
        <v>21</v>
      </c>
      <c r="L214" s="6">
        <v>43313</v>
      </c>
      <c r="M214" s="5">
        <v>74</v>
      </c>
      <c r="N214" s="5">
        <v>46</v>
      </c>
      <c r="O214" s="7">
        <v>-3404</v>
      </c>
    </row>
    <row r="215" spans="1:15" hidden="1" x14ac:dyDescent="0.2">
      <c r="A215" s="1" t="str">
        <f t="shared" si="6"/>
        <v>43313-Bull Market Brokers S.A (200)-22988-OUT</v>
      </c>
      <c r="B215" s="1" t="str">
        <f t="shared" si="7"/>
        <v>43313-Bull Market Brokers S.A (200)-OUT</v>
      </c>
      <c r="C215" s="1" t="str">
        <f>IF(I215="","",IF(J215="OUT","",IF(COUNTIF($A$2:A215,A215)=1,1,"")))</f>
        <v/>
      </c>
      <c r="D215" s="1" t="str">
        <f>IF(I215="","",IF(J215="IN","",IF(COUNTIF($A$2:A215,A215)=1,1,"")))</f>
        <v/>
      </c>
      <c r="E215" s="1" t="str">
        <f>IF(I215="","",IF(J215="OUT","",IF(COUNTIF(B$2:$B215,B215)=1,1,"")))</f>
        <v/>
      </c>
      <c r="F215" s="1" t="str">
        <f>IF(I215="","",IF(J215="IN","",IF(COUNTIF($B$2:B215,B215)=1,1,"")))</f>
        <v/>
      </c>
      <c r="G215" s="1">
        <f>IF(I215="","",COUNTIF($K$1:K215,K215))</f>
        <v>7</v>
      </c>
      <c r="H215" s="1">
        <f>IF(I215="","",COUNTIF($G$2:G215,1))</f>
        <v>27</v>
      </c>
      <c r="I215" s="5">
        <v>22988</v>
      </c>
      <c r="J215" s="5" t="s">
        <v>3</v>
      </c>
      <c r="K215" s="5" t="s">
        <v>21</v>
      </c>
      <c r="L215" s="6">
        <v>43313</v>
      </c>
      <c r="M215" s="5">
        <v>86</v>
      </c>
      <c r="N215" s="5">
        <v>38.75</v>
      </c>
      <c r="O215" s="7">
        <v>-3332.5</v>
      </c>
    </row>
    <row r="216" spans="1:15" hidden="1" x14ac:dyDescent="0.2">
      <c r="A216" s="1" t="str">
        <f t="shared" si="6"/>
        <v>43313-Bull Market Brokers S.A (200)-22988-OUT</v>
      </c>
      <c r="B216" s="1" t="str">
        <f t="shared" si="7"/>
        <v>43313-Bull Market Brokers S.A (200)-OUT</v>
      </c>
      <c r="C216" s="1" t="str">
        <f>IF(I216="","",IF(J216="OUT","",IF(COUNTIF($A$2:A216,A216)=1,1,"")))</f>
        <v/>
      </c>
      <c r="D216" s="1" t="str">
        <f>IF(I216="","",IF(J216="IN","",IF(COUNTIF($A$2:A216,A216)=1,1,"")))</f>
        <v/>
      </c>
      <c r="E216" s="1" t="str">
        <f>IF(I216="","",IF(J216="OUT","",IF(COUNTIF(B$2:$B216,B216)=1,1,"")))</f>
        <v/>
      </c>
      <c r="F216" s="1" t="str">
        <f>IF(I216="","",IF(J216="IN","",IF(COUNTIF($B$2:B216,B216)=1,1,"")))</f>
        <v/>
      </c>
      <c r="G216" s="1">
        <f>IF(I216="","",COUNTIF($K$1:K216,K216))</f>
        <v>8</v>
      </c>
      <c r="H216" s="1">
        <f>IF(I216="","",COUNTIF($G$2:G216,1))</f>
        <v>27</v>
      </c>
      <c r="I216" s="5">
        <v>22988</v>
      </c>
      <c r="J216" s="5" t="s">
        <v>3</v>
      </c>
      <c r="K216" s="5" t="s">
        <v>21</v>
      </c>
      <c r="L216" s="6">
        <v>43313</v>
      </c>
      <c r="M216" s="5">
        <v>194</v>
      </c>
      <c r="N216" s="5">
        <v>16.75</v>
      </c>
      <c r="O216" s="7">
        <v>-3249.5</v>
      </c>
    </row>
    <row r="217" spans="1:15" hidden="1" x14ac:dyDescent="0.2">
      <c r="A217" s="1" t="str">
        <f t="shared" si="6"/>
        <v>43313-Bull Market Brokers S.A (200)-22988-OUT</v>
      </c>
      <c r="B217" s="1" t="str">
        <f t="shared" si="7"/>
        <v>43313-Bull Market Brokers S.A (200)-OUT</v>
      </c>
      <c r="C217" s="1" t="str">
        <f>IF(I217="","",IF(J217="OUT","",IF(COUNTIF($A$2:A217,A217)=1,1,"")))</f>
        <v/>
      </c>
      <c r="D217" s="1" t="str">
        <f>IF(I217="","",IF(J217="IN","",IF(COUNTIF($A$2:A217,A217)=1,1,"")))</f>
        <v/>
      </c>
      <c r="E217" s="1" t="str">
        <f>IF(I217="","",IF(J217="OUT","",IF(COUNTIF(B$2:$B217,B217)=1,1,"")))</f>
        <v/>
      </c>
      <c r="F217" s="1" t="str">
        <f>IF(I217="","",IF(J217="IN","",IF(COUNTIF($B$2:B217,B217)=1,1,"")))</f>
        <v/>
      </c>
      <c r="G217" s="1">
        <f>IF(I217="","",COUNTIF($K$1:K217,K217))</f>
        <v>9</v>
      </c>
      <c r="H217" s="1">
        <f>IF(I217="","",COUNTIF($G$2:G217,1))</f>
        <v>27</v>
      </c>
      <c r="I217" s="5">
        <v>22988</v>
      </c>
      <c r="J217" s="5" t="s">
        <v>3</v>
      </c>
      <c r="K217" s="5" t="s">
        <v>21</v>
      </c>
      <c r="L217" s="6">
        <v>43313</v>
      </c>
      <c r="M217" s="5">
        <v>61</v>
      </c>
      <c r="N217" s="5">
        <v>50.6</v>
      </c>
      <c r="O217" s="7">
        <v>-3086.6</v>
      </c>
    </row>
    <row r="218" spans="1:15" hidden="1" x14ac:dyDescent="0.2">
      <c r="A218" s="1" t="str">
        <f t="shared" si="6"/>
        <v>43313-Bull Market Brokers S.A (200)-22988-OUT</v>
      </c>
      <c r="B218" s="1" t="str">
        <f t="shared" si="7"/>
        <v>43313-Bull Market Brokers S.A (200)-OUT</v>
      </c>
      <c r="C218" s="1" t="str">
        <f>IF(I218="","",IF(J218="OUT","",IF(COUNTIF($A$2:A218,A218)=1,1,"")))</f>
        <v/>
      </c>
      <c r="D218" s="1" t="str">
        <f>IF(I218="","",IF(J218="IN","",IF(COUNTIF($A$2:A218,A218)=1,1,"")))</f>
        <v/>
      </c>
      <c r="E218" s="1" t="str">
        <f>IF(I218="","",IF(J218="OUT","",IF(COUNTIF(B$2:$B218,B218)=1,1,"")))</f>
        <v/>
      </c>
      <c r="F218" s="1" t="str">
        <f>IF(I218="","",IF(J218="IN","",IF(COUNTIF($B$2:B218,B218)=1,1,"")))</f>
        <v/>
      </c>
      <c r="G218" s="1">
        <f>IF(I218="","",COUNTIF($K$1:K218,K218))</f>
        <v>10</v>
      </c>
      <c r="H218" s="1">
        <f>IF(I218="","",COUNTIF($G$2:G218,1))</f>
        <v>27</v>
      </c>
      <c r="I218" s="5">
        <v>22988</v>
      </c>
      <c r="J218" s="5" t="s">
        <v>3</v>
      </c>
      <c r="K218" s="5" t="s">
        <v>21</v>
      </c>
      <c r="L218" s="6">
        <v>43313</v>
      </c>
      <c r="M218" s="5">
        <v>38</v>
      </c>
      <c r="N218" s="5">
        <v>76.099999999999994</v>
      </c>
      <c r="O218" s="7">
        <v>-2891.7999999999997</v>
      </c>
    </row>
    <row r="219" spans="1:15" hidden="1" x14ac:dyDescent="0.2">
      <c r="A219" s="1" t="str">
        <f t="shared" si="6"/>
        <v>43313-Bull Market Brokers S.A (200)-22988-OUT</v>
      </c>
      <c r="B219" s="1" t="str">
        <f t="shared" si="7"/>
        <v>43313-Bull Market Brokers S.A (200)-OUT</v>
      </c>
      <c r="C219" s="1" t="str">
        <f>IF(I219="","",IF(J219="OUT","",IF(COUNTIF($A$2:A219,A219)=1,1,"")))</f>
        <v/>
      </c>
      <c r="D219" s="1" t="str">
        <f>IF(I219="","",IF(J219="IN","",IF(COUNTIF($A$2:A219,A219)=1,1,"")))</f>
        <v/>
      </c>
      <c r="E219" s="1" t="str">
        <f>IF(I219="","",IF(J219="OUT","",IF(COUNTIF(B$2:$B219,B219)=1,1,"")))</f>
        <v/>
      </c>
      <c r="F219" s="1" t="str">
        <f>IF(I219="","",IF(J219="IN","",IF(COUNTIF($B$2:B219,B219)=1,1,"")))</f>
        <v/>
      </c>
      <c r="G219" s="1">
        <f>IF(I219="","",COUNTIF($K$1:K219,K219))</f>
        <v>11</v>
      </c>
      <c r="H219" s="1">
        <f>IF(I219="","",COUNTIF($G$2:G219,1))</f>
        <v>27</v>
      </c>
      <c r="I219" s="5">
        <v>22988</v>
      </c>
      <c r="J219" s="5" t="s">
        <v>3</v>
      </c>
      <c r="K219" s="5" t="s">
        <v>21</v>
      </c>
      <c r="L219" s="6">
        <v>43313</v>
      </c>
      <c r="M219" s="5">
        <v>247</v>
      </c>
      <c r="N219" s="5">
        <v>11.6</v>
      </c>
      <c r="O219" s="7">
        <v>-2865.2</v>
      </c>
    </row>
    <row r="220" spans="1:15" hidden="1" x14ac:dyDescent="0.2">
      <c r="A220" s="1" t="str">
        <f t="shared" si="6"/>
        <v>43313-Bull Market Brokers S.A (200)-22988-OUT</v>
      </c>
      <c r="B220" s="1" t="str">
        <f t="shared" si="7"/>
        <v>43313-Bull Market Brokers S.A (200)-OUT</v>
      </c>
      <c r="C220" s="1" t="str">
        <f>IF(I220="","",IF(J220="OUT","",IF(COUNTIF($A$2:A220,A220)=1,1,"")))</f>
        <v/>
      </c>
      <c r="D220" s="1" t="str">
        <f>IF(I220="","",IF(J220="IN","",IF(COUNTIF($A$2:A220,A220)=1,1,"")))</f>
        <v/>
      </c>
      <c r="E220" s="1" t="str">
        <f>IF(I220="","",IF(J220="OUT","",IF(COUNTIF(B$2:$B220,B220)=1,1,"")))</f>
        <v/>
      </c>
      <c r="F220" s="1" t="str">
        <f>IF(I220="","",IF(J220="IN","",IF(COUNTIF($B$2:B220,B220)=1,1,"")))</f>
        <v/>
      </c>
      <c r="G220" s="1">
        <f>IF(I220="","",COUNTIF($K$1:K220,K220))</f>
        <v>12</v>
      </c>
      <c r="H220" s="1">
        <f>IF(I220="","",COUNTIF($G$2:G220,1))</f>
        <v>27</v>
      </c>
      <c r="I220" s="5">
        <v>22988</v>
      </c>
      <c r="J220" s="5" t="s">
        <v>3</v>
      </c>
      <c r="K220" s="5" t="s">
        <v>21</v>
      </c>
      <c r="L220" s="6">
        <v>43313</v>
      </c>
      <c r="M220" s="5">
        <v>55</v>
      </c>
      <c r="N220" s="5">
        <v>45.95</v>
      </c>
      <c r="O220" s="7">
        <v>-2527.25</v>
      </c>
    </row>
    <row r="221" spans="1:15" hidden="1" x14ac:dyDescent="0.2">
      <c r="A221" s="1" t="str">
        <f t="shared" si="6"/>
        <v>43313-Bull Market Brokers S.A (200)-22988-OUT</v>
      </c>
      <c r="B221" s="1" t="str">
        <f t="shared" si="7"/>
        <v>43313-Bull Market Brokers S.A (200)-OUT</v>
      </c>
      <c r="C221" s="1" t="str">
        <f>IF(I221="","",IF(J221="OUT","",IF(COUNTIF($A$2:A221,A221)=1,1,"")))</f>
        <v/>
      </c>
      <c r="D221" s="1" t="str">
        <f>IF(I221="","",IF(J221="IN","",IF(COUNTIF($A$2:A221,A221)=1,1,"")))</f>
        <v/>
      </c>
      <c r="E221" s="1" t="str">
        <f>IF(I221="","",IF(J221="OUT","",IF(COUNTIF(B$2:$B221,B221)=1,1,"")))</f>
        <v/>
      </c>
      <c r="F221" s="1" t="str">
        <f>IF(I221="","",IF(J221="IN","",IF(COUNTIF($B$2:B221,B221)=1,1,"")))</f>
        <v/>
      </c>
      <c r="G221" s="1">
        <f>IF(I221="","",COUNTIF($K$1:K221,K221))</f>
        <v>13</v>
      </c>
      <c r="H221" s="1">
        <f>IF(I221="","",COUNTIF($G$2:G221,1))</f>
        <v>27</v>
      </c>
      <c r="I221" s="5">
        <v>22988</v>
      </c>
      <c r="J221" s="5" t="s">
        <v>3</v>
      </c>
      <c r="K221" s="5" t="s">
        <v>21</v>
      </c>
      <c r="L221" s="6">
        <v>43313</v>
      </c>
      <c r="M221" s="5">
        <v>25</v>
      </c>
      <c r="N221" s="5">
        <v>90</v>
      </c>
      <c r="O221" s="7">
        <v>-2250</v>
      </c>
    </row>
    <row r="222" spans="1:15" hidden="1" x14ac:dyDescent="0.2">
      <c r="A222" s="1" t="str">
        <f t="shared" si="6"/>
        <v>43313-Caja de Valores S.A. (0000)-23652-OUT</v>
      </c>
      <c r="B222" s="1" t="str">
        <f t="shared" si="7"/>
        <v>43313-Caja de Valores S.A. (0000)-OUT</v>
      </c>
      <c r="C222" s="1" t="str">
        <f>IF(I222="","",IF(J222="OUT","",IF(COUNTIF($A$2:A222,A222)=1,1,"")))</f>
        <v/>
      </c>
      <c r="D222" s="1">
        <f>IF(I222="","",IF(J222="IN","",IF(COUNTIF($A$2:A222,A222)=1,1,"")))</f>
        <v>1</v>
      </c>
      <c r="E222" s="1" t="str">
        <f>IF(I222="","",IF(J222="OUT","",IF(COUNTIF(B$2:$B222,B222)=1,1,"")))</f>
        <v/>
      </c>
      <c r="F222" s="1" t="str">
        <f>IF(I222="","",IF(J222="IN","",IF(COUNTIF($B$2:B222,B222)=1,1,"")))</f>
        <v/>
      </c>
      <c r="G222" s="1">
        <f>IF(I222="","",COUNTIF($K$1:K222,K222))</f>
        <v>8</v>
      </c>
      <c r="H222" s="1">
        <f>IF(I222="","",COUNTIF($G$2:G222,1))</f>
        <v>27</v>
      </c>
      <c r="I222" s="5">
        <v>23652</v>
      </c>
      <c r="J222" s="5" t="s">
        <v>3</v>
      </c>
      <c r="K222" s="5" t="s">
        <v>22</v>
      </c>
      <c r="L222" s="6">
        <v>43313</v>
      </c>
      <c r="M222" s="8">
        <v>5229</v>
      </c>
      <c r="N222" s="5">
        <v>28.93</v>
      </c>
      <c r="O222" s="7">
        <v>-151274.97</v>
      </c>
    </row>
    <row r="223" spans="1:15" hidden="1" x14ac:dyDescent="0.2">
      <c r="A223" s="1" t="str">
        <f t="shared" si="6"/>
        <v>43313-HSBC (Retail) (1748)-26028-OUT</v>
      </c>
      <c r="B223" s="1" t="str">
        <f t="shared" si="7"/>
        <v>43313-HSBC (Retail) (1748)-OUT</v>
      </c>
      <c r="C223" s="1" t="str">
        <f>IF(I223="","",IF(J223="OUT","",IF(COUNTIF($A$2:A223,A223)=1,1,"")))</f>
        <v/>
      </c>
      <c r="D223" s="1">
        <f>IF(I223="","",IF(J223="IN","",IF(COUNTIF($A$2:A223,A223)=1,1,"")))</f>
        <v>1</v>
      </c>
      <c r="E223" s="1" t="str">
        <f>IF(I223="","",IF(J223="OUT","",IF(COUNTIF(B$2:$B223,B223)=1,1,"")))</f>
        <v/>
      </c>
      <c r="F223" s="1">
        <f>IF(I223="","",IF(J223="IN","",IF(COUNTIF($B$2:B223,B223)=1,1,"")))</f>
        <v>1</v>
      </c>
      <c r="G223" s="1">
        <f>IF(I223="","",COUNTIF($K$1:K223,K223))</f>
        <v>5</v>
      </c>
      <c r="H223" s="1">
        <f>IF(I223="","",COUNTIF($G$2:G223,1))</f>
        <v>27</v>
      </c>
      <c r="I223" s="5">
        <v>26028</v>
      </c>
      <c r="J223" s="5" t="s">
        <v>3</v>
      </c>
      <c r="K223" s="5" t="s">
        <v>17</v>
      </c>
      <c r="L223" s="6">
        <v>43313</v>
      </c>
      <c r="M223" s="5">
        <v>208000</v>
      </c>
      <c r="N223" s="5">
        <v>0.96899999999999997</v>
      </c>
      <c r="O223" s="7">
        <v>-201552</v>
      </c>
    </row>
    <row r="224" spans="1:15" hidden="1" x14ac:dyDescent="0.2">
      <c r="A224" s="1" t="str">
        <f t="shared" si="6"/>
        <v>43313-HSBC (Retail) (1748)-26028-OUT</v>
      </c>
      <c r="B224" s="1" t="str">
        <f t="shared" si="7"/>
        <v>43313-HSBC (Retail) (1748)-OUT</v>
      </c>
      <c r="C224" s="1" t="str">
        <f>IF(I224="","",IF(J224="OUT","",IF(COUNTIF($A$2:A224,A224)=1,1,"")))</f>
        <v/>
      </c>
      <c r="D224" s="1" t="str">
        <f>IF(I224="","",IF(J224="IN","",IF(COUNTIF($A$2:A224,A224)=1,1,"")))</f>
        <v/>
      </c>
      <c r="E224" s="1" t="str">
        <f>IF(I224="","",IF(J224="OUT","",IF(COUNTIF(B$2:$B224,B224)=1,1,"")))</f>
        <v/>
      </c>
      <c r="F224" s="1" t="str">
        <f>IF(I224="","",IF(J224="IN","",IF(COUNTIF($B$2:B224,B224)=1,1,"")))</f>
        <v/>
      </c>
      <c r="G224" s="1">
        <f>IF(I224="","",COUNTIF($K$1:K224,K224))</f>
        <v>6</v>
      </c>
      <c r="H224" s="1">
        <f>IF(I224="","",COUNTIF($G$2:G224,1))</f>
        <v>27</v>
      </c>
      <c r="I224" s="5">
        <v>26028</v>
      </c>
      <c r="J224" s="5" t="s">
        <v>3</v>
      </c>
      <c r="K224" s="5" t="s">
        <v>17</v>
      </c>
      <c r="L224" s="6">
        <v>43313</v>
      </c>
      <c r="M224" s="8">
        <v>3183</v>
      </c>
      <c r="N224" s="5">
        <v>36.76</v>
      </c>
      <c r="O224" s="7">
        <v>-117007.07999999999</v>
      </c>
    </row>
    <row r="225" spans="1:15" hidden="1" x14ac:dyDescent="0.2">
      <c r="A225" s="1" t="str">
        <f t="shared" si="6"/>
        <v>43313-HSBC (Retail) (1748)-26028-OUT</v>
      </c>
      <c r="B225" s="1" t="str">
        <f t="shared" si="7"/>
        <v>43313-HSBC (Retail) (1748)-OUT</v>
      </c>
      <c r="C225" s="1" t="str">
        <f>IF(I225="","",IF(J225="OUT","",IF(COUNTIF($A$2:A225,A225)=1,1,"")))</f>
        <v/>
      </c>
      <c r="D225" s="1" t="str">
        <f>IF(I225="","",IF(J225="IN","",IF(COUNTIF($A$2:A225,A225)=1,1,"")))</f>
        <v/>
      </c>
      <c r="E225" s="1" t="str">
        <f>IF(I225="","",IF(J225="OUT","",IF(COUNTIF(B$2:$B225,B225)=1,1,"")))</f>
        <v/>
      </c>
      <c r="F225" s="1" t="str">
        <f>IF(I225="","",IF(J225="IN","",IF(COUNTIF($B$2:B225,B225)=1,1,"")))</f>
        <v/>
      </c>
      <c r="G225" s="1">
        <f>IF(I225="","",COUNTIF($K$1:K225,K225))</f>
        <v>7</v>
      </c>
      <c r="H225" s="1">
        <f>IF(I225="","",COUNTIF($G$2:G225,1))</f>
        <v>27</v>
      </c>
      <c r="I225" s="5">
        <v>26028</v>
      </c>
      <c r="J225" s="5" t="s">
        <v>3</v>
      </c>
      <c r="K225" s="5" t="s">
        <v>17</v>
      </c>
      <c r="L225" s="6">
        <v>43313</v>
      </c>
      <c r="M225" s="8">
        <v>2245</v>
      </c>
      <c r="N225" s="5">
        <v>42.55</v>
      </c>
      <c r="O225" s="7">
        <v>-95524.75</v>
      </c>
    </row>
    <row r="226" spans="1:15" hidden="1" x14ac:dyDescent="0.2">
      <c r="A226" s="1" t="str">
        <f t="shared" si="6"/>
        <v>43313-EcoBolsar (689)-27701-OUT</v>
      </c>
      <c r="B226" s="1" t="str">
        <f t="shared" si="7"/>
        <v>43313-EcoBolsar (689)-OUT</v>
      </c>
      <c r="C226" s="1" t="str">
        <f>IF(I226="","",IF(J226="OUT","",IF(COUNTIF($A$2:A226,A226)=1,1,"")))</f>
        <v/>
      </c>
      <c r="D226" s="1">
        <f>IF(I226="","",IF(J226="IN","",IF(COUNTIF($A$2:A226,A226)=1,1,"")))</f>
        <v>1</v>
      </c>
      <c r="E226" s="1" t="str">
        <f>IF(I226="","",IF(J226="OUT","",IF(COUNTIF(B$2:$B226,B226)=1,1,"")))</f>
        <v/>
      </c>
      <c r="F226" s="1" t="str">
        <f>IF(I226="","",IF(J226="IN","",IF(COUNTIF($B$2:B226,B226)=1,1,"")))</f>
        <v/>
      </c>
      <c r="G226" s="1">
        <f>IF(I226="","",COUNTIF($K$1:K226,K226))</f>
        <v>9</v>
      </c>
      <c r="H226" s="1">
        <f>IF(I226="","",COUNTIF($G$2:G226,1))</f>
        <v>27</v>
      </c>
      <c r="I226" s="5">
        <v>27701</v>
      </c>
      <c r="J226" s="5" t="s">
        <v>3</v>
      </c>
      <c r="K226" s="5" t="s">
        <v>25</v>
      </c>
      <c r="L226" s="6">
        <v>43313</v>
      </c>
      <c r="M226" s="5">
        <v>250</v>
      </c>
      <c r="N226" s="5">
        <v>110.3</v>
      </c>
      <c r="O226" s="7">
        <v>-27575</v>
      </c>
    </row>
    <row r="227" spans="1:15" hidden="1" x14ac:dyDescent="0.2">
      <c r="A227" s="1" t="str">
        <f t="shared" si="6"/>
        <v>43313-EcoBolsar (689)-27701-OUT</v>
      </c>
      <c r="B227" s="1" t="str">
        <f t="shared" si="7"/>
        <v>43313-EcoBolsar (689)-OUT</v>
      </c>
      <c r="C227" s="1" t="str">
        <f>IF(I227="","",IF(J227="OUT","",IF(COUNTIF($A$2:A227,A227)=1,1,"")))</f>
        <v/>
      </c>
      <c r="D227" s="1" t="str">
        <f>IF(I227="","",IF(J227="IN","",IF(COUNTIF($A$2:A227,A227)=1,1,"")))</f>
        <v/>
      </c>
      <c r="E227" s="1" t="str">
        <f>IF(I227="","",IF(J227="OUT","",IF(COUNTIF(B$2:$B227,B227)=1,1,"")))</f>
        <v/>
      </c>
      <c r="F227" s="1" t="str">
        <f>IF(I227="","",IF(J227="IN","",IF(COUNTIF($B$2:B227,B227)=1,1,"")))</f>
        <v/>
      </c>
      <c r="G227" s="1">
        <f>IF(I227="","",COUNTIF($K$1:K227,K227))</f>
        <v>10</v>
      </c>
      <c r="H227" s="1">
        <f>IF(I227="","",COUNTIF($G$2:G227,1))</f>
        <v>27</v>
      </c>
      <c r="I227" s="5">
        <v>27701</v>
      </c>
      <c r="J227" s="5" t="s">
        <v>3</v>
      </c>
      <c r="K227" s="5" t="s">
        <v>25</v>
      </c>
      <c r="L227" s="6">
        <v>43313</v>
      </c>
      <c r="M227" s="5">
        <v>700</v>
      </c>
      <c r="N227" s="5">
        <v>30.5</v>
      </c>
      <c r="O227" s="7">
        <v>-21350</v>
      </c>
    </row>
    <row r="228" spans="1:15" hidden="1" x14ac:dyDescent="0.2">
      <c r="A228" s="1" t="str">
        <f t="shared" si="6"/>
        <v>43313-EcoBolsar (689)-27701-OUT</v>
      </c>
      <c r="B228" s="1" t="str">
        <f t="shared" si="7"/>
        <v>43313-EcoBolsar (689)-OUT</v>
      </c>
      <c r="C228" s="1" t="str">
        <f>IF(I228="","",IF(J228="OUT","",IF(COUNTIF($A$2:A228,A228)=1,1,"")))</f>
        <v/>
      </c>
      <c r="D228" s="1" t="str">
        <f>IF(I228="","",IF(J228="IN","",IF(COUNTIF($A$2:A228,A228)=1,1,"")))</f>
        <v/>
      </c>
      <c r="E228" s="1" t="str">
        <f>IF(I228="","",IF(J228="OUT","",IF(COUNTIF(B$2:$B228,B228)=1,1,"")))</f>
        <v/>
      </c>
      <c r="F228" s="1" t="str">
        <f>IF(I228="","",IF(J228="IN","",IF(COUNTIF($B$2:B228,B228)=1,1,"")))</f>
        <v/>
      </c>
      <c r="G228" s="1">
        <f>IF(I228="","",COUNTIF($K$1:K228,K228))</f>
        <v>11</v>
      </c>
      <c r="H228" s="1">
        <f>IF(I228="","",COUNTIF($G$2:G228,1))</f>
        <v>27</v>
      </c>
      <c r="I228" s="5">
        <v>27701</v>
      </c>
      <c r="J228" s="5" t="s">
        <v>3</v>
      </c>
      <c r="K228" s="5" t="s">
        <v>25</v>
      </c>
      <c r="L228" s="6">
        <v>43313</v>
      </c>
      <c r="M228" s="5">
        <v>60</v>
      </c>
      <c r="N228" s="5">
        <v>302.5</v>
      </c>
      <c r="O228" s="7">
        <v>-18150</v>
      </c>
    </row>
    <row r="229" spans="1:15" hidden="1" x14ac:dyDescent="0.2">
      <c r="A229" s="1" t="str">
        <f t="shared" si="6"/>
        <v>43313-EcoBolsar (689)-27701-OUT</v>
      </c>
      <c r="B229" s="1" t="str">
        <f t="shared" si="7"/>
        <v>43313-EcoBolsar (689)-OUT</v>
      </c>
      <c r="C229" s="1" t="str">
        <f>IF(I229="","",IF(J229="OUT","",IF(COUNTIF($A$2:A229,A229)=1,1,"")))</f>
        <v/>
      </c>
      <c r="D229" s="1" t="str">
        <f>IF(I229="","",IF(J229="IN","",IF(COUNTIF($A$2:A229,A229)=1,1,"")))</f>
        <v/>
      </c>
      <c r="E229" s="1" t="str">
        <f>IF(I229="","",IF(J229="OUT","",IF(COUNTIF(B$2:$B229,B229)=1,1,"")))</f>
        <v/>
      </c>
      <c r="F229" s="1" t="str">
        <f>IF(I229="","",IF(J229="IN","",IF(COUNTIF($B$2:B229,B229)=1,1,"")))</f>
        <v/>
      </c>
      <c r="G229" s="1">
        <f>IF(I229="","",COUNTIF($K$1:K229,K229))</f>
        <v>12</v>
      </c>
      <c r="H229" s="1">
        <f>IF(I229="","",COUNTIF($G$2:G229,1))</f>
        <v>27</v>
      </c>
      <c r="I229" s="5">
        <v>27701</v>
      </c>
      <c r="J229" s="5" t="s">
        <v>3</v>
      </c>
      <c r="K229" s="5" t="s">
        <v>25</v>
      </c>
      <c r="L229" s="6">
        <v>43313</v>
      </c>
      <c r="M229" s="5">
        <v>2139</v>
      </c>
      <c r="N229" s="5">
        <v>5.14</v>
      </c>
      <c r="O229" s="7">
        <v>-10994.46</v>
      </c>
    </row>
    <row r="230" spans="1:15" hidden="1" x14ac:dyDescent="0.2">
      <c r="A230" s="1" t="str">
        <f t="shared" si="6"/>
        <v>43313-EcoBolsar (689)-27701-OUT</v>
      </c>
      <c r="B230" s="1" t="str">
        <f t="shared" si="7"/>
        <v>43313-EcoBolsar (689)-OUT</v>
      </c>
      <c r="C230" s="1" t="str">
        <f>IF(I230="","",IF(J230="OUT","",IF(COUNTIF($A$2:A230,A230)=1,1,"")))</f>
        <v/>
      </c>
      <c r="D230" s="1" t="str">
        <f>IF(I230="","",IF(J230="IN","",IF(COUNTIF($A$2:A230,A230)=1,1,"")))</f>
        <v/>
      </c>
      <c r="E230" s="1" t="str">
        <f>IF(I230="","",IF(J230="OUT","",IF(COUNTIF(B$2:$B230,B230)=1,1,"")))</f>
        <v/>
      </c>
      <c r="F230" s="1" t="str">
        <f>IF(I230="","",IF(J230="IN","",IF(COUNTIF($B$2:B230,B230)=1,1,"")))</f>
        <v/>
      </c>
      <c r="G230" s="1">
        <f>IF(I230="","",COUNTIF($K$1:K230,K230))</f>
        <v>13</v>
      </c>
      <c r="H230" s="1">
        <f>IF(I230="","",COUNTIF($G$2:G230,1))</f>
        <v>27</v>
      </c>
      <c r="I230" s="5">
        <v>27701</v>
      </c>
      <c r="J230" s="5" t="s">
        <v>3</v>
      </c>
      <c r="K230" s="5" t="s">
        <v>25</v>
      </c>
      <c r="L230" s="6">
        <v>43313</v>
      </c>
      <c r="M230" s="5">
        <v>121</v>
      </c>
      <c r="N230" s="5">
        <v>47.35</v>
      </c>
      <c r="O230" s="7">
        <v>-5729.35</v>
      </c>
    </row>
    <row r="231" spans="1:15" hidden="1" x14ac:dyDescent="0.2">
      <c r="A231" s="1" t="str">
        <f t="shared" si="6"/>
        <v>43313-PP Inversiones S.A (262)-28568-OUT</v>
      </c>
      <c r="B231" s="1" t="str">
        <f t="shared" si="7"/>
        <v>43313-PP Inversiones S.A (262)-OUT</v>
      </c>
      <c r="C231" s="1" t="str">
        <f>IF(I231="","",IF(J231="OUT","",IF(COUNTIF($A$2:A231,A231)=1,1,"")))</f>
        <v/>
      </c>
      <c r="D231" s="1">
        <f>IF(I231="","",IF(J231="IN","",IF(COUNTIF($A$2:A231,A231)=1,1,"")))</f>
        <v>1</v>
      </c>
      <c r="E231" s="1" t="str">
        <f>IF(I231="","",IF(J231="OUT","",IF(COUNTIF(B$2:$B231,B231)=1,1,"")))</f>
        <v/>
      </c>
      <c r="F231" s="1">
        <f>IF(I231="","",IF(J231="IN","",IF(COUNTIF($B$2:B231,B231)=1,1,"")))</f>
        <v>1</v>
      </c>
      <c r="G231" s="1">
        <f>IF(I231="","",COUNTIF($K$1:K231,K231))</f>
        <v>1</v>
      </c>
      <c r="H231" s="1">
        <f>IF(I231="","",COUNTIF($G$2:G231,1))</f>
        <v>28</v>
      </c>
      <c r="I231" s="5">
        <v>28568</v>
      </c>
      <c r="J231" s="5" t="s">
        <v>3</v>
      </c>
      <c r="K231" s="5" t="s">
        <v>29</v>
      </c>
      <c r="L231" s="6">
        <v>43313</v>
      </c>
      <c r="M231" s="5">
        <v>55</v>
      </c>
      <c r="N231" s="5">
        <v>444.8</v>
      </c>
      <c r="O231" s="7">
        <v>-24464</v>
      </c>
    </row>
    <row r="232" spans="1:15" hidden="1" x14ac:dyDescent="0.2">
      <c r="A232" s="1" t="str">
        <f t="shared" si="6"/>
        <v>43313-PP Inversiones S.A (262)-28568-OUT</v>
      </c>
      <c r="B232" s="1" t="str">
        <f t="shared" si="7"/>
        <v>43313-PP Inversiones S.A (262)-OUT</v>
      </c>
      <c r="C232" s="1" t="str">
        <f>IF(I232="","",IF(J232="OUT","",IF(COUNTIF($A$2:A232,A232)=1,1,"")))</f>
        <v/>
      </c>
      <c r="D232" s="1" t="str">
        <f>IF(I232="","",IF(J232="IN","",IF(COUNTIF($A$2:A232,A232)=1,1,"")))</f>
        <v/>
      </c>
      <c r="E232" s="1" t="str">
        <f>IF(I232="","",IF(J232="OUT","",IF(COUNTIF(B$2:$B232,B232)=1,1,"")))</f>
        <v/>
      </c>
      <c r="F232" s="1" t="str">
        <f>IF(I232="","",IF(J232="IN","",IF(COUNTIF($B$2:B232,B232)=1,1,"")))</f>
        <v/>
      </c>
      <c r="G232" s="1">
        <f>IF(I232="","",COUNTIF($K$1:K232,K232))</f>
        <v>2</v>
      </c>
      <c r="H232" s="1">
        <f>IF(I232="","",COUNTIF($G$2:G232,1))</f>
        <v>28</v>
      </c>
      <c r="I232" s="5">
        <v>28568</v>
      </c>
      <c r="J232" s="5" t="s">
        <v>3</v>
      </c>
      <c r="K232" s="5" t="s">
        <v>29</v>
      </c>
      <c r="L232" s="6">
        <v>43313</v>
      </c>
      <c r="M232" s="5">
        <v>65</v>
      </c>
      <c r="N232" s="5">
        <v>177.05</v>
      </c>
      <c r="O232" s="7">
        <v>-11508.25</v>
      </c>
    </row>
    <row r="233" spans="1:15" hidden="1" x14ac:dyDescent="0.2">
      <c r="A233" s="1" t="str">
        <f t="shared" si="6"/>
        <v>43313-PP Inversiones S.A (262)-28568-OUT</v>
      </c>
      <c r="B233" s="1" t="str">
        <f t="shared" si="7"/>
        <v>43313-PP Inversiones S.A (262)-OUT</v>
      </c>
      <c r="C233" s="1" t="str">
        <f>IF(I233="","",IF(J233="OUT","",IF(COUNTIF($A$2:A233,A233)=1,1,"")))</f>
        <v/>
      </c>
      <c r="D233" s="1" t="str">
        <f>IF(I233="","",IF(J233="IN","",IF(COUNTIF($A$2:A233,A233)=1,1,"")))</f>
        <v/>
      </c>
      <c r="E233" s="1" t="str">
        <f>IF(I233="","",IF(J233="OUT","",IF(COUNTIF(B$2:$B233,B233)=1,1,"")))</f>
        <v/>
      </c>
      <c r="F233" s="1" t="str">
        <f>IF(I233="","",IF(J233="IN","",IF(COUNTIF($B$2:B233,B233)=1,1,"")))</f>
        <v/>
      </c>
      <c r="G233" s="1">
        <f>IF(I233="","",COUNTIF($K$1:K233,K233))</f>
        <v>3</v>
      </c>
      <c r="H233" s="1">
        <f>IF(I233="","",COUNTIF($G$2:G233,1))</f>
        <v>28</v>
      </c>
      <c r="I233" s="5">
        <v>28568</v>
      </c>
      <c r="J233" s="5" t="s">
        <v>3</v>
      </c>
      <c r="K233" s="5" t="s">
        <v>29</v>
      </c>
      <c r="L233" s="6">
        <v>43313</v>
      </c>
      <c r="M233" s="5">
        <v>75</v>
      </c>
      <c r="N233" s="5">
        <v>89</v>
      </c>
      <c r="O233" s="7">
        <v>-6675</v>
      </c>
    </row>
    <row r="234" spans="1:15" hidden="1" x14ac:dyDescent="0.2">
      <c r="A234" s="1" t="str">
        <f t="shared" si="6"/>
        <v>43313-PP Inversiones S.A (262)-28568-OUT</v>
      </c>
      <c r="B234" s="1" t="str">
        <f t="shared" si="7"/>
        <v>43313-PP Inversiones S.A (262)-OUT</v>
      </c>
      <c r="C234" s="1" t="str">
        <f>IF(I234="","",IF(J234="OUT","",IF(COUNTIF($A$2:A234,A234)=1,1,"")))</f>
        <v/>
      </c>
      <c r="D234" s="1" t="str">
        <f>IF(I234="","",IF(J234="IN","",IF(COUNTIF($A$2:A234,A234)=1,1,"")))</f>
        <v/>
      </c>
      <c r="E234" s="1" t="str">
        <f>IF(I234="","",IF(J234="OUT","",IF(COUNTIF(B$2:$B234,B234)=1,1,"")))</f>
        <v/>
      </c>
      <c r="F234" s="1" t="str">
        <f>IF(I234="","",IF(J234="IN","",IF(COUNTIF($B$2:B234,B234)=1,1,"")))</f>
        <v/>
      </c>
      <c r="G234" s="1">
        <f>IF(I234="","",COUNTIF($K$1:K234,K234))</f>
        <v>4</v>
      </c>
      <c r="H234" s="1">
        <f>IF(I234="","",COUNTIF($G$2:G234,1))</f>
        <v>28</v>
      </c>
      <c r="I234" s="5">
        <v>28568</v>
      </c>
      <c r="J234" s="5" t="s">
        <v>3</v>
      </c>
      <c r="K234" s="5" t="s">
        <v>29</v>
      </c>
      <c r="L234" s="6">
        <v>43313</v>
      </c>
      <c r="M234" s="5">
        <v>1065</v>
      </c>
      <c r="N234" s="5">
        <v>5.55</v>
      </c>
      <c r="O234" s="7">
        <v>-5910.75</v>
      </c>
    </row>
    <row r="235" spans="1:15" hidden="1" x14ac:dyDescent="0.2">
      <c r="A235" s="1" t="str">
        <f t="shared" si="6"/>
        <v>43313-PP Inversiones S.A (262)-28568-OUT</v>
      </c>
      <c r="B235" s="1" t="str">
        <f t="shared" si="7"/>
        <v>43313-PP Inversiones S.A (262)-OUT</v>
      </c>
      <c r="C235" s="1" t="str">
        <f>IF(I235="","",IF(J235="OUT","",IF(COUNTIF($A$2:A235,A235)=1,1,"")))</f>
        <v/>
      </c>
      <c r="D235" s="1" t="str">
        <f>IF(I235="","",IF(J235="IN","",IF(COUNTIF($A$2:A235,A235)=1,1,"")))</f>
        <v/>
      </c>
      <c r="E235" s="1" t="str">
        <f>IF(I235="","",IF(J235="OUT","",IF(COUNTIF(B$2:$B235,B235)=1,1,"")))</f>
        <v/>
      </c>
      <c r="F235" s="1" t="str">
        <f>IF(I235="","",IF(J235="IN","",IF(COUNTIF($B$2:B235,B235)=1,1,"")))</f>
        <v/>
      </c>
      <c r="G235" s="1">
        <f>IF(I235="","",COUNTIF($K$1:K235,K235))</f>
        <v>5</v>
      </c>
      <c r="H235" s="1">
        <f>IF(I235="","",COUNTIF($G$2:G235,1))</f>
        <v>28</v>
      </c>
      <c r="I235" s="5">
        <v>28568</v>
      </c>
      <c r="J235" s="5" t="s">
        <v>3</v>
      </c>
      <c r="K235" s="5" t="s">
        <v>29</v>
      </c>
      <c r="L235" s="6">
        <v>43313</v>
      </c>
      <c r="M235" s="8">
        <v>175</v>
      </c>
      <c r="N235" s="5">
        <v>28.94</v>
      </c>
      <c r="O235" s="7">
        <v>-5064.5</v>
      </c>
    </row>
    <row r="236" spans="1:15" hidden="1" x14ac:dyDescent="0.2">
      <c r="A236" s="1" t="str">
        <f t="shared" si="6"/>
        <v>43313-Bull Market Brokers S.A (200)-31920-OUT</v>
      </c>
      <c r="B236" s="1" t="str">
        <f t="shared" si="7"/>
        <v>43313-Bull Market Brokers S.A (200)-OUT</v>
      </c>
      <c r="C236" s="1" t="str">
        <f>IF(I236="","",IF(J236="OUT","",IF(COUNTIF($A$2:A236,A236)=1,1,"")))</f>
        <v/>
      </c>
      <c r="D236" s="1">
        <f>IF(I236="","",IF(J236="IN","",IF(COUNTIF($A$2:A236,A236)=1,1,"")))</f>
        <v>1</v>
      </c>
      <c r="E236" s="1" t="str">
        <f>IF(I236="","",IF(J236="OUT","",IF(COUNTIF(B$2:$B236,B236)=1,1,"")))</f>
        <v/>
      </c>
      <c r="F236" s="1" t="str">
        <f>IF(I236="","",IF(J236="IN","",IF(COUNTIF($B$2:B236,B236)=1,1,"")))</f>
        <v/>
      </c>
      <c r="G236" s="1">
        <f>IF(I236="","",COUNTIF($K$1:K236,K236))</f>
        <v>14</v>
      </c>
      <c r="H236" s="1">
        <f>IF(I236="","",COUNTIF($G$2:G236,1))</f>
        <v>28</v>
      </c>
      <c r="I236" s="5">
        <v>31920</v>
      </c>
      <c r="J236" s="5" t="s">
        <v>3</v>
      </c>
      <c r="K236" s="5" t="s">
        <v>21</v>
      </c>
      <c r="L236" s="6">
        <v>43313</v>
      </c>
      <c r="M236" s="5">
        <v>186</v>
      </c>
      <c r="N236" s="5">
        <v>204.6</v>
      </c>
      <c r="O236" s="7">
        <v>-38055.599999999999</v>
      </c>
    </row>
    <row r="237" spans="1:15" hidden="1" x14ac:dyDescent="0.2">
      <c r="A237" s="1" t="str">
        <f t="shared" si="6"/>
        <v>43313-Bull Market Brokers S.A (200)-31920-OUT</v>
      </c>
      <c r="B237" s="1" t="str">
        <f t="shared" si="7"/>
        <v>43313-Bull Market Brokers S.A (200)-OUT</v>
      </c>
      <c r="C237" s="1" t="str">
        <f>IF(I237="","",IF(J237="OUT","",IF(COUNTIF($A$2:A237,A237)=1,1,"")))</f>
        <v/>
      </c>
      <c r="D237" s="1" t="str">
        <f>IF(I237="","",IF(J237="IN","",IF(COUNTIF($A$2:A237,A237)=1,1,"")))</f>
        <v/>
      </c>
      <c r="E237" s="1" t="str">
        <f>IF(I237="","",IF(J237="OUT","",IF(COUNTIF(B$2:$B237,B237)=1,1,"")))</f>
        <v/>
      </c>
      <c r="F237" s="1" t="str">
        <f>IF(I237="","",IF(J237="IN","",IF(COUNTIF($B$2:B237,B237)=1,1,"")))</f>
        <v/>
      </c>
      <c r="G237" s="1">
        <f>IF(I237="","",COUNTIF($K$1:K237,K237))</f>
        <v>15</v>
      </c>
      <c r="H237" s="1">
        <f>IF(I237="","",COUNTIF($G$2:G237,1))</f>
        <v>28</v>
      </c>
      <c r="I237" s="5">
        <v>31920</v>
      </c>
      <c r="J237" s="5" t="s">
        <v>3</v>
      </c>
      <c r="K237" s="5" t="s">
        <v>21</v>
      </c>
      <c r="L237" s="6">
        <v>43313</v>
      </c>
      <c r="M237" s="5">
        <v>542</v>
      </c>
      <c r="N237" s="5">
        <v>64.5</v>
      </c>
      <c r="O237" s="7">
        <v>-34959</v>
      </c>
    </row>
    <row r="238" spans="1:15" hidden="1" x14ac:dyDescent="0.2">
      <c r="A238" s="1" t="str">
        <f t="shared" si="6"/>
        <v>43313-Bull Market Brokers S.A (200)-31920-OUT</v>
      </c>
      <c r="B238" s="1" t="str">
        <f t="shared" si="7"/>
        <v>43313-Bull Market Brokers S.A (200)-OUT</v>
      </c>
      <c r="C238" s="1" t="str">
        <f>IF(I238="","",IF(J238="OUT","",IF(COUNTIF($A$2:A238,A238)=1,1,"")))</f>
        <v/>
      </c>
      <c r="D238" s="1" t="str">
        <f>IF(I238="","",IF(J238="IN","",IF(COUNTIF($A$2:A238,A238)=1,1,"")))</f>
        <v/>
      </c>
      <c r="E238" s="1" t="str">
        <f>IF(I238="","",IF(J238="OUT","",IF(COUNTIF(B$2:$B238,B238)=1,1,"")))</f>
        <v/>
      </c>
      <c r="F238" s="1" t="str">
        <f>IF(I238="","",IF(J238="IN","",IF(COUNTIF($B$2:B238,B238)=1,1,"")))</f>
        <v/>
      </c>
      <c r="G238" s="1">
        <f>IF(I238="","",COUNTIF($K$1:K238,K238))</f>
        <v>16</v>
      </c>
      <c r="H238" s="1">
        <f>IF(I238="","",COUNTIF($G$2:G238,1))</f>
        <v>28</v>
      </c>
      <c r="I238" s="5">
        <v>31920</v>
      </c>
      <c r="J238" s="5" t="s">
        <v>3</v>
      </c>
      <c r="K238" s="5" t="s">
        <v>21</v>
      </c>
      <c r="L238" s="6">
        <v>43313</v>
      </c>
      <c r="M238" s="5">
        <v>6226</v>
      </c>
      <c r="N238" s="5">
        <v>4.96</v>
      </c>
      <c r="O238" s="7">
        <v>-30880.959999999999</v>
      </c>
    </row>
    <row r="239" spans="1:15" hidden="1" x14ac:dyDescent="0.2">
      <c r="A239" s="1" t="str">
        <f t="shared" si="6"/>
        <v>43313-Bull Market Brokers S.A (200)-31920-OUT</v>
      </c>
      <c r="B239" s="1" t="str">
        <f t="shared" si="7"/>
        <v>43313-Bull Market Brokers S.A (200)-OUT</v>
      </c>
      <c r="C239" s="1" t="str">
        <f>IF(I239="","",IF(J239="OUT","",IF(COUNTIF($A$2:A239,A239)=1,1,"")))</f>
        <v/>
      </c>
      <c r="D239" s="1" t="str">
        <f>IF(I239="","",IF(J239="IN","",IF(COUNTIF($A$2:A239,A239)=1,1,"")))</f>
        <v/>
      </c>
      <c r="E239" s="1" t="str">
        <f>IF(I239="","",IF(J239="OUT","",IF(COUNTIF(B$2:$B239,B239)=1,1,"")))</f>
        <v/>
      </c>
      <c r="F239" s="1" t="str">
        <f>IF(I239="","",IF(J239="IN","",IF(COUNTIF($B$2:B239,B239)=1,1,"")))</f>
        <v/>
      </c>
      <c r="G239" s="1">
        <f>IF(I239="","",COUNTIF($K$1:K239,K239))</f>
        <v>17</v>
      </c>
      <c r="H239" s="1">
        <f>IF(I239="","",COUNTIF($G$2:G239,1))</f>
        <v>28</v>
      </c>
      <c r="I239" s="5">
        <v>31920</v>
      </c>
      <c r="J239" s="5" t="s">
        <v>3</v>
      </c>
      <c r="K239" s="5" t="s">
        <v>21</v>
      </c>
      <c r="L239" s="6">
        <v>43313</v>
      </c>
      <c r="M239" s="5">
        <v>213</v>
      </c>
      <c r="N239" s="5">
        <v>47.4</v>
      </c>
      <c r="O239" s="7">
        <v>-10096.199999999999</v>
      </c>
    </row>
    <row r="240" spans="1:15" hidden="1" x14ac:dyDescent="0.2">
      <c r="A240" s="1" t="str">
        <f t="shared" si="6"/>
        <v>43313-Balanz Capital (238)-32212-OUT</v>
      </c>
      <c r="B240" s="1" t="str">
        <f t="shared" si="7"/>
        <v>43313-Balanz Capital (238)-OUT</v>
      </c>
      <c r="C240" s="1" t="str">
        <f>IF(I240="","",IF(J240="OUT","",IF(COUNTIF($A$2:A240,A240)=1,1,"")))</f>
        <v/>
      </c>
      <c r="D240" s="1">
        <f>IF(I240="","",IF(J240="IN","",IF(COUNTIF($A$2:A240,A240)=1,1,"")))</f>
        <v>1</v>
      </c>
      <c r="E240" s="1" t="str">
        <f>IF(I240="","",IF(J240="OUT","",IF(COUNTIF(B$2:$B240,B240)=1,1,"")))</f>
        <v/>
      </c>
      <c r="F240" s="1" t="str">
        <f>IF(I240="","",IF(J240="IN","",IF(COUNTIF($B$2:B240,B240)=1,1,"")))</f>
        <v/>
      </c>
      <c r="G240" s="1">
        <f>IF(I240="","",COUNTIF($K$1:K240,K240))</f>
        <v>21</v>
      </c>
      <c r="H240" s="1">
        <f>IF(I240="","",COUNTIF($G$2:G240,1))</f>
        <v>28</v>
      </c>
      <c r="I240" s="5">
        <v>32212</v>
      </c>
      <c r="J240" s="5" t="s">
        <v>3</v>
      </c>
      <c r="K240" s="5" t="s">
        <v>6</v>
      </c>
      <c r="L240" s="6">
        <v>43313</v>
      </c>
      <c r="M240" s="5">
        <v>203</v>
      </c>
      <c r="N240" s="5">
        <v>37.25</v>
      </c>
      <c r="O240" s="7">
        <v>-7561.75</v>
      </c>
    </row>
    <row r="241" spans="1:15" hidden="1" x14ac:dyDescent="0.2">
      <c r="A241" s="1" t="str">
        <f t="shared" si="6"/>
        <v>43313-Balanz Capital (238)-32212-OUT</v>
      </c>
      <c r="B241" s="1" t="str">
        <f t="shared" si="7"/>
        <v>43313-Balanz Capital (238)-OUT</v>
      </c>
      <c r="C241" s="1" t="str">
        <f>IF(I241="","",IF(J241="OUT","",IF(COUNTIF($A$2:A241,A241)=1,1,"")))</f>
        <v/>
      </c>
      <c r="D241" s="1" t="str">
        <f>IF(I241="","",IF(J241="IN","",IF(COUNTIF($A$2:A241,A241)=1,1,"")))</f>
        <v/>
      </c>
      <c r="E241" s="1" t="str">
        <f>IF(I241="","",IF(J241="OUT","",IF(COUNTIF(B$2:$B241,B241)=1,1,"")))</f>
        <v/>
      </c>
      <c r="F241" s="1" t="str">
        <f>IF(I241="","",IF(J241="IN","",IF(COUNTIF($B$2:B241,B241)=1,1,"")))</f>
        <v/>
      </c>
      <c r="G241" s="1">
        <f>IF(I241="","",COUNTIF($K$1:K241,K241))</f>
        <v>22</v>
      </c>
      <c r="H241" s="1">
        <f>IF(I241="","",COUNTIF($G$2:G241,1))</f>
        <v>28</v>
      </c>
      <c r="I241" s="5">
        <v>32212</v>
      </c>
      <c r="J241" s="5" t="s">
        <v>3</v>
      </c>
      <c r="K241" s="5" t="s">
        <v>6</v>
      </c>
      <c r="L241" s="6">
        <v>43313</v>
      </c>
      <c r="M241" s="5">
        <v>193</v>
      </c>
      <c r="N241" s="5">
        <v>36</v>
      </c>
      <c r="O241" s="7">
        <v>-6948</v>
      </c>
    </row>
    <row r="242" spans="1:15" hidden="1" x14ac:dyDescent="0.2">
      <c r="A242" s="1" t="str">
        <f t="shared" si="6"/>
        <v>43313-Balanz Capital (238)-32275-OUT</v>
      </c>
      <c r="B242" s="1" t="str">
        <f t="shared" si="7"/>
        <v>43313-Balanz Capital (238)-OUT</v>
      </c>
      <c r="C242" s="1" t="str">
        <f>IF(I242="","",IF(J242="OUT","",IF(COUNTIF($A$2:A242,A242)=1,1,"")))</f>
        <v/>
      </c>
      <c r="D242" s="1">
        <f>IF(I242="","",IF(J242="IN","",IF(COUNTIF($A$2:A242,A242)=1,1,"")))</f>
        <v>1</v>
      </c>
      <c r="E242" s="1" t="str">
        <f>IF(I242="","",IF(J242="OUT","",IF(COUNTIF(B$2:$B242,B242)=1,1,"")))</f>
        <v/>
      </c>
      <c r="F242" s="1" t="str">
        <f>IF(I242="","",IF(J242="IN","",IF(COUNTIF($B$2:B242,B242)=1,1,"")))</f>
        <v/>
      </c>
      <c r="G242" s="1">
        <f>IF(I242="","",COUNTIF($K$1:K242,K242))</f>
        <v>23</v>
      </c>
      <c r="H242" s="1">
        <f>IF(I242="","",COUNTIF($G$2:G242,1))</f>
        <v>28</v>
      </c>
      <c r="I242" s="5">
        <v>32275</v>
      </c>
      <c r="J242" s="5" t="s">
        <v>3</v>
      </c>
      <c r="K242" s="5" t="s">
        <v>6</v>
      </c>
      <c r="L242" s="6">
        <v>43313</v>
      </c>
      <c r="M242" s="5">
        <v>15400</v>
      </c>
      <c r="N242" s="5">
        <v>0.92249999999999999</v>
      </c>
      <c r="O242" s="7">
        <v>-14206.5</v>
      </c>
    </row>
    <row r="243" spans="1:15" hidden="1" x14ac:dyDescent="0.2">
      <c r="A243" s="1" t="str">
        <f t="shared" si="6"/>
        <v>43313-Balanz Capital (238)-32275-OUT</v>
      </c>
      <c r="B243" s="1" t="str">
        <f t="shared" si="7"/>
        <v>43313-Balanz Capital (238)-OUT</v>
      </c>
      <c r="C243" s="1" t="str">
        <f>IF(I243="","",IF(J243="OUT","",IF(COUNTIF($A$2:A243,A243)=1,1,"")))</f>
        <v/>
      </c>
      <c r="D243" s="1" t="str">
        <f>IF(I243="","",IF(J243="IN","",IF(COUNTIF($A$2:A243,A243)=1,1,"")))</f>
        <v/>
      </c>
      <c r="E243" s="1" t="str">
        <f>IF(I243="","",IF(J243="OUT","",IF(COUNTIF(B$2:$B243,B243)=1,1,"")))</f>
        <v/>
      </c>
      <c r="F243" s="1" t="str">
        <f>IF(I243="","",IF(J243="IN","",IF(COUNTIF($B$2:B243,B243)=1,1,"")))</f>
        <v/>
      </c>
      <c r="G243" s="1">
        <f>IF(I243="","",COUNTIF($K$1:K243,K243))</f>
        <v>24</v>
      </c>
      <c r="H243" s="1">
        <f>IF(I243="","",COUNTIF($G$2:G243,1))</f>
        <v>28</v>
      </c>
      <c r="I243" s="5">
        <v>32275</v>
      </c>
      <c r="J243" s="5" t="s">
        <v>3</v>
      </c>
      <c r="K243" s="5" t="s">
        <v>6</v>
      </c>
      <c r="L243" s="6">
        <v>43313</v>
      </c>
      <c r="M243" s="5">
        <v>40</v>
      </c>
      <c r="N243" s="5">
        <v>263.05</v>
      </c>
      <c r="O243" s="7">
        <v>-10522</v>
      </c>
    </row>
    <row r="244" spans="1:15" hidden="1" x14ac:dyDescent="0.2">
      <c r="A244" s="1" t="str">
        <f t="shared" si="6"/>
        <v>43313-Balanz Capital (238)-32275-OUT</v>
      </c>
      <c r="B244" s="1" t="str">
        <f t="shared" si="7"/>
        <v>43313-Balanz Capital (238)-OUT</v>
      </c>
      <c r="C244" s="1" t="str">
        <f>IF(I244="","",IF(J244="OUT","",IF(COUNTIF($A$2:A244,A244)=1,1,"")))</f>
        <v/>
      </c>
      <c r="D244" s="1" t="str">
        <f>IF(I244="","",IF(J244="IN","",IF(COUNTIF($A$2:A244,A244)=1,1,"")))</f>
        <v/>
      </c>
      <c r="E244" s="1" t="str">
        <f>IF(I244="","",IF(J244="OUT","",IF(COUNTIF(B$2:$B244,B244)=1,1,"")))</f>
        <v/>
      </c>
      <c r="F244" s="1" t="str">
        <f>IF(I244="","",IF(J244="IN","",IF(COUNTIF($B$2:B244,B244)=1,1,"")))</f>
        <v/>
      </c>
      <c r="G244" s="1">
        <f>IF(I244="","",COUNTIF($K$1:K244,K244))</f>
        <v>25</v>
      </c>
      <c r="H244" s="1">
        <f>IF(I244="","",COUNTIF($G$2:G244,1))</f>
        <v>28</v>
      </c>
      <c r="I244" s="5">
        <v>32275</v>
      </c>
      <c r="J244" s="5" t="s">
        <v>3</v>
      </c>
      <c r="K244" s="5" t="s">
        <v>6</v>
      </c>
      <c r="L244" s="6">
        <v>43313</v>
      </c>
      <c r="M244" s="5">
        <v>302</v>
      </c>
      <c r="N244" s="5">
        <v>30.45</v>
      </c>
      <c r="O244" s="7">
        <v>-9195.9</v>
      </c>
    </row>
    <row r="245" spans="1:15" hidden="1" x14ac:dyDescent="0.2">
      <c r="A245" s="1" t="str">
        <f t="shared" si="6"/>
        <v>43313-Balanz Capital (238)-32275-OUT</v>
      </c>
      <c r="B245" s="1" t="str">
        <f t="shared" si="7"/>
        <v>43313-Balanz Capital (238)-OUT</v>
      </c>
      <c r="C245" s="1" t="str">
        <f>IF(I245="","",IF(J245="OUT","",IF(COUNTIF($A$2:A245,A245)=1,1,"")))</f>
        <v/>
      </c>
      <c r="D245" s="1" t="str">
        <f>IF(I245="","",IF(J245="IN","",IF(COUNTIF($A$2:A245,A245)=1,1,"")))</f>
        <v/>
      </c>
      <c r="E245" s="1" t="str">
        <f>IF(I245="","",IF(J245="OUT","",IF(COUNTIF(B$2:$B245,B245)=1,1,"")))</f>
        <v/>
      </c>
      <c r="F245" s="1" t="str">
        <f>IF(I245="","",IF(J245="IN","",IF(COUNTIF($B$2:B245,B245)=1,1,"")))</f>
        <v/>
      </c>
      <c r="G245" s="1">
        <f>IF(I245="","",COUNTIF($K$1:K245,K245))</f>
        <v>26</v>
      </c>
      <c r="H245" s="1">
        <f>IF(I245="","",COUNTIF($G$2:G245,1))</f>
        <v>28</v>
      </c>
      <c r="I245" s="5">
        <v>32275</v>
      </c>
      <c r="J245" s="5" t="s">
        <v>3</v>
      </c>
      <c r="K245" s="5" t="s">
        <v>6</v>
      </c>
      <c r="L245" s="6">
        <v>43313</v>
      </c>
      <c r="M245" s="5">
        <v>145</v>
      </c>
      <c r="N245" s="5">
        <v>54.9</v>
      </c>
      <c r="O245" s="7">
        <v>-7960.5</v>
      </c>
    </row>
    <row r="246" spans="1:15" hidden="1" x14ac:dyDescent="0.2">
      <c r="A246" s="1" t="str">
        <f t="shared" si="6"/>
        <v>43313-Balanz Capital (238)-32275-OUT</v>
      </c>
      <c r="B246" s="1" t="str">
        <f t="shared" si="7"/>
        <v>43313-Balanz Capital (238)-OUT</v>
      </c>
      <c r="C246" s="1" t="str">
        <f>IF(I246="","",IF(J246="OUT","",IF(COUNTIF($A$2:A246,A246)=1,1,"")))</f>
        <v/>
      </c>
      <c r="D246" s="1" t="str">
        <f>IF(I246="","",IF(J246="IN","",IF(COUNTIF($A$2:A246,A246)=1,1,"")))</f>
        <v/>
      </c>
      <c r="E246" s="1" t="str">
        <f>IF(I246="","",IF(J246="OUT","",IF(COUNTIF(B$2:$B246,B246)=1,1,"")))</f>
        <v/>
      </c>
      <c r="F246" s="1" t="str">
        <f>IF(I246="","",IF(J246="IN","",IF(COUNTIF($B$2:B246,B246)=1,1,"")))</f>
        <v/>
      </c>
      <c r="G246" s="1">
        <f>IF(I246="","",COUNTIF($K$1:K246,K246))</f>
        <v>27</v>
      </c>
      <c r="H246" s="1">
        <f>IF(I246="","",COUNTIF($G$2:G246,1))</f>
        <v>28</v>
      </c>
      <c r="I246" s="5">
        <v>32275</v>
      </c>
      <c r="J246" s="5" t="s">
        <v>3</v>
      </c>
      <c r="K246" s="5" t="s">
        <v>6</v>
      </c>
      <c r="L246" s="6">
        <v>43313</v>
      </c>
      <c r="M246" s="5">
        <v>929</v>
      </c>
      <c r="N246" s="5">
        <v>4.99</v>
      </c>
      <c r="O246" s="7">
        <v>-4635.71</v>
      </c>
    </row>
    <row r="247" spans="1:15" hidden="1" x14ac:dyDescent="0.2">
      <c r="A247" s="1" t="str">
        <f t="shared" si="6"/>
        <v>43313-Estructuras y mandatos S.A (1758)-32992-OUT</v>
      </c>
      <c r="B247" s="1" t="str">
        <f t="shared" si="7"/>
        <v>43313-Estructuras y mandatos S.A (1758)-OUT</v>
      </c>
      <c r="C247" s="1" t="str">
        <f>IF(I247="","",IF(J247="OUT","",IF(COUNTIF($A$2:A247,A247)=1,1,"")))</f>
        <v/>
      </c>
      <c r="D247" s="1">
        <f>IF(I247="","",IF(J247="IN","",IF(COUNTIF($A$2:A247,A247)=1,1,"")))</f>
        <v>1</v>
      </c>
      <c r="E247" s="1" t="str">
        <f>IF(I247="","",IF(J247="OUT","",IF(COUNTIF(B$2:$B247,B247)=1,1,"")))</f>
        <v/>
      </c>
      <c r="F247" s="1">
        <f>IF(I247="","",IF(J247="IN","",IF(COUNTIF($B$2:B247,B247)=1,1,"")))</f>
        <v>1</v>
      </c>
      <c r="G247" s="1">
        <f>IF(I247="","",COUNTIF($K$1:K247,K247))</f>
        <v>1</v>
      </c>
      <c r="H247" s="1">
        <f>IF(I247="","",COUNTIF($G$2:G247,1))</f>
        <v>29</v>
      </c>
      <c r="I247" s="5">
        <v>32992</v>
      </c>
      <c r="J247" s="5" t="s">
        <v>3</v>
      </c>
      <c r="K247" s="5" t="s">
        <v>26</v>
      </c>
      <c r="L247" s="6">
        <v>43313</v>
      </c>
      <c r="M247" s="8">
        <v>85481</v>
      </c>
      <c r="N247" s="5">
        <v>30.524999999999999</v>
      </c>
      <c r="O247" s="7">
        <v>-2609307.5249999999</v>
      </c>
    </row>
    <row r="248" spans="1:15" hidden="1" x14ac:dyDescent="0.2">
      <c r="A248" s="1" t="str">
        <f t="shared" si="6"/>
        <v>43313-Estructuras y mandatos S.A (1758)-32992-OUT</v>
      </c>
      <c r="B248" s="1" t="str">
        <f t="shared" si="7"/>
        <v>43313-Estructuras y mandatos S.A (1758)-OUT</v>
      </c>
      <c r="C248" s="1" t="str">
        <f>IF(I248="","",IF(J248="OUT","",IF(COUNTIF($A$2:A248,A248)=1,1,"")))</f>
        <v/>
      </c>
      <c r="D248" s="1" t="str">
        <f>IF(I248="","",IF(J248="IN","",IF(COUNTIF($A$2:A248,A248)=1,1,"")))</f>
        <v/>
      </c>
      <c r="E248" s="1" t="str">
        <f>IF(I248="","",IF(J248="OUT","",IF(COUNTIF(B$2:$B248,B248)=1,1,"")))</f>
        <v/>
      </c>
      <c r="F248" s="1" t="str">
        <f>IF(I248="","",IF(J248="IN","",IF(COUNTIF($B$2:B248,B248)=1,1,"")))</f>
        <v/>
      </c>
      <c r="G248" s="1">
        <f>IF(I248="","",COUNTIF($K$1:K248,K248))</f>
        <v>2</v>
      </c>
      <c r="H248" s="1">
        <f>IF(I248="","",COUNTIF($G$2:G248,1))</f>
        <v>29</v>
      </c>
      <c r="I248" s="5">
        <v>32992</v>
      </c>
      <c r="J248" s="5" t="s">
        <v>3</v>
      </c>
      <c r="K248" s="5" t="s">
        <v>26</v>
      </c>
      <c r="L248" s="6">
        <v>43313</v>
      </c>
      <c r="M248" s="8">
        <v>49340</v>
      </c>
      <c r="N248" s="5">
        <v>29</v>
      </c>
      <c r="O248" s="7">
        <v>-1430860</v>
      </c>
    </row>
    <row r="249" spans="1:15" hidden="1" x14ac:dyDescent="0.2">
      <c r="A249" s="1" t="str">
        <f t="shared" si="6"/>
        <v>43313-Tomar Inversiones S.A (Viejo) (1750)-33832-OUT</v>
      </c>
      <c r="B249" s="1" t="str">
        <f t="shared" si="7"/>
        <v>43313-Tomar Inversiones S.A (Viejo) (1750)-OUT</v>
      </c>
      <c r="C249" s="1" t="str">
        <f>IF(I249="","",IF(J249="OUT","",IF(COUNTIF($A$2:A249,A249)=1,1,"")))</f>
        <v/>
      </c>
      <c r="D249" s="1">
        <f>IF(I249="","",IF(J249="IN","",IF(COUNTIF($A$2:A249,A249)=1,1,"")))</f>
        <v>1</v>
      </c>
      <c r="E249" s="1" t="str">
        <f>IF(I249="","",IF(J249="OUT","",IF(COUNTIF(B$2:$B249,B249)=1,1,"")))</f>
        <v/>
      </c>
      <c r="F249" s="1" t="str">
        <f>IF(I249="","",IF(J249="IN","",IF(COUNTIF($B$2:B249,B249)=1,1,"")))</f>
        <v/>
      </c>
      <c r="G249" s="1">
        <f>IF(I249="","",COUNTIF($K$1:K249,K249))</f>
        <v>4</v>
      </c>
      <c r="H249" s="1">
        <f>IF(I249="","",COUNTIF($G$2:G249,1))</f>
        <v>29</v>
      </c>
      <c r="I249" s="5">
        <v>33832</v>
      </c>
      <c r="J249" s="5" t="s">
        <v>3</v>
      </c>
      <c r="K249" s="5" t="s">
        <v>122</v>
      </c>
      <c r="L249" s="6">
        <v>43313</v>
      </c>
      <c r="M249" s="5">
        <v>450000</v>
      </c>
      <c r="N249" s="5">
        <v>0.94299999999999995</v>
      </c>
      <c r="O249" s="7">
        <v>-424350</v>
      </c>
    </row>
    <row r="250" spans="1:15" hidden="1" x14ac:dyDescent="0.2">
      <c r="A250" s="1" t="str">
        <f t="shared" si="6"/>
        <v>43313-EcoBolsar (689)-34246-OUT</v>
      </c>
      <c r="B250" s="1" t="str">
        <f t="shared" si="7"/>
        <v>43313-EcoBolsar (689)-OUT</v>
      </c>
      <c r="C250" s="1" t="str">
        <f>IF(I250="","",IF(J250="OUT","",IF(COUNTIF($A$2:A250,A250)=1,1,"")))</f>
        <v/>
      </c>
      <c r="D250" s="1">
        <f>IF(I250="","",IF(J250="IN","",IF(COUNTIF($A$2:A250,A250)=1,1,"")))</f>
        <v>1</v>
      </c>
      <c r="E250" s="1" t="str">
        <f>IF(I250="","",IF(J250="OUT","",IF(COUNTIF(B$2:$B250,B250)=1,1,"")))</f>
        <v/>
      </c>
      <c r="F250" s="1" t="str">
        <f>IF(I250="","",IF(J250="IN","",IF(COUNTIF($B$2:B250,B250)=1,1,"")))</f>
        <v/>
      </c>
      <c r="G250" s="1">
        <f>IF(I250="","",COUNTIF($K$1:K250,K250))</f>
        <v>14</v>
      </c>
      <c r="H250" s="1">
        <f>IF(I250="","",COUNTIF($G$2:G250,1))</f>
        <v>29</v>
      </c>
      <c r="I250" s="5">
        <v>34246</v>
      </c>
      <c r="J250" s="5" t="s">
        <v>3</v>
      </c>
      <c r="K250" s="5" t="s">
        <v>25</v>
      </c>
      <c r="L250" s="6">
        <v>43313</v>
      </c>
      <c r="M250" s="8">
        <v>8271</v>
      </c>
      <c r="N250" s="5">
        <v>31.78</v>
      </c>
      <c r="O250" s="7">
        <v>-262852.38</v>
      </c>
    </row>
    <row r="251" spans="1:15" hidden="1" x14ac:dyDescent="0.2">
      <c r="A251" s="1" t="str">
        <f t="shared" si="6"/>
        <v>43313-EcoBolsar (689)-34246-OUT</v>
      </c>
      <c r="B251" s="1" t="str">
        <f t="shared" si="7"/>
        <v>43313-EcoBolsar (689)-OUT</v>
      </c>
      <c r="C251" s="1" t="str">
        <f>IF(I251="","",IF(J251="OUT","",IF(COUNTIF($A$2:A251,A251)=1,1,"")))</f>
        <v/>
      </c>
      <c r="D251" s="1" t="str">
        <f>IF(I251="","",IF(J251="IN","",IF(COUNTIF($A$2:A251,A251)=1,1,"")))</f>
        <v/>
      </c>
      <c r="E251" s="1" t="str">
        <f>IF(I251="","",IF(J251="OUT","",IF(COUNTIF(B$2:$B251,B251)=1,1,"")))</f>
        <v/>
      </c>
      <c r="F251" s="1" t="str">
        <f>IF(I251="","",IF(J251="IN","",IF(COUNTIF($B$2:B251,B251)=1,1,"")))</f>
        <v/>
      </c>
      <c r="G251" s="1">
        <f>IF(I251="","",COUNTIF($K$1:K251,K251))</f>
        <v>15</v>
      </c>
      <c r="H251" s="1">
        <f>IF(I251="","",COUNTIF($G$2:G251,1))</f>
        <v>29</v>
      </c>
      <c r="I251" s="5">
        <v>34246</v>
      </c>
      <c r="J251" s="5" t="s">
        <v>3</v>
      </c>
      <c r="K251" s="5" t="s">
        <v>25</v>
      </c>
      <c r="L251" s="6">
        <v>43313</v>
      </c>
      <c r="M251" s="5">
        <v>32000</v>
      </c>
      <c r="N251" s="5">
        <v>1.39</v>
      </c>
      <c r="O251" s="7">
        <v>-44480</v>
      </c>
    </row>
    <row r="252" spans="1:15" hidden="1" x14ac:dyDescent="0.2">
      <c r="A252" s="1" t="str">
        <f t="shared" si="6"/>
        <v>43313-Bull Market Brokers S.A (200)-34279-OUT</v>
      </c>
      <c r="B252" s="1" t="str">
        <f t="shared" si="7"/>
        <v>43313-Bull Market Brokers S.A (200)-OUT</v>
      </c>
      <c r="C252" s="1" t="str">
        <f>IF(I252="","",IF(J252="OUT","",IF(COUNTIF($A$2:A252,A252)=1,1,"")))</f>
        <v/>
      </c>
      <c r="D252" s="1">
        <f>IF(I252="","",IF(J252="IN","",IF(COUNTIF($A$2:A252,A252)=1,1,"")))</f>
        <v>1</v>
      </c>
      <c r="E252" s="1" t="str">
        <f>IF(I252="","",IF(J252="OUT","",IF(COUNTIF(B$2:$B252,B252)=1,1,"")))</f>
        <v/>
      </c>
      <c r="F252" s="1" t="str">
        <f>IF(I252="","",IF(J252="IN","",IF(COUNTIF($B$2:B252,B252)=1,1,"")))</f>
        <v/>
      </c>
      <c r="G252" s="1">
        <f>IF(I252="","",COUNTIF($K$1:K252,K252))</f>
        <v>18</v>
      </c>
      <c r="H252" s="1">
        <f>IF(I252="","",COUNTIF($G$2:G252,1))</f>
        <v>29</v>
      </c>
      <c r="I252" s="5">
        <v>34279</v>
      </c>
      <c r="J252" s="5" t="s">
        <v>3</v>
      </c>
      <c r="K252" s="5" t="s">
        <v>21</v>
      </c>
      <c r="L252" s="6">
        <v>43313</v>
      </c>
      <c r="M252" s="8">
        <v>2310</v>
      </c>
      <c r="N252" s="5">
        <v>30.75</v>
      </c>
      <c r="O252" s="7">
        <v>-71032.5</v>
      </c>
    </row>
    <row r="253" spans="1:15" hidden="1" x14ac:dyDescent="0.2">
      <c r="A253" s="1" t="str">
        <f t="shared" si="6"/>
        <v>43313-Bull Market Brokers S.A (200)-34279-OUT</v>
      </c>
      <c r="B253" s="1" t="str">
        <f t="shared" si="7"/>
        <v>43313-Bull Market Brokers S.A (200)-OUT</v>
      </c>
      <c r="C253" s="1" t="str">
        <f>IF(I253="","",IF(J253="OUT","",IF(COUNTIF($A$2:A253,A253)=1,1,"")))</f>
        <v/>
      </c>
      <c r="D253" s="1" t="str">
        <f>IF(I253="","",IF(J253="IN","",IF(COUNTIF($A$2:A253,A253)=1,1,"")))</f>
        <v/>
      </c>
      <c r="E253" s="1" t="str">
        <f>IF(I253="","",IF(J253="OUT","",IF(COUNTIF(B$2:$B253,B253)=1,1,"")))</f>
        <v/>
      </c>
      <c r="F253" s="1" t="str">
        <f>IF(I253="","",IF(J253="IN","",IF(COUNTIF($B$2:B253,B253)=1,1,"")))</f>
        <v/>
      </c>
      <c r="G253" s="1">
        <f>IF(I253="","",COUNTIF($K$1:K253,K253))</f>
        <v>19</v>
      </c>
      <c r="H253" s="1">
        <f>IF(I253="","",COUNTIF($G$2:G253,1))</f>
        <v>29</v>
      </c>
      <c r="I253" s="5">
        <v>34279</v>
      </c>
      <c r="J253" s="5" t="s">
        <v>3</v>
      </c>
      <c r="K253" s="5" t="s">
        <v>21</v>
      </c>
      <c r="L253" s="6">
        <v>43313</v>
      </c>
      <c r="M253" s="5">
        <v>11078</v>
      </c>
      <c r="N253" s="5">
        <v>1.36</v>
      </c>
      <c r="O253" s="7">
        <v>-15066.080000000002</v>
      </c>
    </row>
    <row r="254" spans="1:15" hidden="1" x14ac:dyDescent="0.2">
      <c r="A254" s="1" t="str">
        <f t="shared" si="6"/>
        <v>43313-EcoBolsar (689)-35577-OUT</v>
      </c>
      <c r="B254" s="1" t="str">
        <f t="shared" si="7"/>
        <v>43313-EcoBolsar (689)-OUT</v>
      </c>
      <c r="C254" s="1" t="str">
        <f>IF(I254="","",IF(J254="OUT","",IF(COUNTIF($A$2:A254,A254)=1,1,"")))</f>
        <v/>
      </c>
      <c r="D254" s="1">
        <f>IF(I254="","",IF(J254="IN","",IF(COUNTIF($A$2:A254,A254)=1,1,"")))</f>
        <v>1</v>
      </c>
      <c r="E254" s="1" t="str">
        <f>IF(I254="","",IF(J254="OUT","",IF(COUNTIF(B$2:$B254,B254)=1,1,"")))</f>
        <v/>
      </c>
      <c r="F254" s="1" t="str">
        <f>IF(I254="","",IF(J254="IN","",IF(COUNTIF($B$2:B254,B254)=1,1,"")))</f>
        <v/>
      </c>
      <c r="G254" s="1">
        <f>IF(I254="","",COUNTIF($K$1:K254,K254))</f>
        <v>16</v>
      </c>
      <c r="H254" s="1">
        <f>IF(I254="","",COUNTIF($G$2:G254,1))</f>
        <v>29</v>
      </c>
      <c r="I254" s="5">
        <v>35577</v>
      </c>
      <c r="J254" s="5" t="s">
        <v>3</v>
      </c>
      <c r="K254" s="5" t="s">
        <v>25</v>
      </c>
      <c r="L254" s="6">
        <v>43313</v>
      </c>
      <c r="M254" s="5">
        <v>2879</v>
      </c>
      <c r="N254" s="5">
        <v>8.6999999999999993</v>
      </c>
      <c r="O254" s="7">
        <v>-25047.3</v>
      </c>
    </row>
    <row r="255" spans="1:15" hidden="1" x14ac:dyDescent="0.2">
      <c r="A255" s="1" t="str">
        <f t="shared" si="6"/>
        <v>43313-EcoBolsar (689)-35577-OUT</v>
      </c>
      <c r="B255" s="1" t="str">
        <f t="shared" si="7"/>
        <v>43313-EcoBolsar (689)-OUT</v>
      </c>
      <c r="C255" s="1" t="str">
        <f>IF(I255="","",IF(J255="OUT","",IF(COUNTIF($A$2:A255,A255)=1,1,"")))</f>
        <v/>
      </c>
      <c r="D255" s="1" t="str">
        <f>IF(I255="","",IF(J255="IN","",IF(COUNTIF($A$2:A255,A255)=1,1,"")))</f>
        <v/>
      </c>
      <c r="E255" s="1" t="str">
        <f>IF(I255="","",IF(J255="OUT","",IF(COUNTIF(B$2:$B255,B255)=1,1,"")))</f>
        <v/>
      </c>
      <c r="F255" s="1" t="str">
        <f>IF(I255="","",IF(J255="IN","",IF(COUNTIF($B$2:B255,B255)=1,1,"")))</f>
        <v/>
      </c>
      <c r="G255" s="1">
        <f>IF(I255="","",COUNTIF($K$1:K255,K255))</f>
        <v>17</v>
      </c>
      <c r="H255" s="1">
        <f>IF(I255="","",COUNTIF($G$2:G255,1))</f>
        <v>29</v>
      </c>
      <c r="I255" s="5">
        <v>35577</v>
      </c>
      <c r="J255" s="5" t="s">
        <v>3</v>
      </c>
      <c r="K255" s="5" t="s">
        <v>25</v>
      </c>
      <c r="L255" s="6">
        <v>43313</v>
      </c>
      <c r="M255" s="5">
        <v>2470</v>
      </c>
      <c r="N255" s="5">
        <v>5.14</v>
      </c>
      <c r="O255" s="7">
        <v>-12695.8</v>
      </c>
    </row>
    <row r="256" spans="1:15" hidden="1" x14ac:dyDescent="0.2">
      <c r="A256" s="1" t="str">
        <f t="shared" si="6"/>
        <v>43313-EcoBolsar (689)-35577-OUT</v>
      </c>
      <c r="B256" s="1" t="str">
        <f t="shared" si="7"/>
        <v>43313-EcoBolsar (689)-OUT</v>
      </c>
      <c r="C256" s="1" t="str">
        <f>IF(I256="","",IF(J256="OUT","",IF(COUNTIF($A$2:A256,A256)=1,1,"")))</f>
        <v/>
      </c>
      <c r="D256" s="1" t="str">
        <f>IF(I256="","",IF(J256="IN","",IF(COUNTIF($A$2:A256,A256)=1,1,"")))</f>
        <v/>
      </c>
      <c r="E256" s="1" t="str">
        <f>IF(I256="","",IF(J256="OUT","",IF(COUNTIF(B$2:$B256,B256)=1,1,"")))</f>
        <v/>
      </c>
      <c r="F256" s="1" t="str">
        <f>IF(I256="","",IF(J256="IN","",IF(COUNTIF($B$2:B256,B256)=1,1,"")))</f>
        <v/>
      </c>
      <c r="G256" s="1">
        <f>IF(I256="","",COUNTIF($K$1:K256,K256))</f>
        <v>18</v>
      </c>
      <c r="H256" s="1">
        <f>IF(I256="","",COUNTIF($G$2:G256,1))</f>
        <v>29</v>
      </c>
      <c r="I256" s="5">
        <v>35577</v>
      </c>
      <c r="J256" s="5" t="s">
        <v>3</v>
      </c>
      <c r="K256" s="5" t="s">
        <v>25</v>
      </c>
      <c r="L256" s="6">
        <v>43313</v>
      </c>
      <c r="M256" s="5">
        <v>700</v>
      </c>
      <c r="N256" s="5">
        <v>9.6</v>
      </c>
      <c r="O256" s="7">
        <v>-6720</v>
      </c>
    </row>
    <row r="257" spans="1:15" hidden="1" x14ac:dyDescent="0.2">
      <c r="A257" s="1" t="str">
        <f t="shared" si="6"/>
        <v>43313-BBVA Banco Frances (1103)-35922-OUT</v>
      </c>
      <c r="B257" s="1" t="str">
        <f t="shared" si="7"/>
        <v>43313-BBVA Banco Frances (1103)-OUT</v>
      </c>
      <c r="C257" s="1" t="str">
        <f>IF(I257="","",IF(J257="OUT","",IF(COUNTIF($A$2:A257,A257)=1,1,"")))</f>
        <v/>
      </c>
      <c r="D257" s="1">
        <f>IF(I257="","",IF(J257="IN","",IF(COUNTIF($A$2:A257,A257)=1,1,"")))</f>
        <v>1</v>
      </c>
      <c r="E257" s="1" t="str">
        <f>IF(I257="","",IF(J257="OUT","",IF(COUNTIF(B$2:$B257,B257)=1,1,"")))</f>
        <v/>
      </c>
      <c r="F257" s="1" t="str">
        <f>IF(I257="","",IF(J257="IN","",IF(COUNTIF($B$2:B257,B257)=1,1,"")))</f>
        <v/>
      </c>
      <c r="G257" s="1">
        <f>IF(I257="","",COUNTIF($K$1:K257,K257))</f>
        <v>38</v>
      </c>
      <c r="H257" s="1">
        <f>IF(I257="","",COUNTIF($G$2:G257,1))</f>
        <v>29</v>
      </c>
      <c r="I257" s="5">
        <v>35922</v>
      </c>
      <c r="J257" s="5" t="s">
        <v>3</v>
      </c>
      <c r="K257" s="5" t="s">
        <v>13</v>
      </c>
      <c r="L257" s="6">
        <v>43313</v>
      </c>
      <c r="M257" s="8">
        <v>12000</v>
      </c>
      <c r="N257" s="5">
        <v>30.59</v>
      </c>
      <c r="O257" s="7">
        <v>-367080</v>
      </c>
    </row>
    <row r="258" spans="1:15" hidden="1" x14ac:dyDescent="0.2">
      <c r="A258" s="1" t="str">
        <f t="shared" si="6"/>
        <v>43313-EcoBolsar (689)-36003-OUT</v>
      </c>
      <c r="B258" s="1" t="str">
        <f t="shared" si="7"/>
        <v>43313-EcoBolsar (689)-OUT</v>
      </c>
      <c r="C258" s="1" t="str">
        <f>IF(I258="","",IF(J258="OUT","",IF(COUNTIF($A$2:A258,A258)=1,1,"")))</f>
        <v/>
      </c>
      <c r="D258" s="1">
        <f>IF(I258="","",IF(J258="IN","",IF(COUNTIF($A$2:A258,A258)=1,1,"")))</f>
        <v>1</v>
      </c>
      <c r="E258" s="1" t="str">
        <f>IF(I258="","",IF(J258="OUT","",IF(COUNTIF(B$2:$B258,B258)=1,1,"")))</f>
        <v/>
      </c>
      <c r="F258" s="1" t="str">
        <f>IF(I258="","",IF(J258="IN","",IF(COUNTIF($B$2:B258,B258)=1,1,"")))</f>
        <v/>
      </c>
      <c r="G258" s="1">
        <f>IF(I258="","",COUNTIF($K$1:K258,K258))</f>
        <v>19</v>
      </c>
      <c r="H258" s="1">
        <f>IF(I258="","",COUNTIF($G$2:G258,1))</f>
        <v>29</v>
      </c>
      <c r="I258" s="5">
        <v>36003</v>
      </c>
      <c r="J258" s="5" t="s">
        <v>3</v>
      </c>
      <c r="K258" s="5" t="s">
        <v>25</v>
      </c>
      <c r="L258" s="6">
        <v>43313</v>
      </c>
      <c r="M258" s="5">
        <v>470</v>
      </c>
      <c r="N258" s="5">
        <v>93</v>
      </c>
      <c r="O258" s="7">
        <v>-43710</v>
      </c>
    </row>
    <row r="259" spans="1:15" hidden="1" x14ac:dyDescent="0.2">
      <c r="A259" s="1" t="str">
        <f t="shared" si="6"/>
        <v>43313-EcoBolsar (689)-36295-OUT</v>
      </c>
      <c r="B259" s="1" t="str">
        <f t="shared" si="7"/>
        <v>43313-EcoBolsar (689)-OUT</v>
      </c>
      <c r="C259" s="1" t="str">
        <f>IF(I259="","",IF(J259="OUT","",IF(COUNTIF($A$2:A259,A259)=1,1,"")))</f>
        <v/>
      </c>
      <c r="D259" s="1">
        <f>IF(I259="","",IF(J259="IN","",IF(COUNTIF($A$2:A259,A259)=1,1,"")))</f>
        <v>1</v>
      </c>
      <c r="E259" s="1" t="str">
        <f>IF(I259="","",IF(J259="OUT","",IF(COUNTIF(B$2:$B259,B259)=1,1,"")))</f>
        <v/>
      </c>
      <c r="F259" s="1" t="str">
        <f>IF(I259="","",IF(J259="IN","",IF(COUNTIF($B$2:B259,B259)=1,1,"")))</f>
        <v/>
      </c>
      <c r="G259" s="1">
        <f>IF(I259="","",COUNTIF($K$1:K259,K259))</f>
        <v>20</v>
      </c>
      <c r="H259" s="1">
        <f>IF(I259="","",COUNTIF($G$2:G259,1))</f>
        <v>29</v>
      </c>
      <c r="I259" s="5">
        <v>36295</v>
      </c>
      <c r="J259" s="5" t="s">
        <v>3</v>
      </c>
      <c r="K259" s="5" t="s">
        <v>25</v>
      </c>
      <c r="L259" s="6">
        <v>43313</v>
      </c>
      <c r="M259" s="5">
        <v>80</v>
      </c>
      <c r="N259" s="5">
        <v>674.35</v>
      </c>
      <c r="O259" s="7">
        <v>-53948</v>
      </c>
    </row>
    <row r="260" spans="1:15" hidden="1" x14ac:dyDescent="0.2">
      <c r="A260" s="1" t="str">
        <f t="shared" ref="A260:A323" si="8">IF(I260="","",L260&amp;"-"&amp;K260&amp;"-"&amp;I260&amp;"-"&amp;J260)</f>
        <v>43313-EcoBolsar (689)-36295-OUT</v>
      </c>
      <c r="B260" s="1" t="str">
        <f t="shared" ref="B260:B323" si="9">IF(I260="","",L260&amp;"-"&amp;K260&amp;"-"&amp;J260)</f>
        <v>43313-EcoBolsar (689)-OUT</v>
      </c>
      <c r="C260" s="1" t="str">
        <f>IF(I260="","",IF(J260="OUT","",IF(COUNTIF($A$2:A260,A260)=1,1,"")))</f>
        <v/>
      </c>
      <c r="D260" s="1" t="str">
        <f>IF(I260="","",IF(J260="IN","",IF(COUNTIF($A$2:A260,A260)=1,1,"")))</f>
        <v/>
      </c>
      <c r="E260" s="1" t="str">
        <f>IF(I260="","",IF(J260="OUT","",IF(COUNTIF(B$2:$B260,B260)=1,1,"")))</f>
        <v/>
      </c>
      <c r="F260" s="1" t="str">
        <f>IF(I260="","",IF(J260="IN","",IF(COUNTIF($B$2:B260,B260)=1,1,"")))</f>
        <v/>
      </c>
      <c r="G260" s="1">
        <f>IF(I260="","",COUNTIF($K$1:K260,K260))</f>
        <v>21</v>
      </c>
      <c r="H260" s="1">
        <f>IF(I260="","",COUNTIF($G$2:G260,1))</f>
        <v>29</v>
      </c>
      <c r="I260" s="5">
        <v>36295</v>
      </c>
      <c r="J260" s="5" t="s">
        <v>3</v>
      </c>
      <c r="K260" s="5" t="s">
        <v>25</v>
      </c>
      <c r="L260" s="6">
        <v>43313</v>
      </c>
      <c r="M260" s="5">
        <v>15209</v>
      </c>
      <c r="N260" s="5">
        <v>1.39</v>
      </c>
      <c r="O260" s="7">
        <v>-21140.51</v>
      </c>
    </row>
    <row r="261" spans="1:15" hidden="1" x14ac:dyDescent="0.2">
      <c r="A261" s="1" t="str">
        <f t="shared" si="8"/>
        <v>43313-EcoBolsar (689)-36295-OUT</v>
      </c>
      <c r="B261" s="1" t="str">
        <f t="shared" si="9"/>
        <v>43313-EcoBolsar (689)-OUT</v>
      </c>
      <c r="C261" s="1" t="str">
        <f>IF(I261="","",IF(J261="OUT","",IF(COUNTIF($A$2:A261,A261)=1,1,"")))</f>
        <v/>
      </c>
      <c r="D261" s="1" t="str">
        <f>IF(I261="","",IF(J261="IN","",IF(COUNTIF($A$2:A261,A261)=1,1,"")))</f>
        <v/>
      </c>
      <c r="E261" s="1" t="str">
        <f>IF(I261="","",IF(J261="OUT","",IF(COUNTIF(B$2:$B261,B261)=1,1,"")))</f>
        <v/>
      </c>
      <c r="F261" s="1" t="str">
        <f>IF(I261="","",IF(J261="IN","",IF(COUNTIF($B$2:B261,B261)=1,1,"")))</f>
        <v/>
      </c>
      <c r="G261" s="1">
        <f>IF(I261="","",COUNTIF($K$1:K261,K261))</f>
        <v>22</v>
      </c>
      <c r="H261" s="1">
        <f>IF(I261="","",COUNTIF($G$2:G261,1))</f>
        <v>29</v>
      </c>
      <c r="I261" s="5">
        <v>36295</v>
      </c>
      <c r="J261" s="5" t="s">
        <v>3</v>
      </c>
      <c r="K261" s="5" t="s">
        <v>25</v>
      </c>
      <c r="L261" s="6">
        <v>43313</v>
      </c>
      <c r="M261" s="5">
        <v>1230</v>
      </c>
      <c r="N261" s="5">
        <v>9.4</v>
      </c>
      <c r="O261" s="7">
        <v>-11562</v>
      </c>
    </row>
    <row r="262" spans="1:15" hidden="1" x14ac:dyDescent="0.2">
      <c r="A262" s="1" t="str">
        <f t="shared" si="8"/>
        <v>43313-Puente Hnos. (40)-36407-OUT</v>
      </c>
      <c r="B262" s="1" t="str">
        <f t="shared" si="9"/>
        <v>43313-Puente Hnos. (40)-OUT</v>
      </c>
      <c r="C262" s="1" t="str">
        <f>IF(I262="","",IF(J262="OUT","",IF(COUNTIF($A$2:A262,A262)=1,1,"")))</f>
        <v/>
      </c>
      <c r="D262" s="1">
        <f>IF(I262="","",IF(J262="IN","",IF(COUNTIF($A$2:A262,A262)=1,1,"")))</f>
        <v>1</v>
      </c>
      <c r="E262" s="1" t="str">
        <f>IF(I262="","",IF(J262="OUT","",IF(COUNTIF(B$2:$B262,B262)=1,1,"")))</f>
        <v/>
      </c>
      <c r="F262" s="1" t="str">
        <f>IF(I262="","",IF(J262="IN","",IF(COUNTIF($B$2:B262,B262)=1,1,"")))</f>
        <v/>
      </c>
      <c r="G262" s="1">
        <f>IF(I262="","",COUNTIF($K$1:K262,K262))</f>
        <v>10</v>
      </c>
      <c r="H262" s="1">
        <f>IF(I262="","",COUNTIF($G$2:G262,1))</f>
        <v>29</v>
      </c>
      <c r="I262" s="5">
        <v>36407</v>
      </c>
      <c r="J262" s="5" t="s">
        <v>3</v>
      </c>
      <c r="K262" s="5" t="s">
        <v>30</v>
      </c>
      <c r="L262" s="6">
        <v>43313</v>
      </c>
      <c r="M262" s="5">
        <v>234</v>
      </c>
      <c r="N262" s="5">
        <v>159.69999999999999</v>
      </c>
      <c r="O262" s="7">
        <v>-37369.799999999996</v>
      </c>
    </row>
    <row r="263" spans="1:15" hidden="1" x14ac:dyDescent="0.2">
      <c r="A263" s="1" t="str">
        <f t="shared" si="8"/>
        <v>43313-Puente Hnos. (40)-36407-OUT</v>
      </c>
      <c r="B263" s="1" t="str">
        <f t="shared" si="9"/>
        <v>43313-Puente Hnos. (40)-OUT</v>
      </c>
      <c r="C263" s="1" t="str">
        <f>IF(I263="","",IF(J263="OUT","",IF(COUNTIF($A$2:A263,A263)=1,1,"")))</f>
        <v/>
      </c>
      <c r="D263" s="1" t="str">
        <f>IF(I263="","",IF(J263="IN","",IF(COUNTIF($A$2:A263,A263)=1,1,"")))</f>
        <v/>
      </c>
      <c r="E263" s="1" t="str">
        <f>IF(I263="","",IF(J263="OUT","",IF(COUNTIF(B$2:$B263,B263)=1,1,"")))</f>
        <v/>
      </c>
      <c r="F263" s="1" t="str">
        <f>IF(I263="","",IF(J263="IN","",IF(COUNTIF($B$2:B263,B263)=1,1,"")))</f>
        <v/>
      </c>
      <c r="G263" s="1">
        <f>IF(I263="","",COUNTIF($K$1:K263,K263))</f>
        <v>11</v>
      </c>
      <c r="H263" s="1">
        <f>IF(I263="","",COUNTIF($G$2:G263,1))</f>
        <v>29</v>
      </c>
      <c r="I263" s="5">
        <v>36407</v>
      </c>
      <c r="J263" s="5" t="s">
        <v>3</v>
      </c>
      <c r="K263" s="5" t="s">
        <v>30</v>
      </c>
      <c r="L263" s="6">
        <v>43313</v>
      </c>
      <c r="M263" s="5">
        <v>212</v>
      </c>
      <c r="N263" s="5">
        <v>108</v>
      </c>
      <c r="O263" s="7">
        <v>-22896</v>
      </c>
    </row>
    <row r="264" spans="1:15" hidden="1" x14ac:dyDescent="0.2">
      <c r="A264" s="1" t="str">
        <f t="shared" si="8"/>
        <v>43313-Puente Hnos. (40)-36407-OUT</v>
      </c>
      <c r="B264" s="1" t="str">
        <f t="shared" si="9"/>
        <v>43313-Puente Hnos. (40)-OUT</v>
      </c>
      <c r="C264" s="1" t="str">
        <f>IF(I264="","",IF(J264="OUT","",IF(COUNTIF($A$2:A264,A264)=1,1,"")))</f>
        <v/>
      </c>
      <c r="D264" s="1" t="str">
        <f>IF(I264="","",IF(J264="IN","",IF(COUNTIF($A$2:A264,A264)=1,1,"")))</f>
        <v/>
      </c>
      <c r="E264" s="1" t="str">
        <f>IF(I264="","",IF(J264="OUT","",IF(COUNTIF(B$2:$B264,B264)=1,1,"")))</f>
        <v/>
      </c>
      <c r="F264" s="1" t="str">
        <f>IF(I264="","",IF(J264="IN","",IF(COUNTIF($B$2:B264,B264)=1,1,"")))</f>
        <v/>
      </c>
      <c r="G264" s="1">
        <f>IF(I264="","",COUNTIF($K$1:K264,K264))</f>
        <v>12</v>
      </c>
      <c r="H264" s="1">
        <f>IF(I264="","",COUNTIF($G$2:G264,1))</f>
        <v>29</v>
      </c>
      <c r="I264" s="5">
        <v>36407</v>
      </c>
      <c r="J264" s="5" t="s">
        <v>3</v>
      </c>
      <c r="K264" s="5" t="s">
        <v>30</v>
      </c>
      <c r="L264" s="6">
        <v>43313</v>
      </c>
      <c r="M264" s="5">
        <v>259</v>
      </c>
      <c r="N264" s="5">
        <v>87.7</v>
      </c>
      <c r="O264" s="7">
        <v>-22714.3</v>
      </c>
    </row>
    <row r="265" spans="1:15" hidden="1" x14ac:dyDescent="0.2">
      <c r="A265" s="1" t="str">
        <f t="shared" si="8"/>
        <v>43313-Puente Hnos. (40)-36407-OUT</v>
      </c>
      <c r="B265" s="1" t="str">
        <f t="shared" si="9"/>
        <v>43313-Puente Hnos. (40)-OUT</v>
      </c>
      <c r="C265" s="1" t="str">
        <f>IF(I265="","",IF(J265="OUT","",IF(COUNTIF($A$2:A265,A265)=1,1,"")))</f>
        <v/>
      </c>
      <c r="D265" s="1" t="str">
        <f>IF(I265="","",IF(J265="IN","",IF(COUNTIF($A$2:A265,A265)=1,1,"")))</f>
        <v/>
      </c>
      <c r="E265" s="1" t="str">
        <f>IF(I265="","",IF(J265="OUT","",IF(COUNTIF(B$2:$B265,B265)=1,1,"")))</f>
        <v/>
      </c>
      <c r="F265" s="1" t="str">
        <f>IF(I265="","",IF(J265="IN","",IF(COUNTIF($B$2:B265,B265)=1,1,"")))</f>
        <v/>
      </c>
      <c r="G265" s="1">
        <f>IF(I265="","",COUNTIF($K$1:K265,K265))</f>
        <v>13</v>
      </c>
      <c r="H265" s="1">
        <f>IF(I265="","",COUNTIF($G$2:G265,1))</f>
        <v>29</v>
      </c>
      <c r="I265" s="5">
        <v>36407</v>
      </c>
      <c r="J265" s="5" t="s">
        <v>3</v>
      </c>
      <c r="K265" s="5" t="s">
        <v>30</v>
      </c>
      <c r="L265" s="6">
        <v>43313</v>
      </c>
      <c r="M265" s="5">
        <v>50</v>
      </c>
      <c r="N265" s="5">
        <v>448.2</v>
      </c>
      <c r="O265" s="7">
        <v>-22410</v>
      </c>
    </row>
    <row r="266" spans="1:15" hidden="1" x14ac:dyDescent="0.2">
      <c r="A266" s="1" t="str">
        <f t="shared" si="8"/>
        <v>43313-Puente Hnos. (40)-36407-OUT</v>
      </c>
      <c r="B266" s="1" t="str">
        <f t="shared" si="9"/>
        <v>43313-Puente Hnos. (40)-OUT</v>
      </c>
      <c r="C266" s="1" t="str">
        <f>IF(I266="","",IF(J266="OUT","",IF(COUNTIF($A$2:A266,A266)=1,1,"")))</f>
        <v/>
      </c>
      <c r="D266" s="1" t="str">
        <f>IF(I266="","",IF(J266="IN","",IF(COUNTIF($A$2:A266,A266)=1,1,"")))</f>
        <v/>
      </c>
      <c r="E266" s="1" t="str">
        <f>IF(I266="","",IF(J266="OUT","",IF(COUNTIF(B$2:$B266,B266)=1,1,"")))</f>
        <v/>
      </c>
      <c r="F266" s="1" t="str">
        <f>IF(I266="","",IF(J266="IN","",IF(COUNTIF($B$2:B266,B266)=1,1,"")))</f>
        <v/>
      </c>
      <c r="G266" s="1">
        <f>IF(I266="","",COUNTIF($K$1:K266,K266))</f>
        <v>14</v>
      </c>
      <c r="H266" s="1">
        <f>IF(I266="","",COUNTIF($G$2:G266,1))</f>
        <v>29</v>
      </c>
      <c r="I266" s="5">
        <v>36407</v>
      </c>
      <c r="J266" s="5" t="s">
        <v>3</v>
      </c>
      <c r="K266" s="5" t="s">
        <v>30</v>
      </c>
      <c r="L266" s="6">
        <v>43313</v>
      </c>
      <c r="M266" s="5">
        <v>352</v>
      </c>
      <c r="N266" s="5">
        <v>42.5</v>
      </c>
      <c r="O266" s="7">
        <v>-14960</v>
      </c>
    </row>
    <row r="267" spans="1:15" hidden="1" x14ac:dyDescent="0.2">
      <c r="A267" s="1" t="str">
        <f t="shared" si="8"/>
        <v>43313-Puente Hnos. (40)-36407-OUT</v>
      </c>
      <c r="B267" s="1" t="str">
        <f t="shared" si="9"/>
        <v>43313-Puente Hnos. (40)-OUT</v>
      </c>
      <c r="C267" s="1" t="str">
        <f>IF(I267="","",IF(J267="OUT","",IF(COUNTIF($A$2:A267,A267)=1,1,"")))</f>
        <v/>
      </c>
      <c r="D267" s="1" t="str">
        <f>IF(I267="","",IF(J267="IN","",IF(COUNTIF($A$2:A267,A267)=1,1,"")))</f>
        <v/>
      </c>
      <c r="E267" s="1" t="str">
        <f>IF(I267="","",IF(J267="OUT","",IF(COUNTIF(B$2:$B267,B267)=1,1,"")))</f>
        <v/>
      </c>
      <c r="F267" s="1" t="str">
        <f>IF(I267="","",IF(J267="IN","",IF(COUNTIF($B$2:B267,B267)=1,1,"")))</f>
        <v/>
      </c>
      <c r="G267" s="1">
        <f>IF(I267="","",COUNTIF($K$1:K267,K267))</f>
        <v>15</v>
      </c>
      <c r="H267" s="1">
        <f>IF(I267="","",COUNTIF($G$2:G267,1))</f>
        <v>29</v>
      </c>
      <c r="I267" s="5">
        <v>36407</v>
      </c>
      <c r="J267" s="5" t="s">
        <v>3</v>
      </c>
      <c r="K267" s="5" t="s">
        <v>30</v>
      </c>
      <c r="L267" s="6">
        <v>43313</v>
      </c>
      <c r="M267" s="8">
        <v>252</v>
      </c>
      <c r="N267" s="5">
        <v>30.524999999999999</v>
      </c>
      <c r="O267" s="7">
        <v>-7692.2999999999993</v>
      </c>
    </row>
    <row r="268" spans="1:15" hidden="1" x14ac:dyDescent="0.2">
      <c r="A268" s="1" t="str">
        <f t="shared" si="8"/>
        <v>43313-Bull Market Brokers S.A (200)-37371-OUT</v>
      </c>
      <c r="B268" s="1" t="str">
        <f t="shared" si="9"/>
        <v>43313-Bull Market Brokers S.A (200)-OUT</v>
      </c>
      <c r="C268" s="1" t="str">
        <f>IF(I268="","",IF(J268="OUT","",IF(COUNTIF($A$2:A268,A268)=1,1,"")))</f>
        <v/>
      </c>
      <c r="D268" s="1">
        <f>IF(I268="","",IF(J268="IN","",IF(COUNTIF($A$2:A268,A268)=1,1,"")))</f>
        <v>1</v>
      </c>
      <c r="E268" s="1" t="str">
        <f>IF(I268="","",IF(J268="OUT","",IF(COUNTIF(B$2:$B268,B268)=1,1,"")))</f>
        <v/>
      </c>
      <c r="F268" s="1" t="str">
        <f>IF(I268="","",IF(J268="IN","",IF(COUNTIF($B$2:B268,B268)=1,1,"")))</f>
        <v/>
      </c>
      <c r="G268" s="1">
        <f>IF(I268="","",COUNTIF($K$1:K268,K268))</f>
        <v>20</v>
      </c>
      <c r="H268" s="1">
        <f>IF(I268="","",COUNTIF($G$2:G268,1))</f>
        <v>29</v>
      </c>
      <c r="I268" s="5">
        <v>37371</v>
      </c>
      <c r="J268" s="5" t="s">
        <v>3</v>
      </c>
      <c r="K268" s="5" t="s">
        <v>21</v>
      </c>
      <c r="L268" s="6">
        <v>43313</v>
      </c>
      <c r="M268" s="8">
        <v>727</v>
      </c>
      <c r="N268" s="5">
        <v>30.524999999999999</v>
      </c>
      <c r="O268" s="7">
        <v>-22191.674999999999</v>
      </c>
    </row>
    <row r="269" spans="1:15" hidden="1" x14ac:dyDescent="0.2">
      <c r="A269" s="1" t="str">
        <f t="shared" si="8"/>
        <v>43313-Bull Market Brokers S.A (200)-37371-OUT</v>
      </c>
      <c r="B269" s="1" t="str">
        <f t="shared" si="9"/>
        <v>43313-Bull Market Brokers S.A (200)-OUT</v>
      </c>
      <c r="C269" s="1" t="str">
        <f>IF(I269="","",IF(J269="OUT","",IF(COUNTIF($A$2:A269,A269)=1,1,"")))</f>
        <v/>
      </c>
      <c r="D269" s="1" t="str">
        <f>IF(I269="","",IF(J269="IN","",IF(COUNTIF($A$2:A269,A269)=1,1,"")))</f>
        <v/>
      </c>
      <c r="E269" s="1" t="str">
        <f>IF(I269="","",IF(J269="OUT","",IF(COUNTIF(B$2:$B269,B269)=1,1,"")))</f>
        <v/>
      </c>
      <c r="F269" s="1" t="str">
        <f>IF(I269="","",IF(J269="IN","",IF(COUNTIF($B$2:B269,B269)=1,1,"")))</f>
        <v/>
      </c>
      <c r="G269" s="1">
        <f>IF(I269="","",COUNTIF($K$1:K269,K269))</f>
        <v>21</v>
      </c>
      <c r="H269" s="1">
        <f>IF(I269="","",COUNTIF($G$2:G269,1))</f>
        <v>29</v>
      </c>
      <c r="I269" s="5">
        <v>37371</v>
      </c>
      <c r="J269" s="5" t="s">
        <v>3</v>
      </c>
      <c r="K269" s="5" t="s">
        <v>21</v>
      </c>
      <c r="L269" s="6">
        <v>43313</v>
      </c>
      <c r="M269" s="8">
        <v>701</v>
      </c>
      <c r="N269" s="5">
        <v>30.99</v>
      </c>
      <c r="O269" s="7">
        <v>-21723.989999999998</v>
      </c>
    </row>
    <row r="270" spans="1:15" hidden="1" x14ac:dyDescent="0.2">
      <c r="A270" s="1" t="str">
        <f t="shared" si="8"/>
        <v>43313-Bull Market Brokers S.A (200)-37371-OUT</v>
      </c>
      <c r="B270" s="1" t="str">
        <f t="shared" si="9"/>
        <v>43313-Bull Market Brokers S.A (200)-OUT</v>
      </c>
      <c r="C270" s="1" t="str">
        <f>IF(I270="","",IF(J270="OUT","",IF(COUNTIF($A$2:A270,A270)=1,1,"")))</f>
        <v/>
      </c>
      <c r="D270" s="1" t="str">
        <f>IF(I270="","",IF(J270="IN","",IF(COUNTIF($A$2:A270,A270)=1,1,"")))</f>
        <v/>
      </c>
      <c r="E270" s="1" t="str">
        <f>IF(I270="","",IF(J270="OUT","",IF(COUNTIF(B$2:$B270,B270)=1,1,"")))</f>
        <v/>
      </c>
      <c r="F270" s="1" t="str">
        <f>IF(I270="","",IF(J270="IN","",IF(COUNTIF($B$2:B270,B270)=1,1,"")))</f>
        <v/>
      </c>
      <c r="G270" s="1">
        <f>IF(I270="","",COUNTIF($K$1:K270,K270))</f>
        <v>22</v>
      </c>
      <c r="H270" s="1">
        <f>IF(I270="","",COUNTIF($G$2:G270,1))</f>
        <v>29</v>
      </c>
      <c r="I270" s="5">
        <v>37371</v>
      </c>
      <c r="J270" s="5" t="s">
        <v>3</v>
      </c>
      <c r="K270" s="5" t="s">
        <v>21</v>
      </c>
      <c r="L270" s="6">
        <v>43313</v>
      </c>
      <c r="M270" s="5">
        <v>4078</v>
      </c>
      <c r="N270" s="5">
        <v>5.07</v>
      </c>
      <c r="O270" s="7">
        <v>-20675.460000000003</v>
      </c>
    </row>
    <row r="271" spans="1:15" hidden="1" x14ac:dyDescent="0.2">
      <c r="A271" s="1" t="str">
        <f t="shared" si="8"/>
        <v>43313-Bull Market Brokers S.A (200)-37371-OUT</v>
      </c>
      <c r="B271" s="1" t="str">
        <f t="shared" si="9"/>
        <v>43313-Bull Market Brokers S.A (200)-OUT</v>
      </c>
      <c r="C271" s="1" t="str">
        <f>IF(I271="","",IF(J271="OUT","",IF(COUNTIF($A$2:A271,A271)=1,1,"")))</f>
        <v/>
      </c>
      <c r="D271" s="1" t="str">
        <f>IF(I271="","",IF(J271="IN","",IF(COUNTIF($A$2:A271,A271)=1,1,"")))</f>
        <v/>
      </c>
      <c r="E271" s="1" t="str">
        <f>IF(I271="","",IF(J271="OUT","",IF(COUNTIF(B$2:$B271,B271)=1,1,"")))</f>
        <v/>
      </c>
      <c r="F271" s="1" t="str">
        <f>IF(I271="","",IF(J271="IN","",IF(COUNTIF($B$2:B271,B271)=1,1,"")))</f>
        <v/>
      </c>
      <c r="G271" s="1">
        <f>IF(I271="","",COUNTIF($K$1:K271,K271))</f>
        <v>23</v>
      </c>
      <c r="H271" s="1">
        <f>IF(I271="","",COUNTIF($G$2:G271,1))</f>
        <v>29</v>
      </c>
      <c r="I271" s="5">
        <v>37371</v>
      </c>
      <c r="J271" s="5" t="s">
        <v>3</v>
      </c>
      <c r="K271" s="5" t="s">
        <v>21</v>
      </c>
      <c r="L271" s="6">
        <v>43313</v>
      </c>
      <c r="M271" s="8">
        <v>513</v>
      </c>
      <c r="N271" s="5">
        <v>37.405000000000001</v>
      </c>
      <c r="O271" s="7">
        <v>-19188.764999999999</v>
      </c>
    </row>
    <row r="272" spans="1:15" hidden="1" x14ac:dyDescent="0.2">
      <c r="A272" s="1" t="str">
        <f t="shared" si="8"/>
        <v>43344-Capital Markets SBSA (38)-1264-IN</v>
      </c>
      <c r="B272" s="1" t="str">
        <f t="shared" si="9"/>
        <v>43344-Capital Markets SBSA (38)-IN</v>
      </c>
      <c r="C272" s="1">
        <f>IF(I272="","",IF(J272="OUT","",IF(COUNTIF($A$2:A272,A272)=1,1,"")))</f>
        <v>1</v>
      </c>
      <c r="D272" s="1" t="str">
        <f>IF(I272="","",IF(J272="IN","",IF(COUNTIF($A$2:A272,A272)=1,1,"")))</f>
        <v/>
      </c>
      <c r="E272" s="1">
        <f>IF(I272="","",IF(J272="OUT","",IF(COUNTIF(B$2:$B272,B272)=1,1,"")))</f>
        <v>1</v>
      </c>
      <c r="F272" s="1" t="str">
        <f>IF(I272="","",IF(J272="IN","",IF(COUNTIF($B$2:B272,B272)=1,1,"")))</f>
        <v/>
      </c>
      <c r="G272" s="1">
        <f>IF(I272="","",COUNTIF($K$1:K272,K272))</f>
        <v>1</v>
      </c>
      <c r="H272" s="1">
        <f>IF(I272="","",COUNTIF($G$2:G272,1))</f>
        <v>30</v>
      </c>
      <c r="I272" s="5">
        <v>1264</v>
      </c>
      <c r="J272" s="5" t="s">
        <v>2</v>
      </c>
      <c r="K272" s="5" t="s">
        <v>35</v>
      </c>
      <c r="L272" s="6">
        <v>43344</v>
      </c>
      <c r="M272" s="5">
        <v>4000</v>
      </c>
      <c r="N272" s="5">
        <v>0</v>
      </c>
      <c r="O272" s="7">
        <v>0</v>
      </c>
    </row>
    <row r="273" spans="1:15" hidden="1" x14ac:dyDescent="0.2">
      <c r="A273" s="1" t="str">
        <f t="shared" si="8"/>
        <v>43344-Capital Markets SBSA (38)-1264-IN</v>
      </c>
      <c r="B273" s="1" t="str">
        <f t="shared" si="9"/>
        <v>43344-Capital Markets SBSA (38)-IN</v>
      </c>
      <c r="C273" s="1" t="str">
        <f>IF(I273="","",IF(J273="OUT","",IF(COUNTIF($A$2:A273,A273)=1,1,"")))</f>
        <v/>
      </c>
      <c r="D273" s="1" t="str">
        <f>IF(I273="","",IF(J273="IN","",IF(COUNTIF($A$2:A273,A273)=1,1,"")))</f>
        <v/>
      </c>
      <c r="E273" s="1" t="str">
        <f>IF(I273="","",IF(J273="OUT","",IF(COUNTIF(B$2:$B273,B273)=1,1,"")))</f>
        <v/>
      </c>
      <c r="F273" s="1" t="str">
        <f>IF(I273="","",IF(J273="IN","",IF(COUNTIF($B$2:B273,B273)=1,1,"")))</f>
        <v/>
      </c>
      <c r="G273" s="1">
        <f>IF(I273="","",COUNTIF($K$1:K273,K273))</f>
        <v>2</v>
      </c>
      <c r="H273" s="1">
        <f>IF(I273="","",COUNTIF($G$2:G273,1))</f>
        <v>30</v>
      </c>
      <c r="I273" s="5">
        <v>1264</v>
      </c>
      <c r="J273" s="5" t="s">
        <v>2</v>
      </c>
      <c r="K273" s="5" t="s">
        <v>35</v>
      </c>
      <c r="L273" s="6">
        <v>43344</v>
      </c>
      <c r="M273" s="5">
        <v>10000</v>
      </c>
      <c r="N273" s="5">
        <v>0</v>
      </c>
      <c r="O273" s="7">
        <v>0</v>
      </c>
    </row>
    <row r="274" spans="1:15" hidden="1" x14ac:dyDescent="0.2">
      <c r="A274" s="1" t="str">
        <f t="shared" si="8"/>
        <v>43344-Capital Markets SBSA (38)-1264-IN</v>
      </c>
      <c r="B274" s="1" t="str">
        <f t="shared" si="9"/>
        <v>43344-Capital Markets SBSA (38)-IN</v>
      </c>
      <c r="C274" s="1" t="str">
        <f>IF(I274="","",IF(J274="OUT","",IF(COUNTIF($A$2:A274,A274)=1,1,"")))</f>
        <v/>
      </c>
      <c r="D274" s="1" t="str">
        <f>IF(I274="","",IF(J274="IN","",IF(COUNTIF($A$2:A274,A274)=1,1,"")))</f>
        <v/>
      </c>
      <c r="E274" s="1" t="str">
        <f>IF(I274="","",IF(J274="OUT","",IF(COUNTIF(B$2:$B274,B274)=1,1,"")))</f>
        <v/>
      </c>
      <c r="F274" s="1" t="str">
        <f>IF(I274="","",IF(J274="IN","",IF(COUNTIF($B$2:B274,B274)=1,1,"")))</f>
        <v/>
      </c>
      <c r="G274" s="1">
        <f>IF(I274="","",COUNTIF($K$1:K274,K274))</f>
        <v>3</v>
      </c>
      <c r="H274" s="1">
        <f>IF(I274="","",COUNTIF($G$2:G274,1))</f>
        <v>30</v>
      </c>
      <c r="I274" s="5">
        <v>1264</v>
      </c>
      <c r="J274" s="5" t="s">
        <v>2</v>
      </c>
      <c r="K274" s="5" t="s">
        <v>35</v>
      </c>
      <c r="L274" s="6">
        <v>43344</v>
      </c>
      <c r="M274" s="5">
        <v>115</v>
      </c>
      <c r="N274" s="5">
        <v>121</v>
      </c>
      <c r="O274" s="7">
        <v>13915</v>
      </c>
    </row>
    <row r="275" spans="1:15" hidden="1" x14ac:dyDescent="0.2">
      <c r="A275" s="1" t="str">
        <f t="shared" si="8"/>
        <v>43344-Capital Markets SBSA (38)-1264-IN</v>
      </c>
      <c r="B275" s="1" t="str">
        <f t="shared" si="9"/>
        <v>43344-Capital Markets SBSA (38)-IN</v>
      </c>
      <c r="C275" s="1" t="str">
        <f>IF(I275="","",IF(J275="OUT","",IF(COUNTIF($A$2:A275,A275)=1,1,"")))</f>
        <v/>
      </c>
      <c r="D275" s="1" t="str">
        <f>IF(I275="","",IF(J275="IN","",IF(COUNTIF($A$2:A275,A275)=1,1,"")))</f>
        <v/>
      </c>
      <c r="E275" s="1" t="str">
        <f>IF(I275="","",IF(J275="OUT","",IF(COUNTIF(B$2:$B275,B275)=1,1,"")))</f>
        <v/>
      </c>
      <c r="F275" s="1" t="str">
        <f>IF(I275="","",IF(J275="IN","",IF(COUNTIF($B$2:B275,B275)=1,1,"")))</f>
        <v/>
      </c>
      <c r="G275" s="1">
        <f>IF(I275="","",COUNTIF($K$1:K275,K275))</f>
        <v>4</v>
      </c>
      <c r="H275" s="1">
        <f>IF(I275="","",COUNTIF($G$2:G275,1))</f>
        <v>30</v>
      </c>
      <c r="I275" s="5">
        <v>1264</v>
      </c>
      <c r="J275" s="5" t="s">
        <v>2</v>
      </c>
      <c r="K275" s="5" t="s">
        <v>35</v>
      </c>
      <c r="L275" s="6">
        <v>43344</v>
      </c>
      <c r="M275" s="8">
        <v>17200</v>
      </c>
      <c r="N275" s="5">
        <v>24.5</v>
      </c>
      <c r="O275" s="7">
        <v>421400</v>
      </c>
    </row>
    <row r="276" spans="1:15" hidden="1" x14ac:dyDescent="0.2">
      <c r="A276" s="1" t="str">
        <f t="shared" si="8"/>
        <v>43344-Capital Markets SBSA (38)-1264-IN</v>
      </c>
      <c r="B276" s="1" t="str">
        <f t="shared" si="9"/>
        <v>43344-Capital Markets SBSA (38)-IN</v>
      </c>
      <c r="C276" s="1" t="str">
        <f>IF(I276="","",IF(J276="OUT","",IF(COUNTIF($A$2:A276,A276)=1,1,"")))</f>
        <v/>
      </c>
      <c r="D276" s="1" t="str">
        <f>IF(I276="","",IF(J276="IN","",IF(COUNTIF($A$2:A276,A276)=1,1,"")))</f>
        <v/>
      </c>
      <c r="E276" s="1" t="str">
        <f>IF(I276="","",IF(J276="OUT","",IF(COUNTIF(B$2:$B276,B276)=1,1,"")))</f>
        <v/>
      </c>
      <c r="F276" s="1" t="str">
        <f>IF(I276="","",IF(J276="IN","",IF(COUNTIF($B$2:B276,B276)=1,1,"")))</f>
        <v/>
      </c>
      <c r="G276" s="1">
        <f>IF(I276="","",COUNTIF($K$1:K276,K276))</f>
        <v>5</v>
      </c>
      <c r="H276" s="1">
        <f>IF(I276="","",COUNTIF($G$2:G276,1))</f>
        <v>30</v>
      </c>
      <c r="I276" s="5">
        <v>1264</v>
      </c>
      <c r="J276" s="5" t="s">
        <v>2</v>
      </c>
      <c r="K276" s="5" t="s">
        <v>35</v>
      </c>
      <c r="L276" s="6">
        <v>43344</v>
      </c>
      <c r="M276" s="5">
        <v>45000</v>
      </c>
      <c r="N276" s="5">
        <v>133.75</v>
      </c>
      <c r="O276" s="7">
        <v>6018750</v>
      </c>
    </row>
    <row r="277" spans="1:15" hidden="1" x14ac:dyDescent="0.2">
      <c r="A277" s="1" t="str">
        <f t="shared" si="8"/>
        <v>43344-INTL CIBSA SA (240)-7981-IN</v>
      </c>
      <c r="B277" s="1" t="str">
        <f t="shared" si="9"/>
        <v>43344-INTL CIBSA SA (240)-IN</v>
      </c>
      <c r="C277" s="1">
        <f>IF(I277="","",IF(J277="OUT","",IF(COUNTIF($A$2:A277,A277)=1,1,"")))</f>
        <v>1</v>
      </c>
      <c r="D277" s="1" t="str">
        <f>IF(I277="","",IF(J277="IN","",IF(COUNTIF($A$2:A277,A277)=1,1,"")))</f>
        <v/>
      </c>
      <c r="E277" s="1">
        <f>IF(I277="","",IF(J277="OUT","",IF(COUNTIF(B$2:$B277,B277)=1,1,"")))</f>
        <v>1</v>
      </c>
      <c r="F277" s="1" t="str">
        <f>IF(I277="","",IF(J277="IN","",IF(COUNTIF($B$2:B277,B277)=1,1,"")))</f>
        <v/>
      </c>
      <c r="G277" s="1">
        <f>IF(I277="","",COUNTIF($K$1:K277,K277))</f>
        <v>1</v>
      </c>
      <c r="H277" s="1">
        <f>IF(I277="","",COUNTIF($G$2:G277,1))</f>
        <v>31</v>
      </c>
      <c r="I277" s="5">
        <v>7981</v>
      </c>
      <c r="J277" s="5" t="s">
        <v>2</v>
      </c>
      <c r="K277" s="5" t="s">
        <v>36</v>
      </c>
      <c r="L277" s="6">
        <v>43344</v>
      </c>
      <c r="M277" s="8">
        <v>3600</v>
      </c>
      <c r="N277" s="5">
        <v>36.99</v>
      </c>
      <c r="O277" s="7">
        <v>133164</v>
      </c>
    </row>
    <row r="278" spans="1:15" hidden="1" x14ac:dyDescent="0.2">
      <c r="A278" s="1" t="str">
        <f t="shared" si="8"/>
        <v>43344-Banco Galicia (552)-8888-IN</v>
      </c>
      <c r="B278" s="1" t="str">
        <f t="shared" si="9"/>
        <v>43344-Banco Galicia (552)-IN</v>
      </c>
      <c r="C278" s="1">
        <f>IF(I278="","",IF(J278="OUT","",IF(COUNTIF($A$2:A278,A278)=1,1,"")))</f>
        <v>1</v>
      </c>
      <c r="D278" s="1" t="str">
        <f>IF(I278="","",IF(J278="IN","",IF(COUNTIF($A$2:A278,A278)=1,1,"")))</f>
        <v/>
      </c>
      <c r="E278" s="1">
        <f>IF(I278="","",IF(J278="OUT","",IF(COUNTIF(B$2:$B278,B278)=1,1,"")))</f>
        <v>1</v>
      </c>
      <c r="F278" s="1" t="str">
        <f>IF(I278="","",IF(J278="IN","",IF(COUNTIF($B$2:B278,B278)=1,1,"")))</f>
        <v/>
      </c>
      <c r="G278" s="1">
        <f>IF(I278="","",COUNTIF($K$1:K278,K278))</f>
        <v>22</v>
      </c>
      <c r="H278" s="1">
        <f>IF(I278="","",COUNTIF($G$2:G278,1))</f>
        <v>31</v>
      </c>
      <c r="I278" s="5">
        <v>8888</v>
      </c>
      <c r="J278" s="5" t="s">
        <v>2</v>
      </c>
      <c r="K278" s="5" t="s">
        <v>10</v>
      </c>
      <c r="L278" s="6">
        <v>43344</v>
      </c>
      <c r="M278" s="8">
        <v>19300</v>
      </c>
      <c r="N278" s="5">
        <v>39.9</v>
      </c>
      <c r="O278" s="7">
        <v>770070</v>
      </c>
    </row>
    <row r="279" spans="1:15" hidden="1" x14ac:dyDescent="0.2">
      <c r="A279" s="1" t="str">
        <f t="shared" si="8"/>
        <v>43344-Banco Galicia (552)-11649-IN</v>
      </c>
      <c r="B279" s="1" t="str">
        <f t="shared" si="9"/>
        <v>43344-Banco Galicia (552)-IN</v>
      </c>
      <c r="C279" s="1">
        <f>IF(I279="","",IF(J279="OUT","",IF(COUNTIF($A$2:A279,A279)=1,1,"")))</f>
        <v>1</v>
      </c>
      <c r="D279" s="1" t="str">
        <f>IF(I279="","",IF(J279="IN","",IF(COUNTIF($A$2:A279,A279)=1,1,"")))</f>
        <v/>
      </c>
      <c r="E279" s="1" t="str">
        <f>IF(I279="","",IF(J279="OUT","",IF(COUNTIF(B$2:$B279,B279)=1,1,"")))</f>
        <v/>
      </c>
      <c r="F279" s="1" t="str">
        <f>IF(I279="","",IF(J279="IN","",IF(COUNTIF($B$2:B279,B279)=1,1,"")))</f>
        <v/>
      </c>
      <c r="G279" s="1">
        <f>IF(I279="","",COUNTIF($K$1:K279,K279))</f>
        <v>23</v>
      </c>
      <c r="H279" s="1">
        <f>IF(I279="","",COUNTIF($G$2:G279,1))</f>
        <v>31</v>
      </c>
      <c r="I279" s="5">
        <v>11649</v>
      </c>
      <c r="J279" s="5" t="s">
        <v>2</v>
      </c>
      <c r="K279" s="5" t="s">
        <v>10</v>
      </c>
      <c r="L279" s="6">
        <v>43344</v>
      </c>
      <c r="M279" s="8">
        <v>1730</v>
      </c>
      <c r="N279" s="5">
        <v>23.1</v>
      </c>
      <c r="O279" s="7">
        <v>39963</v>
      </c>
    </row>
    <row r="280" spans="1:15" hidden="1" x14ac:dyDescent="0.2">
      <c r="A280" s="1" t="str">
        <f t="shared" si="8"/>
        <v>43344-Banco Galicia (552)-11649-IN</v>
      </c>
      <c r="B280" s="1" t="str">
        <f t="shared" si="9"/>
        <v>43344-Banco Galicia (552)-IN</v>
      </c>
      <c r="C280" s="1" t="str">
        <f>IF(I280="","",IF(J280="OUT","",IF(COUNTIF($A$2:A280,A280)=1,1,"")))</f>
        <v/>
      </c>
      <c r="D280" s="1" t="str">
        <f>IF(I280="","",IF(J280="IN","",IF(COUNTIF($A$2:A280,A280)=1,1,"")))</f>
        <v/>
      </c>
      <c r="E280" s="1" t="str">
        <f>IF(I280="","",IF(J280="OUT","",IF(COUNTIF(B$2:$B280,B280)=1,1,"")))</f>
        <v/>
      </c>
      <c r="F280" s="1" t="str">
        <f>IF(I280="","",IF(J280="IN","",IF(COUNTIF($B$2:B280,B280)=1,1,"")))</f>
        <v/>
      </c>
      <c r="G280" s="1">
        <f>IF(I280="","",COUNTIF($K$1:K280,K280))</f>
        <v>24</v>
      </c>
      <c r="H280" s="1">
        <f>IF(I280="","",COUNTIF($G$2:G280,1))</f>
        <v>31</v>
      </c>
      <c r="I280" s="5">
        <v>11649</v>
      </c>
      <c r="J280" s="5" t="s">
        <v>2</v>
      </c>
      <c r="K280" s="5" t="s">
        <v>10</v>
      </c>
      <c r="L280" s="6">
        <v>43344</v>
      </c>
      <c r="M280" s="8">
        <v>10572</v>
      </c>
      <c r="N280" s="5">
        <v>45</v>
      </c>
      <c r="O280" s="7">
        <v>475740</v>
      </c>
    </row>
    <row r="281" spans="1:15" hidden="1" x14ac:dyDescent="0.2">
      <c r="A281" s="1" t="str">
        <f t="shared" si="8"/>
        <v>43344-Clearstream (0000)-13752-IN</v>
      </c>
      <c r="B281" s="1" t="str">
        <f t="shared" si="9"/>
        <v>43344-Clearstream (0000)-IN</v>
      </c>
      <c r="C281" s="1">
        <f>IF(I281="","",IF(J281="OUT","",IF(COUNTIF($A$2:A281,A281)=1,1,"")))</f>
        <v>1</v>
      </c>
      <c r="D281" s="1" t="str">
        <f>IF(I281="","",IF(J281="IN","",IF(COUNTIF($A$2:A281,A281)=1,1,"")))</f>
        <v/>
      </c>
      <c r="E281" s="1">
        <f>IF(I281="","",IF(J281="OUT","",IF(COUNTIF(B$2:$B281,B281)=1,1,"")))</f>
        <v>1</v>
      </c>
      <c r="F281" s="1" t="str">
        <f>IF(I281="","",IF(J281="IN","",IF(COUNTIF($B$2:B281,B281)=1,1,"")))</f>
        <v/>
      </c>
      <c r="G281" s="1">
        <f>IF(I281="","",COUNTIF($K$1:K281,K281))</f>
        <v>2</v>
      </c>
      <c r="H281" s="1">
        <f>IF(I281="","",COUNTIF($G$2:G281,1))</f>
        <v>31</v>
      </c>
      <c r="I281" s="5">
        <v>13752</v>
      </c>
      <c r="J281" s="5" t="s">
        <v>2</v>
      </c>
      <c r="K281" s="5" t="s">
        <v>14</v>
      </c>
      <c r="L281" s="6">
        <v>43344</v>
      </c>
      <c r="M281" s="8">
        <v>8000</v>
      </c>
      <c r="N281" s="5">
        <v>30</v>
      </c>
      <c r="O281" s="7">
        <v>240000</v>
      </c>
    </row>
    <row r="282" spans="1:15" hidden="1" x14ac:dyDescent="0.2">
      <c r="A282" s="1" t="str">
        <f t="shared" si="8"/>
        <v>43344-Banco Galicia (552)-15482-IN</v>
      </c>
      <c r="B282" s="1" t="str">
        <f t="shared" si="9"/>
        <v>43344-Banco Galicia (552)-IN</v>
      </c>
      <c r="C282" s="1">
        <f>IF(I282="","",IF(J282="OUT","",IF(COUNTIF($A$2:A282,A282)=1,1,"")))</f>
        <v>1</v>
      </c>
      <c r="D282" s="1" t="str">
        <f>IF(I282="","",IF(J282="IN","",IF(COUNTIF($A$2:A282,A282)=1,1,"")))</f>
        <v/>
      </c>
      <c r="E282" s="1" t="str">
        <f>IF(I282="","",IF(J282="OUT","",IF(COUNTIF(B$2:$B282,B282)=1,1,"")))</f>
        <v/>
      </c>
      <c r="F282" s="1" t="str">
        <f>IF(I282="","",IF(J282="IN","",IF(COUNTIF($B$2:B282,B282)=1,1,"")))</f>
        <v/>
      </c>
      <c r="G282" s="1">
        <f>IF(I282="","",COUNTIF($K$1:K282,K282))</f>
        <v>25</v>
      </c>
      <c r="H282" s="1">
        <f>IF(I282="","",COUNTIF($G$2:G282,1))</f>
        <v>31</v>
      </c>
      <c r="I282" s="5">
        <v>15482</v>
      </c>
      <c r="J282" s="5" t="s">
        <v>2</v>
      </c>
      <c r="K282" s="5" t="s">
        <v>10</v>
      </c>
      <c r="L282" s="6">
        <v>43344</v>
      </c>
      <c r="M282" s="5">
        <v>188</v>
      </c>
      <c r="N282" s="5">
        <v>36.5</v>
      </c>
      <c r="O282" s="7">
        <v>6862</v>
      </c>
    </row>
    <row r="283" spans="1:15" hidden="1" x14ac:dyDescent="0.2">
      <c r="A283" s="1" t="str">
        <f t="shared" si="8"/>
        <v>43344-Banco Galicia (552)-15482-IN</v>
      </c>
      <c r="B283" s="1" t="str">
        <f t="shared" si="9"/>
        <v>43344-Banco Galicia (552)-IN</v>
      </c>
      <c r="C283" s="1" t="str">
        <f>IF(I283="","",IF(J283="OUT","",IF(COUNTIF($A$2:A283,A283)=1,1,"")))</f>
        <v/>
      </c>
      <c r="D283" s="1" t="str">
        <f>IF(I283="","",IF(J283="IN","",IF(COUNTIF($A$2:A283,A283)=1,1,"")))</f>
        <v/>
      </c>
      <c r="E283" s="1" t="str">
        <f>IF(I283="","",IF(J283="OUT","",IF(COUNTIF(B$2:$B283,B283)=1,1,"")))</f>
        <v/>
      </c>
      <c r="F283" s="1" t="str">
        <f>IF(I283="","",IF(J283="IN","",IF(COUNTIF($B$2:B283,B283)=1,1,"")))</f>
        <v/>
      </c>
      <c r="G283" s="1">
        <f>IF(I283="","",COUNTIF($K$1:K283,K283))</f>
        <v>26</v>
      </c>
      <c r="H283" s="1">
        <f>IF(I283="","",COUNTIF($G$2:G283,1))</f>
        <v>31</v>
      </c>
      <c r="I283" s="5">
        <v>15482</v>
      </c>
      <c r="J283" s="5" t="s">
        <v>2</v>
      </c>
      <c r="K283" s="5" t="s">
        <v>10</v>
      </c>
      <c r="L283" s="6">
        <v>43344</v>
      </c>
      <c r="M283" s="5">
        <v>200</v>
      </c>
      <c r="N283" s="5">
        <v>102.85</v>
      </c>
      <c r="O283" s="7">
        <v>20570</v>
      </c>
    </row>
    <row r="284" spans="1:15" hidden="1" x14ac:dyDescent="0.2">
      <c r="A284" s="1" t="str">
        <f t="shared" si="8"/>
        <v>43344-Banco Galicia (552)-15482-IN</v>
      </c>
      <c r="B284" s="1" t="str">
        <f t="shared" si="9"/>
        <v>43344-Banco Galicia (552)-IN</v>
      </c>
      <c r="C284" s="1" t="str">
        <f>IF(I284="","",IF(J284="OUT","",IF(COUNTIF($A$2:A284,A284)=1,1,"")))</f>
        <v/>
      </c>
      <c r="D284" s="1" t="str">
        <f>IF(I284="","",IF(J284="IN","",IF(COUNTIF($A$2:A284,A284)=1,1,"")))</f>
        <v/>
      </c>
      <c r="E284" s="1" t="str">
        <f>IF(I284="","",IF(J284="OUT","",IF(COUNTIF(B$2:$B284,B284)=1,1,"")))</f>
        <v/>
      </c>
      <c r="F284" s="1" t="str">
        <f>IF(I284="","",IF(J284="IN","",IF(COUNTIF($B$2:B284,B284)=1,1,"")))</f>
        <v/>
      </c>
      <c r="G284" s="1">
        <f>IF(I284="","",COUNTIF($K$1:K284,K284))</f>
        <v>27</v>
      </c>
      <c r="H284" s="1">
        <f>IF(I284="","",COUNTIF($G$2:G284,1))</f>
        <v>31</v>
      </c>
      <c r="I284" s="5">
        <v>15482</v>
      </c>
      <c r="J284" s="5" t="s">
        <v>2</v>
      </c>
      <c r="K284" s="5" t="s">
        <v>10</v>
      </c>
      <c r="L284" s="6">
        <v>43344</v>
      </c>
      <c r="M284" s="5">
        <v>1360</v>
      </c>
      <c r="N284" s="5">
        <v>19.850000000000001</v>
      </c>
      <c r="O284" s="7">
        <v>26996.000000000004</v>
      </c>
    </row>
    <row r="285" spans="1:15" hidden="1" x14ac:dyDescent="0.2">
      <c r="A285" s="1" t="str">
        <f t="shared" si="8"/>
        <v>43344-Banco Galicia (552)-15482-IN</v>
      </c>
      <c r="B285" s="1" t="str">
        <f t="shared" si="9"/>
        <v>43344-Banco Galicia (552)-IN</v>
      </c>
      <c r="C285" s="1" t="str">
        <f>IF(I285="","",IF(J285="OUT","",IF(COUNTIF($A$2:A285,A285)=1,1,"")))</f>
        <v/>
      </c>
      <c r="D285" s="1" t="str">
        <f>IF(I285="","",IF(J285="IN","",IF(COUNTIF($A$2:A285,A285)=1,1,"")))</f>
        <v/>
      </c>
      <c r="E285" s="1" t="str">
        <f>IF(I285="","",IF(J285="OUT","",IF(COUNTIF(B$2:$B285,B285)=1,1,"")))</f>
        <v/>
      </c>
      <c r="F285" s="1" t="str">
        <f>IF(I285="","",IF(J285="IN","",IF(COUNTIF($B$2:B285,B285)=1,1,"")))</f>
        <v/>
      </c>
      <c r="G285" s="1">
        <f>IF(I285="","",COUNTIF($K$1:K285,K285))</f>
        <v>28</v>
      </c>
      <c r="H285" s="1">
        <f>IF(I285="","",COUNTIF($G$2:G285,1))</f>
        <v>31</v>
      </c>
      <c r="I285" s="5">
        <v>15482</v>
      </c>
      <c r="J285" s="5" t="s">
        <v>2</v>
      </c>
      <c r="K285" s="5" t="s">
        <v>10</v>
      </c>
      <c r="L285" s="6">
        <v>43344</v>
      </c>
      <c r="M285" s="5">
        <v>500</v>
      </c>
      <c r="N285" s="5">
        <v>57.15</v>
      </c>
      <c r="O285" s="7">
        <v>28575</v>
      </c>
    </row>
    <row r="286" spans="1:15" hidden="1" x14ac:dyDescent="0.2">
      <c r="A286" s="1" t="str">
        <f t="shared" si="8"/>
        <v>43344-Banco Galicia (552)-15482-IN</v>
      </c>
      <c r="B286" s="1" t="str">
        <f t="shared" si="9"/>
        <v>43344-Banco Galicia (552)-IN</v>
      </c>
      <c r="C286" s="1" t="str">
        <f>IF(I286="","",IF(J286="OUT","",IF(COUNTIF($A$2:A286,A286)=1,1,"")))</f>
        <v/>
      </c>
      <c r="D286" s="1" t="str">
        <f>IF(I286="","",IF(J286="IN","",IF(COUNTIF($A$2:A286,A286)=1,1,"")))</f>
        <v/>
      </c>
      <c r="E286" s="1" t="str">
        <f>IF(I286="","",IF(J286="OUT","",IF(COUNTIF(B$2:$B286,B286)=1,1,"")))</f>
        <v/>
      </c>
      <c r="F286" s="1" t="str">
        <f>IF(I286="","",IF(J286="IN","",IF(COUNTIF($B$2:B286,B286)=1,1,"")))</f>
        <v/>
      </c>
      <c r="G286" s="1">
        <f>IF(I286="","",COUNTIF($K$1:K286,K286))</f>
        <v>29</v>
      </c>
      <c r="H286" s="1">
        <f>IF(I286="","",COUNTIF($G$2:G286,1))</f>
        <v>31</v>
      </c>
      <c r="I286" s="5">
        <v>15482</v>
      </c>
      <c r="J286" s="5" t="s">
        <v>2</v>
      </c>
      <c r="K286" s="5" t="s">
        <v>10</v>
      </c>
      <c r="L286" s="6">
        <v>43344</v>
      </c>
      <c r="M286" s="5">
        <v>2950</v>
      </c>
      <c r="N286" s="5">
        <v>14.45</v>
      </c>
      <c r="O286" s="7">
        <v>42627.5</v>
      </c>
    </row>
    <row r="287" spans="1:15" hidden="1" x14ac:dyDescent="0.2">
      <c r="A287" s="1" t="str">
        <f t="shared" si="8"/>
        <v>43344-Banco Galicia (552)-15482-IN</v>
      </c>
      <c r="B287" s="1" t="str">
        <f t="shared" si="9"/>
        <v>43344-Banco Galicia (552)-IN</v>
      </c>
      <c r="C287" s="1" t="str">
        <f>IF(I287="","",IF(J287="OUT","",IF(COUNTIF($A$2:A287,A287)=1,1,"")))</f>
        <v/>
      </c>
      <c r="D287" s="1" t="str">
        <f>IF(I287="","",IF(J287="IN","",IF(COUNTIF($A$2:A287,A287)=1,1,"")))</f>
        <v/>
      </c>
      <c r="E287" s="1" t="str">
        <f>IF(I287="","",IF(J287="OUT","",IF(COUNTIF(B$2:$B287,B287)=1,1,"")))</f>
        <v/>
      </c>
      <c r="F287" s="1" t="str">
        <f>IF(I287="","",IF(J287="IN","",IF(COUNTIF($B$2:B287,B287)=1,1,"")))</f>
        <v/>
      </c>
      <c r="G287" s="1">
        <f>IF(I287="","",COUNTIF($K$1:K287,K287))</f>
        <v>30</v>
      </c>
      <c r="H287" s="1">
        <f>IF(I287="","",COUNTIF($G$2:G287,1))</f>
        <v>31</v>
      </c>
      <c r="I287" s="5">
        <v>15482</v>
      </c>
      <c r="J287" s="5" t="s">
        <v>2</v>
      </c>
      <c r="K287" s="5" t="s">
        <v>10</v>
      </c>
      <c r="L287" s="6">
        <v>43344</v>
      </c>
      <c r="M287" s="5">
        <v>5300</v>
      </c>
      <c r="N287" s="5">
        <v>9.25</v>
      </c>
      <c r="O287" s="7">
        <v>49025</v>
      </c>
    </row>
    <row r="288" spans="1:15" hidden="1" x14ac:dyDescent="0.2">
      <c r="A288" s="1" t="str">
        <f t="shared" si="8"/>
        <v>43344-Banco Galicia (552)-15482-IN</v>
      </c>
      <c r="B288" s="1" t="str">
        <f t="shared" si="9"/>
        <v>43344-Banco Galicia (552)-IN</v>
      </c>
      <c r="C288" s="1" t="str">
        <f>IF(I288="","",IF(J288="OUT","",IF(COUNTIF($A$2:A288,A288)=1,1,"")))</f>
        <v/>
      </c>
      <c r="D288" s="1" t="str">
        <f>IF(I288="","",IF(J288="IN","",IF(COUNTIF($A$2:A288,A288)=1,1,"")))</f>
        <v/>
      </c>
      <c r="E288" s="1" t="str">
        <f>IF(I288="","",IF(J288="OUT","",IF(COUNTIF(B$2:$B288,B288)=1,1,"")))</f>
        <v/>
      </c>
      <c r="F288" s="1" t="str">
        <f>IF(I288="","",IF(J288="IN","",IF(COUNTIF($B$2:B288,B288)=1,1,"")))</f>
        <v/>
      </c>
      <c r="G288" s="1">
        <f>IF(I288="","",COUNTIF($K$1:K288,K288))</f>
        <v>31</v>
      </c>
      <c r="H288" s="1">
        <f>IF(I288="","",COUNTIF($G$2:G288,1))</f>
        <v>31</v>
      </c>
      <c r="I288" s="5">
        <v>15482</v>
      </c>
      <c r="J288" s="5" t="s">
        <v>2</v>
      </c>
      <c r="K288" s="5" t="s">
        <v>10</v>
      </c>
      <c r="L288" s="6">
        <v>43344</v>
      </c>
      <c r="M288" s="8">
        <v>2270</v>
      </c>
      <c r="N288" s="5">
        <v>37.450000000000003</v>
      </c>
      <c r="O288" s="7">
        <v>85011.5</v>
      </c>
    </row>
    <row r="289" spans="1:15" hidden="1" x14ac:dyDescent="0.2">
      <c r="A289" s="1" t="str">
        <f t="shared" si="8"/>
        <v>43344-Banco Galicia (552)-15482-IN</v>
      </c>
      <c r="B289" s="1" t="str">
        <f t="shared" si="9"/>
        <v>43344-Banco Galicia (552)-IN</v>
      </c>
      <c r="C289" s="1" t="str">
        <f>IF(I289="","",IF(J289="OUT","",IF(COUNTIF($A$2:A289,A289)=1,1,"")))</f>
        <v/>
      </c>
      <c r="D289" s="1" t="str">
        <f>IF(I289="","",IF(J289="IN","",IF(COUNTIF($A$2:A289,A289)=1,1,"")))</f>
        <v/>
      </c>
      <c r="E289" s="1" t="str">
        <f>IF(I289="","",IF(J289="OUT","",IF(COUNTIF(B$2:$B289,B289)=1,1,"")))</f>
        <v/>
      </c>
      <c r="F289" s="1" t="str">
        <f>IF(I289="","",IF(J289="IN","",IF(COUNTIF($B$2:B289,B289)=1,1,"")))</f>
        <v/>
      </c>
      <c r="G289" s="1">
        <f>IF(I289="","",COUNTIF($K$1:K289,K289))</f>
        <v>32</v>
      </c>
      <c r="H289" s="1">
        <f>IF(I289="","",COUNTIF($G$2:G289,1))</f>
        <v>31</v>
      </c>
      <c r="I289" s="5">
        <v>15482</v>
      </c>
      <c r="J289" s="5" t="s">
        <v>2</v>
      </c>
      <c r="K289" s="5" t="s">
        <v>10</v>
      </c>
      <c r="L289" s="6">
        <v>43344</v>
      </c>
      <c r="M289" s="5">
        <v>18000</v>
      </c>
      <c r="N289" s="5">
        <v>7.95</v>
      </c>
      <c r="O289" s="7">
        <v>143100</v>
      </c>
    </row>
    <row r="290" spans="1:15" hidden="1" x14ac:dyDescent="0.2">
      <c r="A290" s="1" t="str">
        <f t="shared" si="8"/>
        <v>43344-Santander Rio Banco (1119)-18459-IN</v>
      </c>
      <c r="B290" s="1" t="str">
        <f t="shared" si="9"/>
        <v>43344-Santander Rio Banco (1119)-IN</v>
      </c>
      <c r="C290" s="1">
        <f>IF(I290="","",IF(J290="OUT","",IF(COUNTIF($A$2:A290,A290)=1,1,"")))</f>
        <v>1</v>
      </c>
      <c r="D290" s="1" t="str">
        <f>IF(I290="","",IF(J290="IN","",IF(COUNTIF($A$2:A290,A290)=1,1,"")))</f>
        <v/>
      </c>
      <c r="E290" s="1">
        <f>IF(I290="","",IF(J290="OUT","",IF(COUNTIF(B$2:$B290,B290)=1,1,"")))</f>
        <v>1</v>
      </c>
      <c r="F290" s="1" t="str">
        <f>IF(I290="","",IF(J290="IN","",IF(COUNTIF($B$2:B290,B290)=1,1,"")))</f>
        <v/>
      </c>
      <c r="G290" s="1">
        <f>IF(I290="","",COUNTIF($K$1:K290,K290))</f>
        <v>43</v>
      </c>
      <c r="H290" s="1">
        <f>IF(I290="","",COUNTIF($G$2:G290,1))</f>
        <v>31</v>
      </c>
      <c r="I290" s="5">
        <v>18459</v>
      </c>
      <c r="J290" s="5" t="s">
        <v>2</v>
      </c>
      <c r="K290" s="5" t="s">
        <v>114</v>
      </c>
      <c r="L290" s="6">
        <v>43344</v>
      </c>
      <c r="M290" s="8">
        <v>2000</v>
      </c>
      <c r="N290" s="5">
        <v>28.36</v>
      </c>
      <c r="O290" s="7">
        <v>56720</v>
      </c>
    </row>
    <row r="291" spans="1:15" hidden="1" x14ac:dyDescent="0.2">
      <c r="A291" s="1" t="str">
        <f t="shared" si="8"/>
        <v>43344-Santander Rio Banco (1119)-18459-IN</v>
      </c>
      <c r="B291" s="1" t="str">
        <f t="shared" si="9"/>
        <v>43344-Santander Rio Banco (1119)-IN</v>
      </c>
      <c r="C291" s="1" t="str">
        <f>IF(I291="","",IF(J291="OUT","",IF(COUNTIF($A$2:A291,A291)=1,1,"")))</f>
        <v/>
      </c>
      <c r="D291" s="1" t="str">
        <f>IF(I291="","",IF(J291="IN","",IF(COUNTIF($A$2:A291,A291)=1,1,"")))</f>
        <v/>
      </c>
      <c r="E291" s="1" t="str">
        <f>IF(I291="","",IF(J291="OUT","",IF(COUNTIF(B$2:$B291,B291)=1,1,"")))</f>
        <v/>
      </c>
      <c r="F291" s="1" t="str">
        <f>IF(I291="","",IF(J291="IN","",IF(COUNTIF($B$2:B291,B291)=1,1,"")))</f>
        <v/>
      </c>
      <c r="G291" s="1">
        <f>IF(I291="","",COUNTIF($K$1:K291,K291))</f>
        <v>44</v>
      </c>
      <c r="H291" s="1">
        <f>IF(I291="","",COUNTIF($G$2:G291,1))</f>
        <v>31</v>
      </c>
      <c r="I291" s="5">
        <v>18459</v>
      </c>
      <c r="J291" s="5" t="s">
        <v>2</v>
      </c>
      <c r="K291" s="5" t="s">
        <v>114</v>
      </c>
      <c r="L291" s="6">
        <v>43344</v>
      </c>
      <c r="M291" s="8">
        <v>2000</v>
      </c>
      <c r="N291" s="5">
        <v>37.17</v>
      </c>
      <c r="O291" s="7">
        <v>74340</v>
      </c>
    </row>
    <row r="292" spans="1:15" hidden="1" x14ac:dyDescent="0.2">
      <c r="A292" s="1" t="str">
        <f t="shared" si="8"/>
        <v>43344-Santander Rio Banco (1119)-18459-IN</v>
      </c>
      <c r="B292" s="1" t="str">
        <f t="shared" si="9"/>
        <v>43344-Santander Rio Banco (1119)-IN</v>
      </c>
      <c r="C292" s="1" t="str">
        <f>IF(I292="","",IF(J292="OUT","",IF(COUNTIF($A$2:A292,A292)=1,1,"")))</f>
        <v/>
      </c>
      <c r="D292" s="1" t="str">
        <f>IF(I292="","",IF(J292="IN","",IF(COUNTIF($A$2:A292,A292)=1,1,"")))</f>
        <v/>
      </c>
      <c r="E292" s="1" t="str">
        <f>IF(I292="","",IF(J292="OUT","",IF(COUNTIF(B$2:$B292,B292)=1,1,"")))</f>
        <v/>
      </c>
      <c r="F292" s="1" t="str">
        <f>IF(I292="","",IF(J292="IN","",IF(COUNTIF($B$2:B292,B292)=1,1,"")))</f>
        <v/>
      </c>
      <c r="G292" s="1">
        <f>IF(I292="","",COUNTIF($K$1:K292,K292))</f>
        <v>45</v>
      </c>
      <c r="H292" s="1">
        <f>IF(I292="","",COUNTIF($G$2:G292,1))</f>
        <v>31</v>
      </c>
      <c r="I292" s="5">
        <v>18459</v>
      </c>
      <c r="J292" s="5" t="s">
        <v>2</v>
      </c>
      <c r="K292" s="5" t="s">
        <v>114</v>
      </c>
      <c r="L292" s="6">
        <v>43344</v>
      </c>
      <c r="M292" s="8">
        <v>3000</v>
      </c>
      <c r="N292" s="5">
        <v>29.55</v>
      </c>
      <c r="O292" s="7">
        <v>88650</v>
      </c>
    </row>
    <row r="293" spans="1:15" hidden="1" x14ac:dyDescent="0.2">
      <c r="A293" s="1" t="str">
        <f t="shared" si="8"/>
        <v>43344-Santander Rio Banco (1119)-22286-IN</v>
      </c>
      <c r="B293" s="1" t="str">
        <f t="shared" si="9"/>
        <v>43344-Santander Rio Banco (1119)-IN</v>
      </c>
      <c r="C293" s="1">
        <f>IF(I293="","",IF(J293="OUT","",IF(COUNTIF($A$2:A293,A293)=1,1,"")))</f>
        <v>1</v>
      </c>
      <c r="D293" s="1" t="str">
        <f>IF(I293="","",IF(J293="IN","",IF(COUNTIF($A$2:A293,A293)=1,1,"")))</f>
        <v/>
      </c>
      <c r="E293" s="1" t="str">
        <f>IF(I293="","",IF(J293="OUT","",IF(COUNTIF(B$2:$B293,B293)=1,1,"")))</f>
        <v/>
      </c>
      <c r="F293" s="1" t="str">
        <f>IF(I293="","",IF(J293="IN","",IF(COUNTIF($B$2:B293,B293)=1,1,"")))</f>
        <v/>
      </c>
      <c r="G293" s="1">
        <f>IF(I293="","",COUNTIF($K$1:K293,K293))</f>
        <v>46</v>
      </c>
      <c r="H293" s="1">
        <f>IF(I293="","",COUNTIF($G$2:G293,1))</f>
        <v>31</v>
      </c>
      <c r="I293" s="5">
        <v>22286</v>
      </c>
      <c r="J293" s="5" t="s">
        <v>2</v>
      </c>
      <c r="K293" s="5" t="s">
        <v>114</v>
      </c>
      <c r="L293" s="6">
        <v>43344</v>
      </c>
      <c r="M293" s="5">
        <v>4800</v>
      </c>
      <c r="N293" s="5">
        <v>11.9</v>
      </c>
      <c r="O293" s="7">
        <v>57120</v>
      </c>
    </row>
    <row r="294" spans="1:15" hidden="1" x14ac:dyDescent="0.2">
      <c r="A294" s="1" t="str">
        <f t="shared" si="8"/>
        <v>43344-Santander Rio Banco (1119)-22286-IN</v>
      </c>
      <c r="B294" s="1" t="str">
        <f t="shared" si="9"/>
        <v>43344-Santander Rio Banco (1119)-IN</v>
      </c>
      <c r="C294" s="1" t="str">
        <f>IF(I294="","",IF(J294="OUT","",IF(COUNTIF($A$2:A294,A294)=1,1,"")))</f>
        <v/>
      </c>
      <c r="D294" s="1" t="str">
        <f>IF(I294="","",IF(J294="IN","",IF(COUNTIF($A$2:A294,A294)=1,1,"")))</f>
        <v/>
      </c>
      <c r="E294" s="1" t="str">
        <f>IF(I294="","",IF(J294="OUT","",IF(COUNTIF(B$2:$B294,B294)=1,1,"")))</f>
        <v/>
      </c>
      <c r="F294" s="1" t="str">
        <f>IF(I294="","",IF(J294="IN","",IF(COUNTIF($B$2:B294,B294)=1,1,"")))</f>
        <v/>
      </c>
      <c r="G294" s="1">
        <f>IF(I294="","",COUNTIF($K$1:K294,K294))</f>
        <v>47</v>
      </c>
      <c r="H294" s="1">
        <f>IF(I294="","",COUNTIF($G$2:G294,1))</f>
        <v>31</v>
      </c>
      <c r="I294" s="5">
        <v>22286</v>
      </c>
      <c r="J294" s="5" t="s">
        <v>2</v>
      </c>
      <c r="K294" s="5" t="s">
        <v>114</v>
      </c>
      <c r="L294" s="6">
        <v>43344</v>
      </c>
      <c r="M294" s="8">
        <v>5559</v>
      </c>
      <c r="N294" s="5">
        <v>29</v>
      </c>
      <c r="O294" s="7">
        <v>161211</v>
      </c>
    </row>
    <row r="295" spans="1:15" hidden="1" x14ac:dyDescent="0.2">
      <c r="A295" s="1" t="str">
        <f t="shared" si="8"/>
        <v>43344-Puente Hnos. (40)-22399-IN</v>
      </c>
      <c r="B295" s="1" t="str">
        <f t="shared" si="9"/>
        <v>43344-Puente Hnos. (40)-IN</v>
      </c>
      <c r="C295" s="1">
        <f>IF(I295="","",IF(J295="OUT","",IF(COUNTIF($A$2:A295,A295)=1,1,"")))</f>
        <v>1</v>
      </c>
      <c r="D295" s="1" t="str">
        <f>IF(I295="","",IF(J295="IN","",IF(COUNTIF($A$2:A295,A295)=1,1,"")))</f>
        <v/>
      </c>
      <c r="E295" s="1">
        <f>IF(I295="","",IF(J295="OUT","",IF(COUNTIF(B$2:$B295,B295)=1,1,"")))</f>
        <v>1</v>
      </c>
      <c r="F295" s="1" t="str">
        <f>IF(I295="","",IF(J295="IN","",IF(COUNTIF($B$2:B295,B295)=1,1,"")))</f>
        <v/>
      </c>
      <c r="G295" s="1">
        <f>IF(I295="","",COUNTIF($K$1:K295,K295))</f>
        <v>16</v>
      </c>
      <c r="H295" s="1">
        <f>IF(I295="","",COUNTIF($G$2:G295,1))</f>
        <v>31</v>
      </c>
      <c r="I295" s="5">
        <v>22399</v>
      </c>
      <c r="J295" s="5" t="s">
        <v>2</v>
      </c>
      <c r="K295" s="5" t="s">
        <v>30</v>
      </c>
      <c r="L295" s="6">
        <v>43344</v>
      </c>
      <c r="M295" s="5">
        <v>382</v>
      </c>
      <c r="N295" s="5">
        <v>245.35</v>
      </c>
      <c r="O295" s="7">
        <v>93723.7</v>
      </c>
    </row>
    <row r="296" spans="1:15" hidden="1" x14ac:dyDescent="0.2">
      <c r="A296" s="1" t="str">
        <f t="shared" si="8"/>
        <v>43344-Puente Hnos. (40)-22399-IN</v>
      </c>
      <c r="B296" s="1" t="str">
        <f t="shared" si="9"/>
        <v>43344-Puente Hnos. (40)-IN</v>
      </c>
      <c r="C296" s="1" t="str">
        <f>IF(I296="","",IF(J296="OUT","",IF(COUNTIF($A$2:A296,A296)=1,1,"")))</f>
        <v/>
      </c>
      <c r="D296" s="1" t="str">
        <f>IF(I296="","",IF(J296="IN","",IF(COUNTIF($A$2:A296,A296)=1,1,"")))</f>
        <v/>
      </c>
      <c r="E296" s="1" t="str">
        <f>IF(I296="","",IF(J296="OUT","",IF(COUNTIF(B$2:$B296,B296)=1,1,"")))</f>
        <v/>
      </c>
      <c r="F296" s="1" t="str">
        <f>IF(I296="","",IF(J296="IN","",IF(COUNTIF($B$2:B296,B296)=1,1,"")))</f>
        <v/>
      </c>
      <c r="G296" s="1">
        <f>IF(I296="","",COUNTIF($K$1:K296,K296))</f>
        <v>17</v>
      </c>
      <c r="H296" s="1">
        <f>IF(I296="","",COUNTIF($G$2:G296,1))</f>
        <v>31</v>
      </c>
      <c r="I296" s="5">
        <v>22399</v>
      </c>
      <c r="J296" s="5" t="s">
        <v>2</v>
      </c>
      <c r="K296" s="5" t="s">
        <v>30</v>
      </c>
      <c r="L296" s="6">
        <v>43344</v>
      </c>
      <c r="M296" s="8">
        <v>6387</v>
      </c>
      <c r="N296" s="5">
        <v>37.17</v>
      </c>
      <c r="O296" s="7">
        <v>237404.79</v>
      </c>
    </row>
    <row r="297" spans="1:15" hidden="1" x14ac:dyDescent="0.2">
      <c r="A297" s="1" t="str">
        <f t="shared" si="8"/>
        <v>43344-Navarro Viola y Cía. S.A. (128)-25101-IN</v>
      </c>
      <c r="B297" s="1" t="str">
        <f t="shared" si="9"/>
        <v>43344-Navarro Viola y Cía. S.A. (128)-IN</v>
      </c>
      <c r="C297" s="1">
        <f>IF(I297="","",IF(J297="OUT","",IF(COUNTIF($A$2:A297,A297)=1,1,"")))</f>
        <v>1</v>
      </c>
      <c r="D297" s="1" t="str">
        <f>IF(I297="","",IF(J297="IN","",IF(COUNTIF($A$2:A297,A297)=1,1,"")))</f>
        <v/>
      </c>
      <c r="E297" s="1">
        <f>IF(I297="","",IF(J297="OUT","",IF(COUNTIF(B$2:$B297,B297)=1,1,"")))</f>
        <v>1</v>
      </c>
      <c r="F297" s="1" t="str">
        <f>IF(I297="","",IF(J297="IN","",IF(COUNTIF($B$2:B297,B297)=1,1,"")))</f>
        <v/>
      </c>
      <c r="G297" s="1">
        <f>IF(I297="","",COUNTIF($K$1:K297,K297))</f>
        <v>1</v>
      </c>
      <c r="H297" s="1">
        <f>IF(I297="","",COUNTIF($G$2:G297,1))</f>
        <v>32</v>
      </c>
      <c r="I297" s="5">
        <v>25101</v>
      </c>
      <c r="J297" s="5" t="s">
        <v>2</v>
      </c>
      <c r="K297" s="5" t="s">
        <v>37</v>
      </c>
      <c r="L297" s="6">
        <v>43344</v>
      </c>
      <c r="M297" s="8">
        <v>2412</v>
      </c>
      <c r="N297" s="5">
        <v>31.5</v>
      </c>
      <c r="O297" s="7">
        <v>75978</v>
      </c>
    </row>
    <row r="298" spans="1:15" hidden="1" x14ac:dyDescent="0.2">
      <c r="A298" s="1" t="str">
        <f t="shared" si="8"/>
        <v>43344-Navarro Viola y Cía. S.A. (128)-25101-IN</v>
      </c>
      <c r="B298" s="1" t="str">
        <f t="shared" si="9"/>
        <v>43344-Navarro Viola y Cía. S.A. (128)-IN</v>
      </c>
      <c r="C298" s="1" t="str">
        <f>IF(I298="","",IF(J298="OUT","",IF(COUNTIF($A$2:A298,A298)=1,1,"")))</f>
        <v/>
      </c>
      <c r="D298" s="1" t="str">
        <f>IF(I298="","",IF(J298="IN","",IF(COUNTIF($A$2:A298,A298)=1,1,"")))</f>
        <v/>
      </c>
      <c r="E298" s="1" t="str">
        <f>IF(I298="","",IF(J298="OUT","",IF(COUNTIF(B$2:$B298,B298)=1,1,"")))</f>
        <v/>
      </c>
      <c r="F298" s="1" t="str">
        <f>IF(I298="","",IF(J298="IN","",IF(COUNTIF($B$2:B298,B298)=1,1,"")))</f>
        <v/>
      </c>
      <c r="G298" s="1">
        <f>IF(I298="","",COUNTIF($K$1:K298,K298))</f>
        <v>2</v>
      </c>
      <c r="H298" s="1">
        <f>IF(I298="","",COUNTIF($G$2:G298,1))</f>
        <v>32</v>
      </c>
      <c r="I298" s="5">
        <v>25101</v>
      </c>
      <c r="J298" s="5" t="s">
        <v>2</v>
      </c>
      <c r="K298" s="5" t="s">
        <v>37</v>
      </c>
      <c r="L298" s="6">
        <v>43344</v>
      </c>
      <c r="M298" s="8">
        <v>20505</v>
      </c>
      <c r="N298" s="5">
        <v>39.9</v>
      </c>
      <c r="O298" s="7">
        <v>818149.5</v>
      </c>
    </row>
    <row r="299" spans="1:15" hidden="1" x14ac:dyDescent="0.2">
      <c r="A299" s="1" t="str">
        <f t="shared" si="8"/>
        <v>43344-Navarro Viola y Cía. S.A. (128)-25101-IN</v>
      </c>
      <c r="B299" s="1" t="str">
        <f t="shared" si="9"/>
        <v>43344-Navarro Viola y Cía. S.A. (128)-IN</v>
      </c>
      <c r="C299" s="1" t="str">
        <f>IF(I299="","",IF(J299="OUT","",IF(COUNTIF($A$2:A299,A299)=1,1,"")))</f>
        <v/>
      </c>
      <c r="D299" s="1" t="str">
        <f>IF(I299="","",IF(J299="IN","",IF(COUNTIF($A$2:A299,A299)=1,1,"")))</f>
        <v/>
      </c>
      <c r="E299" s="1" t="str">
        <f>IF(I299="","",IF(J299="OUT","",IF(COUNTIF(B$2:$B299,B299)=1,1,"")))</f>
        <v/>
      </c>
      <c r="F299" s="1" t="str">
        <f>IF(I299="","",IF(J299="IN","",IF(COUNTIF($B$2:B299,B299)=1,1,"")))</f>
        <v/>
      </c>
      <c r="G299" s="1">
        <f>IF(I299="","",COUNTIF($K$1:K299,K299))</f>
        <v>3</v>
      </c>
      <c r="H299" s="1">
        <f>IF(I299="","",COUNTIF($G$2:G299,1))</f>
        <v>32</v>
      </c>
      <c r="I299" s="5">
        <v>25101</v>
      </c>
      <c r="J299" s="5" t="s">
        <v>2</v>
      </c>
      <c r="K299" s="5" t="s">
        <v>37</v>
      </c>
      <c r="L299" s="6">
        <v>43344</v>
      </c>
      <c r="M299" s="8">
        <v>27686</v>
      </c>
      <c r="N299" s="5">
        <v>40.25</v>
      </c>
      <c r="O299" s="7">
        <v>1114361.5</v>
      </c>
    </row>
    <row r="300" spans="1:15" hidden="1" x14ac:dyDescent="0.2">
      <c r="A300" s="1" t="str">
        <f t="shared" si="8"/>
        <v>43344-Navarro Viola y Cía. S.A. (128)-25101-IN</v>
      </c>
      <c r="B300" s="1" t="str">
        <f t="shared" si="9"/>
        <v>43344-Navarro Viola y Cía. S.A. (128)-IN</v>
      </c>
      <c r="C300" s="1" t="str">
        <f>IF(I300="","",IF(J300="OUT","",IF(COUNTIF($A$2:A300,A300)=1,1,"")))</f>
        <v/>
      </c>
      <c r="D300" s="1" t="str">
        <f>IF(I300="","",IF(J300="IN","",IF(COUNTIF($A$2:A300,A300)=1,1,"")))</f>
        <v/>
      </c>
      <c r="E300" s="1" t="str">
        <f>IF(I300="","",IF(J300="OUT","",IF(COUNTIF(B$2:$B300,B300)=1,1,"")))</f>
        <v/>
      </c>
      <c r="F300" s="1" t="str">
        <f>IF(I300="","",IF(J300="IN","",IF(COUNTIF($B$2:B300,B300)=1,1,"")))</f>
        <v/>
      </c>
      <c r="G300" s="1">
        <f>IF(I300="","",COUNTIF($K$1:K300,K300))</f>
        <v>4</v>
      </c>
      <c r="H300" s="1">
        <f>IF(I300="","",COUNTIF($G$2:G300,1))</f>
        <v>32</v>
      </c>
      <c r="I300" s="5">
        <v>25101</v>
      </c>
      <c r="J300" s="5" t="s">
        <v>2</v>
      </c>
      <c r="K300" s="5" t="s">
        <v>37</v>
      </c>
      <c r="L300" s="6">
        <v>43344</v>
      </c>
      <c r="M300" s="8">
        <v>73000</v>
      </c>
      <c r="N300" s="5">
        <v>35.9</v>
      </c>
      <c r="O300" s="7">
        <v>2620700</v>
      </c>
    </row>
    <row r="301" spans="1:15" hidden="1" x14ac:dyDescent="0.2">
      <c r="A301" s="1" t="str">
        <f t="shared" si="8"/>
        <v>43344-HSBC (Retail) (1748)-25321-IN</v>
      </c>
      <c r="B301" s="1" t="str">
        <f t="shared" si="9"/>
        <v>43344-HSBC (Retail) (1748)-IN</v>
      </c>
      <c r="C301" s="1">
        <f>IF(I301="","",IF(J301="OUT","",IF(COUNTIF($A$2:A301,A301)=1,1,"")))</f>
        <v>1</v>
      </c>
      <c r="D301" s="1" t="str">
        <f>IF(I301="","",IF(J301="IN","",IF(COUNTIF($A$2:A301,A301)=1,1,"")))</f>
        <v/>
      </c>
      <c r="E301" s="1">
        <f>IF(I301="","",IF(J301="OUT","",IF(COUNTIF(B$2:$B301,B301)=1,1,"")))</f>
        <v>1</v>
      </c>
      <c r="F301" s="1" t="str">
        <f>IF(I301="","",IF(J301="IN","",IF(COUNTIF($B$2:B301,B301)=1,1,"")))</f>
        <v/>
      </c>
      <c r="G301" s="1">
        <f>IF(I301="","",COUNTIF($K$1:K301,K301))</f>
        <v>8</v>
      </c>
      <c r="H301" s="1">
        <f>IF(I301="","",COUNTIF($G$2:G301,1))</f>
        <v>32</v>
      </c>
      <c r="I301" s="5">
        <v>25321</v>
      </c>
      <c r="J301" s="5" t="s">
        <v>2</v>
      </c>
      <c r="K301" s="5" t="s">
        <v>17</v>
      </c>
      <c r="L301" s="6">
        <v>43344</v>
      </c>
      <c r="M301" s="8">
        <v>9000</v>
      </c>
      <c r="N301" s="5">
        <v>32.200000000000003</v>
      </c>
      <c r="O301" s="7">
        <v>289800</v>
      </c>
    </row>
    <row r="302" spans="1:15" hidden="1" x14ac:dyDescent="0.2">
      <c r="A302" s="1" t="str">
        <f t="shared" si="8"/>
        <v>43344-Santander Rio Banco (1119)-26510-IN</v>
      </c>
      <c r="B302" s="1" t="str">
        <f t="shared" si="9"/>
        <v>43344-Santander Rio Banco (1119)-IN</v>
      </c>
      <c r="C302" s="1">
        <f>IF(I302="","",IF(J302="OUT","",IF(COUNTIF($A$2:A302,A302)=1,1,"")))</f>
        <v>1</v>
      </c>
      <c r="D302" s="1" t="str">
        <f>IF(I302="","",IF(J302="IN","",IF(COUNTIF($A$2:A302,A302)=1,1,"")))</f>
        <v/>
      </c>
      <c r="E302" s="1" t="str">
        <f>IF(I302="","",IF(J302="OUT","",IF(COUNTIF(B$2:$B302,B302)=1,1,"")))</f>
        <v/>
      </c>
      <c r="F302" s="1" t="str">
        <f>IF(I302="","",IF(J302="IN","",IF(COUNTIF($B$2:B302,B302)=1,1,"")))</f>
        <v/>
      </c>
      <c r="G302" s="1">
        <f>IF(I302="","",COUNTIF($K$1:K302,K302))</f>
        <v>48</v>
      </c>
      <c r="H302" s="1">
        <f>IF(I302="","",COUNTIF($G$2:G302,1))</f>
        <v>32</v>
      </c>
      <c r="I302" s="5">
        <v>26510</v>
      </c>
      <c r="J302" s="5" t="s">
        <v>2</v>
      </c>
      <c r="K302" s="5" t="s">
        <v>114</v>
      </c>
      <c r="L302" s="6">
        <v>43344</v>
      </c>
      <c r="M302" s="5">
        <v>5</v>
      </c>
      <c r="N302" s="5">
        <v>626</v>
      </c>
      <c r="O302" s="7">
        <v>3130</v>
      </c>
    </row>
    <row r="303" spans="1:15" hidden="1" x14ac:dyDescent="0.2">
      <c r="A303" s="1" t="str">
        <f t="shared" si="8"/>
        <v>43344-Santander Rio Banco (1119)-26510-IN</v>
      </c>
      <c r="B303" s="1" t="str">
        <f t="shared" si="9"/>
        <v>43344-Santander Rio Banco (1119)-IN</v>
      </c>
      <c r="C303" s="1" t="str">
        <f>IF(I303="","",IF(J303="OUT","",IF(COUNTIF($A$2:A303,A303)=1,1,"")))</f>
        <v/>
      </c>
      <c r="D303" s="1" t="str">
        <f>IF(I303="","",IF(J303="IN","",IF(COUNTIF($A$2:A303,A303)=1,1,"")))</f>
        <v/>
      </c>
      <c r="E303" s="1" t="str">
        <f>IF(I303="","",IF(J303="OUT","",IF(COUNTIF(B$2:$B303,B303)=1,1,"")))</f>
        <v/>
      </c>
      <c r="F303" s="1" t="str">
        <f>IF(I303="","",IF(J303="IN","",IF(COUNTIF($B$2:B303,B303)=1,1,"")))</f>
        <v/>
      </c>
      <c r="G303" s="1">
        <f>IF(I303="","",COUNTIF($K$1:K303,K303))</f>
        <v>49</v>
      </c>
      <c r="H303" s="1">
        <f>IF(I303="","",COUNTIF($G$2:G303,1))</f>
        <v>32</v>
      </c>
      <c r="I303" s="5">
        <v>26510</v>
      </c>
      <c r="J303" s="5" t="s">
        <v>2</v>
      </c>
      <c r="K303" s="5" t="s">
        <v>114</v>
      </c>
      <c r="L303" s="6">
        <v>43344</v>
      </c>
      <c r="M303" s="5">
        <v>1450</v>
      </c>
      <c r="N303" s="5">
        <v>48</v>
      </c>
      <c r="O303" s="7">
        <v>69600</v>
      </c>
    </row>
    <row r="304" spans="1:15" hidden="1" x14ac:dyDescent="0.2">
      <c r="A304" s="1" t="str">
        <f t="shared" si="8"/>
        <v>43344-Banco Ciudad (1190)-29814-IN</v>
      </c>
      <c r="B304" s="1" t="str">
        <f t="shared" si="9"/>
        <v>43344-Banco Ciudad (1190)-IN</v>
      </c>
      <c r="C304" s="1">
        <f>IF(I304="","",IF(J304="OUT","",IF(COUNTIF($A$2:A304,A304)=1,1,"")))</f>
        <v>1</v>
      </c>
      <c r="D304" s="1" t="str">
        <f>IF(I304="","",IF(J304="IN","",IF(COUNTIF($A$2:A304,A304)=1,1,"")))</f>
        <v/>
      </c>
      <c r="E304" s="1">
        <f>IF(I304="","",IF(J304="OUT","",IF(COUNTIF(B$2:$B304,B304)=1,1,"")))</f>
        <v>1</v>
      </c>
      <c r="F304" s="1" t="str">
        <f>IF(I304="","",IF(J304="IN","",IF(COUNTIF($B$2:B304,B304)=1,1,"")))</f>
        <v/>
      </c>
      <c r="G304" s="1">
        <f>IF(I304="","",COUNTIF($K$1:K304,K304))</f>
        <v>1</v>
      </c>
      <c r="H304" s="1">
        <f>IF(I304="","",COUNTIF($G$2:G304,1))</f>
        <v>33</v>
      </c>
      <c r="I304" s="5">
        <v>29814</v>
      </c>
      <c r="J304" s="5" t="s">
        <v>2</v>
      </c>
      <c r="K304" s="5" t="s">
        <v>31</v>
      </c>
      <c r="L304" s="6">
        <v>43344</v>
      </c>
      <c r="M304" s="5">
        <v>6360</v>
      </c>
      <c r="N304" s="5">
        <v>3.1</v>
      </c>
      <c r="O304" s="7">
        <v>19716</v>
      </c>
    </row>
    <row r="305" spans="1:15" hidden="1" x14ac:dyDescent="0.2">
      <c r="A305" s="1" t="str">
        <f t="shared" si="8"/>
        <v>43344-Banco Ciudad (1190)-29814-IN</v>
      </c>
      <c r="B305" s="1" t="str">
        <f t="shared" si="9"/>
        <v>43344-Banco Ciudad (1190)-IN</v>
      </c>
      <c r="C305" s="1" t="str">
        <f>IF(I305="","",IF(J305="OUT","",IF(COUNTIF($A$2:A305,A305)=1,1,"")))</f>
        <v/>
      </c>
      <c r="D305" s="1" t="str">
        <f>IF(I305="","",IF(J305="IN","",IF(COUNTIF($A$2:A305,A305)=1,1,"")))</f>
        <v/>
      </c>
      <c r="E305" s="1" t="str">
        <f>IF(I305="","",IF(J305="OUT","",IF(COUNTIF(B$2:$B305,B305)=1,1,"")))</f>
        <v/>
      </c>
      <c r="F305" s="1" t="str">
        <f>IF(I305="","",IF(J305="IN","",IF(COUNTIF($B$2:B305,B305)=1,1,"")))</f>
        <v/>
      </c>
      <c r="G305" s="1">
        <f>IF(I305="","",COUNTIF($K$1:K305,K305))</f>
        <v>2</v>
      </c>
      <c r="H305" s="1">
        <f>IF(I305="","",COUNTIF($G$2:G305,1))</f>
        <v>33</v>
      </c>
      <c r="I305" s="5">
        <v>29814</v>
      </c>
      <c r="J305" s="5" t="s">
        <v>2</v>
      </c>
      <c r="K305" s="5" t="s">
        <v>31</v>
      </c>
      <c r="L305" s="6">
        <v>43344</v>
      </c>
      <c r="M305" s="5">
        <v>4646</v>
      </c>
      <c r="N305" s="5">
        <v>5.2</v>
      </c>
      <c r="O305" s="7">
        <v>24159.200000000001</v>
      </c>
    </row>
    <row r="306" spans="1:15" hidden="1" x14ac:dyDescent="0.2">
      <c r="A306" s="1" t="str">
        <f t="shared" si="8"/>
        <v>43344-Banco Ciudad (1190)-29814-IN</v>
      </c>
      <c r="B306" s="1" t="str">
        <f t="shared" si="9"/>
        <v>43344-Banco Ciudad (1190)-IN</v>
      </c>
      <c r="C306" s="1" t="str">
        <f>IF(I306="","",IF(J306="OUT","",IF(COUNTIF($A$2:A306,A306)=1,1,"")))</f>
        <v/>
      </c>
      <c r="D306" s="1" t="str">
        <f>IF(I306="","",IF(J306="IN","",IF(COUNTIF($A$2:A306,A306)=1,1,"")))</f>
        <v/>
      </c>
      <c r="E306" s="1" t="str">
        <f>IF(I306="","",IF(J306="OUT","",IF(COUNTIF(B$2:$B306,B306)=1,1,"")))</f>
        <v/>
      </c>
      <c r="F306" s="1" t="str">
        <f>IF(I306="","",IF(J306="IN","",IF(COUNTIF($B$2:B306,B306)=1,1,"")))</f>
        <v/>
      </c>
      <c r="G306" s="1">
        <f>IF(I306="","",COUNTIF($K$1:K306,K306))</f>
        <v>3</v>
      </c>
      <c r="H306" s="1">
        <f>IF(I306="","",COUNTIF($G$2:G306,1))</f>
        <v>33</v>
      </c>
      <c r="I306" s="5">
        <v>29814</v>
      </c>
      <c r="J306" s="5" t="s">
        <v>2</v>
      </c>
      <c r="K306" s="5" t="s">
        <v>31</v>
      </c>
      <c r="L306" s="6">
        <v>43344</v>
      </c>
      <c r="M306" s="5">
        <v>1000</v>
      </c>
      <c r="N306" s="5">
        <v>28.1</v>
      </c>
      <c r="O306" s="7">
        <v>28100</v>
      </c>
    </row>
    <row r="307" spans="1:15" hidden="1" x14ac:dyDescent="0.2">
      <c r="A307" s="1" t="str">
        <f t="shared" si="8"/>
        <v>43344-Banco Ciudad (1190)-29814-IN</v>
      </c>
      <c r="B307" s="1" t="str">
        <f t="shared" si="9"/>
        <v>43344-Banco Ciudad (1190)-IN</v>
      </c>
      <c r="C307" s="1" t="str">
        <f>IF(I307="","",IF(J307="OUT","",IF(COUNTIF($A$2:A307,A307)=1,1,"")))</f>
        <v/>
      </c>
      <c r="D307" s="1" t="str">
        <f>IF(I307="","",IF(J307="IN","",IF(COUNTIF($A$2:A307,A307)=1,1,"")))</f>
        <v/>
      </c>
      <c r="E307" s="1" t="str">
        <f>IF(I307="","",IF(J307="OUT","",IF(COUNTIF(B$2:$B307,B307)=1,1,"")))</f>
        <v/>
      </c>
      <c r="F307" s="1" t="str">
        <f>IF(I307="","",IF(J307="IN","",IF(COUNTIF($B$2:B307,B307)=1,1,"")))</f>
        <v/>
      </c>
      <c r="G307" s="1">
        <f>IF(I307="","",COUNTIF($K$1:K307,K307))</f>
        <v>4</v>
      </c>
      <c r="H307" s="1">
        <f>IF(I307="","",COUNTIF($G$2:G307,1))</f>
        <v>33</v>
      </c>
      <c r="I307" s="5">
        <v>29814</v>
      </c>
      <c r="J307" s="5" t="s">
        <v>2</v>
      </c>
      <c r="K307" s="5" t="s">
        <v>31</v>
      </c>
      <c r="L307" s="6">
        <v>43344</v>
      </c>
      <c r="M307" s="5">
        <v>13103</v>
      </c>
      <c r="N307" s="5">
        <v>4.7</v>
      </c>
      <c r="O307" s="7">
        <v>61584.100000000006</v>
      </c>
    </row>
    <row r="308" spans="1:15" hidden="1" x14ac:dyDescent="0.2">
      <c r="A308" s="1" t="str">
        <f t="shared" si="8"/>
        <v>43344-Banco Ciudad (1190)-29814-IN</v>
      </c>
      <c r="B308" s="1" t="str">
        <f t="shared" si="9"/>
        <v>43344-Banco Ciudad (1190)-IN</v>
      </c>
      <c r="C308" s="1" t="str">
        <f>IF(I308="","",IF(J308="OUT","",IF(COUNTIF($A$2:A308,A308)=1,1,"")))</f>
        <v/>
      </c>
      <c r="D308" s="1" t="str">
        <f>IF(I308="","",IF(J308="IN","",IF(COUNTIF($A$2:A308,A308)=1,1,"")))</f>
        <v/>
      </c>
      <c r="E308" s="1" t="str">
        <f>IF(I308="","",IF(J308="OUT","",IF(COUNTIF(B$2:$B308,B308)=1,1,"")))</f>
        <v/>
      </c>
      <c r="F308" s="1" t="str">
        <f>IF(I308="","",IF(J308="IN","",IF(COUNTIF($B$2:B308,B308)=1,1,"")))</f>
        <v/>
      </c>
      <c r="G308" s="1">
        <f>IF(I308="","",COUNTIF($K$1:K308,K308))</f>
        <v>5</v>
      </c>
      <c r="H308" s="1">
        <f>IF(I308="","",COUNTIF($G$2:G308,1))</f>
        <v>33</v>
      </c>
      <c r="I308" s="5">
        <v>29814</v>
      </c>
      <c r="J308" s="5" t="s">
        <v>2</v>
      </c>
      <c r="K308" s="5" t="s">
        <v>31</v>
      </c>
      <c r="L308" s="6">
        <v>43344</v>
      </c>
      <c r="M308" s="5">
        <v>15476</v>
      </c>
      <c r="N308" s="5">
        <v>4.5</v>
      </c>
      <c r="O308" s="7">
        <v>69642</v>
      </c>
    </row>
    <row r="309" spans="1:15" hidden="1" x14ac:dyDescent="0.2">
      <c r="A309" s="1" t="str">
        <f t="shared" si="8"/>
        <v>43344-Banco Ciudad (1190)-29814-IN</v>
      </c>
      <c r="B309" s="1" t="str">
        <f t="shared" si="9"/>
        <v>43344-Banco Ciudad (1190)-IN</v>
      </c>
      <c r="C309" s="1" t="str">
        <f>IF(I309="","",IF(J309="OUT","",IF(COUNTIF($A$2:A309,A309)=1,1,"")))</f>
        <v/>
      </c>
      <c r="D309" s="1" t="str">
        <f>IF(I309="","",IF(J309="IN","",IF(COUNTIF($A$2:A309,A309)=1,1,"")))</f>
        <v/>
      </c>
      <c r="E309" s="1" t="str">
        <f>IF(I309="","",IF(J309="OUT","",IF(COUNTIF(B$2:$B309,B309)=1,1,"")))</f>
        <v/>
      </c>
      <c r="F309" s="1" t="str">
        <f>IF(I309="","",IF(J309="IN","",IF(COUNTIF($B$2:B309,B309)=1,1,"")))</f>
        <v/>
      </c>
      <c r="G309" s="1">
        <f>IF(I309="","",COUNTIF($K$1:K309,K309))</f>
        <v>6</v>
      </c>
      <c r="H309" s="1">
        <f>IF(I309="","",COUNTIF($G$2:G309,1))</f>
        <v>33</v>
      </c>
      <c r="I309" s="5">
        <v>29814</v>
      </c>
      <c r="J309" s="5" t="s">
        <v>2</v>
      </c>
      <c r="K309" s="5" t="s">
        <v>31</v>
      </c>
      <c r="L309" s="6">
        <v>43344</v>
      </c>
      <c r="M309" s="5">
        <v>881</v>
      </c>
      <c r="N309" s="5">
        <v>84.45</v>
      </c>
      <c r="O309" s="7">
        <v>74400.45</v>
      </c>
    </row>
    <row r="310" spans="1:15" hidden="1" x14ac:dyDescent="0.2">
      <c r="A310" s="1" t="str">
        <f t="shared" si="8"/>
        <v>43344-Banco Ciudad (1190)-29814-IN</v>
      </c>
      <c r="B310" s="1" t="str">
        <f t="shared" si="9"/>
        <v>43344-Banco Ciudad (1190)-IN</v>
      </c>
      <c r="C310" s="1" t="str">
        <f>IF(I310="","",IF(J310="OUT","",IF(COUNTIF($A$2:A310,A310)=1,1,"")))</f>
        <v/>
      </c>
      <c r="D310" s="1" t="str">
        <f>IF(I310="","",IF(J310="IN","",IF(COUNTIF($A$2:A310,A310)=1,1,"")))</f>
        <v/>
      </c>
      <c r="E310" s="1" t="str">
        <f>IF(I310="","",IF(J310="OUT","",IF(COUNTIF(B$2:$B310,B310)=1,1,"")))</f>
        <v/>
      </c>
      <c r="F310" s="1" t="str">
        <f>IF(I310="","",IF(J310="IN","",IF(COUNTIF($B$2:B310,B310)=1,1,"")))</f>
        <v/>
      </c>
      <c r="G310" s="1">
        <f>IF(I310="","",COUNTIF($K$1:K310,K310))</f>
        <v>7</v>
      </c>
      <c r="H310" s="1">
        <f>IF(I310="","",COUNTIF($G$2:G310,1))</f>
        <v>33</v>
      </c>
      <c r="I310" s="5">
        <v>29814</v>
      </c>
      <c r="J310" s="5" t="s">
        <v>2</v>
      </c>
      <c r="K310" s="5" t="s">
        <v>31</v>
      </c>
      <c r="L310" s="6">
        <v>43344</v>
      </c>
      <c r="M310" s="5">
        <v>1986</v>
      </c>
      <c r="N310" s="5">
        <v>37.5</v>
      </c>
      <c r="O310" s="7">
        <v>74475</v>
      </c>
    </row>
    <row r="311" spans="1:15" hidden="1" x14ac:dyDescent="0.2">
      <c r="A311" s="1" t="str">
        <f t="shared" si="8"/>
        <v>43344-Banco Ciudad (1190)-29814-IN</v>
      </c>
      <c r="B311" s="1" t="str">
        <f t="shared" si="9"/>
        <v>43344-Banco Ciudad (1190)-IN</v>
      </c>
      <c r="C311" s="1" t="str">
        <f>IF(I311="","",IF(J311="OUT","",IF(COUNTIF($A$2:A311,A311)=1,1,"")))</f>
        <v/>
      </c>
      <c r="D311" s="1" t="str">
        <f>IF(I311="","",IF(J311="IN","",IF(COUNTIF($A$2:A311,A311)=1,1,"")))</f>
        <v/>
      </c>
      <c r="E311" s="1" t="str">
        <f>IF(I311="","",IF(J311="OUT","",IF(COUNTIF(B$2:$B311,B311)=1,1,"")))</f>
        <v/>
      </c>
      <c r="F311" s="1" t="str">
        <f>IF(I311="","",IF(J311="IN","",IF(COUNTIF($B$2:B311,B311)=1,1,"")))</f>
        <v/>
      </c>
      <c r="G311" s="1">
        <f>IF(I311="","",COUNTIF($K$1:K311,K311))</f>
        <v>8</v>
      </c>
      <c r="H311" s="1">
        <f>IF(I311="","",COUNTIF($G$2:G311,1))</f>
        <v>33</v>
      </c>
      <c r="I311" s="5">
        <v>29814</v>
      </c>
      <c r="J311" s="5" t="s">
        <v>2</v>
      </c>
      <c r="K311" s="5" t="s">
        <v>31</v>
      </c>
      <c r="L311" s="6">
        <v>43344</v>
      </c>
      <c r="M311" s="5">
        <v>2022</v>
      </c>
      <c r="N311" s="5">
        <v>48.9</v>
      </c>
      <c r="O311" s="7">
        <v>98875.8</v>
      </c>
    </row>
    <row r="312" spans="1:15" hidden="1" x14ac:dyDescent="0.2">
      <c r="A312" s="1" t="str">
        <f t="shared" si="8"/>
        <v>43344-Banco Ciudad (1190)-29814-IN</v>
      </c>
      <c r="B312" s="1" t="str">
        <f t="shared" si="9"/>
        <v>43344-Banco Ciudad (1190)-IN</v>
      </c>
      <c r="C312" s="1" t="str">
        <f>IF(I312="","",IF(J312="OUT","",IF(COUNTIF($A$2:A312,A312)=1,1,"")))</f>
        <v/>
      </c>
      <c r="D312" s="1" t="str">
        <f>IF(I312="","",IF(J312="IN","",IF(COUNTIF($A$2:A312,A312)=1,1,"")))</f>
        <v/>
      </c>
      <c r="E312" s="1" t="str">
        <f>IF(I312="","",IF(J312="OUT","",IF(COUNTIF(B$2:$B312,B312)=1,1,"")))</f>
        <v/>
      </c>
      <c r="F312" s="1" t="str">
        <f>IF(I312="","",IF(J312="IN","",IF(COUNTIF($B$2:B312,B312)=1,1,"")))</f>
        <v/>
      </c>
      <c r="G312" s="1">
        <f>IF(I312="","",COUNTIF($K$1:K312,K312))</f>
        <v>9</v>
      </c>
      <c r="H312" s="1">
        <f>IF(I312="","",COUNTIF($G$2:G312,1))</f>
        <v>33</v>
      </c>
      <c r="I312" s="5">
        <v>29814</v>
      </c>
      <c r="J312" s="5" t="s">
        <v>2</v>
      </c>
      <c r="K312" s="5" t="s">
        <v>31</v>
      </c>
      <c r="L312" s="6">
        <v>43344</v>
      </c>
      <c r="M312" s="5">
        <v>3025</v>
      </c>
      <c r="N312" s="5">
        <v>43</v>
      </c>
      <c r="O312" s="7">
        <v>130075</v>
      </c>
    </row>
    <row r="313" spans="1:15" hidden="1" x14ac:dyDescent="0.2">
      <c r="A313" s="1" t="str">
        <f t="shared" si="8"/>
        <v>43344-Banco Ciudad (1190)-29814-IN</v>
      </c>
      <c r="B313" s="1" t="str">
        <f t="shared" si="9"/>
        <v>43344-Banco Ciudad (1190)-IN</v>
      </c>
      <c r="C313" s="1" t="str">
        <f>IF(I313="","",IF(J313="OUT","",IF(COUNTIF($A$2:A313,A313)=1,1,"")))</f>
        <v/>
      </c>
      <c r="D313" s="1" t="str">
        <f>IF(I313="","",IF(J313="IN","",IF(COUNTIF($A$2:A313,A313)=1,1,"")))</f>
        <v/>
      </c>
      <c r="E313" s="1" t="str">
        <f>IF(I313="","",IF(J313="OUT","",IF(COUNTIF(B$2:$B313,B313)=1,1,"")))</f>
        <v/>
      </c>
      <c r="F313" s="1" t="str">
        <f>IF(I313="","",IF(J313="IN","",IF(COUNTIF($B$2:B313,B313)=1,1,"")))</f>
        <v/>
      </c>
      <c r="G313" s="1">
        <f>IF(I313="","",COUNTIF($K$1:K313,K313))</f>
        <v>10</v>
      </c>
      <c r="H313" s="1">
        <f>IF(I313="","",COUNTIF($G$2:G313,1))</f>
        <v>33</v>
      </c>
      <c r="I313" s="5">
        <v>29814</v>
      </c>
      <c r="J313" s="5" t="s">
        <v>2</v>
      </c>
      <c r="K313" s="5" t="s">
        <v>31</v>
      </c>
      <c r="L313" s="6">
        <v>43344</v>
      </c>
      <c r="M313" s="5">
        <v>3674</v>
      </c>
      <c r="N313" s="5">
        <v>49.8</v>
      </c>
      <c r="O313" s="7">
        <v>182965.19999999998</v>
      </c>
    </row>
    <row r="314" spans="1:15" hidden="1" x14ac:dyDescent="0.2">
      <c r="A314" s="1" t="str">
        <f t="shared" si="8"/>
        <v>43344-Santander Rio Banco (1119)-35273-IN</v>
      </c>
      <c r="B314" s="1" t="str">
        <f t="shared" si="9"/>
        <v>43344-Santander Rio Banco (1119)-IN</v>
      </c>
      <c r="C314" s="1">
        <f>IF(I314="","",IF(J314="OUT","",IF(COUNTIF($A$2:A314,A314)=1,1,"")))</f>
        <v>1</v>
      </c>
      <c r="D314" s="1" t="str">
        <f>IF(I314="","",IF(J314="IN","",IF(COUNTIF($A$2:A314,A314)=1,1,"")))</f>
        <v/>
      </c>
      <c r="E314" s="1" t="str">
        <f>IF(I314="","",IF(J314="OUT","",IF(COUNTIF(B$2:$B314,B314)=1,1,"")))</f>
        <v/>
      </c>
      <c r="F314" s="1" t="str">
        <f>IF(I314="","",IF(J314="IN","",IF(COUNTIF($B$2:B314,B314)=1,1,"")))</f>
        <v/>
      </c>
      <c r="G314" s="1">
        <f>IF(I314="","",COUNTIF($K$1:K314,K314))</f>
        <v>50</v>
      </c>
      <c r="H314" s="1">
        <f>IF(I314="","",COUNTIF($G$2:G314,1))</f>
        <v>33</v>
      </c>
      <c r="I314" s="5">
        <v>35273</v>
      </c>
      <c r="J314" s="5" t="s">
        <v>2</v>
      </c>
      <c r="K314" s="5" t="s">
        <v>114</v>
      </c>
      <c r="L314" s="6">
        <v>43344</v>
      </c>
      <c r="M314" s="5">
        <v>849</v>
      </c>
      <c r="N314" s="5">
        <v>110.95</v>
      </c>
      <c r="O314" s="7">
        <v>94196.55</v>
      </c>
    </row>
    <row r="315" spans="1:15" hidden="1" x14ac:dyDescent="0.2">
      <c r="A315" s="1" t="str">
        <f t="shared" si="8"/>
        <v>43344-Santander Rio Banco (1119)-35533-IN</v>
      </c>
      <c r="B315" s="1" t="str">
        <f t="shared" si="9"/>
        <v>43344-Santander Rio Banco (1119)-IN</v>
      </c>
      <c r="C315" s="1">
        <f>IF(I315="","",IF(J315="OUT","",IF(COUNTIF($A$2:A315,A315)=1,1,"")))</f>
        <v>1</v>
      </c>
      <c r="D315" s="1" t="str">
        <f>IF(I315="","",IF(J315="IN","",IF(COUNTIF($A$2:A315,A315)=1,1,"")))</f>
        <v/>
      </c>
      <c r="E315" s="1" t="str">
        <f>IF(I315="","",IF(J315="OUT","",IF(COUNTIF(B$2:$B315,B315)=1,1,"")))</f>
        <v/>
      </c>
      <c r="F315" s="1" t="str">
        <f>IF(I315="","",IF(J315="IN","",IF(COUNTIF($B$2:B315,B315)=1,1,"")))</f>
        <v/>
      </c>
      <c r="G315" s="1">
        <f>IF(I315="","",COUNTIF($K$1:K315,K315))</f>
        <v>51</v>
      </c>
      <c r="H315" s="1">
        <f>IF(I315="","",COUNTIF($G$2:G315,1))</f>
        <v>33</v>
      </c>
      <c r="I315" s="5">
        <v>35533</v>
      </c>
      <c r="J315" s="5" t="s">
        <v>2</v>
      </c>
      <c r="K315" s="5" t="s">
        <v>114</v>
      </c>
      <c r="L315" s="6">
        <v>43344</v>
      </c>
      <c r="M315" s="5">
        <v>1000</v>
      </c>
      <c r="N315" s="5">
        <v>3.84</v>
      </c>
      <c r="O315" s="7">
        <v>3840</v>
      </c>
    </row>
    <row r="316" spans="1:15" hidden="1" x14ac:dyDescent="0.2">
      <c r="A316" s="1" t="str">
        <f t="shared" si="8"/>
        <v>43344-Santander Rio Banco (1119)-35533-IN</v>
      </c>
      <c r="B316" s="1" t="str">
        <f t="shared" si="9"/>
        <v>43344-Santander Rio Banco (1119)-IN</v>
      </c>
      <c r="C316" s="1" t="str">
        <f>IF(I316="","",IF(J316="OUT","",IF(COUNTIF($A$2:A316,A316)=1,1,"")))</f>
        <v/>
      </c>
      <c r="D316" s="1" t="str">
        <f>IF(I316="","",IF(J316="IN","",IF(COUNTIF($A$2:A316,A316)=1,1,"")))</f>
        <v/>
      </c>
      <c r="E316" s="1" t="str">
        <f>IF(I316="","",IF(J316="OUT","",IF(COUNTIF(B$2:$B316,B316)=1,1,"")))</f>
        <v/>
      </c>
      <c r="F316" s="1" t="str">
        <f>IF(I316="","",IF(J316="IN","",IF(COUNTIF($B$2:B316,B316)=1,1,"")))</f>
        <v/>
      </c>
      <c r="G316" s="1">
        <f>IF(I316="","",COUNTIF($K$1:K316,K316))</f>
        <v>52</v>
      </c>
      <c r="H316" s="1">
        <f>IF(I316="","",COUNTIF($G$2:G316,1))</f>
        <v>33</v>
      </c>
      <c r="I316" s="5">
        <v>35533</v>
      </c>
      <c r="J316" s="5" t="s">
        <v>2</v>
      </c>
      <c r="K316" s="5" t="s">
        <v>114</v>
      </c>
      <c r="L316" s="6">
        <v>43344</v>
      </c>
      <c r="M316" s="5">
        <v>200</v>
      </c>
      <c r="N316" s="5">
        <v>133.19999999999999</v>
      </c>
      <c r="O316" s="7">
        <v>26639.999999999996</v>
      </c>
    </row>
    <row r="317" spans="1:15" hidden="1" x14ac:dyDescent="0.2">
      <c r="A317" s="1" t="str">
        <f t="shared" si="8"/>
        <v>43344-Banco Galicia (552)-35533-IN</v>
      </c>
      <c r="B317" s="1" t="str">
        <f t="shared" si="9"/>
        <v>43344-Banco Galicia (552)-IN</v>
      </c>
      <c r="C317" s="1">
        <f>IF(I317="","",IF(J317="OUT","",IF(COUNTIF($A$2:A317,A317)=1,1,"")))</f>
        <v>1</v>
      </c>
      <c r="D317" s="1" t="str">
        <f>IF(I317="","",IF(J317="IN","",IF(COUNTIF($A$2:A317,A317)=1,1,"")))</f>
        <v/>
      </c>
      <c r="E317" s="1" t="str">
        <f>IF(I317="","",IF(J317="OUT","",IF(COUNTIF(B$2:$B317,B317)=1,1,"")))</f>
        <v/>
      </c>
      <c r="F317" s="1" t="str">
        <f>IF(I317="","",IF(J317="IN","",IF(COUNTIF($B$2:B317,B317)=1,1,"")))</f>
        <v/>
      </c>
      <c r="G317" s="1">
        <f>IF(I317="","",COUNTIF($K$1:K317,K317))</f>
        <v>33</v>
      </c>
      <c r="H317" s="1">
        <f>IF(I317="","",COUNTIF($G$2:G317,1))</f>
        <v>33</v>
      </c>
      <c r="I317" s="5">
        <v>35533</v>
      </c>
      <c r="J317" s="5" t="s">
        <v>2</v>
      </c>
      <c r="K317" s="5" t="s">
        <v>10</v>
      </c>
      <c r="L317" s="6">
        <v>43344</v>
      </c>
      <c r="M317" s="5">
        <v>60</v>
      </c>
      <c r="N317" s="5">
        <v>637.25</v>
      </c>
      <c r="O317" s="7">
        <v>38235</v>
      </c>
    </row>
    <row r="318" spans="1:15" hidden="1" x14ac:dyDescent="0.2">
      <c r="A318" s="1" t="str">
        <f t="shared" si="8"/>
        <v>43344-Banco Galicia (552)-36111-IN</v>
      </c>
      <c r="B318" s="1" t="str">
        <f t="shared" si="9"/>
        <v>43344-Banco Galicia (552)-IN</v>
      </c>
      <c r="C318" s="1">
        <f>IF(I318="","",IF(J318="OUT","",IF(COUNTIF($A$2:A318,A318)=1,1,"")))</f>
        <v>1</v>
      </c>
      <c r="D318" s="1" t="str">
        <f>IF(I318="","",IF(J318="IN","",IF(COUNTIF($A$2:A318,A318)=1,1,"")))</f>
        <v/>
      </c>
      <c r="E318" s="1" t="str">
        <f>IF(I318="","",IF(J318="OUT","",IF(COUNTIF(B$2:$B318,B318)=1,1,"")))</f>
        <v/>
      </c>
      <c r="F318" s="1" t="str">
        <f>IF(I318="","",IF(J318="IN","",IF(COUNTIF($B$2:B318,B318)=1,1,"")))</f>
        <v/>
      </c>
      <c r="G318" s="1">
        <f>IF(I318="","",COUNTIF($K$1:K318,K318))</f>
        <v>34</v>
      </c>
      <c r="H318" s="1">
        <f>IF(I318="","",COUNTIF($G$2:G318,1))</f>
        <v>33</v>
      </c>
      <c r="I318" s="5">
        <v>36111</v>
      </c>
      <c r="J318" s="5" t="s">
        <v>2</v>
      </c>
      <c r="K318" s="5" t="s">
        <v>10</v>
      </c>
      <c r="L318" s="6">
        <v>43344</v>
      </c>
      <c r="M318" s="8">
        <v>68000</v>
      </c>
      <c r="N318" s="5">
        <v>27.3</v>
      </c>
      <c r="O318" s="7">
        <v>1856400</v>
      </c>
    </row>
    <row r="319" spans="1:15" hidden="1" x14ac:dyDescent="0.2">
      <c r="A319" s="1" t="str">
        <f t="shared" si="8"/>
        <v>43344-Banco Ciudad (1190)-37942-IN</v>
      </c>
      <c r="B319" s="1" t="str">
        <f t="shared" si="9"/>
        <v>43344-Banco Ciudad (1190)-IN</v>
      </c>
      <c r="C319" s="1">
        <f>IF(I319="","",IF(J319="OUT","",IF(COUNTIF($A$2:A319,A319)=1,1,"")))</f>
        <v>1</v>
      </c>
      <c r="D319" s="1" t="str">
        <f>IF(I319="","",IF(J319="IN","",IF(COUNTIF($A$2:A319,A319)=1,1,"")))</f>
        <v/>
      </c>
      <c r="E319" s="1" t="str">
        <f>IF(I319="","",IF(J319="OUT","",IF(COUNTIF(B$2:$B319,B319)=1,1,"")))</f>
        <v/>
      </c>
      <c r="F319" s="1" t="str">
        <f>IF(I319="","",IF(J319="IN","",IF(COUNTIF($B$2:B319,B319)=1,1,"")))</f>
        <v/>
      </c>
      <c r="G319" s="1">
        <f>IF(I319="","",COUNTIF($K$1:K319,K319))</f>
        <v>11</v>
      </c>
      <c r="H319" s="1">
        <f>IF(I319="","",COUNTIF($G$2:G319,1))</f>
        <v>33</v>
      </c>
      <c r="I319" s="5">
        <v>37942</v>
      </c>
      <c r="J319" s="5" t="s">
        <v>2</v>
      </c>
      <c r="K319" s="5" t="s">
        <v>31</v>
      </c>
      <c r="L319" s="6">
        <v>43344</v>
      </c>
      <c r="M319" s="5">
        <v>75</v>
      </c>
      <c r="N319" s="5">
        <v>172.05</v>
      </c>
      <c r="O319" s="7">
        <v>12903.75</v>
      </c>
    </row>
    <row r="320" spans="1:15" hidden="1" x14ac:dyDescent="0.2">
      <c r="A320" s="1" t="str">
        <f t="shared" si="8"/>
        <v>43344-Versatil Inversiones y Transacciones S.A. (772)-38741-IN</v>
      </c>
      <c r="B320" s="1" t="str">
        <f t="shared" si="9"/>
        <v>43344-Versatil Inversiones y Transacciones S.A. (772)-IN</v>
      </c>
      <c r="C320" s="1">
        <f>IF(I320="","",IF(J320="OUT","",IF(COUNTIF($A$2:A320,A320)=1,1,"")))</f>
        <v>1</v>
      </c>
      <c r="D320" s="1" t="str">
        <f>IF(I320="","",IF(J320="IN","",IF(COUNTIF($A$2:A320,A320)=1,1,"")))</f>
        <v/>
      </c>
      <c r="E320" s="1">
        <f>IF(I320="","",IF(J320="OUT","",IF(COUNTIF(B$2:$B320,B320)=1,1,"")))</f>
        <v>1</v>
      </c>
      <c r="F320" s="1" t="str">
        <f>IF(I320="","",IF(J320="IN","",IF(COUNTIF($B$2:B320,B320)=1,1,"")))</f>
        <v/>
      </c>
      <c r="G320" s="1">
        <f>IF(I320="","",COUNTIF($K$1:K320,K320))</f>
        <v>1</v>
      </c>
      <c r="H320" s="1">
        <f>IF(I320="","",COUNTIF($G$2:G320,1))</f>
        <v>34</v>
      </c>
      <c r="I320" s="5">
        <v>38741</v>
      </c>
      <c r="J320" s="5" t="s">
        <v>2</v>
      </c>
      <c r="K320" s="5" t="s">
        <v>38</v>
      </c>
      <c r="L320" s="6">
        <v>43344</v>
      </c>
      <c r="M320" s="5">
        <v>1436</v>
      </c>
      <c r="N320" s="5">
        <v>0</v>
      </c>
      <c r="O320" s="7">
        <v>0</v>
      </c>
    </row>
    <row r="321" spans="1:15" hidden="1" x14ac:dyDescent="0.2">
      <c r="A321" s="1" t="str">
        <f t="shared" si="8"/>
        <v>43344-Versatil Inversiones y Transacciones S.A. (772)-38741-IN</v>
      </c>
      <c r="B321" s="1" t="str">
        <f t="shared" si="9"/>
        <v>43344-Versatil Inversiones y Transacciones S.A. (772)-IN</v>
      </c>
      <c r="C321" s="1" t="str">
        <f>IF(I321="","",IF(J321="OUT","",IF(COUNTIF($A$2:A321,A321)=1,1,"")))</f>
        <v/>
      </c>
      <c r="D321" s="1" t="str">
        <f>IF(I321="","",IF(J321="IN","",IF(COUNTIF($A$2:A321,A321)=1,1,"")))</f>
        <v/>
      </c>
      <c r="E321" s="1" t="str">
        <f>IF(I321="","",IF(J321="OUT","",IF(COUNTIF(B$2:$B321,B321)=1,1,"")))</f>
        <v/>
      </c>
      <c r="F321" s="1" t="str">
        <f>IF(I321="","",IF(J321="IN","",IF(COUNTIF($B$2:B321,B321)=1,1,"")))</f>
        <v/>
      </c>
      <c r="G321" s="1">
        <f>IF(I321="","",COUNTIF($K$1:K321,K321))</f>
        <v>2</v>
      </c>
      <c r="H321" s="1">
        <f>IF(I321="","",COUNTIF($G$2:G321,1))</f>
        <v>34</v>
      </c>
      <c r="I321" s="5">
        <v>38741</v>
      </c>
      <c r="J321" s="5" t="s">
        <v>2</v>
      </c>
      <c r="K321" s="5" t="s">
        <v>38</v>
      </c>
      <c r="L321" s="6">
        <v>43344</v>
      </c>
      <c r="M321" s="8">
        <v>2520</v>
      </c>
      <c r="N321" s="5">
        <v>26.517099999999999</v>
      </c>
      <c r="O321" s="7">
        <v>66823.092000000004</v>
      </c>
    </row>
    <row r="322" spans="1:15" hidden="1" x14ac:dyDescent="0.2">
      <c r="A322" s="1" t="str">
        <f t="shared" si="8"/>
        <v>43344-Versatil Inversiones y Transacciones S.A. (772)-38741-IN</v>
      </c>
      <c r="B322" s="1" t="str">
        <f t="shared" si="9"/>
        <v>43344-Versatil Inversiones y Transacciones S.A. (772)-IN</v>
      </c>
      <c r="C322" s="1" t="str">
        <f>IF(I322="","",IF(J322="OUT","",IF(COUNTIF($A$2:A322,A322)=1,1,"")))</f>
        <v/>
      </c>
      <c r="D322" s="1" t="str">
        <f>IF(I322="","",IF(J322="IN","",IF(COUNTIF($A$2:A322,A322)=1,1,"")))</f>
        <v/>
      </c>
      <c r="E322" s="1" t="str">
        <f>IF(I322="","",IF(J322="OUT","",IF(COUNTIF(B$2:$B322,B322)=1,1,"")))</f>
        <v/>
      </c>
      <c r="F322" s="1" t="str">
        <f>IF(I322="","",IF(J322="IN","",IF(COUNTIF($B$2:B322,B322)=1,1,"")))</f>
        <v/>
      </c>
      <c r="G322" s="1">
        <f>IF(I322="","",COUNTIF($K$1:K322,K322))</f>
        <v>3</v>
      </c>
      <c r="H322" s="1">
        <f>IF(I322="","",COUNTIF($G$2:G322,1))</f>
        <v>34</v>
      </c>
      <c r="I322" s="5">
        <v>38741</v>
      </c>
      <c r="J322" s="5" t="s">
        <v>2</v>
      </c>
      <c r="K322" s="5" t="s">
        <v>38</v>
      </c>
      <c r="L322" s="6">
        <v>43344</v>
      </c>
      <c r="M322" s="5">
        <v>5670</v>
      </c>
      <c r="N322" s="5">
        <v>98.95</v>
      </c>
      <c r="O322" s="7">
        <v>561046.5</v>
      </c>
    </row>
    <row r="323" spans="1:15" hidden="1" x14ac:dyDescent="0.2">
      <c r="A323" s="1" t="str">
        <f t="shared" si="8"/>
        <v>43344-Versatil Inversiones y Transacciones S.A. (772)-38741-IN</v>
      </c>
      <c r="B323" s="1" t="str">
        <f t="shared" si="9"/>
        <v>43344-Versatil Inversiones y Transacciones S.A. (772)-IN</v>
      </c>
      <c r="C323" s="1" t="str">
        <f>IF(I323="","",IF(J323="OUT","",IF(COUNTIF($A$2:A323,A323)=1,1,"")))</f>
        <v/>
      </c>
      <c r="D323" s="1" t="str">
        <f>IF(I323="","",IF(J323="IN","",IF(COUNTIF($A$2:A323,A323)=1,1,"")))</f>
        <v/>
      </c>
      <c r="E323" s="1" t="str">
        <f>IF(I323="","",IF(J323="OUT","",IF(COUNTIF(B$2:$B323,B323)=1,1,"")))</f>
        <v/>
      </c>
      <c r="F323" s="1" t="str">
        <f>IF(I323="","",IF(J323="IN","",IF(COUNTIF($B$2:B323,B323)=1,1,"")))</f>
        <v/>
      </c>
      <c r="G323" s="1">
        <f>IF(I323="","",COUNTIF($K$1:K323,K323))</f>
        <v>4</v>
      </c>
      <c r="H323" s="1">
        <f>IF(I323="","",COUNTIF($G$2:G323,1))</f>
        <v>34</v>
      </c>
      <c r="I323" s="5">
        <v>38741</v>
      </c>
      <c r="J323" s="5" t="s">
        <v>2</v>
      </c>
      <c r="K323" s="5" t="s">
        <v>38</v>
      </c>
      <c r="L323" s="6">
        <v>43344</v>
      </c>
      <c r="M323" s="5">
        <v>4835</v>
      </c>
      <c r="N323" s="5">
        <v>145</v>
      </c>
      <c r="O323" s="7">
        <v>701075</v>
      </c>
    </row>
    <row r="324" spans="1:15" hidden="1" x14ac:dyDescent="0.2">
      <c r="A324" s="1" t="str">
        <f t="shared" ref="A324:A387" si="10">IF(I324="","",L324&amp;"-"&amp;K324&amp;"-"&amp;I324&amp;"-"&amp;J324)</f>
        <v>43344-Versatil Inversiones y Transacciones S.A. (772)-38741-IN</v>
      </c>
      <c r="B324" s="1" t="str">
        <f t="shared" ref="B324:B387" si="11">IF(I324="","",L324&amp;"-"&amp;K324&amp;"-"&amp;J324)</f>
        <v>43344-Versatil Inversiones y Transacciones S.A. (772)-IN</v>
      </c>
      <c r="C324" s="1" t="str">
        <f>IF(I324="","",IF(J324="OUT","",IF(COUNTIF($A$2:A324,A324)=1,1,"")))</f>
        <v/>
      </c>
      <c r="D324" s="1" t="str">
        <f>IF(I324="","",IF(J324="IN","",IF(COUNTIF($A$2:A324,A324)=1,1,"")))</f>
        <v/>
      </c>
      <c r="E324" s="1" t="str">
        <f>IF(I324="","",IF(J324="OUT","",IF(COUNTIF(B$2:$B324,B324)=1,1,"")))</f>
        <v/>
      </c>
      <c r="F324" s="1" t="str">
        <f>IF(I324="","",IF(J324="IN","",IF(COUNTIF($B$2:B324,B324)=1,1,"")))</f>
        <v/>
      </c>
      <c r="G324" s="1">
        <f>IF(I324="","",COUNTIF($K$1:K324,K324))</f>
        <v>5</v>
      </c>
      <c r="H324" s="1">
        <f>IF(I324="","",COUNTIF($G$2:G324,1))</f>
        <v>34</v>
      </c>
      <c r="I324" s="5">
        <v>38741</v>
      </c>
      <c r="J324" s="5" t="s">
        <v>2</v>
      </c>
      <c r="K324" s="5" t="s">
        <v>38</v>
      </c>
      <c r="L324" s="6">
        <v>43344</v>
      </c>
      <c r="M324" s="5">
        <v>3305</v>
      </c>
      <c r="N324" s="5">
        <v>243.55</v>
      </c>
      <c r="O324" s="7">
        <v>804932.75</v>
      </c>
    </row>
    <row r="325" spans="1:15" hidden="1" x14ac:dyDescent="0.2">
      <c r="A325" s="1" t="str">
        <f t="shared" si="10"/>
        <v>43344-Versatil Inversiones y Transacciones S.A. (772)-38741-IN</v>
      </c>
      <c r="B325" s="1" t="str">
        <f t="shared" si="11"/>
        <v>43344-Versatil Inversiones y Transacciones S.A. (772)-IN</v>
      </c>
      <c r="C325" s="1" t="str">
        <f>IF(I325="","",IF(J325="OUT","",IF(COUNTIF($A$2:A325,A325)=1,1,"")))</f>
        <v/>
      </c>
      <c r="D325" s="1" t="str">
        <f>IF(I325="","",IF(J325="IN","",IF(COUNTIF($A$2:A325,A325)=1,1,"")))</f>
        <v/>
      </c>
      <c r="E325" s="1" t="str">
        <f>IF(I325="","",IF(J325="OUT","",IF(COUNTIF(B$2:$B325,B325)=1,1,"")))</f>
        <v/>
      </c>
      <c r="F325" s="1" t="str">
        <f>IF(I325="","",IF(J325="IN","",IF(COUNTIF($B$2:B325,B325)=1,1,"")))</f>
        <v/>
      </c>
      <c r="G325" s="1">
        <f>IF(I325="","",COUNTIF($K$1:K325,K325))</f>
        <v>6</v>
      </c>
      <c r="H325" s="1">
        <f>IF(I325="","",COUNTIF($G$2:G325,1))</f>
        <v>34</v>
      </c>
      <c r="I325" s="5">
        <v>38741</v>
      </c>
      <c r="J325" s="5" t="s">
        <v>2</v>
      </c>
      <c r="K325" s="5" t="s">
        <v>38</v>
      </c>
      <c r="L325" s="6">
        <v>43344</v>
      </c>
      <c r="M325" s="8">
        <v>90000</v>
      </c>
      <c r="N325" s="5">
        <v>15.616099999999999</v>
      </c>
      <c r="O325" s="7">
        <v>1405449</v>
      </c>
    </row>
    <row r="326" spans="1:15" hidden="1" x14ac:dyDescent="0.2">
      <c r="A326" s="1" t="str">
        <f t="shared" si="10"/>
        <v>43344-Versatil Inversiones y Transacciones S.A. (772)-38741-IN</v>
      </c>
      <c r="B326" s="1" t="str">
        <f t="shared" si="11"/>
        <v>43344-Versatil Inversiones y Transacciones S.A. (772)-IN</v>
      </c>
      <c r="C326" s="1" t="str">
        <f>IF(I326="","",IF(J326="OUT","",IF(COUNTIF($A$2:A326,A326)=1,1,"")))</f>
        <v/>
      </c>
      <c r="D326" s="1" t="str">
        <f>IF(I326="","",IF(J326="IN","",IF(COUNTIF($A$2:A326,A326)=1,1,"")))</f>
        <v/>
      </c>
      <c r="E326" s="1" t="str">
        <f>IF(I326="","",IF(J326="OUT","",IF(COUNTIF(B$2:$B326,B326)=1,1,"")))</f>
        <v/>
      </c>
      <c r="F326" s="1" t="str">
        <f>IF(I326="","",IF(J326="IN","",IF(COUNTIF($B$2:B326,B326)=1,1,"")))</f>
        <v/>
      </c>
      <c r="G326" s="1">
        <f>IF(I326="","",COUNTIF($K$1:K326,K326))</f>
        <v>7</v>
      </c>
      <c r="H326" s="1">
        <f>IF(I326="","",COUNTIF($G$2:G326,1))</f>
        <v>34</v>
      </c>
      <c r="I326" s="5">
        <v>38741</v>
      </c>
      <c r="J326" s="5" t="s">
        <v>2</v>
      </c>
      <c r="K326" s="5" t="s">
        <v>38</v>
      </c>
      <c r="L326" s="6">
        <v>43344</v>
      </c>
      <c r="M326" s="5">
        <v>1645</v>
      </c>
      <c r="N326" s="5">
        <v>883</v>
      </c>
      <c r="O326" s="7">
        <v>1452535</v>
      </c>
    </row>
    <row r="327" spans="1:15" hidden="1" x14ac:dyDescent="0.2">
      <c r="A327" s="1" t="str">
        <f t="shared" si="10"/>
        <v>43344-BBVA Banco Frances (1103)-38759-IN</v>
      </c>
      <c r="B327" s="1" t="str">
        <f t="shared" si="11"/>
        <v>43344-BBVA Banco Frances (1103)-IN</v>
      </c>
      <c r="C327" s="1">
        <f>IF(I327="","",IF(J327="OUT","",IF(COUNTIF($A$2:A327,A327)=1,1,"")))</f>
        <v>1</v>
      </c>
      <c r="D327" s="1" t="str">
        <f>IF(I327="","",IF(J327="IN","",IF(COUNTIF($A$2:A327,A327)=1,1,"")))</f>
        <v/>
      </c>
      <c r="E327" s="1">
        <f>IF(I327="","",IF(J327="OUT","",IF(COUNTIF(B$2:$B327,B327)=1,1,"")))</f>
        <v>1</v>
      </c>
      <c r="F327" s="1" t="str">
        <f>IF(I327="","",IF(J327="IN","",IF(COUNTIF($B$2:B327,B327)=1,1,"")))</f>
        <v/>
      </c>
      <c r="G327" s="1">
        <f>IF(I327="","",COUNTIF($K$1:K327,K327))</f>
        <v>39</v>
      </c>
      <c r="H327" s="1">
        <f>IF(I327="","",COUNTIF($G$2:G327,1))</f>
        <v>34</v>
      </c>
      <c r="I327" s="5">
        <v>38759</v>
      </c>
      <c r="J327" s="5" t="s">
        <v>2</v>
      </c>
      <c r="K327" s="5" t="s">
        <v>13</v>
      </c>
      <c r="L327" s="6">
        <v>43344</v>
      </c>
      <c r="M327" s="5">
        <v>283</v>
      </c>
      <c r="N327" s="5">
        <v>21.1</v>
      </c>
      <c r="O327" s="7">
        <v>5971.3</v>
      </c>
    </row>
    <row r="328" spans="1:15" hidden="1" x14ac:dyDescent="0.2">
      <c r="A328" s="1" t="str">
        <f t="shared" si="10"/>
        <v>43344-BBVA Banco Frances (1103)-38759-IN</v>
      </c>
      <c r="B328" s="1" t="str">
        <f t="shared" si="11"/>
        <v>43344-BBVA Banco Frances (1103)-IN</v>
      </c>
      <c r="C328" s="1" t="str">
        <f>IF(I328="","",IF(J328="OUT","",IF(COUNTIF($A$2:A328,A328)=1,1,"")))</f>
        <v/>
      </c>
      <c r="D328" s="1" t="str">
        <f>IF(I328="","",IF(J328="IN","",IF(COUNTIF($A$2:A328,A328)=1,1,"")))</f>
        <v/>
      </c>
      <c r="E328" s="1" t="str">
        <f>IF(I328="","",IF(J328="OUT","",IF(COUNTIF(B$2:$B328,B328)=1,1,"")))</f>
        <v/>
      </c>
      <c r="F328" s="1" t="str">
        <f>IF(I328="","",IF(J328="IN","",IF(COUNTIF($B$2:B328,B328)=1,1,"")))</f>
        <v/>
      </c>
      <c r="G328" s="1">
        <f>IF(I328="","",COUNTIF($K$1:K328,K328))</f>
        <v>40</v>
      </c>
      <c r="H328" s="1">
        <f>IF(I328="","",COUNTIF($G$2:G328,1))</f>
        <v>34</v>
      </c>
      <c r="I328" s="5">
        <v>38759</v>
      </c>
      <c r="J328" s="5" t="s">
        <v>2</v>
      </c>
      <c r="K328" s="5" t="s">
        <v>13</v>
      </c>
      <c r="L328" s="6">
        <v>43344</v>
      </c>
      <c r="M328" s="5">
        <v>11</v>
      </c>
      <c r="N328" s="5">
        <v>637.25</v>
      </c>
      <c r="O328" s="7">
        <v>7009.75</v>
      </c>
    </row>
    <row r="329" spans="1:15" hidden="1" x14ac:dyDescent="0.2">
      <c r="A329" s="1" t="str">
        <f t="shared" si="10"/>
        <v>43344-BBVA Banco Frances (1103)-38871-IN</v>
      </c>
      <c r="B329" s="1" t="str">
        <f t="shared" si="11"/>
        <v>43344-BBVA Banco Frances (1103)-IN</v>
      </c>
      <c r="C329" s="1">
        <f>IF(I329="","",IF(J329="OUT","",IF(COUNTIF($A$2:A329,A329)=1,1,"")))</f>
        <v>1</v>
      </c>
      <c r="D329" s="1" t="str">
        <f>IF(I329="","",IF(J329="IN","",IF(COUNTIF($A$2:A329,A329)=1,1,"")))</f>
        <v/>
      </c>
      <c r="E329" s="1" t="str">
        <f>IF(I329="","",IF(J329="OUT","",IF(COUNTIF(B$2:$B329,B329)=1,1,"")))</f>
        <v/>
      </c>
      <c r="F329" s="1" t="str">
        <f>IF(I329="","",IF(J329="IN","",IF(COUNTIF($B$2:B329,B329)=1,1,"")))</f>
        <v/>
      </c>
      <c r="G329" s="1">
        <f>IF(I329="","",COUNTIF($K$1:K329,K329))</f>
        <v>41</v>
      </c>
      <c r="H329" s="1">
        <f>IF(I329="","",COUNTIF($G$2:G329,1))</f>
        <v>34</v>
      </c>
      <c r="I329" s="5">
        <v>38871</v>
      </c>
      <c r="J329" s="5" t="s">
        <v>2</v>
      </c>
      <c r="K329" s="5" t="s">
        <v>13</v>
      </c>
      <c r="L329" s="6">
        <v>43344</v>
      </c>
      <c r="M329" s="5">
        <v>1320</v>
      </c>
      <c r="N329" s="5">
        <v>15.8</v>
      </c>
      <c r="O329" s="7">
        <v>20856</v>
      </c>
    </row>
    <row r="330" spans="1:15" hidden="1" x14ac:dyDescent="0.2">
      <c r="A330" s="1" t="str">
        <f t="shared" si="10"/>
        <v>43344-BBVA Banco Frances (1103)-38871-IN</v>
      </c>
      <c r="B330" s="1" t="str">
        <f t="shared" si="11"/>
        <v>43344-BBVA Banco Frances (1103)-IN</v>
      </c>
      <c r="C330" s="1" t="str">
        <f>IF(I330="","",IF(J330="OUT","",IF(COUNTIF($A$2:A330,A330)=1,1,"")))</f>
        <v/>
      </c>
      <c r="D330" s="1" t="str">
        <f>IF(I330="","",IF(J330="IN","",IF(COUNTIF($A$2:A330,A330)=1,1,"")))</f>
        <v/>
      </c>
      <c r="E330" s="1" t="str">
        <f>IF(I330="","",IF(J330="OUT","",IF(COUNTIF(B$2:$B330,B330)=1,1,"")))</f>
        <v/>
      </c>
      <c r="F330" s="1" t="str">
        <f>IF(I330="","",IF(J330="IN","",IF(COUNTIF($B$2:B330,B330)=1,1,"")))</f>
        <v/>
      </c>
      <c r="G330" s="1">
        <f>IF(I330="","",COUNTIF($K$1:K330,K330))</f>
        <v>42</v>
      </c>
      <c r="H330" s="1">
        <f>IF(I330="","",COUNTIF($G$2:G330,1))</f>
        <v>34</v>
      </c>
      <c r="I330" s="5">
        <v>38871</v>
      </c>
      <c r="J330" s="5" t="s">
        <v>2</v>
      </c>
      <c r="K330" s="5" t="s">
        <v>13</v>
      </c>
      <c r="L330" s="6">
        <v>43344</v>
      </c>
      <c r="M330" s="5">
        <v>270</v>
      </c>
      <c r="N330" s="5">
        <v>95.45</v>
      </c>
      <c r="O330" s="7">
        <v>25771.5</v>
      </c>
    </row>
    <row r="331" spans="1:15" hidden="1" x14ac:dyDescent="0.2">
      <c r="A331" s="1" t="str">
        <f t="shared" si="10"/>
        <v>43344-BBVA Banco Frances (1103)-38871-IN</v>
      </c>
      <c r="B331" s="1" t="str">
        <f t="shared" si="11"/>
        <v>43344-BBVA Banco Frances (1103)-IN</v>
      </c>
      <c r="C331" s="1" t="str">
        <f>IF(I331="","",IF(J331="OUT","",IF(COUNTIF($A$2:A331,A331)=1,1,"")))</f>
        <v/>
      </c>
      <c r="D331" s="1" t="str">
        <f>IF(I331="","",IF(J331="IN","",IF(COUNTIF($A$2:A331,A331)=1,1,"")))</f>
        <v/>
      </c>
      <c r="E331" s="1" t="str">
        <f>IF(I331="","",IF(J331="OUT","",IF(COUNTIF(B$2:$B331,B331)=1,1,"")))</f>
        <v/>
      </c>
      <c r="F331" s="1" t="str">
        <f>IF(I331="","",IF(J331="IN","",IF(COUNTIF($B$2:B331,B331)=1,1,"")))</f>
        <v/>
      </c>
      <c r="G331" s="1">
        <f>IF(I331="","",COUNTIF($K$1:K331,K331))</f>
        <v>43</v>
      </c>
      <c r="H331" s="1">
        <f>IF(I331="","",COUNTIF($G$2:G331,1))</f>
        <v>34</v>
      </c>
      <c r="I331" s="5">
        <v>38871</v>
      </c>
      <c r="J331" s="5" t="s">
        <v>2</v>
      </c>
      <c r="K331" s="5" t="s">
        <v>13</v>
      </c>
      <c r="L331" s="6">
        <v>43344</v>
      </c>
      <c r="M331" s="5">
        <v>185</v>
      </c>
      <c r="N331" s="5">
        <v>146.5</v>
      </c>
      <c r="O331" s="7">
        <v>27102.5</v>
      </c>
    </row>
    <row r="332" spans="1:15" hidden="1" x14ac:dyDescent="0.2">
      <c r="A332" s="1" t="str">
        <f t="shared" si="10"/>
        <v>43344-BBVA Banco Frances (1103)-38871-IN</v>
      </c>
      <c r="B332" s="1" t="str">
        <f t="shared" si="11"/>
        <v>43344-BBVA Banco Frances (1103)-IN</v>
      </c>
      <c r="C332" s="1" t="str">
        <f>IF(I332="","",IF(J332="OUT","",IF(COUNTIF($A$2:A332,A332)=1,1,"")))</f>
        <v/>
      </c>
      <c r="D332" s="1" t="str">
        <f>IF(I332="","",IF(J332="IN","",IF(COUNTIF($A$2:A332,A332)=1,1,"")))</f>
        <v/>
      </c>
      <c r="E332" s="1" t="str">
        <f>IF(I332="","",IF(J332="OUT","",IF(COUNTIF(B$2:$B332,B332)=1,1,"")))</f>
        <v/>
      </c>
      <c r="F332" s="1" t="str">
        <f>IF(I332="","",IF(J332="IN","",IF(COUNTIF($B$2:B332,B332)=1,1,"")))</f>
        <v/>
      </c>
      <c r="G332" s="1">
        <f>IF(I332="","",COUNTIF($K$1:K332,K332))</f>
        <v>44</v>
      </c>
      <c r="H332" s="1">
        <f>IF(I332="","",COUNTIF($G$2:G332,1))</f>
        <v>34</v>
      </c>
      <c r="I332" s="5">
        <v>38871</v>
      </c>
      <c r="J332" s="5" t="s">
        <v>2</v>
      </c>
      <c r="K332" s="5" t="s">
        <v>13</v>
      </c>
      <c r="L332" s="6">
        <v>43344</v>
      </c>
      <c r="M332" s="5">
        <v>500</v>
      </c>
      <c r="N332" s="5">
        <v>58.05</v>
      </c>
      <c r="O332" s="7">
        <v>29025</v>
      </c>
    </row>
    <row r="333" spans="1:15" hidden="1" x14ac:dyDescent="0.2">
      <c r="A333" s="1" t="str">
        <f t="shared" si="10"/>
        <v>43344-BBVA Banco Frances (1103)-38871-IN</v>
      </c>
      <c r="B333" s="1" t="str">
        <f t="shared" si="11"/>
        <v>43344-BBVA Banco Frances (1103)-IN</v>
      </c>
      <c r="C333" s="1" t="str">
        <f>IF(I333="","",IF(J333="OUT","",IF(COUNTIF($A$2:A333,A333)=1,1,"")))</f>
        <v/>
      </c>
      <c r="D333" s="1" t="str">
        <f>IF(I333="","",IF(J333="IN","",IF(COUNTIF($A$2:A333,A333)=1,1,"")))</f>
        <v/>
      </c>
      <c r="E333" s="1" t="str">
        <f>IF(I333="","",IF(J333="OUT","",IF(COUNTIF(B$2:$B333,B333)=1,1,"")))</f>
        <v/>
      </c>
      <c r="F333" s="1" t="str">
        <f>IF(I333="","",IF(J333="IN","",IF(COUNTIF($B$2:B333,B333)=1,1,"")))</f>
        <v/>
      </c>
      <c r="G333" s="1">
        <f>IF(I333="","",COUNTIF($K$1:K333,K333))</f>
        <v>45</v>
      </c>
      <c r="H333" s="1">
        <f>IF(I333="","",COUNTIF($G$2:G333,1))</f>
        <v>34</v>
      </c>
      <c r="I333" s="5">
        <v>38871</v>
      </c>
      <c r="J333" s="5" t="s">
        <v>2</v>
      </c>
      <c r="K333" s="5" t="s">
        <v>13</v>
      </c>
      <c r="L333" s="6">
        <v>43344</v>
      </c>
      <c r="M333" s="5">
        <v>2800</v>
      </c>
      <c r="N333" s="5">
        <v>10.8</v>
      </c>
      <c r="O333" s="7">
        <v>30240.000000000004</v>
      </c>
    </row>
    <row r="334" spans="1:15" hidden="1" x14ac:dyDescent="0.2">
      <c r="A334" s="1" t="str">
        <f t="shared" si="10"/>
        <v>43344-BBVA Banco Frances (1103)-38871-IN</v>
      </c>
      <c r="B334" s="1" t="str">
        <f t="shared" si="11"/>
        <v>43344-BBVA Banco Frances (1103)-IN</v>
      </c>
      <c r="C334" s="1" t="str">
        <f>IF(I334="","",IF(J334="OUT","",IF(COUNTIF($A$2:A334,A334)=1,1,"")))</f>
        <v/>
      </c>
      <c r="D334" s="1" t="str">
        <f>IF(I334="","",IF(J334="IN","",IF(COUNTIF($A$2:A334,A334)=1,1,"")))</f>
        <v/>
      </c>
      <c r="E334" s="1" t="str">
        <f>IF(I334="","",IF(J334="OUT","",IF(COUNTIF(B$2:$B334,B334)=1,1,"")))</f>
        <v/>
      </c>
      <c r="F334" s="1" t="str">
        <f>IF(I334="","",IF(J334="IN","",IF(COUNTIF($B$2:B334,B334)=1,1,"")))</f>
        <v/>
      </c>
      <c r="G334" s="1">
        <f>IF(I334="","",COUNTIF($K$1:K334,K334))</f>
        <v>46</v>
      </c>
      <c r="H334" s="1">
        <f>IF(I334="","",COUNTIF($G$2:G334,1))</f>
        <v>34</v>
      </c>
      <c r="I334" s="5">
        <v>38871</v>
      </c>
      <c r="J334" s="5" t="s">
        <v>2</v>
      </c>
      <c r="K334" s="5" t="s">
        <v>13</v>
      </c>
      <c r="L334" s="6">
        <v>43344</v>
      </c>
      <c r="M334" s="5">
        <v>955</v>
      </c>
      <c r="N334" s="5">
        <v>56.45</v>
      </c>
      <c r="O334" s="7">
        <v>53909.75</v>
      </c>
    </row>
    <row r="335" spans="1:15" hidden="1" x14ac:dyDescent="0.2">
      <c r="A335" s="1" t="str">
        <f t="shared" si="10"/>
        <v>43344-BBVA Banco Frances (1103)-38871-IN</v>
      </c>
      <c r="B335" s="1" t="str">
        <f t="shared" si="11"/>
        <v>43344-BBVA Banco Frances (1103)-IN</v>
      </c>
      <c r="C335" s="1" t="str">
        <f>IF(I335="","",IF(J335="OUT","",IF(COUNTIF($A$2:A335,A335)=1,1,"")))</f>
        <v/>
      </c>
      <c r="D335" s="1" t="str">
        <f>IF(I335="","",IF(J335="IN","",IF(COUNTIF($A$2:A335,A335)=1,1,"")))</f>
        <v/>
      </c>
      <c r="E335" s="1" t="str">
        <f>IF(I335="","",IF(J335="OUT","",IF(COUNTIF(B$2:$B335,B335)=1,1,"")))</f>
        <v/>
      </c>
      <c r="F335" s="1" t="str">
        <f>IF(I335="","",IF(J335="IN","",IF(COUNTIF($B$2:B335,B335)=1,1,"")))</f>
        <v/>
      </c>
      <c r="G335" s="1">
        <f>IF(I335="","",COUNTIF($K$1:K335,K335))</f>
        <v>47</v>
      </c>
      <c r="H335" s="1">
        <f>IF(I335="","",COUNTIF($G$2:G335,1))</f>
        <v>34</v>
      </c>
      <c r="I335" s="5">
        <v>38871</v>
      </c>
      <c r="J335" s="5" t="s">
        <v>2</v>
      </c>
      <c r="K335" s="5" t="s">
        <v>13</v>
      </c>
      <c r="L335" s="6">
        <v>43344</v>
      </c>
      <c r="M335" s="5">
        <v>1550</v>
      </c>
      <c r="N335" s="5">
        <v>54.55</v>
      </c>
      <c r="O335" s="7">
        <v>84552.5</v>
      </c>
    </row>
    <row r="336" spans="1:15" hidden="1" x14ac:dyDescent="0.2">
      <c r="A336" s="1" t="str">
        <f t="shared" si="10"/>
        <v>43344-BBVA Banco Frances (1103)-38871-IN</v>
      </c>
      <c r="B336" s="1" t="str">
        <f t="shared" si="11"/>
        <v>43344-BBVA Banco Frances (1103)-IN</v>
      </c>
      <c r="C336" s="1" t="str">
        <f>IF(I336="","",IF(J336="OUT","",IF(COUNTIF($A$2:A336,A336)=1,1,"")))</f>
        <v/>
      </c>
      <c r="D336" s="1" t="str">
        <f>IF(I336="","",IF(J336="IN","",IF(COUNTIF($A$2:A336,A336)=1,1,"")))</f>
        <v/>
      </c>
      <c r="E336" s="1" t="str">
        <f>IF(I336="","",IF(J336="OUT","",IF(COUNTIF(B$2:$B336,B336)=1,1,"")))</f>
        <v/>
      </c>
      <c r="F336" s="1" t="str">
        <f>IF(I336="","",IF(J336="IN","",IF(COUNTIF($B$2:B336,B336)=1,1,"")))</f>
        <v/>
      </c>
      <c r="G336" s="1">
        <f>IF(I336="","",COUNTIF($K$1:K336,K336))</f>
        <v>48</v>
      </c>
      <c r="H336" s="1">
        <f>IF(I336="","",COUNTIF($G$2:G336,1))</f>
        <v>34</v>
      </c>
      <c r="I336" s="5">
        <v>38871</v>
      </c>
      <c r="J336" s="5" t="s">
        <v>2</v>
      </c>
      <c r="K336" s="5" t="s">
        <v>13</v>
      </c>
      <c r="L336" s="6">
        <v>43344</v>
      </c>
      <c r="M336" s="5">
        <v>2050</v>
      </c>
      <c r="N336" s="5">
        <v>45.25</v>
      </c>
      <c r="O336" s="7">
        <v>92762.5</v>
      </c>
    </row>
    <row r="337" spans="1:15" hidden="1" x14ac:dyDescent="0.2">
      <c r="A337" s="1" t="str">
        <f t="shared" si="10"/>
        <v>43344-BBVA Banco Frances (1103)-38871-IN</v>
      </c>
      <c r="B337" s="1" t="str">
        <f t="shared" si="11"/>
        <v>43344-BBVA Banco Frances (1103)-IN</v>
      </c>
      <c r="C337" s="1" t="str">
        <f>IF(I337="","",IF(J337="OUT","",IF(COUNTIF($A$2:A337,A337)=1,1,"")))</f>
        <v/>
      </c>
      <c r="D337" s="1" t="str">
        <f>IF(I337="","",IF(J337="IN","",IF(COUNTIF($A$2:A337,A337)=1,1,"")))</f>
        <v/>
      </c>
      <c r="E337" s="1" t="str">
        <f>IF(I337="","",IF(J337="OUT","",IF(COUNTIF(B$2:$B337,B337)=1,1,"")))</f>
        <v/>
      </c>
      <c r="F337" s="1" t="str">
        <f>IF(I337="","",IF(J337="IN","",IF(COUNTIF($B$2:B337,B337)=1,1,"")))</f>
        <v/>
      </c>
      <c r="G337" s="1">
        <f>IF(I337="","",COUNTIF($K$1:K337,K337))</f>
        <v>49</v>
      </c>
      <c r="H337" s="1">
        <f>IF(I337="","",COUNTIF($G$2:G337,1))</f>
        <v>34</v>
      </c>
      <c r="I337" s="5">
        <v>38871</v>
      </c>
      <c r="J337" s="5" t="s">
        <v>2</v>
      </c>
      <c r="K337" s="5" t="s">
        <v>13</v>
      </c>
      <c r="L337" s="6">
        <v>43344</v>
      </c>
      <c r="M337" s="5">
        <v>5200</v>
      </c>
      <c r="N337" s="5">
        <v>22.1</v>
      </c>
      <c r="O337" s="7">
        <v>114920.00000000001</v>
      </c>
    </row>
    <row r="338" spans="1:15" hidden="1" x14ac:dyDescent="0.2">
      <c r="A338" s="1" t="str">
        <f t="shared" si="10"/>
        <v>43344-Banco Ciudad (1190)-39308-IN</v>
      </c>
      <c r="B338" s="1" t="str">
        <f t="shared" si="11"/>
        <v>43344-Banco Ciudad (1190)-IN</v>
      </c>
      <c r="C338" s="1">
        <f>IF(I338="","",IF(J338="OUT","",IF(COUNTIF($A$2:A338,A338)=1,1,"")))</f>
        <v>1</v>
      </c>
      <c r="D338" s="1" t="str">
        <f>IF(I338="","",IF(J338="IN","",IF(COUNTIF($A$2:A338,A338)=1,1,"")))</f>
        <v/>
      </c>
      <c r="E338" s="1" t="str">
        <f>IF(I338="","",IF(J338="OUT","",IF(COUNTIF(B$2:$B338,B338)=1,1,"")))</f>
        <v/>
      </c>
      <c r="F338" s="1" t="str">
        <f>IF(I338="","",IF(J338="IN","",IF(COUNTIF($B$2:B338,B338)=1,1,"")))</f>
        <v/>
      </c>
      <c r="G338" s="1">
        <f>IF(I338="","",COUNTIF($K$1:K338,K338))</f>
        <v>12</v>
      </c>
      <c r="H338" s="1">
        <f>IF(I338="","",COUNTIF($G$2:G338,1))</f>
        <v>34</v>
      </c>
      <c r="I338" s="5">
        <v>39308</v>
      </c>
      <c r="J338" s="5" t="s">
        <v>2</v>
      </c>
      <c r="K338" s="5" t="s">
        <v>31</v>
      </c>
      <c r="L338" s="6">
        <v>43344</v>
      </c>
      <c r="M338" s="5">
        <v>232</v>
      </c>
      <c r="N338" s="5">
        <v>4.2</v>
      </c>
      <c r="O338" s="7">
        <v>974.40000000000009</v>
      </c>
    </row>
    <row r="339" spans="1:15" hidden="1" x14ac:dyDescent="0.2">
      <c r="A339" s="1" t="str">
        <f t="shared" si="10"/>
        <v>43344-Banco Ciudad (1190)-39308-IN</v>
      </c>
      <c r="B339" s="1" t="str">
        <f t="shared" si="11"/>
        <v>43344-Banco Ciudad (1190)-IN</v>
      </c>
      <c r="C339" s="1" t="str">
        <f>IF(I339="","",IF(J339="OUT","",IF(COUNTIF($A$2:A339,A339)=1,1,"")))</f>
        <v/>
      </c>
      <c r="D339" s="1" t="str">
        <f>IF(I339="","",IF(J339="IN","",IF(COUNTIF($A$2:A339,A339)=1,1,"")))</f>
        <v/>
      </c>
      <c r="E339" s="1" t="str">
        <f>IF(I339="","",IF(J339="OUT","",IF(COUNTIF(B$2:$B339,B339)=1,1,"")))</f>
        <v/>
      </c>
      <c r="F339" s="1" t="str">
        <f>IF(I339="","",IF(J339="IN","",IF(COUNTIF($B$2:B339,B339)=1,1,"")))</f>
        <v/>
      </c>
      <c r="G339" s="1">
        <f>IF(I339="","",COUNTIF($K$1:K339,K339))</f>
        <v>13</v>
      </c>
      <c r="H339" s="1">
        <f>IF(I339="","",COUNTIF($G$2:G339,1))</f>
        <v>34</v>
      </c>
      <c r="I339" s="5">
        <v>39308</v>
      </c>
      <c r="J339" s="5" t="s">
        <v>2</v>
      </c>
      <c r="K339" s="5" t="s">
        <v>31</v>
      </c>
      <c r="L339" s="6">
        <v>43344</v>
      </c>
      <c r="M339" s="5">
        <v>157</v>
      </c>
      <c r="N339" s="5">
        <v>6.58</v>
      </c>
      <c r="O339" s="7">
        <v>1033.06</v>
      </c>
    </row>
    <row r="340" spans="1:15" hidden="1" x14ac:dyDescent="0.2">
      <c r="A340" s="1" t="str">
        <f t="shared" si="10"/>
        <v>43344-Banco Ciudad (1190)-39308-IN</v>
      </c>
      <c r="B340" s="1" t="str">
        <f t="shared" si="11"/>
        <v>43344-Banco Ciudad (1190)-IN</v>
      </c>
      <c r="C340" s="1" t="str">
        <f>IF(I340="","",IF(J340="OUT","",IF(COUNTIF($A$2:A340,A340)=1,1,"")))</f>
        <v/>
      </c>
      <c r="D340" s="1" t="str">
        <f>IF(I340="","",IF(J340="IN","",IF(COUNTIF($A$2:A340,A340)=1,1,"")))</f>
        <v/>
      </c>
      <c r="E340" s="1" t="str">
        <f>IF(I340="","",IF(J340="OUT","",IF(COUNTIF(B$2:$B340,B340)=1,1,"")))</f>
        <v/>
      </c>
      <c r="F340" s="1" t="str">
        <f>IF(I340="","",IF(J340="IN","",IF(COUNTIF($B$2:B340,B340)=1,1,"")))</f>
        <v/>
      </c>
      <c r="G340" s="1">
        <f>IF(I340="","",COUNTIF($K$1:K340,K340))</f>
        <v>14</v>
      </c>
      <c r="H340" s="1">
        <f>IF(I340="","",COUNTIF($G$2:G340,1))</f>
        <v>34</v>
      </c>
      <c r="I340" s="5">
        <v>39308</v>
      </c>
      <c r="J340" s="5" t="s">
        <v>2</v>
      </c>
      <c r="K340" s="5" t="s">
        <v>31</v>
      </c>
      <c r="L340" s="6">
        <v>43344</v>
      </c>
      <c r="M340" s="5">
        <v>837</v>
      </c>
      <c r="N340" s="5">
        <v>1.2549999999999999</v>
      </c>
      <c r="O340" s="7">
        <v>1050.4349999999999</v>
      </c>
    </row>
    <row r="341" spans="1:15" hidden="1" x14ac:dyDescent="0.2">
      <c r="A341" s="1" t="str">
        <f t="shared" si="10"/>
        <v>43344-Banco Ciudad (1190)-39308-IN</v>
      </c>
      <c r="B341" s="1" t="str">
        <f t="shared" si="11"/>
        <v>43344-Banco Ciudad (1190)-IN</v>
      </c>
      <c r="C341" s="1" t="str">
        <f>IF(I341="","",IF(J341="OUT","",IF(COUNTIF($A$2:A341,A341)=1,1,"")))</f>
        <v/>
      </c>
      <c r="D341" s="1" t="str">
        <f>IF(I341="","",IF(J341="IN","",IF(COUNTIF($A$2:A341,A341)=1,1,"")))</f>
        <v/>
      </c>
      <c r="E341" s="1" t="str">
        <f>IF(I341="","",IF(J341="OUT","",IF(COUNTIF(B$2:$B341,B341)=1,1,"")))</f>
        <v/>
      </c>
      <c r="F341" s="1" t="str">
        <f>IF(I341="","",IF(J341="IN","",IF(COUNTIF($B$2:B341,B341)=1,1,"")))</f>
        <v/>
      </c>
      <c r="G341" s="1">
        <f>IF(I341="","",COUNTIF($K$1:K341,K341))</f>
        <v>15</v>
      </c>
      <c r="H341" s="1">
        <f>IF(I341="","",COUNTIF($G$2:G341,1))</f>
        <v>34</v>
      </c>
      <c r="I341" s="5">
        <v>39308</v>
      </c>
      <c r="J341" s="5" t="s">
        <v>2</v>
      </c>
      <c r="K341" s="5" t="s">
        <v>31</v>
      </c>
      <c r="L341" s="6">
        <v>43344</v>
      </c>
      <c r="M341" s="5">
        <v>28</v>
      </c>
      <c r="N341" s="5">
        <v>40.6</v>
      </c>
      <c r="O341" s="7">
        <v>1136.8</v>
      </c>
    </row>
    <row r="342" spans="1:15" hidden="1" x14ac:dyDescent="0.2">
      <c r="A342" s="1" t="str">
        <f t="shared" si="10"/>
        <v>43344-Banco Ciudad (1190)-39308-IN</v>
      </c>
      <c r="B342" s="1" t="str">
        <f t="shared" si="11"/>
        <v>43344-Banco Ciudad (1190)-IN</v>
      </c>
      <c r="C342" s="1" t="str">
        <f>IF(I342="","",IF(J342="OUT","",IF(COUNTIF($A$2:A342,A342)=1,1,"")))</f>
        <v/>
      </c>
      <c r="D342" s="1" t="str">
        <f>IF(I342="","",IF(J342="IN","",IF(COUNTIF($A$2:A342,A342)=1,1,"")))</f>
        <v/>
      </c>
      <c r="E342" s="1" t="str">
        <f>IF(I342="","",IF(J342="OUT","",IF(COUNTIF(B$2:$B342,B342)=1,1,"")))</f>
        <v/>
      </c>
      <c r="F342" s="1" t="str">
        <f>IF(I342="","",IF(J342="IN","",IF(COUNTIF($B$2:B342,B342)=1,1,"")))</f>
        <v/>
      </c>
      <c r="G342" s="1">
        <f>IF(I342="","",COUNTIF($K$1:K342,K342))</f>
        <v>16</v>
      </c>
      <c r="H342" s="1">
        <f>IF(I342="","",COUNTIF($G$2:G342,1))</f>
        <v>34</v>
      </c>
      <c r="I342" s="5">
        <v>39308</v>
      </c>
      <c r="J342" s="5" t="s">
        <v>2</v>
      </c>
      <c r="K342" s="5" t="s">
        <v>31</v>
      </c>
      <c r="L342" s="6">
        <v>43344</v>
      </c>
      <c r="M342" s="5">
        <v>18</v>
      </c>
      <c r="N342" s="5">
        <v>65.400000000000006</v>
      </c>
      <c r="O342" s="7">
        <v>1177.2</v>
      </c>
    </row>
    <row r="343" spans="1:15" hidden="1" x14ac:dyDescent="0.2">
      <c r="A343" s="1" t="str">
        <f t="shared" si="10"/>
        <v>43344-Banco Ciudad (1190)-39308-IN</v>
      </c>
      <c r="B343" s="1" t="str">
        <f t="shared" si="11"/>
        <v>43344-Banco Ciudad (1190)-IN</v>
      </c>
      <c r="C343" s="1" t="str">
        <f>IF(I343="","",IF(J343="OUT","",IF(COUNTIF($A$2:A343,A343)=1,1,"")))</f>
        <v/>
      </c>
      <c r="D343" s="1" t="str">
        <f>IF(I343="","",IF(J343="IN","",IF(COUNTIF($A$2:A343,A343)=1,1,"")))</f>
        <v/>
      </c>
      <c r="E343" s="1" t="str">
        <f>IF(I343="","",IF(J343="OUT","",IF(COUNTIF(B$2:$B343,B343)=1,1,"")))</f>
        <v/>
      </c>
      <c r="F343" s="1" t="str">
        <f>IF(I343="","",IF(J343="IN","",IF(COUNTIF($B$2:B343,B343)=1,1,"")))</f>
        <v/>
      </c>
      <c r="G343" s="1">
        <f>IF(I343="","",COUNTIF($K$1:K343,K343))</f>
        <v>17</v>
      </c>
      <c r="H343" s="1">
        <f>IF(I343="","",COUNTIF($G$2:G343,1))</f>
        <v>34</v>
      </c>
      <c r="I343" s="5">
        <v>39308</v>
      </c>
      <c r="J343" s="5" t="s">
        <v>2</v>
      </c>
      <c r="K343" s="5" t="s">
        <v>31</v>
      </c>
      <c r="L343" s="6">
        <v>43344</v>
      </c>
      <c r="M343" s="8">
        <v>200</v>
      </c>
      <c r="N343" s="5">
        <v>11.89</v>
      </c>
      <c r="O343" s="7">
        <v>2378</v>
      </c>
    </row>
    <row r="344" spans="1:15" hidden="1" x14ac:dyDescent="0.2">
      <c r="A344" s="1" t="str">
        <f t="shared" si="10"/>
        <v>43344-Banco Galicia (552)-39384-IN</v>
      </c>
      <c r="B344" s="1" t="str">
        <f t="shared" si="11"/>
        <v>43344-Banco Galicia (552)-IN</v>
      </c>
      <c r="C344" s="1">
        <f>IF(I344="","",IF(J344="OUT","",IF(COUNTIF($A$2:A344,A344)=1,1,"")))</f>
        <v>1</v>
      </c>
      <c r="D344" s="1" t="str">
        <f>IF(I344="","",IF(J344="IN","",IF(COUNTIF($A$2:A344,A344)=1,1,"")))</f>
        <v/>
      </c>
      <c r="E344" s="1" t="str">
        <f>IF(I344="","",IF(J344="OUT","",IF(COUNTIF(B$2:$B344,B344)=1,1,"")))</f>
        <v/>
      </c>
      <c r="F344" s="1" t="str">
        <f>IF(I344="","",IF(J344="IN","",IF(COUNTIF($B$2:B344,B344)=1,1,"")))</f>
        <v/>
      </c>
      <c r="G344" s="1">
        <f>IF(I344="","",COUNTIF($K$1:K344,K344))</f>
        <v>35</v>
      </c>
      <c r="H344" s="1">
        <f>IF(I344="","",COUNTIF($G$2:G344,1))</f>
        <v>34</v>
      </c>
      <c r="I344" s="5">
        <v>39384</v>
      </c>
      <c r="J344" s="5" t="s">
        <v>2</v>
      </c>
      <c r="K344" s="5" t="s">
        <v>10</v>
      </c>
      <c r="L344" s="6">
        <v>43344</v>
      </c>
      <c r="M344" s="5">
        <v>600</v>
      </c>
      <c r="N344" s="5">
        <v>42.35</v>
      </c>
      <c r="O344" s="7">
        <v>25410</v>
      </c>
    </row>
    <row r="345" spans="1:15" hidden="1" x14ac:dyDescent="0.2">
      <c r="A345" s="1" t="str">
        <f t="shared" si="10"/>
        <v>43344-Banco Galicia (552)-39384-IN</v>
      </c>
      <c r="B345" s="1" t="str">
        <f t="shared" si="11"/>
        <v>43344-Banco Galicia (552)-IN</v>
      </c>
      <c r="C345" s="1" t="str">
        <f>IF(I345="","",IF(J345="OUT","",IF(COUNTIF($A$2:A345,A345)=1,1,"")))</f>
        <v/>
      </c>
      <c r="D345" s="1" t="str">
        <f>IF(I345="","",IF(J345="IN","",IF(COUNTIF($A$2:A345,A345)=1,1,"")))</f>
        <v/>
      </c>
      <c r="E345" s="1" t="str">
        <f>IF(I345="","",IF(J345="OUT","",IF(COUNTIF(B$2:$B345,B345)=1,1,"")))</f>
        <v/>
      </c>
      <c r="F345" s="1" t="str">
        <f>IF(I345="","",IF(J345="IN","",IF(COUNTIF($B$2:B345,B345)=1,1,"")))</f>
        <v/>
      </c>
      <c r="G345" s="1">
        <f>IF(I345="","",COUNTIF($K$1:K345,K345))</f>
        <v>36</v>
      </c>
      <c r="H345" s="1">
        <f>IF(I345="","",COUNTIF($G$2:G345,1))</f>
        <v>34</v>
      </c>
      <c r="I345" s="5">
        <v>39384</v>
      </c>
      <c r="J345" s="5" t="s">
        <v>2</v>
      </c>
      <c r="K345" s="5" t="s">
        <v>10</v>
      </c>
      <c r="L345" s="6">
        <v>43344</v>
      </c>
      <c r="M345" s="5">
        <v>900</v>
      </c>
      <c r="N345" s="5">
        <v>43.9</v>
      </c>
      <c r="O345" s="7">
        <v>39510</v>
      </c>
    </row>
    <row r="346" spans="1:15" hidden="1" x14ac:dyDescent="0.2">
      <c r="A346" s="1" t="str">
        <f t="shared" si="10"/>
        <v>43344-Banco Galicia (552)-39384-IN</v>
      </c>
      <c r="B346" s="1" t="str">
        <f t="shared" si="11"/>
        <v>43344-Banco Galicia (552)-IN</v>
      </c>
      <c r="C346" s="1" t="str">
        <f>IF(I346="","",IF(J346="OUT","",IF(COUNTIF($A$2:A346,A346)=1,1,"")))</f>
        <v/>
      </c>
      <c r="D346" s="1" t="str">
        <f>IF(I346="","",IF(J346="IN","",IF(COUNTIF($A$2:A346,A346)=1,1,"")))</f>
        <v/>
      </c>
      <c r="E346" s="1" t="str">
        <f>IF(I346="","",IF(J346="OUT","",IF(COUNTIF(B$2:$B346,B346)=1,1,"")))</f>
        <v/>
      </c>
      <c r="F346" s="1" t="str">
        <f>IF(I346="","",IF(J346="IN","",IF(COUNTIF($B$2:B346,B346)=1,1,"")))</f>
        <v/>
      </c>
      <c r="G346" s="1">
        <f>IF(I346="","",COUNTIF($K$1:K346,K346))</f>
        <v>37</v>
      </c>
      <c r="H346" s="1">
        <f>IF(I346="","",COUNTIF($G$2:G346,1))</f>
        <v>34</v>
      </c>
      <c r="I346" s="5">
        <v>39384</v>
      </c>
      <c r="J346" s="5" t="s">
        <v>2</v>
      </c>
      <c r="K346" s="5" t="s">
        <v>10</v>
      </c>
      <c r="L346" s="6">
        <v>43344</v>
      </c>
      <c r="M346" s="8">
        <v>3000</v>
      </c>
      <c r="N346" s="5">
        <v>15.1416</v>
      </c>
      <c r="O346" s="7">
        <v>45424.800000000003</v>
      </c>
    </row>
    <row r="347" spans="1:15" hidden="1" x14ac:dyDescent="0.2">
      <c r="A347" s="1" t="str">
        <f t="shared" si="10"/>
        <v>43344-Banco Galicia (552)-39384-IN</v>
      </c>
      <c r="B347" s="1" t="str">
        <f t="shared" si="11"/>
        <v>43344-Banco Galicia (552)-IN</v>
      </c>
      <c r="C347" s="1" t="str">
        <f>IF(I347="","",IF(J347="OUT","",IF(COUNTIF($A$2:A347,A347)=1,1,"")))</f>
        <v/>
      </c>
      <c r="D347" s="1" t="str">
        <f>IF(I347="","",IF(J347="IN","",IF(COUNTIF($A$2:A347,A347)=1,1,"")))</f>
        <v/>
      </c>
      <c r="E347" s="1" t="str">
        <f>IF(I347="","",IF(J347="OUT","",IF(COUNTIF(B$2:$B347,B347)=1,1,"")))</f>
        <v/>
      </c>
      <c r="F347" s="1" t="str">
        <f>IF(I347="","",IF(J347="IN","",IF(COUNTIF($B$2:B347,B347)=1,1,"")))</f>
        <v/>
      </c>
      <c r="G347" s="1">
        <f>IF(I347="","",COUNTIF($K$1:K347,K347))</f>
        <v>38</v>
      </c>
      <c r="H347" s="1">
        <f>IF(I347="","",COUNTIF($G$2:G347,1))</f>
        <v>34</v>
      </c>
      <c r="I347" s="5">
        <v>39384</v>
      </c>
      <c r="J347" s="5" t="s">
        <v>2</v>
      </c>
      <c r="K347" s="5" t="s">
        <v>10</v>
      </c>
      <c r="L347" s="6">
        <v>43344</v>
      </c>
      <c r="M347" s="8">
        <v>3000</v>
      </c>
      <c r="N347" s="5">
        <v>19.099499999999999</v>
      </c>
      <c r="O347" s="7">
        <v>57298.5</v>
      </c>
    </row>
    <row r="348" spans="1:15" hidden="1" x14ac:dyDescent="0.2">
      <c r="A348" s="1" t="str">
        <f t="shared" si="10"/>
        <v>43344-Banco Galicia (552)-39384-IN</v>
      </c>
      <c r="B348" s="1" t="str">
        <f t="shared" si="11"/>
        <v>43344-Banco Galicia (552)-IN</v>
      </c>
      <c r="C348" s="1" t="str">
        <f>IF(I348="","",IF(J348="OUT","",IF(COUNTIF($A$2:A348,A348)=1,1,"")))</f>
        <v/>
      </c>
      <c r="D348" s="1" t="str">
        <f>IF(I348="","",IF(J348="IN","",IF(COUNTIF($A$2:A348,A348)=1,1,"")))</f>
        <v/>
      </c>
      <c r="E348" s="1" t="str">
        <f>IF(I348="","",IF(J348="OUT","",IF(COUNTIF(B$2:$B348,B348)=1,1,"")))</f>
        <v/>
      </c>
      <c r="F348" s="1" t="str">
        <f>IF(I348="","",IF(J348="IN","",IF(COUNTIF($B$2:B348,B348)=1,1,"")))</f>
        <v/>
      </c>
      <c r="G348" s="1">
        <f>IF(I348="","",COUNTIF($K$1:K348,K348))</f>
        <v>39</v>
      </c>
      <c r="H348" s="1">
        <f>IF(I348="","",COUNTIF($G$2:G348,1))</f>
        <v>34</v>
      </c>
      <c r="I348" s="5">
        <v>39384</v>
      </c>
      <c r="J348" s="5" t="s">
        <v>2</v>
      </c>
      <c r="K348" s="5" t="s">
        <v>10</v>
      </c>
      <c r="L348" s="6">
        <v>43344</v>
      </c>
      <c r="M348" s="8">
        <v>4040</v>
      </c>
      <c r="N348" s="5">
        <v>17.128900000000002</v>
      </c>
      <c r="O348" s="7">
        <v>69200.756000000008</v>
      </c>
    </row>
    <row r="349" spans="1:15" hidden="1" x14ac:dyDescent="0.2">
      <c r="A349" s="1" t="str">
        <f t="shared" si="10"/>
        <v>43344-Banco Galicia (552)-39384-IN</v>
      </c>
      <c r="B349" s="1" t="str">
        <f t="shared" si="11"/>
        <v>43344-Banco Galicia (552)-IN</v>
      </c>
      <c r="C349" s="1" t="str">
        <f>IF(I349="","",IF(J349="OUT","",IF(COUNTIF($A$2:A349,A349)=1,1,"")))</f>
        <v/>
      </c>
      <c r="D349" s="1" t="str">
        <f>IF(I349="","",IF(J349="IN","",IF(COUNTIF($A$2:A349,A349)=1,1,"")))</f>
        <v/>
      </c>
      <c r="E349" s="1" t="str">
        <f>IF(I349="","",IF(J349="OUT","",IF(COUNTIF(B$2:$B349,B349)=1,1,"")))</f>
        <v/>
      </c>
      <c r="F349" s="1" t="str">
        <f>IF(I349="","",IF(J349="IN","",IF(COUNTIF($B$2:B349,B349)=1,1,"")))</f>
        <v/>
      </c>
      <c r="G349" s="1">
        <f>IF(I349="","",COUNTIF($K$1:K349,K349))</f>
        <v>40</v>
      </c>
      <c r="H349" s="1">
        <f>IF(I349="","",COUNTIF($G$2:G349,1))</f>
        <v>34</v>
      </c>
      <c r="I349" s="5">
        <v>39384</v>
      </c>
      <c r="J349" s="5" t="s">
        <v>2</v>
      </c>
      <c r="K349" s="5" t="s">
        <v>10</v>
      </c>
      <c r="L349" s="6">
        <v>43344</v>
      </c>
      <c r="M349" s="8">
        <v>2500</v>
      </c>
      <c r="N349" s="5">
        <v>29.116500000000002</v>
      </c>
      <c r="O349" s="7">
        <v>72791.25</v>
      </c>
    </row>
    <row r="350" spans="1:15" hidden="1" x14ac:dyDescent="0.2">
      <c r="A350" s="1" t="str">
        <f t="shared" si="10"/>
        <v>43344-Banco Galicia (552)-39384-IN</v>
      </c>
      <c r="B350" s="1" t="str">
        <f t="shared" si="11"/>
        <v>43344-Banco Galicia (552)-IN</v>
      </c>
      <c r="C350" s="1" t="str">
        <f>IF(I350="","",IF(J350="OUT","",IF(COUNTIF($A$2:A350,A350)=1,1,"")))</f>
        <v/>
      </c>
      <c r="D350" s="1" t="str">
        <f>IF(I350="","",IF(J350="IN","",IF(COUNTIF($A$2:A350,A350)=1,1,"")))</f>
        <v/>
      </c>
      <c r="E350" s="1" t="str">
        <f>IF(I350="","",IF(J350="OUT","",IF(COUNTIF(B$2:$B350,B350)=1,1,"")))</f>
        <v/>
      </c>
      <c r="F350" s="1" t="str">
        <f>IF(I350="","",IF(J350="IN","",IF(COUNTIF($B$2:B350,B350)=1,1,"")))</f>
        <v/>
      </c>
      <c r="G350" s="1">
        <f>IF(I350="","",COUNTIF($K$1:K350,K350))</f>
        <v>41</v>
      </c>
      <c r="H350" s="1">
        <f>IF(I350="","",COUNTIF($G$2:G350,1))</f>
        <v>34</v>
      </c>
      <c r="I350" s="5">
        <v>39384</v>
      </c>
      <c r="J350" s="5" t="s">
        <v>2</v>
      </c>
      <c r="K350" s="5" t="s">
        <v>10</v>
      </c>
      <c r="L350" s="6">
        <v>43344</v>
      </c>
      <c r="M350" s="5">
        <v>900</v>
      </c>
      <c r="N350" s="5">
        <v>86.75</v>
      </c>
      <c r="O350" s="7">
        <v>78075</v>
      </c>
    </row>
    <row r="351" spans="1:15" hidden="1" x14ac:dyDescent="0.2">
      <c r="A351" s="1" t="str">
        <f t="shared" si="10"/>
        <v>43344-Banco Galicia (552)-39384-IN</v>
      </c>
      <c r="B351" s="1" t="str">
        <f t="shared" si="11"/>
        <v>43344-Banco Galicia (552)-IN</v>
      </c>
      <c r="C351" s="1" t="str">
        <f>IF(I351="","",IF(J351="OUT","",IF(COUNTIF($A$2:A351,A351)=1,1,"")))</f>
        <v/>
      </c>
      <c r="D351" s="1" t="str">
        <f>IF(I351="","",IF(J351="IN","",IF(COUNTIF($A$2:A351,A351)=1,1,"")))</f>
        <v/>
      </c>
      <c r="E351" s="1" t="str">
        <f>IF(I351="","",IF(J351="OUT","",IF(COUNTIF(B$2:$B351,B351)=1,1,"")))</f>
        <v/>
      </c>
      <c r="F351" s="1" t="str">
        <f>IF(I351="","",IF(J351="IN","",IF(COUNTIF($B$2:B351,B351)=1,1,"")))</f>
        <v/>
      </c>
      <c r="G351" s="1">
        <f>IF(I351="","",COUNTIF($K$1:K351,K351))</f>
        <v>42</v>
      </c>
      <c r="H351" s="1">
        <f>IF(I351="","",COUNTIF($G$2:G351,1))</f>
        <v>34</v>
      </c>
      <c r="I351" s="5">
        <v>39384</v>
      </c>
      <c r="J351" s="5" t="s">
        <v>2</v>
      </c>
      <c r="K351" s="5" t="s">
        <v>10</v>
      </c>
      <c r="L351" s="6">
        <v>43344</v>
      </c>
      <c r="M351" s="8">
        <v>3000</v>
      </c>
      <c r="N351" s="5">
        <v>26.517099999999999</v>
      </c>
      <c r="O351" s="7">
        <v>79551.3</v>
      </c>
    </row>
    <row r="352" spans="1:15" hidden="1" x14ac:dyDescent="0.2">
      <c r="A352" s="1" t="str">
        <f t="shared" si="10"/>
        <v>43344-Banco Galicia (552)-39384-IN</v>
      </c>
      <c r="B352" s="1" t="str">
        <f t="shared" si="11"/>
        <v>43344-Banco Galicia (552)-IN</v>
      </c>
      <c r="C352" s="1" t="str">
        <f>IF(I352="","",IF(J352="OUT","",IF(COUNTIF($A$2:A352,A352)=1,1,"")))</f>
        <v/>
      </c>
      <c r="D352" s="1" t="str">
        <f>IF(I352="","",IF(J352="IN","",IF(COUNTIF($A$2:A352,A352)=1,1,"")))</f>
        <v/>
      </c>
      <c r="E352" s="1" t="str">
        <f>IF(I352="","",IF(J352="OUT","",IF(COUNTIF(B$2:$B352,B352)=1,1,"")))</f>
        <v/>
      </c>
      <c r="F352" s="1" t="str">
        <f>IF(I352="","",IF(J352="IN","",IF(COUNTIF($B$2:B352,B352)=1,1,"")))</f>
        <v/>
      </c>
      <c r="G352" s="1">
        <f>IF(I352="","",COUNTIF($K$1:K352,K352))</f>
        <v>43</v>
      </c>
      <c r="H352" s="1">
        <f>IF(I352="","",COUNTIF($G$2:G352,1))</f>
        <v>34</v>
      </c>
      <c r="I352" s="5">
        <v>39384</v>
      </c>
      <c r="J352" s="5" t="s">
        <v>2</v>
      </c>
      <c r="K352" s="5" t="s">
        <v>10</v>
      </c>
      <c r="L352" s="6">
        <v>43344</v>
      </c>
      <c r="M352" s="8">
        <v>4330</v>
      </c>
      <c r="N352" s="5">
        <v>18.474599999999999</v>
      </c>
      <c r="O352" s="7">
        <v>79995.017999999996</v>
      </c>
    </row>
    <row r="353" spans="1:15" hidden="1" x14ac:dyDescent="0.2">
      <c r="A353" s="1" t="str">
        <f t="shared" si="10"/>
        <v>43344-Santander Rio Banco (1119)-39415-IN</v>
      </c>
      <c r="B353" s="1" t="str">
        <f t="shared" si="11"/>
        <v>43344-Santander Rio Banco (1119)-IN</v>
      </c>
      <c r="C353" s="1">
        <f>IF(I353="","",IF(J353="OUT","",IF(COUNTIF($A$2:A353,A353)=1,1,"")))</f>
        <v>1</v>
      </c>
      <c r="D353" s="1" t="str">
        <f>IF(I353="","",IF(J353="IN","",IF(COUNTIF($A$2:A353,A353)=1,1,"")))</f>
        <v/>
      </c>
      <c r="E353" s="1" t="str">
        <f>IF(I353="","",IF(J353="OUT","",IF(COUNTIF(B$2:$B353,B353)=1,1,"")))</f>
        <v/>
      </c>
      <c r="F353" s="1" t="str">
        <f>IF(I353="","",IF(J353="IN","",IF(COUNTIF($B$2:B353,B353)=1,1,"")))</f>
        <v/>
      </c>
      <c r="G353" s="1">
        <f>IF(I353="","",COUNTIF($K$1:K353,K353))</f>
        <v>53</v>
      </c>
      <c r="H353" s="1">
        <f>IF(I353="","",COUNTIF($G$2:G353,1))</f>
        <v>34</v>
      </c>
      <c r="I353" s="5">
        <v>39415</v>
      </c>
      <c r="J353" s="5" t="s">
        <v>2</v>
      </c>
      <c r="K353" s="5" t="s">
        <v>114</v>
      </c>
      <c r="L353" s="6">
        <v>43344</v>
      </c>
      <c r="M353" s="5">
        <v>69</v>
      </c>
      <c r="N353" s="5">
        <v>404.4</v>
      </c>
      <c r="O353" s="7">
        <v>27903.599999999999</v>
      </c>
    </row>
    <row r="354" spans="1:15" hidden="1" x14ac:dyDescent="0.2">
      <c r="A354" s="1" t="str">
        <f t="shared" si="10"/>
        <v>43344-Santander Rio Banco (1119)-39415-IN</v>
      </c>
      <c r="B354" s="1" t="str">
        <f t="shared" si="11"/>
        <v>43344-Santander Rio Banco (1119)-IN</v>
      </c>
      <c r="C354" s="1" t="str">
        <f>IF(I354="","",IF(J354="OUT","",IF(COUNTIF($A$2:A354,A354)=1,1,"")))</f>
        <v/>
      </c>
      <c r="D354" s="1" t="str">
        <f>IF(I354="","",IF(J354="IN","",IF(COUNTIF($A$2:A354,A354)=1,1,"")))</f>
        <v/>
      </c>
      <c r="E354" s="1" t="str">
        <f>IF(I354="","",IF(J354="OUT","",IF(COUNTIF(B$2:$B354,B354)=1,1,"")))</f>
        <v/>
      </c>
      <c r="F354" s="1" t="str">
        <f>IF(I354="","",IF(J354="IN","",IF(COUNTIF($B$2:B354,B354)=1,1,"")))</f>
        <v/>
      </c>
      <c r="G354" s="1">
        <f>IF(I354="","",COUNTIF($K$1:K354,K354))</f>
        <v>54</v>
      </c>
      <c r="H354" s="1">
        <f>IF(I354="","",COUNTIF($G$2:G354,1))</f>
        <v>34</v>
      </c>
      <c r="I354" s="5">
        <v>39415</v>
      </c>
      <c r="J354" s="5" t="s">
        <v>2</v>
      </c>
      <c r="K354" s="5" t="s">
        <v>114</v>
      </c>
      <c r="L354" s="6">
        <v>43344</v>
      </c>
      <c r="M354" s="8">
        <v>1804</v>
      </c>
      <c r="N354" s="5">
        <v>33.200000000000003</v>
      </c>
      <c r="O354" s="7">
        <v>59892.800000000003</v>
      </c>
    </row>
    <row r="355" spans="1:15" hidden="1" x14ac:dyDescent="0.2">
      <c r="A355" s="1" t="str">
        <f t="shared" si="10"/>
        <v>43344-Santander Rio Banco (1119)-39415-IN</v>
      </c>
      <c r="B355" s="1" t="str">
        <f t="shared" si="11"/>
        <v>43344-Santander Rio Banco (1119)-IN</v>
      </c>
      <c r="C355" s="1" t="str">
        <f>IF(I355="","",IF(J355="OUT","",IF(COUNTIF($A$2:A355,A355)=1,1,"")))</f>
        <v/>
      </c>
      <c r="D355" s="1" t="str">
        <f>IF(I355="","",IF(J355="IN","",IF(COUNTIF($A$2:A355,A355)=1,1,"")))</f>
        <v/>
      </c>
      <c r="E355" s="1" t="str">
        <f>IF(I355="","",IF(J355="OUT","",IF(COUNTIF(B$2:$B355,B355)=1,1,"")))</f>
        <v/>
      </c>
      <c r="F355" s="1" t="str">
        <f>IF(I355="","",IF(J355="IN","",IF(COUNTIF($B$2:B355,B355)=1,1,"")))</f>
        <v/>
      </c>
      <c r="G355" s="1">
        <f>IF(I355="","",COUNTIF($K$1:K355,K355))</f>
        <v>55</v>
      </c>
      <c r="H355" s="1">
        <f>IF(I355="","",COUNTIF($G$2:G355,1))</f>
        <v>34</v>
      </c>
      <c r="I355" s="5">
        <v>39415</v>
      </c>
      <c r="J355" s="5" t="s">
        <v>2</v>
      </c>
      <c r="K355" s="5" t="s">
        <v>114</v>
      </c>
      <c r="L355" s="6">
        <v>43344</v>
      </c>
      <c r="M355" s="8">
        <v>2053</v>
      </c>
      <c r="N355" s="5">
        <v>50</v>
      </c>
      <c r="O355" s="7">
        <v>102650</v>
      </c>
    </row>
    <row r="356" spans="1:15" hidden="1" x14ac:dyDescent="0.2">
      <c r="A356" s="1" t="str">
        <f t="shared" si="10"/>
        <v>43344-Santander Rio Banco (1119)-39415-IN</v>
      </c>
      <c r="B356" s="1" t="str">
        <f t="shared" si="11"/>
        <v>43344-Santander Rio Banco (1119)-IN</v>
      </c>
      <c r="C356" s="1" t="str">
        <f>IF(I356="","",IF(J356="OUT","",IF(COUNTIF($A$2:A356,A356)=1,1,"")))</f>
        <v/>
      </c>
      <c r="D356" s="1" t="str">
        <f>IF(I356="","",IF(J356="IN","",IF(COUNTIF($A$2:A356,A356)=1,1,"")))</f>
        <v/>
      </c>
      <c r="E356" s="1" t="str">
        <f>IF(I356="","",IF(J356="OUT","",IF(COUNTIF(B$2:$B356,B356)=1,1,"")))</f>
        <v/>
      </c>
      <c r="F356" s="1" t="str">
        <f>IF(I356="","",IF(J356="IN","",IF(COUNTIF($B$2:B356,B356)=1,1,"")))</f>
        <v/>
      </c>
      <c r="G356" s="1">
        <f>IF(I356="","",COUNTIF($K$1:K356,K356))</f>
        <v>56</v>
      </c>
      <c r="H356" s="1">
        <f>IF(I356="","",COUNTIF($G$2:G356,1))</f>
        <v>34</v>
      </c>
      <c r="I356" s="5">
        <v>39415</v>
      </c>
      <c r="J356" s="5" t="s">
        <v>2</v>
      </c>
      <c r="K356" s="5" t="s">
        <v>114</v>
      </c>
      <c r="L356" s="6">
        <v>43344</v>
      </c>
      <c r="M356" s="8">
        <v>3550</v>
      </c>
      <c r="N356" s="5">
        <v>39.68</v>
      </c>
      <c r="O356" s="7">
        <v>140864</v>
      </c>
    </row>
    <row r="357" spans="1:15" hidden="1" x14ac:dyDescent="0.2">
      <c r="A357" s="1" t="str">
        <f t="shared" si="10"/>
        <v>43344-Banco Provincia de Buenos Aires (1126)-39459-IN</v>
      </c>
      <c r="B357" s="1" t="str">
        <f t="shared" si="11"/>
        <v>43344-Banco Provincia de Buenos Aires (1126)-IN</v>
      </c>
      <c r="C357" s="1">
        <f>IF(I357="","",IF(J357="OUT","",IF(COUNTIF($A$2:A357,A357)=1,1,"")))</f>
        <v>1</v>
      </c>
      <c r="D357" s="1" t="str">
        <f>IF(I357="","",IF(J357="IN","",IF(COUNTIF($A$2:A357,A357)=1,1,"")))</f>
        <v/>
      </c>
      <c r="E357" s="1">
        <f>IF(I357="","",IF(J357="OUT","",IF(COUNTIF(B$2:$B357,B357)=1,1,"")))</f>
        <v>1</v>
      </c>
      <c r="F357" s="1" t="str">
        <f>IF(I357="","",IF(J357="IN","",IF(COUNTIF($B$2:B357,B357)=1,1,"")))</f>
        <v/>
      </c>
      <c r="G357" s="1">
        <f>IF(I357="","",COUNTIF($K$1:K357,K357))</f>
        <v>1</v>
      </c>
      <c r="H357" s="1">
        <f>IF(I357="","",COUNTIF($G$2:G357,1))</f>
        <v>35</v>
      </c>
      <c r="I357" s="5">
        <v>39459</v>
      </c>
      <c r="J357" s="5" t="s">
        <v>2</v>
      </c>
      <c r="K357" s="5" t="s">
        <v>33</v>
      </c>
      <c r="L357" s="6">
        <v>43344</v>
      </c>
      <c r="M357" s="5">
        <v>50000</v>
      </c>
      <c r="N357" s="5">
        <v>0.89</v>
      </c>
      <c r="O357" s="7">
        <v>44500</v>
      </c>
    </row>
    <row r="358" spans="1:15" hidden="1" x14ac:dyDescent="0.2">
      <c r="A358" s="1" t="str">
        <f t="shared" si="10"/>
        <v>43344-Banco Nación (1128)-39465-IN</v>
      </c>
      <c r="B358" s="1" t="str">
        <f t="shared" si="11"/>
        <v>43344-Banco Nación (1128)-IN</v>
      </c>
      <c r="C358" s="1">
        <f>IF(I358="","",IF(J358="OUT","",IF(COUNTIF($A$2:A358,A358)=1,1,"")))</f>
        <v>1</v>
      </c>
      <c r="D358" s="1" t="str">
        <f>IF(I358="","",IF(J358="IN","",IF(COUNTIF($A$2:A358,A358)=1,1,"")))</f>
        <v/>
      </c>
      <c r="E358" s="1">
        <f>IF(I358="","",IF(J358="OUT","",IF(COUNTIF(B$2:$B358,B358)=1,1,"")))</f>
        <v>1</v>
      </c>
      <c r="F358" s="1" t="str">
        <f>IF(I358="","",IF(J358="IN","",IF(COUNTIF($B$2:B358,B358)=1,1,"")))</f>
        <v/>
      </c>
      <c r="G358" s="1">
        <f>IF(I358="","",COUNTIF($K$1:K358,K358))</f>
        <v>3</v>
      </c>
      <c r="H358" s="1">
        <f>IF(I358="","",COUNTIF($G$2:G358,1))</f>
        <v>35</v>
      </c>
      <c r="I358" s="5">
        <v>39465</v>
      </c>
      <c r="J358" s="5" t="s">
        <v>2</v>
      </c>
      <c r="K358" s="5" t="s">
        <v>12</v>
      </c>
      <c r="L358" s="6">
        <v>43344</v>
      </c>
      <c r="M358" s="5">
        <v>19572</v>
      </c>
      <c r="N358" s="5">
        <v>1.59</v>
      </c>
      <c r="O358" s="7">
        <v>31119.480000000003</v>
      </c>
    </row>
    <row r="359" spans="1:15" hidden="1" x14ac:dyDescent="0.2">
      <c r="A359" s="1" t="str">
        <f t="shared" si="10"/>
        <v>43344-Banco Galicia (552)-39468-IN</v>
      </c>
      <c r="B359" s="1" t="str">
        <f t="shared" si="11"/>
        <v>43344-Banco Galicia (552)-IN</v>
      </c>
      <c r="C359" s="1">
        <f>IF(I359="","",IF(J359="OUT","",IF(COUNTIF($A$2:A359,A359)=1,1,"")))</f>
        <v>1</v>
      </c>
      <c r="D359" s="1" t="str">
        <f>IF(I359="","",IF(J359="IN","",IF(COUNTIF($A$2:A359,A359)=1,1,"")))</f>
        <v/>
      </c>
      <c r="E359" s="1" t="str">
        <f>IF(I359="","",IF(J359="OUT","",IF(COUNTIF(B$2:$B359,B359)=1,1,"")))</f>
        <v/>
      </c>
      <c r="F359" s="1" t="str">
        <f>IF(I359="","",IF(J359="IN","",IF(COUNTIF($B$2:B359,B359)=1,1,"")))</f>
        <v/>
      </c>
      <c r="G359" s="1">
        <f>IF(I359="","",COUNTIF($K$1:K359,K359))</f>
        <v>44</v>
      </c>
      <c r="H359" s="1">
        <f>IF(I359="","",COUNTIF($G$2:G359,1))</f>
        <v>35</v>
      </c>
      <c r="I359" s="5">
        <v>39468</v>
      </c>
      <c r="J359" s="5" t="s">
        <v>2</v>
      </c>
      <c r="K359" s="5" t="s">
        <v>10</v>
      </c>
      <c r="L359" s="6">
        <v>43344</v>
      </c>
      <c r="M359" s="5">
        <v>22150</v>
      </c>
      <c r="N359" s="5">
        <v>19.899999999999999</v>
      </c>
      <c r="O359" s="7">
        <v>440784.99999999994</v>
      </c>
    </row>
    <row r="360" spans="1:15" hidden="1" x14ac:dyDescent="0.2">
      <c r="A360" s="1" t="str">
        <f t="shared" si="10"/>
        <v>43344-Santander Rio Banco (1119)-39485-IN</v>
      </c>
      <c r="B360" s="1" t="str">
        <f t="shared" si="11"/>
        <v>43344-Santander Rio Banco (1119)-IN</v>
      </c>
      <c r="C360" s="1">
        <f>IF(I360="","",IF(J360="OUT","",IF(COUNTIF($A$2:A360,A360)=1,1,"")))</f>
        <v>1</v>
      </c>
      <c r="D360" s="1" t="str">
        <f>IF(I360="","",IF(J360="IN","",IF(COUNTIF($A$2:A360,A360)=1,1,"")))</f>
        <v/>
      </c>
      <c r="E360" s="1" t="str">
        <f>IF(I360="","",IF(J360="OUT","",IF(COUNTIF(B$2:$B360,B360)=1,1,"")))</f>
        <v/>
      </c>
      <c r="F360" s="1" t="str">
        <f>IF(I360="","",IF(J360="IN","",IF(COUNTIF($B$2:B360,B360)=1,1,"")))</f>
        <v/>
      </c>
      <c r="G360" s="1">
        <f>IF(I360="","",COUNTIF($K$1:K360,K360))</f>
        <v>57</v>
      </c>
      <c r="H360" s="1">
        <f>IF(I360="","",COUNTIF($G$2:G360,1))</f>
        <v>35</v>
      </c>
      <c r="I360" s="5">
        <v>39485</v>
      </c>
      <c r="J360" s="5" t="s">
        <v>2</v>
      </c>
      <c r="K360" s="5" t="s">
        <v>114</v>
      </c>
      <c r="L360" s="6">
        <v>43344</v>
      </c>
      <c r="M360" s="5">
        <v>13</v>
      </c>
      <c r="N360" s="5">
        <v>308.89999999999998</v>
      </c>
      <c r="O360" s="7">
        <v>4015.7</v>
      </c>
    </row>
    <row r="361" spans="1:15" hidden="1" x14ac:dyDescent="0.2">
      <c r="A361" s="1" t="str">
        <f t="shared" si="10"/>
        <v>43344-Santander Rio Banco (1119)-39485-IN</v>
      </c>
      <c r="B361" s="1" t="str">
        <f t="shared" si="11"/>
        <v>43344-Santander Rio Banco (1119)-IN</v>
      </c>
      <c r="C361" s="1" t="str">
        <f>IF(I361="","",IF(J361="OUT","",IF(COUNTIF($A$2:A361,A361)=1,1,"")))</f>
        <v/>
      </c>
      <c r="D361" s="1" t="str">
        <f>IF(I361="","",IF(J361="IN","",IF(COUNTIF($A$2:A361,A361)=1,1,"")))</f>
        <v/>
      </c>
      <c r="E361" s="1" t="str">
        <f>IF(I361="","",IF(J361="OUT","",IF(COUNTIF(B$2:$B361,B361)=1,1,"")))</f>
        <v/>
      </c>
      <c r="F361" s="1" t="str">
        <f>IF(I361="","",IF(J361="IN","",IF(COUNTIF($B$2:B361,B361)=1,1,"")))</f>
        <v/>
      </c>
      <c r="G361" s="1">
        <f>IF(I361="","",COUNTIF($K$1:K361,K361))</f>
        <v>58</v>
      </c>
      <c r="H361" s="1">
        <f>IF(I361="","",COUNTIF($G$2:G361,1))</f>
        <v>35</v>
      </c>
      <c r="I361" s="5">
        <v>39485</v>
      </c>
      <c r="J361" s="5" t="s">
        <v>2</v>
      </c>
      <c r="K361" s="5" t="s">
        <v>114</v>
      </c>
      <c r="L361" s="6">
        <v>43344</v>
      </c>
      <c r="M361" s="8">
        <v>285</v>
      </c>
      <c r="N361" s="5">
        <v>40.15</v>
      </c>
      <c r="O361" s="7">
        <v>11442.75</v>
      </c>
    </row>
    <row r="362" spans="1:15" hidden="1" x14ac:dyDescent="0.2">
      <c r="A362" s="1" t="str">
        <f t="shared" si="10"/>
        <v>43344-Santander Rio Banco (1119)-39487-IN</v>
      </c>
      <c r="B362" s="1" t="str">
        <f t="shared" si="11"/>
        <v>43344-Santander Rio Banco (1119)-IN</v>
      </c>
      <c r="C362" s="1">
        <f>IF(I362="","",IF(J362="OUT","",IF(COUNTIF($A$2:A362,A362)=1,1,"")))</f>
        <v>1</v>
      </c>
      <c r="D362" s="1" t="str">
        <f>IF(I362="","",IF(J362="IN","",IF(COUNTIF($A$2:A362,A362)=1,1,"")))</f>
        <v/>
      </c>
      <c r="E362" s="1" t="str">
        <f>IF(I362="","",IF(J362="OUT","",IF(COUNTIF(B$2:$B362,B362)=1,1,"")))</f>
        <v/>
      </c>
      <c r="F362" s="1" t="str">
        <f>IF(I362="","",IF(J362="IN","",IF(COUNTIF($B$2:B362,B362)=1,1,"")))</f>
        <v/>
      </c>
      <c r="G362" s="1">
        <f>IF(I362="","",COUNTIF($K$1:K362,K362))</f>
        <v>59</v>
      </c>
      <c r="H362" s="1">
        <f>IF(I362="","",COUNTIF($G$2:G362,1))</f>
        <v>35</v>
      </c>
      <c r="I362" s="5">
        <v>39487</v>
      </c>
      <c r="J362" s="5" t="s">
        <v>2</v>
      </c>
      <c r="K362" s="5" t="s">
        <v>114</v>
      </c>
      <c r="L362" s="6">
        <v>43344</v>
      </c>
      <c r="M362" s="5">
        <v>50</v>
      </c>
      <c r="N362" s="5">
        <v>158.4</v>
      </c>
      <c r="O362" s="7">
        <v>7920</v>
      </c>
    </row>
    <row r="363" spans="1:15" hidden="1" x14ac:dyDescent="0.2">
      <c r="A363" s="1" t="str">
        <f t="shared" si="10"/>
        <v>43344-Santander Rio Banco (1119)-39487-IN</v>
      </c>
      <c r="B363" s="1" t="str">
        <f t="shared" si="11"/>
        <v>43344-Santander Rio Banco (1119)-IN</v>
      </c>
      <c r="C363" s="1" t="str">
        <f>IF(I363="","",IF(J363="OUT","",IF(COUNTIF($A$2:A363,A363)=1,1,"")))</f>
        <v/>
      </c>
      <c r="D363" s="1" t="str">
        <f>IF(I363="","",IF(J363="IN","",IF(COUNTIF($A$2:A363,A363)=1,1,"")))</f>
        <v/>
      </c>
      <c r="E363" s="1" t="str">
        <f>IF(I363="","",IF(J363="OUT","",IF(COUNTIF(B$2:$B363,B363)=1,1,"")))</f>
        <v/>
      </c>
      <c r="F363" s="1" t="str">
        <f>IF(I363="","",IF(J363="IN","",IF(COUNTIF($B$2:B363,B363)=1,1,"")))</f>
        <v/>
      </c>
      <c r="G363" s="1">
        <f>IF(I363="","",COUNTIF($K$1:K363,K363))</f>
        <v>60</v>
      </c>
      <c r="H363" s="1">
        <f>IF(I363="","",COUNTIF($G$2:G363,1))</f>
        <v>35</v>
      </c>
      <c r="I363" s="5">
        <v>39487</v>
      </c>
      <c r="J363" s="5" t="s">
        <v>2</v>
      </c>
      <c r="K363" s="5" t="s">
        <v>114</v>
      </c>
      <c r="L363" s="6">
        <v>43344</v>
      </c>
      <c r="M363" s="5">
        <v>250</v>
      </c>
      <c r="N363" s="5">
        <v>36.950000000000003</v>
      </c>
      <c r="O363" s="7">
        <v>9237.5</v>
      </c>
    </row>
    <row r="364" spans="1:15" hidden="1" x14ac:dyDescent="0.2">
      <c r="A364" s="1" t="str">
        <f t="shared" si="10"/>
        <v>43344-Santander Rio Banco (1119)-39487-IN</v>
      </c>
      <c r="B364" s="1" t="str">
        <f t="shared" si="11"/>
        <v>43344-Santander Rio Banco (1119)-IN</v>
      </c>
      <c r="C364" s="1" t="str">
        <f>IF(I364="","",IF(J364="OUT","",IF(COUNTIF($A$2:A364,A364)=1,1,"")))</f>
        <v/>
      </c>
      <c r="D364" s="1" t="str">
        <f>IF(I364="","",IF(J364="IN","",IF(COUNTIF($A$2:A364,A364)=1,1,"")))</f>
        <v/>
      </c>
      <c r="E364" s="1" t="str">
        <f>IF(I364="","",IF(J364="OUT","",IF(COUNTIF(B$2:$B364,B364)=1,1,"")))</f>
        <v/>
      </c>
      <c r="F364" s="1" t="str">
        <f>IF(I364="","",IF(J364="IN","",IF(COUNTIF($B$2:B364,B364)=1,1,"")))</f>
        <v/>
      </c>
      <c r="G364" s="1">
        <f>IF(I364="","",COUNTIF($K$1:K364,K364))</f>
        <v>61</v>
      </c>
      <c r="H364" s="1">
        <f>IF(I364="","",COUNTIF($G$2:G364,1))</f>
        <v>35</v>
      </c>
      <c r="I364" s="5">
        <v>39487</v>
      </c>
      <c r="J364" s="5" t="s">
        <v>2</v>
      </c>
      <c r="K364" s="5" t="s">
        <v>114</v>
      </c>
      <c r="L364" s="6">
        <v>43344</v>
      </c>
      <c r="M364" s="5">
        <v>250</v>
      </c>
      <c r="N364" s="5">
        <v>53</v>
      </c>
      <c r="O364" s="7">
        <v>13250</v>
      </c>
    </row>
    <row r="365" spans="1:15" hidden="1" x14ac:dyDescent="0.2">
      <c r="A365" s="1" t="str">
        <f t="shared" si="10"/>
        <v>43344-Santander Rio Banco (1119)-39487-IN</v>
      </c>
      <c r="B365" s="1" t="str">
        <f t="shared" si="11"/>
        <v>43344-Santander Rio Banco (1119)-IN</v>
      </c>
      <c r="C365" s="1" t="str">
        <f>IF(I365="","",IF(J365="OUT","",IF(COUNTIF($A$2:A365,A365)=1,1,"")))</f>
        <v/>
      </c>
      <c r="D365" s="1" t="str">
        <f>IF(I365="","",IF(J365="IN","",IF(COUNTIF($A$2:A365,A365)=1,1,"")))</f>
        <v/>
      </c>
      <c r="E365" s="1" t="str">
        <f>IF(I365="","",IF(J365="OUT","",IF(COUNTIF(B$2:$B365,B365)=1,1,"")))</f>
        <v/>
      </c>
      <c r="F365" s="1" t="str">
        <f>IF(I365="","",IF(J365="IN","",IF(COUNTIF($B$2:B365,B365)=1,1,"")))</f>
        <v/>
      </c>
      <c r="G365" s="1">
        <f>IF(I365="","",COUNTIF($K$1:K365,K365))</f>
        <v>62</v>
      </c>
      <c r="H365" s="1">
        <f>IF(I365="","",COUNTIF($G$2:G365,1))</f>
        <v>35</v>
      </c>
      <c r="I365" s="5">
        <v>39487</v>
      </c>
      <c r="J365" s="5" t="s">
        <v>2</v>
      </c>
      <c r="K365" s="5" t="s">
        <v>114</v>
      </c>
      <c r="L365" s="6">
        <v>43344</v>
      </c>
      <c r="M365" s="5">
        <v>500</v>
      </c>
      <c r="N365" s="5">
        <v>43</v>
      </c>
      <c r="O365" s="7">
        <v>21500</v>
      </c>
    </row>
    <row r="366" spans="1:15" hidden="1" x14ac:dyDescent="0.2">
      <c r="A366" s="1" t="str">
        <f t="shared" si="10"/>
        <v>43344-Santander Rio Banco (1119)-39487-IN</v>
      </c>
      <c r="B366" s="1" t="str">
        <f t="shared" si="11"/>
        <v>43344-Santander Rio Banco (1119)-IN</v>
      </c>
      <c r="C366" s="1" t="str">
        <f>IF(I366="","",IF(J366="OUT","",IF(COUNTIF($A$2:A366,A366)=1,1,"")))</f>
        <v/>
      </c>
      <c r="D366" s="1" t="str">
        <f>IF(I366="","",IF(J366="IN","",IF(COUNTIF($A$2:A366,A366)=1,1,"")))</f>
        <v/>
      </c>
      <c r="E366" s="1" t="str">
        <f>IF(I366="","",IF(J366="OUT","",IF(COUNTIF(B$2:$B366,B366)=1,1,"")))</f>
        <v/>
      </c>
      <c r="F366" s="1" t="str">
        <f>IF(I366="","",IF(J366="IN","",IF(COUNTIF($B$2:B366,B366)=1,1,"")))</f>
        <v/>
      </c>
      <c r="G366" s="1">
        <f>IF(I366="","",COUNTIF($K$1:K366,K366))</f>
        <v>63</v>
      </c>
      <c r="H366" s="1">
        <f>IF(I366="","",COUNTIF($G$2:G366,1))</f>
        <v>35</v>
      </c>
      <c r="I366" s="5">
        <v>39487</v>
      </c>
      <c r="J366" s="5" t="s">
        <v>2</v>
      </c>
      <c r="K366" s="5" t="s">
        <v>114</v>
      </c>
      <c r="L366" s="6">
        <v>43344</v>
      </c>
      <c r="M366" s="5">
        <v>500</v>
      </c>
      <c r="N366" s="5">
        <v>45.65</v>
      </c>
      <c r="O366" s="7">
        <v>22825</v>
      </c>
    </row>
    <row r="367" spans="1:15" hidden="1" x14ac:dyDescent="0.2">
      <c r="A367" s="1" t="str">
        <f t="shared" si="10"/>
        <v>43344-Banco Galicia (552)-39510-IN</v>
      </c>
      <c r="B367" s="1" t="str">
        <f t="shared" si="11"/>
        <v>43344-Banco Galicia (552)-IN</v>
      </c>
      <c r="C367" s="1">
        <f>IF(I367="","",IF(J367="OUT","",IF(COUNTIF($A$2:A367,A367)=1,1,"")))</f>
        <v>1</v>
      </c>
      <c r="D367" s="1" t="str">
        <f>IF(I367="","",IF(J367="IN","",IF(COUNTIF($A$2:A367,A367)=1,1,"")))</f>
        <v/>
      </c>
      <c r="E367" s="1" t="str">
        <f>IF(I367="","",IF(J367="OUT","",IF(COUNTIF(B$2:$B367,B367)=1,1,"")))</f>
        <v/>
      </c>
      <c r="F367" s="1" t="str">
        <f>IF(I367="","",IF(J367="IN","",IF(COUNTIF($B$2:B367,B367)=1,1,"")))</f>
        <v/>
      </c>
      <c r="G367" s="1">
        <f>IF(I367="","",COUNTIF($K$1:K367,K367))</f>
        <v>45</v>
      </c>
      <c r="H367" s="1">
        <f>IF(I367="","",COUNTIF($G$2:G367,1))</f>
        <v>35</v>
      </c>
      <c r="I367" s="5">
        <v>39510</v>
      </c>
      <c r="J367" s="5" t="s">
        <v>2</v>
      </c>
      <c r="K367" s="5" t="s">
        <v>10</v>
      </c>
      <c r="L367" s="6">
        <v>43344</v>
      </c>
      <c r="M367" s="5">
        <v>300</v>
      </c>
      <c r="N367" s="5">
        <v>213.1</v>
      </c>
      <c r="O367" s="7">
        <v>63930</v>
      </c>
    </row>
    <row r="368" spans="1:15" hidden="1" x14ac:dyDescent="0.2">
      <c r="A368" s="1" t="str">
        <f t="shared" si="10"/>
        <v>43344-Banco Galicia (552)-39561-IN</v>
      </c>
      <c r="B368" s="1" t="str">
        <f t="shared" si="11"/>
        <v>43344-Banco Galicia (552)-IN</v>
      </c>
      <c r="C368" s="1">
        <f>IF(I368="","",IF(J368="OUT","",IF(COUNTIF($A$2:A368,A368)=1,1,"")))</f>
        <v>1</v>
      </c>
      <c r="D368" s="1" t="str">
        <f>IF(I368="","",IF(J368="IN","",IF(COUNTIF($A$2:A368,A368)=1,1,"")))</f>
        <v/>
      </c>
      <c r="E368" s="1" t="str">
        <f>IF(I368="","",IF(J368="OUT","",IF(COUNTIF(B$2:$B368,B368)=1,1,"")))</f>
        <v/>
      </c>
      <c r="F368" s="1" t="str">
        <f>IF(I368="","",IF(J368="IN","",IF(COUNTIF($B$2:B368,B368)=1,1,"")))</f>
        <v/>
      </c>
      <c r="G368" s="1">
        <f>IF(I368="","",COUNTIF($K$1:K368,K368))</f>
        <v>46</v>
      </c>
      <c r="H368" s="1">
        <f>IF(I368="","",COUNTIF($G$2:G368,1))</f>
        <v>35</v>
      </c>
      <c r="I368" s="5">
        <v>39561</v>
      </c>
      <c r="J368" s="5" t="s">
        <v>2</v>
      </c>
      <c r="K368" s="5" t="s">
        <v>10</v>
      </c>
      <c r="L368" s="6">
        <v>43344</v>
      </c>
      <c r="M368" s="5">
        <v>300</v>
      </c>
      <c r="N368" s="5">
        <v>70.05</v>
      </c>
      <c r="O368" s="7">
        <v>21015</v>
      </c>
    </row>
    <row r="369" spans="1:15" hidden="1" x14ac:dyDescent="0.2">
      <c r="A369" s="1" t="str">
        <f t="shared" si="10"/>
        <v>43344-Banco Galicia (552)-39561-IN</v>
      </c>
      <c r="B369" s="1" t="str">
        <f t="shared" si="11"/>
        <v>43344-Banco Galicia (552)-IN</v>
      </c>
      <c r="C369" s="1" t="str">
        <f>IF(I369="","",IF(J369="OUT","",IF(COUNTIF($A$2:A369,A369)=1,1,"")))</f>
        <v/>
      </c>
      <c r="D369" s="1" t="str">
        <f>IF(I369="","",IF(J369="IN","",IF(COUNTIF($A$2:A369,A369)=1,1,"")))</f>
        <v/>
      </c>
      <c r="E369" s="1" t="str">
        <f>IF(I369="","",IF(J369="OUT","",IF(COUNTIF(B$2:$B369,B369)=1,1,"")))</f>
        <v/>
      </c>
      <c r="F369" s="1" t="str">
        <f>IF(I369="","",IF(J369="IN","",IF(COUNTIF($B$2:B369,B369)=1,1,"")))</f>
        <v/>
      </c>
      <c r="G369" s="1">
        <f>IF(I369="","",COUNTIF($K$1:K369,K369))</f>
        <v>47</v>
      </c>
      <c r="H369" s="1">
        <f>IF(I369="","",COUNTIF($G$2:G369,1))</f>
        <v>35</v>
      </c>
      <c r="I369" s="5">
        <v>39561</v>
      </c>
      <c r="J369" s="5" t="s">
        <v>2</v>
      </c>
      <c r="K369" s="5" t="s">
        <v>10</v>
      </c>
      <c r="L369" s="6">
        <v>43344</v>
      </c>
      <c r="M369" s="5">
        <v>25000</v>
      </c>
      <c r="N369" s="5">
        <v>517</v>
      </c>
      <c r="O369" s="7">
        <v>12925000</v>
      </c>
    </row>
    <row r="370" spans="1:15" hidden="1" x14ac:dyDescent="0.2">
      <c r="A370" s="1" t="str">
        <f t="shared" si="10"/>
        <v>43344-Becerra Bursatil S.A. (26)-39567-IN</v>
      </c>
      <c r="B370" s="1" t="str">
        <f t="shared" si="11"/>
        <v>43344-Becerra Bursatil S.A. (26)-IN</v>
      </c>
      <c r="C370" s="1">
        <f>IF(I370="","",IF(J370="OUT","",IF(COUNTIF($A$2:A370,A370)=1,1,"")))</f>
        <v>1</v>
      </c>
      <c r="D370" s="1" t="str">
        <f>IF(I370="","",IF(J370="IN","",IF(COUNTIF($A$2:A370,A370)=1,1,"")))</f>
        <v/>
      </c>
      <c r="E370" s="1">
        <f>IF(I370="","",IF(J370="OUT","",IF(COUNTIF(B$2:$B370,B370)=1,1,"")))</f>
        <v>1</v>
      </c>
      <c r="F370" s="1" t="str">
        <f>IF(I370="","",IF(J370="IN","",IF(COUNTIF($B$2:B370,B370)=1,1,"")))</f>
        <v/>
      </c>
      <c r="G370" s="1">
        <f>IF(I370="","",COUNTIF($K$1:K370,K370))</f>
        <v>1</v>
      </c>
      <c r="H370" s="1">
        <f>IF(I370="","",COUNTIF($G$2:G370,1))</f>
        <v>36</v>
      </c>
      <c r="I370" s="5">
        <v>39567</v>
      </c>
      <c r="J370" s="5" t="s">
        <v>2</v>
      </c>
      <c r="K370" s="5" t="s">
        <v>34</v>
      </c>
      <c r="L370" s="6">
        <v>43344</v>
      </c>
      <c r="M370" s="5">
        <v>3880</v>
      </c>
      <c r="N370" s="5">
        <v>0</v>
      </c>
      <c r="O370" s="7">
        <v>0</v>
      </c>
    </row>
    <row r="371" spans="1:15" hidden="1" x14ac:dyDescent="0.2">
      <c r="A371" s="1" t="str">
        <f t="shared" si="10"/>
        <v>43344-Becerra Bursatil S.A. (26)-39567-IN</v>
      </c>
      <c r="B371" s="1" t="str">
        <f t="shared" si="11"/>
        <v>43344-Becerra Bursatil S.A. (26)-IN</v>
      </c>
      <c r="C371" s="1" t="str">
        <f>IF(I371="","",IF(J371="OUT","",IF(COUNTIF($A$2:A371,A371)=1,1,"")))</f>
        <v/>
      </c>
      <c r="D371" s="1" t="str">
        <f>IF(I371="","",IF(J371="IN","",IF(COUNTIF($A$2:A371,A371)=1,1,"")))</f>
        <v/>
      </c>
      <c r="E371" s="1" t="str">
        <f>IF(I371="","",IF(J371="OUT","",IF(COUNTIF(B$2:$B371,B371)=1,1,"")))</f>
        <v/>
      </c>
      <c r="F371" s="1" t="str">
        <f>IF(I371="","",IF(J371="IN","",IF(COUNTIF($B$2:B371,B371)=1,1,"")))</f>
        <v/>
      </c>
      <c r="G371" s="1">
        <f>IF(I371="","",COUNTIF($K$1:K371,K371))</f>
        <v>2</v>
      </c>
      <c r="H371" s="1">
        <f>IF(I371="","",COUNTIF($G$2:G371,1))</f>
        <v>36</v>
      </c>
      <c r="I371" s="5">
        <v>39567</v>
      </c>
      <c r="J371" s="5" t="s">
        <v>2</v>
      </c>
      <c r="K371" s="5" t="s">
        <v>34</v>
      </c>
      <c r="L371" s="6">
        <v>43344</v>
      </c>
      <c r="M371" s="5">
        <v>3880</v>
      </c>
      <c r="N371" s="5">
        <v>1</v>
      </c>
      <c r="O371" s="7">
        <v>3880</v>
      </c>
    </row>
    <row r="372" spans="1:15" hidden="1" x14ac:dyDescent="0.2">
      <c r="A372" s="1" t="str">
        <f t="shared" si="10"/>
        <v>43344-Becerra Bursatil S.A. (26)-39567-IN</v>
      </c>
      <c r="B372" s="1" t="str">
        <f t="shared" si="11"/>
        <v>43344-Becerra Bursatil S.A. (26)-IN</v>
      </c>
      <c r="C372" s="1" t="str">
        <f>IF(I372="","",IF(J372="OUT","",IF(COUNTIF($A$2:A372,A372)=1,1,"")))</f>
        <v/>
      </c>
      <c r="D372" s="1" t="str">
        <f>IF(I372="","",IF(J372="IN","",IF(COUNTIF($A$2:A372,A372)=1,1,"")))</f>
        <v/>
      </c>
      <c r="E372" s="1" t="str">
        <f>IF(I372="","",IF(J372="OUT","",IF(COUNTIF(B$2:$B372,B372)=1,1,"")))</f>
        <v/>
      </c>
      <c r="F372" s="1" t="str">
        <f>IF(I372="","",IF(J372="IN","",IF(COUNTIF($B$2:B372,B372)=1,1,"")))</f>
        <v/>
      </c>
      <c r="G372" s="1">
        <f>IF(I372="","",COUNTIF($K$1:K372,K372))</f>
        <v>3</v>
      </c>
      <c r="H372" s="1">
        <f>IF(I372="","",COUNTIF($G$2:G372,1))</f>
        <v>36</v>
      </c>
      <c r="I372" s="5">
        <v>39567</v>
      </c>
      <c r="J372" s="5" t="s">
        <v>2</v>
      </c>
      <c r="K372" s="5" t="s">
        <v>34</v>
      </c>
      <c r="L372" s="6">
        <v>43344</v>
      </c>
      <c r="M372" s="5">
        <v>111300</v>
      </c>
      <c r="N372" s="5">
        <v>0.98675000000000002</v>
      </c>
      <c r="O372" s="7">
        <v>109825.27500000001</v>
      </c>
    </row>
    <row r="373" spans="1:15" hidden="1" x14ac:dyDescent="0.2">
      <c r="A373" s="1" t="str">
        <f t="shared" si="10"/>
        <v>43344-Banco de la Provincia de Bs. As. (1126)-39595-IN</v>
      </c>
      <c r="B373" s="1" t="str">
        <f t="shared" si="11"/>
        <v>43344-Banco de la Provincia de Bs. As. (1126)-IN</v>
      </c>
      <c r="C373" s="1">
        <f>IF(I373="","",IF(J373="OUT","",IF(COUNTIF($A$2:A373,A373)=1,1,"")))</f>
        <v>1</v>
      </c>
      <c r="D373" s="1" t="str">
        <f>IF(I373="","",IF(J373="IN","",IF(COUNTIF($A$2:A373,A373)=1,1,"")))</f>
        <v/>
      </c>
      <c r="E373" s="1">
        <f>IF(I373="","",IF(J373="OUT","",IF(COUNTIF(B$2:$B373,B373)=1,1,"")))</f>
        <v>1</v>
      </c>
      <c r="F373" s="1" t="str">
        <f>IF(I373="","",IF(J373="IN","",IF(COUNTIF($B$2:B373,B373)=1,1,"")))</f>
        <v/>
      </c>
      <c r="G373" s="1">
        <f>IF(I373="","",COUNTIF($K$1:K373,K373))</f>
        <v>1</v>
      </c>
      <c r="H373" s="1">
        <f>IF(I373="","",COUNTIF($G$2:G373,1))</f>
        <v>37</v>
      </c>
      <c r="I373" s="5">
        <v>39595</v>
      </c>
      <c r="J373" s="5" t="s">
        <v>2</v>
      </c>
      <c r="K373" s="5" t="s">
        <v>32</v>
      </c>
      <c r="L373" s="6">
        <v>43344</v>
      </c>
      <c r="M373" s="5">
        <v>50</v>
      </c>
      <c r="N373" s="5">
        <v>58.75</v>
      </c>
      <c r="O373" s="7">
        <v>2937.5</v>
      </c>
    </row>
    <row r="374" spans="1:15" hidden="1" x14ac:dyDescent="0.2">
      <c r="A374" s="1" t="str">
        <f t="shared" si="10"/>
        <v>43344-Banco Provincia de Buenos Aires (1126)-39595-IN</v>
      </c>
      <c r="B374" s="1" t="str">
        <f t="shared" si="11"/>
        <v>43344-Banco Provincia de Buenos Aires (1126)-IN</v>
      </c>
      <c r="C374" s="1">
        <f>IF(I374="","",IF(J374="OUT","",IF(COUNTIF($A$2:A374,A374)=1,1,"")))</f>
        <v>1</v>
      </c>
      <c r="D374" s="1" t="str">
        <f>IF(I374="","",IF(J374="IN","",IF(COUNTIF($A$2:A374,A374)=1,1,"")))</f>
        <v/>
      </c>
      <c r="E374" s="1" t="str">
        <f>IF(I374="","",IF(J374="OUT","",IF(COUNTIF(B$2:$B374,B374)=1,1,"")))</f>
        <v/>
      </c>
      <c r="F374" s="1" t="str">
        <f>IF(I374="","",IF(J374="IN","",IF(COUNTIF($B$2:B374,B374)=1,1,"")))</f>
        <v/>
      </c>
      <c r="G374" s="1">
        <f>IF(I374="","",COUNTIF($K$1:K374,K374))</f>
        <v>2</v>
      </c>
      <c r="H374" s="1">
        <f>IF(I374="","",COUNTIF($G$2:G374,1))</f>
        <v>37</v>
      </c>
      <c r="I374" s="5">
        <v>39595</v>
      </c>
      <c r="J374" s="5" t="s">
        <v>2</v>
      </c>
      <c r="K374" s="5" t="s">
        <v>33</v>
      </c>
      <c r="L374" s="6">
        <v>43344</v>
      </c>
      <c r="M374" s="5">
        <v>220</v>
      </c>
      <c r="N374" s="5">
        <v>14.65</v>
      </c>
      <c r="O374" s="7">
        <v>3223</v>
      </c>
    </row>
    <row r="375" spans="1:15" hidden="1" x14ac:dyDescent="0.2">
      <c r="A375" s="1" t="str">
        <f t="shared" si="10"/>
        <v>43344-Banco de la Provincia de Bs. As. (1126)-39595-IN</v>
      </c>
      <c r="B375" s="1" t="str">
        <f t="shared" si="11"/>
        <v>43344-Banco de la Provincia de Bs. As. (1126)-IN</v>
      </c>
      <c r="C375" s="1" t="str">
        <f>IF(I375="","",IF(J375="OUT","",IF(COUNTIF($A$2:A375,A375)=1,1,"")))</f>
        <v/>
      </c>
      <c r="D375" s="1" t="str">
        <f>IF(I375="","",IF(J375="IN","",IF(COUNTIF($A$2:A375,A375)=1,1,"")))</f>
        <v/>
      </c>
      <c r="E375" s="1" t="str">
        <f>IF(I375="","",IF(J375="OUT","",IF(COUNTIF(B$2:$B375,B375)=1,1,"")))</f>
        <v/>
      </c>
      <c r="F375" s="1" t="str">
        <f>IF(I375="","",IF(J375="IN","",IF(COUNTIF($B$2:B375,B375)=1,1,"")))</f>
        <v/>
      </c>
      <c r="G375" s="1">
        <f>IF(I375="","",COUNTIF($K$1:K375,K375))</f>
        <v>2</v>
      </c>
      <c r="H375" s="1">
        <f>IF(I375="","",COUNTIF($G$2:G375,1))</f>
        <v>37</v>
      </c>
      <c r="I375" s="5">
        <v>39595</v>
      </c>
      <c r="J375" s="5" t="s">
        <v>2</v>
      </c>
      <c r="K375" s="5" t="s">
        <v>32</v>
      </c>
      <c r="L375" s="6">
        <v>43344</v>
      </c>
      <c r="M375" s="5">
        <v>100</v>
      </c>
      <c r="N375" s="5">
        <v>35.5</v>
      </c>
      <c r="O375" s="7">
        <v>3550</v>
      </c>
    </row>
    <row r="376" spans="1:15" hidden="1" x14ac:dyDescent="0.2">
      <c r="A376" s="1" t="str">
        <f t="shared" si="10"/>
        <v>43344-Banco Provincia de Buenos Aires (1126)-39595-IN</v>
      </c>
      <c r="B376" s="1" t="str">
        <f t="shared" si="11"/>
        <v>43344-Banco Provincia de Buenos Aires (1126)-IN</v>
      </c>
      <c r="C376" s="1" t="str">
        <f>IF(I376="","",IF(J376="OUT","",IF(COUNTIF($A$2:A376,A376)=1,1,"")))</f>
        <v/>
      </c>
      <c r="D376" s="1" t="str">
        <f>IF(I376="","",IF(J376="IN","",IF(COUNTIF($A$2:A376,A376)=1,1,"")))</f>
        <v/>
      </c>
      <c r="E376" s="1" t="str">
        <f>IF(I376="","",IF(J376="OUT","",IF(COUNTIF(B$2:$B376,B376)=1,1,"")))</f>
        <v/>
      </c>
      <c r="F376" s="1" t="str">
        <f>IF(I376="","",IF(J376="IN","",IF(COUNTIF($B$2:B376,B376)=1,1,"")))</f>
        <v/>
      </c>
      <c r="G376" s="1">
        <f>IF(I376="","",COUNTIF($K$1:K376,K376))</f>
        <v>3</v>
      </c>
      <c r="H376" s="1">
        <f>IF(I376="","",COUNTIF($G$2:G376,1))</f>
        <v>37</v>
      </c>
      <c r="I376" s="5">
        <v>39595</v>
      </c>
      <c r="J376" s="5" t="s">
        <v>2</v>
      </c>
      <c r="K376" s="5" t="s">
        <v>33</v>
      </c>
      <c r="L376" s="6">
        <v>43344</v>
      </c>
      <c r="M376" s="8">
        <v>100</v>
      </c>
      <c r="N376" s="5">
        <v>39.35</v>
      </c>
      <c r="O376" s="7">
        <v>3935</v>
      </c>
    </row>
    <row r="377" spans="1:15" hidden="1" x14ac:dyDescent="0.2">
      <c r="A377" s="1" t="str">
        <f t="shared" si="10"/>
        <v>43344-Banco Provincia de Buenos Aires (1126)-39595-IN</v>
      </c>
      <c r="B377" s="1" t="str">
        <f t="shared" si="11"/>
        <v>43344-Banco Provincia de Buenos Aires (1126)-IN</v>
      </c>
      <c r="C377" s="1" t="str">
        <f>IF(I377="","",IF(J377="OUT","",IF(COUNTIF($A$2:A377,A377)=1,1,"")))</f>
        <v/>
      </c>
      <c r="D377" s="1" t="str">
        <f>IF(I377="","",IF(J377="IN","",IF(COUNTIF($A$2:A377,A377)=1,1,"")))</f>
        <v/>
      </c>
      <c r="E377" s="1" t="str">
        <f>IF(I377="","",IF(J377="OUT","",IF(COUNTIF(B$2:$B377,B377)=1,1,"")))</f>
        <v/>
      </c>
      <c r="F377" s="1" t="str">
        <f>IF(I377="","",IF(J377="IN","",IF(COUNTIF($B$2:B377,B377)=1,1,"")))</f>
        <v/>
      </c>
      <c r="G377" s="1">
        <f>IF(I377="","",COUNTIF($K$1:K377,K377))</f>
        <v>4</v>
      </c>
      <c r="H377" s="1">
        <f>IF(I377="","",COUNTIF($G$2:G377,1))</f>
        <v>37</v>
      </c>
      <c r="I377" s="5">
        <v>39595</v>
      </c>
      <c r="J377" s="5" t="s">
        <v>2</v>
      </c>
      <c r="K377" s="5" t="s">
        <v>33</v>
      </c>
      <c r="L377" s="6">
        <v>43344</v>
      </c>
      <c r="M377" s="5">
        <v>641</v>
      </c>
      <c r="N377" s="5">
        <v>7.2</v>
      </c>
      <c r="O377" s="7">
        <v>4615.2</v>
      </c>
    </row>
    <row r="378" spans="1:15" hidden="1" x14ac:dyDescent="0.2">
      <c r="A378" s="1" t="str">
        <f t="shared" si="10"/>
        <v>43344-Banco Provincia de Buenos Aires (1126)-39595-IN</v>
      </c>
      <c r="B378" s="1" t="str">
        <f t="shared" si="11"/>
        <v>43344-Banco Provincia de Buenos Aires (1126)-IN</v>
      </c>
      <c r="C378" s="1" t="str">
        <f>IF(I378="","",IF(J378="OUT","",IF(COUNTIF($A$2:A378,A378)=1,1,"")))</f>
        <v/>
      </c>
      <c r="D378" s="1" t="str">
        <f>IF(I378="","",IF(J378="IN","",IF(COUNTIF($A$2:A378,A378)=1,1,"")))</f>
        <v/>
      </c>
      <c r="E378" s="1" t="str">
        <f>IF(I378="","",IF(J378="OUT","",IF(COUNTIF(B$2:$B378,B378)=1,1,"")))</f>
        <v/>
      </c>
      <c r="F378" s="1" t="str">
        <f>IF(I378="","",IF(J378="IN","",IF(COUNTIF($B$2:B378,B378)=1,1,"")))</f>
        <v/>
      </c>
      <c r="G378" s="1">
        <f>IF(I378="","",COUNTIF($K$1:K378,K378))</f>
        <v>5</v>
      </c>
      <c r="H378" s="1">
        <f>IF(I378="","",COUNTIF($G$2:G378,1))</f>
        <v>37</v>
      </c>
      <c r="I378" s="5">
        <v>39595</v>
      </c>
      <c r="J378" s="5" t="s">
        <v>2</v>
      </c>
      <c r="K378" s="5" t="s">
        <v>33</v>
      </c>
      <c r="L378" s="6">
        <v>43344</v>
      </c>
      <c r="M378" s="5">
        <v>8</v>
      </c>
      <c r="N378" s="5">
        <v>649.5</v>
      </c>
      <c r="O378" s="7">
        <v>5196</v>
      </c>
    </row>
    <row r="379" spans="1:15" hidden="1" x14ac:dyDescent="0.2">
      <c r="A379" s="1" t="str">
        <f t="shared" si="10"/>
        <v>43344-Banco Provincia de Buenos Aires (1126)-39595-IN</v>
      </c>
      <c r="B379" s="1" t="str">
        <f t="shared" si="11"/>
        <v>43344-Banco Provincia de Buenos Aires (1126)-IN</v>
      </c>
      <c r="C379" s="1" t="str">
        <f>IF(I379="","",IF(J379="OUT","",IF(COUNTIF($A$2:A379,A379)=1,1,"")))</f>
        <v/>
      </c>
      <c r="D379" s="1" t="str">
        <f>IF(I379="","",IF(J379="IN","",IF(COUNTIF($A$2:A379,A379)=1,1,"")))</f>
        <v/>
      </c>
      <c r="E379" s="1" t="str">
        <f>IF(I379="","",IF(J379="OUT","",IF(COUNTIF(B$2:$B379,B379)=1,1,"")))</f>
        <v/>
      </c>
      <c r="F379" s="1" t="str">
        <f>IF(I379="","",IF(J379="IN","",IF(COUNTIF($B$2:B379,B379)=1,1,"")))</f>
        <v/>
      </c>
      <c r="G379" s="1">
        <f>IF(I379="","",COUNTIF($K$1:K379,K379))</f>
        <v>6</v>
      </c>
      <c r="H379" s="1">
        <f>IF(I379="","",COUNTIF($G$2:G379,1))</f>
        <v>37</v>
      </c>
      <c r="I379" s="5">
        <v>39595</v>
      </c>
      <c r="J379" s="5" t="s">
        <v>2</v>
      </c>
      <c r="K379" s="5" t="s">
        <v>33</v>
      </c>
      <c r="L379" s="6">
        <v>43344</v>
      </c>
      <c r="M379" s="5">
        <v>60</v>
      </c>
      <c r="N379" s="5">
        <v>91.45</v>
      </c>
      <c r="O379" s="7">
        <v>5487</v>
      </c>
    </row>
    <row r="380" spans="1:15" hidden="1" x14ac:dyDescent="0.2">
      <c r="A380" s="1" t="str">
        <f t="shared" si="10"/>
        <v>43344-Banco Provincia de Buenos Aires (1126)-39595-IN</v>
      </c>
      <c r="B380" s="1" t="str">
        <f t="shared" si="11"/>
        <v>43344-Banco Provincia de Buenos Aires (1126)-IN</v>
      </c>
      <c r="C380" s="1" t="str">
        <f>IF(I380="","",IF(J380="OUT","",IF(COUNTIF($A$2:A380,A380)=1,1,"")))</f>
        <v/>
      </c>
      <c r="D380" s="1" t="str">
        <f>IF(I380="","",IF(J380="IN","",IF(COUNTIF($A$2:A380,A380)=1,1,"")))</f>
        <v/>
      </c>
      <c r="E380" s="1" t="str">
        <f>IF(I380="","",IF(J380="OUT","",IF(COUNTIF(B$2:$B380,B380)=1,1,"")))</f>
        <v/>
      </c>
      <c r="F380" s="1" t="str">
        <f>IF(I380="","",IF(J380="IN","",IF(COUNTIF($B$2:B380,B380)=1,1,"")))</f>
        <v/>
      </c>
      <c r="G380" s="1">
        <f>IF(I380="","",COUNTIF($K$1:K380,K380))</f>
        <v>7</v>
      </c>
      <c r="H380" s="1">
        <f>IF(I380="","",COUNTIF($G$2:G380,1))</f>
        <v>37</v>
      </c>
      <c r="I380" s="5">
        <v>39595</v>
      </c>
      <c r="J380" s="5" t="s">
        <v>2</v>
      </c>
      <c r="K380" s="5" t="s">
        <v>33</v>
      </c>
      <c r="L380" s="6">
        <v>43344</v>
      </c>
      <c r="M380" s="5">
        <v>1732</v>
      </c>
      <c r="N380" s="5">
        <v>3.83</v>
      </c>
      <c r="O380" s="7">
        <v>6633.56</v>
      </c>
    </row>
    <row r="381" spans="1:15" hidden="1" x14ac:dyDescent="0.2">
      <c r="A381" s="1" t="str">
        <f t="shared" si="10"/>
        <v>43344-Banco de la Provincia de Bs. As. (1126)-39595-IN</v>
      </c>
      <c r="B381" s="1" t="str">
        <f t="shared" si="11"/>
        <v>43344-Banco de la Provincia de Bs. As. (1126)-IN</v>
      </c>
      <c r="C381" s="1" t="str">
        <f>IF(I381="","",IF(J381="OUT","",IF(COUNTIF($A$2:A381,A381)=1,1,"")))</f>
        <v/>
      </c>
      <c r="D381" s="1" t="str">
        <f>IF(I381="","",IF(J381="IN","",IF(COUNTIF($A$2:A381,A381)=1,1,"")))</f>
        <v/>
      </c>
      <c r="E381" s="1" t="str">
        <f>IF(I381="","",IF(J381="OUT","",IF(COUNTIF(B$2:$B381,B381)=1,1,"")))</f>
        <v/>
      </c>
      <c r="F381" s="1" t="str">
        <f>IF(I381="","",IF(J381="IN","",IF(COUNTIF($B$2:B381,B381)=1,1,"")))</f>
        <v/>
      </c>
      <c r="G381" s="1">
        <f>IF(I381="","",COUNTIF($K$1:K381,K381))</f>
        <v>3</v>
      </c>
      <c r="H381" s="1">
        <f>IF(I381="","",COUNTIF($G$2:G381,1))</f>
        <v>37</v>
      </c>
      <c r="I381" s="5">
        <v>39595</v>
      </c>
      <c r="J381" s="5" t="s">
        <v>2</v>
      </c>
      <c r="K381" s="5" t="s">
        <v>32</v>
      </c>
      <c r="L381" s="6">
        <v>43344</v>
      </c>
      <c r="M381" s="5">
        <v>70</v>
      </c>
      <c r="N381" s="5">
        <v>157.75</v>
      </c>
      <c r="O381" s="7">
        <v>11042.5</v>
      </c>
    </row>
    <row r="382" spans="1:15" hidden="1" x14ac:dyDescent="0.2">
      <c r="A382" s="1" t="str">
        <f t="shared" si="10"/>
        <v>43344-Banco Provincia de Buenos Aires (1126)-39595-IN</v>
      </c>
      <c r="B382" s="1" t="str">
        <f t="shared" si="11"/>
        <v>43344-Banco Provincia de Buenos Aires (1126)-IN</v>
      </c>
      <c r="C382" s="1" t="str">
        <f>IF(I382="","",IF(J382="OUT","",IF(COUNTIF($A$2:A382,A382)=1,1,"")))</f>
        <v/>
      </c>
      <c r="D382" s="1" t="str">
        <f>IF(I382="","",IF(J382="IN","",IF(COUNTIF($A$2:A382,A382)=1,1,"")))</f>
        <v/>
      </c>
      <c r="E382" s="1" t="str">
        <f>IF(I382="","",IF(J382="OUT","",IF(COUNTIF(B$2:$B382,B382)=1,1,"")))</f>
        <v/>
      </c>
      <c r="F382" s="1" t="str">
        <f>IF(I382="","",IF(J382="IN","",IF(COUNTIF($B$2:B382,B382)=1,1,"")))</f>
        <v/>
      </c>
      <c r="G382" s="1">
        <f>IF(I382="","",COUNTIF($K$1:K382,K382))</f>
        <v>8</v>
      </c>
      <c r="H382" s="1">
        <f>IF(I382="","",COUNTIF($G$2:G382,1))</f>
        <v>37</v>
      </c>
      <c r="I382" s="5">
        <v>39595</v>
      </c>
      <c r="J382" s="5" t="s">
        <v>2</v>
      </c>
      <c r="K382" s="5" t="s">
        <v>33</v>
      </c>
      <c r="L382" s="6">
        <v>43344</v>
      </c>
      <c r="M382" s="5">
        <v>100</v>
      </c>
      <c r="N382" s="5">
        <v>137.9</v>
      </c>
      <c r="O382" s="7">
        <v>13790</v>
      </c>
    </row>
    <row r="383" spans="1:15" hidden="1" x14ac:dyDescent="0.2">
      <c r="A383" s="1" t="str">
        <f t="shared" si="10"/>
        <v>43344-Banco Provincia de Buenos Aires (1126)-39595-IN</v>
      </c>
      <c r="B383" s="1" t="str">
        <f t="shared" si="11"/>
        <v>43344-Banco Provincia de Buenos Aires (1126)-IN</v>
      </c>
      <c r="C383" s="1" t="str">
        <f>IF(I383="","",IF(J383="OUT","",IF(COUNTIF($A$2:A383,A383)=1,1,"")))</f>
        <v/>
      </c>
      <c r="D383" s="1" t="str">
        <f>IF(I383="","",IF(J383="IN","",IF(COUNTIF($A$2:A383,A383)=1,1,"")))</f>
        <v/>
      </c>
      <c r="E383" s="1" t="str">
        <f>IF(I383="","",IF(J383="OUT","",IF(COUNTIF(B$2:$B383,B383)=1,1,"")))</f>
        <v/>
      </c>
      <c r="F383" s="1" t="str">
        <f>IF(I383="","",IF(J383="IN","",IF(COUNTIF($B$2:B383,B383)=1,1,"")))</f>
        <v/>
      </c>
      <c r="G383" s="1">
        <f>IF(I383="","",COUNTIF($K$1:K383,K383))</f>
        <v>9</v>
      </c>
      <c r="H383" s="1">
        <f>IF(I383="","",COUNTIF($G$2:G383,1))</f>
        <v>37</v>
      </c>
      <c r="I383" s="5">
        <v>39595</v>
      </c>
      <c r="J383" s="5" t="s">
        <v>2</v>
      </c>
      <c r="K383" s="5" t="s">
        <v>33</v>
      </c>
      <c r="L383" s="6">
        <v>43344</v>
      </c>
      <c r="M383" s="8">
        <v>1472</v>
      </c>
      <c r="N383" s="5">
        <v>11.5</v>
      </c>
      <c r="O383" s="7">
        <v>16928</v>
      </c>
    </row>
    <row r="384" spans="1:15" hidden="1" x14ac:dyDescent="0.2">
      <c r="A384" s="1" t="str">
        <f t="shared" si="10"/>
        <v>43344-Banco de la Provincia de Bs. As. (1126)-39595-IN</v>
      </c>
      <c r="B384" s="1" t="str">
        <f t="shared" si="11"/>
        <v>43344-Banco de la Provincia de Bs. As. (1126)-IN</v>
      </c>
      <c r="C384" s="1" t="str">
        <f>IF(I384="","",IF(J384="OUT","",IF(COUNTIF($A$2:A384,A384)=1,1,"")))</f>
        <v/>
      </c>
      <c r="D384" s="1" t="str">
        <f>IF(I384="","",IF(J384="IN","",IF(COUNTIF($A$2:A384,A384)=1,1,"")))</f>
        <v/>
      </c>
      <c r="E384" s="1" t="str">
        <f>IF(I384="","",IF(J384="OUT","",IF(COUNTIF(B$2:$B384,B384)=1,1,"")))</f>
        <v/>
      </c>
      <c r="F384" s="1" t="str">
        <f>IF(I384="","",IF(J384="IN","",IF(COUNTIF($B$2:B384,B384)=1,1,"")))</f>
        <v/>
      </c>
      <c r="G384" s="1">
        <f>IF(I384="","",COUNTIF($K$1:K384,K384))</f>
        <v>4</v>
      </c>
      <c r="H384" s="1">
        <f>IF(I384="","",COUNTIF($G$2:G384,1))</f>
        <v>37</v>
      </c>
      <c r="I384" s="5">
        <v>39595</v>
      </c>
      <c r="J384" s="5" t="s">
        <v>2</v>
      </c>
      <c r="K384" s="5" t="s">
        <v>32</v>
      </c>
      <c r="L384" s="6">
        <v>43344</v>
      </c>
      <c r="M384" s="5">
        <v>520</v>
      </c>
      <c r="N384" s="5">
        <v>35.5</v>
      </c>
      <c r="O384" s="7">
        <v>18460</v>
      </c>
    </row>
    <row r="385" spans="1:15" hidden="1" x14ac:dyDescent="0.2">
      <c r="A385" s="1" t="str">
        <f t="shared" si="10"/>
        <v>43344-Banco Provincia de Buenos Aires (1126)-39595-IN</v>
      </c>
      <c r="B385" s="1" t="str">
        <f t="shared" si="11"/>
        <v>43344-Banco Provincia de Buenos Aires (1126)-IN</v>
      </c>
      <c r="C385" s="1" t="str">
        <f>IF(I385="","",IF(J385="OUT","",IF(COUNTIF($A$2:A385,A385)=1,1,"")))</f>
        <v/>
      </c>
      <c r="D385" s="1" t="str">
        <f>IF(I385="","",IF(J385="IN","",IF(COUNTIF($A$2:A385,A385)=1,1,"")))</f>
        <v/>
      </c>
      <c r="E385" s="1" t="str">
        <f>IF(I385="","",IF(J385="OUT","",IF(COUNTIF(B$2:$B385,B385)=1,1,"")))</f>
        <v/>
      </c>
      <c r="F385" s="1" t="str">
        <f>IF(I385="","",IF(J385="IN","",IF(COUNTIF($B$2:B385,B385)=1,1,"")))</f>
        <v/>
      </c>
      <c r="G385" s="1">
        <f>IF(I385="","",COUNTIF($K$1:K385,K385))</f>
        <v>10</v>
      </c>
      <c r="H385" s="1">
        <f>IF(I385="","",COUNTIF($G$2:G385,1))</f>
        <v>37</v>
      </c>
      <c r="I385" s="5">
        <v>39595</v>
      </c>
      <c r="J385" s="5" t="s">
        <v>2</v>
      </c>
      <c r="K385" s="5" t="s">
        <v>33</v>
      </c>
      <c r="L385" s="6">
        <v>43344</v>
      </c>
      <c r="M385" s="5">
        <v>14814</v>
      </c>
      <c r="N385" s="5">
        <v>1.3825000000000001</v>
      </c>
      <c r="O385" s="7">
        <v>20480.355</v>
      </c>
    </row>
    <row r="386" spans="1:15" hidden="1" x14ac:dyDescent="0.2">
      <c r="A386" s="1" t="str">
        <f t="shared" si="10"/>
        <v>43344-Banco Provincia de Buenos Aires (1126)-39595-IN</v>
      </c>
      <c r="B386" s="1" t="str">
        <f t="shared" si="11"/>
        <v>43344-Banco Provincia de Buenos Aires (1126)-IN</v>
      </c>
      <c r="C386" s="1" t="str">
        <f>IF(I386="","",IF(J386="OUT","",IF(COUNTIF($A$2:A386,A386)=1,1,"")))</f>
        <v/>
      </c>
      <c r="D386" s="1" t="str">
        <f>IF(I386="","",IF(J386="IN","",IF(COUNTIF($A$2:A386,A386)=1,1,"")))</f>
        <v/>
      </c>
      <c r="E386" s="1" t="str">
        <f>IF(I386="","",IF(J386="OUT","",IF(COUNTIF(B$2:$B386,B386)=1,1,"")))</f>
        <v/>
      </c>
      <c r="F386" s="1" t="str">
        <f>IF(I386="","",IF(J386="IN","",IF(COUNTIF($B$2:B386,B386)=1,1,"")))</f>
        <v/>
      </c>
      <c r="G386" s="1">
        <f>IF(I386="","",COUNTIF($K$1:K386,K386))</f>
        <v>11</v>
      </c>
      <c r="H386" s="1">
        <f>IF(I386="","",COUNTIF($G$2:G386,1))</f>
        <v>37</v>
      </c>
      <c r="I386" s="5">
        <v>39595</v>
      </c>
      <c r="J386" s="5" t="s">
        <v>2</v>
      </c>
      <c r="K386" s="5" t="s">
        <v>33</v>
      </c>
      <c r="L386" s="6">
        <v>43344</v>
      </c>
      <c r="M386" s="5">
        <v>4270</v>
      </c>
      <c r="N386" s="5">
        <v>5.44</v>
      </c>
      <c r="O386" s="7">
        <v>23228.800000000003</v>
      </c>
    </row>
    <row r="387" spans="1:15" hidden="1" x14ac:dyDescent="0.2">
      <c r="A387" s="1" t="str">
        <f t="shared" si="10"/>
        <v>43344-Banco Provincia de Buenos Aires (1126)-39595-IN</v>
      </c>
      <c r="B387" s="1" t="str">
        <f t="shared" si="11"/>
        <v>43344-Banco Provincia de Buenos Aires (1126)-IN</v>
      </c>
      <c r="C387" s="1" t="str">
        <f>IF(I387="","",IF(J387="OUT","",IF(COUNTIF($A$2:A387,A387)=1,1,"")))</f>
        <v/>
      </c>
      <c r="D387" s="1" t="str">
        <f>IF(I387="","",IF(J387="IN","",IF(COUNTIF($A$2:A387,A387)=1,1,"")))</f>
        <v/>
      </c>
      <c r="E387" s="1" t="str">
        <f>IF(I387="","",IF(J387="OUT","",IF(COUNTIF(B$2:$B387,B387)=1,1,"")))</f>
        <v/>
      </c>
      <c r="F387" s="1" t="str">
        <f>IF(I387="","",IF(J387="IN","",IF(COUNTIF($B$2:B387,B387)=1,1,"")))</f>
        <v/>
      </c>
      <c r="G387" s="1">
        <f>IF(I387="","",COUNTIF($K$1:K387,K387))</f>
        <v>12</v>
      </c>
      <c r="H387" s="1">
        <f>IF(I387="","",COUNTIF($G$2:G387,1))</f>
        <v>37</v>
      </c>
      <c r="I387" s="5">
        <v>39595</v>
      </c>
      <c r="J387" s="5" t="s">
        <v>2</v>
      </c>
      <c r="K387" s="5" t="s">
        <v>33</v>
      </c>
      <c r="L387" s="6">
        <v>43344</v>
      </c>
      <c r="M387" s="5">
        <v>40</v>
      </c>
      <c r="N387" s="5">
        <v>905.45</v>
      </c>
      <c r="O387" s="7">
        <v>36218</v>
      </c>
    </row>
    <row r="388" spans="1:15" hidden="1" x14ac:dyDescent="0.2">
      <c r="A388" s="1" t="str">
        <f t="shared" ref="A388:A451" si="12">IF(I388="","",L388&amp;"-"&amp;K388&amp;"-"&amp;I388&amp;"-"&amp;J388)</f>
        <v>43344-Banco Provincia de Buenos Aires (1126)-39595-IN</v>
      </c>
      <c r="B388" s="1" t="str">
        <f t="shared" ref="B388:B451" si="13">IF(I388="","",L388&amp;"-"&amp;K388&amp;"-"&amp;J388)</f>
        <v>43344-Banco Provincia de Buenos Aires (1126)-IN</v>
      </c>
      <c r="C388" s="1" t="str">
        <f>IF(I388="","",IF(J388="OUT","",IF(COUNTIF($A$2:A388,A388)=1,1,"")))</f>
        <v/>
      </c>
      <c r="D388" s="1" t="str">
        <f>IF(I388="","",IF(J388="IN","",IF(COUNTIF($A$2:A388,A388)=1,1,"")))</f>
        <v/>
      </c>
      <c r="E388" s="1" t="str">
        <f>IF(I388="","",IF(J388="OUT","",IF(COUNTIF(B$2:$B388,B388)=1,1,"")))</f>
        <v/>
      </c>
      <c r="F388" s="1" t="str">
        <f>IF(I388="","",IF(J388="IN","",IF(COUNTIF($B$2:B388,B388)=1,1,"")))</f>
        <v/>
      </c>
      <c r="G388" s="1">
        <f>IF(I388="","",COUNTIF($K$1:K388,K388))</f>
        <v>13</v>
      </c>
      <c r="H388" s="1">
        <f>IF(I388="","",COUNTIF($G$2:G388,1))</f>
        <v>37</v>
      </c>
      <c r="I388" s="5">
        <v>39595</v>
      </c>
      <c r="J388" s="5" t="s">
        <v>2</v>
      </c>
      <c r="K388" s="5" t="s">
        <v>33</v>
      </c>
      <c r="L388" s="6">
        <v>43344</v>
      </c>
      <c r="M388" s="5">
        <v>150</v>
      </c>
      <c r="N388" s="5">
        <v>255</v>
      </c>
      <c r="O388" s="7">
        <v>38250</v>
      </c>
    </row>
    <row r="389" spans="1:15" hidden="1" x14ac:dyDescent="0.2">
      <c r="A389" s="1" t="str">
        <f t="shared" si="12"/>
        <v>43344-Santander Rio Banco (1119)-39613-IN</v>
      </c>
      <c r="B389" s="1" t="str">
        <f t="shared" si="13"/>
        <v>43344-Santander Rio Banco (1119)-IN</v>
      </c>
      <c r="C389" s="1">
        <f>IF(I389="","",IF(J389="OUT","",IF(COUNTIF($A$2:A389,A389)=1,1,"")))</f>
        <v>1</v>
      </c>
      <c r="D389" s="1" t="str">
        <f>IF(I389="","",IF(J389="IN","",IF(COUNTIF($A$2:A389,A389)=1,1,"")))</f>
        <v/>
      </c>
      <c r="E389" s="1" t="str">
        <f>IF(I389="","",IF(J389="OUT","",IF(COUNTIF(B$2:$B389,B389)=1,1,"")))</f>
        <v/>
      </c>
      <c r="F389" s="1" t="str">
        <f>IF(I389="","",IF(J389="IN","",IF(COUNTIF($B$2:B389,B389)=1,1,"")))</f>
        <v/>
      </c>
      <c r="G389" s="1">
        <f>IF(I389="","",COUNTIF($K$1:K389,K389))</f>
        <v>64</v>
      </c>
      <c r="H389" s="1">
        <f>IF(I389="","",COUNTIF($G$2:G389,1))</f>
        <v>37</v>
      </c>
      <c r="I389" s="5">
        <v>39613</v>
      </c>
      <c r="J389" s="5" t="s">
        <v>2</v>
      </c>
      <c r="K389" s="5" t="s">
        <v>114</v>
      </c>
      <c r="L389" s="6">
        <v>43344</v>
      </c>
      <c r="M389" s="5">
        <v>1450</v>
      </c>
      <c r="N389" s="5">
        <v>59.6</v>
      </c>
      <c r="O389" s="7">
        <v>86420</v>
      </c>
    </row>
    <row r="390" spans="1:15" hidden="1" x14ac:dyDescent="0.2">
      <c r="A390" s="1" t="str">
        <f t="shared" si="12"/>
        <v>43344-BBVA Banco Frances (1103)-39622-IN</v>
      </c>
      <c r="B390" s="1" t="str">
        <f t="shared" si="13"/>
        <v>43344-BBVA Banco Frances (1103)-IN</v>
      </c>
      <c r="C390" s="1">
        <f>IF(I390="","",IF(J390="OUT","",IF(COUNTIF($A$2:A390,A390)=1,1,"")))</f>
        <v>1</v>
      </c>
      <c r="D390" s="1" t="str">
        <f>IF(I390="","",IF(J390="IN","",IF(COUNTIF($A$2:A390,A390)=1,1,"")))</f>
        <v/>
      </c>
      <c r="E390" s="1" t="str">
        <f>IF(I390="","",IF(J390="OUT","",IF(COUNTIF(B$2:$B390,B390)=1,1,"")))</f>
        <v/>
      </c>
      <c r="F390" s="1" t="str">
        <f>IF(I390="","",IF(J390="IN","",IF(COUNTIF($B$2:B390,B390)=1,1,"")))</f>
        <v/>
      </c>
      <c r="G390" s="1">
        <f>IF(I390="","",COUNTIF($K$1:K390,K390))</f>
        <v>50</v>
      </c>
      <c r="H390" s="1">
        <f>IF(I390="","",COUNTIF($G$2:G390,1))</f>
        <v>37</v>
      </c>
      <c r="I390" s="5">
        <v>39622</v>
      </c>
      <c r="J390" s="5" t="s">
        <v>2</v>
      </c>
      <c r="K390" s="5" t="s">
        <v>13</v>
      </c>
      <c r="L390" s="6">
        <v>43344</v>
      </c>
      <c r="M390" s="5">
        <v>2000</v>
      </c>
      <c r="N390" s="5">
        <v>48.15</v>
      </c>
      <c r="O390" s="7">
        <v>96300</v>
      </c>
    </row>
    <row r="391" spans="1:15" hidden="1" x14ac:dyDescent="0.2">
      <c r="A391" s="1" t="str">
        <f t="shared" si="12"/>
        <v>43344-BBVA Banco Frances (1103)-39622-IN</v>
      </c>
      <c r="B391" s="1" t="str">
        <f t="shared" si="13"/>
        <v>43344-BBVA Banco Frances (1103)-IN</v>
      </c>
      <c r="C391" s="1" t="str">
        <f>IF(I391="","",IF(J391="OUT","",IF(COUNTIF($A$2:A391,A391)=1,1,"")))</f>
        <v/>
      </c>
      <c r="D391" s="1" t="str">
        <f>IF(I391="","",IF(J391="IN","",IF(COUNTIF($A$2:A391,A391)=1,1,"")))</f>
        <v/>
      </c>
      <c r="E391" s="1" t="str">
        <f>IF(I391="","",IF(J391="OUT","",IF(COUNTIF(B$2:$B391,B391)=1,1,"")))</f>
        <v/>
      </c>
      <c r="F391" s="1" t="str">
        <f>IF(I391="","",IF(J391="IN","",IF(COUNTIF($B$2:B391,B391)=1,1,"")))</f>
        <v/>
      </c>
      <c r="G391" s="1">
        <f>IF(I391="","",COUNTIF($K$1:K391,K391))</f>
        <v>51</v>
      </c>
      <c r="H391" s="1">
        <f>IF(I391="","",COUNTIF($G$2:G391,1))</f>
        <v>37</v>
      </c>
      <c r="I391" s="5">
        <v>39622</v>
      </c>
      <c r="J391" s="5" t="s">
        <v>2</v>
      </c>
      <c r="K391" s="5" t="s">
        <v>13</v>
      </c>
      <c r="L391" s="6">
        <v>43344</v>
      </c>
      <c r="M391" s="5">
        <v>1260</v>
      </c>
      <c r="N391" s="5">
        <v>145</v>
      </c>
      <c r="O391" s="7">
        <v>182700</v>
      </c>
    </row>
    <row r="392" spans="1:15" hidden="1" x14ac:dyDescent="0.2">
      <c r="A392" s="1" t="str">
        <f t="shared" si="12"/>
        <v>43344-BBVA Banco Frances (1103)-39622-IN</v>
      </c>
      <c r="B392" s="1" t="str">
        <f t="shared" si="13"/>
        <v>43344-BBVA Banco Frances (1103)-IN</v>
      </c>
      <c r="C392" s="1" t="str">
        <f>IF(I392="","",IF(J392="OUT","",IF(COUNTIF($A$2:A392,A392)=1,1,"")))</f>
        <v/>
      </c>
      <c r="D392" s="1" t="str">
        <f>IF(I392="","",IF(J392="IN","",IF(COUNTIF($A$2:A392,A392)=1,1,"")))</f>
        <v/>
      </c>
      <c r="E392" s="1" t="str">
        <f>IF(I392="","",IF(J392="OUT","",IF(COUNTIF(B$2:$B392,B392)=1,1,"")))</f>
        <v/>
      </c>
      <c r="F392" s="1" t="str">
        <f>IF(I392="","",IF(J392="IN","",IF(COUNTIF($B$2:B392,B392)=1,1,"")))</f>
        <v/>
      </c>
      <c r="G392" s="1">
        <f>IF(I392="","",COUNTIF($K$1:K392,K392))</f>
        <v>52</v>
      </c>
      <c r="H392" s="1">
        <f>IF(I392="","",COUNTIF($G$2:G392,1))</f>
        <v>37</v>
      </c>
      <c r="I392" s="5">
        <v>39622</v>
      </c>
      <c r="J392" s="5" t="s">
        <v>2</v>
      </c>
      <c r="K392" s="5" t="s">
        <v>13</v>
      </c>
      <c r="L392" s="6">
        <v>43344</v>
      </c>
      <c r="M392" s="5">
        <v>2900</v>
      </c>
      <c r="N392" s="5">
        <v>98.95</v>
      </c>
      <c r="O392" s="7">
        <v>286955</v>
      </c>
    </row>
    <row r="393" spans="1:15" hidden="1" x14ac:dyDescent="0.2">
      <c r="A393" s="1" t="str">
        <f t="shared" si="12"/>
        <v>43344-Santander Rio Banco (1119)-39747-IN</v>
      </c>
      <c r="B393" s="1" t="str">
        <f t="shared" si="13"/>
        <v>43344-Santander Rio Banco (1119)-IN</v>
      </c>
      <c r="C393" s="1">
        <f>IF(I393="","",IF(J393="OUT","",IF(COUNTIF($A$2:A393,A393)=1,1,"")))</f>
        <v>1</v>
      </c>
      <c r="D393" s="1" t="str">
        <f>IF(I393="","",IF(J393="IN","",IF(COUNTIF($A$2:A393,A393)=1,1,"")))</f>
        <v/>
      </c>
      <c r="E393" s="1" t="str">
        <f>IF(I393="","",IF(J393="OUT","",IF(COUNTIF(B$2:$B393,B393)=1,1,"")))</f>
        <v/>
      </c>
      <c r="F393" s="1" t="str">
        <f>IF(I393="","",IF(J393="IN","",IF(COUNTIF($B$2:B393,B393)=1,1,"")))</f>
        <v/>
      </c>
      <c r="G393" s="1">
        <f>IF(I393="","",COUNTIF($K$1:K393,K393))</f>
        <v>65</v>
      </c>
      <c r="H393" s="1">
        <f>IF(I393="","",COUNTIF($G$2:G393,1))</f>
        <v>37</v>
      </c>
      <c r="I393" s="5">
        <v>39747</v>
      </c>
      <c r="J393" s="5" t="s">
        <v>2</v>
      </c>
      <c r="K393" s="5" t="s">
        <v>114</v>
      </c>
      <c r="L393" s="6">
        <v>43344</v>
      </c>
      <c r="M393" s="5">
        <v>40</v>
      </c>
      <c r="N393" s="5">
        <v>2.5</v>
      </c>
      <c r="O393" s="7">
        <v>100</v>
      </c>
    </row>
    <row r="394" spans="1:15" hidden="1" x14ac:dyDescent="0.2">
      <c r="A394" s="1" t="str">
        <f t="shared" si="12"/>
        <v>43344-Santander Rio Banco (1119)-39747-IN</v>
      </c>
      <c r="B394" s="1" t="str">
        <f t="shared" si="13"/>
        <v>43344-Santander Rio Banco (1119)-IN</v>
      </c>
      <c r="C394" s="1" t="str">
        <f>IF(I394="","",IF(J394="OUT","",IF(COUNTIF($A$2:A394,A394)=1,1,"")))</f>
        <v/>
      </c>
      <c r="D394" s="1" t="str">
        <f>IF(I394="","",IF(J394="IN","",IF(COUNTIF($A$2:A394,A394)=1,1,"")))</f>
        <v/>
      </c>
      <c r="E394" s="1" t="str">
        <f>IF(I394="","",IF(J394="OUT","",IF(COUNTIF(B$2:$B394,B394)=1,1,"")))</f>
        <v/>
      </c>
      <c r="F394" s="1" t="str">
        <f>IF(I394="","",IF(J394="IN","",IF(COUNTIF($B$2:B394,B394)=1,1,"")))</f>
        <v/>
      </c>
      <c r="G394" s="1">
        <f>IF(I394="","",COUNTIF($K$1:K394,K394))</f>
        <v>66</v>
      </c>
      <c r="H394" s="1">
        <f>IF(I394="","",COUNTIF($G$2:G394,1))</f>
        <v>37</v>
      </c>
      <c r="I394" s="5">
        <v>39747</v>
      </c>
      <c r="J394" s="5" t="s">
        <v>2</v>
      </c>
      <c r="K394" s="5" t="s">
        <v>114</v>
      </c>
      <c r="L394" s="6">
        <v>43344</v>
      </c>
      <c r="M394" s="5">
        <v>1</v>
      </c>
      <c r="N394" s="5">
        <v>108.9</v>
      </c>
      <c r="O394" s="7">
        <v>108.9</v>
      </c>
    </row>
    <row r="395" spans="1:15" hidden="1" x14ac:dyDescent="0.2">
      <c r="A395" s="1" t="str">
        <f t="shared" si="12"/>
        <v>43344-Santander Rio Banco (1119)-39747-IN</v>
      </c>
      <c r="B395" s="1" t="str">
        <f t="shared" si="13"/>
        <v>43344-Santander Rio Banco (1119)-IN</v>
      </c>
      <c r="C395" s="1" t="str">
        <f>IF(I395="","",IF(J395="OUT","",IF(COUNTIF($A$2:A395,A395)=1,1,"")))</f>
        <v/>
      </c>
      <c r="D395" s="1" t="str">
        <f>IF(I395="","",IF(J395="IN","",IF(COUNTIF($A$2:A395,A395)=1,1,"")))</f>
        <v/>
      </c>
      <c r="E395" s="1" t="str">
        <f>IF(I395="","",IF(J395="OUT","",IF(COUNTIF(B$2:$B395,B395)=1,1,"")))</f>
        <v/>
      </c>
      <c r="F395" s="1" t="str">
        <f>IF(I395="","",IF(J395="IN","",IF(COUNTIF($B$2:B395,B395)=1,1,"")))</f>
        <v/>
      </c>
      <c r="G395" s="1">
        <f>IF(I395="","",COUNTIF($K$1:K395,K395))</f>
        <v>67</v>
      </c>
      <c r="H395" s="1">
        <f>IF(I395="","",COUNTIF($G$2:G395,1))</f>
        <v>37</v>
      </c>
      <c r="I395" s="5">
        <v>39747</v>
      </c>
      <c r="J395" s="5" t="s">
        <v>2</v>
      </c>
      <c r="K395" s="5" t="s">
        <v>114</v>
      </c>
      <c r="L395" s="6">
        <v>43344</v>
      </c>
      <c r="M395" s="5">
        <v>20</v>
      </c>
      <c r="N395" s="5">
        <v>6.13</v>
      </c>
      <c r="O395" s="7">
        <v>122.6</v>
      </c>
    </row>
    <row r="396" spans="1:15" hidden="1" x14ac:dyDescent="0.2">
      <c r="A396" s="1" t="str">
        <f t="shared" si="12"/>
        <v>43344-Santander Rio Banco (1119)-39747-IN</v>
      </c>
      <c r="B396" s="1" t="str">
        <f t="shared" si="13"/>
        <v>43344-Santander Rio Banco (1119)-IN</v>
      </c>
      <c r="C396" s="1" t="str">
        <f>IF(I396="","",IF(J396="OUT","",IF(COUNTIF($A$2:A396,A396)=1,1,"")))</f>
        <v/>
      </c>
      <c r="D396" s="1" t="str">
        <f>IF(I396="","",IF(J396="IN","",IF(COUNTIF($A$2:A396,A396)=1,1,"")))</f>
        <v/>
      </c>
      <c r="E396" s="1" t="str">
        <f>IF(I396="","",IF(J396="OUT","",IF(COUNTIF(B$2:$B396,B396)=1,1,"")))</f>
        <v/>
      </c>
      <c r="F396" s="1" t="str">
        <f>IF(I396="","",IF(J396="IN","",IF(COUNTIF($B$2:B396,B396)=1,1,"")))</f>
        <v/>
      </c>
      <c r="G396" s="1">
        <f>IF(I396="","",COUNTIF($K$1:K396,K396))</f>
        <v>68</v>
      </c>
      <c r="H396" s="1">
        <f>IF(I396="","",COUNTIF($G$2:G396,1))</f>
        <v>37</v>
      </c>
      <c r="I396" s="5">
        <v>39747</v>
      </c>
      <c r="J396" s="5" t="s">
        <v>2</v>
      </c>
      <c r="K396" s="5" t="s">
        <v>114</v>
      </c>
      <c r="L396" s="6">
        <v>43344</v>
      </c>
      <c r="M396" s="5">
        <v>10</v>
      </c>
      <c r="N396" s="5">
        <v>22.55</v>
      </c>
      <c r="O396" s="7">
        <v>225.5</v>
      </c>
    </row>
    <row r="397" spans="1:15" hidden="1" x14ac:dyDescent="0.2">
      <c r="A397" s="1" t="str">
        <f t="shared" si="12"/>
        <v>43344-Santander Rio Banco (1119)-39747-IN</v>
      </c>
      <c r="B397" s="1" t="str">
        <f t="shared" si="13"/>
        <v>43344-Santander Rio Banco (1119)-IN</v>
      </c>
      <c r="C397" s="1" t="str">
        <f>IF(I397="","",IF(J397="OUT","",IF(COUNTIF($A$2:A397,A397)=1,1,"")))</f>
        <v/>
      </c>
      <c r="D397" s="1" t="str">
        <f>IF(I397="","",IF(J397="IN","",IF(COUNTIF($A$2:A397,A397)=1,1,"")))</f>
        <v/>
      </c>
      <c r="E397" s="1" t="str">
        <f>IF(I397="","",IF(J397="OUT","",IF(COUNTIF(B$2:$B397,B397)=1,1,"")))</f>
        <v/>
      </c>
      <c r="F397" s="1" t="str">
        <f>IF(I397="","",IF(J397="IN","",IF(COUNTIF($B$2:B397,B397)=1,1,"")))</f>
        <v/>
      </c>
      <c r="G397" s="1">
        <f>IF(I397="","",COUNTIF($K$1:K397,K397))</f>
        <v>69</v>
      </c>
      <c r="H397" s="1">
        <f>IF(I397="","",COUNTIF($G$2:G397,1))</f>
        <v>37</v>
      </c>
      <c r="I397" s="5">
        <v>39747</v>
      </c>
      <c r="J397" s="5" t="s">
        <v>2</v>
      </c>
      <c r="K397" s="5" t="s">
        <v>114</v>
      </c>
      <c r="L397" s="6">
        <v>43344</v>
      </c>
      <c r="M397" s="5">
        <v>20</v>
      </c>
      <c r="N397" s="5">
        <v>12.1</v>
      </c>
      <c r="O397" s="7">
        <v>242</v>
      </c>
    </row>
    <row r="398" spans="1:15" hidden="1" x14ac:dyDescent="0.2">
      <c r="A398" s="1" t="str">
        <f t="shared" si="12"/>
        <v>43344-Santander Rio Banco (1119)-39747-IN</v>
      </c>
      <c r="B398" s="1" t="str">
        <f t="shared" si="13"/>
        <v>43344-Santander Rio Banco (1119)-IN</v>
      </c>
      <c r="C398" s="1" t="str">
        <f>IF(I398="","",IF(J398="OUT","",IF(COUNTIF($A$2:A398,A398)=1,1,"")))</f>
        <v/>
      </c>
      <c r="D398" s="1" t="str">
        <f>IF(I398="","",IF(J398="IN","",IF(COUNTIF($A$2:A398,A398)=1,1,"")))</f>
        <v/>
      </c>
      <c r="E398" s="1" t="str">
        <f>IF(I398="","",IF(J398="OUT","",IF(COUNTIF(B$2:$B398,B398)=1,1,"")))</f>
        <v/>
      </c>
      <c r="F398" s="1" t="str">
        <f>IF(I398="","",IF(J398="IN","",IF(COUNTIF($B$2:B398,B398)=1,1,"")))</f>
        <v/>
      </c>
      <c r="G398" s="1">
        <f>IF(I398="","",COUNTIF($K$1:K398,K398))</f>
        <v>70</v>
      </c>
      <c r="H398" s="1">
        <f>IF(I398="","",COUNTIF($G$2:G398,1))</f>
        <v>37</v>
      </c>
      <c r="I398" s="5">
        <v>39747</v>
      </c>
      <c r="J398" s="5" t="s">
        <v>2</v>
      </c>
      <c r="K398" s="5" t="s">
        <v>114</v>
      </c>
      <c r="L398" s="6">
        <v>43344</v>
      </c>
      <c r="M398" s="5">
        <v>2</v>
      </c>
      <c r="N398" s="5">
        <v>146.44999999999999</v>
      </c>
      <c r="O398" s="7">
        <v>292.89999999999998</v>
      </c>
    </row>
    <row r="399" spans="1:15" hidden="1" x14ac:dyDescent="0.2">
      <c r="A399" s="1" t="str">
        <f t="shared" si="12"/>
        <v>43344-Santander Rio Banco (1119)-39747-IN</v>
      </c>
      <c r="B399" s="1" t="str">
        <f t="shared" si="13"/>
        <v>43344-Santander Rio Banco (1119)-IN</v>
      </c>
      <c r="C399" s="1" t="str">
        <f>IF(I399="","",IF(J399="OUT","",IF(COUNTIF($A$2:A399,A399)=1,1,"")))</f>
        <v/>
      </c>
      <c r="D399" s="1" t="str">
        <f>IF(I399="","",IF(J399="IN","",IF(COUNTIF($A$2:A399,A399)=1,1,"")))</f>
        <v/>
      </c>
      <c r="E399" s="1" t="str">
        <f>IF(I399="","",IF(J399="OUT","",IF(COUNTIF(B$2:$B399,B399)=1,1,"")))</f>
        <v/>
      </c>
      <c r="F399" s="1" t="str">
        <f>IF(I399="","",IF(J399="IN","",IF(COUNTIF($B$2:B399,B399)=1,1,"")))</f>
        <v/>
      </c>
      <c r="G399" s="1">
        <f>IF(I399="","",COUNTIF($K$1:K399,K399))</f>
        <v>71</v>
      </c>
      <c r="H399" s="1">
        <f>IF(I399="","",COUNTIF($G$2:G399,1))</f>
        <v>37</v>
      </c>
      <c r="I399" s="5">
        <v>39747</v>
      </c>
      <c r="J399" s="5" t="s">
        <v>2</v>
      </c>
      <c r="K399" s="5" t="s">
        <v>114</v>
      </c>
      <c r="L399" s="6">
        <v>43344</v>
      </c>
      <c r="M399" s="5">
        <v>30</v>
      </c>
      <c r="N399" s="5">
        <v>12</v>
      </c>
      <c r="O399" s="7">
        <v>360</v>
      </c>
    </row>
    <row r="400" spans="1:15" hidden="1" x14ac:dyDescent="0.2">
      <c r="A400" s="1" t="str">
        <f t="shared" si="12"/>
        <v>43344-Santander Rio Banco (1119)-39747-IN</v>
      </c>
      <c r="B400" s="1" t="str">
        <f t="shared" si="13"/>
        <v>43344-Santander Rio Banco (1119)-IN</v>
      </c>
      <c r="C400" s="1" t="str">
        <f>IF(I400="","",IF(J400="OUT","",IF(COUNTIF($A$2:A400,A400)=1,1,"")))</f>
        <v/>
      </c>
      <c r="D400" s="1" t="str">
        <f>IF(I400="","",IF(J400="IN","",IF(COUNTIF($A$2:A400,A400)=1,1,"")))</f>
        <v/>
      </c>
      <c r="E400" s="1" t="str">
        <f>IF(I400="","",IF(J400="OUT","",IF(COUNTIF(B$2:$B400,B400)=1,1,"")))</f>
        <v/>
      </c>
      <c r="F400" s="1" t="str">
        <f>IF(I400="","",IF(J400="IN","",IF(COUNTIF($B$2:B400,B400)=1,1,"")))</f>
        <v/>
      </c>
      <c r="G400" s="1">
        <f>IF(I400="","",COUNTIF($K$1:K400,K400))</f>
        <v>72</v>
      </c>
      <c r="H400" s="1">
        <f>IF(I400="","",COUNTIF($G$2:G400,1))</f>
        <v>37</v>
      </c>
      <c r="I400" s="5">
        <v>39747</v>
      </c>
      <c r="J400" s="5" t="s">
        <v>2</v>
      </c>
      <c r="K400" s="5" t="s">
        <v>114</v>
      </c>
      <c r="L400" s="6">
        <v>43344</v>
      </c>
      <c r="M400" s="5">
        <v>1</v>
      </c>
      <c r="N400" s="5">
        <v>387.95</v>
      </c>
      <c r="O400" s="7">
        <v>387.95</v>
      </c>
    </row>
    <row r="401" spans="1:15" hidden="1" x14ac:dyDescent="0.2">
      <c r="A401" s="1" t="str">
        <f t="shared" si="12"/>
        <v>43344-Santander Rio Banco (1119)-39747-IN</v>
      </c>
      <c r="B401" s="1" t="str">
        <f t="shared" si="13"/>
        <v>43344-Santander Rio Banco (1119)-IN</v>
      </c>
      <c r="C401" s="1" t="str">
        <f>IF(I401="","",IF(J401="OUT","",IF(COUNTIF($A$2:A401,A401)=1,1,"")))</f>
        <v/>
      </c>
      <c r="D401" s="1" t="str">
        <f>IF(I401="","",IF(J401="IN","",IF(COUNTIF($A$2:A401,A401)=1,1,"")))</f>
        <v/>
      </c>
      <c r="E401" s="1" t="str">
        <f>IF(I401="","",IF(J401="OUT","",IF(COUNTIF(B$2:$B401,B401)=1,1,"")))</f>
        <v/>
      </c>
      <c r="F401" s="1" t="str">
        <f>IF(I401="","",IF(J401="IN","",IF(COUNTIF($B$2:B401,B401)=1,1,"")))</f>
        <v/>
      </c>
      <c r="G401" s="1">
        <f>IF(I401="","",COUNTIF($K$1:K401,K401))</f>
        <v>73</v>
      </c>
      <c r="H401" s="1">
        <f>IF(I401="","",COUNTIF($G$2:G401,1))</f>
        <v>37</v>
      </c>
      <c r="I401" s="5">
        <v>39747</v>
      </c>
      <c r="J401" s="5" t="s">
        <v>2</v>
      </c>
      <c r="K401" s="5" t="s">
        <v>114</v>
      </c>
      <c r="L401" s="6">
        <v>43344</v>
      </c>
      <c r="M401" s="5">
        <v>10</v>
      </c>
      <c r="N401" s="5">
        <v>41.6</v>
      </c>
      <c r="O401" s="7">
        <v>416</v>
      </c>
    </row>
    <row r="402" spans="1:15" hidden="1" x14ac:dyDescent="0.2">
      <c r="A402" s="1" t="str">
        <f t="shared" si="12"/>
        <v>43344-Santander Rio Banco (1119)-39747-IN</v>
      </c>
      <c r="B402" s="1" t="str">
        <f t="shared" si="13"/>
        <v>43344-Santander Rio Banco (1119)-IN</v>
      </c>
      <c r="C402" s="1" t="str">
        <f>IF(I402="","",IF(J402="OUT","",IF(COUNTIF($A$2:A402,A402)=1,1,"")))</f>
        <v/>
      </c>
      <c r="D402" s="1" t="str">
        <f>IF(I402="","",IF(J402="IN","",IF(COUNTIF($A$2:A402,A402)=1,1,"")))</f>
        <v/>
      </c>
      <c r="E402" s="1" t="str">
        <f>IF(I402="","",IF(J402="OUT","",IF(COUNTIF(B$2:$B402,B402)=1,1,"")))</f>
        <v/>
      </c>
      <c r="F402" s="1" t="str">
        <f>IF(I402="","",IF(J402="IN","",IF(COUNTIF($B$2:B402,B402)=1,1,"")))</f>
        <v/>
      </c>
      <c r="G402" s="1">
        <f>IF(I402="","",COUNTIF($K$1:K402,K402))</f>
        <v>74</v>
      </c>
      <c r="H402" s="1">
        <f>IF(I402="","",COUNTIF($G$2:G402,1))</f>
        <v>37</v>
      </c>
      <c r="I402" s="5">
        <v>39747</v>
      </c>
      <c r="J402" s="5" t="s">
        <v>2</v>
      </c>
      <c r="K402" s="5" t="s">
        <v>114</v>
      </c>
      <c r="L402" s="6">
        <v>43344</v>
      </c>
      <c r="M402" s="5">
        <v>10</v>
      </c>
      <c r="N402" s="5">
        <v>122.15</v>
      </c>
      <c r="O402" s="7">
        <v>1221.5</v>
      </c>
    </row>
    <row r="403" spans="1:15" hidden="1" x14ac:dyDescent="0.2">
      <c r="A403" s="1" t="str">
        <f t="shared" si="12"/>
        <v>43344-Santander Rio Banco (1119)-39747-IN</v>
      </c>
      <c r="B403" s="1" t="str">
        <f t="shared" si="13"/>
        <v>43344-Santander Rio Banco (1119)-IN</v>
      </c>
      <c r="C403" s="1" t="str">
        <f>IF(I403="","",IF(J403="OUT","",IF(COUNTIF($A$2:A403,A403)=1,1,"")))</f>
        <v/>
      </c>
      <c r="D403" s="1" t="str">
        <f>IF(I403="","",IF(J403="IN","",IF(COUNTIF($A$2:A403,A403)=1,1,"")))</f>
        <v/>
      </c>
      <c r="E403" s="1" t="str">
        <f>IF(I403="","",IF(J403="OUT","",IF(COUNTIF(B$2:$B403,B403)=1,1,"")))</f>
        <v/>
      </c>
      <c r="F403" s="1" t="str">
        <f>IF(I403="","",IF(J403="IN","",IF(COUNTIF($B$2:B403,B403)=1,1,"")))</f>
        <v/>
      </c>
      <c r="G403" s="1">
        <f>IF(I403="","",COUNTIF($K$1:K403,K403))</f>
        <v>75</v>
      </c>
      <c r="H403" s="1">
        <f>IF(I403="","",COUNTIF($G$2:G403,1))</f>
        <v>37</v>
      </c>
      <c r="I403" s="5">
        <v>39747</v>
      </c>
      <c r="J403" s="5" t="s">
        <v>2</v>
      </c>
      <c r="K403" s="5" t="s">
        <v>114</v>
      </c>
      <c r="L403" s="6">
        <v>43344</v>
      </c>
      <c r="M403" s="5">
        <v>2</v>
      </c>
      <c r="N403" s="5">
        <v>641.4</v>
      </c>
      <c r="O403" s="7">
        <v>1282.8</v>
      </c>
    </row>
    <row r="404" spans="1:15" hidden="1" x14ac:dyDescent="0.2">
      <c r="A404" s="1" t="str">
        <f t="shared" si="12"/>
        <v>43344-Santander Rio Banco (1119)-39747-IN</v>
      </c>
      <c r="B404" s="1" t="str">
        <f t="shared" si="13"/>
        <v>43344-Santander Rio Banco (1119)-IN</v>
      </c>
      <c r="C404" s="1" t="str">
        <f>IF(I404="","",IF(J404="OUT","",IF(COUNTIF($A$2:A404,A404)=1,1,"")))</f>
        <v/>
      </c>
      <c r="D404" s="1" t="str">
        <f>IF(I404="","",IF(J404="IN","",IF(COUNTIF($A$2:A404,A404)=1,1,"")))</f>
        <v/>
      </c>
      <c r="E404" s="1" t="str">
        <f>IF(I404="","",IF(J404="OUT","",IF(COUNTIF(B$2:$B404,B404)=1,1,"")))</f>
        <v/>
      </c>
      <c r="F404" s="1" t="str">
        <f>IF(I404="","",IF(J404="IN","",IF(COUNTIF($B$2:B404,B404)=1,1,"")))</f>
        <v/>
      </c>
      <c r="G404" s="1">
        <f>IF(I404="","",COUNTIF($K$1:K404,K404))</f>
        <v>76</v>
      </c>
      <c r="H404" s="1">
        <f>IF(I404="","",COUNTIF($G$2:G404,1))</f>
        <v>37</v>
      </c>
      <c r="I404" s="5">
        <v>39747</v>
      </c>
      <c r="J404" s="5" t="s">
        <v>2</v>
      </c>
      <c r="K404" s="5" t="s">
        <v>114</v>
      </c>
      <c r="L404" s="6">
        <v>43344</v>
      </c>
      <c r="M404" s="5">
        <v>25</v>
      </c>
      <c r="N404" s="5">
        <v>51.5</v>
      </c>
      <c r="O404" s="7">
        <v>1287.5</v>
      </c>
    </row>
    <row r="405" spans="1:15" hidden="1" x14ac:dyDescent="0.2">
      <c r="A405" s="1" t="str">
        <f t="shared" si="12"/>
        <v>43344-Santander Rio Banco (1119)-39747-IN</v>
      </c>
      <c r="B405" s="1" t="str">
        <f t="shared" si="13"/>
        <v>43344-Santander Rio Banco (1119)-IN</v>
      </c>
      <c r="C405" s="1" t="str">
        <f>IF(I405="","",IF(J405="OUT","",IF(COUNTIF($A$2:A405,A405)=1,1,"")))</f>
        <v/>
      </c>
      <c r="D405" s="1" t="str">
        <f>IF(I405="","",IF(J405="IN","",IF(COUNTIF($A$2:A405,A405)=1,1,"")))</f>
        <v/>
      </c>
      <c r="E405" s="1" t="str">
        <f>IF(I405="","",IF(J405="OUT","",IF(COUNTIF(B$2:$B405,B405)=1,1,"")))</f>
        <v/>
      </c>
      <c r="F405" s="1" t="str">
        <f>IF(I405="","",IF(J405="IN","",IF(COUNTIF($B$2:B405,B405)=1,1,"")))</f>
        <v/>
      </c>
      <c r="G405" s="1">
        <f>IF(I405="","",COUNTIF($K$1:K405,K405))</f>
        <v>77</v>
      </c>
      <c r="H405" s="1">
        <f>IF(I405="","",COUNTIF($G$2:G405,1))</f>
        <v>37</v>
      </c>
      <c r="I405" s="5">
        <v>39747</v>
      </c>
      <c r="J405" s="5" t="s">
        <v>2</v>
      </c>
      <c r="K405" s="5" t="s">
        <v>114</v>
      </c>
      <c r="L405" s="6">
        <v>43344</v>
      </c>
      <c r="M405" s="5">
        <v>20</v>
      </c>
      <c r="N405" s="5">
        <v>200.95</v>
      </c>
      <c r="O405" s="7">
        <v>4019</v>
      </c>
    </row>
    <row r="406" spans="1:15" hidden="1" x14ac:dyDescent="0.2">
      <c r="A406" s="1" t="str">
        <f t="shared" si="12"/>
        <v>43344-BBVA Banco Frances (1103)-39929-IN</v>
      </c>
      <c r="B406" s="1" t="str">
        <f t="shared" si="13"/>
        <v>43344-BBVA Banco Frances (1103)-IN</v>
      </c>
      <c r="C406" s="1">
        <f>IF(I406="","",IF(J406="OUT","",IF(COUNTIF($A$2:A406,A406)=1,1,"")))</f>
        <v>1</v>
      </c>
      <c r="D406" s="1" t="str">
        <f>IF(I406="","",IF(J406="IN","",IF(COUNTIF($A$2:A406,A406)=1,1,"")))</f>
        <v/>
      </c>
      <c r="E406" s="1" t="str">
        <f>IF(I406="","",IF(J406="OUT","",IF(COUNTIF(B$2:$B406,B406)=1,1,"")))</f>
        <v/>
      </c>
      <c r="F406" s="1" t="str">
        <f>IF(I406="","",IF(J406="IN","",IF(COUNTIF($B$2:B406,B406)=1,1,"")))</f>
        <v/>
      </c>
      <c r="G406" s="1">
        <f>IF(I406="","",COUNTIF($K$1:K406,K406))</f>
        <v>53</v>
      </c>
      <c r="H406" s="1">
        <f>IF(I406="","",COUNTIF($G$2:G406,1))</f>
        <v>37</v>
      </c>
      <c r="I406" s="5">
        <v>39929</v>
      </c>
      <c r="J406" s="5" t="s">
        <v>2</v>
      </c>
      <c r="K406" s="5" t="s">
        <v>13</v>
      </c>
      <c r="L406" s="6">
        <v>43344</v>
      </c>
      <c r="M406" s="5">
        <v>300</v>
      </c>
      <c r="N406" s="5">
        <v>51.3</v>
      </c>
      <c r="O406" s="7">
        <v>15390</v>
      </c>
    </row>
    <row r="407" spans="1:15" hidden="1" x14ac:dyDescent="0.2">
      <c r="A407" s="1" t="str">
        <f t="shared" si="12"/>
        <v>43344-BBVA Banco Frances (1103)-39929-IN</v>
      </c>
      <c r="B407" s="1" t="str">
        <f t="shared" si="13"/>
        <v>43344-BBVA Banco Frances (1103)-IN</v>
      </c>
      <c r="C407" s="1" t="str">
        <f>IF(I407="","",IF(J407="OUT","",IF(COUNTIF($A$2:A407,A407)=1,1,"")))</f>
        <v/>
      </c>
      <c r="D407" s="1" t="str">
        <f>IF(I407="","",IF(J407="IN","",IF(COUNTIF($A$2:A407,A407)=1,1,"")))</f>
        <v/>
      </c>
      <c r="E407" s="1" t="str">
        <f>IF(I407="","",IF(J407="OUT","",IF(COUNTIF(B$2:$B407,B407)=1,1,"")))</f>
        <v/>
      </c>
      <c r="F407" s="1" t="str">
        <f>IF(I407="","",IF(J407="IN","",IF(COUNTIF($B$2:B407,B407)=1,1,"")))</f>
        <v/>
      </c>
      <c r="G407" s="1">
        <f>IF(I407="","",COUNTIF($K$1:K407,K407))</f>
        <v>54</v>
      </c>
      <c r="H407" s="1">
        <f>IF(I407="","",COUNTIF($G$2:G407,1))</f>
        <v>37</v>
      </c>
      <c r="I407" s="5">
        <v>39929</v>
      </c>
      <c r="J407" s="5" t="s">
        <v>2</v>
      </c>
      <c r="K407" s="5" t="s">
        <v>13</v>
      </c>
      <c r="L407" s="6">
        <v>43344</v>
      </c>
      <c r="M407" s="5">
        <v>20600</v>
      </c>
      <c r="N407" s="5">
        <v>1.04</v>
      </c>
      <c r="O407" s="7">
        <v>21424</v>
      </c>
    </row>
    <row r="408" spans="1:15" hidden="1" x14ac:dyDescent="0.2">
      <c r="A408" s="1" t="str">
        <f t="shared" si="12"/>
        <v>43344-BBVA Banco Frances (1103)-39929-IN</v>
      </c>
      <c r="B408" s="1" t="str">
        <f t="shared" si="13"/>
        <v>43344-BBVA Banco Frances (1103)-IN</v>
      </c>
      <c r="C408" s="1" t="str">
        <f>IF(I408="","",IF(J408="OUT","",IF(COUNTIF($A$2:A408,A408)=1,1,"")))</f>
        <v/>
      </c>
      <c r="D408" s="1" t="str">
        <f>IF(I408="","",IF(J408="IN","",IF(COUNTIF($A$2:A408,A408)=1,1,"")))</f>
        <v/>
      </c>
      <c r="E408" s="1" t="str">
        <f>IF(I408="","",IF(J408="OUT","",IF(COUNTIF(B$2:$B408,B408)=1,1,"")))</f>
        <v/>
      </c>
      <c r="F408" s="1" t="str">
        <f>IF(I408="","",IF(J408="IN","",IF(COUNTIF($B$2:B408,B408)=1,1,"")))</f>
        <v/>
      </c>
      <c r="G408" s="1">
        <f>IF(I408="","",COUNTIF($K$1:K408,K408))</f>
        <v>55</v>
      </c>
      <c r="H408" s="1">
        <f>IF(I408="","",COUNTIF($G$2:G408,1))</f>
        <v>37</v>
      </c>
      <c r="I408" s="5">
        <v>39929</v>
      </c>
      <c r="J408" s="5" t="s">
        <v>2</v>
      </c>
      <c r="K408" s="5" t="s">
        <v>13</v>
      </c>
      <c r="L408" s="6">
        <v>43344</v>
      </c>
      <c r="M408" s="8">
        <v>2000</v>
      </c>
      <c r="N408" s="5">
        <v>16.576900000000002</v>
      </c>
      <c r="O408" s="7">
        <v>33153.800000000003</v>
      </c>
    </row>
    <row r="409" spans="1:15" hidden="1" x14ac:dyDescent="0.2">
      <c r="A409" s="1" t="str">
        <f t="shared" si="12"/>
        <v>43344-BBVA Banco Frances (1103)-39929-IN</v>
      </c>
      <c r="B409" s="1" t="str">
        <f t="shared" si="13"/>
        <v>43344-BBVA Banco Frances (1103)-IN</v>
      </c>
      <c r="C409" s="1" t="str">
        <f>IF(I409="","",IF(J409="OUT","",IF(COUNTIF($A$2:A409,A409)=1,1,"")))</f>
        <v/>
      </c>
      <c r="D409" s="1" t="str">
        <f>IF(I409="","",IF(J409="IN","",IF(COUNTIF($A$2:A409,A409)=1,1,"")))</f>
        <v/>
      </c>
      <c r="E409" s="1" t="str">
        <f>IF(I409="","",IF(J409="OUT","",IF(COUNTIF(B$2:$B409,B409)=1,1,"")))</f>
        <v/>
      </c>
      <c r="F409" s="1" t="str">
        <f>IF(I409="","",IF(J409="IN","",IF(COUNTIF($B$2:B409,B409)=1,1,"")))</f>
        <v/>
      </c>
      <c r="G409" s="1">
        <f>IF(I409="","",COUNTIF($K$1:K409,K409))</f>
        <v>56</v>
      </c>
      <c r="H409" s="1">
        <f>IF(I409="","",COUNTIF($G$2:G409,1))</f>
        <v>37</v>
      </c>
      <c r="I409" s="5">
        <v>39929</v>
      </c>
      <c r="J409" s="5" t="s">
        <v>2</v>
      </c>
      <c r="K409" s="5" t="s">
        <v>13</v>
      </c>
      <c r="L409" s="6">
        <v>43344</v>
      </c>
      <c r="M409" s="8">
        <v>1000</v>
      </c>
      <c r="N409" s="5">
        <v>36.542099999999998</v>
      </c>
      <c r="O409" s="7">
        <v>36542.1</v>
      </c>
    </row>
    <row r="410" spans="1:15" hidden="1" x14ac:dyDescent="0.2">
      <c r="A410" s="1" t="str">
        <f t="shared" si="12"/>
        <v>43344-BBVA Banco Frances (1103)-39929-IN</v>
      </c>
      <c r="B410" s="1" t="str">
        <f t="shared" si="13"/>
        <v>43344-BBVA Banco Frances (1103)-IN</v>
      </c>
      <c r="C410" s="1" t="str">
        <f>IF(I410="","",IF(J410="OUT","",IF(COUNTIF($A$2:A410,A410)=1,1,"")))</f>
        <v/>
      </c>
      <c r="D410" s="1" t="str">
        <f>IF(I410="","",IF(J410="IN","",IF(COUNTIF($A$2:A410,A410)=1,1,"")))</f>
        <v/>
      </c>
      <c r="E410" s="1" t="str">
        <f>IF(I410="","",IF(J410="OUT","",IF(COUNTIF(B$2:$B410,B410)=1,1,"")))</f>
        <v/>
      </c>
      <c r="F410" s="1" t="str">
        <f>IF(I410="","",IF(J410="IN","",IF(COUNTIF($B$2:B410,B410)=1,1,"")))</f>
        <v/>
      </c>
      <c r="G410" s="1">
        <f>IF(I410="","",COUNTIF($K$1:K410,K410))</f>
        <v>57</v>
      </c>
      <c r="H410" s="1">
        <f>IF(I410="","",COUNTIF($G$2:G410,1))</f>
        <v>37</v>
      </c>
      <c r="I410" s="5">
        <v>39929</v>
      </c>
      <c r="J410" s="5" t="s">
        <v>2</v>
      </c>
      <c r="K410" s="5" t="s">
        <v>13</v>
      </c>
      <c r="L410" s="6">
        <v>43344</v>
      </c>
      <c r="M410" s="8">
        <v>6000</v>
      </c>
      <c r="N410" s="5">
        <v>18.737400000000001</v>
      </c>
      <c r="O410" s="7">
        <v>112424.40000000001</v>
      </c>
    </row>
    <row r="411" spans="1:15" hidden="1" x14ac:dyDescent="0.2">
      <c r="A411" s="1" t="str">
        <f t="shared" si="12"/>
        <v>43344-BBVA Banco Frances (1103)-39929-IN</v>
      </c>
      <c r="B411" s="1" t="str">
        <f t="shared" si="13"/>
        <v>43344-BBVA Banco Frances (1103)-IN</v>
      </c>
      <c r="C411" s="1" t="str">
        <f>IF(I411="","",IF(J411="OUT","",IF(COUNTIF($A$2:A411,A411)=1,1,"")))</f>
        <v/>
      </c>
      <c r="D411" s="1" t="str">
        <f>IF(I411="","",IF(J411="IN","",IF(COUNTIF($A$2:A411,A411)=1,1,"")))</f>
        <v/>
      </c>
      <c r="E411" s="1" t="str">
        <f>IF(I411="","",IF(J411="OUT","",IF(COUNTIF(B$2:$B411,B411)=1,1,"")))</f>
        <v/>
      </c>
      <c r="F411" s="1" t="str">
        <f>IF(I411="","",IF(J411="IN","",IF(COUNTIF($B$2:B411,B411)=1,1,"")))</f>
        <v/>
      </c>
      <c r="G411" s="1">
        <f>IF(I411="","",COUNTIF($K$1:K411,K411))</f>
        <v>58</v>
      </c>
      <c r="H411" s="1">
        <f>IF(I411="","",COUNTIF($G$2:G411,1))</f>
        <v>37</v>
      </c>
      <c r="I411" s="5">
        <v>39929</v>
      </c>
      <c r="J411" s="5" t="s">
        <v>2</v>
      </c>
      <c r="K411" s="5" t="s">
        <v>13</v>
      </c>
      <c r="L411" s="6">
        <v>43344</v>
      </c>
      <c r="M411" s="8">
        <v>6000</v>
      </c>
      <c r="N411" s="5">
        <v>19.099499999999999</v>
      </c>
      <c r="O411" s="7">
        <v>114597</v>
      </c>
    </row>
    <row r="412" spans="1:15" hidden="1" x14ac:dyDescent="0.2">
      <c r="A412" s="1" t="str">
        <f t="shared" si="12"/>
        <v>43344-BBVA Banco Frances (1103)-39929-IN</v>
      </c>
      <c r="B412" s="1" t="str">
        <f t="shared" si="13"/>
        <v>43344-BBVA Banco Frances (1103)-IN</v>
      </c>
      <c r="C412" s="1" t="str">
        <f>IF(I412="","",IF(J412="OUT","",IF(COUNTIF($A$2:A412,A412)=1,1,"")))</f>
        <v/>
      </c>
      <c r="D412" s="1" t="str">
        <f>IF(I412="","",IF(J412="IN","",IF(COUNTIF($A$2:A412,A412)=1,1,"")))</f>
        <v/>
      </c>
      <c r="E412" s="1" t="str">
        <f>IF(I412="","",IF(J412="OUT","",IF(COUNTIF(B$2:$B412,B412)=1,1,"")))</f>
        <v/>
      </c>
      <c r="F412" s="1" t="str">
        <f>IF(I412="","",IF(J412="IN","",IF(COUNTIF($B$2:B412,B412)=1,1,"")))</f>
        <v/>
      </c>
      <c r="G412" s="1">
        <f>IF(I412="","",COUNTIF($K$1:K412,K412))</f>
        <v>59</v>
      </c>
      <c r="H412" s="1">
        <f>IF(I412="","",COUNTIF($G$2:G412,1))</f>
        <v>37</v>
      </c>
      <c r="I412" s="5">
        <v>39929</v>
      </c>
      <c r="J412" s="5" t="s">
        <v>2</v>
      </c>
      <c r="K412" s="5" t="s">
        <v>13</v>
      </c>
      <c r="L412" s="6">
        <v>43344</v>
      </c>
      <c r="M412" s="5">
        <v>147000</v>
      </c>
      <c r="N412" s="5">
        <v>0.97175</v>
      </c>
      <c r="O412" s="7">
        <v>142847.25</v>
      </c>
    </row>
    <row r="413" spans="1:15" hidden="1" x14ac:dyDescent="0.2">
      <c r="A413" s="1" t="str">
        <f t="shared" si="12"/>
        <v>43344-Bull Market Brokers S.A (200)-4839-OUT</v>
      </c>
      <c r="B413" s="1" t="str">
        <f t="shared" si="13"/>
        <v>43344-Bull Market Brokers S.A (200)-OUT</v>
      </c>
      <c r="C413" s="1" t="str">
        <f>IF(I413="","",IF(J413="OUT","",IF(COUNTIF($A$2:A413,A413)=1,1,"")))</f>
        <v/>
      </c>
      <c r="D413" s="1">
        <f>IF(I413="","",IF(J413="IN","",IF(COUNTIF($A$2:A413,A413)=1,1,"")))</f>
        <v>1</v>
      </c>
      <c r="E413" s="1" t="str">
        <f>IF(I413="","",IF(J413="OUT","",IF(COUNTIF(B$2:$B413,B413)=1,1,"")))</f>
        <v/>
      </c>
      <c r="F413" s="1">
        <f>IF(I413="","",IF(J413="IN","",IF(COUNTIF($B$2:B413,B413)=1,1,"")))</f>
        <v>1</v>
      </c>
      <c r="G413" s="1">
        <f>IF(I413="","",COUNTIF($K$1:K413,K413))</f>
        <v>24</v>
      </c>
      <c r="H413" s="1">
        <f>IF(I413="","",COUNTIF($G$2:G413,1))</f>
        <v>37</v>
      </c>
      <c r="I413" s="5">
        <v>4839</v>
      </c>
      <c r="J413" s="5" t="s">
        <v>3</v>
      </c>
      <c r="K413" s="5" t="s">
        <v>21</v>
      </c>
      <c r="L413" s="6">
        <v>43344</v>
      </c>
      <c r="M413" s="5">
        <v>8086</v>
      </c>
      <c r="N413" s="5">
        <v>279.85000000000002</v>
      </c>
      <c r="O413" s="7">
        <v>-2262867.1</v>
      </c>
    </row>
    <row r="414" spans="1:15" hidden="1" x14ac:dyDescent="0.2">
      <c r="A414" s="1" t="str">
        <f t="shared" si="12"/>
        <v>43344-Bull Market Brokers S.A (200)-4839-OUT</v>
      </c>
      <c r="B414" s="1" t="str">
        <f t="shared" si="13"/>
        <v>43344-Bull Market Brokers S.A (200)-OUT</v>
      </c>
      <c r="C414" s="1" t="str">
        <f>IF(I414="","",IF(J414="OUT","",IF(COUNTIF($A$2:A414,A414)=1,1,"")))</f>
        <v/>
      </c>
      <c r="D414" s="1" t="str">
        <f>IF(I414="","",IF(J414="IN","",IF(COUNTIF($A$2:A414,A414)=1,1,"")))</f>
        <v/>
      </c>
      <c r="E414" s="1" t="str">
        <f>IF(I414="","",IF(J414="OUT","",IF(COUNTIF(B$2:$B414,B414)=1,1,"")))</f>
        <v/>
      </c>
      <c r="F414" s="1" t="str">
        <f>IF(I414="","",IF(J414="IN","",IF(COUNTIF($B$2:B414,B414)=1,1,"")))</f>
        <v/>
      </c>
      <c r="G414" s="1">
        <f>IF(I414="","",COUNTIF($K$1:K414,K414))</f>
        <v>25</v>
      </c>
      <c r="H414" s="1">
        <f>IF(I414="","",COUNTIF($G$2:G414,1))</f>
        <v>37</v>
      </c>
      <c r="I414" s="5">
        <v>4839</v>
      </c>
      <c r="J414" s="5" t="s">
        <v>3</v>
      </c>
      <c r="K414" s="5" t="s">
        <v>21</v>
      </c>
      <c r="L414" s="6">
        <v>43344</v>
      </c>
      <c r="M414" s="5">
        <v>6673</v>
      </c>
      <c r="N414" s="5">
        <v>213.1</v>
      </c>
      <c r="O414" s="7">
        <v>-1422016.3</v>
      </c>
    </row>
    <row r="415" spans="1:15" hidden="1" x14ac:dyDescent="0.2">
      <c r="A415" s="1" t="str">
        <f t="shared" si="12"/>
        <v>43344-Bull Market Brokers S.A (200)-4839-OUT</v>
      </c>
      <c r="B415" s="1" t="str">
        <f t="shared" si="13"/>
        <v>43344-Bull Market Brokers S.A (200)-OUT</v>
      </c>
      <c r="C415" s="1" t="str">
        <f>IF(I415="","",IF(J415="OUT","",IF(COUNTIF($A$2:A415,A415)=1,1,"")))</f>
        <v/>
      </c>
      <c r="D415" s="1" t="str">
        <f>IF(I415="","",IF(J415="IN","",IF(COUNTIF($A$2:A415,A415)=1,1,"")))</f>
        <v/>
      </c>
      <c r="E415" s="1" t="str">
        <f>IF(I415="","",IF(J415="OUT","",IF(COUNTIF(B$2:$B415,B415)=1,1,"")))</f>
        <v/>
      </c>
      <c r="F415" s="1" t="str">
        <f>IF(I415="","",IF(J415="IN","",IF(COUNTIF($B$2:B415,B415)=1,1,"")))</f>
        <v/>
      </c>
      <c r="G415" s="1">
        <f>IF(I415="","",COUNTIF($K$1:K415,K415))</f>
        <v>26</v>
      </c>
      <c r="H415" s="1">
        <f>IF(I415="","",COUNTIF($G$2:G415,1))</f>
        <v>37</v>
      </c>
      <c r="I415" s="5">
        <v>4839</v>
      </c>
      <c r="J415" s="5" t="s">
        <v>3</v>
      </c>
      <c r="K415" s="5" t="s">
        <v>21</v>
      </c>
      <c r="L415" s="6">
        <v>43344</v>
      </c>
      <c r="M415" s="8">
        <v>12000</v>
      </c>
      <c r="N415" s="5">
        <v>30.2</v>
      </c>
      <c r="O415" s="7">
        <v>-362400</v>
      </c>
    </row>
    <row r="416" spans="1:15" hidden="1" x14ac:dyDescent="0.2">
      <c r="A416" s="1" t="str">
        <f t="shared" si="12"/>
        <v>43344-Bull Market Brokers S.A (200)-4839-OUT</v>
      </c>
      <c r="B416" s="1" t="str">
        <f t="shared" si="13"/>
        <v>43344-Bull Market Brokers S.A (200)-OUT</v>
      </c>
      <c r="C416" s="1" t="str">
        <f>IF(I416="","",IF(J416="OUT","",IF(COUNTIF($A$2:A416,A416)=1,1,"")))</f>
        <v/>
      </c>
      <c r="D416" s="1" t="str">
        <f>IF(I416="","",IF(J416="IN","",IF(COUNTIF($A$2:A416,A416)=1,1,"")))</f>
        <v/>
      </c>
      <c r="E416" s="1" t="str">
        <f>IF(I416="","",IF(J416="OUT","",IF(COUNTIF(B$2:$B416,B416)=1,1,"")))</f>
        <v/>
      </c>
      <c r="F416" s="1" t="str">
        <f>IF(I416="","",IF(J416="IN","",IF(COUNTIF($B$2:B416,B416)=1,1,"")))</f>
        <v/>
      </c>
      <c r="G416" s="1">
        <f>IF(I416="","",COUNTIF($K$1:K416,K416))</f>
        <v>27</v>
      </c>
      <c r="H416" s="1">
        <f>IF(I416="","",COUNTIF($G$2:G416,1))</f>
        <v>37</v>
      </c>
      <c r="I416" s="5">
        <v>4839</v>
      </c>
      <c r="J416" s="5" t="s">
        <v>3</v>
      </c>
      <c r="K416" s="5" t="s">
        <v>21</v>
      </c>
      <c r="L416" s="6">
        <v>43344</v>
      </c>
      <c r="M416" s="5">
        <v>2201</v>
      </c>
      <c r="N416" s="5">
        <v>121</v>
      </c>
      <c r="O416" s="7">
        <v>-266321</v>
      </c>
    </row>
    <row r="417" spans="1:15" hidden="1" x14ac:dyDescent="0.2">
      <c r="A417" s="1" t="str">
        <f t="shared" si="12"/>
        <v>43344-Bull Market Brokers S.A (200)-4839-OUT</v>
      </c>
      <c r="B417" s="1" t="str">
        <f t="shared" si="13"/>
        <v>43344-Bull Market Brokers S.A (200)-OUT</v>
      </c>
      <c r="C417" s="1" t="str">
        <f>IF(I417="","",IF(J417="OUT","",IF(COUNTIF($A$2:A417,A417)=1,1,"")))</f>
        <v/>
      </c>
      <c r="D417" s="1" t="str">
        <f>IF(I417="","",IF(J417="IN","",IF(COUNTIF($A$2:A417,A417)=1,1,"")))</f>
        <v/>
      </c>
      <c r="E417" s="1" t="str">
        <f>IF(I417="","",IF(J417="OUT","",IF(COUNTIF(B$2:$B417,B417)=1,1,"")))</f>
        <v/>
      </c>
      <c r="F417" s="1" t="str">
        <f>IF(I417="","",IF(J417="IN","",IF(COUNTIF($B$2:B417,B417)=1,1,"")))</f>
        <v/>
      </c>
      <c r="G417" s="1">
        <f>IF(I417="","",COUNTIF($K$1:K417,K417))</f>
        <v>28</v>
      </c>
      <c r="H417" s="1">
        <f>IF(I417="","",COUNTIF($G$2:G417,1))</f>
        <v>37</v>
      </c>
      <c r="I417" s="5">
        <v>4839</v>
      </c>
      <c r="J417" s="5" t="s">
        <v>3</v>
      </c>
      <c r="K417" s="5" t="s">
        <v>21</v>
      </c>
      <c r="L417" s="6">
        <v>43344</v>
      </c>
      <c r="M417" s="5">
        <v>6318</v>
      </c>
      <c r="N417" s="5">
        <v>42.1</v>
      </c>
      <c r="O417" s="7">
        <v>-265987.8</v>
      </c>
    </row>
    <row r="418" spans="1:15" hidden="1" x14ac:dyDescent="0.2">
      <c r="A418" s="1" t="str">
        <f t="shared" si="12"/>
        <v>43344-Bull Market Brokers S.A (200)-4839-OUT</v>
      </c>
      <c r="B418" s="1" t="str">
        <f t="shared" si="13"/>
        <v>43344-Bull Market Brokers S.A (200)-OUT</v>
      </c>
      <c r="C418" s="1" t="str">
        <f>IF(I418="","",IF(J418="OUT","",IF(COUNTIF($A$2:A418,A418)=1,1,"")))</f>
        <v/>
      </c>
      <c r="D418" s="1" t="str">
        <f>IF(I418="","",IF(J418="IN","",IF(COUNTIF($A$2:A418,A418)=1,1,"")))</f>
        <v/>
      </c>
      <c r="E418" s="1" t="str">
        <f>IF(I418="","",IF(J418="OUT","",IF(COUNTIF(B$2:$B418,B418)=1,1,"")))</f>
        <v/>
      </c>
      <c r="F418" s="1" t="str">
        <f>IF(I418="","",IF(J418="IN","",IF(COUNTIF($B$2:B418,B418)=1,1,"")))</f>
        <v/>
      </c>
      <c r="G418" s="1">
        <f>IF(I418="","",COUNTIF($K$1:K418,K418))</f>
        <v>29</v>
      </c>
      <c r="H418" s="1">
        <f>IF(I418="","",COUNTIF($G$2:G418,1))</f>
        <v>37</v>
      </c>
      <c r="I418" s="5">
        <v>4839</v>
      </c>
      <c r="J418" s="5" t="s">
        <v>3</v>
      </c>
      <c r="K418" s="5" t="s">
        <v>21</v>
      </c>
      <c r="L418" s="6">
        <v>43344</v>
      </c>
      <c r="M418" s="8">
        <v>4895</v>
      </c>
      <c r="N418" s="5">
        <v>38.25</v>
      </c>
      <c r="O418" s="7">
        <v>-187233.75</v>
      </c>
    </row>
    <row r="419" spans="1:15" hidden="1" x14ac:dyDescent="0.2">
      <c r="A419" s="1" t="str">
        <f t="shared" si="12"/>
        <v>43344-Tutelar Bursátil (165)-5874-OUT</v>
      </c>
      <c r="B419" s="1" t="str">
        <f t="shared" si="13"/>
        <v>43344-Tutelar Bursátil (165)-OUT</v>
      </c>
      <c r="C419" s="1" t="str">
        <f>IF(I419="","",IF(J419="OUT","",IF(COUNTIF($A$2:A419,A419)=1,1,"")))</f>
        <v/>
      </c>
      <c r="D419" s="1">
        <f>IF(I419="","",IF(J419="IN","",IF(COUNTIF($A$2:A419,A419)=1,1,"")))</f>
        <v>1</v>
      </c>
      <c r="E419" s="1" t="str">
        <f>IF(I419="","",IF(J419="OUT","",IF(COUNTIF(B$2:$B419,B419)=1,1,"")))</f>
        <v/>
      </c>
      <c r="F419" s="1">
        <f>IF(I419="","",IF(J419="IN","",IF(COUNTIF($B$2:B419,B419)=1,1,"")))</f>
        <v>1</v>
      </c>
      <c r="G419" s="1">
        <f>IF(I419="","",COUNTIF($K$1:K419,K419))</f>
        <v>1</v>
      </c>
      <c r="H419" s="1">
        <f>IF(I419="","",COUNTIF($G$2:G419,1))</f>
        <v>38</v>
      </c>
      <c r="I419" s="5">
        <v>5874</v>
      </c>
      <c r="J419" s="5" t="s">
        <v>3</v>
      </c>
      <c r="K419" s="5" t="s">
        <v>48</v>
      </c>
      <c r="L419" s="6">
        <v>43344</v>
      </c>
      <c r="M419" s="8">
        <v>20000</v>
      </c>
      <c r="N419" s="5">
        <v>24.9</v>
      </c>
      <c r="O419" s="7">
        <v>-498000</v>
      </c>
    </row>
    <row r="420" spans="1:15" hidden="1" x14ac:dyDescent="0.2">
      <c r="A420" s="1" t="str">
        <f t="shared" si="12"/>
        <v>43344-Tutelar Bursátil (165)-5874-OUT</v>
      </c>
      <c r="B420" s="1" t="str">
        <f t="shared" si="13"/>
        <v>43344-Tutelar Bursátil (165)-OUT</v>
      </c>
      <c r="C420" s="1" t="str">
        <f>IF(I420="","",IF(J420="OUT","",IF(COUNTIF($A$2:A420,A420)=1,1,"")))</f>
        <v/>
      </c>
      <c r="D420" s="1" t="str">
        <f>IF(I420="","",IF(J420="IN","",IF(COUNTIF($A$2:A420,A420)=1,1,"")))</f>
        <v/>
      </c>
      <c r="E420" s="1" t="str">
        <f>IF(I420="","",IF(J420="OUT","",IF(COUNTIF(B$2:$B420,B420)=1,1,"")))</f>
        <v/>
      </c>
      <c r="F420" s="1" t="str">
        <f>IF(I420="","",IF(J420="IN","",IF(COUNTIF($B$2:B420,B420)=1,1,"")))</f>
        <v/>
      </c>
      <c r="G420" s="1">
        <f>IF(I420="","",COUNTIF($K$1:K420,K420))</f>
        <v>2</v>
      </c>
      <c r="H420" s="1">
        <f>IF(I420="","",COUNTIF($G$2:G420,1))</f>
        <v>38</v>
      </c>
      <c r="I420" s="5">
        <v>5874</v>
      </c>
      <c r="J420" s="5" t="s">
        <v>3</v>
      </c>
      <c r="K420" s="5" t="s">
        <v>48</v>
      </c>
      <c r="L420" s="6">
        <v>43344</v>
      </c>
      <c r="M420" s="8">
        <v>1400</v>
      </c>
      <c r="N420" s="5">
        <v>26.517099999999999</v>
      </c>
      <c r="O420" s="7">
        <v>-37123.94</v>
      </c>
    </row>
    <row r="421" spans="1:15" hidden="1" x14ac:dyDescent="0.2">
      <c r="A421" s="1" t="str">
        <f t="shared" si="12"/>
        <v>43344-Tutelar Bursátil (165)-5874-OUT</v>
      </c>
      <c r="B421" s="1" t="str">
        <f t="shared" si="13"/>
        <v>43344-Tutelar Bursátil (165)-OUT</v>
      </c>
      <c r="C421" s="1" t="str">
        <f>IF(I421="","",IF(J421="OUT","",IF(COUNTIF($A$2:A421,A421)=1,1,"")))</f>
        <v/>
      </c>
      <c r="D421" s="1" t="str">
        <f>IF(I421="","",IF(J421="IN","",IF(COUNTIF($A$2:A421,A421)=1,1,"")))</f>
        <v/>
      </c>
      <c r="E421" s="1" t="str">
        <f>IF(I421="","",IF(J421="OUT","",IF(COUNTIF(B$2:$B421,B421)=1,1,"")))</f>
        <v/>
      </c>
      <c r="F421" s="1" t="str">
        <f>IF(I421="","",IF(J421="IN","",IF(COUNTIF($B$2:B421,B421)=1,1,"")))</f>
        <v/>
      </c>
      <c r="G421" s="1">
        <f>IF(I421="","",COUNTIF($K$1:K421,K421))</f>
        <v>3</v>
      </c>
      <c r="H421" s="1">
        <f>IF(I421="","",COUNTIF($G$2:G421,1))</f>
        <v>38</v>
      </c>
      <c r="I421" s="5">
        <v>5874</v>
      </c>
      <c r="J421" s="5" t="s">
        <v>3</v>
      </c>
      <c r="K421" s="5" t="s">
        <v>48</v>
      </c>
      <c r="L421" s="6">
        <v>43344</v>
      </c>
      <c r="M421" s="5">
        <v>84</v>
      </c>
      <c r="N421" s="5">
        <v>20.95</v>
      </c>
      <c r="O421" s="7">
        <v>-1759.8</v>
      </c>
    </row>
    <row r="422" spans="1:15" hidden="1" x14ac:dyDescent="0.2">
      <c r="A422" s="1" t="str">
        <f t="shared" si="12"/>
        <v>43344-Bull Market Brokers S.A (200)-5917-OUT</v>
      </c>
      <c r="B422" s="1" t="str">
        <f t="shared" si="13"/>
        <v>43344-Bull Market Brokers S.A (200)-OUT</v>
      </c>
      <c r="C422" s="1" t="str">
        <f>IF(I422="","",IF(J422="OUT","",IF(COUNTIF($A$2:A422,A422)=1,1,"")))</f>
        <v/>
      </c>
      <c r="D422" s="1">
        <f>IF(I422="","",IF(J422="IN","",IF(COUNTIF($A$2:A422,A422)=1,1,"")))</f>
        <v>1</v>
      </c>
      <c r="E422" s="1" t="str">
        <f>IF(I422="","",IF(J422="OUT","",IF(COUNTIF(B$2:$B422,B422)=1,1,"")))</f>
        <v/>
      </c>
      <c r="F422" s="1" t="str">
        <f>IF(I422="","",IF(J422="IN","",IF(COUNTIF($B$2:B422,B422)=1,1,"")))</f>
        <v/>
      </c>
      <c r="G422" s="1">
        <f>IF(I422="","",COUNTIF($K$1:K422,K422))</f>
        <v>30</v>
      </c>
      <c r="H422" s="1">
        <f>IF(I422="","",COUNTIF($G$2:G422,1))</f>
        <v>38</v>
      </c>
      <c r="I422" s="5">
        <v>5917</v>
      </c>
      <c r="J422" s="5" t="s">
        <v>3</v>
      </c>
      <c r="K422" s="5" t="s">
        <v>21</v>
      </c>
      <c r="L422" s="6">
        <v>43344</v>
      </c>
      <c r="M422" s="5">
        <v>105166</v>
      </c>
      <c r="N422" s="5">
        <v>4.25</v>
      </c>
      <c r="O422" s="7">
        <v>-446955.5</v>
      </c>
    </row>
    <row r="423" spans="1:15" hidden="1" x14ac:dyDescent="0.2">
      <c r="A423" s="1" t="str">
        <f t="shared" si="12"/>
        <v>43344-CRITERIA AN S.A. (1763)-9162-OUT</v>
      </c>
      <c r="B423" s="1" t="str">
        <f t="shared" si="13"/>
        <v>43344-CRITERIA AN S.A. (1763)-OUT</v>
      </c>
      <c r="C423" s="1" t="str">
        <f>IF(I423="","",IF(J423="OUT","",IF(COUNTIF($A$2:A423,A423)=1,1,"")))</f>
        <v/>
      </c>
      <c r="D423" s="1">
        <f>IF(I423="","",IF(J423="IN","",IF(COUNTIF($A$2:A423,A423)=1,1,"")))</f>
        <v>1</v>
      </c>
      <c r="E423" s="1" t="str">
        <f>IF(I423="","",IF(J423="OUT","",IF(COUNTIF(B$2:$B423,B423)=1,1,"")))</f>
        <v/>
      </c>
      <c r="F423" s="1">
        <f>IF(I423="","",IF(J423="IN","",IF(COUNTIF($B$2:B423,B423)=1,1,"")))</f>
        <v>1</v>
      </c>
      <c r="G423" s="1">
        <f>IF(I423="","",COUNTIF($K$1:K423,K423))</f>
        <v>1</v>
      </c>
      <c r="H423" s="1">
        <f>IF(I423="","",COUNTIF($G$2:G423,1))</f>
        <v>39</v>
      </c>
      <c r="I423" s="5">
        <v>9162</v>
      </c>
      <c r="J423" s="5" t="s">
        <v>3</v>
      </c>
      <c r="K423" s="5" t="s">
        <v>41</v>
      </c>
      <c r="L423" s="6">
        <v>43344</v>
      </c>
      <c r="M423" s="8">
        <v>41467</v>
      </c>
      <c r="N423" s="5">
        <v>48.3</v>
      </c>
      <c r="O423" s="7">
        <v>-2002856.0999999999</v>
      </c>
    </row>
    <row r="424" spans="1:15" hidden="1" x14ac:dyDescent="0.2">
      <c r="A424" s="1" t="str">
        <f t="shared" si="12"/>
        <v>43344-CRITERIA AN S.A. (1763)-9162-OUT</v>
      </c>
      <c r="B424" s="1" t="str">
        <f t="shared" si="13"/>
        <v>43344-CRITERIA AN S.A. (1763)-OUT</v>
      </c>
      <c r="C424" s="1" t="str">
        <f>IF(I424="","",IF(J424="OUT","",IF(COUNTIF($A$2:A424,A424)=1,1,"")))</f>
        <v/>
      </c>
      <c r="D424" s="1" t="str">
        <f>IF(I424="","",IF(J424="IN","",IF(COUNTIF($A$2:A424,A424)=1,1,"")))</f>
        <v/>
      </c>
      <c r="E424" s="1" t="str">
        <f>IF(I424="","",IF(J424="OUT","",IF(COUNTIF(B$2:$B424,B424)=1,1,"")))</f>
        <v/>
      </c>
      <c r="F424" s="1" t="str">
        <f>IF(I424="","",IF(J424="IN","",IF(COUNTIF($B$2:B424,B424)=1,1,"")))</f>
        <v/>
      </c>
      <c r="G424" s="1">
        <f>IF(I424="","",COUNTIF($K$1:K424,K424))</f>
        <v>2</v>
      </c>
      <c r="H424" s="1">
        <f>IF(I424="","",COUNTIF($G$2:G424,1))</f>
        <v>39</v>
      </c>
      <c r="I424" s="5">
        <v>9162</v>
      </c>
      <c r="J424" s="5" t="s">
        <v>3</v>
      </c>
      <c r="K424" s="5" t="s">
        <v>41</v>
      </c>
      <c r="L424" s="6">
        <v>43344</v>
      </c>
      <c r="M424" s="8">
        <v>12469</v>
      </c>
      <c r="N424" s="5">
        <v>39.9</v>
      </c>
      <c r="O424" s="7">
        <v>-497513.1</v>
      </c>
    </row>
    <row r="425" spans="1:15" hidden="1" x14ac:dyDescent="0.2">
      <c r="A425" s="1" t="str">
        <f t="shared" si="12"/>
        <v>43344-CRITERIA AN S.A. (1763)-9162-OUT</v>
      </c>
      <c r="B425" s="1" t="str">
        <f t="shared" si="13"/>
        <v>43344-CRITERIA AN S.A. (1763)-OUT</v>
      </c>
      <c r="C425" s="1" t="str">
        <f>IF(I425="","",IF(J425="OUT","",IF(COUNTIF($A$2:A425,A425)=1,1,"")))</f>
        <v/>
      </c>
      <c r="D425" s="1" t="str">
        <f>IF(I425="","",IF(J425="IN","",IF(COUNTIF($A$2:A425,A425)=1,1,"")))</f>
        <v/>
      </c>
      <c r="E425" s="1" t="str">
        <f>IF(I425="","",IF(J425="OUT","",IF(COUNTIF(B$2:$B425,B425)=1,1,"")))</f>
        <v/>
      </c>
      <c r="F425" s="1" t="str">
        <f>IF(I425="","",IF(J425="IN","",IF(COUNTIF($B$2:B425,B425)=1,1,"")))</f>
        <v/>
      </c>
      <c r="G425" s="1">
        <f>IF(I425="","",COUNTIF($K$1:K425,K425))</f>
        <v>3</v>
      </c>
      <c r="H425" s="1">
        <f>IF(I425="","",COUNTIF($G$2:G425,1))</f>
        <v>39</v>
      </c>
      <c r="I425" s="5">
        <v>9162</v>
      </c>
      <c r="J425" s="5" t="s">
        <v>3</v>
      </c>
      <c r="K425" s="5" t="s">
        <v>41</v>
      </c>
      <c r="L425" s="6">
        <v>43344</v>
      </c>
      <c r="M425" s="8">
        <v>15785</v>
      </c>
      <c r="N425" s="5">
        <v>23.4</v>
      </c>
      <c r="O425" s="7">
        <v>-369369</v>
      </c>
    </row>
    <row r="426" spans="1:15" hidden="1" x14ac:dyDescent="0.2">
      <c r="A426" s="1" t="str">
        <f t="shared" si="12"/>
        <v>43344-CRITERIA AN S.A. (1763)-9162-OUT</v>
      </c>
      <c r="B426" s="1" t="str">
        <f t="shared" si="13"/>
        <v>43344-CRITERIA AN S.A. (1763)-OUT</v>
      </c>
      <c r="C426" s="1" t="str">
        <f>IF(I426="","",IF(J426="OUT","",IF(COUNTIF($A$2:A426,A426)=1,1,"")))</f>
        <v/>
      </c>
      <c r="D426" s="1" t="str">
        <f>IF(I426="","",IF(J426="IN","",IF(COUNTIF($A$2:A426,A426)=1,1,"")))</f>
        <v/>
      </c>
      <c r="E426" s="1" t="str">
        <f>IF(I426="","",IF(J426="OUT","",IF(COUNTIF(B$2:$B426,B426)=1,1,"")))</f>
        <v/>
      </c>
      <c r="F426" s="1" t="str">
        <f>IF(I426="","",IF(J426="IN","",IF(COUNTIF($B$2:B426,B426)=1,1,"")))</f>
        <v/>
      </c>
      <c r="G426" s="1">
        <f>IF(I426="","",COUNTIF($K$1:K426,K426))</f>
        <v>4</v>
      </c>
      <c r="H426" s="1">
        <f>IF(I426="","",COUNTIF($G$2:G426,1))</f>
        <v>39</v>
      </c>
      <c r="I426" s="5">
        <v>9162</v>
      </c>
      <c r="J426" s="5" t="s">
        <v>3</v>
      </c>
      <c r="K426" s="5" t="s">
        <v>41</v>
      </c>
      <c r="L426" s="6">
        <v>43344</v>
      </c>
      <c r="M426" s="5">
        <v>248</v>
      </c>
      <c r="N426" s="5">
        <v>643.85</v>
      </c>
      <c r="O426" s="7">
        <v>-159674.80000000002</v>
      </c>
    </row>
    <row r="427" spans="1:15" hidden="1" x14ac:dyDescent="0.2">
      <c r="A427" s="1" t="str">
        <f t="shared" si="12"/>
        <v>43344-CRITERIA AN S.A. (1763)-9162-OUT</v>
      </c>
      <c r="B427" s="1" t="str">
        <f t="shared" si="13"/>
        <v>43344-CRITERIA AN S.A. (1763)-OUT</v>
      </c>
      <c r="C427" s="1" t="str">
        <f>IF(I427="","",IF(J427="OUT","",IF(COUNTIF($A$2:A427,A427)=1,1,"")))</f>
        <v/>
      </c>
      <c r="D427" s="1" t="str">
        <f>IF(I427="","",IF(J427="IN","",IF(COUNTIF($A$2:A427,A427)=1,1,"")))</f>
        <v/>
      </c>
      <c r="E427" s="1" t="str">
        <f>IF(I427="","",IF(J427="OUT","",IF(COUNTIF(B$2:$B427,B427)=1,1,"")))</f>
        <v/>
      </c>
      <c r="F427" s="1" t="str">
        <f>IF(I427="","",IF(J427="IN","",IF(COUNTIF($B$2:B427,B427)=1,1,"")))</f>
        <v/>
      </c>
      <c r="G427" s="1">
        <f>IF(I427="","",COUNTIF($K$1:K427,K427))</f>
        <v>5</v>
      </c>
      <c r="H427" s="1">
        <f>IF(I427="","",COUNTIF($G$2:G427,1))</f>
        <v>39</v>
      </c>
      <c r="I427" s="5">
        <v>9162</v>
      </c>
      <c r="J427" s="5" t="s">
        <v>3</v>
      </c>
      <c r="K427" s="5" t="s">
        <v>41</v>
      </c>
      <c r="L427" s="6">
        <v>43344</v>
      </c>
      <c r="M427" s="5">
        <v>3899</v>
      </c>
      <c r="N427" s="5">
        <v>31</v>
      </c>
      <c r="O427" s="7">
        <v>-120869</v>
      </c>
    </row>
    <row r="428" spans="1:15" hidden="1" x14ac:dyDescent="0.2">
      <c r="A428" s="1" t="str">
        <f t="shared" si="12"/>
        <v>43344-CRITERIA AN S.A. (1763)-9162-OUT</v>
      </c>
      <c r="B428" s="1" t="str">
        <f t="shared" si="13"/>
        <v>43344-CRITERIA AN S.A. (1763)-OUT</v>
      </c>
      <c r="C428" s="1" t="str">
        <f>IF(I428="","",IF(J428="OUT","",IF(COUNTIF($A$2:A428,A428)=1,1,"")))</f>
        <v/>
      </c>
      <c r="D428" s="1" t="str">
        <f>IF(I428="","",IF(J428="IN","",IF(COUNTIF($A$2:A428,A428)=1,1,"")))</f>
        <v/>
      </c>
      <c r="E428" s="1" t="str">
        <f>IF(I428="","",IF(J428="OUT","",IF(COUNTIF(B$2:$B428,B428)=1,1,"")))</f>
        <v/>
      </c>
      <c r="F428" s="1" t="str">
        <f>IF(I428="","",IF(J428="IN","",IF(COUNTIF($B$2:B428,B428)=1,1,"")))</f>
        <v/>
      </c>
      <c r="G428" s="1">
        <f>IF(I428="","",COUNTIF($K$1:K428,K428))</f>
        <v>6</v>
      </c>
      <c r="H428" s="1">
        <f>IF(I428="","",COUNTIF($G$2:G428,1))</f>
        <v>39</v>
      </c>
      <c r="I428" s="5">
        <v>9162</v>
      </c>
      <c r="J428" s="5" t="s">
        <v>3</v>
      </c>
      <c r="K428" s="5" t="s">
        <v>41</v>
      </c>
      <c r="L428" s="6">
        <v>43344</v>
      </c>
      <c r="M428" s="8">
        <v>1494</v>
      </c>
      <c r="N428" s="5">
        <v>47.52</v>
      </c>
      <c r="O428" s="7">
        <v>-70994.880000000005</v>
      </c>
    </row>
    <row r="429" spans="1:15" hidden="1" x14ac:dyDescent="0.2">
      <c r="A429" s="1" t="str">
        <f t="shared" si="12"/>
        <v>43344-CRITERIA AN S.A. (1763)-9162-OUT</v>
      </c>
      <c r="B429" s="1" t="str">
        <f t="shared" si="13"/>
        <v>43344-CRITERIA AN S.A. (1763)-OUT</v>
      </c>
      <c r="C429" s="1" t="str">
        <f>IF(I429="","",IF(J429="OUT","",IF(COUNTIF($A$2:A429,A429)=1,1,"")))</f>
        <v/>
      </c>
      <c r="D429" s="1" t="str">
        <f>IF(I429="","",IF(J429="IN","",IF(COUNTIF($A$2:A429,A429)=1,1,"")))</f>
        <v/>
      </c>
      <c r="E429" s="1" t="str">
        <f>IF(I429="","",IF(J429="OUT","",IF(COUNTIF(B$2:$B429,B429)=1,1,"")))</f>
        <v/>
      </c>
      <c r="F429" s="1" t="str">
        <f>IF(I429="","",IF(J429="IN","",IF(COUNTIF($B$2:B429,B429)=1,1,"")))</f>
        <v/>
      </c>
      <c r="G429" s="1">
        <f>IF(I429="","",COUNTIF($K$1:K429,K429))</f>
        <v>7</v>
      </c>
      <c r="H429" s="1">
        <f>IF(I429="","",COUNTIF($G$2:G429,1))</f>
        <v>39</v>
      </c>
      <c r="I429" s="5">
        <v>9162</v>
      </c>
      <c r="J429" s="5" t="s">
        <v>3</v>
      </c>
      <c r="K429" s="5" t="s">
        <v>41</v>
      </c>
      <c r="L429" s="6">
        <v>43344</v>
      </c>
      <c r="M429" s="5">
        <v>3414</v>
      </c>
      <c r="N429" s="5">
        <v>20.5</v>
      </c>
      <c r="O429" s="7">
        <v>-69987</v>
      </c>
    </row>
    <row r="430" spans="1:15" hidden="1" x14ac:dyDescent="0.2">
      <c r="A430" s="1" t="str">
        <f t="shared" si="12"/>
        <v>43344-CRITERIA AN S.A. (1763)-9162-OUT</v>
      </c>
      <c r="B430" s="1" t="str">
        <f t="shared" si="13"/>
        <v>43344-CRITERIA AN S.A. (1763)-OUT</v>
      </c>
      <c r="C430" s="1" t="str">
        <f>IF(I430="","",IF(J430="OUT","",IF(COUNTIF($A$2:A430,A430)=1,1,"")))</f>
        <v/>
      </c>
      <c r="D430" s="1" t="str">
        <f>IF(I430="","",IF(J430="IN","",IF(COUNTIF($A$2:A430,A430)=1,1,"")))</f>
        <v/>
      </c>
      <c r="E430" s="1" t="str">
        <f>IF(I430="","",IF(J430="OUT","",IF(COUNTIF(B$2:$B430,B430)=1,1,"")))</f>
        <v/>
      </c>
      <c r="F430" s="1" t="str">
        <f>IF(I430="","",IF(J430="IN","",IF(COUNTIF($B$2:B430,B430)=1,1,"")))</f>
        <v/>
      </c>
      <c r="G430" s="1">
        <f>IF(I430="","",COUNTIF($K$1:K430,K430))</f>
        <v>8</v>
      </c>
      <c r="H430" s="1">
        <f>IF(I430="","",COUNTIF($G$2:G430,1))</f>
        <v>39</v>
      </c>
      <c r="I430" s="5">
        <v>9162</v>
      </c>
      <c r="J430" s="5" t="s">
        <v>3</v>
      </c>
      <c r="K430" s="5" t="s">
        <v>41</v>
      </c>
      <c r="L430" s="6">
        <v>43344</v>
      </c>
      <c r="M430" s="5">
        <v>208</v>
      </c>
      <c r="N430" s="5">
        <v>210.5</v>
      </c>
      <c r="O430" s="7">
        <v>-43784</v>
      </c>
    </row>
    <row r="431" spans="1:15" hidden="1" x14ac:dyDescent="0.2">
      <c r="A431" s="1" t="str">
        <f t="shared" si="12"/>
        <v>43344-CRITERIA AN S.A. (1763)-9162-OUT</v>
      </c>
      <c r="B431" s="1" t="str">
        <f t="shared" si="13"/>
        <v>43344-CRITERIA AN S.A. (1763)-OUT</v>
      </c>
      <c r="C431" s="1" t="str">
        <f>IF(I431="","",IF(J431="OUT","",IF(COUNTIF($A$2:A431,A431)=1,1,"")))</f>
        <v/>
      </c>
      <c r="D431" s="1" t="str">
        <f>IF(I431="","",IF(J431="IN","",IF(COUNTIF($A$2:A431,A431)=1,1,"")))</f>
        <v/>
      </c>
      <c r="E431" s="1" t="str">
        <f>IF(I431="","",IF(J431="OUT","",IF(COUNTIF(B$2:$B431,B431)=1,1,"")))</f>
        <v/>
      </c>
      <c r="F431" s="1" t="str">
        <f>IF(I431="","",IF(J431="IN","",IF(COUNTIF($B$2:B431,B431)=1,1,"")))</f>
        <v/>
      </c>
      <c r="G431" s="1">
        <f>IF(I431="","",COUNTIF($K$1:K431,K431))</f>
        <v>9</v>
      </c>
      <c r="H431" s="1">
        <f>IF(I431="","",COUNTIF($G$2:G431,1))</f>
        <v>39</v>
      </c>
      <c r="I431" s="5">
        <v>9162</v>
      </c>
      <c r="J431" s="5" t="s">
        <v>3</v>
      </c>
      <c r="K431" s="5" t="s">
        <v>41</v>
      </c>
      <c r="L431" s="6">
        <v>43344</v>
      </c>
      <c r="M431" s="5">
        <v>139</v>
      </c>
      <c r="N431" s="5">
        <v>314.5</v>
      </c>
      <c r="O431" s="7">
        <v>-43715.5</v>
      </c>
    </row>
    <row r="432" spans="1:15" hidden="1" x14ac:dyDescent="0.2">
      <c r="A432" s="1" t="str">
        <f t="shared" si="12"/>
        <v>43344-CRITERIA AN S.A. (1763)-9162-OUT</v>
      </c>
      <c r="B432" s="1" t="str">
        <f t="shared" si="13"/>
        <v>43344-CRITERIA AN S.A. (1763)-OUT</v>
      </c>
      <c r="C432" s="1" t="str">
        <f>IF(I432="","",IF(J432="OUT","",IF(COUNTIF($A$2:A432,A432)=1,1,"")))</f>
        <v/>
      </c>
      <c r="D432" s="1" t="str">
        <f>IF(I432="","",IF(J432="IN","",IF(COUNTIF($A$2:A432,A432)=1,1,"")))</f>
        <v/>
      </c>
      <c r="E432" s="1" t="str">
        <f>IF(I432="","",IF(J432="OUT","",IF(COUNTIF(B$2:$B432,B432)=1,1,"")))</f>
        <v/>
      </c>
      <c r="F432" s="1" t="str">
        <f>IF(I432="","",IF(J432="IN","",IF(COUNTIF($B$2:B432,B432)=1,1,"")))</f>
        <v/>
      </c>
      <c r="G432" s="1">
        <f>IF(I432="","",COUNTIF($K$1:K432,K432))</f>
        <v>10</v>
      </c>
      <c r="H432" s="1">
        <f>IF(I432="","",COUNTIF($G$2:G432,1))</f>
        <v>39</v>
      </c>
      <c r="I432" s="5">
        <v>9162</v>
      </c>
      <c r="J432" s="5" t="s">
        <v>3</v>
      </c>
      <c r="K432" s="5" t="s">
        <v>41</v>
      </c>
      <c r="L432" s="6">
        <v>43344</v>
      </c>
      <c r="M432" s="5">
        <v>256.7</v>
      </c>
      <c r="N432" s="5">
        <v>104</v>
      </c>
      <c r="O432" s="7">
        <v>-26696.799999999999</v>
      </c>
    </row>
    <row r="433" spans="1:15" hidden="1" x14ac:dyDescent="0.2">
      <c r="A433" s="1" t="str">
        <f t="shared" si="12"/>
        <v>43344-CRITERIA AN S.A. (1763)-9162-OUT</v>
      </c>
      <c r="B433" s="1" t="str">
        <f t="shared" si="13"/>
        <v>43344-CRITERIA AN S.A. (1763)-OUT</v>
      </c>
      <c r="C433" s="1" t="str">
        <f>IF(I433="","",IF(J433="OUT","",IF(COUNTIF($A$2:A433,A433)=1,1,"")))</f>
        <v/>
      </c>
      <c r="D433" s="1" t="str">
        <f>IF(I433="","",IF(J433="IN","",IF(COUNTIF($A$2:A433,A433)=1,1,"")))</f>
        <v/>
      </c>
      <c r="E433" s="1" t="str">
        <f>IF(I433="","",IF(J433="OUT","",IF(COUNTIF(B$2:$B433,B433)=1,1,"")))</f>
        <v/>
      </c>
      <c r="F433" s="1" t="str">
        <f>IF(I433="","",IF(J433="IN","",IF(COUNTIF($B$2:B433,B433)=1,1,"")))</f>
        <v/>
      </c>
      <c r="G433" s="1">
        <f>IF(I433="","",COUNTIF($K$1:K433,K433))</f>
        <v>11</v>
      </c>
      <c r="H433" s="1">
        <f>IF(I433="","",COUNTIF($G$2:G433,1))</f>
        <v>39</v>
      </c>
      <c r="I433" s="5">
        <v>9162</v>
      </c>
      <c r="J433" s="5" t="s">
        <v>3</v>
      </c>
      <c r="K433" s="5" t="s">
        <v>41</v>
      </c>
      <c r="L433" s="6">
        <v>43344</v>
      </c>
      <c r="M433" s="5">
        <v>377</v>
      </c>
      <c r="N433" s="5">
        <v>39.200000000000003</v>
      </c>
      <c r="O433" s="7">
        <v>-14778.400000000001</v>
      </c>
    </row>
    <row r="434" spans="1:15" hidden="1" x14ac:dyDescent="0.2">
      <c r="A434" s="1" t="str">
        <f t="shared" si="12"/>
        <v>43344-CRITERIA AN S.A. (1763)-9162-OUT</v>
      </c>
      <c r="B434" s="1" t="str">
        <f t="shared" si="13"/>
        <v>43344-CRITERIA AN S.A. (1763)-OUT</v>
      </c>
      <c r="C434" s="1" t="str">
        <f>IF(I434="","",IF(J434="OUT","",IF(COUNTIF($A$2:A434,A434)=1,1,"")))</f>
        <v/>
      </c>
      <c r="D434" s="1" t="str">
        <f>IF(I434="","",IF(J434="IN","",IF(COUNTIF($A$2:A434,A434)=1,1,"")))</f>
        <v/>
      </c>
      <c r="E434" s="1" t="str">
        <f>IF(I434="","",IF(J434="OUT","",IF(COUNTIF(B$2:$B434,B434)=1,1,"")))</f>
        <v/>
      </c>
      <c r="F434" s="1" t="str">
        <f>IF(I434="","",IF(J434="IN","",IF(COUNTIF($B$2:B434,B434)=1,1,"")))</f>
        <v/>
      </c>
      <c r="G434" s="1">
        <f>IF(I434="","",COUNTIF($K$1:K434,K434))</f>
        <v>12</v>
      </c>
      <c r="H434" s="1">
        <f>IF(I434="","",COUNTIF($G$2:G434,1))</f>
        <v>39</v>
      </c>
      <c r="I434" s="5">
        <v>9162</v>
      </c>
      <c r="J434" s="5" t="s">
        <v>3</v>
      </c>
      <c r="K434" s="5" t="s">
        <v>41</v>
      </c>
      <c r="L434" s="6">
        <v>43344</v>
      </c>
      <c r="M434" s="5">
        <v>301</v>
      </c>
      <c r="N434" s="5">
        <v>46.8</v>
      </c>
      <c r="O434" s="7">
        <v>-14086.8</v>
      </c>
    </row>
    <row r="435" spans="1:15" hidden="1" x14ac:dyDescent="0.2">
      <c r="A435" s="1" t="str">
        <f t="shared" si="12"/>
        <v>43344-CRITERIA AN S.A. (1763)-9162-OUT</v>
      </c>
      <c r="B435" s="1" t="str">
        <f t="shared" si="13"/>
        <v>43344-CRITERIA AN S.A. (1763)-OUT</v>
      </c>
      <c r="C435" s="1" t="str">
        <f>IF(I435="","",IF(J435="OUT","",IF(COUNTIF($A$2:A435,A435)=1,1,"")))</f>
        <v/>
      </c>
      <c r="D435" s="1" t="str">
        <f>IF(I435="","",IF(J435="IN","",IF(COUNTIF($A$2:A435,A435)=1,1,"")))</f>
        <v/>
      </c>
      <c r="E435" s="1" t="str">
        <f>IF(I435="","",IF(J435="OUT","",IF(COUNTIF(B$2:$B435,B435)=1,1,"")))</f>
        <v/>
      </c>
      <c r="F435" s="1" t="str">
        <f>IF(I435="","",IF(J435="IN","",IF(COUNTIF($B$2:B435,B435)=1,1,"")))</f>
        <v/>
      </c>
      <c r="G435" s="1">
        <f>IF(I435="","",COUNTIF($K$1:K435,K435))</f>
        <v>13</v>
      </c>
      <c r="H435" s="1">
        <f>IF(I435="","",COUNTIF($G$2:G435,1))</f>
        <v>39</v>
      </c>
      <c r="I435" s="5">
        <v>9162</v>
      </c>
      <c r="J435" s="5" t="s">
        <v>3</v>
      </c>
      <c r="K435" s="5" t="s">
        <v>41</v>
      </c>
      <c r="L435" s="6">
        <v>43344</v>
      </c>
      <c r="M435" s="5">
        <v>738</v>
      </c>
      <c r="N435" s="5">
        <v>14.35</v>
      </c>
      <c r="O435" s="7">
        <v>-10590.3</v>
      </c>
    </row>
    <row r="436" spans="1:15" hidden="1" x14ac:dyDescent="0.2">
      <c r="A436" s="1" t="str">
        <f t="shared" si="12"/>
        <v>43344-CRITERIA AN S.A. (1763)-9162-OUT</v>
      </c>
      <c r="B436" s="1" t="str">
        <f t="shared" si="13"/>
        <v>43344-CRITERIA AN S.A. (1763)-OUT</v>
      </c>
      <c r="C436" s="1" t="str">
        <f>IF(I436="","",IF(J436="OUT","",IF(COUNTIF($A$2:A436,A436)=1,1,"")))</f>
        <v/>
      </c>
      <c r="D436" s="1" t="str">
        <f>IF(I436="","",IF(J436="IN","",IF(COUNTIF($A$2:A436,A436)=1,1,"")))</f>
        <v/>
      </c>
      <c r="E436" s="1" t="str">
        <f>IF(I436="","",IF(J436="OUT","",IF(COUNTIF(B$2:$B436,B436)=1,1,"")))</f>
        <v/>
      </c>
      <c r="F436" s="1" t="str">
        <f>IF(I436="","",IF(J436="IN","",IF(COUNTIF($B$2:B436,B436)=1,1,"")))</f>
        <v/>
      </c>
      <c r="G436" s="1">
        <f>IF(I436="","",COUNTIF($K$1:K436,K436))</f>
        <v>14</v>
      </c>
      <c r="H436" s="1">
        <f>IF(I436="","",COUNTIF($G$2:G436,1))</f>
        <v>39</v>
      </c>
      <c r="I436" s="5">
        <v>9162</v>
      </c>
      <c r="J436" s="5" t="s">
        <v>3</v>
      </c>
      <c r="K436" s="5" t="s">
        <v>41</v>
      </c>
      <c r="L436" s="6">
        <v>43344</v>
      </c>
      <c r="M436" s="5">
        <v>632</v>
      </c>
      <c r="N436" s="5">
        <v>14</v>
      </c>
      <c r="O436" s="7">
        <v>-8848</v>
      </c>
    </row>
    <row r="437" spans="1:15" hidden="1" x14ac:dyDescent="0.2">
      <c r="A437" s="1" t="str">
        <f t="shared" si="12"/>
        <v>43344-BBVA Banco Frances (1103)-13294-OUT</v>
      </c>
      <c r="B437" s="1" t="str">
        <f t="shared" si="13"/>
        <v>43344-BBVA Banco Frances (1103)-OUT</v>
      </c>
      <c r="C437" s="1" t="str">
        <f>IF(I437="","",IF(J437="OUT","",IF(COUNTIF($A$2:A437,A437)=1,1,"")))</f>
        <v/>
      </c>
      <c r="D437" s="1">
        <f>IF(I437="","",IF(J437="IN","",IF(COUNTIF($A$2:A437,A437)=1,1,"")))</f>
        <v>1</v>
      </c>
      <c r="E437" s="1" t="str">
        <f>IF(I437="","",IF(J437="OUT","",IF(COUNTIF(B$2:$B437,B437)=1,1,"")))</f>
        <v/>
      </c>
      <c r="F437" s="1">
        <f>IF(I437="","",IF(J437="IN","",IF(COUNTIF($B$2:B437,B437)=1,1,"")))</f>
        <v>1</v>
      </c>
      <c r="G437" s="1">
        <f>IF(I437="","",COUNTIF($K$1:K437,K437))</f>
        <v>60</v>
      </c>
      <c r="H437" s="1">
        <f>IF(I437="","",COUNTIF($G$2:G437,1))</f>
        <v>39</v>
      </c>
      <c r="I437" s="5">
        <v>13294</v>
      </c>
      <c r="J437" s="5" t="s">
        <v>3</v>
      </c>
      <c r="K437" s="5" t="s">
        <v>13</v>
      </c>
      <c r="L437" s="6">
        <v>43344</v>
      </c>
      <c r="M437" s="8">
        <v>8042</v>
      </c>
      <c r="N437" s="5">
        <v>23.900500000000001</v>
      </c>
      <c r="O437" s="7">
        <v>-192207.821</v>
      </c>
    </row>
    <row r="438" spans="1:15" hidden="1" x14ac:dyDescent="0.2">
      <c r="A438" s="1" t="str">
        <f t="shared" si="12"/>
        <v>43344-BBVA Banco Frances (1103)-13294-OUT</v>
      </c>
      <c r="B438" s="1" t="str">
        <f t="shared" si="13"/>
        <v>43344-BBVA Banco Frances (1103)-OUT</v>
      </c>
      <c r="C438" s="1" t="str">
        <f>IF(I438="","",IF(J438="OUT","",IF(COUNTIF($A$2:A438,A438)=1,1,"")))</f>
        <v/>
      </c>
      <c r="D438" s="1" t="str">
        <f>IF(I438="","",IF(J438="IN","",IF(COUNTIF($A$2:A438,A438)=1,1,"")))</f>
        <v/>
      </c>
      <c r="E438" s="1" t="str">
        <f>IF(I438="","",IF(J438="OUT","",IF(COUNTIF(B$2:$B438,B438)=1,1,"")))</f>
        <v/>
      </c>
      <c r="F438" s="1" t="str">
        <f>IF(I438="","",IF(J438="IN","",IF(COUNTIF($B$2:B438,B438)=1,1,"")))</f>
        <v/>
      </c>
      <c r="G438" s="1">
        <f>IF(I438="","",COUNTIF($K$1:K438,K438))</f>
        <v>61</v>
      </c>
      <c r="H438" s="1">
        <f>IF(I438="","",COUNTIF($G$2:G438,1))</f>
        <v>39</v>
      </c>
      <c r="I438" s="5">
        <v>13294</v>
      </c>
      <c r="J438" s="5" t="s">
        <v>3</v>
      </c>
      <c r="K438" s="5" t="s">
        <v>13</v>
      </c>
      <c r="L438" s="6">
        <v>43344</v>
      </c>
      <c r="M438" s="8">
        <v>1200</v>
      </c>
      <c r="N438" s="5">
        <v>19.9833</v>
      </c>
      <c r="O438" s="7">
        <v>-23979.96</v>
      </c>
    </row>
    <row r="439" spans="1:15" hidden="1" x14ac:dyDescent="0.2">
      <c r="A439" s="1" t="str">
        <f t="shared" si="12"/>
        <v>43344-Citi Euroclear (1305)-13820-OUT</v>
      </c>
      <c r="B439" s="1" t="str">
        <f t="shared" si="13"/>
        <v>43344-Citi Euroclear (1305)-OUT</v>
      </c>
      <c r="C439" s="1" t="str">
        <f>IF(I439="","",IF(J439="OUT","",IF(COUNTIF($A$2:A439,A439)=1,1,"")))</f>
        <v/>
      </c>
      <c r="D439" s="1">
        <f>IF(I439="","",IF(J439="IN","",IF(COUNTIF($A$2:A439,A439)=1,1,"")))</f>
        <v>1</v>
      </c>
      <c r="E439" s="1" t="str">
        <f>IF(I439="","",IF(J439="OUT","",IF(COUNTIF(B$2:$B439,B439)=1,1,"")))</f>
        <v/>
      </c>
      <c r="F439" s="1">
        <f>IF(I439="","",IF(J439="IN","",IF(COUNTIF($B$2:B439,B439)=1,1,"")))</f>
        <v>1</v>
      </c>
      <c r="G439" s="1">
        <f>IF(I439="","",COUNTIF($K$1:K439,K439))</f>
        <v>4</v>
      </c>
      <c r="H439" s="1">
        <f>IF(I439="","",COUNTIF($G$2:G439,1))</f>
        <v>39</v>
      </c>
      <c r="I439" s="5">
        <v>13820</v>
      </c>
      <c r="J439" s="5" t="s">
        <v>3</v>
      </c>
      <c r="K439" s="5" t="s">
        <v>23</v>
      </c>
      <c r="L439" s="6">
        <v>43344</v>
      </c>
      <c r="M439" s="8">
        <v>47217</v>
      </c>
      <c r="N439" s="5">
        <v>28.8</v>
      </c>
      <c r="O439" s="7">
        <v>-1359849.6</v>
      </c>
    </row>
    <row r="440" spans="1:15" hidden="1" x14ac:dyDescent="0.2">
      <c r="A440" s="1" t="str">
        <f t="shared" si="12"/>
        <v>43344-Citi Euroclear (1305)-13820-OUT</v>
      </c>
      <c r="B440" s="1" t="str">
        <f t="shared" si="13"/>
        <v>43344-Citi Euroclear (1305)-OUT</v>
      </c>
      <c r="C440" s="1" t="str">
        <f>IF(I440="","",IF(J440="OUT","",IF(COUNTIF($A$2:A440,A440)=1,1,"")))</f>
        <v/>
      </c>
      <c r="D440" s="1" t="str">
        <f>IF(I440="","",IF(J440="IN","",IF(COUNTIF($A$2:A440,A440)=1,1,"")))</f>
        <v/>
      </c>
      <c r="E440" s="1" t="str">
        <f>IF(I440="","",IF(J440="OUT","",IF(COUNTIF(B$2:$B440,B440)=1,1,"")))</f>
        <v/>
      </c>
      <c r="F440" s="1" t="str">
        <f>IF(I440="","",IF(J440="IN","",IF(COUNTIF($B$2:B440,B440)=1,1,"")))</f>
        <v/>
      </c>
      <c r="G440" s="1">
        <f>IF(I440="","",COUNTIF($K$1:K440,K440))</f>
        <v>5</v>
      </c>
      <c r="H440" s="1">
        <f>IF(I440="","",COUNTIF($G$2:G440,1))</f>
        <v>39</v>
      </c>
      <c r="I440" s="5">
        <v>13820</v>
      </c>
      <c r="J440" s="5" t="s">
        <v>3</v>
      </c>
      <c r="K440" s="5" t="s">
        <v>23</v>
      </c>
      <c r="L440" s="6">
        <v>43344</v>
      </c>
      <c r="M440" s="8">
        <v>7476</v>
      </c>
      <c r="N440" s="5">
        <v>43.25</v>
      </c>
      <c r="O440" s="7">
        <v>-323337</v>
      </c>
    </row>
    <row r="441" spans="1:15" hidden="1" x14ac:dyDescent="0.2">
      <c r="A441" s="1" t="str">
        <f t="shared" si="12"/>
        <v>43344-Citi Euroclear (1305)-13820-OUT</v>
      </c>
      <c r="B441" s="1" t="str">
        <f t="shared" si="13"/>
        <v>43344-Citi Euroclear (1305)-OUT</v>
      </c>
      <c r="C441" s="1" t="str">
        <f>IF(I441="","",IF(J441="OUT","",IF(COUNTIF($A$2:A441,A441)=1,1,"")))</f>
        <v/>
      </c>
      <c r="D441" s="1" t="str">
        <f>IF(I441="","",IF(J441="IN","",IF(COUNTIF($A$2:A441,A441)=1,1,"")))</f>
        <v/>
      </c>
      <c r="E441" s="1" t="str">
        <f>IF(I441="","",IF(J441="OUT","",IF(COUNTIF(B$2:$B441,B441)=1,1,"")))</f>
        <v/>
      </c>
      <c r="F441" s="1" t="str">
        <f>IF(I441="","",IF(J441="IN","",IF(COUNTIF($B$2:B441,B441)=1,1,"")))</f>
        <v/>
      </c>
      <c r="G441" s="1">
        <f>IF(I441="","",COUNTIF($K$1:K441,K441))</f>
        <v>6</v>
      </c>
      <c r="H441" s="1">
        <f>IF(I441="","",COUNTIF($G$2:G441,1))</f>
        <v>39</v>
      </c>
      <c r="I441" s="5">
        <v>13820</v>
      </c>
      <c r="J441" s="5" t="s">
        <v>3</v>
      </c>
      <c r="K441" s="5" t="s">
        <v>23</v>
      </c>
      <c r="L441" s="6">
        <v>43344</v>
      </c>
      <c r="M441" s="8">
        <v>8206</v>
      </c>
      <c r="N441" s="5">
        <v>36.15</v>
      </c>
      <c r="O441" s="7">
        <v>-296646.89999999997</v>
      </c>
    </row>
    <row r="442" spans="1:15" hidden="1" x14ac:dyDescent="0.2">
      <c r="A442" s="1" t="str">
        <f t="shared" si="12"/>
        <v>43344-EcoBolsar (689)-14835-OUT</v>
      </c>
      <c r="B442" s="1" t="str">
        <f t="shared" si="13"/>
        <v>43344-EcoBolsar (689)-OUT</v>
      </c>
      <c r="C442" s="1" t="str">
        <f>IF(I442="","",IF(J442="OUT","",IF(COUNTIF($A$2:A442,A442)=1,1,"")))</f>
        <v/>
      </c>
      <c r="D442" s="1">
        <f>IF(I442="","",IF(J442="IN","",IF(COUNTIF($A$2:A442,A442)=1,1,"")))</f>
        <v>1</v>
      </c>
      <c r="E442" s="1" t="str">
        <f>IF(I442="","",IF(J442="OUT","",IF(COUNTIF(B$2:$B442,B442)=1,1,"")))</f>
        <v/>
      </c>
      <c r="F442" s="1">
        <f>IF(I442="","",IF(J442="IN","",IF(COUNTIF($B$2:B442,B442)=1,1,"")))</f>
        <v>1</v>
      </c>
      <c r="G442" s="1">
        <f>IF(I442="","",COUNTIF($K$1:K442,K442))</f>
        <v>23</v>
      </c>
      <c r="H442" s="1">
        <f>IF(I442="","",COUNTIF($G$2:G442,1))</f>
        <v>39</v>
      </c>
      <c r="I442" s="5">
        <v>14835</v>
      </c>
      <c r="J442" s="5" t="s">
        <v>3</v>
      </c>
      <c r="K442" s="5" t="s">
        <v>25</v>
      </c>
      <c r="L442" s="6">
        <v>43344</v>
      </c>
      <c r="M442" s="5">
        <v>611</v>
      </c>
      <c r="N442" s="5">
        <v>67</v>
      </c>
      <c r="O442" s="7">
        <v>-40937</v>
      </c>
    </row>
    <row r="443" spans="1:15" hidden="1" x14ac:dyDescent="0.2">
      <c r="A443" s="1" t="str">
        <f t="shared" si="12"/>
        <v>43344-EcoBolsar (689)-14835-OUT</v>
      </c>
      <c r="B443" s="1" t="str">
        <f t="shared" si="13"/>
        <v>43344-EcoBolsar (689)-OUT</v>
      </c>
      <c r="C443" s="1" t="str">
        <f>IF(I443="","",IF(J443="OUT","",IF(COUNTIF($A$2:A443,A443)=1,1,"")))</f>
        <v/>
      </c>
      <c r="D443" s="1" t="str">
        <f>IF(I443="","",IF(J443="IN","",IF(COUNTIF($A$2:A443,A443)=1,1,"")))</f>
        <v/>
      </c>
      <c r="E443" s="1" t="str">
        <f>IF(I443="","",IF(J443="OUT","",IF(COUNTIF(B$2:$B443,B443)=1,1,"")))</f>
        <v/>
      </c>
      <c r="F443" s="1" t="str">
        <f>IF(I443="","",IF(J443="IN","",IF(COUNTIF($B$2:B443,B443)=1,1,"")))</f>
        <v/>
      </c>
      <c r="G443" s="1">
        <f>IF(I443="","",COUNTIF($K$1:K443,K443))</f>
        <v>24</v>
      </c>
      <c r="H443" s="1">
        <f>IF(I443="","",COUNTIF($G$2:G443,1))</f>
        <v>39</v>
      </c>
      <c r="I443" s="5">
        <v>14835</v>
      </c>
      <c r="J443" s="5" t="s">
        <v>3</v>
      </c>
      <c r="K443" s="5" t="s">
        <v>25</v>
      </c>
      <c r="L443" s="6">
        <v>43344</v>
      </c>
      <c r="M443" s="5">
        <v>478</v>
      </c>
      <c r="N443" s="5">
        <v>50.6</v>
      </c>
      <c r="O443" s="7">
        <v>-24186.799999999999</v>
      </c>
    </row>
    <row r="444" spans="1:15" hidden="1" x14ac:dyDescent="0.2">
      <c r="A444" s="1" t="str">
        <f t="shared" si="12"/>
        <v>43344-EcoBolsar (689)-14835-OUT</v>
      </c>
      <c r="B444" s="1" t="str">
        <f t="shared" si="13"/>
        <v>43344-EcoBolsar (689)-OUT</v>
      </c>
      <c r="C444" s="1" t="str">
        <f>IF(I444="","",IF(J444="OUT","",IF(COUNTIF($A$2:A444,A444)=1,1,"")))</f>
        <v/>
      </c>
      <c r="D444" s="1" t="str">
        <f>IF(I444="","",IF(J444="IN","",IF(COUNTIF($A$2:A444,A444)=1,1,"")))</f>
        <v/>
      </c>
      <c r="E444" s="1" t="str">
        <f>IF(I444="","",IF(J444="OUT","",IF(COUNTIF(B$2:$B444,B444)=1,1,"")))</f>
        <v/>
      </c>
      <c r="F444" s="1" t="str">
        <f>IF(I444="","",IF(J444="IN","",IF(COUNTIF($B$2:B444,B444)=1,1,"")))</f>
        <v/>
      </c>
      <c r="G444" s="1">
        <f>IF(I444="","",COUNTIF($K$1:K444,K444))</f>
        <v>25</v>
      </c>
      <c r="H444" s="1">
        <f>IF(I444="","",COUNTIF($G$2:G444,1))</f>
        <v>39</v>
      </c>
      <c r="I444" s="5">
        <v>14835</v>
      </c>
      <c r="J444" s="5" t="s">
        <v>3</v>
      </c>
      <c r="K444" s="5" t="s">
        <v>25</v>
      </c>
      <c r="L444" s="6">
        <v>43344</v>
      </c>
      <c r="M444" s="5">
        <v>2733</v>
      </c>
      <c r="N444" s="5">
        <v>5.89</v>
      </c>
      <c r="O444" s="7">
        <v>-16097.369999999999</v>
      </c>
    </row>
    <row r="445" spans="1:15" hidden="1" x14ac:dyDescent="0.2">
      <c r="A445" s="1" t="str">
        <f t="shared" si="12"/>
        <v>43344-EcoBolsar (689)-14835-OUT</v>
      </c>
      <c r="B445" s="1" t="str">
        <f t="shared" si="13"/>
        <v>43344-EcoBolsar (689)-OUT</v>
      </c>
      <c r="C445" s="1" t="str">
        <f>IF(I445="","",IF(J445="OUT","",IF(COUNTIF($A$2:A445,A445)=1,1,"")))</f>
        <v/>
      </c>
      <c r="D445" s="1" t="str">
        <f>IF(I445="","",IF(J445="IN","",IF(COUNTIF($A$2:A445,A445)=1,1,"")))</f>
        <v/>
      </c>
      <c r="E445" s="1" t="str">
        <f>IF(I445="","",IF(J445="OUT","",IF(COUNTIF(B$2:$B445,B445)=1,1,"")))</f>
        <v/>
      </c>
      <c r="F445" s="1" t="str">
        <f>IF(I445="","",IF(J445="IN","",IF(COUNTIF($B$2:B445,B445)=1,1,"")))</f>
        <v/>
      </c>
      <c r="G445" s="1">
        <f>IF(I445="","",COUNTIF($K$1:K445,K445))</f>
        <v>26</v>
      </c>
      <c r="H445" s="1">
        <f>IF(I445="","",COUNTIF($G$2:G445,1))</f>
        <v>39</v>
      </c>
      <c r="I445" s="5">
        <v>14835</v>
      </c>
      <c r="J445" s="5" t="s">
        <v>3</v>
      </c>
      <c r="K445" s="5" t="s">
        <v>25</v>
      </c>
      <c r="L445" s="6">
        <v>43344</v>
      </c>
      <c r="M445" s="5">
        <v>1766</v>
      </c>
      <c r="N445" s="5">
        <v>6.55</v>
      </c>
      <c r="O445" s="7">
        <v>-11567.3</v>
      </c>
    </row>
    <row r="446" spans="1:15" hidden="1" x14ac:dyDescent="0.2">
      <c r="A446" s="1" t="str">
        <f t="shared" si="12"/>
        <v>43344-EcoBolsar (689)-14835-OUT</v>
      </c>
      <c r="B446" s="1" t="str">
        <f t="shared" si="13"/>
        <v>43344-EcoBolsar (689)-OUT</v>
      </c>
      <c r="C446" s="1" t="str">
        <f>IF(I446="","",IF(J446="OUT","",IF(COUNTIF($A$2:A446,A446)=1,1,"")))</f>
        <v/>
      </c>
      <c r="D446" s="1" t="str">
        <f>IF(I446="","",IF(J446="IN","",IF(COUNTIF($A$2:A446,A446)=1,1,"")))</f>
        <v/>
      </c>
      <c r="E446" s="1" t="str">
        <f>IF(I446="","",IF(J446="OUT","",IF(COUNTIF(B$2:$B446,B446)=1,1,"")))</f>
        <v/>
      </c>
      <c r="F446" s="1" t="str">
        <f>IF(I446="","",IF(J446="IN","",IF(COUNTIF($B$2:B446,B446)=1,1,"")))</f>
        <v/>
      </c>
      <c r="G446" s="1">
        <f>IF(I446="","",COUNTIF($K$1:K446,K446))</f>
        <v>27</v>
      </c>
      <c r="H446" s="1">
        <f>IF(I446="","",COUNTIF($G$2:G446,1))</f>
        <v>39</v>
      </c>
      <c r="I446" s="5">
        <v>14835</v>
      </c>
      <c r="J446" s="5" t="s">
        <v>3</v>
      </c>
      <c r="K446" s="5" t="s">
        <v>25</v>
      </c>
      <c r="L446" s="6">
        <v>43344</v>
      </c>
      <c r="M446" s="5">
        <v>446</v>
      </c>
      <c r="N446" s="5">
        <v>0</v>
      </c>
      <c r="O446" s="7">
        <v>0</v>
      </c>
    </row>
    <row r="447" spans="1:15" hidden="1" x14ac:dyDescent="0.2">
      <c r="A447" s="1" t="str">
        <f t="shared" si="12"/>
        <v>43344-Balanz Capital (238)-15108-OUT</v>
      </c>
      <c r="B447" s="1" t="str">
        <f t="shared" si="13"/>
        <v>43344-Balanz Capital (238)-OUT</v>
      </c>
      <c r="C447" s="1" t="str">
        <f>IF(I447="","",IF(J447="OUT","",IF(COUNTIF($A$2:A447,A447)=1,1,"")))</f>
        <v/>
      </c>
      <c r="D447" s="1">
        <f>IF(I447="","",IF(J447="IN","",IF(COUNTIF($A$2:A447,A447)=1,1,"")))</f>
        <v>1</v>
      </c>
      <c r="E447" s="1" t="str">
        <f>IF(I447="","",IF(J447="OUT","",IF(COUNTIF(B$2:$B447,B447)=1,1,"")))</f>
        <v/>
      </c>
      <c r="F447" s="1">
        <f>IF(I447="","",IF(J447="IN","",IF(COUNTIF($B$2:B447,B447)=1,1,"")))</f>
        <v>1</v>
      </c>
      <c r="G447" s="1">
        <f>IF(I447="","",COUNTIF($K$1:K447,K447))</f>
        <v>28</v>
      </c>
      <c r="H447" s="1">
        <f>IF(I447="","",COUNTIF($G$2:G447,1))</f>
        <v>39</v>
      </c>
      <c r="I447" s="5">
        <v>15108</v>
      </c>
      <c r="J447" s="5" t="s">
        <v>3</v>
      </c>
      <c r="K447" s="5" t="s">
        <v>6</v>
      </c>
      <c r="L447" s="6">
        <v>43344</v>
      </c>
      <c r="M447" s="8">
        <v>6312</v>
      </c>
      <c r="N447" s="5">
        <v>37</v>
      </c>
      <c r="O447" s="7">
        <v>-233544</v>
      </c>
    </row>
    <row r="448" spans="1:15" hidden="1" x14ac:dyDescent="0.2">
      <c r="A448" s="1" t="str">
        <f t="shared" si="12"/>
        <v>43344-Balanz Capital (238)-15108-OUT</v>
      </c>
      <c r="B448" s="1" t="str">
        <f t="shared" si="13"/>
        <v>43344-Balanz Capital (238)-OUT</v>
      </c>
      <c r="C448" s="1" t="str">
        <f>IF(I448="","",IF(J448="OUT","",IF(COUNTIF($A$2:A448,A448)=1,1,"")))</f>
        <v/>
      </c>
      <c r="D448" s="1" t="str">
        <f>IF(I448="","",IF(J448="IN","",IF(COUNTIF($A$2:A448,A448)=1,1,"")))</f>
        <v/>
      </c>
      <c r="E448" s="1" t="str">
        <f>IF(I448="","",IF(J448="OUT","",IF(COUNTIF(B$2:$B448,B448)=1,1,"")))</f>
        <v/>
      </c>
      <c r="F448" s="1" t="str">
        <f>IF(I448="","",IF(J448="IN","",IF(COUNTIF($B$2:B448,B448)=1,1,"")))</f>
        <v/>
      </c>
      <c r="G448" s="1">
        <f>IF(I448="","",COUNTIF($K$1:K448,K448))</f>
        <v>29</v>
      </c>
      <c r="H448" s="1">
        <f>IF(I448="","",COUNTIF($G$2:G448,1))</f>
        <v>39</v>
      </c>
      <c r="I448" s="5">
        <v>15108</v>
      </c>
      <c r="J448" s="5" t="s">
        <v>3</v>
      </c>
      <c r="K448" s="5" t="s">
        <v>6</v>
      </c>
      <c r="L448" s="6">
        <v>43344</v>
      </c>
      <c r="M448" s="8">
        <v>750</v>
      </c>
      <c r="N448" s="5">
        <v>45.25</v>
      </c>
      <c r="O448" s="7">
        <v>-33937.5</v>
      </c>
    </row>
    <row r="449" spans="1:15" hidden="1" x14ac:dyDescent="0.2">
      <c r="A449" s="1" t="str">
        <f t="shared" si="12"/>
        <v>43344-Balanz Capital (238)-15108-OUT</v>
      </c>
      <c r="B449" s="1" t="str">
        <f t="shared" si="13"/>
        <v>43344-Balanz Capital (238)-OUT</v>
      </c>
      <c r="C449" s="1" t="str">
        <f>IF(I449="","",IF(J449="OUT","",IF(COUNTIF($A$2:A449,A449)=1,1,"")))</f>
        <v/>
      </c>
      <c r="D449" s="1" t="str">
        <f>IF(I449="","",IF(J449="IN","",IF(COUNTIF($A$2:A449,A449)=1,1,"")))</f>
        <v/>
      </c>
      <c r="E449" s="1" t="str">
        <f>IF(I449="","",IF(J449="OUT","",IF(COUNTIF(B$2:$B449,B449)=1,1,"")))</f>
        <v/>
      </c>
      <c r="F449" s="1" t="str">
        <f>IF(I449="","",IF(J449="IN","",IF(COUNTIF($B$2:B449,B449)=1,1,"")))</f>
        <v/>
      </c>
      <c r="G449" s="1">
        <f>IF(I449="","",COUNTIF($K$1:K449,K449))</f>
        <v>30</v>
      </c>
      <c r="H449" s="1">
        <f>IF(I449="","",COUNTIF($G$2:G449,1))</f>
        <v>39</v>
      </c>
      <c r="I449" s="5">
        <v>15108</v>
      </c>
      <c r="J449" s="5" t="s">
        <v>3</v>
      </c>
      <c r="K449" s="5" t="s">
        <v>6</v>
      </c>
      <c r="L449" s="6">
        <v>43344</v>
      </c>
      <c r="M449" s="8">
        <v>248</v>
      </c>
      <c r="N449" s="5">
        <v>36.299999999999997</v>
      </c>
      <c r="O449" s="7">
        <v>-9002.4</v>
      </c>
    </row>
    <row r="450" spans="1:15" hidden="1" x14ac:dyDescent="0.2">
      <c r="A450" s="1" t="str">
        <f t="shared" si="12"/>
        <v>43344-EcoBolsar (689)-15264-OUT</v>
      </c>
      <c r="B450" s="1" t="str">
        <f t="shared" si="13"/>
        <v>43344-EcoBolsar (689)-OUT</v>
      </c>
      <c r="C450" s="1" t="str">
        <f>IF(I450="","",IF(J450="OUT","",IF(COUNTIF($A$2:A450,A450)=1,1,"")))</f>
        <v/>
      </c>
      <c r="D450" s="1">
        <f>IF(I450="","",IF(J450="IN","",IF(COUNTIF($A$2:A450,A450)=1,1,"")))</f>
        <v>1</v>
      </c>
      <c r="E450" s="1" t="str">
        <f>IF(I450="","",IF(J450="OUT","",IF(COUNTIF(B$2:$B450,B450)=1,1,"")))</f>
        <v/>
      </c>
      <c r="F450" s="1" t="str">
        <f>IF(I450="","",IF(J450="IN","",IF(COUNTIF($B$2:B450,B450)=1,1,"")))</f>
        <v/>
      </c>
      <c r="G450" s="1">
        <f>IF(I450="","",COUNTIF($K$1:K450,K450))</f>
        <v>28</v>
      </c>
      <c r="H450" s="1">
        <f>IF(I450="","",COUNTIF($G$2:G450,1))</f>
        <v>39</v>
      </c>
      <c r="I450" s="5">
        <v>15264</v>
      </c>
      <c r="J450" s="5" t="s">
        <v>3</v>
      </c>
      <c r="K450" s="5" t="s">
        <v>25</v>
      </c>
      <c r="L450" s="6">
        <v>43344</v>
      </c>
      <c r="M450" s="8">
        <v>16363</v>
      </c>
      <c r="N450" s="5">
        <v>36.42</v>
      </c>
      <c r="O450" s="7">
        <v>-595940.46000000008</v>
      </c>
    </row>
    <row r="451" spans="1:15" hidden="1" x14ac:dyDescent="0.2">
      <c r="A451" s="1" t="str">
        <f t="shared" si="12"/>
        <v>43344-EcoBolsar (689)-16153-OUT</v>
      </c>
      <c r="B451" s="1" t="str">
        <f t="shared" si="13"/>
        <v>43344-EcoBolsar (689)-OUT</v>
      </c>
      <c r="C451" s="1" t="str">
        <f>IF(I451="","",IF(J451="OUT","",IF(COUNTIF($A$2:A451,A451)=1,1,"")))</f>
        <v/>
      </c>
      <c r="D451" s="1">
        <f>IF(I451="","",IF(J451="IN","",IF(COUNTIF($A$2:A451,A451)=1,1,"")))</f>
        <v>1</v>
      </c>
      <c r="E451" s="1" t="str">
        <f>IF(I451="","",IF(J451="OUT","",IF(COUNTIF(B$2:$B451,B451)=1,1,"")))</f>
        <v/>
      </c>
      <c r="F451" s="1" t="str">
        <f>IF(I451="","",IF(J451="IN","",IF(COUNTIF($B$2:B451,B451)=1,1,"")))</f>
        <v/>
      </c>
      <c r="G451" s="1">
        <f>IF(I451="","",COUNTIF($K$1:K451,K451))</f>
        <v>29</v>
      </c>
      <c r="H451" s="1">
        <f>IF(I451="","",COUNTIF($G$2:G451,1))</f>
        <v>39</v>
      </c>
      <c r="I451" s="5">
        <v>16153</v>
      </c>
      <c r="J451" s="5" t="s">
        <v>3</v>
      </c>
      <c r="K451" s="5" t="s">
        <v>25</v>
      </c>
      <c r="L451" s="6">
        <v>43344</v>
      </c>
      <c r="M451" s="5">
        <v>254</v>
      </c>
      <c r="N451" s="5">
        <v>139.80000000000001</v>
      </c>
      <c r="O451" s="7">
        <v>-35509.200000000004</v>
      </c>
    </row>
    <row r="452" spans="1:15" hidden="1" x14ac:dyDescent="0.2">
      <c r="A452" s="1" t="str">
        <f t="shared" ref="A452:A515" si="14">IF(I452="","",L452&amp;"-"&amp;K452&amp;"-"&amp;I452&amp;"-"&amp;J452)</f>
        <v>43344-EcoBolsar (689)-16153-OUT</v>
      </c>
      <c r="B452" s="1" t="str">
        <f t="shared" ref="B452:B515" si="15">IF(I452="","",L452&amp;"-"&amp;K452&amp;"-"&amp;J452)</f>
        <v>43344-EcoBolsar (689)-OUT</v>
      </c>
      <c r="C452" s="1" t="str">
        <f>IF(I452="","",IF(J452="OUT","",IF(COUNTIF($A$2:A452,A452)=1,1,"")))</f>
        <v/>
      </c>
      <c r="D452" s="1" t="str">
        <f>IF(I452="","",IF(J452="IN","",IF(COUNTIF($A$2:A452,A452)=1,1,"")))</f>
        <v/>
      </c>
      <c r="E452" s="1" t="str">
        <f>IF(I452="","",IF(J452="OUT","",IF(COUNTIF(B$2:$B452,B452)=1,1,"")))</f>
        <v/>
      </c>
      <c r="F452" s="1" t="str">
        <f>IF(I452="","",IF(J452="IN","",IF(COUNTIF($B$2:B452,B452)=1,1,"")))</f>
        <v/>
      </c>
      <c r="G452" s="1">
        <f>IF(I452="","",COUNTIF($K$1:K452,K452))</f>
        <v>30</v>
      </c>
      <c r="H452" s="1">
        <f>IF(I452="","",COUNTIF($G$2:G452,1))</f>
        <v>39</v>
      </c>
      <c r="I452" s="5">
        <v>16153</v>
      </c>
      <c r="J452" s="5" t="s">
        <v>3</v>
      </c>
      <c r="K452" s="5" t="s">
        <v>25</v>
      </c>
      <c r="L452" s="6">
        <v>43344</v>
      </c>
      <c r="M452" s="5">
        <v>4561</v>
      </c>
      <c r="N452" s="5">
        <v>5.55</v>
      </c>
      <c r="O452" s="7">
        <v>-25313.55</v>
      </c>
    </row>
    <row r="453" spans="1:15" hidden="1" x14ac:dyDescent="0.2">
      <c r="A453" s="1" t="str">
        <f t="shared" si="14"/>
        <v>43344-EcoBolsar (689)-16153-OUT</v>
      </c>
      <c r="B453" s="1" t="str">
        <f t="shared" si="15"/>
        <v>43344-EcoBolsar (689)-OUT</v>
      </c>
      <c r="C453" s="1" t="str">
        <f>IF(I453="","",IF(J453="OUT","",IF(COUNTIF($A$2:A453,A453)=1,1,"")))</f>
        <v/>
      </c>
      <c r="D453" s="1" t="str">
        <f>IF(I453="","",IF(J453="IN","",IF(COUNTIF($A$2:A453,A453)=1,1,"")))</f>
        <v/>
      </c>
      <c r="E453" s="1" t="str">
        <f>IF(I453="","",IF(J453="OUT","",IF(COUNTIF(B$2:$B453,B453)=1,1,"")))</f>
        <v/>
      </c>
      <c r="F453" s="1" t="str">
        <f>IF(I453="","",IF(J453="IN","",IF(COUNTIF($B$2:B453,B453)=1,1,"")))</f>
        <v/>
      </c>
      <c r="G453" s="1">
        <f>IF(I453="","",COUNTIF($K$1:K453,K453))</f>
        <v>31</v>
      </c>
      <c r="H453" s="1">
        <f>IF(I453="","",COUNTIF($G$2:G453,1))</f>
        <v>39</v>
      </c>
      <c r="I453" s="5">
        <v>16153</v>
      </c>
      <c r="J453" s="5" t="s">
        <v>3</v>
      </c>
      <c r="K453" s="5" t="s">
        <v>25</v>
      </c>
      <c r="L453" s="6">
        <v>43344</v>
      </c>
      <c r="M453" s="5">
        <v>395</v>
      </c>
      <c r="N453" s="5">
        <v>55.7</v>
      </c>
      <c r="O453" s="7">
        <v>-22001.5</v>
      </c>
    </row>
    <row r="454" spans="1:15" hidden="1" x14ac:dyDescent="0.2">
      <c r="A454" s="1" t="str">
        <f t="shared" si="14"/>
        <v>43344-EcoBolsar (689)-16153-OUT</v>
      </c>
      <c r="B454" s="1" t="str">
        <f t="shared" si="15"/>
        <v>43344-EcoBolsar (689)-OUT</v>
      </c>
      <c r="C454" s="1" t="str">
        <f>IF(I454="","",IF(J454="OUT","",IF(COUNTIF($A$2:A454,A454)=1,1,"")))</f>
        <v/>
      </c>
      <c r="D454" s="1" t="str">
        <f>IF(I454="","",IF(J454="IN","",IF(COUNTIF($A$2:A454,A454)=1,1,"")))</f>
        <v/>
      </c>
      <c r="E454" s="1" t="str">
        <f>IF(I454="","",IF(J454="OUT","",IF(COUNTIF(B$2:$B454,B454)=1,1,"")))</f>
        <v/>
      </c>
      <c r="F454" s="1" t="str">
        <f>IF(I454="","",IF(J454="IN","",IF(COUNTIF($B$2:B454,B454)=1,1,"")))</f>
        <v/>
      </c>
      <c r="G454" s="1">
        <f>IF(I454="","",COUNTIF($K$1:K454,K454))</f>
        <v>32</v>
      </c>
      <c r="H454" s="1">
        <f>IF(I454="","",COUNTIF($G$2:G454,1))</f>
        <v>39</v>
      </c>
      <c r="I454" s="5">
        <v>16153</v>
      </c>
      <c r="J454" s="5" t="s">
        <v>3</v>
      </c>
      <c r="K454" s="5" t="s">
        <v>25</v>
      </c>
      <c r="L454" s="6">
        <v>43344</v>
      </c>
      <c r="M454" s="5">
        <v>52</v>
      </c>
      <c r="N454" s="5">
        <v>157.9</v>
      </c>
      <c r="O454" s="7">
        <v>-8210.8000000000011</v>
      </c>
    </row>
    <row r="455" spans="1:15" hidden="1" x14ac:dyDescent="0.2">
      <c r="A455" s="1" t="str">
        <f t="shared" si="14"/>
        <v>43344-CRITERIA AN S.A. (1763)-16887-OUT</v>
      </c>
      <c r="B455" s="1" t="str">
        <f t="shared" si="15"/>
        <v>43344-CRITERIA AN S.A. (1763)-OUT</v>
      </c>
      <c r="C455" s="1" t="str">
        <f>IF(I455="","",IF(J455="OUT","",IF(COUNTIF($A$2:A455,A455)=1,1,"")))</f>
        <v/>
      </c>
      <c r="D455" s="1">
        <f>IF(I455="","",IF(J455="IN","",IF(COUNTIF($A$2:A455,A455)=1,1,"")))</f>
        <v>1</v>
      </c>
      <c r="E455" s="1" t="str">
        <f>IF(I455="","",IF(J455="OUT","",IF(COUNTIF(B$2:$B455,B455)=1,1,"")))</f>
        <v/>
      </c>
      <c r="F455" s="1" t="str">
        <f>IF(I455="","",IF(J455="IN","",IF(COUNTIF($B$2:B455,B455)=1,1,"")))</f>
        <v/>
      </c>
      <c r="G455" s="1">
        <f>IF(I455="","",COUNTIF($K$1:K455,K455))</f>
        <v>15</v>
      </c>
      <c r="H455" s="1">
        <f>IF(I455="","",COUNTIF($G$2:G455,1))</f>
        <v>39</v>
      </c>
      <c r="I455" s="5">
        <v>16887</v>
      </c>
      <c r="J455" s="5" t="s">
        <v>3</v>
      </c>
      <c r="K455" s="5" t="s">
        <v>41</v>
      </c>
      <c r="L455" s="6">
        <v>43344</v>
      </c>
      <c r="M455" s="8">
        <v>5080</v>
      </c>
      <c r="N455" s="5">
        <v>36.42</v>
      </c>
      <c r="O455" s="7">
        <v>-185013.6</v>
      </c>
    </row>
    <row r="456" spans="1:15" hidden="1" x14ac:dyDescent="0.2">
      <c r="A456" s="1" t="str">
        <f t="shared" si="14"/>
        <v>43344-CRITERIA AN S.A. (1763)-16887-OUT</v>
      </c>
      <c r="B456" s="1" t="str">
        <f t="shared" si="15"/>
        <v>43344-CRITERIA AN S.A. (1763)-OUT</v>
      </c>
      <c r="C456" s="1" t="str">
        <f>IF(I456="","",IF(J456="OUT","",IF(COUNTIF($A$2:A456,A456)=1,1,"")))</f>
        <v/>
      </c>
      <c r="D456" s="1" t="str">
        <f>IF(I456="","",IF(J456="IN","",IF(COUNTIF($A$2:A456,A456)=1,1,"")))</f>
        <v/>
      </c>
      <c r="E456" s="1" t="str">
        <f>IF(I456="","",IF(J456="OUT","",IF(COUNTIF(B$2:$B456,B456)=1,1,"")))</f>
        <v/>
      </c>
      <c r="F456" s="1" t="str">
        <f>IF(I456="","",IF(J456="IN","",IF(COUNTIF($B$2:B456,B456)=1,1,"")))</f>
        <v/>
      </c>
      <c r="G456" s="1">
        <f>IF(I456="","",COUNTIF($K$1:K456,K456))</f>
        <v>16</v>
      </c>
      <c r="H456" s="1">
        <f>IF(I456="","",COUNTIF($G$2:G456,1))</f>
        <v>39</v>
      </c>
      <c r="I456" s="5">
        <v>16887</v>
      </c>
      <c r="J456" s="5" t="s">
        <v>3</v>
      </c>
      <c r="K456" s="5" t="s">
        <v>41</v>
      </c>
      <c r="L456" s="6">
        <v>43344</v>
      </c>
      <c r="M456" s="8">
        <v>2935</v>
      </c>
      <c r="N456" s="5">
        <v>43.41</v>
      </c>
      <c r="O456" s="7">
        <v>-127408.34999999999</v>
      </c>
    </row>
    <row r="457" spans="1:15" hidden="1" x14ac:dyDescent="0.2">
      <c r="A457" s="1" t="str">
        <f t="shared" si="14"/>
        <v>43344-PP Inversiones S.A (262)-18660-OUT</v>
      </c>
      <c r="B457" s="1" t="str">
        <f t="shared" si="15"/>
        <v>43344-PP Inversiones S.A (262)-OUT</v>
      </c>
      <c r="C457" s="1" t="str">
        <f>IF(I457="","",IF(J457="OUT","",IF(COUNTIF($A$2:A457,A457)=1,1,"")))</f>
        <v/>
      </c>
      <c r="D457" s="1">
        <f>IF(I457="","",IF(J457="IN","",IF(COUNTIF($A$2:A457,A457)=1,1,"")))</f>
        <v>1</v>
      </c>
      <c r="E457" s="1" t="str">
        <f>IF(I457="","",IF(J457="OUT","",IF(COUNTIF(B$2:$B457,B457)=1,1,"")))</f>
        <v/>
      </c>
      <c r="F457" s="1">
        <f>IF(I457="","",IF(J457="IN","",IF(COUNTIF($B$2:B457,B457)=1,1,"")))</f>
        <v>1</v>
      </c>
      <c r="G457" s="1">
        <f>IF(I457="","",COUNTIF($K$1:K457,K457))</f>
        <v>6</v>
      </c>
      <c r="H457" s="1">
        <f>IF(I457="","",COUNTIF($G$2:G457,1))</f>
        <v>39</v>
      </c>
      <c r="I457" s="5">
        <v>18660</v>
      </c>
      <c r="J457" s="5" t="s">
        <v>3</v>
      </c>
      <c r="K457" s="5" t="s">
        <v>29</v>
      </c>
      <c r="L457" s="6">
        <v>43344</v>
      </c>
      <c r="M457" s="8">
        <v>6542</v>
      </c>
      <c r="N457" s="5">
        <v>39.68</v>
      </c>
      <c r="O457" s="7">
        <v>-259586.56</v>
      </c>
    </row>
    <row r="458" spans="1:15" hidden="1" x14ac:dyDescent="0.2">
      <c r="A458" s="1" t="str">
        <f t="shared" si="14"/>
        <v>43344-Caja de Valores S.A. (0000)-18843-OUT</v>
      </c>
      <c r="B458" s="1" t="str">
        <f t="shared" si="15"/>
        <v>43344-Caja de Valores S.A. (0000)-OUT</v>
      </c>
      <c r="C458" s="1" t="str">
        <f>IF(I458="","",IF(J458="OUT","",IF(COUNTIF($A$2:A458,A458)=1,1,"")))</f>
        <v/>
      </c>
      <c r="D458" s="1">
        <f>IF(I458="","",IF(J458="IN","",IF(COUNTIF($A$2:A458,A458)=1,1,"")))</f>
        <v>1</v>
      </c>
      <c r="E458" s="1" t="str">
        <f>IF(I458="","",IF(J458="OUT","",IF(COUNTIF(B$2:$B458,B458)=1,1,"")))</f>
        <v/>
      </c>
      <c r="F458" s="1">
        <f>IF(I458="","",IF(J458="IN","",IF(COUNTIF($B$2:B458,B458)=1,1,"")))</f>
        <v>1</v>
      </c>
      <c r="G458" s="1">
        <f>IF(I458="","",COUNTIF($K$1:K458,K458))</f>
        <v>9</v>
      </c>
      <c r="H458" s="1">
        <f>IF(I458="","",COUNTIF($G$2:G458,1))</f>
        <v>39</v>
      </c>
      <c r="I458" s="5">
        <v>18843</v>
      </c>
      <c r="J458" s="5" t="s">
        <v>3</v>
      </c>
      <c r="K458" s="5" t="s">
        <v>22</v>
      </c>
      <c r="L458" s="6">
        <v>43344</v>
      </c>
      <c r="M458" s="8">
        <v>90000</v>
      </c>
      <c r="N458" s="5">
        <v>38.82</v>
      </c>
      <c r="O458" s="7">
        <v>-3493800</v>
      </c>
    </row>
    <row r="459" spans="1:15" hidden="1" x14ac:dyDescent="0.2">
      <c r="A459" s="1" t="str">
        <f t="shared" si="14"/>
        <v>43344-Allaria Ledesma y Cía. S.A. (6)-19510-OUT</v>
      </c>
      <c r="B459" s="1" t="str">
        <f t="shared" si="15"/>
        <v>43344-Allaria Ledesma y Cía. S.A. (6)-OUT</v>
      </c>
      <c r="C459" s="1" t="str">
        <f>IF(I459="","",IF(J459="OUT","",IF(COUNTIF($A$2:A459,A459)=1,1,"")))</f>
        <v/>
      </c>
      <c r="D459" s="1">
        <f>IF(I459="","",IF(J459="IN","",IF(COUNTIF($A$2:A459,A459)=1,1,"")))</f>
        <v>1</v>
      </c>
      <c r="E459" s="1" t="str">
        <f>IF(I459="","",IF(J459="OUT","",IF(COUNTIF(B$2:$B459,B459)=1,1,"")))</f>
        <v/>
      </c>
      <c r="F459" s="1">
        <f>IF(I459="","",IF(J459="IN","",IF(COUNTIF($B$2:B459,B459)=1,1,"")))</f>
        <v>1</v>
      </c>
      <c r="G459" s="1">
        <f>IF(I459="","",COUNTIF($K$1:K459,K459))</f>
        <v>6</v>
      </c>
      <c r="H459" s="1">
        <f>IF(I459="","",COUNTIF($G$2:G459,1))</f>
        <v>39</v>
      </c>
      <c r="I459" s="5">
        <v>19510</v>
      </c>
      <c r="J459" s="5" t="s">
        <v>3</v>
      </c>
      <c r="K459" s="5" t="s">
        <v>5</v>
      </c>
      <c r="L459" s="6">
        <v>43344</v>
      </c>
      <c r="M459" s="8">
        <v>1278</v>
      </c>
      <c r="N459" s="5">
        <v>36.299999999999997</v>
      </c>
      <c r="O459" s="7">
        <v>-46391.399999999994</v>
      </c>
    </row>
    <row r="460" spans="1:15" hidden="1" x14ac:dyDescent="0.2">
      <c r="A460" s="1" t="str">
        <f t="shared" si="14"/>
        <v>43344-Rig Valores S.A. Sociedad de Bolsa (91)-19787-OUT</v>
      </c>
      <c r="B460" s="1" t="str">
        <f t="shared" si="15"/>
        <v>43344-Rig Valores S.A. Sociedad de Bolsa (91)-OUT</v>
      </c>
      <c r="C460" s="1" t="str">
        <f>IF(I460="","",IF(J460="OUT","",IF(COUNTIF($A$2:A460,A460)=1,1,"")))</f>
        <v/>
      </c>
      <c r="D460" s="1">
        <f>IF(I460="","",IF(J460="IN","",IF(COUNTIF($A$2:A460,A460)=1,1,"")))</f>
        <v>1</v>
      </c>
      <c r="E460" s="1" t="str">
        <f>IF(I460="","",IF(J460="OUT","",IF(COUNTIF(B$2:$B460,B460)=1,1,"")))</f>
        <v/>
      </c>
      <c r="F460" s="1">
        <f>IF(I460="","",IF(J460="IN","",IF(COUNTIF($B$2:B460,B460)=1,1,"")))</f>
        <v>1</v>
      </c>
      <c r="G460" s="1">
        <f>IF(I460="","",COUNTIF($K$1:K460,K460))</f>
        <v>1</v>
      </c>
      <c r="H460" s="1">
        <f>IF(I460="","",COUNTIF($G$2:G460,1))</f>
        <v>40</v>
      </c>
      <c r="I460" s="5">
        <v>19787</v>
      </c>
      <c r="J460" s="5" t="s">
        <v>3</v>
      </c>
      <c r="K460" s="5" t="s">
        <v>46</v>
      </c>
      <c r="L460" s="6">
        <v>43344</v>
      </c>
      <c r="M460" s="8">
        <v>326</v>
      </c>
      <c r="N460" s="5">
        <v>49.3</v>
      </c>
      <c r="O460" s="7">
        <v>-16071.8</v>
      </c>
    </row>
    <row r="461" spans="1:15" hidden="1" x14ac:dyDescent="0.2">
      <c r="A461" s="1" t="str">
        <f t="shared" si="14"/>
        <v>43344-EcoBolsar (689)-20230-OUT</v>
      </c>
      <c r="B461" s="1" t="str">
        <f t="shared" si="15"/>
        <v>43344-EcoBolsar (689)-OUT</v>
      </c>
      <c r="C461" s="1" t="str">
        <f>IF(I461="","",IF(J461="OUT","",IF(COUNTIF($A$2:A461,A461)=1,1,"")))</f>
        <v/>
      </c>
      <c r="D461" s="1">
        <f>IF(I461="","",IF(J461="IN","",IF(COUNTIF($A$2:A461,A461)=1,1,"")))</f>
        <v>1</v>
      </c>
      <c r="E461" s="1" t="str">
        <f>IF(I461="","",IF(J461="OUT","",IF(COUNTIF(B$2:$B461,B461)=1,1,"")))</f>
        <v/>
      </c>
      <c r="F461" s="1" t="str">
        <f>IF(I461="","",IF(J461="IN","",IF(COUNTIF($B$2:B461,B461)=1,1,"")))</f>
        <v/>
      </c>
      <c r="G461" s="1">
        <f>IF(I461="","",COUNTIF($K$1:K461,K461))</f>
        <v>33</v>
      </c>
      <c r="H461" s="1">
        <f>IF(I461="","",COUNTIF($G$2:G461,1))</f>
        <v>40</v>
      </c>
      <c r="I461" s="5">
        <v>20230</v>
      </c>
      <c r="J461" s="5" t="s">
        <v>3</v>
      </c>
      <c r="K461" s="5" t="s">
        <v>25</v>
      </c>
      <c r="L461" s="6">
        <v>43344</v>
      </c>
      <c r="M461" s="8">
        <v>7032</v>
      </c>
      <c r="N461" s="5">
        <v>36.42</v>
      </c>
      <c r="O461" s="7">
        <v>-256105.44</v>
      </c>
    </row>
    <row r="462" spans="1:15" hidden="1" x14ac:dyDescent="0.2">
      <c r="A462" s="1" t="str">
        <f t="shared" si="14"/>
        <v>43344-EcoBolsar (689)-20655-OUT</v>
      </c>
      <c r="B462" s="1" t="str">
        <f t="shared" si="15"/>
        <v>43344-EcoBolsar (689)-OUT</v>
      </c>
      <c r="C462" s="1" t="str">
        <f>IF(I462="","",IF(J462="OUT","",IF(COUNTIF($A$2:A462,A462)=1,1,"")))</f>
        <v/>
      </c>
      <c r="D462" s="1">
        <f>IF(I462="","",IF(J462="IN","",IF(COUNTIF($A$2:A462,A462)=1,1,"")))</f>
        <v>1</v>
      </c>
      <c r="E462" s="1" t="str">
        <f>IF(I462="","",IF(J462="OUT","",IF(COUNTIF(B$2:$B462,B462)=1,1,"")))</f>
        <v/>
      </c>
      <c r="F462" s="1" t="str">
        <f>IF(I462="","",IF(J462="IN","",IF(COUNTIF($B$2:B462,B462)=1,1,"")))</f>
        <v/>
      </c>
      <c r="G462" s="1">
        <f>IF(I462="","",COUNTIF($K$1:K462,K462))</f>
        <v>34</v>
      </c>
      <c r="H462" s="1">
        <f>IF(I462="","",COUNTIF($G$2:G462,1))</f>
        <v>40</v>
      </c>
      <c r="I462" s="5">
        <v>20655</v>
      </c>
      <c r="J462" s="5" t="s">
        <v>3</v>
      </c>
      <c r="K462" s="5" t="s">
        <v>25</v>
      </c>
      <c r="L462" s="6">
        <v>43344</v>
      </c>
      <c r="M462" s="8">
        <v>2000</v>
      </c>
      <c r="N462" s="5">
        <v>33.604999999999997</v>
      </c>
      <c r="O462" s="7">
        <v>-67210</v>
      </c>
    </row>
    <row r="463" spans="1:15" hidden="1" x14ac:dyDescent="0.2">
      <c r="A463" s="1" t="str">
        <f t="shared" si="14"/>
        <v>43344-Nasini SA (630)-20667-OUT</v>
      </c>
      <c r="B463" s="1" t="str">
        <f t="shared" si="15"/>
        <v>43344-Nasini SA (630)-OUT</v>
      </c>
      <c r="C463" s="1" t="str">
        <f>IF(I463="","",IF(J463="OUT","",IF(COUNTIF($A$2:A463,A463)=1,1,"")))</f>
        <v/>
      </c>
      <c r="D463" s="1">
        <f>IF(I463="","",IF(J463="IN","",IF(COUNTIF($A$2:A463,A463)=1,1,"")))</f>
        <v>1</v>
      </c>
      <c r="E463" s="1" t="str">
        <f>IF(I463="","",IF(J463="OUT","",IF(COUNTIF(B$2:$B463,B463)=1,1,"")))</f>
        <v/>
      </c>
      <c r="F463" s="1">
        <f>IF(I463="","",IF(J463="IN","",IF(COUNTIF($B$2:B463,B463)=1,1,"")))</f>
        <v>1</v>
      </c>
      <c r="G463" s="1">
        <f>IF(I463="","",COUNTIF($K$1:K463,K463))</f>
        <v>10</v>
      </c>
      <c r="H463" s="1">
        <f>IF(I463="","",COUNTIF($G$2:G463,1))</f>
        <v>40</v>
      </c>
      <c r="I463" s="5">
        <v>20667</v>
      </c>
      <c r="J463" s="5" t="s">
        <v>3</v>
      </c>
      <c r="K463" s="5" t="s">
        <v>28</v>
      </c>
      <c r="L463" s="6">
        <v>43344</v>
      </c>
      <c r="M463" s="5">
        <v>811300</v>
      </c>
      <c r="N463" s="5">
        <v>0.97250000000000003</v>
      </c>
      <c r="O463" s="7">
        <v>-788989.25</v>
      </c>
    </row>
    <row r="464" spans="1:15" hidden="1" x14ac:dyDescent="0.2">
      <c r="A464" s="1" t="str">
        <f t="shared" si="14"/>
        <v>43344-Cucchiara y Cia S.A (18)-21327-OUT</v>
      </c>
      <c r="B464" s="1" t="str">
        <f t="shared" si="15"/>
        <v>43344-Cucchiara y Cia S.A (18)-OUT</v>
      </c>
      <c r="C464" s="1" t="str">
        <f>IF(I464="","",IF(J464="OUT","",IF(COUNTIF($A$2:A464,A464)=1,1,"")))</f>
        <v/>
      </c>
      <c r="D464" s="1">
        <f>IF(I464="","",IF(J464="IN","",IF(COUNTIF($A$2:A464,A464)=1,1,"")))</f>
        <v>1</v>
      </c>
      <c r="E464" s="1" t="str">
        <f>IF(I464="","",IF(J464="OUT","",IF(COUNTIF(B$2:$B464,B464)=1,1,"")))</f>
        <v/>
      </c>
      <c r="F464" s="1">
        <f>IF(I464="","",IF(J464="IN","",IF(COUNTIF($B$2:B464,B464)=1,1,"")))</f>
        <v>1</v>
      </c>
      <c r="G464" s="1">
        <f>IF(I464="","",COUNTIF($K$1:K464,K464))</f>
        <v>3</v>
      </c>
      <c r="H464" s="1">
        <f>IF(I464="","",COUNTIF($G$2:G464,1))</f>
        <v>40</v>
      </c>
      <c r="I464" s="5">
        <v>21327</v>
      </c>
      <c r="J464" s="5" t="s">
        <v>3</v>
      </c>
      <c r="K464" s="5" t="s">
        <v>24</v>
      </c>
      <c r="L464" s="6">
        <v>43344</v>
      </c>
      <c r="M464" s="8">
        <v>97361</v>
      </c>
      <c r="N464" s="5">
        <v>37.17</v>
      </c>
      <c r="O464" s="7">
        <v>-3618908.37</v>
      </c>
    </row>
    <row r="465" spans="1:15" hidden="1" x14ac:dyDescent="0.2">
      <c r="A465" s="1" t="str">
        <f t="shared" si="14"/>
        <v>43344-Cucchiara y Cia S.A (18)-21327-OUT</v>
      </c>
      <c r="B465" s="1" t="str">
        <f t="shared" si="15"/>
        <v>43344-Cucchiara y Cia S.A (18)-OUT</v>
      </c>
      <c r="C465" s="1" t="str">
        <f>IF(I465="","",IF(J465="OUT","",IF(COUNTIF($A$2:A465,A465)=1,1,"")))</f>
        <v/>
      </c>
      <c r="D465" s="1" t="str">
        <f>IF(I465="","",IF(J465="IN","",IF(COUNTIF($A$2:A465,A465)=1,1,"")))</f>
        <v/>
      </c>
      <c r="E465" s="1" t="str">
        <f>IF(I465="","",IF(J465="OUT","",IF(COUNTIF(B$2:$B465,B465)=1,1,"")))</f>
        <v/>
      </c>
      <c r="F465" s="1" t="str">
        <f>IF(I465="","",IF(J465="IN","",IF(COUNTIF($B$2:B465,B465)=1,1,"")))</f>
        <v/>
      </c>
      <c r="G465" s="1">
        <f>IF(I465="","",COUNTIF($K$1:K465,K465))</f>
        <v>4</v>
      </c>
      <c r="H465" s="1">
        <f>IF(I465="","",COUNTIF($G$2:G465,1))</f>
        <v>40</v>
      </c>
      <c r="I465" s="5">
        <v>21327</v>
      </c>
      <c r="J465" s="5" t="s">
        <v>3</v>
      </c>
      <c r="K465" s="5" t="s">
        <v>24</v>
      </c>
      <c r="L465" s="6">
        <v>43344</v>
      </c>
      <c r="M465" s="8">
        <v>42343</v>
      </c>
      <c r="N465" s="5">
        <v>39.799999999999997</v>
      </c>
      <c r="O465" s="7">
        <v>-1685251.4</v>
      </c>
    </row>
    <row r="466" spans="1:15" hidden="1" x14ac:dyDescent="0.2">
      <c r="A466" s="1" t="str">
        <f t="shared" si="14"/>
        <v>43344-Bull Market Brokers S.A (200)-21485-OUT</v>
      </c>
      <c r="B466" s="1" t="str">
        <f t="shared" si="15"/>
        <v>43344-Bull Market Brokers S.A (200)-OUT</v>
      </c>
      <c r="C466" s="1" t="str">
        <f>IF(I466="","",IF(J466="OUT","",IF(COUNTIF($A$2:A466,A466)=1,1,"")))</f>
        <v/>
      </c>
      <c r="D466" s="1">
        <f>IF(I466="","",IF(J466="IN","",IF(COUNTIF($A$2:A466,A466)=1,1,"")))</f>
        <v>1</v>
      </c>
      <c r="E466" s="1" t="str">
        <f>IF(I466="","",IF(J466="OUT","",IF(COUNTIF(B$2:$B466,B466)=1,1,"")))</f>
        <v/>
      </c>
      <c r="F466" s="1" t="str">
        <f>IF(I466="","",IF(J466="IN","",IF(COUNTIF($B$2:B466,B466)=1,1,"")))</f>
        <v/>
      </c>
      <c r="G466" s="1">
        <f>IF(I466="","",COUNTIF($K$1:K466,K466))</f>
        <v>31</v>
      </c>
      <c r="H466" s="1">
        <f>IF(I466="","",COUNTIF($G$2:G466,1))</f>
        <v>40</v>
      </c>
      <c r="I466" s="5">
        <v>21485</v>
      </c>
      <c r="J466" s="5" t="s">
        <v>3</v>
      </c>
      <c r="K466" s="5" t="s">
        <v>21</v>
      </c>
      <c r="L466" s="6">
        <v>43344</v>
      </c>
      <c r="M466" s="8">
        <v>1897</v>
      </c>
      <c r="N466" s="5">
        <v>38.82</v>
      </c>
      <c r="O466" s="7">
        <v>-73641.539999999994</v>
      </c>
    </row>
    <row r="467" spans="1:15" hidden="1" x14ac:dyDescent="0.2">
      <c r="A467" s="1" t="str">
        <f t="shared" si="14"/>
        <v>43344-Balanz Capital (238)-21811-OUT</v>
      </c>
      <c r="B467" s="1" t="str">
        <f t="shared" si="15"/>
        <v>43344-Balanz Capital (238)-OUT</v>
      </c>
      <c r="C467" s="1" t="str">
        <f>IF(I467="","",IF(J467="OUT","",IF(COUNTIF($A$2:A467,A467)=1,1,"")))</f>
        <v/>
      </c>
      <c r="D467" s="1">
        <f>IF(I467="","",IF(J467="IN","",IF(COUNTIF($A$2:A467,A467)=1,1,"")))</f>
        <v>1</v>
      </c>
      <c r="E467" s="1" t="str">
        <f>IF(I467="","",IF(J467="OUT","",IF(COUNTIF(B$2:$B467,B467)=1,1,"")))</f>
        <v/>
      </c>
      <c r="F467" s="1" t="str">
        <f>IF(I467="","",IF(J467="IN","",IF(COUNTIF($B$2:B467,B467)=1,1,"")))</f>
        <v/>
      </c>
      <c r="G467" s="1">
        <f>IF(I467="","",COUNTIF($K$1:K467,K467))</f>
        <v>31</v>
      </c>
      <c r="H467" s="1">
        <f>IF(I467="","",COUNTIF($G$2:G467,1))</f>
        <v>40</v>
      </c>
      <c r="I467" s="5">
        <v>21811</v>
      </c>
      <c r="J467" s="5" t="s">
        <v>3</v>
      </c>
      <c r="K467" s="5" t="s">
        <v>6</v>
      </c>
      <c r="L467" s="6">
        <v>43344</v>
      </c>
      <c r="M467" s="5">
        <v>3500</v>
      </c>
      <c r="N467" s="5">
        <v>5.55</v>
      </c>
      <c r="O467" s="7">
        <v>-19425</v>
      </c>
    </row>
    <row r="468" spans="1:15" hidden="1" x14ac:dyDescent="0.2">
      <c r="A468" s="1" t="str">
        <f t="shared" si="14"/>
        <v>43344-Balanz Capital (238)-22203-OUT</v>
      </c>
      <c r="B468" s="1" t="str">
        <f t="shared" si="15"/>
        <v>43344-Balanz Capital (238)-OUT</v>
      </c>
      <c r="C468" s="1" t="str">
        <f>IF(I468="","",IF(J468="OUT","",IF(COUNTIF($A$2:A468,A468)=1,1,"")))</f>
        <v/>
      </c>
      <c r="D468" s="1">
        <f>IF(I468="","",IF(J468="IN","",IF(COUNTIF($A$2:A468,A468)=1,1,"")))</f>
        <v>1</v>
      </c>
      <c r="E468" s="1" t="str">
        <f>IF(I468="","",IF(J468="OUT","",IF(COUNTIF(B$2:$B468,B468)=1,1,"")))</f>
        <v/>
      </c>
      <c r="F468" s="1" t="str">
        <f>IF(I468="","",IF(J468="IN","",IF(COUNTIF($B$2:B468,B468)=1,1,"")))</f>
        <v/>
      </c>
      <c r="G468" s="1">
        <f>IF(I468="","",COUNTIF($K$1:K468,K468))</f>
        <v>32</v>
      </c>
      <c r="H468" s="1">
        <f>IF(I468="","",COUNTIF($G$2:G468,1))</f>
        <v>40</v>
      </c>
      <c r="I468" s="5">
        <v>22203</v>
      </c>
      <c r="J468" s="5" t="s">
        <v>3</v>
      </c>
      <c r="K468" s="5" t="s">
        <v>6</v>
      </c>
      <c r="L468" s="6">
        <v>43344</v>
      </c>
      <c r="M468" s="5">
        <v>7577</v>
      </c>
      <c r="N468" s="5">
        <v>57.15</v>
      </c>
      <c r="O468" s="7">
        <v>-433025.55</v>
      </c>
    </row>
    <row r="469" spans="1:15" hidden="1" x14ac:dyDescent="0.2">
      <c r="A469" s="1" t="str">
        <f t="shared" si="14"/>
        <v>43344-Balanz Capital (238)-22203-OUT</v>
      </c>
      <c r="B469" s="1" t="str">
        <f t="shared" si="15"/>
        <v>43344-Balanz Capital (238)-OUT</v>
      </c>
      <c r="C469" s="1" t="str">
        <f>IF(I469="","",IF(J469="OUT","",IF(COUNTIF($A$2:A469,A469)=1,1,"")))</f>
        <v/>
      </c>
      <c r="D469" s="1" t="str">
        <f>IF(I469="","",IF(J469="IN","",IF(COUNTIF($A$2:A469,A469)=1,1,"")))</f>
        <v/>
      </c>
      <c r="E469" s="1" t="str">
        <f>IF(I469="","",IF(J469="OUT","",IF(COUNTIF(B$2:$B469,B469)=1,1,"")))</f>
        <v/>
      </c>
      <c r="F469" s="1" t="str">
        <f>IF(I469="","",IF(J469="IN","",IF(COUNTIF($B$2:B469,B469)=1,1,"")))</f>
        <v/>
      </c>
      <c r="G469" s="1">
        <f>IF(I469="","",COUNTIF($K$1:K469,K469))</f>
        <v>33</v>
      </c>
      <c r="H469" s="1">
        <f>IF(I469="","",COUNTIF($G$2:G469,1))</f>
        <v>40</v>
      </c>
      <c r="I469" s="5">
        <v>22203</v>
      </c>
      <c r="J469" s="5" t="s">
        <v>3</v>
      </c>
      <c r="K469" s="5" t="s">
        <v>6</v>
      </c>
      <c r="L469" s="6">
        <v>43344</v>
      </c>
      <c r="M469" s="5">
        <v>1561.2</v>
      </c>
      <c r="N469" s="5">
        <v>102.85</v>
      </c>
      <c r="O469" s="7">
        <v>-160569.41999999998</v>
      </c>
    </row>
    <row r="470" spans="1:15" hidden="1" x14ac:dyDescent="0.2">
      <c r="A470" s="1" t="str">
        <f t="shared" si="14"/>
        <v>43344-Balanz Capital (238)-22203-OUT</v>
      </c>
      <c r="B470" s="1" t="str">
        <f t="shared" si="15"/>
        <v>43344-Balanz Capital (238)-OUT</v>
      </c>
      <c r="C470" s="1" t="str">
        <f>IF(I470="","",IF(J470="OUT","",IF(COUNTIF($A$2:A470,A470)=1,1,"")))</f>
        <v/>
      </c>
      <c r="D470" s="1" t="str">
        <f>IF(I470="","",IF(J470="IN","",IF(COUNTIF($A$2:A470,A470)=1,1,"")))</f>
        <v/>
      </c>
      <c r="E470" s="1" t="str">
        <f>IF(I470="","",IF(J470="OUT","",IF(COUNTIF(B$2:$B470,B470)=1,1,"")))</f>
        <v/>
      </c>
      <c r="F470" s="1" t="str">
        <f>IF(I470="","",IF(J470="IN","",IF(COUNTIF($B$2:B470,B470)=1,1,"")))</f>
        <v/>
      </c>
      <c r="G470" s="1">
        <f>IF(I470="","",COUNTIF($K$1:K470,K470))</f>
        <v>34</v>
      </c>
      <c r="H470" s="1">
        <f>IF(I470="","",COUNTIF($G$2:G470,1))</f>
        <v>40</v>
      </c>
      <c r="I470" s="5">
        <v>22203</v>
      </c>
      <c r="J470" s="5" t="s">
        <v>3</v>
      </c>
      <c r="K470" s="5" t="s">
        <v>6</v>
      </c>
      <c r="L470" s="6">
        <v>43344</v>
      </c>
      <c r="M470" s="5">
        <v>2214</v>
      </c>
      <c r="N470" s="5">
        <v>45.6</v>
      </c>
      <c r="O470" s="7">
        <v>-100958.40000000001</v>
      </c>
    </row>
    <row r="471" spans="1:15" hidden="1" x14ac:dyDescent="0.2">
      <c r="A471" s="1" t="str">
        <f t="shared" si="14"/>
        <v>43344-Balanz Capital (238)-22203-OUT</v>
      </c>
      <c r="B471" s="1" t="str">
        <f t="shared" si="15"/>
        <v>43344-Balanz Capital (238)-OUT</v>
      </c>
      <c r="C471" s="1" t="str">
        <f>IF(I471="","",IF(J471="OUT","",IF(COUNTIF($A$2:A471,A471)=1,1,"")))</f>
        <v/>
      </c>
      <c r="D471" s="1" t="str">
        <f>IF(I471="","",IF(J471="IN","",IF(COUNTIF($A$2:A471,A471)=1,1,"")))</f>
        <v/>
      </c>
      <c r="E471" s="1" t="str">
        <f>IF(I471="","",IF(J471="OUT","",IF(COUNTIF(B$2:$B471,B471)=1,1,"")))</f>
        <v/>
      </c>
      <c r="F471" s="1" t="str">
        <f>IF(I471="","",IF(J471="IN","",IF(COUNTIF($B$2:B471,B471)=1,1,"")))</f>
        <v/>
      </c>
      <c r="G471" s="1">
        <f>IF(I471="","",COUNTIF($K$1:K471,K471))</f>
        <v>35</v>
      </c>
      <c r="H471" s="1">
        <f>IF(I471="","",COUNTIF($G$2:G471,1))</f>
        <v>40</v>
      </c>
      <c r="I471" s="5">
        <v>22203</v>
      </c>
      <c r="J471" s="5" t="s">
        <v>3</v>
      </c>
      <c r="K471" s="5" t="s">
        <v>6</v>
      </c>
      <c r="L471" s="6">
        <v>43344</v>
      </c>
      <c r="M471" s="5">
        <v>8312</v>
      </c>
      <c r="N471" s="5">
        <v>8.75</v>
      </c>
      <c r="O471" s="7">
        <v>-72730</v>
      </c>
    </row>
    <row r="472" spans="1:15" hidden="1" x14ac:dyDescent="0.2">
      <c r="A472" s="1" t="str">
        <f t="shared" si="14"/>
        <v>43344-MORTILLA S.A. (1767)-22319-OUT</v>
      </c>
      <c r="B472" s="1" t="str">
        <f t="shared" si="15"/>
        <v>43344-MORTILLA S.A. (1767)-OUT</v>
      </c>
      <c r="C472" s="1" t="str">
        <f>IF(I472="","",IF(J472="OUT","",IF(COUNTIF($A$2:A472,A472)=1,1,"")))</f>
        <v/>
      </c>
      <c r="D472" s="1">
        <f>IF(I472="","",IF(J472="IN","",IF(COUNTIF($A$2:A472,A472)=1,1,"")))</f>
        <v>1</v>
      </c>
      <c r="E472" s="1" t="str">
        <f>IF(I472="","",IF(J472="OUT","",IF(COUNTIF(B$2:$B472,B472)=1,1,"")))</f>
        <v/>
      </c>
      <c r="F472" s="1">
        <f>IF(I472="","",IF(J472="IN","",IF(COUNTIF($B$2:B472,B472)=1,1,"")))</f>
        <v>1</v>
      </c>
      <c r="G472" s="1">
        <f>IF(I472="","",COUNTIF($K$1:K472,K472))</f>
        <v>1</v>
      </c>
      <c r="H472" s="1">
        <f>IF(I472="","",COUNTIF($G$2:G472,1))</f>
        <v>41</v>
      </c>
      <c r="I472" s="5">
        <v>22319</v>
      </c>
      <c r="J472" s="5" t="s">
        <v>3</v>
      </c>
      <c r="K472" s="5" t="s">
        <v>45</v>
      </c>
      <c r="L472" s="6">
        <v>43344</v>
      </c>
      <c r="M472" s="8">
        <v>4322</v>
      </c>
      <c r="N472" s="5">
        <v>43.99</v>
      </c>
      <c r="O472" s="7">
        <v>-190124.78</v>
      </c>
    </row>
    <row r="473" spans="1:15" hidden="1" x14ac:dyDescent="0.2">
      <c r="A473" s="1" t="str">
        <f t="shared" si="14"/>
        <v>43344-MORTILLA S.A. (1767)-22319-OUT</v>
      </c>
      <c r="B473" s="1" t="str">
        <f t="shared" si="15"/>
        <v>43344-MORTILLA S.A. (1767)-OUT</v>
      </c>
      <c r="C473" s="1" t="str">
        <f>IF(I473="","",IF(J473="OUT","",IF(COUNTIF($A$2:A473,A473)=1,1,"")))</f>
        <v/>
      </c>
      <c r="D473" s="1" t="str">
        <f>IF(I473="","",IF(J473="IN","",IF(COUNTIF($A$2:A473,A473)=1,1,"")))</f>
        <v/>
      </c>
      <c r="E473" s="1" t="str">
        <f>IF(I473="","",IF(J473="OUT","",IF(COUNTIF(B$2:$B473,B473)=1,1,"")))</f>
        <v/>
      </c>
      <c r="F473" s="1" t="str">
        <f>IF(I473="","",IF(J473="IN","",IF(COUNTIF($B$2:B473,B473)=1,1,"")))</f>
        <v/>
      </c>
      <c r="G473" s="1">
        <f>IF(I473="","",COUNTIF($K$1:K473,K473))</f>
        <v>2</v>
      </c>
      <c r="H473" s="1">
        <f>IF(I473="","",COUNTIF($G$2:G473,1))</f>
        <v>41</v>
      </c>
      <c r="I473" s="5">
        <v>22319</v>
      </c>
      <c r="J473" s="5" t="s">
        <v>3</v>
      </c>
      <c r="K473" s="5" t="s">
        <v>45</v>
      </c>
      <c r="L473" s="6">
        <v>43344</v>
      </c>
      <c r="M473" s="8">
        <v>2866</v>
      </c>
      <c r="N473" s="5">
        <v>37.17</v>
      </c>
      <c r="O473" s="7">
        <v>-106529.22</v>
      </c>
    </row>
    <row r="474" spans="1:15" hidden="1" x14ac:dyDescent="0.2">
      <c r="A474" s="1" t="str">
        <f t="shared" si="14"/>
        <v>43344-MORTILLA S.A. (1767)-22319-OUT</v>
      </c>
      <c r="B474" s="1" t="str">
        <f t="shared" si="15"/>
        <v>43344-MORTILLA S.A. (1767)-OUT</v>
      </c>
      <c r="C474" s="1" t="str">
        <f>IF(I474="","",IF(J474="OUT","",IF(COUNTIF($A$2:A474,A474)=1,1,"")))</f>
        <v/>
      </c>
      <c r="D474" s="1" t="str">
        <f>IF(I474="","",IF(J474="IN","",IF(COUNTIF($A$2:A474,A474)=1,1,"")))</f>
        <v/>
      </c>
      <c r="E474" s="1" t="str">
        <f>IF(I474="","",IF(J474="OUT","",IF(COUNTIF(B$2:$B474,B474)=1,1,"")))</f>
        <v/>
      </c>
      <c r="F474" s="1" t="str">
        <f>IF(I474="","",IF(J474="IN","",IF(COUNTIF($B$2:B474,B474)=1,1,"")))</f>
        <v/>
      </c>
      <c r="G474" s="1">
        <f>IF(I474="","",COUNTIF($K$1:K474,K474))</f>
        <v>3</v>
      </c>
      <c r="H474" s="1">
        <f>IF(I474="","",COUNTIF($G$2:G474,1))</f>
        <v>41</v>
      </c>
      <c r="I474" s="5">
        <v>22319</v>
      </c>
      <c r="J474" s="5" t="s">
        <v>3</v>
      </c>
      <c r="K474" s="5" t="s">
        <v>45</v>
      </c>
      <c r="L474" s="6">
        <v>43344</v>
      </c>
      <c r="M474" s="8">
        <v>662</v>
      </c>
      <c r="N474" s="5">
        <v>39.799999999999997</v>
      </c>
      <c r="O474" s="7">
        <v>-26347.599999999999</v>
      </c>
    </row>
    <row r="475" spans="1:15" hidden="1" x14ac:dyDescent="0.2">
      <c r="A475" s="1" t="str">
        <f t="shared" si="14"/>
        <v>43344-Nasini SA (630)-22595-OUT</v>
      </c>
      <c r="B475" s="1" t="str">
        <f t="shared" si="15"/>
        <v>43344-Nasini SA (630)-OUT</v>
      </c>
      <c r="C475" s="1" t="str">
        <f>IF(I475="","",IF(J475="OUT","",IF(COUNTIF($A$2:A475,A475)=1,1,"")))</f>
        <v/>
      </c>
      <c r="D475" s="1">
        <f>IF(I475="","",IF(J475="IN","",IF(COUNTIF($A$2:A475,A475)=1,1,"")))</f>
        <v>1</v>
      </c>
      <c r="E475" s="1" t="str">
        <f>IF(I475="","",IF(J475="OUT","",IF(COUNTIF(B$2:$B475,B475)=1,1,"")))</f>
        <v/>
      </c>
      <c r="F475" s="1" t="str">
        <f>IF(I475="","",IF(J475="IN","",IF(COUNTIF($B$2:B475,B475)=1,1,"")))</f>
        <v/>
      </c>
      <c r="G475" s="1">
        <f>IF(I475="","",COUNTIF($K$1:K475,K475))</f>
        <v>11</v>
      </c>
      <c r="H475" s="1">
        <f>IF(I475="","",COUNTIF($G$2:G475,1))</f>
        <v>41</v>
      </c>
      <c r="I475" s="5">
        <v>22595</v>
      </c>
      <c r="J475" s="5" t="s">
        <v>3</v>
      </c>
      <c r="K475" s="5" t="s">
        <v>28</v>
      </c>
      <c r="L475" s="6">
        <v>43344</v>
      </c>
      <c r="M475" s="8">
        <v>7850</v>
      </c>
      <c r="N475" s="5">
        <v>40.15</v>
      </c>
      <c r="O475" s="7">
        <v>-315177.5</v>
      </c>
    </row>
    <row r="476" spans="1:15" hidden="1" x14ac:dyDescent="0.2">
      <c r="A476" s="1" t="str">
        <f t="shared" si="14"/>
        <v>43344-Nasini SA (630)-22595-OUT</v>
      </c>
      <c r="B476" s="1" t="str">
        <f t="shared" si="15"/>
        <v>43344-Nasini SA (630)-OUT</v>
      </c>
      <c r="C476" s="1" t="str">
        <f>IF(I476="","",IF(J476="OUT","",IF(COUNTIF($A$2:A476,A476)=1,1,"")))</f>
        <v/>
      </c>
      <c r="D476" s="1" t="str">
        <f>IF(I476="","",IF(J476="IN","",IF(COUNTIF($A$2:A476,A476)=1,1,"")))</f>
        <v/>
      </c>
      <c r="E476" s="1" t="str">
        <f>IF(I476="","",IF(J476="OUT","",IF(COUNTIF(B$2:$B476,B476)=1,1,"")))</f>
        <v/>
      </c>
      <c r="F476" s="1" t="str">
        <f>IF(I476="","",IF(J476="IN","",IF(COUNTIF($B$2:B476,B476)=1,1,"")))</f>
        <v/>
      </c>
      <c r="G476" s="1">
        <f>IF(I476="","",COUNTIF($K$1:K476,K476))</f>
        <v>12</v>
      </c>
      <c r="H476" s="1">
        <f>IF(I476="","",COUNTIF($G$2:G476,1))</f>
        <v>41</v>
      </c>
      <c r="I476" s="5">
        <v>22595</v>
      </c>
      <c r="J476" s="5" t="s">
        <v>3</v>
      </c>
      <c r="K476" s="5" t="s">
        <v>28</v>
      </c>
      <c r="L476" s="6">
        <v>43344</v>
      </c>
      <c r="M476" s="8">
        <v>6000</v>
      </c>
      <c r="N476" s="5">
        <v>39.5</v>
      </c>
      <c r="O476" s="7">
        <v>-237000</v>
      </c>
    </row>
    <row r="477" spans="1:15" hidden="1" x14ac:dyDescent="0.2">
      <c r="A477" s="1" t="str">
        <f t="shared" si="14"/>
        <v>43344-Nasini SA (630)-22595-OUT</v>
      </c>
      <c r="B477" s="1" t="str">
        <f t="shared" si="15"/>
        <v>43344-Nasini SA (630)-OUT</v>
      </c>
      <c r="C477" s="1" t="str">
        <f>IF(I477="","",IF(J477="OUT","",IF(COUNTIF($A$2:A477,A477)=1,1,"")))</f>
        <v/>
      </c>
      <c r="D477" s="1" t="str">
        <f>IF(I477="","",IF(J477="IN","",IF(COUNTIF($A$2:A477,A477)=1,1,"")))</f>
        <v/>
      </c>
      <c r="E477" s="1" t="str">
        <f>IF(I477="","",IF(J477="OUT","",IF(COUNTIF(B$2:$B477,B477)=1,1,"")))</f>
        <v/>
      </c>
      <c r="F477" s="1" t="str">
        <f>IF(I477="","",IF(J477="IN","",IF(COUNTIF($B$2:B477,B477)=1,1,"")))</f>
        <v/>
      </c>
      <c r="G477" s="1">
        <f>IF(I477="","",COUNTIF($K$1:K477,K477))</f>
        <v>13</v>
      </c>
      <c r="H477" s="1">
        <f>IF(I477="","",COUNTIF($G$2:G477,1))</f>
        <v>41</v>
      </c>
      <c r="I477" s="5">
        <v>22595</v>
      </c>
      <c r="J477" s="5" t="s">
        <v>3</v>
      </c>
      <c r="K477" s="5" t="s">
        <v>28</v>
      </c>
      <c r="L477" s="6">
        <v>43344</v>
      </c>
      <c r="M477" s="8">
        <v>2850</v>
      </c>
      <c r="N477" s="5">
        <v>36.299999999999997</v>
      </c>
      <c r="O477" s="7">
        <v>-103454.99999999999</v>
      </c>
    </row>
    <row r="478" spans="1:15" hidden="1" x14ac:dyDescent="0.2">
      <c r="A478" s="1" t="str">
        <f t="shared" si="14"/>
        <v>43344-Banco Credicoop (1127)-22595-OUT</v>
      </c>
      <c r="B478" s="1" t="str">
        <f t="shared" si="15"/>
        <v>43344-Banco Credicoop (1127)-OUT</v>
      </c>
      <c r="C478" s="1" t="str">
        <f>IF(I478="","",IF(J478="OUT","",IF(COUNTIF($A$2:A478,A478)=1,1,"")))</f>
        <v/>
      </c>
      <c r="D478" s="1">
        <f>IF(I478="","",IF(J478="IN","",IF(COUNTIF($A$2:A478,A478)=1,1,"")))</f>
        <v>1</v>
      </c>
      <c r="E478" s="1" t="str">
        <f>IF(I478="","",IF(J478="OUT","",IF(COUNTIF(B$2:$B478,B478)=1,1,"")))</f>
        <v/>
      </c>
      <c r="F478" s="1">
        <f>IF(I478="","",IF(J478="IN","",IF(COUNTIF($B$2:B478,B478)=1,1,"")))</f>
        <v>1</v>
      </c>
      <c r="G478" s="1">
        <f>IF(I478="","",COUNTIF($K$1:K478,K478))</f>
        <v>5</v>
      </c>
      <c r="H478" s="1">
        <f>IF(I478="","",COUNTIF($G$2:G478,1))</f>
        <v>41</v>
      </c>
      <c r="I478" s="5">
        <v>22595</v>
      </c>
      <c r="J478" s="5" t="s">
        <v>3</v>
      </c>
      <c r="K478" s="5" t="s">
        <v>7</v>
      </c>
      <c r="L478" s="6">
        <v>43344</v>
      </c>
      <c r="M478" s="5">
        <v>100000</v>
      </c>
      <c r="N478" s="5">
        <v>0.995</v>
      </c>
      <c r="O478" s="7">
        <v>-99500</v>
      </c>
    </row>
    <row r="479" spans="1:15" hidden="1" x14ac:dyDescent="0.2">
      <c r="A479" s="1" t="str">
        <f t="shared" si="14"/>
        <v>43344-Balanz Capital (238)-22667-OUT</v>
      </c>
      <c r="B479" s="1" t="str">
        <f t="shared" si="15"/>
        <v>43344-Balanz Capital (238)-OUT</v>
      </c>
      <c r="C479" s="1" t="str">
        <f>IF(I479="","",IF(J479="OUT","",IF(COUNTIF($A$2:A479,A479)=1,1,"")))</f>
        <v/>
      </c>
      <c r="D479" s="1">
        <f>IF(I479="","",IF(J479="IN","",IF(COUNTIF($A$2:A479,A479)=1,1,"")))</f>
        <v>1</v>
      </c>
      <c r="E479" s="1" t="str">
        <f>IF(I479="","",IF(J479="OUT","",IF(COUNTIF(B$2:$B479,B479)=1,1,"")))</f>
        <v/>
      </c>
      <c r="F479" s="1" t="str">
        <f>IF(I479="","",IF(J479="IN","",IF(COUNTIF($B$2:B479,B479)=1,1,"")))</f>
        <v/>
      </c>
      <c r="G479" s="1">
        <f>IF(I479="","",COUNTIF($K$1:K479,K479))</f>
        <v>36</v>
      </c>
      <c r="H479" s="1">
        <f>IF(I479="","",COUNTIF($G$2:G479,1))</f>
        <v>41</v>
      </c>
      <c r="I479" s="5">
        <v>22667</v>
      </c>
      <c r="J479" s="5" t="s">
        <v>3</v>
      </c>
      <c r="K479" s="5" t="s">
        <v>6</v>
      </c>
      <c r="L479" s="6">
        <v>43344</v>
      </c>
      <c r="M479" s="5">
        <v>1857</v>
      </c>
      <c r="N479" s="5">
        <v>0</v>
      </c>
      <c r="O479" s="7">
        <v>0</v>
      </c>
    </row>
    <row r="480" spans="1:15" hidden="1" x14ac:dyDescent="0.2">
      <c r="A480" s="1" t="str">
        <f t="shared" si="14"/>
        <v>43344-PP Inversiones S.A (262)-23119-OUT</v>
      </c>
      <c r="B480" s="1" t="str">
        <f t="shared" si="15"/>
        <v>43344-PP Inversiones S.A (262)-OUT</v>
      </c>
      <c r="C480" s="1" t="str">
        <f>IF(I480="","",IF(J480="OUT","",IF(COUNTIF($A$2:A480,A480)=1,1,"")))</f>
        <v/>
      </c>
      <c r="D480" s="1">
        <f>IF(I480="","",IF(J480="IN","",IF(COUNTIF($A$2:A480,A480)=1,1,"")))</f>
        <v>1</v>
      </c>
      <c r="E480" s="1" t="str">
        <f>IF(I480="","",IF(J480="OUT","",IF(COUNTIF(B$2:$B480,B480)=1,1,"")))</f>
        <v/>
      </c>
      <c r="F480" s="1" t="str">
        <f>IF(I480="","",IF(J480="IN","",IF(COUNTIF($B$2:B480,B480)=1,1,"")))</f>
        <v/>
      </c>
      <c r="G480" s="1">
        <f>IF(I480="","",COUNTIF($K$1:K480,K480))</f>
        <v>7</v>
      </c>
      <c r="H480" s="1">
        <f>IF(I480="","",COUNTIF($G$2:G480,1))</f>
        <v>41</v>
      </c>
      <c r="I480" s="5">
        <v>23119</v>
      </c>
      <c r="J480" s="5" t="s">
        <v>3</v>
      </c>
      <c r="K480" s="5" t="s">
        <v>29</v>
      </c>
      <c r="L480" s="6">
        <v>43344</v>
      </c>
      <c r="M480" s="8">
        <v>189664</v>
      </c>
      <c r="N480" s="5">
        <v>43.36</v>
      </c>
      <c r="O480" s="7">
        <v>-8223831.04</v>
      </c>
    </row>
    <row r="481" spans="1:15" hidden="1" x14ac:dyDescent="0.2">
      <c r="A481" s="1" t="str">
        <f t="shared" si="14"/>
        <v>43344-Stockbroker (694)-24078-OUT</v>
      </c>
      <c r="B481" s="1" t="str">
        <f t="shared" si="15"/>
        <v>43344-Stockbroker (694)-OUT</v>
      </c>
      <c r="C481" s="1" t="str">
        <f>IF(I481="","",IF(J481="OUT","",IF(COUNTIF($A$2:A481,A481)=1,1,"")))</f>
        <v/>
      </c>
      <c r="D481" s="1">
        <f>IF(I481="","",IF(J481="IN","",IF(COUNTIF($A$2:A481,A481)=1,1,"")))</f>
        <v>1</v>
      </c>
      <c r="E481" s="1" t="str">
        <f>IF(I481="","",IF(J481="OUT","",IF(COUNTIF(B$2:$B481,B481)=1,1,"")))</f>
        <v/>
      </c>
      <c r="F481" s="1">
        <f>IF(I481="","",IF(J481="IN","",IF(COUNTIF($B$2:B481,B481)=1,1,"")))</f>
        <v>1</v>
      </c>
      <c r="G481" s="1">
        <f>IF(I481="","",COUNTIF($K$1:K481,K481))</f>
        <v>1</v>
      </c>
      <c r="H481" s="1">
        <f>IF(I481="","",COUNTIF($G$2:G481,1))</f>
        <v>42</v>
      </c>
      <c r="I481" s="5">
        <v>24078</v>
      </c>
      <c r="J481" s="5" t="s">
        <v>3</v>
      </c>
      <c r="K481" s="5" t="s">
        <v>47</v>
      </c>
      <c r="L481" s="6">
        <v>43344</v>
      </c>
      <c r="M481" s="8">
        <v>4730</v>
      </c>
      <c r="N481" s="5">
        <v>40.19</v>
      </c>
      <c r="O481" s="7">
        <v>-190098.69999999998</v>
      </c>
    </row>
    <row r="482" spans="1:15" hidden="1" x14ac:dyDescent="0.2">
      <c r="A482" s="1" t="str">
        <f t="shared" si="14"/>
        <v>43344-Stockbroker (694)-24078-OUT</v>
      </c>
      <c r="B482" s="1" t="str">
        <f t="shared" si="15"/>
        <v>43344-Stockbroker (694)-OUT</v>
      </c>
      <c r="C482" s="1" t="str">
        <f>IF(I482="","",IF(J482="OUT","",IF(COUNTIF($A$2:A482,A482)=1,1,"")))</f>
        <v/>
      </c>
      <c r="D482" s="1" t="str">
        <f>IF(I482="","",IF(J482="IN","",IF(COUNTIF($A$2:A482,A482)=1,1,"")))</f>
        <v/>
      </c>
      <c r="E482" s="1" t="str">
        <f>IF(I482="","",IF(J482="OUT","",IF(COUNTIF(B$2:$B482,B482)=1,1,"")))</f>
        <v/>
      </c>
      <c r="F482" s="1" t="str">
        <f>IF(I482="","",IF(J482="IN","",IF(COUNTIF($B$2:B482,B482)=1,1,"")))</f>
        <v/>
      </c>
      <c r="G482" s="1">
        <f>IF(I482="","",COUNTIF($K$1:K482,K482))</f>
        <v>2</v>
      </c>
      <c r="H482" s="1">
        <f>IF(I482="","",COUNTIF($G$2:G482,1))</f>
        <v>42</v>
      </c>
      <c r="I482" s="5">
        <v>24078</v>
      </c>
      <c r="J482" s="5" t="s">
        <v>3</v>
      </c>
      <c r="K482" s="5" t="s">
        <v>47</v>
      </c>
      <c r="L482" s="6">
        <v>43344</v>
      </c>
      <c r="M482" s="8">
        <v>2947</v>
      </c>
      <c r="N482" s="5">
        <v>49.3</v>
      </c>
      <c r="O482" s="7">
        <v>-145287.1</v>
      </c>
    </row>
    <row r="483" spans="1:15" hidden="1" x14ac:dyDescent="0.2">
      <c r="A483" s="1" t="str">
        <f t="shared" si="14"/>
        <v>43344-ICBC (522)-24110-OUT</v>
      </c>
      <c r="B483" s="1" t="str">
        <f t="shared" si="15"/>
        <v>43344-ICBC (522)-OUT</v>
      </c>
      <c r="C483" s="1" t="str">
        <f>IF(I483="","",IF(J483="OUT","",IF(COUNTIF($A$2:A483,A483)=1,1,"")))</f>
        <v/>
      </c>
      <c r="D483" s="1">
        <f>IF(I483="","",IF(J483="IN","",IF(COUNTIF($A$2:A483,A483)=1,1,"")))</f>
        <v>1</v>
      </c>
      <c r="E483" s="1" t="str">
        <f>IF(I483="","",IF(J483="OUT","",IF(COUNTIF(B$2:$B483,B483)=1,1,"")))</f>
        <v/>
      </c>
      <c r="F483" s="1">
        <f>IF(I483="","",IF(J483="IN","",IF(COUNTIF($B$2:B483,B483)=1,1,"")))</f>
        <v>1</v>
      </c>
      <c r="G483" s="1">
        <f>IF(I483="","",COUNTIF($K$1:K483,K483))</f>
        <v>2</v>
      </c>
      <c r="H483" s="1">
        <f>IF(I483="","",COUNTIF($G$2:G483,1))</f>
        <v>42</v>
      </c>
      <c r="I483" s="5">
        <v>24110</v>
      </c>
      <c r="J483" s="5" t="s">
        <v>3</v>
      </c>
      <c r="K483" s="5" t="s">
        <v>42</v>
      </c>
      <c r="L483" s="6">
        <v>43344</v>
      </c>
      <c r="M483" s="8">
        <v>54613</v>
      </c>
      <c r="N483" s="5">
        <v>43.41</v>
      </c>
      <c r="O483" s="7">
        <v>-2370750.3299999996</v>
      </c>
    </row>
    <row r="484" spans="1:15" hidden="1" x14ac:dyDescent="0.2">
      <c r="A484" s="1" t="str">
        <f t="shared" si="14"/>
        <v>43344-ICBC (522)-24110-OUT</v>
      </c>
      <c r="B484" s="1" t="str">
        <f t="shared" si="15"/>
        <v>43344-ICBC (522)-OUT</v>
      </c>
      <c r="C484" s="1" t="str">
        <f>IF(I484="","",IF(J484="OUT","",IF(COUNTIF($A$2:A484,A484)=1,1,"")))</f>
        <v/>
      </c>
      <c r="D484" s="1" t="str">
        <f>IF(I484="","",IF(J484="IN","",IF(COUNTIF($A$2:A484,A484)=1,1,"")))</f>
        <v/>
      </c>
      <c r="E484" s="1" t="str">
        <f>IF(I484="","",IF(J484="OUT","",IF(COUNTIF(B$2:$B484,B484)=1,1,"")))</f>
        <v/>
      </c>
      <c r="F484" s="1" t="str">
        <f>IF(I484="","",IF(J484="IN","",IF(COUNTIF($B$2:B484,B484)=1,1,"")))</f>
        <v/>
      </c>
      <c r="G484" s="1">
        <f>IF(I484="","",COUNTIF($K$1:K484,K484))</f>
        <v>3</v>
      </c>
      <c r="H484" s="1">
        <f>IF(I484="","",COUNTIF($G$2:G484,1))</f>
        <v>42</v>
      </c>
      <c r="I484" s="5">
        <v>24110</v>
      </c>
      <c r="J484" s="5" t="s">
        <v>3</v>
      </c>
      <c r="K484" s="5" t="s">
        <v>42</v>
      </c>
      <c r="L484" s="6">
        <v>43344</v>
      </c>
      <c r="M484" s="8">
        <v>31582</v>
      </c>
      <c r="N484" s="5">
        <v>36.42</v>
      </c>
      <c r="O484" s="7">
        <v>-1150216.44</v>
      </c>
    </row>
    <row r="485" spans="1:15" hidden="1" x14ac:dyDescent="0.2">
      <c r="A485" s="1" t="str">
        <f t="shared" si="14"/>
        <v>43344-ICBC (522)-24110-OUT</v>
      </c>
      <c r="B485" s="1" t="str">
        <f t="shared" si="15"/>
        <v>43344-ICBC (522)-OUT</v>
      </c>
      <c r="C485" s="1" t="str">
        <f>IF(I485="","",IF(J485="OUT","",IF(COUNTIF($A$2:A485,A485)=1,1,"")))</f>
        <v/>
      </c>
      <c r="D485" s="1" t="str">
        <f>IF(I485="","",IF(J485="IN","",IF(COUNTIF($A$2:A485,A485)=1,1,"")))</f>
        <v/>
      </c>
      <c r="E485" s="1" t="str">
        <f>IF(I485="","",IF(J485="OUT","",IF(COUNTIF(B$2:$B485,B485)=1,1,"")))</f>
        <v/>
      </c>
      <c r="F485" s="1" t="str">
        <f>IF(I485="","",IF(J485="IN","",IF(COUNTIF($B$2:B485,B485)=1,1,"")))</f>
        <v/>
      </c>
      <c r="G485" s="1">
        <f>IF(I485="","",COUNTIF($K$1:K485,K485))</f>
        <v>4</v>
      </c>
      <c r="H485" s="1">
        <f>IF(I485="","",COUNTIF($G$2:G485,1))</f>
        <v>42</v>
      </c>
      <c r="I485" s="5">
        <v>24110</v>
      </c>
      <c r="J485" s="5" t="s">
        <v>3</v>
      </c>
      <c r="K485" s="5" t="s">
        <v>42</v>
      </c>
      <c r="L485" s="6">
        <v>43344</v>
      </c>
      <c r="M485" s="5">
        <v>93</v>
      </c>
      <c r="N485" s="5">
        <v>559.9</v>
      </c>
      <c r="O485" s="7">
        <v>-52070.7</v>
      </c>
    </row>
    <row r="486" spans="1:15" hidden="1" x14ac:dyDescent="0.2">
      <c r="A486" s="1" t="str">
        <f t="shared" si="14"/>
        <v>43344-Guardati Torti S.A (1736)-24303-OUT</v>
      </c>
      <c r="B486" s="1" t="str">
        <f t="shared" si="15"/>
        <v>43344-Guardati Torti S.A (1736)-OUT</v>
      </c>
      <c r="C486" s="1" t="str">
        <f>IF(I486="","",IF(J486="OUT","",IF(COUNTIF($A$2:A486,A486)=1,1,"")))</f>
        <v/>
      </c>
      <c r="D486" s="1">
        <f>IF(I486="","",IF(J486="IN","",IF(COUNTIF($A$2:A486,A486)=1,1,"")))</f>
        <v>1</v>
      </c>
      <c r="E486" s="1" t="str">
        <f>IF(I486="","",IF(J486="OUT","",IF(COUNTIF(B$2:$B486,B486)=1,1,"")))</f>
        <v/>
      </c>
      <c r="F486" s="1">
        <f>IF(I486="","",IF(J486="IN","",IF(COUNTIF($B$2:B486,B486)=1,1,"")))</f>
        <v>1</v>
      </c>
      <c r="G486" s="1">
        <f>IF(I486="","",COUNTIF($K$1:K486,K486))</f>
        <v>7</v>
      </c>
      <c r="H486" s="1">
        <f>IF(I486="","",COUNTIF($G$2:G486,1))</f>
        <v>42</v>
      </c>
      <c r="I486" s="5">
        <v>24303</v>
      </c>
      <c r="J486" s="5" t="s">
        <v>3</v>
      </c>
      <c r="K486" s="5" t="s">
        <v>27</v>
      </c>
      <c r="L486" s="6">
        <v>43344</v>
      </c>
      <c r="M486" s="5">
        <v>383000</v>
      </c>
      <c r="N486" s="5">
        <v>0.99799000000000004</v>
      </c>
      <c r="O486" s="7">
        <v>-382230.17000000004</v>
      </c>
    </row>
    <row r="487" spans="1:15" hidden="1" x14ac:dyDescent="0.2">
      <c r="A487" s="1" t="str">
        <f t="shared" si="14"/>
        <v>43344-Consultatio Investments S.A (1787)-24596-OUT</v>
      </c>
      <c r="B487" s="1" t="str">
        <f t="shared" si="15"/>
        <v>43344-Consultatio Investments S.A (1787)-OUT</v>
      </c>
      <c r="C487" s="1" t="str">
        <f>IF(I487="","",IF(J487="OUT","",IF(COUNTIF($A$2:A487,A487)=1,1,"")))</f>
        <v/>
      </c>
      <c r="D487" s="1">
        <f>IF(I487="","",IF(J487="IN","",IF(COUNTIF($A$2:A487,A487)=1,1,"")))</f>
        <v>1</v>
      </c>
      <c r="E487" s="1" t="str">
        <f>IF(I487="","",IF(J487="OUT","",IF(COUNTIF(B$2:$B487,B487)=1,1,"")))</f>
        <v/>
      </c>
      <c r="F487" s="1">
        <f>IF(I487="","",IF(J487="IN","",IF(COUNTIF($B$2:B487,B487)=1,1,"")))</f>
        <v>1</v>
      </c>
      <c r="G487" s="1">
        <f>IF(I487="","",COUNTIF($K$1:K487,K487))</f>
        <v>1</v>
      </c>
      <c r="H487" s="1">
        <f>IF(I487="","",COUNTIF($G$2:G487,1))</f>
        <v>43</v>
      </c>
      <c r="I487" s="5">
        <v>24596</v>
      </c>
      <c r="J487" s="5" t="s">
        <v>3</v>
      </c>
      <c r="K487" s="5" t="s">
        <v>40</v>
      </c>
      <c r="L487" s="6">
        <v>43344</v>
      </c>
      <c r="M487" s="5">
        <v>424</v>
      </c>
      <c r="N487" s="5">
        <v>86.55</v>
      </c>
      <c r="O487" s="7">
        <v>-36697.199999999997</v>
      </c>
    </row>
    <row r="488" spans="1:15" hidden="1" x14ac:dyDescent="0.2">
      <c r="A488" s="1" t="str">
        <f t="shared" si="14"/>
        <v>43344-Consultatio Investments S.A (1787)-24596-OUT</v>
      </c>
      <c r="B488" s="1" t="str">
        <f t="shared" si="15"/>
        <v>43344-Consultatio Investments S.A (1787)-OUT</v>
      </c>
      <c r="C488" s="1" t="str">
        <f>IF(I488="","",IF(J488="OUT","",IF(COUNTIF($A$2:A488,A488)=1,1,"")))</f>
        <v/>
      </c>
      <c r="D488" s="1" t="str">
        <f>IF(I488="","",IF(J488="IN","",IF(COUNTIF($A$2:A488,A488)=1,1,"")))</f>
        <v/>
      </c>
      <c r="E488" s="1" t="str">
        <f>IF(I488="","",IF(J488="OUT","",IF(COUNTIF(B$2:$B488,B488)=1,1,"")))</f>
        <v/>
      </c>
      <c r="F488" s="1" t="str">
        <f>IF(I488="","",IF(J488="IN","",IF(COUNTIF($B$2:B488,B488)=1,1,"")))</f>
        <v/>
      </c>
      <c r="G488" s="1">
        <f>IF(I488="","",COUNTIF($K$1:K488,K488))</f>
        <v>2</v>
      </c>
      <c r="H488" s="1">
        <f>IF(I488="","",COUNTIF($G$2:G488,1))</f>
        <v>43</v>
      </c>
      <c r="I488" s="5">
        <v>24596</v>
      </c>
      <c r="J488" s="5" t="s">
        <v>3</v>
      </c>
      <c r="K488" s="5" t="s">
        <v>40</v>
      </c>
      <c r="L488" s="6">
        <v>43344</v>
      </c>
      <c r="M488" s="5">
        <v>792</v>
      </c>
      <c r="N488" s="5">
        <v>36.450000000000003</v>
      </c>
      <c r="O488" s="7">
        <v>-28868.400000000001</v>
      </c>
    </row>
    <row r="489" spans="1:15" hidden="1" x14ac:dyDescent="0.2">
      <c r="A489" s="1" t="str">
        <f t="shared" si="14"/>
        <v>43344-Consultatio Investments S.A (1787)-24596-OUT</v>
      </c>
      <c r="B489" s="1" t="str">
        <f t="shared" si="15"/>
        <v>43344-Consultatio Investments S.A (1787)-OUT</v>
      </c>
      <c r="C489" s="1" t="str">
        <f>IF(I489="","",IF(J489="OUT","",IF(COUNTIF($A$2:A489,A489)=1,1,"")))</f>
        <v/>
      </c>
      <c r="D489" s="1" t="str">
        <f>IF(I489="","",IF(J489="IN","",IF(COUNTIF($A$2:A489,A489)=1,1,"")))</f>
        <v/>
      </c>
      <c r="E489" s="1" t="str">
        <f>IF(I489="","",IF(J489="OUT","",IF(COUNTIF(B$2:$B489,B489)=1,1,"")))</f>
        <v/>
      </c>
      <c r="F489" s="1" t="str">
        <f>IF(I489="","",IF(J489="IN","",IF(COUNTIF($B$2:B489,B489)=1,1,"")))</f>
        <v/>
      </c>
      <c r="G489" s="1">
        <f>IF(I489="","",COUNTIF($K$1:K489,K489))</f>
        <v>3</v>
      </c>
      <c r="H489" s="1">
        <f>IF(I489="","",COUNTIF($G$2:G489,1))</f>
        <v>43</v>
      </c>
      <c r="I489" s="5">
        <v>24596</v>
      </c>
      <c r="J489" s="5" t="s">
        <v>3</v>
      </c>
      <c r="K489" s="5" t="s">
        <v>40</v>
      </c>
      <c r="L489" s="6">
        <v>43344</v>
      </c>
      <c r="M489" s="5">
        <v>1293</v>
      </c>
      <c r="N489" s="5">
        <v>14.3</v>
      </c>
      <c r="O489" s="7">
        <v>-18489.900000000001</v>
      </c>
    </row>
    <row r="490" spans="1:15" hidden="1" x14ac:dyDescent="0.2">
      <c r="A490" s="1" t="str">
        <f t="shared" si="14"/>
        <v>43344-Consultatio Investments S.A (1787)-24596-OUT</v>
      </c>
      <c r="B490" s="1" t="str">
        <f t="shared" si="15"/>
        <v>43344-Consultatio Investments S.A (1787)-OUT</v>
      </c>
      <c r="C490" s="1" t="str">
        <f>IF(I490="","",IF(J490="OUT","",IF(COUNTIF($A$2:A490,A490)=1,1,"")))</f>
        <v/>
      </c>
      <c r="D490" s="1" t="str">
        <f>IF(I490="","",IF(J490="IN","",IF(COUNTIF($A$2:A490,A490)=1,1,"")))</f>
        <v/>
      </c>
      <c r="E490" s="1" t="str">
        <f>IF(I490="","",IF(J490="OUT","",IF(COUNTIF(B$2:$B490,B490)=1,1,"")))</f>
        <v/>
      </c>
      <c r="F490" s="1" t="str">
        <f>IF(I490="","",IF(J490="IN","",IF(COUNTIF($B$2:B490,B490)=1,1,"")))</f>
        <v/>
      </c>
      <c r="G490" s="1">
        <f>IF(I490="","",COUNTIF($K$1:K490,K490))</f>
        <v>4</v>
      </c>
      <c r="H490" s="1">
        <f>IF(I490="","",COUNTIF($G$2:G490,1))</f>
        <v>43</v>
      </c>
      <c r="I490" s="5">
        <v>24596</v>
      </c>
      <c r="J490" s="5" t="s">
        <v>3</v>
      </c>
      <c r="K490" s="5" t="s">
        <v>40</v>
      </c>
      <c r="L490" s="6">
        <v>43344</v>
      </c>
      <c r="M490" s="5">
        <v>36</v>
      </c>
      <c r="N490" s="5">
        <v>346.55</v>
      </c>
      <c r="O490" s="7">
        <v>-12475.800000000001</v>
      </c>
    </row>
    <row r="491" spans="1:15" hidden="1" x14ac:dyDescent="0.2">
      <c r="A491" s="1" t="str">
        <f t="shared" si="14"/>
        <v>43344-Consultatio Investments S.A (1787)-24596-OUT</v>
      </c>
      <c r="B491" s="1" t="str">
        <f t="shared" si="15"/>
        <v>43344-Consultatio Investments S.A (1787)-OUT</v>
      </c>
      <c r="C491" s="1" t="str">
        <f>IF(I491="","",IF(J491="OUT","",IF(COUNTIF($A$2:A491,A491)=1,1,"")))</f>
        <v/>
      </c>
      <c r="D491" s="1" t="str">
        <f>IF(I491="","",IF(J491="IN","",IF(COUNTIF($A$2:A491,A491)=1,1,"")))</f>
        <v/>
      </c>
      <c r="E491" s="1" t="str">
        <f>IF(I491="","",IF(J491="OUT","",IF(COUNTIF(B$2:$B491,B491)=1,1,"")))</f>
        <v/>
      </c>
      <c r="F491" s="1" t="str">
        <f>IF(I491="","",IF(J491="IN","",IF(COUNTIF($B$2:B491,B491)=1,1,"")))</f>
        <v/>
      </c>
      <c r="G491" s="1">
        <f>IF(I491="","",COUNTIF($K$1:K491,K491))</f>
        <v>5</v>
      </c>
      <c r="H491" s="1">
        <f>IF(I491="","",COUNTIF($G$2:G491,1))</f>
        <v>43</v>
      </c>
      <c r="I491" s="5">
        <v>24596</v>
      </c>
      <c r="J491" s="5" t="s">
        <v>3</v>
      </c>
      <c r="K491" s="5" t="s">
        <v>40</v>
      </c>
      <c r="L491" s="6">
        <v>43344</v>
      </c>
      <c r="M491" s="5">
        <v>126</v>
      </c>
      <c r="N491" s="5">
        <v>65.349999999999994</v>
      </c>
      <c r="O491" s="7">
        <v>-8234.0999999999985</v>
      </c>
    </row>
    <row r="492" spans="1:15" hidden="1" x14ac:dyDescent="0.2">
      <c r="A492" s="1" t="str">
        <f t="shared" si="14"/>
        <v>43344-Invertir en Bolsa (203)-24661-OUT</v>
      </c>
      <c r="B492" s="1" t="str">
        <f t="shared" si="15"/>
        <v>43344-Invertir en Bolsa (203)-OUT</v>
      </c>
      <c r="C492" s="1" t="str">
        <f>IF(I492="","",IF(J492="OUT","",IF(COUNTIF($A$2:A492,A492)=1,1,"")))</f>
        <v/>
      </c>
      <c r="D492" s="1">
        <f>IF(I492="","",IF(J492="IN","",IF(COUNTIF($A$2:A492,A492)=1,1,"")))</f>
        <v>1</v>
      </c>
      <c r="E492" s="1" t="str">
        <f>IF(I492="","",IF(J492="OUT","",IF(COUNTIF(B$2:$B492,B492)=1,1,"")))</f>
        <v/>
      </c>
      <c r="F492" s="1">
        <f>IF(I492="","",IF(J492="IN","",IF(COUNTIF($B$2:B492,B492)=1,1,"")))</f>
        <v>1</v>
      </c>
      <c r="G492" s="1">
        <f>IF(I492="","",COUNTIF($K$1:K492,K492))</f>
        <v>1</v>
      </c>
      <c r="H492" s="1">
        <f>IF(I492="","",COUNTIF($G$2:G492,1))</f>
        <v>44</v>
      </c>
      <c r="I492" s="5">
        <v>24661</v>
      </c>
      <c r="J492" s="5" t="s">
        <v>3</v>
      </c>
      <c r="K492" s="5" t="s">
        <v>44</v>
      </c>
      <c r="L492" s="6">
        <v>43344</v>
      </c>
      <c r="M492" s="8">
        <v>1115</v>
      </c>
      <c r="N492" s="5">
        <v>39</v>
      </c>
      <c r="O492" s="7">
        <v>-43485</v>
      </c>
    </row>
    <row r="493" spans="1:15" hidden="1" x14ac:dyDescent="0.2">
      <c r="A493" s="1" t="str">
        <f t="shared" si="14"/>
        <v>43344-Invertir en Bolsa (203)-24661-OUT</v>
      </c>
      <c r="B493" s="1" t="str">
        <f t="shared" si="15"/>
        <v>43344-Invertir en Bolsa (203)-OUT</v>
      </c>
      <c r="C493" s="1" t="str">
        <f>IF(I493="","",IF(J493="OUT","",IF(COUNTIF($A$2:A493,A493)=1,1,"")))</f>
        <v/>
      </c>
      <c r="D493" s="1" t="str">
        <f>IF(I493="","",IF(J493="IN","",IF(COUNTIF($A$2:A493,A493)=1,1,"")))</f>
        <v/>
      </c>
      <c r="E493" s="1" t="str">
        <f>IF(I493="","",IF(J493="OUT","",IF(COUNTIF(B$2:$B493,B493)=1,1,"")))</f>
        <v/>
      </c>
      <c r="F493" s="1" t="str">
        <f>IF(I493="","",IF(J493="IN","",IF(COUNTIF($B$2:B493,B493)=1,1,"")))</f>
        <v/>
      </c>
      <c r="G493" s="1">
        <f>IF(I493="","",COUNTIF($K$1:K493,K493))</f>
        <v>2</v>
      </c>
      <c r="H493" s="1">
        <f>IF(I493="","",COUNTIF($G$2:G493,1))</f>
        <v>44</v>
      </c>
      <c r="I493" s="5">
        <v>24661</v>
      </c>
      <c r="J493" s="5" t="s">
        <v>3</v>
      </c>
      <c r="K493" s="5" t="s">
        <v>44</v>
      </c>
      <c r="L493" s="6">
        <v>43344</v>
      </c>
      <c r="M493" s="8">
        <v>140</v>
      </c>
      <c r="N493" s="5">
        <v>37.9</v>
      </c>
      <c r="O493" s="7">
        <v>-5306</v>
      </c>
    </row>
    <row r="494" spans="1:15" hidden="1" x14ac:dyDescent="0.2">
      <c r="A494" s="1" t="str">
        <f t="shared" si="14"/>
        <v>43344-CRITERIA AN S.A. (1763)-24717-OUT</v>
      </c>
      <c r="B494" s="1" t="str">
        <f t="shared" si="15"/>
        <v>43344-CRITERIA AN S.A. (1763)-OUT</v>
      </c>
      <c r="C494" s="1" t="str">
        <f>IF(I494="","",IF(J494="OUT","",IF(COUNTIF($A$2:A494,A494)=1,1,"")))</f>
        <v/>
      </c>
      <c r="D494" s="1">
        <f>IF(I494="","",IF(J494="IN","",IF(COUNTIF($A$2:A494,A494)=1,1,"")))</f>
        <v>1</v>
      </c>
      <c r="E494" s="1" t="str">
        <f>IF(I494="","",IF(J494="OUT","",IF(COUNTIF(B$2:$B494,B494)=1,1,"")))</f>
        <v/>
      </c>
      <c r="F494" s="1" t="str">
        <f>IF(I494="","",IF(J494="IN","",IF(COUNTIF($B$2:B494,B494)=1,1,"")))</f>
        <v/>
      </c>
      <c r="G494" s="1">
        <f>IF(I494="","",COUNTIF($K$1:K494,K494))</f>
        <v>17</v>
      </c>
      <c r="H494" s="1">
        <f>IF(I494="","",COUNTIF($G$2:G494,1))</f>
        <v>44</v>
      </c>
      <c r="I494" s="5">
        <v>24717</v>
      </c>
      <c r="J494" s="5" t="s">
        <v>3</v>
      </c>
      <c r="K494" s="5" t="s">
        <v>41</v>
      </c>
      <c r="L494" s="6">
        <v>43344</v>
      </c>
      <c r="M494" s="8">
        <v>3000</v>
      </c>
      <c r="N494" s="5">
        <v>37.450000000000003</v>
      </c>
      <c r="O494" s="7">
        <v>-112350.00000000001</v>
      </c>
    </row>
    <row r="495" spans="1:15" hidden="1" x14ac:dyDescent="0.2">
      <c r="A495" s="1" t="str">
        <f t="shared" si="14"/>
        <v>43344-CRITERIA AN S.A. (1763)-24717-OUT</v>
      </c>
      <c r="B495" s="1" t="str">
        <f t="shared" si="15"/>
        <v>43344-CRITERIA AN S.A. (1763)-OUT</v>
      </c>
      <c r="C495" s="1" t="str">
        <f>IF(I495="","",IF(J495="OUT","",IF(COUNTIF($A$2:A495,A495)=1,1,"")))</f>
        <v/>
      </c>
      <c r="D495" s="1" t="str">
        <f>IF(I495="","",IF(J495="IN","",IF(COUNTIF($A$2:A495,A495)=1,1,"")))</f>
        <v/>
      </c>
      <c r="E495" s="1" t="str">
        <f>IF(I495="","",IF(J495="OUT","",IF(COUNTIF(B$2:$B495,B495)=1,1,"")))</f>
        <v/>
      </c>
      <c r="F495" s="1" t="str">
        <f>IF(I495="","",IF(J495="IN","",IF(COUNTIF($B$2:B495,B495)=1,1,"")))</f>
        <v/>
      </c>
      <c r="G495" s="1">
        <f>IF(I495="","",COUNTIF($K$1:K495,K495))</f>
        <v>18</v>
      </c>
      <c r="H495" s="1">
        <f>IF(I495="","",COUNTIF($G$2:G495,1))</f>
        <v>44</v>
      </c>
      <c r="I495" s="5">
        <v>24717</v>
      </c>
      <c r="J495" s="5" t="s">
        <v>3</v>
      </c>
      <c r="K495" s="5" t="s">
        <v>41</v>
      </c>
      <c r="L495" s="6">
        <v>43344</v>
      </c>
      <c r="M495" s="8">
        <v>2304</v>
      </c>
      <c r="N495" s="5">
        <v>44.91</v>
      </c>
      <c r="O495" s="7">
        <v>-103472.63999999998</v>
      </c>
    </row>
    <row r="496" spans="1:15" hidden="1" x14ac:dyDescent="0.2">
      <c r="A496" s="1" t="str">
        <f t="shared" si="14"/>
        <v>43344-CRITERIA AN S.A. (1763)-24717-OUT</v>
      </c>
      <c r="B496" s="1" t="str">
        <f t="shared" si="15"/>
        <v>43344-CRITERIA AN S.A. (1763)-OUT</v>
      </c>
      <c r="C496" s="1" t="str">
        <f>IF(I496="","",IF(J496="OUT","",IF(COUNTIF($A$2:A496,A496)=1,1,"")))</f>
        <v/>
      </c>
      <c r="D496" s="1" t="str">
        <f>IF(I496="","",IF(J496="IN","",IF(COUNTIF($A$2:A496,A496)=1,1,"")))</f>
        <v/>
      </c>
      <c r="E496" s="1" t="str">
        <f>IF(I496="","",IF(J496="OUT","",IF(COUNTIF(B$2:$B496,B496)=1,1,"")))</f>
        <v/>
      </c>
      <c r="F496" s="1" t="str">
        <f>IF(I496="","",IF(J496="IN","",IF(COUNTIF($B$2:B496,B496)=1,1,"")))</f>
        <v/>
      </c>
      <c r="G496" s="1">
        <f>IF(I496="","",COUNTIF($K$1:K496,K496))</f>
        <v>19</v>
      </c>
      <c r="H496" s="1">
        <f>IF(I496="","",COUNTIF($G$2:G496,1))</f>
        <v>44</v>
      </c>
      <c r="I496" s="5">
        <v>24717</v>
      </c>
      <c r="J496" s="5" t="s">
        <v>3</v>
      </c>
      <c r="K496" s="5" t="s">
        <v>41</v>
      </c>
      <c r="L496" s="6">
        <v>43344</v>
      </c>
      <c r="M496" s="5">
        <v>472</v>
      </c>
      <c r="N496" s="5">
        <v>5.61</v>
      </c>
      <c r="O496" s="7">
        <v>-2647.92</v>
      </c>
    </row>
    <row r="497" spans="1:15" hidden="1" x14ac:dyDescent="0.2">
      <c r="A497" s="1" t="str">
        <f t="shared" si="14"/>
        <v>43344-PP Inversiones S.A (262)-24770-OUT</v>
      </c>
      <c r="B497" s="1" t="str">
        <f t="shared" si="15"/>
        <v>43344-PP Inversiones S.A (262)-OUT</v>
      </c>
      <c r="C497" s="1" t="str">
        <f>IF(I497="","",IF(J497="OUT","",IF(COUNTIF($A$2:A497,A497)=1,1,"")))</f>
        <v/>
      </c>
      <c r="D497" s="1">
        <f>IF(I497="","",IF(J497="IN","",IF(COUNTIF($A$2:A497,A497)=1,1,"")))</f>
        <v>1</v>
      </c>
      <c r="E497" s="1" t="str">
        <f>IF(I497="","",IF(J497="OUT","",IF(COUNTIF(B$2:$B497,B497)=1,1,"")))</f>
        <v/>
      </c>
      <c r="F497" s="1" t="str">
        <f>IF(I497="","",IF(J497="IN","",IF(COUNTIF($B$2:B497,B497)=1,1,"")))</f>
        <v/>
      </c>
      <c r="G497" s="1">
        <f>IF(I497="","",COUNTIF($K$1:K497,K497))</f>
        <v>8</v>
      </c>
      <c r="H497" s="1">
        <f>IF(I497="","",COUNTIF($G$2:G497,1))</f>
        <v>44</v>
      </c>
      <c r="I497" s="5">
        <v>24770</v>
      </c>
      <c r="J497" s="5" t="s">
        <v>3</v>
      </c>
      <c r="K497" s="5" t="s">
        <v>29</v>
      </c>
      <c r="L497" s="6">
        <v>43344</v>
      </c>
      <c r="M497" s="8">
        <v>9659</v>
      </c>
      <c r="N497" s="5">
        <v>39.68</v>
      </c>
      <c r="O497" s="7">
        <v>-383269.12</v>
      </c>
    </row>
    <row r="498" spans="1:15" hidden="1" x14ac:dyDescent="0.2">
      <c r="A498" s="1" t="str">
        <f t="shared" si="14"/>
        <v>43344-HSBC (Retail) (1748)-24847-OUT</v>
      </c>
      <c r="B498" s="1" t="str">
        <f t="shared" si="15"/>
        <v>43344-HSBC (Retail) (1748)-OUT</v>
      </c>
      <c r="C498" s="1" t="str">
        <f>IF(I498="","",IF(J498="OUT","",IF(COUNTIF($A$2:A498,A498)=1,1,"")))</f>
        <v/>
      </c>
      <c r="D498" s="1">
        <f>IF(I498="","",IF(J498="IN","",IF(COUNTIF($A$2:A498,A498)=1,1,"")))</f>
        <v>1</v>
      </c>
      <c r="E498" s="1" t="str">
        <f>IF(I498="","",IF(J498="OUT","",IF(COUNTIF(B$2:$B498,B498)=1,1,"")))</f>
        <v/>
      </c>
      <c r="F498" s="1">
        <f>IF(I498="","",IF(J498="IN","",IF(COUNTIF($B$2:B498,B498)=1,1,"")))</f>
        <v>1</v>
      </c>
      <c r="G498" s="1">
        <f>IF(I498="","",COUNTIF($K$1:K498,K498))</f>
        <v>9</v>
      </c>
      <c r="H498" s="1">
        <f>IF(I498="","",COUNTIF($G$2:G498,1))</f>
        <v>44</v>
      </c>
      <c r="I498" s="5">
        <v>24847</v>
      </c>
      <c r="J498" s="5" t="s">
        <v>3</v>
      </c>
      <c r="K498" s="5" t="s">
        <v>17</v>
      </c>
      <c r="L498" s="6">
        <v>43344</v>
      </c>
      <c r="M498" s="5">
        <v>964</v>
      </c>
      <c r="N498" s="5">
        <v>10.45</v>
      </c>
      <c r="O498" s="7">
        <v>-10073.799999999999</v>
      </c>
    </row>
    <row r="499" spans="1:15" hidden="1" x14ac:dyDescent="0.2">
      <c r="A499" s="1" t="str">
        <f t="shared" si="14"/>
        <v>43344-HSBC (Retail) (1748)-24847-OUT</v>
      </c>
      <c r="B499" s="1" t="str">
        <f t="shared" si="15"/>
        <v>43344-HSBC (Retail) (1748)-OUT</v>
      </c>
      <c r="C499" s="1" t="str">
        <f>IF(I499="","",IF(J499="OUT","",IF(COUNTIF($A$2:A499,A499)=1,1,"")))</f>
        <v/>
      </c>
      <c r="D499" s="1" t="str">
        <f>IF(I499="","",IF(J499="IN","",IF(COUNTIF($A$2:A499,A499)=1,1,"")))</f>
        <v/>
      </c>
      <c r="E499" s="1" t="str">
        <f>IF(I499="","",IF(J499="OUT","",IF(COUNTIF(B$2:$B499,B499)=1,1,"")))</f>
        <v/>
      </c>
      <c r="F499" s="1" t="str">
        <f>IF(I499="","",IF(J499="IN","",IF(COUNTIF($B$2:B499,B499)=1,1,"")))</f>
        <v/>
      </c>
      <c r="G499" s="1">
        <f>IF(I499="","",COUNTIF($K$1:K499,K499))</f>
        <v>10</v>
      </c>
      <c r="H499" s="1">
        <f>IF(I499="","",COUNTIF($G$2:G499,1))</f>
        <v>44</v>
      </c>
      <c r="I499" s="5">
        <v>24847</v>
      </c>
      <c r="J499" s="5" t="s">
        <v>3</v>
      </c>
      <c r="K499" s="5" t="s">
        <v>17</v>
      </c>
      <c r="L499" s="6">
        <v>43344</v>
      </c>
      <c r="M499" s="5">
        <v>571</v>
      </c>
      <c r="N499" s="5">
        <v>14.45</v>
      </c>
      <c r="O499" s="7">
        <v>-8250.9499999999989</v>
      </c>
    </row>
    <row r="500" spans="1:15" hidden="1" x14ac:dyDescent="0.2">
      <c r="A500" s="1" t="str">
        <f t="shared" si="14"/>
        <v>43344-HSBC (Retail) (1748)-24847-OUT</v>
      </c>
      <c r="B500" s="1" t="str">
        <f t="shared" si="15"/>
        <v>43344-HSBC (Retail) (1748)-OUT</v>
      </c>
      <c r="C500" s="1" t="str">
        <f>IF(I500="","",IF(J500="OUT","",IF(COUNTIF($A$2:A500,A500)=1,1,"")))</f>
        <v/>
      </c>
      <c r="D500" s="1" t="str">
        <f>IF(I500="","",IF(J500="IN","",IF(COUNTIF($A$2:A500,A500)=1,1,"")))</f>
        <v/>
      </c>
      <c r="E500" s="1" t="str">
        <f>IF(I500="","",IF(J500="OUT","",IF(COUNTIF(B$2:$B500,B500)=1,1,"")))</f>
        <v/>
      </c>
      <c r="F500" s="1" t="str">
        <f>IF(I500="","",IF(J500="IN","",IF(COUNTIF($B$2:B500,B500)=1,1,"")))</f>
        <v/>
      </c>
      <c r="G500" s="1">
        <f>IF(I500="","",COUNTIF($K$1:K500,K500))</f>
        <v>11</v>
      </c>
      <c r="H500" s="1">
        <f>IF(I500="","",COUNTIF($G$2:G500,1))</f>
        <v>44</v>
      </c>
      <c r="I500" s="5">
        <v>24847</v>
      </c>
      <c r="J500" s="5" t="s">
        <v>3</v>
      </c>
      <c r="K500" s="5" t="s">
        <v>17</v>
      </c>
      <c r="L500" s="6">
        <v>43344</v>
      </c>
      <c r="M500" s="5">
        <v>438</v>
      </c>
      <c r="N500" s="5">
        <v>12.35</v>
      </c>
      <c r="O500" s="7">
        <v>-5409.3</v>
      </c>
    </row>
    <row r="501" spans="1:15" hidden="1" x14ac:dyDescent="0.2">
      <c r="A501" s="1" t="str">
        <f t="shared" si="14"/>
        <v>43344-HSBC (Retail) (1748)-24847-OUT</v>
      </c>
      <c r="B501" s="1" t="str">
        <f t="shared" si="15"/>
        <v>43344-HSBC (Retail) (1748)-OUT</v>
      </c>
      <c r="C501" s="1" t="str">
        <f>IF(I501="","",IF(J501="OUT","",IF(COUNTIF($A$2:A501,A501)=1,1,"")))</f>
        <v/>
      </c>
      <c r="D501" s="1" t="str">
        <f>IF(I501="","",IF(J501="IN","",IF(COUNTIF($A$2:A501,A501)=1,1,"")))</f>
        <v/>
      </c>
      <c r="E501" s="1" t="str">
        <f>IF(I501="","",IF(J501="OUT","",IF(COUNTIF(B$2:$B501,B501)=1,1,"")))</f>
        <v/>
      </c>
      <c r="F501" s="1" t="str">
        <f>IF(I501="","",IF(J501="IN","",IF(COUNTIF($B$2:B501,B501)=1,1,"")))</f>
        <v/>
      </c>
      <c r="G501" s="1">
        <f>IF(I501="","",COUNTIF($K$1:K501,K501))</f>
        <v>12</v>
      </c>
      <c r="H501" s="1">
        <f>IF(I501="","",COUNTIF($G$2:G501,1))</f>
        <v>44</v>
      </c>
      <c r="I501" s="5">
        <v>24847</v>
      </c>
      <c r="J501" s="5" t="s">
        <v>3</v>
      </c>
      <c r="K501" s="5" t="s">
        <v>17</v>
      </c>
      <c r="L501" s="6">
        <v>43344</v>
      </c>
      <c r="M501" s="5">
        <v>293</v>
      </c>
      <c r="N501" s="5">
        <v>13.9</v>
      </c>
      <c r="O501" s="7">
        <v>-4072.7000000000003</v>
      </c>
    </row>
    <row r="502" spans="1:15" hidden="1" x14ac:dyDescent="0.2">
      <c r="A502" s="1" t="str">
        <f t="shared" si="14"/>
        <v>43344-HSBC (Retail) (1748)-24847-OUT</v>
      </c>
      <c r="B502" s="1" t="str">
        <f t="shared" si="15"/>
        <v>43344-HSBC (Retail) (1748)-OUT</v>
      </c>
      <c r="C502" s="1" t="str">
        <f>IF(I502="","",IF(J502="OUT","",IF(COUNTIF($A$2:A502,A502)=1,1,"")))</f>
        <v/>
      </c>
      <c r="D502" s="1" t="str">
        <f>IF(I502="","",IF(J502="IN","",IF(COUNTIF($A$2:A502,A502)=1,1,"")))</f>
        <v/>
      </c>
      <c r="E502" s="1" t="str">
        <f>IF(I502="","",IF(J502="OUT","",IF(COUNTIF(B$2:$B502,B502)=1,1,"")))</f>
        <v/>
      </c>
      <c r="F502" s="1" t="str">
        <f>IF(I502="","",IF(J502="IN","",IF(COUNTIF($B$2:B502,B502)=1,1,"")))</f>
        <v/>
      </c>
      <c r="G502" s="1">
        <f>IF(I502="","",COUNTIF($K$1:K502,K502))</f>
        <v>13</v>
      </c>
      <c r="H502" s="1">
        <f>IF(I502="","",COUNTIF($G$2:G502,1))</f>
        <v>44</v>
      </c>
      <c r="I502" s="5">
        <v>24847</v>
      </c>
      <c r="J502" s="5" t="s">
        <v>3</v>
      </c>
      <c r="K502" s="5" t="s">
        <v>17</v>
      </c>
      <c r="L502" s="6">
        <v>43344</v>
      </c>
      <c r="M502" s="5">
        <v>1122</v>
      </c>
      <c r="N502" s="5">
        <v>3.16</v>
      </c>
      <c r="O502" s="7">
        <v>-3545.52</v>
      </c>
    </row>
    <row r="503" spans="1:15" hidden="1" x14ac:dyDescent="0.2">
      <c r="A503" s="1" t="str">
        <f t="shared" si="14"/>
        <v>43344-HSBC (Retail) (1748)-24847-OUT</v>
      </c>
      <c r="B503" s="1" t="str">
        <f t="shared" si="15"/>
        <v>43344-HSBC (Retail) (1748)-OUT</v>
      </c>
      <c r="C503" s="1" t="str">
        <f>IF(I503="","",IF(J503="OUT","",IF(COUNTIF($A$2:A503,A503)=1,1,"")))</f>
        <v/>
      </c>
      <c r="D503" s="1" t="str">
        <f>IF(I503="","",IF(J503="IN","",IF(COUNTIF($A$2:A503,A503)=1,1,"")))</f>
        <v/>
      </c>
      <c r="E503" s="1" t="str">
        <f>IF(I503="","",IF(J503="OUT","",IF(COUNTIF(B$2:$B503,B503)=1,1,"")))</f>
        <v/>
      </c>
      <c r="F503" s="1" t="str">
        <f>IF(I503="","",IF(J503="IN","",IF(COUNTIF($B$2:B503,B503)=1,1,"")))</f>
        <v/>
      </c>
      <c r="G503" s="1">
        <f>IF(I503="","",COUNTIF($K$1:K503,K503))</f>
        <v>14</v>
      </c>
      <c r="H503" s="1">
        <f>IF(I503="","",COUNTIF($G$2:G503,1))</f>
        <v>44</v>
      </c>
      <c r="I503" s="5">
        <v>24847</v>
      </c>
      <c r="J503" s="5" t="s">
        <v>3</v>
      </c>
      <c r="K503" s="5" t="s">
        <v>17</v>
      </c>
      <c r="L503" s="6">
        <v>43344</v>
      </c>
      <c r="M503" s="5">
        <v>438</v>
      </c>
      <c r="N503" s="5">
        <v>0</v>
      </c>
      <c r="O503" s="7">
        <v>0</v>
      </c>
    </row>
    <row r="504" spans="1:15" hidden="1" x14ac:dyDescent="0.2">
      <c r="A504" s="1" t="str">
        <f t="shared" si="14"/>
        <v>43344-Bull Market Brokers S.A (200)-24936-OUT</v>
      </c>
      <c r="B504" s="1" t="str">
        <f t="shared" si="15"/>
        <v>43344-Bull Market Brokers S.A (200)-OUT</v>
      </c>
      <c r="C504" s="1" t="str">
        <f>IF(I504="","",IF(J504="OUT","",IF(COUNTIF($A$2:A504,A504)=1,1,"")))</f>
        <v/>
      </c>
      <c r="D504" s="1">
        <f>IF(I504="","",IF(J504="IN","",IF(COUNTIF($A$2:A504,A504)=1,1,"")))</f>
        <v>1</v>
      </c>
      <c r="E504" s="1" t="str">
        <f>IF(I504="","",IF(J504="OUT","",IF(COUNTIF(B$2:$B504,B504)=1,1,"")))</f>
        <v/>
      </c>
      <c r="F504" s="1" t="str">
        <f>IF(I504="","",IF(J504="IN","",IF(COUNTIF($B$2:B504,B504)=1,1,"")))</f>
        <v/>
      </c>
      <c r="G504" s="1">
        <f>IF(I504="","",COUNTIF($K$1:K504,K504))</f>
        <v>32</v>
      </c>
      <c r="H504" s="1">
        <f>IF(I504="","",COUNTIF($G$2:G504,1))</f>
        <v>44</v>
      </c>
      <c r="I504" s="5">
        <v>24936</v>
      </c>
      <c r="J504" s="5" t="s">
        <v>3</v>
      </c>
      <c r="K504" s="5" t="s">
        <v>21</v>
      </c>
      <c r="L504" s="6">
        <v>43344</v>
      </c>
      <c r="M504" s="5">
        <v>68</v>
      </c>
      <c r="N504" s="5">
        <v>82.95</v>
      </c>
      <c r="O504" s="7">
        <v>-5640.6</v>
      </c>
    </row>
    <row r="505" spans="1:15" hidden="1" x14ac:dyDescent="0.2">
      <c r="A505" s="1" t="str">
        <f t="shared" si="14"/>
        <v>43344-Invertir en Bolsa (203)-25590-OUT</v>
      </c>
      <c r="B505" s="1" t="str">
        <f t="shared" si="15"/>
        <v>43344-Invertir en Bolsa (203)-OUT</v>
      </c>
      <c r="C505" s="1" t="str">
        <f>IF(I505="","",IF(J505="OUT","",IF(COUNTIF($A$2:A505,A505)=1,1,"")))</f>
        <v/>
      </c>
      <c r="D505" s="1">
        <f>IF(I505="","",IF(J505="IN","",IF(COUNTIF($A$2:A505,A505)=1,1,"")))</f>
        <v>1</v>
      </c>
      <c r="E505" s="1" t="str">
        <f>IF(I505="","",IF(J505="OUT","",IF(COUNTIF(B$2:$B505,B505)=1,1,"")))</f>
        <v/>
      </c>
      <c r="F505" s="1" t="str">
        <f>IF(I505="","",IF(J505="IN","",IF(COUNTIF($B$2:B505,B505)=1,1,"")))</f>
        <v/>
      </c>
      <c r="G505" s="1">
        <f>IF(I505="","",COUNTIF($K$1:K505,K505))</f>
        <v>3</v>
      </c>
      <c r="H505" s="1">
        <f>IF(I505="","",COUNTIF($G$2:G505,1))</f>
        <v>44</v>
      </c>
      <c r="I505" s="5">
        <v>25590</v>
      </c>
      <c r="J505" s="5" t="s">
        <v>3</v>
      </c>
      <c r="K505" s="5" t="s">
        <v>44</v>
      </c>
      <c r="L505" s="6">
        <v>43344</v>
      </c>
      <c r="M505" s="5">
        <v>1737</v>
      </c>
      <c r="N505" s="5">
        <v>36.950000000000003</v>
      </c>
      <c r="O505" s="7">
        <v>-64182.15</v>
      </c>
    </row>
    <row r="506" spans="1:15" hidden="1" x14ac:dyDescent="0.2">
      <c r="A506" s="1" t="str">
        <f t="shared" si="14"/>
        <v>43344-Invertir en Bolsa (203)-25590-OUT</v>
      </c>
      <c r="B506" s="1" t="str">
        <f t="shared" si="15"/>
        <v>43344-Invertir en Bolsa (203)-OUT</v>
      </c>
      <c r="C506" s="1" t="str">
        <f>IF(I506="","",IF(J506="OUT","",IF(COUNTIF($A$2:A506,A506)=1,1,"")))</f>
        <v/>
      </c>
      <c r="D506" s="1" t="str">
        <f>IF(I506="","",IF(J506="IN","",IF(COUNTIF($A$2:A506,A506)=1,1,"")))</f>
        <v/>
      </c>
      <c r="E506" s="1" t="str">
        <f>IF(I506="","",IF(J506="OUT","",IF(COUNTIF(B$2:$B506,B506)=1,1,"")))</f>
        <v/>
      </c>
      <c r="F506" s="1" t="str">
        <f>IF(I506="","",IF(J506="IN","",IF(COUNTIF($B$2:B506,B506)=1,1,"")))</f>
        <v/>
      </c>
      <c r="G506" s="1">
        <f>IF(I506="","",COUNTIF($K$1:K506,K506))</f>
        <v>4</v>
      </c>
      <c r="H506" s="1">
        <f>IF(I506="","",COUNTIF($G$2:G506,1))</f>
        <v>44</v>
      </c>
      <c r="I506" s="5">
        <v>25590</v>
      </c>
      <c r="J506" s="5" t="s">
        <v>3</v>
      </c>
      <c r="K506" s="5" t="s">
        <v>44</v>
      </c>
      <c r="L506" s="6">
        <v>43344</v>
      </c>
      <c r="M506" s="5">
        <v>330</v>
      </c>
      <c r="N506" s="5">
        <v>113.05</v>
      </c>
      <c r="O506" s="7">
        <v>-37306.5</v>
      </c>
    </row>
    <row r="507" spans="1:15" hidden="1" x14ac:dyDescent="0.2">
      <c r="A507" s="1" t="str">
        <f t="shared" si="14"/>
        <v>43344-Invertir en Bolsa (203)-25590-OUT</v>
      </c>
      <c r="B507" s="1" t="str">
        <f t="shared" si="15"/>
        <v>43344-Invertir en Bolsa (203)-OUT</v>
      </c>
      <c r="C507" s="1" t="str">
        <f>IF(I507="","",IF(J507="OUT","",IF(COUNTIF($A$2:A507,A507)=1,1,"")))</f>
        <v/>
      </c>
      <c r="D507" s="1" t="str">
        <f>IF(I507="","",IF(J507="IN","",IF(COUNTIF($A$2:A507,A507)=1,1,"")))</f>
        <v/>
      </c>
      <c r="E507" s="1" t="str">
        <f>IF(I507="","",IF(J507="OUT","",IF(COUNTIF(B$2:$B507,B507)=1,1,"")))</f>
        <v/>
      </c>
      <c r="F507" s="1" t="str">
        <f>IF(I507="","",IF(J507="IN","",IF(COUNTIF($B$2:B507,B507)=1,1,"")))</f>
        <v/>
      </c>
      <c r="G507" s="1">
        <f>IF(I507="","",COUNTIF($K$1:K507,K507))</f>
        <v>5</v>
      </c>
      <c r="H507" s="1">
        <f>IF(I507="","",COUNTIF($G$2:G507,1))</f>
        <v>44</v>
      </c>
      <c r="I507" s="5">
        <v>25590</v>
      </c>
      <c r="J507" s="5" t="s">
        <v>3</v>
      </c>
      <c r="K507" s="5" t="s">
        <v>44</v>
      </c>
      <c r="L507" s="6">
        <v>43344</v>
      </c>
      <c r="M507" s="5">
        <v>338</v>
      </c>
      <c r="N507" s="5">
        <v>47.95</v>
      </c>
      <c r="O507" s="7">
        <v>-16207.1</v>
      </c>
    </row>
    <row r="508" spans="1:15" hidden="1" x14ac:dyDescent="0.2">
      <c r="A508" s="1" t="str">
        <f t="shared" si="14"/>
        <v>43344-Invertir en Bolsa (203)-25590-OUT</v>
      </c>
      <c r="B508" s="1" t="str">
        <f t="shared" si="15"/>
        <v>43344-Invertir en Bolsa (203)-OUT</v>
      </c>
      <c r="C508" s="1" t="str">
        <f>IF(I508="","",IF(J508="OUT","",IF(COUNTIF($A$2:A508,A508)=1,1,"")))</f>
        <v/>
      </c>
      <c r="D508" s="1" t="str">
        <f>IF(I508="","",IF(J508="IN","",IF(COUNTIF($A$2:A508,A508)=1,1,"")))</f>
        <v/>
      </c>
      <c r="E508" s="1" t="str">
        <f>IF(I508="","",IF(J508="OUT","",IF(COUNTIF(B$2:$B508,B508)=1,1,"")))</f>
        <v/>
      </c>
      <c r="F508" s="1" t="str">
        <f>IF(I508="","",IF(J508="IN","",IF(COUNTIF($B$2:B508,B508)=1,1,"")))</f>
        <v/>
      </c>
      <c r="G508" s="1">
        <f>IF(I508="","",COUNTIF($K$1:K508,K508))</f>
        <v>6</v>
      </c>
      <c r="H508" s="1">
        <f>IF(I508="","",COUNTIF($G$2:G508,1))</f>
        <v>44</v>
      </c>
      <c r="I508" s="5">
        <v>25590</v>
      </c>
      <c r="J508" s="5" t="s">
        <v>3</v>
      </c>
      <c r="K508" s="5" t="s">
        <v>44</v>
      </c>
      <c r="L508" s="6">
        <v>43344</v>
      </c>
      <c r="M508" s="5">
        <v>23</v>
      </c>
      <c r="N508" s="5">
        <v>355.95</v>
      </c>
      <c r="O508" s="7">
        <v>-8186.8499999999995</v>
      </c>
    </row>
    <row r="509" spans="1:15" hidden="1" x14ac:dyDescent="0.2">
      <c r="A509" s="1" t="str">
        <f t="shared" si="14"/>
        <v>43344-Invertir en Bolsa (203)-25590-OUT</v>
      </c>
      <c r="B509" s="1" t="str">
        <f t="shared" si="15"/>
        <v>43344-Invertir en Bolsa (203)-OUT</v>
      </c>
      <c r="C509" s="1" t="str">
        <f>IF(I509="","",IF(J509="OUT","",IF(COUNTIF($A$2:A509,A509)=1,1,"")))</f>
        <v/>
      </c>
      <c r="D509" s="1" t="str">
        <f>IF(I509="","",IF(J509="IN","",IF(COUNTIF($A$2:A509,A509)=1,1,"")))</f>
        <v/>
      </c>
      <c r="E509" s="1" t="str">
        <f>IF(I509="","",IF(J509="OUT","",IF(COUNTIF(B$2:$B509,B509)=1,1,"")))</f>
        <v/>
      </c>
      <c r="F509" s="1" t="str">
        <f>IF(I509="","",IF(J509="IN","",IF(COUNTIF($B$2:B509,B509)=1,1,"")))</f>
        <v/>
      </c>
      <c r="G509" s="1">
        <f>IF(I509="","",COUNTIF($K$1:K509,K509))</f>
        <v>7</v>
      </c>
      <c r="H509" s="1">
        <f>IF(I509="","",COUNTIF($G$2:G509,1))</f>
        <v>44</v>
      </c>
      <c r="I509" s="5">
        <v>25590</v>
      </c>
      <c r="J509" s="5" t="s">
        <v>3</v>
      </c>
      <c r="K509" s="5" t="s">
        <v>44</v>
      </c>
      <c r="L509" s="6">
        <v>43344</v>
      </c>
      <c r="M509" s="5">
        <v>117</v>
      </c>
      <c r="N509" s="5">
        <v>53</v>
      </c>
      <c r="O509" s="7">
        <v>-6201</v>
      </c>
    </row>
    <row r="510" spans="1:15" hidden="1" x14ac:dyDescent="0.2">
      <c r="A510" s="1" t="str">
        <f t="shared" si="14"/>
        <v>43344-Santander Rio Banco (1119)-26314-OUT</v>
      </c>
      <c r="B510" s="1" t="str">
        <f t="shared" si="15"/>
        <v>43344-Santander Rio Banco (1119)-OUT</v>
      </c>
      <c r="C510" s="1" t="str">
        <f>IF(I510="","",IF(J510="OUT","",IF(COUNTIF($A$2:A510,A510)=1,1,"")))</f>
        <v/>
      </c>
      <c r="D510" s="1">
        <f>IF(I510="","",IF(J510="IN","",IF(COUNTIF($A$2:A510,A510)=1,1,"")))</f>
        <v>1</v>
      </c>
      <c r="E510" s="1" t="str">
        <f>IF(I510="","",IF(J510="OUT","",IF(COUNTIF(B$2:$B510,B510)=1,1,"")))</f>
        <v/>
      </c>
      <c r="F510" s="1">
        <f>IF(I510="","",IF(J510="IN","",IF(COUNTIF($B$2:B510,B510)=1,1,"")))</f>
        <v>1</v>
      </c>
      <c r="G510" s="1">
        <f>IF(I510="","",COUNTIF($K$1:K510,K510))</f>
        <v>78</v>
      </c>
      <c r="H510" s="1">
        <f>IF(I510="","",COUNTIF($G$2:G510,1))</f>
        <v>44</v>
      </c>
      <c r="I510" s="5">
        <v>26314</v>
      </c>
      <c r="J510" s="5" t="s">
        <v>3</v>
      </c>
      <c r="K510" s="5" t="s">
        <v>114</v>
      </c>
      <c r="L510" s="6">
        <v>43344</v>
      </c>
      <c r="M510" s="8">
        <v>8271</v>
      </c>
      <c r="N510" s="5">
        <v>27</v>
      </c>
      <c r="O510" s="7">
        <v>-223317</v>
      </c>
    </row>
    <row r="511" spans="1:15" hidden="1" x14ac:dyDescent="0.2">
      <c r="A511" s="1" t="str">
        <f t="shared" si="14"/>
        <v>43344-Santander Rio Banco (1119)-26314-OUT</v>
      </c>
      <c r="B511" s="1" t="str">
        <f t="shared" si="15"/>
        <v>43344-Santander Rio Banco (1119)-OUT</v>
      </c>
      <c r="C511" s="1" t="str">
        <f>IF(I511="","",IF(J511="OUT","",IF(COUNTIF($A$2:A511,A511)=1,1,"")))</f>
        <v/>
      </c>
      <c r="D511" s="1" t="str">
        <f>IF(I511="","",IF(J511="IN","",IF(COUNTIF($A$2:A511,A511)=1,1,"")))</f>
        <v/>
      </c>
      <c r="E511" s="1" t="str">
        <f>IF(I511="","",IF(J511="OUT","",IF(COUNTIF(B$2:$B511,B511)=1,1,"")))</f>
        <v/>
      </c>
      <c r="F511" s="1" t="str">
        <f>IF(I511="","",IF(J511="IN","",IF(COUNTIF($B$2:B511,B511)=1,1,"")))</f>
        <v/>
      </c>
      <c r="G511" s="1">
        <f>IF(I511="","",COUNTIF($K$1:K511,K511))</f>
        <v>79</v>
      </c>
      <c r="H511" s="1">
        <f>IF(I511="","",COUNTIF($G$2:G511,1))</f>
        <v>44</v>
      </c>
      <c r="I511" s="5">
        <v>26314</v>
      </c>
      <c r="J511" s="5" t="s">
        <v>3</v>
      </c>
      <c r="K511" s="5" t="s">
        <v>114</v>
      </c>
      <c r="L511" s="6">
        <v>43344</v>
      </c>
      <c r="M511" s="8">
        <v>7663</v>
      </c>
      <c r="N511" s="5">
        <v>16.3294</v>
      </c>
      <c r="O511" s="7">
        <v>-125132.19219999999</v>
      </c>
    </row>
    <row r="512" spans="1:15" hidden="1" x14ac:dyDescent="0.2">
      <c r="A512" s="1" t="str">
        <f t="shared" si="14"/>
        <v>43344-Santander Rio Banco (1119)-26314-OUT</v>
      </c>
      <c r="B512" s="1" t="str">
        <f t="shared" si="15"/>
        <v>43344-Santander Rio Banco (1119)-OUT</v>
      </c>
      <c r="C512" s="1" t="str">
        <f>IF(I512="","",IF(J512="OUT","",IF(COUNTIF($A$2:A512,A512)=1,1,"")))</f>
        <v/>
      </c>
      <c r="D512" s="1" t="str">
        <f>IF(I512="","",IF(J512="IN","",IF(COUNTIF($A$2:A512,A512)=1,1,"")))</f>
        <v/>
      </c>
      <c r="E512" s="1" t="str">
        <f>IF(I512="","",IF(J512="OUT","",IF(COUNTIF(B$2:$B512,B512)=1,1,"")))</f>
        <v/>
      </c>
      <c r="F512" s="1" t="str">
        <f>IF(I512="","",IF(J512="IN","",IF(COUNTIF($B$2:B512,B512)=1,1,"")))</f>
        <v/>
      </c>
      <c r="G512" s="1">
        <f>IF(I512="","",COUNTIF($K$1:K512,K512))</f>
        <v>80</v>
      </c>
      <c r="H512" s="1">
        <f>IF(I512="","",COUNTIF($G$2:G512,1))</f>
        <v>44</v>
      </c>
      <c r="I512" s="5">
        <v>26314</v>
      </c>
      <c r="J512" s="5" t="s">
        <v>3</v>
      </c>
      <c r="K512" s="5" t="s">
        <v>114</v>
      </c>
      <c r="L512" s="6">
        <v>43344</v>
      </c>
      <c r="M512" s="8">
        <v>976</v>
      </c>
      <c r="N512" s="5">
        <v>43.1</v>
      </c>
      <c r="O512" s="7">
        <v>-42065.599999999999</v>
      </c>
    </row>
    <row r="513" spans="1:15" hidden="1" x14ac:dyDescent="0.2">
      <c r="A513" s="1" t="str">
        <f t="shared" si="14"/>
        <v>43344-Bull Market Brokers S.A (200)-27717-OUT</v>
      </c>
      <c r="B513" s="1" t="str">
        <f t="shared" si="15"/>
        <v>43344-Bull Market Brokers S.A (200)-OUT</v>
      </c>
      <c r="C513" s="1" t="str">
        <f>IF(I513="","",IF(J513="OUT","",IF(COUNTIF($A$2:A513,A513)=1,1,"")))</f>
        <v/>
      </c>
      <c r="D513" s="1">
        <f>IF(I513="","",IF(J513="IN","",IF(COUNTIF($A$2:A513,A513)=1,1,"")))</f>
        <v>1</v>
      </c>
      <c r="E513" s="1" t="str">
        <f>IF(I513="","",IF(J513="OUT","",IF(COUNTIF(B$2:$B513,B513)=1,1,"")))</f>
        <v/>
      </c>
      <c r="F513" s="1" t="str">
        <f>IF(I513="","",IF(J513="IN","",IF(COUNTIF($B$2:B513,B513)=1,1,"")))</f>
        <v/>
      </c>
      <c r="G513" s="1">
        <f>IF(I513="","",COUNTIF($K$1:K513,K513))</f>
        <v>33</v>
      </c>
      <c r="H513" s="1">
        <f>IF(I513="","",COUNTIF($G$2:G513,1))</f>
        <v>44</v>
      </c>
      <c r="I513" s="5">
        <v>27717</v>
      </c>
      <c r="J513" s="5" t="s">
        <v>3</v>
      </c>
      <c r="K513" s="5" t="s">
        <v>21</v>
      </c>
      <c r="L513" s="6">
        <v>43344</v>
      </c>
      <c r="M513" s="5">
        <v>100</v>
      </c>
      <c r="N513" s="5">
        <v>649.5</v>
      </c>
      <c r="O513" s="7">
        <v>-64950</v>
      </c>
    </row>
    <row r="514" spans="1:15" hidden="1" x14ac:dyDescent="0.2">
      <c r="A514" s="1" t="str">
        <f t="shared" si="14"/>
        <v>43344-Bull Market Brokers S.A (200)-27717-OUT</v>
      </c>
      <c r="B514" s="1" t="str">
        <f t="shared" si="15"/>
        <v>43344-Bull Market Brokers S.A (200)-OUT</v>
      </c>
      <c r="C514" s="1" t="str">
        <f>IF(I514="","",IF(J514="OUT","",IF(COUNTIF($A$2:A514,A514)=1,1,"")))</f>
        <v/>
      </c>
      <c r="D514" s="1" t="str">
        <f>IF(I514="","",IF(J514="IN","",IF(COUNTIF($A$2:A514,A514)=1,1,"")))</f>
        <v/>
      </c>
      <c r="E514" s="1" t="str">
        <f>IF(I514="","",IF(J514="OUT","",IF(COUNTIF(B$2:$B514,B514)=1,1,"")))</f>
        <v/>
      </c>
      <c r="F514" s="1" t="str">
        <f>IF(I514="","",IF(J514="IN","",IF(COUNTIF($B$2:B514,B514)=1,1,"")))</f>
        <v/>
      </c>
      <c r="G514" s="1">
        <f>IF(I514="","",COUNTIF($K$1:K514,K514))</f>
        <v>34</v>
      </c>
      <c r="H514" s="1">
        <f>IF(I514="","",COUNTIF($G$2:G514,1))</f>
        <v>44</v>
      </c>
      <c r="I514" s="5">
        <v>27717</v>
      </c>
      <c r="J514" s="5" t="s">
        <v>3</v>
      </c>
      <c r="K514" s="5" t="s">
        <v>21</v>
      </c>
      <c r="L514" s="6">
        <v>43344</v>
      </c>
      <c r="M514" s="5">
        <v>70</v>
      </c>
      <c r="N514" s="5">
        <v>905.45</v>
      </c>
      <c r="O514" s="7">
        <v>-63381.5</v>
      </c>
    </row>
    <row r="515" spans="1:15" hidden="1" x14ac:dyDescent="0.2">
      <c r="A515" s="1" t="str">
        <f t="shared" si="14"/>
        <v>43344-Bull Market Brokers S.A (200)-27717-OUT</v>
      </c>
      <c r="B515" s="1" t="str">
        <f t="shared" si="15"/>
        <v>43344-Bull Market Brokers S.A (200)-OUT</v>
      </c>
      <c r="C515" s="1" t="str">
        <f>IF(I515="","",IF(J515="OUT","",IF(COUNTIF($A$2:A515,A515)=1,1,"")))</f>
        <v/>
      </c>
      <c r="D515" s="1" t="str">
        <f>IF(I515="","",IF(J515="IN","",IF(COUNTIF($A$2:A515,A515)=1,1,"")))</f>
        <v/>
      </c>
      <c r="E515" s="1" t="str">
        <f>IF(I515="","",IF(J515="OUT","",IF(COUNTIF(B$2:$B515,B515)=1,1,"")))</f>
        <v/>
      </c>
      <c r="F515" s="1" t="str">
        <f>IF(I515="","",IF(J515="IN","",IF(COUNTIF($B$2:B515,B515)=1,1,"")))</f>
        <v/>
      </c>
      <c r="G515" s="1">
        <f>IF(I515="","",COUNTIF($K$1:K515,K515))</f>
        <v>35</v>
      </c>
      <c r="H515" s="1">
        <f>IF(I515="","",COUNTIF($G$2:G515,1))</f>
        <v>44</v>
      </c>
      <c r="I515" s="5">
        <v>27717</v>
      </c>
      <c r="J515" s="5" t="s">
        <v>3</v>
      </c>
      <c r="K515" s="5" t="s">
        <v>21</v>
      </c>
      <c r="L515" s="6">
        <v>43344</v>
      </c>
      <c r="M515" s="5">
        <v>1000</v>
      </c>
      <c r="N515" s="5">
        <v>38.5</v>
      </c>
      <c r="O515" s="7">
        <v>-38500</v>
      </c>
    </row>
    <row r="516" spans="1:15" hidden="1" x14ac:dyDescent="0.2">
      <c r="A516" s="1" t="str">
        <f t="shared" ref="A516:A579" si="16">IF(I516="","",L516&amp;"-"&amp;K516&amp;"-"&amp;I516&amp;"-"&amp;J516)</f>
        <v>43344-Bull Market Brokers S.A (200)-27717-OUT</v>
      </c>
      <c r="B516" s="1" t="str">
        <f t="shared" ref="B516:B579" si="17">IF(I516="","",L516&amp;"-"&amp;K516&amp;"-"&amp;J516)</f>
        <v>43344-Bull Market Brokers S.A (200)-OUT</v>
      </c>
      <c r="C516" s="1" t="str">
        <f>IF(I516="","",IF(J516="OUT","",IF(COUNTIF($A$2:A516,A516)=1,1,"")))</f>
        <v/>
      </c>
      <c r="D516" s="1" t="str">
        <f>IF(I516="","",IF(J516="IN","",IF(COUNTIF($A$2:A516,A516)=1,1,"")))</f>
        <v/>
      </c>
      <c r="E516" s="1" t="str">
        <f>IF(I516="","",IF(J516="OUT","",IF(COUNTIF(B$2:$B516,B516)=1,1,"")))</f>
        <v/>
      </c>
      <c r="F516" s="1" t="str">
        <f>IF(I516="","",IF(J516="IN","",IF(COUNTIF($B$2:B516,B516)=1,1,"")))</f>
        <v/>
      </c>
      <c r="G516" s="1">
        <f>IF(I516="","",COUNTIF($K$1:K516,K516))</f>
        <v>36</v>
      </c>
      <c r="H516" s="1">
        <f>IF(I516="","",COUNTIF($G$2:G516,1))</f>
        <v>44</v>
      </c>
      <c r="I516" s="5">
        <v>27717</v>
      </c>
      <c r="J516" s="5" t="s">
        <v>3</v>
      </c>
      <c r="K516" s="5" t="s">
        <v>21</v>
      </c>
      <c r="L516" s="6">
        <v>43344</v>
      </c>
      <c r="M516" s="5">
        <v>1870</v>
      </c>
      <c r="N516" s="5">
        <v>20.55</v>
      </c>
      <c r="O516" s="7">
        <v>-38428.5</v>
      </c>
    </row>
    <row r="517" spans="1:15" hidden="1" x14ac:dyDescent="0.2">
      <c r="A517" s="1" t="str">
        <f t="shared" si="16"/>
        <v>43344-Bull Market Brokers S.A (200)-27717-OUT</v>
      </c>
      <c r="B517" s="1" t="str">
        <f t="shared" si="17"/>
        <v>43344-Bull Market Brokers S.A (200)-OUT</v>
      </c>
      <c r="C517" s="1" t="str">
        <f>IF(I517="","",IF(J517="OUT","",IF(COUNTIF($A$2:A517,A517)=1,1,"")))</f>
        <v/>
      </c>
      <c r="D517" s="1" t="str">
        <f>IF(I517="","",IF(J517="IN","",IF(COUNTIF($A$2:A517,A517)=1,1,"")))</f>
        <v/>
      </c>
      <c r="E517" s="1" t="str">
        <f>IF(I517="","",IF(J517="OUT","",IF(COUNTIF(B$2:$B517,B517)=1,1,"")))</f>
        <v/>
      </c>
      <c r="F517" s="1" t="str">
        <f>IF(I517="","",IF(J517="IN","",IF(COUNTIF($B$2:B517,B517)=1,1,"")))</f>
        <v/>
      </c>
      <c r="G517" s="1">
        <f>IF(I517="","",COUNTIF($K$1:K517,K517))</f>
        <v>37</v>
      </c>
      <c r="H517" s="1">
        <f>IF(I517="","",COUNTIF($G$2:G517,1))</f>
        <v>44</v>
      </c>
      <c r="I517" s="5">
        <v>27717</v>
      </c>
      <c r="J517" s="5" t="s">
        <v>3</v>
      </c>
      <c r="K517" s="5" t="s">
        <v>21</v>
      </c>
      <c r="L517" s="6">
        <v>43344</v>
      </c>
      <c r="M517" s="5">
        <v>100</v>
      </c>
      <c r="N517" s="5">
        <v>300.05</v>
      </c>
      <c r="O517" s="7">
        <v>-30005</v>
      </c>
    </row>
    <row r="518" spans="1:15" hidden="1" x14ac:dyDescent="0.2">
      <c r="A518" s="1" t="str">
        <f t="shared" si="16"/>
        <v>43344-Bull Market Brokers S.A (200)-27717-OUT</v>
      </c>
      <c r="B518" s="1" t="str">
        <f t="shared" si="17"/>
        <v>43344-Bull Market Brokers S.A (200)-OUT</v>
      </c>
      <c r="C518" s="1" t="str">
        <f>IF(I518="","",IF(J518="OUT","",IF(COUNTIF($A$2:A518,A518)=1,1,"")))</f>
        <v/>
      </c>
      <c r="D518" s="1" t="str">
        <f>IF(I518="","",IF(J518="IN","",IF(COUNTIF($A$2:A518,A518)=1,1,"")))</f>
        <v/>
      </c>
      <c r="E518" s="1" t="str">
        <f>IF(I518="","",IF(J518="OUT","",IF(COUNTIF(B$2:$B518,B518)=1,1,"")))</f>
        <v/>
      </c>
      <c r="F518" s="1" t="str">
        <f>IF(I518="","",IF(J518="IN","",IF(COUNTIF($B$2:B518,B518)=1,1,"")))</f>
        <v/>
      </c>
      <c r="G518" s="1">
        <f>IF(I518="","",COUNTIF($K$1:K518,K518))</f>
        <v>38</v>
      </c>
      <c r="H518" s="1">
        <f>IF(I518="","",COUNTIF($G$2:G518,1))</f>
        <v>44</v>
      </c>
      <c r="I518" s="5">
        <v>27717</v>
      </c>
      <c r="J518" s="5" t="s">
        <v>3</v>
      </c>
      <c r="K518" s="5" t="s">
        <v>21</v>
      </c>
      <c r="L518" s="6">
        <v>43344</v>
      </c>
      <c r="M518" s="5">
        <v>530</v>
      </c>
      <c r="N518" s="5">
        <v>53.8</v>
      </c>
      <c r="O518" s="7">
        <v>-28514</v>
      </c>
    </row>
    <row r="519" spans="1:15" hidden="1" x14ac:dyDescent="0.2">
      <c r="A519" s="1" t="str">
        <f t="shared" si="16"/>
        <v>43344-Bull Market Brokers S.A (200)-27717-OUT</v>
      </c>
      <c r="B519" s="1" t="str">
        <f t="shared" si="17"/>
        <v>43344-Bull Market Brokers S.A (200)-OUT</v>
      </c>
      <c r="C519" s="1" t="str">
        <f>IF(I519="","",IF(J519="OUT","",IF(COUNTIF($A$2:A519,A519)=1,1,"")))</f>
        <v/>
      </c>
      <c r="D519" s="1" t="str">
        <f>IF(I519="","",IF(J519="IN","",IF(COUNTIF($A$2:A519,A519)=1,1,"")))</f>
        <v/>
      </c>
      <c r="E519" s="1" t="str">
        <f>IF(I519="","",IF(J519="OUT","",IF(COUNTIF(B$2:$B519,B519)=1,1,"")))</f>
        <v/>
      </c>
      <c r="F519" s="1" t="str">
        <f>IF(I519="","",IF(J519="IN","",IF(COUNTIF($B$2:B519,B519)=1,1,"")))</f>
        <v/>
      </c>
      <c r="G519" s="1">
        <f>IF(I519="","",COUNTIF($K$1:K519,K519))</f>
        <v>39</v>
      </c>
      <c r="H519" s="1">
        <f>IF(I519="","",COUNTIF($G$2:G519,1))</f>
        <v>44</v>
      </c>
      <c r="I519" s="5">
        <v>27717</v>
      </c>
      <c r="J519" s="5" t="s">
        <v>3</v>
      </c>
      <c r="K519" s="5" t="s">
        <v>21</v>
      </c>
      <c r="L519" s="6">
        <v>43344</v>
      </c>
      <c r="M519" s="5">
        <v>4500</v>
      </c>
      <c r="N519" s="5">
        <v>5.44</v>
      </c>
      <c r="O519" s="7">
        <v>-24480</v>
      </c>
    </row>
    <row r="520" spans="1:15" hidden="1" x14ac:dyDescent="0.2">
      <c r="A520" s="1" t="str">
        <f t="shared" si="16"/>
        <v>43344-Bull Market Brokers S.A (200)-27717-OUT</v>
      </c>
      <c r="B520" s="1" t="str">
        <f t="shared" si="17"/>
        <v>43344-Bull Market Brokers S.A (200)-OUT</v>
      </c>
      <c r="C520" s="1" t="str">
        <f>IF(I520="","",IF(J520="OUT","",IF(COUNTIF($A$2:A520,A520)=1,1,"")))</f>
        <v/>
      </c>
      <c r="D520" s="1" t="str">
        <f>IF(I520="","",IF(J520="IN","",IF(COUNTIF($A$2:A520,A520)=1,1,"")))</f>
        <v/>
      </c>
      <c r="E520" s="1" t="str">
        <f>IF(I520="","",IF(J520="OUT","",IF(COUNTIF(B$2:$B520,B520)=1,1,"")))</f>
        <v/>
      </c>
      <c r="F520" s="1" t="str">
        <f>IF(I520="","",IF(J520="IN","",IF(COUNTIF($B$2:B520,B520)=1,1,"")))</f>
        <v/>
      </c>
      <c r="G520" s="1">
        <f>IF(I520="","",COUNTIF($K$1:K520,K520))</f>
        <v>40</v>
      </c>
      <c r="H520" s="1">
        <f>IF(I520="","",COUNTIF($G$2:G520,1))</f>
        <v>44</v>
      </c>
      <c r="I520" s="5">
        <v>27717</v>
      </c>
      <c r="J520" s="5" t="s">
        <v>3</v>
      </c>
      <c r="K520" s="5" t="s">
        <v>21</v>
      </c>
      <c r="L520" s="6">
        <v>43344</v>
      </c>
      <c r="M520" s="5">
        <v>120</v>
      </c>
      <c r="N520" s="5">
        <v>157.80000000000001</v>
      </c>
      <c r="O520" s="7">
        <v>-18936</v>
      </c>
    </row>
    <row r="521" spans="1:15" hidden="1" x14ac:dyDescent="0.2">
      <c r="A521" s="1" t="str">
        <f t="shared" si="16"/>
        <v>43344-Guardati Torti S.A (1736)-28268-OUT</v>
      </c>
      <c r="B521" s="1" t="str">
        <f t="shared" si="17"/>
        <v>43344-Guardati Torti S.A (1736)-OUT</v>
      </c>
      <c r="C521" s="1" t="str">
        <f>IF(I521="","",IF(J521="OUT","",IF(COUNTIF($A$2:A521,A521)=1,1,"")))</f>
        <v/>
      </c>
      <c r="D521" s="1">
        <f>IF(I521="","",IF(J521="IN","",IF(COUNTIF($A$2:A521,A521)=1,1,"")))</f>
        <v>1</v>
      </c>
      <c r="E521" s="1" t="str">
        <f>IF(I521="","",IF(J521="OUT","",IF(COUNTIF(B$2:$B521,B521)=1,1,"")))</f>
        <v/>
      </c>
      <c r="F521" s="1" t="str">
        <f>IF(I521="","",IF(J521="IN","",IF(COUNTIF($B$2:B521,B521)=1,1,"")))</f>
        <v/>
      </c>
      <c r="G521" s="1">
        <f>IF(I521="","",COUNTIF($K$1:K521,K521))</f>
        <v>8</v>
      </c>
      <c r="H521" s="1">
        <f>IF(I521="","",COUNTIF($G$2:G521,1))</f>
        <v>44</v>
      </c>
      <c r="I521" s="5">
        <v>28268</v>
      </c>
      <c r="J521" s="5" t="s">
        <v>3</v>
      </c>
      <c r="K521" s="5" t="s">
        <v>27</v>
      </c>
      <c r="L521" s="6">
        <v>43344</v>
      </c>
      <c r="M521" s="8">
        <v>29609</v>
      </c>
      <c r="N521" s="5">
        <v>38.25</v>
      </c>
      <c r="O521" s="7">
        <v>-1132544.25</v>
      </c>
    </row>
    <row r="522" spans="1:15" hidden="1" x14ac:dyDescent="0.2">
      <c r="A522" s="1" t="str">
        <f t="shared" si="16"/>
        <v>43344-Guardati Torti S.A (1736)-28268-OUT</v>
      </c>
      <c r="B522" s="1" t="str">
        <f t="shared" si="17"/>
        <v>43344-Guardati Torti S.A (1736)-OUT</v>
      </c>
      <c r="C522" s="1" t="str">
        <f>IF(I522="","",IF(J522="OUT","",IF(COUNTIF($A$2:A522,A522)=1,1,"")))</f>
        <v/>
      </c>
      <c r="D522" s="1" t="str">
        <f>IF(I522="","",IF(J522="IN","",IF(COUNTIF($A$2:A522,A522)=1,1,"")))</f>
        <v/>
      </c>
      <c r="E522" s="1" t="str">
        <f>IF(I522="","",IF(J522="OUT","",IF(COUNTIF(B$2:$B522,B522)=1,1,"")))</f>
        <v/>
      </c>
      <c r="F522" s="1" t="str">
        <f>IF(I522="","",IF(J522="IN","",IF(COUNTIF($B$2:B522,B522)=1,1,"")))</f>
        <v/>
      </c>
      <c r="G522" s="1">
        <f>IF(I522="","",COUNTIF($K$1:K522,K522))</f>
        <v>9</v>
      </c>
      <c r="H522" s="1">
        <f>IF(I522="","",COUNTIF($G$2:G522,1))</f>
        <v>44</v>
      </c>
      <c r="I522" s="5">
        <v>28268</v>
      </c>
      <c r="J522" s="5" t="s">
        <v>3</v>
      </c>
      <c r="K522" s="5" t="s">
        <v>27</v>
      </c>
      <c r="L522" s="6">
        <v>43344</v>
      </c>
      <c r="M522" s="8">
        <v>16284</v>
      </c>
      <c r="N522" s="5">
        <v>48.5</v>
      </c>
      <c r="O522" s="7">
        <v>-789774</v>
      </c>
    </row>
    <row r="523" spans="1:15" hidden="1" x14ac:dyDescent="0.2">
      <c r="A523" s="1" t="str">
        <f t="shared" si="16"/>
        <v>43344-Guardati Torti S.A (1736)-28268-OUT</v>
      </c>
      <c r="B523" s="1" t="str">
        <f t="shared" si="17"/>
        <v>43344-Guardati Torti S.A (1736)-OUT</v>
      </c>
      <c r="C523" s="1" t="str">
        <f>IF(I523="","",IF(J523="OUT","",IF(COUNTIF($A$2:A523,A523)=1,1,"")))</f>
        <v/>
      </c>
      <c r="D523" s="1" t="str">
        <f>IF(I523="","",IF(J523="IN","",IF(COUNTIF($A$2:A523,A523)=1,1,"")))</f>
        <v/>
      </c>
      <c r="E523" s="1" t="str">
        <f>IF(I523="","",IF(J523="OUT","",IF(COUNTIF(B$2:$B523,B523)=1,1,"")))</f>
        <v/>
      </c>
      <c r="F523" s="1" t="str">
        <f>IF(I523="","",IF(J523="IN","",IF(COUNTIF($B$2:B523,B523)=1,1,"")))</f>
        <v/>
      </c>
      <c r="G523" s="1">
        <f>IF(I523="","",COUNTIF($K$1:K523,K523))</f>
        <v>10</v>
      </c>
      <c r="H523" s="1">
        <f>IF(I523="","",COUNTIF($G$2:G523,1))</f>
        <v>44</v>
      </c>
      <c r="I523" s="5">
        <v>28268</v>
      </c>
      <c r="J523" s="5" t="s">
        <v>3</v>
      </c>
      <c r="K523" s="5" t="s">
        <v>27</v>
      </c>
      <c r="L523" s="6">
        <v>43344</v>
      </c>
      <c r="M523" s="8">
        <v>20000</v>
      </c>
      <c r="N523" s="5">
        <v>32.56</v>
      </c>
      <c r="O523" s="7">
        <v>-651200</v>
      </c>
    </row>
    <row r="524" spans="1:15" hidden="1" x14ac:dyDescent="0.2">
      <c r="A524" s="1" t="str">
        <f t="shared" si="16"/>
        <v>43344-Guardati Torti S.A (1736)-28268-OUT</v>
      </c>
      <c r="B524" s="1" t="str">
        <f t="shared" si="17"/>
        <v>43344-Guardati Torti S.A (1736)-OUT</v>
      </c>
      <c r="C524" s="1" t="str">
        <f>IF(I524="","",IF(J524="OUT","",IF(COUNTIF($A$2:A524,A524)=1,1,"")))</f>
        <v/>
      </c>
      <c r="D524" s="1" t="str">
        <f>IF(I524="","",IF(J524="IN","",IF(COUNTIF($A$2:A524,A524)=1,1,"")))</f>
        <v/>
      </c>
      <c r="E524" s="1" t="str">
        <f>IF(I524="","",IF(J524="OUT","",IF(COUNTIF(B$2:$B524,B524)=1,1,"")))</f>
        <v/>
      </c>
      <c r="F524" s="1" t="str">
        <f>IF(I524="","",IF(J524="IN","",IF(COUNTIF($B$2:B524,B524)=1,1,"")))</f>
        <v/>
      </c>
      <c r="G524" s="1">
        <f>IF(I524="","",COUNTIF($K$1:K524,K524))</f>
        <v>11</v>
      </c>
      <c r="H524" s="1">
        <f>IF(I524="","",COUNTIF($G$2:G524,1))</f>
        <v>44</v>
      </c>
      <c r="I524" s="5">
        <v>28268</v>
      </c>
      <c r="J524" s="5" t="s">
        <v>3</v>
      </c>
      <c r="K524" s="5" t="s">
        <v>27</v>
      </c>
      <c r="L524" s="6">
        <v>43344</v>
      </c>
      <c r="M524" s="8">
        <v>12660</v>
      </c>
      <c r="N524" s="5">
        <v>38.82</v>
      </c>
      <c r="O524" s="7">
        <v>-491461.2</v>
      </c>
    </row>
    <row r="525" spans="1:15" hidden="1" x14ac:dyDescent="0.2">
      <c r="A525" s="1" t="str">
        <f t="shared" si="16"/>
        <v>43344-Guardati Torti S.A (1736)-28268-OUT</v>
      </c>
      <c r="B525" s="1" t="str">
        <f t="shared" si="17"/>
        <v>43344-Guardati Torti S.A (1736)-OUT</v>
      </c>
      <c r="C525" s="1" t="str">
        <f>IF(I525="","",IF(J525="OUT","",IF(COUNTIF($A$2:A525,A525)=1,1,"")))</f>
        <v/>
      </c>
      <c r="D525" s="1" t="str">
        <f>IF(I525="","",IF(J525="IN","",IF(COUNTIF($A$2:A525,A525)=1,1,"")))</f>
        <v/>
      </c>
      <c r="E525" s="1" t="str">
        <f>IF(I525="","",IF(J525="OUT","",IF(COUNTIF(B$2:$B525,B525)=1,1,"")))</f>
        <v/>
      </c>
      <c r="F525" s="1" t="str">
        <f>IF(I525="","",IF(J525="IN","",IF(COUNTIF($B$2:B525,B525)=1,1,"")))</f>
        <v/>
      </c>
      <c r="G525" s="1">
        <f>IF(I525="","",COUNTIF($K$1:K525,K525))</f>
        <v>12</v>
      </c>
      <c r="H525" s="1">
        <f>IF(I525="","",COUNTIF($G$2:G525,1))</f>
        <v>44</v>
      </c>
      <c r="I525" s="5">
        <v>28268</v>
      </c>
      <c r="J525" s="5" t="s">
        <v>3</v>
      </c>
      <c r="K525" s="5" t="s">
        <v>27</v>
      </c>
      <c r="L525" s="6">
        <v>43344</v>
      </c>
      <c r="M525" s="5">
        <v>426</v>
      </c>
      <c r="N525" s="5">
        <v>279.85000000000002</v>
      </c>
      <c r="O525" s="7">
        <v>-119216.1</v>
      </c>
    </row>
    <row r="526" spans="1:15" hidden="1" x14ac:dyDescent="0.2">
      <c r="A526" s="1" t="str">
        <f t="shared" si="16"/>
        <v>43344-Valfinsa Bursátil Soc. de Bolsa S.A (98)-28663-OUT</v>
      </c>
      <c r="B526" s="1" t="str">
        <f t="shared" si="17"/>
        <v>43344-Valfinsa Bursátil Soc. de Bolsa S.A (98)-OUT</v>
      </c>
      <c r="C526" s="1" t="str">
        <f>IF(I526="","",IF(J526="OUT","",IF(COUNTIF($A$2:A526,A526)=1,1,"")))</f>
        <v/>
      </c>
      <c r="D526" s="1">
        <f>IF(I526="","",IF(J526="IN","",IF(COUNTIF($A$2:A526,A526)=1,1,"")))</f>
        <v>1</v>
      </c>
      <c r="E526" s="1" t="str">
        <f>IF(I526="","",IF(J526="OUT","",IF(COUNTIF(B$2:$B526,B526)=1,1,"")))</f>
        <v/>
      </c>
      <c r="F526" s="1">
        <f>IF(I526="","",IF(J526="IN","",IF(COUNTIF($B$2:B526,B526)=1,1,"")))</f>
        <v>1</v>
      </c>
      <c r="G526" s="1">
        <f>IF(I526="","",COUNTIF($K$1:K526,K526))</f>
        <v>1</v>
      </c>
      <c r="H526" s="1">
        <f>IF(I526="","",COUNTIF($G$2:G526,1))</f>
        <v>45</v>
      </c>
      <c r="I526" s="5">
        <v>28663</v>
      </c>
      <c r="J526" s="5" t="s">
        <v>3</v>
      </c>
      <c r="K526" s="5" t="s">
        <v>49</v>
      </c>
      <c r="L526" s="6">
        <v>43344</v>
      </c>
      <c r="M526" s="5">
        <v>2310</v>
      </c>
      <c r="N526" s="5">
        <v>283.60000000000002</v>
      </c>
      <c r="O526" s="7">
        <v>-655116</v>
      </c>
    </row>
    <row r="527" spans="1:15" hidden="1" x14ac:dyDescent="0.2">
      <c r="A527" s="1" t="str">
        <f t="shared" si="16"/>
        <v>43344-Valfinsa Bursátil Soc. de Bolsa S.A (98)-28663-OUT</v>
      </c>
      <c r="B527" s="1" t="str">
        <f t="shared" si="17"/>
        <v>43344-Valfinsa Bursátil Soc. de Bolsa S.A (98)-OUT</v>
      </c>
      <c r="C527" s="1" t="str">
        <f>IF(I527="","",IF(J527="OUT","",IF(COUNTIF($A$2:A527,A527)=1,1,"")))</f>
        <v/>
      </c>
      <c r="D527" s="1" t="str">
        <f>IF(I527="","",IF(J527="IN","",IF(COUNTIF($A$2:A527,A527)=1,1,"")))</f>
        <v/>
      </c>
      <c r="E527" s="1" t="str">
        <f>IF(I527="","",IF(J527="OUT","",IF(COUNTIF(B$2:$B527,B527)=1,1,"")))</f>
        <v/>
      </c>
      <c r="F527" s="1" t="str">
        <f>IF(I527="","",IF(J527="IN","",IF(COUNTIF($B$2:B527,B527)=1,1,"")))</f>
        <v/>
      </c>
      <c r="G527" s="1">
        <f>IF(I527="","",COUNTIF($K$1:K527,K527))</f>
        <v>2</v>
      </c>
      <c r="H527" s="1">
        <f>IF(I527="","",COUNTIF($G$2:G527,1))</f>
        <v>45</v>
      </c>
      <c r="I527" s="5">
        <v>28663</v>
      </c>
      <c r="J527" s="5" t="s">
        <v>3</v>
      </c>
      <c r="K527" s="5" t="s">
        <v>49</v>
      </c>
      <c r="L527" s="6">
        <v>43344</v>
      </c>
      <c r="M527" s="5">
        <v>36325</v>
      </c>
      <c r="N527" s="5">
        <v>16.600000000000001</v>
      </c>
      <c r="O527" s="7">
        <v>-602995</v>
      </c>
    </row>
    <row r="528" spans="1:15" hidden="1" x14ac:dyDescent="0.2">
      <c r="A528" s="1" t="str">
        <f t="shared" si="16"/>
        <v>43344-Bell Investments (88)-31723-OUT</v>
      </c>
      <c r="B528" s="1" t="str">
        <f t="shared" si="17"/>
        <v>43344-Bell Investments (88)-OUT</v>
      </c>
      <c r="C528" s="1" t="str">
        <f>IF(I528="","",IF(J528="OUT","",IF(COUNTIF($A$2:A528,A528)=1,1,"")))</f>
        <v/>
      </c>
      <c r="D528" s="1">
        <f>IF(I528="","",IF(J528="IN","",IF(COUNTIF($A$2:A528,A528)=1,1,"")))</f>
        <v>1</v>
      </c>
      <c r="E528" s="1" t="str">
        <f>IF(I528="","",IF(J528="OUT","",IF(COUNTIF(B$2:$B528,B528)=1,1,"")))</f>
        <v/>
      </c>
      <c r="F528" s="1">
        <f>IF(I528="","",IF(J528="IN","",IF(COUNTIF($B$2:B528,B528)=1,1,"")))</f>
        <v>1</v>
      </c>
      <c r="G528" s="1">
        <f>IF(I528="","",COUNTIF($K$1:K528,K528))</f>
        <v>1</v>
      </c>
      <c r="H528" s="1">
        <f>IF(I528="","",COUNTIF($G$2:G528,1))</f>
        <v>46</v>
      </c>
      <c r="I528" s="5">
        <v>31723</v>
      </c>
      <c r="J528" s="5" t="s">
        <v>3</v>
      </c>
      <c r="K528" s="5" t="s">
        <v>39</v>
      </c>
      <c r="L528" s="6">
        <v>43344</v>
      </c>
      <c r="M528" s="5">
        <v>62000</v>
      </c>
      <c r="N528" s="5">
        <v>0.99799000000000004</v>
      </c>
      <c r="O528" s="7">
        <v>-61875.380000000005</v>
      </c>
    </row>
    <row r="529" spans="1:15" hidden="1" x14ac:dyDescent="0.2">
      <c r="A529" s="1" t="str">
        <f t="shared" si="16"/>
        <v>43344-Integrar S.A (1460)-31745-OUT</v>
      </c>
      <c r="B529" s="1" t="str">
        <f t="shared" si="17"/>
        <v>43344-Integrar S.A (1460)-OUT</v>
      </c>
      <c r="C529" s="1" t="str">
        <f>IF(I529="","",IF(J529="OUT","",IF(COUNTIF($A$2:A529,A529)=1,1,"")))</f>
        <v/>
      </c>
      <c r="D529" s="1">
        <f>IF(I529="","",IF(J529="IN","",IF(COUNTIF($A$2:A529,A529)=1,1,"")))</f>
        <v>1</v>
      </c>
      <c r="E529" s="1" t="str">
        <f>IF(I529="","",IF(J529="OUT","",IF(COUNTIF(B$2:$B529,B529)=1,1,"")))</f>
        <v/>
      </c>
      <c r="F529" s="1">
        <f>IF(I529="","",IF(J529="IN","",IF(COUNTIF($B$2:B529,B529)=1,1,"")))</f>
        <v>1</v>
      </c>
      <c r="G529" s="1">
        <f>IF(I529="","",COUNTIF($K$1:K529,K529))</f>
        <v>1</v>
      </c>
      <c r="H529" s="1">
        <f>IF(I529="","",COUNTIF($G$2:G529,1))</f>
        <v>47</v>
      </c>
      <c r="I529" s="5">
        <v>31745</v>
      </c>
      <c r="J529" s="5" t="s">
        <v>3</v>
      </c>
      <c r="K529" s="5" t="s">
        <v>43</v>
      </c>
      <c r="L529" s="6">
        <v>43344</v>
      </c>
      <c r="M529" s="5">
        <v>4908</v>
      </c>
      <c r="N529" s="5">
        <v>6.02</v>
      </c>
      <c r="O529" s="7">
        <v>-29546.159999999996</v>
      </c>
    </row>
    <row r="530" spans="1:15" hidden="1" x14ac:dyDescent="0.2">
      <c r="A530" s="1" t="str">
        <f t="shared" si="16"/>
        <v>43344-Integrar S.A (1460)-31745-OUT</v>
      </c>
      <c r="B530" s="1" t="str">
        <f t="shared" si="17"/>
        <v>43344-Integrar S.A (1460)-OUT</v>
      </c>
      <c r="C530" s="1" t="str">
        <f>IF(I530="","",IF(J530="OUT","",IF(COUNTIF($A$2:A530,A530)=1,1,"")))</f>
        <v/>
      </c>
      <c r="D530" s="1" t="str">
        <f>IF(I530="","",IF(J530="IN","",IF(COUNTIF($A$2:A530,A530)=1,1,"")))</f>
        <v/>
      </c>
      <c r="E530" s="1" t="str">
        <f>IF(I530="","",IF(J530="OUT","",IF(COUNTIF(B$2:$B530,B530)=1,1,"")))</f>
        <v/>
      </c>
      <c r="F530" s="1" t="str">
        <f>IF(I530="","",IF(J530="IN","",IF(COUNTIF($B$2:B530,B530)=1,1,"")))</f>
        <v/>
      </c>
      <c r="G530" s="1">
        <f>IF(I530="","",COUNTIF($K$1:K530,K530))</f>
        <v>2</v>
      </c>
      <c r="H530" s="1">
        <f>IF(I530="","",COUNTIF($G$2:G530,1))</f>
        <v>47</v>
      </c>
      <c r="I530" s="5">
        <v>31745</v>
      </c>
      <c r="J530" s="5" t="s">
        <v>3</v>
      </c>
      <c r="K530" s="5" t="s">
        <v>43</v>
      </c>
      <c r="L530" s="6">
        <v>43344</v>
      </c>
      <c r="M530" s="5">
        <v>391</v>
      </c>
      <c r="N530" s="5">
        <v>0</v>
      </c>
      <c r="O530" s="7">
        <v>0</v>
      </c>
    </row>
    <row r="531" spans="1:15" hidden="1" x14ac:dyDescent="0.2">
      <c r="A531" s="1" t="str">
        <f t="shared" si="16"/>
        <v>43344-Bell Investments (88)-32010-OUT</v>
      </c>
      <c r="B531" s="1" t="str">
        <f t="shared" si="17"/>
        <v>43344-Bell Investments (88)-OUT</v>
      </c>
      <c r="C531" s="1" t="str">
        <f>IF(I531="","",IF(J531="OUT","",IF(COUNTIF($A$2:A531,A531)=1,1,"")))</f>
        <v/>
      </c>
      <c r="D531" s="1">
        <f>IF(I531="","",IF(J531="IN","",IF(COUNTIF($A$2:A531,A531)=1,1,"")))</f>
        <v>1</v>
      </c>
      <c r="E531" s="1" t="str">
        <f>IF(I531="","",IF(J531="OUT","",IF(COUNTIF(B$2:$B531,B531)=1,1,"")))</f>
        <v/>
      </c>
      <c r="F531" s="1" t="str">
        <f>IF(I531="","",IF(J531="IN","",IF(COUNTIF($B$2:B531,B531)=1,1,"")))</f>
        <v/>
      </c>
      <c r="G531" s="1">
        <f>IF(I531="","",COUNTIF($K$1:K531,K531))</f>
        <v>2</v>
      </c>
      <c r="H531" s="1">
        <f>IF(I531="","",COUNTIF($G$2:G531,1))</f>
        <v>47</v>
      </c>
      <c r="I531" s="5">
        <v>32010</v>
      </c>
      <c r="J531" s="5" t="s">
        <v>3</v>
      </c>
      <c r="K531" s="5" t="s">
        <v>39</v>
      </c>
      <c r="L531" s="6">
        <v>43344</v>
      </c>
      <c r="M531" s="5">
        <v>429682</v>
      </c>
      <c r="N531" s="5">
        <v>0.99799000000000004</v>
      </c>
      <c r="O531" s="7">
        <v>-428818.33918000001</v>
      </c>
    </row>
    <row r="532" spans="1:15" hidden="1" x14ac:dyDescent="0.2">
      <c r="A532" s="1" t="str">
        <f t="shared" si="16"/>
        <v>43344-Balanz Capital (238)-34204-OUT</v>
      </c>
      <c r="B532" s="1" t="str">
        <f t="shared" si="17"/>
        <v>43344-Balanz Capital (238)-OUT</v>
      </c>
      <c r="C532" s="1" t="str">
        <f>IF(I532="","",IF(J532="OUT","",IF(COUNTIF($A$2:A532,A532)=1,1,"")))</f>
        <v/>
      </c>
      <c r="D532" s="1">
        <f>IF(I532="","",IF(J532="IN","",IF(COUNTIF($A$2:A532,A532)=1,1,"")))</f>
        <v>1</v>
      </c>
      <c r="E532" s="1" t="str">
        <f>IF(I532="","",IF(J532="OUT","",IF(COUNTIF(B$2:$B532,B532)=1,1,"")))</f>
        <v/>
      </c>
      <c r="F532" s="1" t="str">
        <f>IF(I532="","",IF(J532="IN","",IF(COUNTIF($B$2:B532,B532)=1,1,"")))</f>
        <v/>
      </c>
      <c r="G532" s="1">
        <f>IF(I532="","",COUNTIF($K$1:K532,K532))</f>
        <v>37</v>
      </c>
      <c r="H532" s="1">
        <f>IF(I532="","",COUNTIF($G$2:G532,1))</f>
        <v>47</v>
      </c>
      <c r="I532" s="5">
        <v>34204</v>
      </c>
      <c r="J532" s="5" t="s">
        <v>3</v>
      </c>
      <c r="K532" s="5" t="s">
        <v>6</v>
      </c>
      <c r="L532" s="6">
        <v>43344</v>
      </c>
      <c r="M532" s="8">
        <v>2500</v>
      </c>
      <c r="N532" s="5">
        <v>26.984499999999997</v>
      </c>
      <c r="O532" s="7">
        <v>-67461.249999999985</v>
      </c>
    </row>
    <row r="533" spans="1:15" hidden="1" x14ac:dyDescent="0.2">
      <c r="A533" s="1" t="str">
        <f t="shared" si="16"/>
        <v>43344-Balanz Capital (238)-34204-OUT</v>
      </c>
      <c r="B533" s="1" t="str">
        <f t="shared" si="17"/>
        <v>43344-Balanz Capital (238)-OUT</v>
      </c>
      <c r="C533" s="1" t="str">
        <f>IF(I533="","",IF(J533="OUT","",IF(COUNTIF($A$2:A533,A533)=1,1,"")))</f>
        <v/>
      </c>
      <c r="D533" s="1" t="str">
        <f>IF(I533="","",IF(J533="IN","",IF(COUNTIF($A$2:A533,A533)=1,1,"")))</f>
        <v/>
      </c>
      <c r="E533" s="1" t="str">
        <f>IF(I533="","",IF(J533="OUT","",IF(COUNTIF(B$2:$B533,B533)=1,1,"")))</f>
        <v/>
      </c>
      <c r="F533" s="1" t="str">
        <f>IF(I533="","",IF(J533="IN","",IF(COUNTIF($B$2:B533,B533)=1,1,"")))</f>
        <v/>
      </c>
      <c r="G533" s="1">
        <f>IF(I533="","",COUNTIF($K$1:K533,K533))</f>
        <v>38</v>
      </c>
      <c r="H533" s="1">
        <f>IF(I533="","",COUNTIF($G$2:G533,1))</f>
        <v>47</v>
      </c>
      <c r="I533" s="5">
        <v>34204</v>
      </c>
      <c r="J533" s="5" t="s">
        <v>3</v>
      </c>
      <c r="K533" s="5" t="s">
        <v>6</v>
      </c>
      <c r="L533" s="6">
        <v>43344</v>
      </c>
      <c r="M533" s="8">
        <v>1663</v>
      </c>
      <c r="N533" s="5">
        <v>23.900500000000001</v>
      </c>
      <c r="O533" s="7">
        <v>-39746.531500000005</v>
      </c>
    </row>
    <row r="534" spans="1:15" hidden="1" x14ac:dyDescent="0.2">
      <c r="A534" s="1" t="str">
        <f t="shared" si="16"/>
        <v>43344-EcoBolsar (689)-34648-OUT</v>
      </c>
      <c r="B534" s="1" t="str">
        <f t="shared" si="17"/>
        <v>43344-EcoBolsar (689)-OUT</v>
      </c>
      <c r="C534" s="1" t="str">
        <f>IF(I534="","",IF(J534="OUT","",IF(COUNTIF($A$2:A534,A534)=1,1,"")))</f>
        <v/>
      </c>
      <c r="D534" s="1">
        <f>IF(I534="","",IF(J534="IN","",IF(COUNTIF($A$2:A534,A534)=1,1,"")))</f>
        <v>1</v>
      </c>
      <c r="E534" s="1" t="str">
        <f>IF(I534="","",IF(J534="OUT","",IF(COUNTIF(B$2:$B534,B534)=1,1,"")))</f>
        <v/>
      </c>
      <c r="F534" s="1" t="str">
        <f>IF(I534="","",IF(J534="IN","",IF(COUNTIF($B$2:B534,B534)=1,1,"")))</f>
        <v/>
      </c>
      <c r="G534" s="1">
        <f>IF(I534="","",COUNTIF($K$1:K534,K534))</f>
        <v>35</v>
      </c>
      <c r="H534" s="1">
        <f>IF(I534="","",COUNTIF($G$2:G534,1))</f>
        <v>47</v>
      </c>
      <c r="I534" s="5">
        <v>34648</v>
      </c>
      <c r="J534" s="5" t="s">
        <v>3</v>
      </c>
      <c r="K534" s="5" t="s">
        <v>25</v>
      </c>
      <c r="L534" s="6">
        <v>43344</v>
      </c>
      <c r="M534" s="8">
        <v>525</v>
      </c>
      <c r="N534" s="5">
        <v>36.42</v>
      </c>
      <c r="O534" s="7">
        <v>-19120.5</v>
      </c>
    </row>
    <row r="535" spans="1:15" hidden="1" x14ac:dyDescent="0.2">
      <c r="A535" s="1" t="str">
        <f t="shared" si="16"/>
        <v>43344-Invertir en Bolsa (203)-35402-OUT</v>
      </c>
      <c r="B535" s="1" t="str">
        <f t="shared" si="17"/>
        <v>43344-Invertir en Bolsa (203)-OUT</v>
      </c>
      <c r="C535" s="1" t="str">
        <f>IF(I535="","",IF(J535="OUT","",IF(COUNTIF($A$2:A535,A535)=1,1,"")))</f>
        <v/>
      </c>
      <c r="D535" s="1">
        <f>IF(I535="","",IF(J535="IN","",IF(COUNTIF($A$2:A535,A535)=1,1,"")))</f>
        <v>1</v>
      </c>
      <c r="E535" s="1" t="str">
        <f>IF(I535="","",IF(J535="OUT","",IF(COUNTIF(B$2:$B535,B535)=1,1,"")))</f>
        <v/>
      </c>
      <c r="F535" s="1" t="str">
        <f>IF(I535="","",IF(J535="IN","",IF(COUNTIF($B$2:B535,B535)=1,1,"")))</f>
        <v/>
      </c>
      <c r="G535" s="1">
        <f>IF(I535="","",COUNTIF($K$1:K535,K535))</f>
        <v>8</v>
      </c>
      <c r="H535" s="1">
        <f>IF(I535="","",COUNTIF($G$2:G535,1))</f>
        <v>47</v>
      </c>
      <c r="I535" s="5">
        <v>35402</v>
      </c>
      <c r="J535" s="5" t="s">
        <v>3</v>
      </c>
      <c r="K535" s="5" t="s">
        <v>44</v>
      </c>
      <c r="L535" s="6">
        <v>43344</v>
      </c>
      <c r="M535" s="5">
        <v>638</v>
      </c>
      <c r="N535" s="5">
        <v>53.95</v>
      </c>
      <c r="O535" s="7">
        <v>-34420.1</v>
      </c>
    </row>
    <row r="536" spans="1:15" hidden="1" x14ac:dyDescent="0.2">
      <c r="A536" s="1" t="str">
        <f t="shared" si="16"/>
        <v>43344-Invertir en Bolsa (203)-35402-OUT</v>
      </c>
      <c r="B536" s="1" t="str">
        <f t="shared" si="17"/>
        <v>43344-Invertir en Bolsa (203)-OUT</v>
      </c>
      <c r="C536" s="1" t="str">
        <f>IF(I536="","",IF(J536="OUT","",IF(COUNTIF($A$2:A536,A536)=1,1,"")))</f>
        <v/>
      </c>
      <c r="D536" s="1" t="str">
        <f>IF(I536="","",IF(J536="IN","",IF(COUNTIF($A$2:A536,A536)=1,1,"")))</f>
        <v/>
      </c>
      <c r="E536" s="1" t="str">
        <f>IF(I536="","",IF(J536="OUT","",IF(COUNTIF(B$2:$B536,B536)=1,1,"")))</f>
        <v/>
      </c>
      <c r="F536" s="1" t="str">
        <f>IF(I536="","",IF(J536="IN","",IF(COUNTIF($B$2:B536,B536)=1,1,"")))</f>
        <v/>
      </c>
      <c r="G536" s="1">
        <f>IF(I536="","",COUNTIF($K$1:K536,K536))</f>
        <v>9</v>
      </c>
      <c r="H536" s="1">
        <f>IF(I536="","",COUNTIF($G$2:G536,1))</f>
        <v>47</v>
      </c>
      <c r="I536" s="5">
        <v>35402</v>
      </c>
      <c r="J536" s="5" t="s">
        <v>3</v>
      </c>
      <c r="K536" s="5" t="s">
        <v>44</v>
      </c>
      <c r="L536" s="6">
        <v>43344</v>
      </c>
      <c r="M536" s="5">
        <v>4678</v>
      </c>
      <c r="N536" s="5">
        <v>6.16</v>
      </c>
      <c r="O536" s="7">
        <v>-28816.48</v>
      </c>
    </row>
    <row r="537" spans="1:15" hidden="1" x14ac:dyDescent="0.2">
      <c r="A537" s="1" t="str">
        <f t="shared" si="16"/>
        <v>43344-Invertir en Bolsa (203)-35402-OUT</v>
      </c>
      <c r="B537" s="1" t="str">
        <f t="shared" si="17"/>
        <v>43344-Invertir en Bolsa (203)-OUT</v>
      </c>
      <c r="C537" s="1" t="str">
        <f>IF(I537="","",IF(J537="OUT","",IF(COUNTIF($A$2:A537,A537)=1,1,"")))</f>
        <v/>
      </c>
      <c r="D537" s="1" t="str">
        <f>IF(I537="","",IF(J537="IN","",IF(COUNTIF($A$2:A537,A537)=1,1,"")))</f>
        <v/>
      </c>
      <c r="E537" s="1" t="str">
        <f>IF(I537="","",IF(J537="OUT","",IF(COUNTIF(B$2:$B537,B537)=1,1,"")))</f>
        <v/>
      </c>
      <c r="F537" s="1" t="str">
        <f>IF(I537="","",IF(J537="IN","",IF(COUNTIF($B$2:B537,B537)=1,1,"")))</f>
        <v/>
      </c>
      <c r="G537" s="1">
        <f>IF(I537="","",COUNTIF($K$1:K537,K537))</f>
        <v>10</v>
      </c>
      <c r="H537" s="1">
        <f>IF(I537="","",COUNTIF($G$2:G537,1))</f>
        <v>47</v>
      </c>
      <c r="I537" s="5">
        <v>35402</v>
      </c>
      <c r="J537" s="5" t="s">
        <v>3</v>
      </c>
      <c r="K537" s="5" t="s">
        <v>44</v>
      </c>
      <c r="L537" s="6">
        <v>43344</v>
      </c>
      <c r="M537" s="5">
        <v>247</v>
      </c>
      <c r="N537" s="5">
        <v>106.1</v>
      </c>
      <c r="O537" s="7">
        <v>-26206.699999999997</v>
      </c>
    </row>
    <row r="538" spans="1:15" hidden="1" x14ac:dyDescent="0.2">
      <c r="A538" s="1" t="str">
        <f t="shared" si="16"/>
        <v>43344-Invertir en Bolsa (203)-35402-OUT</v>
      </c>
      <c r="B538" s="1" t="str">
        <f t="shared" si="17"/>
        <v>43344-Invertir en Bolsa (203)-OUT</v>
      </c>
      <c r="C538" s="1" t="str">
        <f>IF(I538="","",IF(J538="OUT","",IF(COUNTIF($A$2:A538,A538)=1,1,"")))</f>
        <v/>
      </c>
      <c r="D538" s="1" t="str">
        <f>IF(I538="","",IF(J538="IN","",IF(COUNTIF($A$2:A538,A538)=1,1,"")))</f>
        <v/>
      </c>
      <c r="E538" s="1" t="str">
        <f>IF(I538="","",IF(J538="OUT","",IF(COUNTIF(B$2:$B538,B538)=1,1,"")))</f>
        <v/>
      </c>
      <c r="F538" s="1" t="str">
        <f>IF(I538="","",IF(J538="IN","",IF(COUNTIF($B$2:B538,B538)=1,1,"")))</f>
        <v/>
      </c>
      <c r="G538" s="1">
        <f>IF(I538="","",COUNTIF($K$1:K538,K538))</f>
        <v>11</v>
      </c>
      <c r="H538" s="1">
        <f>IF(I538="","",COUNTIF($G$2:G538,1))</f>
        <v>47</v>
      </c>
      <c r="I538" s="5">
        <v>35402</v>
      </c>
      <c r="J538" s="5" t="s">
        <v>3</v>
      </c>
      <c r="K538" s="5" t="s">
        <v>44</v>
      </c>
      <c r="L538" s="6">
        <v>43344</v>
      </c>
      <c r="M538" s="5">
        <v>651</v>
      </c>
      <c r="N538" s="5">
        <v>37.549999999999997</v>
      </c>
      <c r="O538" s="7">
        <v>-24445.05</v>
      </c>
    </row>
    <row r="539" spans="1:15" hidden="1" x14ac:dyDescent="0.2">
      <c r="A539" s="1" t="str">
        <f t="shared" si="16"/>
        <v>43344-Invertir en Bolsa (203)-35402-OUT</v>
      </c>
      <c r="B539" s="1" t="str">
        <f t="shared" si="17"/>
        <v>43344-Invertir en Bolsa (203)-OUT</v>
      </c>
      <c r="C539" s="1" t="str">
        <f>IF(I539="","",IF(J539="OUT","",IF(COUNTIF($A$2:A539,A539)=1,1,"")))</f>
        <v/>
      </c>
      <c r="D539" s="1" t="str">
        <f>IF(I539="","",IF(J539="IN","",IF(COUNTIF($A$2:A539,A539)=1,1,"")))</f>
        <v/>
      </c>
      <c r="E539" s="1" t="str">
        <f>IF(I539="","",IF(J539="OUT","",IF(COUNTIF(B$2:$B539,B539)=1,1,"")))</f>
        <v/>
      </c>
      <c r="F539" s="1" t="str">
        <f>IF(I539="","",IF(J539="IN","",IF(COUNTIF($B$2:B539,B539)=1,1,"")))</f>
        <v/>
      </c>
      <c r="G539" s="1">
        <f>IF(I539="","",COUNTIF($K$1:K539,K539))</f>
        <v>12</v>
      </c>
      <c r="H539" s="1">
        <f>IF(I539="","",COUNTIF($G$2:G539,1))</f>
        <v>47</v>
      </c>
      <c r="I539" s="5">
        <v>35402</v>
      </c>
      <c r="J539" s="5" t="s">
        <v>3</v>
      </c>
      <c r="K539" s="5" t="s">
        <v>44</v>
      </c>
      <c r="L539" s="6">
        <v>43344</v>
      </c>
      <c r="M539" s="5">
        <v>349</v>
      </c>
      <c r="N539" s="5">
        <v>67.05</v>
      </c>
      <c r="O539" s="7">
        <v>-23400.45</v>
      </c>
    </row>
    <row r="540" spans="1:15" hidden="1" x14ac:dyDescent="0.2">
      <c r="A540" s="1" t="str">
        <f t="shared" si="16"/>
        <v>43344-Invertir en Bolsa (203)-35402-OUT</v>
      </c>
      <c r="B540" s="1" t="str">
        <f t="shared" si="17"/>
        <v>43344-Invertir en Bolsa (203)-OUT</v>
      </c>
      <c r="C540" s="1" t="str">
        <f>IF(I540="","",IF(J540="OUT","",IF(COUNTIF($A$2:A540,A540)=1,1,"")))</f>
        <v/>
      </c>
      <c r="D540" s="1" t="str">
        <f>IF(I540="","",IF(J540="IN","",IF(COUNTIF($A$2:A540,A540)=1,1,"")))</f>
        <v/>
      </c>
      <c r="E540" s="1" t="str">
        <f>IF(I540="","",IF(J540="OUT","",IF(COUNTIF(B$2:$B540,B540)=1,1,"")))</f>
        <v/>
      </c>
      <c r="F540" s="1" t="str">
        <f>IF(I540="","",IF(J540="IN","",IF(COUNTIF($B$2:B540,B540)=1,1,"")))</f>
        <v/>
      </c>
      <c r="G540" s="1">
        <f>IF(I540="","",COUNTIF($K$1:K540,K540))</f>
        <v>13</v>
      </c>
      <c r="H540" s="1">
        <f>IF(I540="","",COUNTIF($G$2:G540,1))</f>
        <v>47</v>
      </c>
      <c r="I540" s="5">
        <v>35402</v>
      </c>
      <c r="J540" s="5" t="s">
        <v>3</v>
      </c>
      <c r="K540" s="5" t="s">
        <v>44</v>
      </c>
      <c r="L540" s="6">
        <v>43344</v>
      </c>
      <c r="M540" s="5">
        <v>76</v>
      </c>
      <c r="N540" s="5">
        <v>174.85</v>
      </c>
      <c r="O540" s="7">
        <v>-13288.6</v>
      </c>
    </row>
    <row r="541" spans="1:15" hidden="1" x14ac:dyDescent="0.2">
      <c r="A541" s="1" t="str">
        <f t="shared" si="16"/>
        <v>43344-Puente Hnos. (40)-35632-OUT</v>
      </c>
      <c r="B541" s="1" t="str">
        <f t="shared" si="17"/>
        <v>43344-Puente Hnos. (40)-OUT</v>
      </c>
      <c r="C541" s="1" t="str">
        <f>IF(I541="","",IF(J541="OUT","",IF(COUNTIF($A$2:A541,A541)=1,1,"")))</f>
        <v/>
      </c>
      <c r="D541" s="1">
        <f>IF(I541="","",IF(J541="IN","",IF(COUNTIF($A$2:A541,A541)=1,1,"")))</f>
        <v>1</v>
      </c>
      <c r="E541" s="1" t="str">
        <f>IF(I541="","",IF(J541="OUT","",IF(COUNTIF(B$2:$B541,B541)=1,1,"")))</f>
        <v/>
      </c>
      <c r="F541" s="1">
        <f>IF(I541="","",IF(J541="IN","",IF(COUNTIF($B$2:B541,B541)=1,1,"")))</f>
        <v>1</v>
      </c>
      <c r="G541" s="1">
        <f>IF(I541="","",COUNTIF($K$1:K541,K541))</f>
        <v>18</v>
      </c>
      <c r="H541" s="1">
        <f>IF(I541="","",COUNTIF($G$2:G541,1))</f>
        <v>47</v>
      </c>
      <c r="I541" s="5">
        <v>35632</v>
      </c>
      <c r="J541" s="5" t="s">
        <v>3</v>
      </c>
      <c r="K541" s="5" t="s">
        <v>30</v>
      </c>
      <c r="L541" s="6">
        <v>43344</v>
      </c>
      <c r="M541" s="5">
        <v>939</v>
      </c>
      <c r="N541" s="5">
        <v>78.3</v>
      </c>
      <c r="O541" s="7">
        <v>-73523.7</v>
      </c>
    </row>
    <row r="542" spans="1:15" hidden="1" x14ac:dyDescent="0.2">
      <c r="A542" s="1" t="str">
        <f t="shared" si="16"/>
        <v>43344-Valfinsa Bursátil Soc. de Bolsa S.A (98)-36878-OUT</v>
      </c>
      <c r="B542" s="1" t="str">
        <f t="shared" si="17"/>
        <v>43344-Valfinsa Bursátil Soc. de Bolsa S.A (98)-OUT</v>
      </c>
      <c r="C542" s="1" t="str">
        <f>IF(I542="","",IF(J542="OUT","",IF(COUNTIF($A$2:A542,A542)=1,1,"")))</f>
        <v/>
      </c>
      <c r="D542" s="1">
        <f>IF(I542="","",IF(J542="IN","",IF(COUNTIF($A$2:A542,A542)=1,1,"")))</f>
        <v>1</v>
      </c>
      <c r="E542" s="1" t="str">
        <f>IF(I542="","",IF(J542="OUT","",IF(COUNTIF(B$2:$B542,B542)=1,1,"")))</f>
        <v/>
      </c>
      <c r="F542" s="1" t="str">
        <f>IF(I542="","",IF(J542="IN","",IF(COUNTIF($B$2:B542,B542)=1,1,"")))</f>
        <v/>
      </c>
      <c r="G542" s="1">
        <f>IF(I542="","",COUNTIF($K$1:K542,K542))</f>
        <v>3</v>
      </c>
      <c r="H542" s="1">
        <f>IF(I542="","",COUNTIF($G$2:G542,1))</f>
        <v>47</v>
      </c>
      <c r="I542" s="5">
        <v>36878</v>
      </c>
      <c r="J542" s="5" t="s">
        <v>3</v>
      </c>
      <c r="K542" s="5" t="s">
        <v>49</v>
      </c>
      <c r="L542" s="6">
        <v>43344</v>
      </c>
      <c r="M542" s="5">
        <v>6270</v>
      </c>
      <c r="N542" s="5">
        <v>222.95</v>
      </c>
      <c r="O542" s="7">
        <v>-1397896.5</v>
      </c>
    </row>
    <row r="543" spans="1:15" hidden="1" x14ac:dyDescent="0.2">
      <c r="A543" s="1" t="str">
        <f t="shared" si="16"/>
        <v>43344-Valfinsa Bursátil Soc. de Bolsa S.A (98)-36878-OUT</v>
      </c>
      <c r="B543" s="1" t="str">
        <f t="shared" si="17"/>
        <v>43344-Valfinsa Bursátil Soc. de Bolsa S.A (98)-OUT</v>
      </c>
      <c r="C543" s="1" t="str">
        <f>IF(I543="","",IF(J543="OUT","",IF(COUNTIF($A$2:A543,A543)=1,1,"")))</f>
        <v/>
      </c>
      <c r="D543" s="1" t="str">
        <f>IF(I543="","",IF(J543="IN","",IF(COUNTIF($A$2:A543,A543)=1,1,"")))</f>
        <v/>
      </c>
      <c r="E543" s="1" t="str">
        <f>IF(I543="","",IF(J543="OUT","",IF(COUNTIF(B$2:$B543,B543)=1,1,"")))</f>
        <v/>
      </c>
      <c r="F543" s="1" t="str">
        <f>IF(I543="","",IF(J543="IN","",IF(COUNTIF($B$2:B543,B543)=1,1,"")))</f>
        <v/>
      </c>
      <c r="G543" s="1">
        <f>IF(I543="","",COUNTIF($K$1:K543,K543))</f>
        <v>4</v>
      </c>
      <c r="H543" s="1">
        <f>IF(I543="","",COUNTIF($G$2:G543,1))</f>
        <v>47</v>
      </c>
      <c r="I543" s="5">
        <v>36878</v>
      </c>
      <c r="J543" s="5" t="s">
        <v>3</v>
      </c>
      <c r="K543" s="5" t="s">
        <v>49</v>
      </c>
      <c r="L543" s="6">
        <v>43344</v>
      </c>
      <c r="M543" s="5">
        <v>80000</v>
      </c>
      <c r="N543" s="5">
        <v>15.35</v>
      </c>
      <c r="O543" s="7">
        <v>-1228000</v>
      </c>
    </row>
    <row r="544" spans="1:15" hidden="1" x14ac:dyDescent="0.2">
      <c r="A544" s="1" t="str">
        <f t="shared" si="16"/>
        <v>43344-Valfinsa Bursátil Soc. de Bolsa S.A (98)-36878-OUT</v>
      </c>
      <c r="B544" s="1" t="str">
        <f t="shared" si="17"/>
        <v>43344-Valfinsa Bursátil Soc. de Bolsa S.A (98)-OUT</v>
      </c>
      <c r="C544" s="1" t="str">
        <f>IF(I544="","",IF(J544="OUT","",IF(COUNTIF($A$2:A544,A544)=1,1,"")))</f>
        <v/>
      </c>
      <c r="D544" s="1" t="str">
        <f>IF(I544="","",IF(J544="IN","",IF(COUNTIF($A$2:A544,A544)=1,1,"")))</f>
        <v/>
      </c>
      <c r="E544" s="1" t="str">
        <f>IF(I544="","",IF(J544="OUT","",IF(COUNTIF(B$2:$B544,B544)=1,1,"")))</f>
        <v/>
      </c>
      <c r="F544" s="1" t="str">
        <f>IF(I544="","",IF(J544="IN","",IF(COUNTIF($B$2:B544,B544)=1,1,"")))</f>
        <v/>
      </c>
      <c r="G544" s="1">
        <f>IF(I544="","",COUNTIF($K$1:K544,K544))</f>
        <v>5</v>
      </c>
      <c r="H544" s="1">
        <f>IF(I544="","",COUNTIF($G$2:G544,1))</f>
        <v>47</v>
      </c>
      <c r="I544" s="5">
        <v>36878</v>
      </c>
      <c r="J544" s="5" t="s">
        <v>3</v>
      </c>
      <c r="K544" s="5" t="s">
        <v>49</v>
      </c>
      <c r="L544" s="6">
        <v>43344</v>
      </c>
      <c r="M544" s="5">
        <v>4100</v>
      </c>
      <c r="N544" s="5">
        <v>277.05</v>
      </c>
      <c r="O544" s="7">
        <v>-1135905</v>
      </c>
    </row>
    <row r="545" spans="1:15" hidden="1" x14ac:dyDescent="0.2">
      <c r="A545" s="1" t="str">
        <f t="shared" si="16"/>
        <v>43344-Balanz Capital (238)-37284-OUT</v>
      </c>
      <c r="B545" s="1" t="str">
        <f t="shared" si="17"/>
        <v>43344-Balanz Capital (238)-OUT</v>
      </c>
      <c r="C545" s="1" t="str">
        <f>IF(I545="","",IF(J545="OUT","",IF(COUNTIF($A$2:A545,A545)=1,1,"")))</f>
        <v/>
      </c>
      <c r="D545" s="1">
        <f>IF(I545="","",IF(J545="IN","",IF(COUNTIF($A$2:A545,A545)=1,1,"")))</f>
        <v>1</v>
      </c>
      <c r="E545" s="1" t="str">
        <f>IF(I545="","",IF(J545="OUT","",IF(COUNTIF(B$2:$B545,B545)=1,1,"")))</f>
        <v/>
      </c>
      <c r="F545" s="1" t="str">
        <f>IF(I545="","",IF(J545="IN","",IF(COUNTIF($B$2:B545,B545)=1,1,"")))</f>
        <v/>
      </c>
      <c r="G545" s="1">
        <f>IF(I545="","",COUNTIF($K$1:K545,K545))</f>
        <v>39</v>
      </c>
      <c r="H545" s="1">
        <f>IF(I545="","",COUNTIF($G$2:G545,1))</f>
        <v>47</v>
      </c>
      <c r="I545" s="5">
        <v>37284</v>
      </c>
      <c r="J545" s="5" t="s">
        <v>3</v>
      </c>
      <c r="K545" s="5" t="s">
        <v>6</v>
      </c>
      <c r="L545" s="6">
        <v>43344</v>
      </c>
      <c r="M545" s="8">
        <v>13651</v>
      </c>
      <c r="N545" s="5">
        <v>39.35</v>
      </c>
      <c r="O545" s="7">
        <v>-537166.85</v>
      </c>
    </row>
    <row r="546" spans="1:15" hidden="1" x14ac:dyDescent="0.2">
      <c r="A546" s="1" t="str">
        <f t="shared" si="16"/>
        <v>43344-EcoBolsar (689)-38177-OUT</v>
      </c>
      <c r="B546" s="1" t="str">
        <f t="shared" si="17"/>
        <v>43344-EcoBolsar (689)-OUT</v>
      </c>
      <c r="C546" s="1" t="str">
        <f>IF(I546="","",IF(J546="OUT","",IF(COUNTIF($A$2:A546,A546)=1,1,"")))</f>
        <v/>
      </c>
      <c r="D546" s="1">
        <f>IF(I546="","",IF(J546="IN","",IF(COUNTIF($A$2:A546,A546)=1,1,"")))</f>
        <v>1</v>
      </c>
      <c r="E546" s="1" t="str">
        <f>IF(I546="","",IF(J546="OUT","",IF(COUNTIF(B$2:$B546,B546)=1,1,"")))</f>
        <v/>
      </c>
      <c r="F546" s="1" t="str">
        <f>IF(I546="","",IF(J546="IN","",IF(COUNTIF($B$2:B546,B546)=1,1,"")))</f>
        <v/>
      </c>
      <c r="G546" s="1">
        <f>IF(I546="","",COUNTIF($K$1:K546,K546))</f>
        <v>36</v>
      </c>
      <c r="H546" s="1">
        <f>IF(I546="","",COUNTIF($G$2:G546,1))</f>
        <v>47</v>
      </c>
      <c r="I546" s="5">
        <v>38177</v>
      </c>
      <c r="J546" s="5" t="s">
        <v>3</v>
      </c>
      <c r="K546" s="5" t="s">
        <v>25</v>
      </c>
      <c r="L546" s="6">
        <v>43344</v>
      </c>
      <c r="M546" s="8">
        <v>4200</v>
      </c>
      <c r="N546" s="5">
        <v>38.049999999999997</v>
      </c>
      <c r="O546" s="7">
        <v>-159810</v>
      </c>
    </row>
    <row r="547" spans="1:15" hidden="1" x14ac:dyDescent="0.2">
      <c r="A547" s="1" t="str">
        <f t="shared" si="16"/>
        <v>43344-EcoBolsar (689)-38177-OUT</v>
      </c>
      <c r="B547" s="1" t="str">
        <f t="shared" si="17"/>
        <v>43344-EcoBolsar (689)-OUT</v>
      </c>
      <c r="C547" s="1" t="str">
        <f>IF(I547="","",IF(J547="OUT","",IF(COUNTIF($A$2:A547,A547)=1,1,"")))</f>
        <v/>
      </c>
      <c r="D547" s="1" t="str">
        <f>IF(I547="","",IF(J547="IN","",IF(COUNTIF($A$2:A547,A547)=1,1,"")))</f>
        <v/>
      </c>
      <c r="E547" s="1" t="str">
        <f>IF(I547="","",IF(J547="OUT","",IF(COUNTIF(B$2:$B547,B547)=1,1,"")))</f>
        <v/>
      </c>
      <c r="F547" s="1" t="str">
        <f>IF(I547="","",IF(J547="IN","",IF(COUNTIF($B$2:B547,B547)=1,1,"")))</f>
        <v/>
      </c>
      <c r="G547" s="1">
        <f>IF(I547="","",COUNTIF($K$1:K547,K547))</f>
        <v>37</v>
      </c>
      <c r="H547" s="1">
        <f>IF(I547="","",COUNTIF($G$2:G547,1))</f>
        <v>47</v>
      </c>
      <c r="I547" s="5">
        <v>38177</v>
      </c>
      <c r="J547" s="5" t="s">
        <v>3</v>
      </c>
      <c r="K547" s="5" t="s">
        <v>25</v>
      </c>
      <c r="L547" s="6">
        <v>43344</v>
      </c>
      <c r="M547" s="8">
        <v>2759</v>
      </c>
      <c r="N547" s="5">
        <v>36.729999999999997</v>
      </c>
      <c r="O547" s="7">
        <v>-101338.06999999999</v>
      </c>
    </row>
    <row r="548" spans="1:15" hidden="1" x14ac:dyDescent="0.2">
      <c r="A548" s="1" t="str">
        <f t="shared" si="16"/>
        <v>43344-EcoBolsar (689)-38177-OUT</v>
      </c>
      <c r="B548" s="1" t="str">
        <f t="shared" si="17"/>
        <v>43344-EcoBolsar (689)-OUT</v>
      </c>
      <c r="C548" s="1" t="str">
        <f>IF(I548="","",IF(J548="OUT","",IF(COUNTIF($A$2:A548,A548)=1,1,"")))</f>
        <v/>
      </c>
      <c r="D548" s="1" t="str">
        <f>IF(I548="","",IF(J548="IN","",IF(COUNTIF($A$2:A548,A548)=1,1,"")))</f>
        <v/>
      </c>
      <c r="E548" s="1" t="str">
        <f>IF(I548="","",IF(J548="OUT","",IF(COUNTIF(B$2:$B548,B548)=1,1,"")))</f>
        <v/>
      </c>
      <c r="F548" s="1" t="str">
        <f>IF(I548="","",IF(J548="IN","",IF(COUNTIF($B$2:B548,B548)=1,1,"")))</f>
        <v/>
      </c>
      <c r="G548" s="1">
        <f>IF(I548="","",COUNTIF($K$1:K548,K548))</f>
        <v>38</v>
      </c>
      <c r="H548" s="1">
        <f>IF(I548="","",COUNTIF($G$2:G548,1))</f>
        <v>47</v>
      </c>
      <c r="I548" s="5">
        <v>38177</v>
      </c>
      <c r="J548" s="5" t="s">
        <v>3</v>
      </c>
      <c r="K548" s="5" t="s">
        <v>25</v>
      </c>
      <c r="L548" s="6">
        <v>43344</v>
      </c>
      <c r="M548" s="5">
        <v>10</v>
      </c>
      <c r="N548" s="5">
        <v>338.05</v>
      </c>
      <c r="O548" s="7">
        <v>-3380.5</v>
      </c>
    </row>
    <row r="549" spans="1:15" hidden="1" x14ac:dyDescent="0.2">
      <c r="A549" s="1" t="str">
        <f t="shared" si="16"/>
        <v>43374-Rosario Valores (114)-1604-IN</v>
      </c>
      <c r="B549" s="1" t="str">
        <f t="shared" si="17"/>
        <v>43374-Rosario Valores (114)-IN</v>
      </c>
      <c r="C549" s="1">
        <f>IF(I549="","",IF(J549="OUT","",IF(COUNTIF($A$2:A549,A549)=1,1,"")))</f>
        <v>1</v>
      </c>
      <c r="D549" s="1" t="str">
        <f>IF(I549="","",IF(J549="IN","",IF(COUNTIF($A$2:A549,A549)=1,1,"")))</f>
        <v/>
      </c>
      <c r="E549" s="1">
        <f>IF(I549="","",IF(J549="OUT","",IF(COUNTIF(B$2:$B549,B549)=1,1,"")))</f>
        <v>1</v>
      </c>
      <c r="F549" s="1" t="str">
        <f>IF(I549="","",IF(J549="IN","",IF(COUNTIF($B$2:B549,B549)=1,1,"")))</f>
        <v/>
      </c>
      <c r="G549" s="1">
        <f>IF(I549="","",COUNTIF($K$1:K549,K549))</f>
        <v>1</v>
      </c>
      <c r="H549" s="1">
        <f>IF(I549="","",COUNTIF($G$2:G549,1))</f>
        <v>48</v>
      </c>
      <c r="I549" s="5">
        <v>1604</v>
      </c>
      <c r="J549" s="5" t="s">
        <v>2</v>
      </c>
      <c r="K549" s="5" t="s">
        <v>55</v>
      </c>
      <c r="L549" s="6">
        <v>43374</v>
      </c>
      <c r="M549" s="5">
        <v>339</v>
      </c>
      <c r="N549" s="5">
        <v>45.95</v>
      </c>
      <c r="O549" s="7">
        <v>15577.050000000001</v>
      </c>
    </row>
    <row r="550" spans="1:15" hidden="1" x14ac:dyDescent="0.2">
      <c r="A550" s="1" t="str">
        <f t="shared" si="16"/>
        <v>43374-Rosario Valores (114)-1604-IN</v>
      </c>
      <c r="B550" s="1" t="str">
        <f t="shared" si="17"/>
        <v>43374-Rosario Valores (114)-IN</v>
      </c>
      <c r="C550" s="1" t="str">
        <f>IF(I550="","",IF(J550="OUT","",IF(COUNTIF($A$2:A550,A550)=1,1,"")))</f>
        <v/>
      </c>
      <c r="D550" s="1" t="str">
        <f>IF(I550="","",IF(J550="IN","",IF(COUNTIF($A$2:A550,A550)=1,1,"")))</f>
        <v/>
      </c>
      <c r="E550" s="1" t="str">
        <f>IF(I550="","",IF(J550="OUT","",IF(COUNTIF(B$2:$B550,B550)=1,1,"")))</f>
        <v/>
      </c>
      <c r="F550" s="1" t="str">
        <f>IF(I550="","",IF(J550="IN","",IF(COUNTIF($B$2:B550,B550)=1,1,"")))</f>
        <v/>
      </c>
      <c r="G550" s="1">
        <f>IF(I550="","",COUNTIF($K$1:K550,K550))</f>
        <v>2</v>
      </c>
      <c r="H550" s="1">
        <f>IF(I550="","",COUNTIF($G$2:G550,1))</f>
        <v>48</v>
      </c>
      <c r="I550" s="5">
        <v>1604</v>
      </c>
      <c r="J550" s="5" t="s">
        <v>2</v>
      </c>
      <c r="K550" s="5" t="s">
        <v>55</v>
      </c>
      <c r="L550" s="6">
        <v>43374</v>
      </c>
      <c r="M550" s="5">
        <v>1552</v>
      </c>
      <c r="N550" s="5">
        <v>14.7</v>
      </c>
      <c r="O550" s="7">
        <v>22814.399999999998</v>
      </c>
    </row>
    <row r="551" spans="1:15" hidden="1" x14ac:dyDescent="0.2">
      <c r="A551" s="1" t="str">
        <f t="shared" si="16"/>
        <v>43374-Rosario Valores (114)-1604-IN</v>
      </c>
      <c r="B551" s="1" t="str">
        <f t="shared" si="17"/>
        <v>43374-Rosario Valores (114)-IN</v>
      </c>
      <c r="C551" s="1" t="str">
        <f>IF(I551="","",IF(J551="OUT","",IF(COUNTIF($A$2:A551,A551)=1,1,"")))</f>
        <v/>
      </c>
      <c r="D551" s="1" t="str">
        <f>IF(I551="","",IF(J551="IN","",IF(COUNTIF($A$2:A551,A551)=1,1,"")))</f>
        <v/>
      </c>
      <c r="E551" s="1" t="str">
        <f>IF(I551="","",IF(J551="OUT","",IF(COUNTIF(B$2:$B551,B551)=1,1,"")))</f>
        <v/>
      </c>
      <c r="F551" s="1" t="str">
        <f>IF(I551="","",IF(J551="IN","",IF(COUNTIF($B$2:B551,B551)=1,1,"")))</f>
        <v/>
      </c>
      <c r="G551" s="1">
        <f>IF(I551="","",COUNTIF($K$1:K551,K551))</f>
        <v>3</v>
      </c>
      <c r="H551" s="1">
        <f>IF(I551="","",COUNTIF($G$2:G551,1))</f>
        <v>48</v>
      </c>
      <c r="I551" s="5">
        <v>1604</v>
      </c>
      <c r="J551" s="5" t="s">
        <v>2</v>
      </c>
      <c r="K551" s="5" t="s">
        <v>55</v>
      </c>
      <c r="L551" s="6">
        <v>43374</v>
      </c>
      <c r="M551" s="8">
        <v>1840</v>
      </c>
      <c r="N551" s="5">
        <v>37.9</v>
      </c>
      <c r="O551" s="7">
        <v>69736</v>
      </c>
    </row>
    <row r="552" spans="1:15" hidden="1" x14ac:dyDescent="0.2">
      <c r="A552" s="1" t="str">
        <f t="shared" si="16"/>
        <v>43374-Rosario Valores (114)-1604-IN</v>
      </c>
      <c r="B552" s="1" t="str">
        <f t="shared" si="17"/>
        <v>43374-Rosario Valores (114)-IN</v>
      </c>
      <c r="C552" s="1" t="str">
        <f>IF(I552="","",IF(J552="OUT","",IF(COUNTIF($A$2:A552,A552)=1,1,"")))</f>
        <v/>
      </c>
      <c r="D552" s="1" t="str">
        <f>IF(I552="","",IF(J552="IN","",IF(COUNTIF($A$2:A552,A552)=1,1,"")))</f>
        <v/>
      </c>
      <c r="E552" s="1" t="str">
        <f>IF(I552="","",IF(J552="OUT","",IF(COUNTIF(B$2:$B552,B552)=1,1,"")))</f>
        <v/>
      </c>
      <c r="F552" s="1" t="str">
        <f>IF(I552="","",IF(J552="IN","",IF(COUNTIF($B$2:B552,B552)=1,1,"")))</f>
        <v/>
      </c>
      <c r="G552" s="1">
        <f>IF(I552="","",COUNTIF($K$1:K552,K552))</f>
        <v>4</v>
      </c>
      <c r="H552" s="1">
        <f>IF(I552="","",COUNTIF($G$2:G552,1))</f>
        <v>48</v>
      </c>
      <c r="I552" s="5">
        <v>1604</v>
      </c>
      <c r="J552" s="5" t="s">
        <v>2</v>
      </c>
      <c r="K552" s="5" t="s">
        <v>55</v>
      </c>
      <c r="L552" s="6">
        <v>43374</v>
      </c>
      <c r="M552" s="5">
        <v>1363</v>
      </c>
      <c r="N552" s="5">
        <v>91.4</v>
      </c>
      <c r="O552" s="7">
        <v>124578.20000000001</v>
      </c>
    </row>
    <row r="553" spans="1:15" hidden="1" x14ac:dyDescent="0.2">
      <c r="A553" s="1" t="str">
        <f t="shared" si="16"/>
        <v>43374-Rosario Valores (114)-1604-IN</v>
      </c>
      <c r="B553" s="1" t="str">
        <f t="shared" si="17"/>
        <v>43374-Rosario Valores (114)-IN</v>
      </c>
      <c r="C553" s="1" t="str">
        <f>IF(I553="","",IF(J553="OUT","",IF(COUNTIF($A$2:A553,A553)=1,1,"")))</f>
        <v/>
      </c>
      <c r="D553" s="1" t="str">
        <f>IF(I553="","",IF(J553="IN","",IF(COUNTIF($A$2:A553,A553)=1,1,"")))</f>
        <v/>
      </c>
      <c r="E553" s="1" t="str">
        <f>IF(I553="","",IF(J553="OUT","",IF(COUNTIF(B$2:$B553,B553)=1,1,"")))</f>
        <v/>
      </c>
      <c r="F553" s="1" t="str">
        <f>IF(I553="","",IF(J553="IN","",IF(COUNTIF($B$2:B553,B553)=1,1,"")))</f>
        <v/>
      </c>
      <c r="G553" s="1">
        <f>IF(I553="","",COUNTIF($K$1:K553,K553))</f>
        <v>5</v>
      </c>
      <c r="H553" s="1">
        <f>IF(I553="","",COUNTIF($G$2:G553,1))</f>
        <v>48</v>
      </c>
      <c r="I553" s="5">
        <v>1604</v>
      </c>
      <c r="J553" s="5" t="s">
        <v>2</v>
      </c>
      <c r="K553" s="5" t="s">
        <v>55</v>
      </c>
      <c r="L553" s="6">
        <v>43374</v>
      </c>
      <c r="M553" s="5">
        <v>260</v>
      </c>
      <c r="N553" s="5">
        <v>641.1</v>
      </c>
      <c r="O553" s="7">
        <v>166686</v>
      </c>
    </row>
    <row r="554" spans="1:15" hidden="1" x14ac:dyDescent="0.2">
      <c r="A554" s="1" t="str">
        <f t="shared" si="16"/>
        <v>43374-Rosario Valores (114)-1604-IN</v>
      </c>
      <c r="B554" s="1" t="str">
        <f t="shared" si="17"/>
        <v>43374-Rosario Valores (114)-IN</v>
      </c>
      <c r="C554" s="1" t="str">
        <f>IF(I554="","",IF(J554="OUT","",IF(COUNTIF($A$2:A554,A554)=1,1,"")))</f>
        <v/>
      </c>
      <c r="D554" s="1" t="str">
        <f>IF(I554="","",IF(J554="IN","",IF(COUNTIF($A$2:A554,A554)=1,1,"")))</f>
        <v/>
      </c>
      <c r="E554" s="1" t="str">
        <f>IF(I554="","",IF(J554="OUT","",IF(COUNTIF(B$2:$B554,B554)=1,1,"")))</f>
        <v/>
      </c>
      <c r="F554" s="1" t="str">
        <f>IF(I554="","",IF(J554="IN","",IF(COUNTIF($B$2:B554,B554)=1,1,"")))</f>
        <v/>
      </c>
      <c r="G554" s="1">
        <f>IF(I554="","",COUNTIF($K$1:K554,K554))</f>
        <v>6</v>
      </c>
      <c r="H554" s="1">
        <f>IF(I554="","",COUNTIF($G$2:G554,1))</f>
        <v>48</v>
      </c>
      <c r="I554" s="5">
        <v>1604</v>
      </c>
      <c r="J554" s="5" t="s">
        <v>2</v>
      </c>
      <c r="K554" s="5" t="s">
        <v>55</v>
      </c>
      <c r="L554" s="6">
        <v>43374</v>
      </c>
      <c r="M554" s="5">
        <v>151000</v>
      </c>
      <c r="N554" s="5">
        <v>2.6</v>
      </c>
      <c r="O554" s="7">
        <v>392600</v>
      </c>
    </row>
    <row r="555" spans="1:15" hidden="1" x14ac:dyDescent="0.2">
      <c r="A555" s="1" t="str">
        <f t="shared" si="16"/>
        <v>43374-Alycbur (207)-3582-IN</v>
      </c>
      <c r="B555" s="1" t="str">
        <f t="shared" si="17"/>
        <v>43374-Alycbur (207)-IN</v>
      </c>
      <c r="C555" s="1">
        <f>IF(I555="","",IF(J555="OUT","",IF(COUNTIF($A$2:A555,A555)=1,1,"")))</f>
        <v>1</v>
      </c>
      <c r="D555" s="1" t="str">
        <f>IF(I555="","",IF(J555="IN","",IF(COUNTIF($A$2:A555,A555)=1,1,"")))</f>
        <v/>
      </c>
      <c r="E555" s="1">
        <f>IF(I555="","",IF(J555="OUT","",IF(COUNTIF(B$2:$B555,B555)=1,1,"")))</f>
        <v>1</v>
      </c>
      <c r="F555" s="1" t="str">
        <f>IF(I555="","",IF(J555="IN","",IF(COUNTIF($B$2:B555,B555)=1,1,"")))</f>
        <v/>
      </c>
      <c r="G555" s="1">
        <f>IF(I555="","",COUNTIF($K$1:K555,K555))</f>
        <v>1</v>
      </c>
      <c r="H555" s="1">
        <f>IF(I555="","",COUNTIF($G$2:G555,1))</f>
        <v>49</v>
      </c>
      <c r="I555" s="5">
        <v>3582</v>
      </c>
      <c r="J555" s="5" t="s">
        <v>2</v>
      </c>
      <c r="K555" s="5" t="s">
        <v>50</v>
      </c>
      <c r="L555" s="6">
        <v>43374</v>
      </c>
      <c r="M555" s="5">
        <v>95</v>
      </c>
      <c r="N555" s="5">
        <v>0</v>
      </c>
      <c r="O555" s="7">
        <v>0</v>
      </c>
    </row>
    <row r="556" spans="1:15" hidden="1" x14ac:dyDescent="0.2">
      <c r="A556" s="1" t="str">
        <f t="shared" si="16"/>
        <v>43374-Alycbur (207)-3582-IN</v>
      </c>
      <c r="B556" s="1" t="str">
        <f t="shared" si="17"/>
        <v>43374-Alycbur (207)-IN</v>
      </c>
      <c r="C556" s="1" t="str">
        <f>IF(I556="","",IF(J556="OUT","",IF(COUNTIF($A$2:A556,A556)=1,1,"")))</f>
        <v/>
      </c>
      <c r="D556" s="1" t="str">
        <f>IF(I556="","",IF(J556="IN","",IF(COUNTIF($A$2:A556,A556)=1,1,"")))</f>
        <v/>
      </c>
      <c r="E556" s="1" t="str">
        <f>IF(I556="","",IF(J556="OUT","",IF(COUNTIF(B$2:$B556,B556)=1,1,"")))</f>
        <v/>
      </c>
      <c r="F556" s="1" t="str">
        <f>IF(I556="","",IF(J556="IN","",IF(COUNTIF($B$2:B556,B556)=1,1,"")))</f>
        <v/>
      </c>
      <c r="G556" s="1">
        <f>IF(I556="","",COUNTIF($K$1:K556,K556))</f>
        <v>2</v>
      </c>
      <c r="H556" s="1">
        <f>IF(I556="","",COUNTIF($G$2:G556,1))</f>
        <v>49</v>
      </c>
      <c r="I556" s="5">
        <v>3582</v>
      </c>
      <c r="J556" s="5" t="s">
        <v>2</v>
      </c>
      <c r="K556" s="5" t="s">
        <v>50</v>
      </c>
      <c r="L556" s="6">
        <v>43374</v>
      </c>
      <c r="M556" s="5">
        <v>34.549999999999997</v>
      </c>
      <c r="N556" s="5">
        <v>14.95</v>
      </c>
      <c r="O556" s="7">
        <v>516.52249999999992</v>
      </c>
    </row>
    <row r="557" spans="1:15" hidden="1" x14ac:dyDescent="0.2">
      <c r="A557" s="1" t="str">
        <f t="shared" si="16"/>
        <v>43374-Alycbur (207)-3582-IN</v>
      </c>
      <c r="B557" s="1" t="str">
        <f t="shared" si="17"/>
        <v>43374-Alycbur (207)-IN</v>
      </c>
      <c r="C557" s="1" t="str">
        <f>IF(I557="","",IF(J557="OUT","",IF(COUNTIF($A$2:A557,A557)=1,1,"")))</f>
        <v/>
      </c>
      <c r="D557" s="1" t="str">
        <f>IF(I557="","",IF(J557="IN","",IF(COUNTIF($A$2:A557,A557)=1,1,"")))</f>
        <v/>
      </c>
      <c r="E557" s="1" t="str">
        <f>IF(I557="","",IF(J557="OUT","",IF(COUNTIF(B$2:$B557,B557)=1,1,"")))</f>
        <v/>
      </c>
      <c r="F557" s="1" t="str">
        <f>IF(I557="","",IF(J557="IN","",IF(COUNTIF($B$2:B557,B557)=1,1,"")))</f>
        <v/>
      </c>
      <c r="G557" s="1">
        <f>IF(I557="","",COUNTIF($K$1:K557,K557))</f>
        <v>3</v>
      </c>
      <c r="H557" s="1">
        <f>IF(I557="","",COUNTIF($G$2:G557,1))</f>
        <v>49</v>
      </c>
      <c r="I557" s="5">
        <v>3582</v>
      </c>
      <c r="J557" s="5" t="s">
        <v>2</v>
      </c>
      <c r="K557" s="5" t="s">
        <v>50</v>
      </c>
      <c r="L557" s="6">
        <v>43374</v>
      </c>
      <c r="M557" s="5">
        <v>72</v>
      </c>
      <c r="N557" s="5">
        <v>53</v>
      </c>
      <c r="O557" s="7">
        <v>3816</v>
      </c>
    </row>
    <row r="558" spans="1:15" hidden="1" x14ac:dyDescent="0.2">
      <c r="A558" s="1" t="str">
        <f t="shared" si="16"/>
        <v>43374-Alycbur (207)-3582-IN</v>
      </c>
      <c r="B558" s="1" t="str">
        <f t="shared" si="17"/>
        <v>43374-Alycbur (207)-IN</v>
      </c>
      <c r="C558" s="1" t="str">
        <f>IF(I558="","",IF(J558="OUT","",IF(COUNTIF($A$2:A558,A558)=1,1,"")))</f>
        <v/>
      </c>
      <c r="D558" s="1" t="str">
        <f>IF(I558="","",IF(J558="IN","",IF(COUNTIF($A$2:A558,A558)=1,1,"")))</f>
        <v/>
      </c>
      <c r="E558" s="1" t="str">
        <f>IF(I558="","",IF(J558="OUT","",IF(COUNTIF(B$2:$B558,B558)=1,1,"")))</f>
        <v/>
      </c>
      <c r="F558" s="1" t="str">
        <f>IF(I558="","",IF(J558="IN","",IF(COUNTIF($B$2:B558,B558)=1,1,"")))</f>
        <v/>
      </c>
      <c r="G558" s="1">
        <f>IF(I558="","",COUNTIF($K$1:K558,K558))</f>
        <v>4</v>
      </c>
      <c r="H558" s="1">
        <f>IF(I558="","",COUNTIF($G$2:G558,1))</f>
        <v>49</v>
      </c>
      <c r="I558" s="5">
        <v>3582</v>
      </c>
      <c r="J558" s="5" t="s">
        <v>2</v>
      </c>
      <c r="K558" s="5" t="s">
        <v>50</v>
      </c>
      <c r="L558" s="6">
        <v>43374</v>
      </c>
      <c r="M558" s="5">
        <v>122</v>
      </c>
      <c r="N558" s="5">
        <v>286.10000000000002</v>
      </c>
      <c r="O558" s="7">
        <v>34904.200000000004</v>
      </c>
    </row>
    <row r="559" spans="1:15" hidden="1" x14ac:dyDescent="0.2">
      <c r="A559" s="1" t="str">
        <f t="shared" si="16"/>
        <v>43374-Alycbur (207)-3582-IN</v>
      </c>
      <c r="B559" s="1" t="str">
        <f t="shared" si="17"/>
        <v>43374-Alycbur (207)-IN</v>
      </c>
      <c r="C559" s="1" t="str">
        <f>IF(I559="","",IF(J559="OUT","",IF(COUNTIF($A$2:A559,A559)=1,1,"")))</f>
        <v/>
      </c>
      <c r="D559" s="1" t="str">
        <f>IF(I559="","",IF(J559="IN","",IF(COUNTIF($A$2:A559,A559)=1,1,"")))</f>
        <v/>
      </c>
      <c r="E559" s="1" t="str">
        <f>IF(I559="","",IF(J559="OUT","",IF(COUNTIF(B$2:$B559,B559)=1,1,"")))</f>
        <v/>
      </c>
      <c r="F559" s="1" t="str">
        <f>IF(I559="","",IF(J559="IN","",IF(COUNTIF($B$2:B559,B559)=1,1,"")))</f>
        <v/>
      </c>
      <c r="G559" s="1">
        <f>IF(I559="","",COUNTIF($K$1:K559,K559))</f>
        <v>5</v>
      </c>
      <c r="H559" s="1">
        <f>IF(I559="","",COUNTIF($G$2:G559,1))</f>
        <v>49</v>
      </c>
      <c r="I559" s="5">
        <v>3582</v>
      </c>
      <c r="J559" s="5" t="s">
        <v>2</v>
      </c>
      <c r="K559" s="5" t="s">
        <v>50</v>
      </c>
      <c r="L559" s="6">
        <v>43374</v>
      </c>
      <c r="M559" s="5">
        <v>7053</v>
      </c>
      <c r="N559" s="5">
        <v>18.45</v>
      </c>
      <c r="O559" s="7">
        <v>130127.84999999999</v>
      </c>
    </row>
    <row r="560" spans="1:15" hidden="1" x14ac:dyDescent="0.2">
      <c r="A560" s="1" t="str">
        <f t="shared" si="16"/>
        <v>43374-Alycbur (207)-3582-IN</v>
      </c>
      <c r="B560" s="1" t="str">
        <f t="shared" si="17"/>
        <v>43374-Alycbur (207)-IN</v>
      </c>
      <c r="C560" s="1" t="str">
        <f>IF(I560="","",IF(J560="OUT","",IF(COUNTIF($A$2:A560,A560)=1,1,"")))</f>
        <v/>
      </c>
      <c r="D560" s="1" t="str">
        <f>IF(I560="","",IF(J560="IN","",IF(COUNTIF($A$2:A560,A560)=1,1,"")))</f>
        <v/>
      </c>
      <c r="E560" s="1" t="str">
        <f>IF(I560="","",IF(J560="OUT","",IF(COUNTIF(B$2:$B560,B560)=1,1,"")))</f>
        <v/>
      </c>
      <c r="F560" s="1" t="str">
        <f>IF(I560="","",IF(J560="IN","",IF(COUNTIF($B$2:B560,B560)=1,1,"")))</f>
        <v/>
      </c>
      <c r="G560" s="1">
        <f>IF(I560="","",COUNTIF($K$1:K560,K560))</f>
        <v>6</v>
      </c>
      <c r="H560" s="1">
        <f>IF(I560="","",COUNTIF($G$2:G560,1))</f>
        <v>49</v>
      </c>
      <c r="I560" s="5">
        <v>3582</v>
      </c>
      <c r="J560" s="5" t="s">
        <v>2</v>
      </c>
      <c r="K560" s="5" t="s">
        <v>50</v>
      </c>
      <c r="L560" s="6">
        <v>43374</v>
      </c>
      <c r="M560" s="5">
        <v>1296</v>
      </c>
      <c r="N560" s="5">
        <v>588.54999999999995</v>
      </c>
      <c r="O560" s="7">
        <v>762760.79999999993</v>
      </c>
    </row>
    <row r="561" spans="1:15" hidden="1" x14ac:dyDescent="0.2">
      <c r="A561" s="1" t="str">
        <f t="shared" si="16"/>
        <v>43374-Banco Galicia (552)-8574-IN</v>
      </c>
      <c r="B561" s="1" t="str">
        <f t="shared" si="17"/>
        <v>43374-Banco Galicia (552)-IN</v>
      </c>
      <c r="C561" s="1">
        <f>IF(I561="","",IF(J561="OUT","",IF(COUNTIF($A$2:A561,A561)=1,1,"")))</f>
        <v>1</v>
      </c>
      <c r="D561" s="1" t="str">
        <f>IF(I561="","",IF(J561="IN","",IF(COUNTIF($A$2:A561,A561)=1,1,"")))</f>
        <v/>
      </c>
      <c r="E561" s="1">
        <f>IF(I561="","",IF(J561="OUT","",IF(COUNTIF(B$2:$B561,B561)=1,1,"")))</f>
        <v>1</v>
      </c>
      <c r="F561" s="1" t="str">
        <f>IF(I561="","",IF(J561="IN","",IF(COUNTIF($B$2:B561,B561)=1,1,"")))</f>
        <v/>
      </c>
      <c r="G561" s="1">
        <f>IF(I561="","",COUNTIF($K$1:K561,K561))</f>
        <v>48</v>
      </c>
      <c r="H561" s="1">
        <f>IF(I561="","",COUNTIF($G$2:G561,1))</f>
        <v>49</v>
      </c>
      <c r="I561" s="5">
        <v>8574</v>
      </c>
      <c r="J561" s="5" t="s">
        <v>2</v>
      </c>
      <c r="K561" s="5" t="s">
        <v>10</v>
      </c>
      <c r="L561" s="6">
        <v>43374</v>
      </c>
      <c r="M561" s="8">
        <v>1478</v>
      </c>
      <c r="N561" s="5">
        <v>18.737400000000001</v>
      </c>
      <c r="O561" s="7">
        <v>27693.877200000003</v>
      </c>
    </row>
    <row r="562" spans="1:15" hidden="1" x14ac:dyDescent="0.2">
      <c r="A562" s="1" t="str">
        <f t="shared" si="16"/>
        <v>43374-Banco Galicia (552)-8574-IN</v>
      </c>
      <c r="B562" s="1" t="str">
        <f t="shared" si="17"/>
        <v>43374-Banco Galicia (552)-IN</v>
      </c>
      <c r="C562" s="1" t="str">
        <f>IF(I562="","",IF(J562="OUT","",IF(COUNTIF($A$2:A562,A562)=1,1,"")))</f>
        <v/>
      </c>
      <c r="D562" s="1" t="str">
        <f>IF(I562="","",IF(J562="IN","",IF(COUNTIF($A$2:A562,A562)=1,1,"")))</f>
        <v/>
      </c>
      <c r="E562" s="1" t="str">
        <f>IF(I562="","",IF(J562="OUT","",IF(COUNTIF(B$2:$B562,B562)=1,1,"")))</f>
        <v/>
      </c>
      <c r="F562" s="1" t="str">
        <f>IF(I562="","",IF(J562="IN","",IF(COUNTIF($B$2:B562,B562)=1,1,"")))</f>
        <v/>
      </c>
      <c r="G562" s="1">
        <f>IF(I562="","",COUNTIF($K$1:K562,K562))</f>
        <v>49</v>
      </c>
      <c r="H562" s="1">
        <f>IF(I562="","",COUNTIF($G$2:G562,1))</f>
        <v>49</v>
      </c>
      <c r="I562" s="5">
        <v>8574</v>
      </c>
      <c r="J562" s="5" t="s">
        <v>2</v>
      </c>
      <c r="K562" s="5" t="s">
        <v>10</v>
      </c>
      <c r="L562" s="6">
        <v>43374</v>
      </c>
      <c r="M562" s="8">
        <v>4000</v>
      </c>
      <c r="N562" s="5">
        <v>36.542099999999998</v>
      </c>
      <c r="O562" s="7">
        <v>146168.4</v>
      </c>
    </row>
    <row r="563" spans="1:15" hidden="1" x14ac:dyDescent="0.2">
      <c r="A563" s="1" t="str">
        <f t="shared" si="16"/>
        <v>43374-Banco Galicia (552)-8574-IN</v>
      </c>
      <c r="B563" s="1" t="str">
        <f t="shared" si="17"/>
        <v>43374-Banco Galicia (552)-IN</v>
      </c>
      <c r="C563" s="1" t="str">
        <f>IF(I563="","",IF(J563="OUT","",IF(COUNTIF($A$2:A563,A563)=1,1,"")))</f>
        <v/>
      </c>
      <c r="D563" s="1" t="str">
        <f>IF(I563="","",IF(J563="IN","",IF(COUNTIF($A$2:A563,A563)=1,1,"")))</f>
        <v/>
      </c>
      <c r="E563" s="1" t="str">
        <f>IF(I563="","",IF(J563="OUT","",IF(COUNTIF(B$2:$B563,B563)=1,1,"")))</f>
        <v/>
      </c>
      <c r="F563" s="1" t="str">
        <f>IF(I563="","",IF(J563="IN","",IF(COUNTIF($B$2:B563,B563)=1,1,"")))</f>
        <v/>
      </c>
      <c r="G563" s="1">
        <f>IF(I563="","",COUNTIF($K$1:K563,K563))</f>
        <v>50</v>
      </c>
      <c r="H563" s="1">
        <f>IF(I563="","",COUNTIF($G$2:G563,1))</f>
        <v>49</v>
      </c>
      <c r="I563" s="5">
        <v>8574</v>
      </c>
      <c r="J563" s="5" t="s">
        <v>2</v>
      </c>
      <c r="K563" s="5" t="s">
        <v>10</v>
      </c>
      <c r="L563" s="6">
        <v>43374</v>
      </c>
      <c r="M563" s="8">
        <v>24118</v>
      </c>
      <c r="N563" s="5">
        <v>26.517099999999999</v>
      </c>
      <c r="O563" s="7">
        <v>639539.41779999994</v>
      </c>
    </row>
    <row r="564" spans="1:15" hidden="1" x14ac:dyDescent="0.2">
      <c r="A564" s="1" t="str">
        <f t="shared" si="16"/>
        <v>43374-Clearstream (0000)-13752-IN</v>
      </c>
      <c r="B564" s="1" t="str">
        <f t="shared" si="17"/>
        <v>43374-Clearstream (0000)-IN</v>
      </c>
      <c r="C564" s="1">
        <f>IF(I564="","",IF(J564="OUT","",IF(COUNTIF($A$2:A564,A564)=1,1,"")))</f>
        <v>1</v>
      </c>
      <c r="D564" s="1" t="str">
        <f>IF(I564="","",IF(J564="IN","",IF(COUNTIF($A$2:A564,A564)=1,1,"")))</f>
        <v/>
      </c>
      <c r="E564" s="1">
        <f>IF(I564="","",IF(J564="OUT","",IF(COUNTIF(B$2:$B564,B564)=1,1,"")))</f>
        <v>1</v>
      </c>
      <c r="F564" s="1" t="str">
        <f>IF(I564="","",IF(J564="IN","",IF(COUNTIF($B$2:B564,B564)=1,1,"")))</f>
        <v/>
      </c>
      <c r="G564" s="1">
        <f>IF(I564="","",COUNTIF($K$1:K564,K564))</f>
        <v>3</v>
      </c>
      <c r="H564" s="1">
        <f>IF(I564="","",COUNTIF($G$2:G564,1))</f>
        <v>49</v>
      </c>
      <c r="I564" s="5">
        <v>13752</v>
      </c>
      <c r="J564" s="5" t="s">
        <v>2</v>
      </c>
      <c r="K564" s="5" t="s">
        <v>14</v>
      </c>
      <c r="L564" s="6">
        <v>43374</v>
      </c>
      <c r="M564" s="8">
        <v>8000</v>
      </c>
      <c r="N564" s="5">
        <v>32.520000000000003</v>
      </c>
      <c r="O564" s="7">
        <v>260160.00000000003</v>
      </c>
    </row>
    <row r="565" spans="1:15" hidden="1" x14ac:dyDescent="0.2">
      <c r="A565" s="1" t="str">
        <f t="shared" si="16"/>
        <v>43374-Banco Credicoop (1127)-14055-IN</v>
      </c>
      <c r="B565" s="1" t="str">
        <f t="shared" si="17"/>
        <v>43374-Banco Credicoop (1127)-IN</v>
      </c>
      <c r="C565" s="1">
        <f>IF(I565="","",IF(J565="OUT","",IF(COUNTIF($A$2:A565,A565)=1,1,"")))</f>
        <v>1</v>
      </c>
      <c r="D565" s="1" t="str">
        <f>IF(I565="","",IF(J565="IN","",IF(COUNTIF($A$2:A565,A565)=1,1,"")))</f>
        <v/>
      </c>
      <c r="E565" s="1">
        <f>IF(I565="","",IF(J565="OUT","",IF(COUNTIF(B$2:$B565,B565)=1,1,"")))</f>
        <v>1</v>
      </c>
      <c r="F565" s="1" t="str">
        <f>IF(I565="","",IF(J565="IN","",IF(COUNTIF($B$2:B565,B565)=1,1,"")))</f>
        <v/>
      </c>
      <c r="G565" s="1">
        <f>IF(I565="","",COUNTIF($K$1:K565,K565))</f>
        <v>6</v>
      </c>
      <c r="H565" s="1">
        <f>IF(I565="","",COUNTIF($G$2:G565,1))</f>
        <v>49</v>
      </c>
      <c r="I565" s="5">
        <v>14055</v>
      </c>
      <c r="J565" s="5" t="s">
        <v>2</v>
      </c>
      <c r="K565" s="5" t="s">
        <v>7</v>
      </c>
      <c r="L565" s="6">
        <v>43374</v>
      </c>
      <c r="M565" s="8">
        <v>50000</v>
      </c>
      <c r="N565" s="5">
        <v>19.2</v>
      </c>
      <c r="O565" s="7">
        <v>960000</v>
      </c>
    </row>
    <row r="566" spans="1:15" hidden="1" x14ac:dyDescent="0.2">
      <c r="A566" s="1" t="str">
        <f t="shared" si="16"/>
        <v>43374-Allaria Ledesma y Cía. S.A. (6)-16373-IN</v>
      </c>
      <c r="B566" s="1" t="str">
        <f t="shared" si="17"/>
        <v>43374-Allaria Ledesma y Cía. S.A. (6)-IN</v>
      </c>
      <c r="C566" s="1">
        <f>IF(I566="","",IF(J566="OUT","",IF(COUNTIF($A$2:A566,A566)=1,1,"")))</f>
        <v>1</v>
      </c>
      <c r="D566" s="1" t="str">
        <f>IF(I566="","",IF(J566="IN","",IF(COUNTIF($A$2:A566,A566)=1,1,"")))</f>
        <v/>
      </c>
      <c r="E566" s="1">
        <f>IF(I566="","",IF(J566="OUT","",IF(COUNTIF(B$2:$B566,B566)=1,1,"")))</f>
        <v>1</v>
      </c>
      <c r="F566" s="1" t="str">
        <f>IF(I566="","",IF(J566="IN","",IF(COUNTIF($B$2:B566,B566)=1,1,"")))</f>
        <v/>
      </c>
      <c r="G566" s="1">
        <f>IF(I566="","",COUNTIF($K$1:K566,K566))</f>
        <v>7</v>
      </c>
      <c r="H566" s="1">
        <f>IF(I566="","",COUNTIF($G$2:G566,1))</f>
        <v>49</v>
      </c>
      <c r="I566" s="5">
        <v>16373</v>
      </c>
      <c r="J566" s="5" t="s">
        <v>2</v>
      </c>
      <c r="K566" s="5" t="s">
        <v>5</v>
      </c>
      <c r="L566" s="6">
        <v>43374</v>
      </c>
      <c r="M566" s="5">
        <v>360</v>
      </c>
      <c r="N566" s="5">
        <v>92.95</v>
      </c>
      <c r="O566" s="7">
        <v>33462</v>
      </c>
    </row>
    <row r="567" spans="1:15" hidden="1" x14ac:dyDescent="0.2">
      <c r="A567" s="1" t="str">
        <f t="shared" si="16"/>
        <v>43374-Allaria Ledesma y Cía. S.A. (6)-16373-IN</v>
      </c>
      <c r="B567" s="1" t="str">
        <f t="shared" si="17"/>
        <v>43374-Allaria Ledesma y Cía. S.A. (6)-IN</v>
      </c>
      <c r="C567" s="1" t="str">
        <f>IF(I567="","",IF(J567="OUT","",IF(COUNTIF($A$2:A567,A567)=1,1,"")))</f>
        <v/>
      </c>
      <c r="D567" s="1" t="str">
        <f>IF(I567="","",IF(J567="IN","",IF(COUNTIF($A$2:A567,A567)=1,1,"")))</f>
        <v/>
      </c>
      <c r="E567" s="1" t="str">
        <f>IF(I567="","",IF(J567="OUT","",IF(COUNTIF(B$2:$B567,B567)=1,1,"")))</f>
        <v/>
      </c>
      <c r="F567" s="1" t="str">
        <f>IF(I567="","",IF(J567="IN","",IF(COUNTIF($B$2:B567,B567)=1,1,"")))</f>
        <v/>
      </c>
      <c r="G567" s="1">
        <f>IF(I567="","",COUNTIF($K$1:K567,K567))</f>
        <v>8</v>
      </c>
      <c r="H567" s="1">
        <f>IF(I567="","",COUNTIF($G$2:G567,1))</f>
        <v>49</v>
      </c>
      <c r="I567" s="5">
        <v>16373</v>
      </c>
      <c r="J567" s="5" t="s">
        <v>2</v>
      </c>
      <c r="K567" s="5" t="s">
        <v>5</v>
      </c>
      <c r="L567" s="6">
        <v>43374</v>
      </c>
      <c r="M567" s="5">
        <v>1150</v>
      </c>
      <c r="N567" s="5">
        <v>46.05</v>
      </c>
      <c r="O567" s="7">
        <v>52957.5</v>
      </c>
    </row>
    <row r="568" spans="1:15" hidden="1" x14ac:dyDescent="0.2">
      <c r="A568" s="1" t="str">
        <f t="shared" si="16"/>
        <v>43374-Santander Rio Banco (1119)-16387-IN</v>
      </c>
      <c r="B568" s="1" t="str">
        <f t="shared" si="17"/>
        <v>43374-Santander Rio Banco (1119)-IN</v>
      </c>
      <c r="C568" s="1">
        <f>IF(I568="","",IF(J568="OUT","",IF(COUNTIF($A$2:A568,A568)=1,1,"")))</f>
        <v>1</v>
      </c>
      <c r="D568" s="1" t="str">
        <f>IF(I568="","",IF(J568="IN","",IF(COUNTIF($A$2:A568,A568)=1,1,"")))</f>
        <v/>
      </c>
      <c r="E568" s="1">
        <f>IF(I568="","",IF(J568="OUT","",IF(COUNTIF(B$2:$B568,B568)=1,1,"")))</f>
        <v>1</v>
      </c>
      <c r="F568" s="1" t="str">
        <f>IF(I568="","",IF(J568="IN","",IF(COUNTIF($B$2:B568,B568)=1,1,"")))</f>
        <v/>
      </c>
      <c r="G568" s="1">
        <f>IF(I568="","",COUNTIF($K$1:K568,K568))</f>
        <v>81</v>
      </c>
      <c r="H568" s="1">
        <f>IF(I568="","",COUNTIF($G$2:G568,1))</f>
        <v>49</v>
      </c>
      <c r="I568" s="5">
        <v>16387</v>
      </c>
      <c r="J568" s="5" t="s">
        <v>2</v>
      </c>
      <c r="K568" s="5" t="s">
        <v>114</v>
      </c>
      <c r="L568" s="6">
        <v>43374</v>
      </c>
      <c r="M568" s="5">
        <v>112</v>
      </c>
      <c r="N568" s="5">
        <v>133.6</v>
      </c>
      <c r="O568" s="7">
        <v>14963.199999999999</v>
      </c>
    </row>
    <row r="569" spans="1:15" hidden="1" x14ac:dyDescent="0.2">
      <c r="A569" s="1" t="str">
        <f t="shared" si="16"/>
        <v>43374-Santander Rio Banco (1119)-16387-IN</v>
      </c>
      <c r="B569" s="1" t="str">
        <f t="shared" si="17"/>
        <v>43374-Santander Rio Banco (1119)-IN</v>
      </c>
      <c r="C569" s="1" t="str">
        <f>IF(I569="","",IF(J569="OUT","",IF(COUNTIF($A$2:A569,A569)=1,1,"")))</f>
        <v/>
      </c>
      <c r="D569" s="1" t="str">
        <f>IF(I569="","",IF(J569="IN","",IF(COUNTIF($A$2:A569,A569)=1,1,"")))</f>
        <v/>
      </c>
      <c r="E569" s="1" t="str">
        <f>IF(I569="","",IF(J569="OUT","",IF(COUNTIF(B$2:$B569,B569)=1,1,"")))</f>
        <v/>
      </c>
      <c r="F569" s="1" t="str">
        <f>IF(I569="","",IF(J569="IN","",IF(COUNTIF($B$2:B569,B569)=1,1,"")))</f>
        <v/>
      </c>
      <c r="G569" s="1">
        <f>IF(I569="","",COUNTIF($K$1:K569,K569))</f>
        <v>82</v>
      </c>
      <c r="H569" s="1">
        <f>IF(I569="","",COUNTIF($G$2:G569,1))</f>
        <v>49</v>
      </c>
      <c r="I569" s="5">
        <v>16387</v>
      </c>
      <c r="J569" s="5" t="s">
        <v>2</v>
      </c>
      <c r="K569" s="5" t="s">
        <v>114</v>
      </c>
      <c r="L569" s="6">
        <v>43374</v>
      </c>
      <c r="M569" s="5">
        <v>1579</v>
      </c>
      <c r="N569" s="5">
        <v>11.4</v>
      </c>
      <c r="O569" s="7">
        <v>18000.600000000002</v>
      </c>
    </row>
    <row r="570" spans="1:15" hidden="1" x14ac:dyDescent="0.2">
      <c r="A570" s="1" t="str">
        <f t="shared" si="16"/>
        <v>43374-Santander Rio Banco (1119)-16387-IN</v>
      </c>
      <c r="B570" s="1" t="str">
        <f t="shared" si="17"/>
        <v>43374-Santander Rio Banco (1119)-IN</v>
      </c>
      <c r="C570" s="1" t="str">
        <f>IF(I570="","",IF(J570="OUT","",IF(COUNTIF($A$2:A570,A570)=1,1,"")))</f>
        <v/>
      </c>
      <c r="D570" s="1" t="str">
        <f>IF(I570="","",IF(J570="IN","",IF(COUNTIF($A$2:A570,A570)=1,1,"")))</f>
        <v/>
      </c>
      <c r="E570" s="1" t="str">
        <f>IF(I570="","",IF(J570="OUT","",IF(COUNTIF(B$2:$B570,B570)=1,1,"")))</f>
        <v/>
      </c>
      <c r="F570" s="1" t="str">
        <f>IF(I570="","",IF(J570="IN","",IF(COUNTIF($B$2:B570,B570)=1,1,"")))</f>
        <v/>
      </c>
      <c r="G570" s="1">
        <f>IF(I570="","",COUNTIF($K$1:K570,K570))</f>
        <v>83</v>
      </c>
      <c r="H570" s="1">
        <f>IF(I570="","",COUNTIF($G$2:G570,1))</f>
        <v>49</v>
      </c>
      <c r="I570" s="5">
        <v>16387</v>
      </c>
      <c r="J570" s="5" t="s">
        <v>2</v>
      </c>
      <c r="K570" s="5" t="s">
        <v>114</v>
      </c>
      <c r="L570" s="6">
        <v>43374</v>
      </c>
      <c r="M570" s="8">
        <v>670</v>
      </c>
      <c r="N570" s="5">
        <v>27.45</v>
      </c>
      <c r="O570" s="7">
        <v>18391.5</v>
      </c>
    </row>
    <row r="571" spans="1:15" hidden="1" x14ac:dyDescent="0.2">
      <c r="A571" s="1" t="str">
        <f t="shared" si="16"/>
        <v>43374-Santander Rio Banco (1119)-16387-IN</v>
      </c>
      <c r="B571" s="1" t="str">
        <f t="shared" si="17"/>
        <v>43374-Santander Rio Banco (1119)-IN</v>
      </c>
      <c r="C571" s="1" t="str">
        <f>IF(I571="","",IF(J571="OUT","",IF(COUNTIF($A$2:A571,A571)=1,1,"")))</f>
        <v/>
      </c>
      <c r="D571" s="1" t="str">
        <f>IF(I571="","",IF(J571="IN","",IF(COUNTIF($A$2:A571,A571)=1,1,"")))</f>
        <v/>
      </c>
      <c r="E571" s="1" t="str">
        <f>IF(I571="","",IF(J571="OUT","",IF(COUNTIF(B$2:$B571,B571)=1,1,"")))</f>
        <v/>
      </c>
      <c r="F571" s="1" t="str">
        <f>IF(I571="","",IF(J571="IN","",IF(COUNTIF($B$2:B571,B571)=1,1,"")))</f>
        <v/>
      </c>
      <c r="G571" s="1">
        <f>IF(I571="","",COUNTIF($K$1:K571,K571))</f>
        <v>84</v>
      </c>
      <c r="H571" s="1">
        <f>IF(I571="","",COUNTIF($G$2:G571,1))</f>
        <v>49</v>
      </c>
      <c r="I571" s="5">
        <v>16387</v>
      </c>
      <c r="J571" s="5" t="s">
        <v>2</v>
      </c>
      <c r="K571" s="5" t="s">
        <v>114</v>
      </c>
      <c r="L571" s="6">
        <v>43374</v>
      </c>
      <c r="M571" s="5">
        <v>181</v>
      </c>
      <c r="N571" s="5">
        <v>298.05</v>
      </c>
      <c r="O571" s="7">
        <v>53947.05</v>
      </c>
    </row>
    <row r="572" spans="1:15" hidden="1" x14ac:dyDescent="0.2">
      <c r="A572" s="1" t="str">
        <f t="shared" si="16"/>
        <v>43374-Santander Rio Banco (1119)-16387-IN</v>
      </c>
      <c r="B572" s="1" t="str">
        <f t="shared" si="17"/>
        <v>43374-Santander Rio Banco (1119)-IN</v>
      </c>
      <c r="C572" s="1" t="str">
        <f>IF(I572="","",IF(J572="OUT","",IF(COUNTIF($A$2:A572,A572)=1,1,"")))</f>
        <v/>
      </c>
      <c r="D572" s="1" t="str">
        <f>IF(I572="","",IF(J572="IN","",IF(COUNTIF($A$2:A572,A572)=1,1,"")))</f>
        <v/>
      </c>
      <c r="E572" s="1" t="str">
        <f>IF(I572="","",IF(J572="OUT","",IF(COUNTIF(B$2:$B572,B572)=1,1,"")))</f>
        <v/>
      </c>
      <c r="F572" s="1" t="str">
        <f>IF(I572="","",IF(J572="IN","",IF(COUNTIF($B$2:B572,B572)=1,1,"")))</f>
        <v/>
      </c>
      <c r="G572" s="1">
        <f>IF(I572="","",COUNTIF($K$1:K572,K572))</f>
        <v>85</v>
      </c>
      <c r="H572" s="1">
        <f>IF(I572="","",COUNTIF($G$2:G572,1))</f>
        <v>49</v>
      </c>
      <c r="I572" s="5">
        <v>16387</v>
      </c>
      <c r="J572" s="5" t="s">
        <v>2</v>
      </c>
      <c r="K572" s="5" t="s">
        <v>114</v>
      </c>
      <c r="L572" s="6">
        <v>43374</v>
      </c>
      <c r="M572" s="8">
        <v>2000</v>
      </c>
      <c r="N572" s="5">
        <v>28.25</v>
      </c>
      <c r="O572" s="7">
        <v>56500</v>
      </c>
    </row>
    <row r="573" spans="1:15" hidden="1" x14ac:dyDescent="0.2">
      <c r="A573" s="1" t="str">
        <f t="shared" si="16"/>
        <v>43374-Santander Rio Banco (1119)-16387-IN</v>
      </c>
      <c r="B573" s="1" t="str">
        <f t="shared" si="17"/>
        <v>43374-Santander Rio Banco (1119)-IN</v>
      </c>
      <c r="C573" s="1" t="str">
        <f>IF(I573="","",IF(J573="OUT","",IF(COUNTIF($A$2:A573,A573)=1,1,"")))</f>
        <v/>
      </c>
      <c r="D573" s="1" t="str">
        <f>IF(I573="","",IF(J573="IN","",IF(COUNTIF($A$2:A573,A573)=1,1,"")))</f>
        <v/>
      </c>
      <c r="E573" s="1" t="str">
        <f>IF(I573="","",IF(J573="OUT","",IF(COUNTIF(B$2:$B573,B573)=1,1,"")))</f>
        <v/>
      </c>
      <c r="F573" s="1" t="str">
        <f>IF(I573="","",IF(J573="IN","",IF(COUNTIF($B$2:B573,B573)=1,1,"")))</f>
        <v/>
      </c>
      <c r="G573" s="1">
        <f>IF(I573="","",COUNTIF($K$1:K573,K573))</f>
        <v>86</v>
      </c>
      <c r="H573" s="1">
        <f>IF(I573="","",COUNTIF($G$2:G573,1))</f>
        <v>49</v>
      </c>
      <c r="I573" s="5">
        <v>16387</v>
      </c>
      <c r="J573" s="5" t="s">
        <v>2</v>
      </c>
      <c r="K573" s="5" t="s">
        <v>114</v>
      </c>
      <c r="L573" s="6">
        <v>43374</v>
      </c>
      <c r="M573" s="8">
        <v>2024</v>
      </c>
      <c r="N573" s="5">
        <v>37.58</v>
      </c>
      <c r="O573" s="7">
        <v>76061.919999999998</v>
      </c>
    </row>
    <row r="574" spans="1:15" hidden="1" x14ac:dyDescent="0.2">
      <c r="A574" s="1" t="str">
        <f t="shared" si="16"/>
        <v>43374-Santander Rio Banco (1119)-16387-IN</v>
      </c>
      <c r="B574" s="1" t="str">
        <f t="shared" si="17"/>
        <v>43374-Santander Rio Banco (1119)-IN</v>
      </c>
      <c r="C574" s="1" t="str">
        <f>IF(I574="","",IF(J574="OUT","",IF(COUNTIF($A$2:A574,A574)=1,1,"")))</f>
        <v/>
      </c>
      <c r="D574" s="1" t="str">
        <f>IF(I574="","",IF(J574="IN","",IF(COUNTIF($A$2:A574,A574)=1,1,"")))</f>
        <v/>
      </c>
      <c r="E574" s="1" t="str">
        <f>IF(I574="","",IF(J574="OUT","",IF(COUNTIF(B$2:$B574,B574)=1,1,"")))</f>
        <v/>
      </c>
      <c r="F574" s="1" t="str">
        <f>IF(I574="","",IF(J574="IN","",IF(COUNTIF($B$2:B574,B574)=1,1,"")))</f>
        <v/>
      </c>
      <c r="G574" s="1">
        <f>IF(I574="","",COUNTIF($K$1:K574,K574))</f>
        <v>87</v>
      </c>
      <c r="H574" s="1">
        <f>IF(I574="","",COUNTIF($G$2:G574,1))</f>
        <v>49</v>
      </c>
      <c r="I574" s="5">
        <v>16387</v>
      </c>
      <c r="J574" s="5" t="s">
        <v>2</v>
      </c>
      <c r="K574" s="5" t="s">
        <v>114</v>
      </c>
      <c r="L574" s="6">
        <v>43374</v>
      </c>
      <c r="M574" s="8">
        <v>2760</v>
      </c>
      <c r="N574" s="5">
        <v>43.75</v>
      </c>
      <c r="O574" s="7">
        <v>120750</v>
      </c>
    </row>
    <row r="575" spans="1:15" hidden="1" x14ac:dyDescent="0.2">
      <c r="A575" s="1" t="str">
        <f t="shared" si="16"/>
        <v>43374-Santander Rio Banco (1119)-16387-IN</v>
      </c>
      <c r="B575" s="1" t="str">
        <f t="shared" si="17"/>
        <v>43374-Santander Rio Banco (1119)-IN</v>
      </c>
      <c r="C575" s="1" t="str">
        <f>IF(I575="","",IF(J575="OUT","",IF(COUNTIF($A$2:A575,A575)=1,1,"")))</f>
        <v/>
      </c>
      <c r="D575" s="1" t="str">
        <f>IF(I575="","",IF(J575="IN","",IF(COUNTIF($A$2:A575,A575)=1,1,"")))</f>
        <v/>
      </c>
      <c r="E575" s="1" t="str">
        <f>IF(I575="","",IF(J575="OUT","",IF(COUNTIF(B$2:$B575,B575)=1,1,"")))</f>
        <v/>
      </c>
      <c r="F575" s="1" t="str">
        <f>IF(I575="","",IF(J575="IN","",IF(COUNTIF($B$2:B575,B575)=1,1,"")))</f>
        <v/>
      </c>
      <c r="G575" s="1">
        <f>IF(I575="","",COUNTIF($K$1:K575,K575))</f>
        <v>88</v>
      </c>
      <c r="H575" s="1">
        <f>IF(I575="","",COUNTIF($G$2:G575,1))</f>
        <v>49</v>
      </c>
      <c r="I575" s="5">
        <v>16387</v>
      </c>
      <c r="J575" s="5" t="s">
        <v>2</v>
      </c>
      <c r="K575" s="5" t="s">
        <v>114</v>
      </c>
      <c r="L575" s="6">
        <v>43374</v>
      </c>
      <c r="M575" s="8">
        <v>4212</v>
      </c>
      <c r="N575" s="5">
        <v>43.75</v>
      </c>
      <c r="O575" s="7">
        <v>184275</v>
      </c>
    </row>
    <row r="576" spans="1:15" hidden="1" x14ac:dyDescent="0.2">
      <c r="A576" s="1" t="str">
        <f t="shared" si="16"/>
        <v>43374-Banco Galicia (552)-17264-IN</v>
      </c>
      <c r="B576" s="1" t="str">
        <f t="shared" si="17"/>
        <v>43374-Banco Galicia (552)-IN</v>
      </c>
      <c r="C576" s="1">
        <f>IF(I576="","",IF(J576="OUT","",IF(COUNTIF($A$2:A576,A576)=1,1,"")))</f>
        <v>1</v>
      </c>
      <c r="D576" s="1" t="str">
        <f>IF(I576="","",IF(J576="IN","",IF(COUNTIF($A$2:A576,A576)=1,1,"")))</f>
        <v/>
      </c>
      <c r="E576" s="1" t="str">
        <f>IF(I576="","",IF(J576="OUT","",IF(COUNTIF(B$2:$B576,B576)=1,1,"")))</f>
        <v/>
      </c>
      <c r="F576" s="1" t="str">
        <f>IF(I576="","",IF(J576="IN","",IF(COUNTIF($B$2:B576,B576)=1,1,"")))</f>
        <v/>
      </c>
      <c r="G576" s="1">
        <f>IF(I576="","",COUNTIF($K$1:K576,K576))</f>
        <v>51</v>
      </c>
      <c r="H576" s="1">
        <f>IF(I576="","",COUNTIF($G$2:G576,1))</f>
        <v>49</v>
      </c>
      <c r="I576" s="5">
        <v>17264</v>
      </c>
      <c r="J576" s="5" t="s">
        <v>2</v>
      </c>
      <c r="K576" s="5" t="s">
        <v>10</v>
      </c>
      <c r="L576" s="6">
        <v>43374</v>
      </c>
      <c r="M576" s="5">
        <v>500</v>
      </c>
      <c r="N576" s="5">
        <v>68.2</v>
      </c>
      <c r="O576" s="7">
        <v>34100</v>
      </c>
    </row>
    <row r="577" spans="1:15" hidden="1" x14ac:dyDescent="0.2">
      <c r="A577" s="1" t="str">
        <f t="shared" si="16"/>
        <v>43374-Banco Galicia (552)-17264-IN</v>
      </c>
      <c r="B577" s="1" t="str">
        <f t="shared" si="17"/>
        <v>43374-Banco Galicia (552)-IN</v>
      </c>
      <c r="C577" s="1" t="str">
        <f>IF(I577="","",IF(J577="OUT","",IF(COUNTIF($A$2:A577,A577)=1,1,"")))</f>
        <v/>
      </c>
      <c r="D577" s="1" t="str">
        <f>IF(I577="","",IF(J577="IN","",IF(COUNTIF($A$2:A577,A577)=1,1,"")))</f>
        <v/>
      </c>
      <c r="E577" s="1" t="str">
        <f>IF(I577="","",IF(J577="OUT","",IF(COUNTIF(B$2:$B577,B577)=1,1,"")))</f>
        <v/>
      </c>
      <c r="F577" s="1" t="str">
        <f>IF(I577="","",IF(J577="IN","",IF(COUNTIF($B$2:B577,B577)=1,1,"")))</f>
        <v/>
      </c>
      <c r="G577" s="1">
        <f>IF(I577="","",COUNTIF($K$1:K577,K577))</f>
        <v>52</v>
      </c>
      <c r="H577" s="1">
        <f>IF(I577="","",COUNTIF($G$2:G577,1))</f>
        <v>49</v>
      </c>
      <c r="I577" s="5">
        <v>17264</v>
      </c>
      <c r="J577" s="5" t="s">
        <v>2</v>
      </c>
      <c r="K577" s="5" t="s">
        <v>10</v>
      </c>
      <c r="L577" s="6">
        <v>43374</v>
      </c>
      <c r="M577" s="5">
        <v>854</v>
      </c>
      <c r="N577" s="5">
        <v>52.35</v>
      </c>
      <c r="O577" s="7">
        <v>44706.9</v>
      </c>
    </row>
    <row r="578" spans="1:15" hidden="1" x14ac:dyDescent="0.2">
      <c r="A578" s="1" t="str">
        <f t="shared" si="16"/>
        <v>43374-Banco Galicia (552)-17264-IN</v>
      </c>
      <c r="B578" s="1" t="str">
        <f t="shared" si="17"/>
        <v>43374-Banco Galicia (552)-IN</v>
      </c>
      <c r="C578" s="1" t="str">
        <f>IF(I578="","",IF(J578="OUT","",IF(COUNTIF($A$2:A578,A578)=1,1,"")))</f>
        <v/>
      </c>
      <c r="D578" s="1" t="str">
        <f>IF(I578="","",IF(J578="IN","",IF(COUNTIF($A$2:A578,A578)=1,1,"")))</f>
        <v/>
      </c>
      <c r="E578" s="1" t="str">
        <f>IF(I578="","",IF(J578="OUT","",IF(COUNTIF(B$2:$B578,B578)=1,1,"")))</f>
        <v/>
      </c>
      <c r="F578" s="1" t="str">
        <f>IF(I578="","",IF(J578="IN","",IF(COUNTIF($B$2:B578,B578)=1,1,"")))</f>
        <v/>
      </c>
      <c r="G578" s="1">
        <f>IF(I578="","",COUNTIF($K$1:K578,K578))</f>
        <v>53</v>
      </c>
      <c r="H578" s="1">
        <f>IF(I578="","",COUNTIF($G$2:G578,1))</f>
        <v>49</v>
      </c>
      <c r="I578" s="5">
        <v>17264</v>
      </c>
      <c r="J578" s="5" t="s">
        <v>2</v>
      </c>
      <c r="K578" s="5" t="s">
        <v>10</v>
      </c>
      <c r="L578" s="6">
        <v>43374</v>
      </c>
      <c r="M578" s="5">
        <v>300</v>
      </c>
      <c r="N578" s="5">
        <v>165.85</v>
      </c>
      <c r="O578" s="7">
        <v>49755</v>
      </c>
    </row>
    <row r="579" spans="1:15" hidden="1" x14ac:dyDescent="0.2">
      <c r="A579" s="1" t="str">
        <f t="shared" si="16"/>
        <v>43374-Banco Galicia (552)-17264-IN</v>
      </c>
      <c r="B579" s="1" t="str">
        <f t="shared" si="17"/>
        <v>43374-Banco Galicia (552)-IN</v>
      </c>
      <c r="C579" s="1" t="str">
        <f>IF(I579="","",IF(J579="OUT","",IF(COUNTIF($A$2:A579,A579)=1,1,"")))</f>
        <v/>
      </c>
      <c r="D579" s="1" t="str">
        <f>IF(I579="","",IF(J579="IN","",IF(COUNTIF($A$2:A579,A579)=1,1,"")))</f>
        <v/>
      </c>
      <c r="E579" s="1" t="str">
        <f>IF(I579="","",IF(J579="OUT","",IF(COUNTIF(B$2:$B579,B579)=1,1,"")))</f>
        <v/>
      </c>
      <c r="F579" s="1" t="str">
        <f>IF(I579="","",IF(J579="IN","",IF(COUNTIF($B$2:B579,B579)=1,1,"")))</f>
        <v/>
      </c>
      <c r="G579" s="1">
        <f>IF(I579="","",COUNTIF($K$1:K579,K579))</f>
        <v>54</v>
      </c>
      <c r="H579" s="1">
        <f>IF(I579="","",COUNTIF($G$2:G579,1))</f>
        <v>49</v>
      </c>
      <c r="I579" s="5">
        <v>17264</v>
      </c>
      <c r="J579" s="5" t="s">
        <v>2</v>
      </c>
      <c r="K579" s="5" t="s">
        <v>10</v>
      </c>
      <c r="L579" s="6">
        <v>43374</v>
      </c>
      <c r="M579" s="5">
        <v>1300</v>
      </c>
      <c r="N579" s="5">
        <v>39.799999999999997</v>
      </c>
      <c r="O579" s="7">
        <v>51739.999999999993</v>
      </c>
    </row>
    <row r="580" spans="1:15" hidden="1" x14ac:dyDescent="0.2">
      <c r="A580" s="1" t="str">
        <f t="shared" ref="A580:A643" si="18">IF(I580="","",L580&amp;"-"&amp;K580&amp;"-"&amp;I580&amp;"-"&amp;J580)</f>
        <v>43374-Banco Galicia (552)-17264-IN</v>
      </c>
      <c r="B580" s="1" t="str">
        <f t="shared" ref="B580:B643" si="19">IF(I580="","",L580&amp;"-"&amp;K580&amp;"-"&amp;J580)</f>
        <v>43374-Banco Galicia (552)-IN</v>
      </c>
      <c r="C580" s="1" t="str">
        <f>IF(I580="","",IF(J580="OUT","",IF(COUNTIF($A$2:A580,A580)=1,1,"")))</f>
        <v/>
      </c>
      <c r="D580" s="1" t="str">
        <f>IF(I580="","",IF(J580="IN","",IF(COUNTIF($A$2:A580,A580)=1,1,"")))</f>
        <v/>
      </c>
      <c r="E580" s="1" t="str">
        <f>IF(I580="","",IF(J580="OUT","",IF(COUNTIF(B$2:$B580,B580)=1,1,"")))</f>
        <v/>
      </c>
      <c r="F580" s="1" t="str">
        <f>IF(I580="","",IF(J580="IN","",IF(COUNTIF($B$2:B580,B580)=1,1,"")))</f>
        <v/>
      </c>
      <c r="G580" s="1">
        <f>IF(I580="","",COUNTIF($K$1:K580,K580))</f>
        <v>55</v>
      </c>
      <c r="H580" s="1">
        <f>IF(I580="","",COUNTIF($G$2:G580,1))</f>
        <v>49</v>
      </c>
      <c r="I580" s="5">
        <v>17264</v>
      </c>
      <c r="J580" s="5" t="s">
        <v>2</v>
      </c>
      <c r="K580" s="5" t="s">
        <v>10</v>
      </c>
      <c r="L580" s="6">
        <v>43374</v>
      </c>
      <c r="M580" s="5">
        <v>180</v>
      </c>
      <c r="N580" s="5">
        <v>301.7</v>
      </c>
      <c r="O580" s="7">
        <v>54306</v>
      </c>
    </row>
    <row r="581" spans="1:15" hidden="1" x14ac:dyDescent="0.2">
      <c r="A581" s="1" t="str">
        <f t="shared" si="18"/>
        <v>43374-Banco Galicia (552)-17264-IN</v>
      </c>
      <c r="B581" s="1" t="str">
        <f t="shared" si="19"/>
        <v>43374-Banco Galicia (552)-IN</v>
      </c>
      <c r="C581" s="1" t="str">
        <f>IF(I581="","",IF(J581="OUT","",IF(COUNTIF($A$2:A581,A581)=1,1,"")))</f>
        <v/>
      </c>
      <c r="D581" s="1" t="str">
        <f>IF(I581="","",IF(J581="IN","",IF(COUNTIF($A$2:A581,A581)=1,1,"")))</f>
        <v/>
      </c>
      <c r="E581" s="1" t="str">
        <f>IF(I581="","",IF(J581="OUT","",IF(COUNTIF(B$2:$B581,B581)=1,1,"")))</f>
        <v/>
      </c>
      <c r="F581" s="1" t="str">
        <f>IF(I581="","",IF(J581="IN","",IF(COUNTIF($B$2:B581,B581)=1,1,"")))</f>
        <v/>
      </c>
      <c r="G581" s="1">
        <f>IF(I581="","",COUNTIF($K$1:K581,K581))</f>
        <v>56</v>
      </c>
      <c r="H581" s="1">
        <f>IF(I581="","",COUNTIF($G$2:G581,1))</f>
        <v>49</v>
      </c>
      <c r="I581" s="5">
        <v>17264</v>
      </c>
      <c r="J581" s="5" t="s">
        <v>2</v>
      </c>
      <c r="K581" s="5" t="s">
        <v>10</v>
      </c>
      <c r="L581" s="6">
        <v>43374</v>
      </c>
      <c r="M581" s="5">
        <v>1300</v>
      </c>
      <c r="N581" s="5">
        <v>48.7</v>
      </c>
      <c r="O581" s="7">
        <v>63310.000000000007</v>
      </c>
    </row>
    <row r="582" spans="1:15" hidden="1" x14ac:dyDescent="0.2">
      <c r="A582" s="1" t="str">
        <f t="shared" si="18"/>
        <v>43374-Banco Galicia (552)-17264-IN</v>
      </c>
      <c r="B582" s="1" t="str">
        <f t="shared" si="19"/>
        <v>43374-Banco Galicia (552)-IN</v>
      </c>
      <c r="C582" s="1" t="str">
        <f>IF(I582="","",IF(J582="OUT","",IF(COUNTIF($A$2:A582,A582)=1,1,"")))</f>
        <v/>
      </c>
      <c r="D582" s="1" t="str">
        <f>IF(I582="","",IF(J582="IN","",IF(COUNTIF($A$2:A582,A582)=1,1,"")))</f>
        <v/>
      </c>
      <c r="E582" s="1" t="str">
        <f>IF(I582="","",IF(J582="OUT","",IF(COUNTIF(B$2:$B582,B582)=1,1,"")))</f>
        <v/>
      </c>
      <c r="F582" s="1" t="str">
        <f>IF(I582="","",IF(J582="IN","",IF(COUNTIF($B$2:B582,B582)=1,1,"")))</f>
        <v/>
      </c>
      <c r="G582" s="1">
        <f>IF(I582="","",COUNTIF($K$1:K582,K582))</f>
        <v>57</v>
      </c>
      <c r="H582" s="1">
        <f>IF(I582="","",COUNTIF($G$2:G582,1))</f>
        <v>49</v>
      </c>
      <c r="I582" s="5">
        <v>17264</v>
      </c>
      <c r="J582" s="5" t="s">
        <v>2</v>
      </c>
      <c r="K582" s="5" t="s">
        <v>10</v>
      </c>
      <c r="L582" s="6">
        <v>43374</v>
      </c>
      <c r="M582" s="5">
        <v>250</v>
      </c>
      <c r="N582" s="5">
        <v>305</v>
      </c>
      <c r="O582" s="7">
        <v>76250</v>
      </c>
    </row>
    <row r="583" spans="1:15" hidden="1" x14ac:dyDescent="0.2">
      <c r="A583" s="1" t="str">
        <f t="shared" si="18"/>
        <v>43374-Santander Rio Banco (1119)-20250-IN</v>
      </c>
      <c r="B583" s="1" t="str">
        <f t="shared" si="19"/>
        <v>43374-Santander Rio Banco (1119)-IN</v>
      </c>
      <c r="C583" s="1">
        <f>IF(I583="","",IF(J583="OUT","",IF(COUNTIF($A$2:A583,A583)=1,1,"")))</f>
        <v>1</v>
      </c>
      <c r="D583" s="1" t="str">
        <f>IF(I583="","",IF(J583="IN","",IF(COUNTIF($A$2:A583,A583)=1,1,"")))</f>
        <v/>
      </c>
      <c r="E583" s="1" t="str">
        <f>IF(I583="","",IF(J583="OUT","",IF(COUNTIF(B$2:$B583,B583)=1,1,"")))</f>
        <v/>
      </c>
      <c r="F583" s="1" t="str">
        <f>IF(I583="","",IF(J583="IN","",IF(COUNTIF($B$2:B583,B583)=1,1,"")))</f>
        <v/>
      </c>
      <c r="G583" s="1">
        <f>IF(I583="","",COUNTIF($K$1:K583,K583))</f>
        <v>89</v>
      </c>
      <c r="H583" s="1">
        <f>IF(I583="","",COUNTIF($G$2:G583,1))</f>
        <v>49</v>
      </c>
      <c r="I583" s="5">
        <v>20250</v>
      </c>
      <c r="J583" s="5" t="s">
        <v>2</v>
      </c>
      <c r="K583" s="5" t="s">
        <v>114</v>
      </c>
      <c r="L583" s="6">
        <v>43374</v>
      </c>
      <c r="M583" s="8">
        <v>2800</v>
      </c>
      <c r="N583" s="5">
        <v>23.356300000000001</v>
      </c>
      <c r="O583" s="7">
        <v>65397.64</v>
      </c>
    </row>
    <row r="584" spans="1:15" hidden="1" x14ac:dyDescent="0.2">
      <c r="A584" s="1" t="str">
        <f t="shared" si="18"/>
        <v>43374-Santander Rio Banco (1119)-20250-IN</v>
      </c>
      <c r="B584" s="1" t="str">
        <f t="shared" si="19"/>
        <v>43374-Santander Rio Banco (1119)-IN</v>
      </c>
      <c r="C584" s="1" t="str">
        <f>IF(I584="","",IF(J584="OUT","",IF(COUNTIF($A$2:A584,A584)=1,1,"")))</f>
        <v/>
      </c>
      <c r="D584" s="1" t="str">
        <f>IF(I584="","",IF(J584="IN","",IF(COUNTIF($A$2:A584,A584)=1,1,"")))</f>
        <v/>
      </c>
      <c r="E584" s="1" t="str">
        <f>IF(I584="","",IF(J584="OUT","",IF(COUNTIF(B$2:$B584,B584)=1,1,"")))</f>
        <v/>
      </c>
      <c r="F584" s="1" t="str">
        <f>IF(I584="","",IF(J584="IN","",IF(COUNTIF($B$2:B584,B584)=1,1,"")))</f>
        <v/>
      </c>
      <c r="G584" s="1">
        <f>IF(I584="","",COUNTIF($K$1:K584,K584))</f>
        <v>90</v>
      </c>
      <c r="H584" s="1">
        <f>IF(I584="","",COUNTIF($G$2:G584,1))</f>
        <v>49</v>
      </c>
      <c r="I584" s="5">
        <v>20250</v>
      </c>
      <c r="J584" s="5" t="s">
        <v>2</v>
      </c>
      <c r="K584" s="5" t="s">
        <v>114</v>
      </c>
      <c r="L584" s="6">
        <v>43374</v>
      </c>
      <c r="M584" s="8">
        <v>2750</v>
      </c>
      <c r="N584" s="5">
        <v>36.542099999999998</v>
      </c>
      <c r="O584" s="7">
        <v>100490.77499999999</v>
      </c>
    </row>
    <row r="585" spans="1:15" hidden="1" x14ac:dyDescent="0.2">
      <c r="A585" s="1" t="str">
        <f t="shared" si="18"/>
        <v>43374-Banco Provincia (1126)-22333-IN</v>
      </c>
      <c r="B585" s="1" t="str">
        <f t="shared" si="19"/>
        <v>43374-Banco Provincia (1126)-IN</v>
      </c>
      <c r="C585" s="1">
        <f>IF(I585="","",IF(J585="OUT","",IF(COUNTIF($A$2:A585,A585)=1,1,"")))</f>
        <v>1</v>
      </c>
      <c r="D585" s="1" t="str">
        <f>IF(I585="","",IF(J585="IN","",IF(COUNTIF($A$2:A585,A585)=1,1,"")))</f>
        <v/>
      </c>
      <c r="E585" s="1">
        <f>IF(I585="","",IF(J585="OUT","",IF(COUNTIF(B$2:$B585,B585)=1,1,"")))</f>
        <v>1</v>
      </c>
      <c r="F585" s="1" t="str">
        <f>IF(I585="","",IF(J585="IN","",IF(COUNTIF($B$2:B585,B585)=1,1,"")))</f>
        <v/>
      </c>
      <c r="G585" s="1">
        <f>IF(I585="","",COUNTIF($K$1:K585,K585))</f>
        <v>1</v>
      </c>
      <c r="H585" s="1">
        <f>IF(I585="","",COUNTIF($G$2:G585,1))</f>
        <v>50</v>
      </c>
      <c r="I585" s="5">
        <v>22333</v>
      </c>
      <c r="J585" s="5" t="s">
        <v>2</v>
      </c>
      <c r="K585" s="5" t="s">
        <v>52</v>
      </c>
      <c r="L585" s="6">
        <v>43374</v>
      </c>
      <c r="M585" s="5">
        <v>4000</v>
      </c>
      <c r="N585" s="5">
        <v>3.69</v>
      </c>
      <c r="O585" s="7">
        <v>14760</v>
      </c>
    </row>
    <row r="586" spans="1:15" hidden="1" x14ac:dyDescent="0.2">
      <c r="A586" s="1" t="str">
        <f t="shared" si="18"/>
        <v>43374-Banco Provincia (1126)-22333-IN</v>
      </c>
      <c r="B586" s="1" t="str">
        <f t="shared" si="19"/>
        <v>43374-Banco Provincia (1126)-IN</v>
      </c>
      <c r="C586" s="1" t="str">
        <f>IF(I586="","",IF(J586="OUT","",IF(COUNTIF($A$2:A586,A586)=1,1,"")))</f>
        <v/>
      </c>
      <c r="D586" s="1" t="str">
        <f>IF(I586="","",IF(J586="IN","",IF(COUNTIF($A$2:A586,A586)=1,1,"")))</f>
        <v/>
      </c>
      <c r="E586" s="1" t="str">
        <f>IF(I586="","",IF(J586="OUT","",IF(COUNTIF(B$2:$B586,B586)=1,1,"")))</f>
        <v/>
      </c>
      <c r="F586" s="1" t="str">
        <f>IF(I586="","",IF(J586="IN","",IF(COUNTIF($B$2:B586,B586)=1,1,"")))</f>
        <v/>
      </c>
      <c r="G586" s="1">
        <f>IF(I586="","",COUNTIF($K$1:K586,K586))</f>
        <v>2</v>
      </c>
      <c r="H586" s="1">
        <f>IF(I586="","",COUNTIF($G$2:G586,1))</f>
        <v>50</v>
      </c>
      <c r="I586" s="5">
        <v>22333</v>
      </c>
      <c r="J586" s="5" t="s">
        <v>2</v>
      </c>
      <c r="K586" s="5" t="s">
        <v>52</v>
      </c>
      <c r="L586" s="6">
        <v>43374</v>
      </c>
      <c r="M586" s="5">
        <v>441</v>
      </c>
      <c r="N586" s="5">
        <v>41</v>
      </c>
      <c r="O586" s="7">
        <v>18081</v>
      </c>
    </row>
    <row r="587" spans="1:15" hidden="1" x14ac:dyDescent="0.2">
      <c r="A587" s="1" t="str">
        <f t="shared" si="18"/>
        <v>43374-Banco Provincia (1126)-22333-IN</v>
      </c>
      <c r="B587" s="1" t="str">
        <f t="shared" si="19"/>
        <v>43374-Banco Provincia (1126)-IN</v>
      </c>
      <c r="C587" s="1" t="str">
        <f>IF(I587="","",IF(J587="OUT","",IF(COUNTIF($A$2:A587,A587)=1,1,"")))</f>
        <v/>
      </c>
      <c r="D587" s="1" t="str">
        <f>IF(I587="","",IF(J587="IN","",IF(COUNTIF($A$2:A587,A587)=1,1,"")))</f>
        <v/>
      </c>
      <c r="E587" s="1" t="str">
        <f>IF(I587="","",IF(J587="OUT","",IF(COUNTIF(B$2:$B587,B587)=1,1,"")))</f>
        <v/>
      </c>
      <c r="F587" s="1" t="str">
        <f>IF(I587="","",IF(J587="IN","",IF(COUNTIF($B$2:B587,B587)=1,1,"")))</f>
        <v/>
      </c>
      <c r="G587" s="1">
        <f>IF(I587="","",COUNTIF($K$1:K587,K587))</f>
        <v>3</v>
      </c>
      <c r="H587" s="1">
        <f>IF(I587="","",COUNTIF($G$2:G587,1))</f>
        <v>50</v>
      </c>
      <c r="I587" s="5">
        <v>22333</v>
      </c>
      <c r="J587" s="5" t="s">
        <v>2</v>
      </c>
      <c r="K587" s="5" t="s">
        <v>52</v>
      </c>
      <c r="L587" s="6">
        <v>43374</v>
      </c>
      <c r="M587" s="5">
        <v>31000</v>
      </c>
      <c r="N587" s="5">
        <v>1.075</v>
      </c>
      <c r="O587" s="7">
        <v>33325</v>
      </c>
    </row>
    <row r="588" spans="1:15" hidden="1" x14ac:dyDescent="0.2">
      <c r="A588" s="1" t="str">
        <f t="shared" si="18"/>
        <v>43374-Banco Provincia (1126)-22333-IN</v>
      </c>
      <c r="B588" s="1" t="str">
        <f t="shared" si="19"/>
        <v>43374-Banco Provincia (1126)-IN</v>
      </c>
      <c r="C588" s="1" t="str">
        <f>IF(I588="","",IF(J588="OUT","",IF(COUNTIF($A$2:A588,A588)=1,1,"")))</f>
        <v/>
      </c>
      <c r="D588" s="1" t="str">
        <f>IF(I588="","",IF(J588="IN","",IF(COUNTIF($A$2:A588,A588)=1,1,"")))</f>
        <v/>
      </c>
      <c r="E588" s="1" t="str">
        <f>IF(I588="","",IF(J588="OUT","",IF(COUNTIF(B$2:$B588,B588)=1,1,"")))</f>
        <v/>
      </c>
      <c r="F588" s="1" t="str">
        <f>IF(I588="","",IF(J588="IN","",IF(COUNTIF($B$2:B588,B588)=1,1,"")))</f>
        <v/>
      </c>
      <c r="G588" s="1">
        <f>IF(I588="","",COUNTIF($K$1:K588,K588))</f>
        <v>4</v>
      </c>
      <c r="H588" s="1">
        <f>IF(I588="","",COUNTIF($G$2:G588,1))</f>
        <v>50</v>
      </c>
      <c r="I588" s="5">
        <v>22333</v>
      </c>
      <c r="J588" s="5" t="s">
        <v>2</v>
      </c>
      <c r="K588" s="5" t="s">
        <v>52</v>
      </c>
      <c r="L588" s="6">
        <v>43374</v>
      </c>
      <c r="M588" s="5">
        <v>11041</v>
      </c>
      <c r="N588" s="5">
        <v>3.37</v>
      </c>
      <c r="O588" s="7">
        <v>37208.17</v>
      </c>
    </row>
    <row r="589" spans="1:15" hidden="1" x14ac:dyDescent="0.2">
      <c r="A589" s="1" t="str">
        <f t="shared" si="18"/>
        <v>43374-Banco Provincia (1126)-22333-IN</v>
      </c>
      <c r="B589" s="1" t="str">
        <f t="shared" si="19"/>
        <v>43374-Banco Provincia (1126)-IN</v>
      </c>
      <c r="C589" s="1" t="str">
        <f>IF(I589="","",IF(J589="OUT","",IF(COUNTIF($A$2:A589,A589)=1,1,"")))</f>
        <v/>
      </c>
      <c r="D589" s="1" t="str">
        <f>IF(I589="","",IF(J589="IN","",IF(COUNTIF($A$2:A589,A589)=1,1,"")))</f>
        <v/>
      </c>
      <c r="E589" s="1" t="str">
        <f>IF(I589="","",IF(J589="OUT","",IF(COUNTIF(B$2:$B589,B589)=1,1,"")))</f>
        <v/>
      </c>
      <c r="F589" s="1" t="str">
        <f>IF(I589="","",IF(J589="IN","",IF(COUNTIF($B$2:B589,B589)=1,1,"")))</f>
        <v/>
      </c>
      <c r="G589" s="1">
        <f>IF(I589="","",COUNTIF($K$1:K589,K589))</f>
        <v>5</v>
      </c>
      <c r="H589" s="1">
        <f>IF(I589="","",COUNTIF($G$2:G589,1))</f>
        <v>50</v>
      </c>
      <c r="I589" s="5">
        <v>22333</v>
      </c>
      <c r="J589" s="5" t="s">
        <v>2</v>
      </c>
      <c r="K589" s="5" t="s">
        <v>52</v>
      </c>
      <c r="L589" s="6">
        <v>43374</v>
      </c>
      <c r="M589" s="5">
        <v>6131</v>
      </c>
      <c r="N589" s="5">
        <v>8.3650000000000002</v>
      </c>
      <c r="O589" s="7">
        <v>51285.815000000002</v>
      </c>
    </row>
    <row r="590" spans="1:15" hidden="1" x14ac:dyDescent="0.2">
      <c r="A590" s="1" t="str">
        <f t="shared" si="18"/>
        <v>43374-Banco de la Provincia de Bs. As. (1126)-22333-IN</v>
      </c>
      <c r="B590" s="1" t="str">
        <f t="shared" si="19"/>
        <v>43374-Banco de la Provincia de Bs. As. (1126)-IN</v>
      </c>
      <c r="C590" s="1">
        <f>IF(I590="","",IF(J590="OUT","",IF(COUNTIF($A$2:A590,A590)=1,1,"")))</f>
        <v>1</v>
      </c>
      <c r="D590" s="1" t="str">
        <f>IF(I590="","",IF(J590="IN","",IF(COUNTIF($A$2:A590,A590)=1,1,"")))</f>
        <v/>
      </c>
      <c r="E590" s="1">
        <f>IF(I590="","",IF(J590="OUT","",IF(COUNTIF(B$2:$B590,B590)=1,1,"")))</f>
        <v>1</v>
      </c>
      <c r="F590" s="1" t="str">
        <f>IF(I590="","",IF(J590="IN","",IF(COUNTIF($B$2:B590,B590)=1,1,"")))</f>
        <v/>
      </c>
      <c r="G590" s="1">
        <f>IF(I590="","",COUNTIF($K$1:K590,K590))</f>
        <v>5</v>
      </c>
      <c r="H590" s="1">
        <f>IF(I590="","",COUNTIF($G$2:G590,1))</f>
        <v>50</v>
      </c>
      <c r="I590" s="5">
        <v>22333</v>
      </c>
      <c r="J590" s="5" t="s">
        <v>2</v>
      </c>
      <c r="K590" s="5" t="s">
        <v>32</v>
      </c>
      <c r="L590" s="6">
        <v>43374</v>
      </c>
      <c r="M590" s="5">
        <v>1142</v>
      </c>
      <c r="N590" s="5">
        <v>92.95</v>
      </c>
      <c r="O590" s="7">
        <v>106148.90000000001</v>
      </c>
    </row>
    <row r="591" spans="1:15" hidden="1" x14ac:dyDescent="0.2">
      <c r="A591" s="1" t="str">
        <f t="shared" si="18"/>
        <v>43374-Banco de la Provincia de Bs. As. (1126)-22333-IN</v>
      </c>
      <c r="B591" s="1" t="str">
        <f t="shared" si="19"/>
        <v>43374-Banco de la Provincia de Bs. As. (1126)-IN</v>
      </c>
      <c r="C591" s="1" t="str">
        <f>IF(I591="","",IF(J591="OUT","",IF(COUNTIF($A$2:A591,A591)=1,1,"")))</f>
        <v/>
      </c>
      <c r="D591" s="1" t="str">
        <f>IF(I591="","",IF(J591="IN","",IF(COUNTIF($A$2:A591,A591)=1,1,"")))</f>
        <v/>
      </c>
      <c r="E591" s="1" t="str">
        <f>IF(I591="","",IF(J591="OUT","",IF(COUNTIF(B$2:$B591,B591)=1,1,"")))</f>
        <v/>
      </c>
      <c r="F591" s="1" t="str">
        <f>IF(I591="","",IF(J591="IN","",IF(COUNTIF($B$2:B591,B591)=1,1,"")))</f>
        <v/>
      </c>
      <c r="G591" s="1">
        <f>IF(I591="","",COUNTIF($K$1:K591,K591))</f>
        <v>6</v>
      </c>
      <c r="H591" s="1">
        <f>IF(I591="","",COUNTIF($G$2:G591,1))</f>
        <v>50</v>
      </c>
      <c r="I591" s="5">
        <v>22333</v>
      </c>
      <c r="J591" s="5" t="s">
        <v>2</v>
      </c>
      <c r="K591" s="5" t="s">
        <v>32</v>
      </c>
      <c r="L591" s="6">
        <v>43374</v>
      </c>
      <c r="M591" s="5">
        <v>705</v>
      </c>
      <c r="N591" s="5">
        <v>156</v>
      </c>
      <c r="O591" s="7">
        <v>109980</v>
      </c>
    </row>
    <row r="592" spans="1:15" hidden="1" x14ac:dyDescent="0.2">
      <c r="A592" s="1" t="str">
        <f t="shared" si="18"/>
        <v>43374-Banco de la Provincia de Bs. As. (1126)-22333-IN</v>
      </c>
      <c r="B592" s="1" t="str">
        <f t="shared" si="19"/>
        <v>43374-Banco de la Provincia de Bs. As. (1126)-IN</v>
      </c>
      <c r="C592" s="1" t="str">
        <f>IF(I592="","",IF(J592="OUT","",IF(COUNTIF($A$2:A592,A592)=1,1,"")))</f>
        <v/>
      </c>
      <c r="D592" s="1" t="str">
        <f>IF(I592="","",IF(J592="IN","",IF(COUNTIF($A$2:A592,A592)=1,1,"")))</f>
        <v/>
      </c>
      <c r="E592" s="1" t="str">
        <f>IF(I592="","",IF(J592="OUT","",IF(COUNTIF(B$2:$B592,B592)=1,1,"")))</f>
        <v/>
      </c>
      <c r="F592" s="1" t="str">
        <f>IF(I592="","",IF(J592="IN","",IF(COUNTIF($B$2:B592,B592)=1,1,"")))</f>
        <v/>
      </c>
      <c r="G592" s="1">
        <f>IF(I592="","",COUNTIF($K$1:K592,K592))</f>
        <v>7</v>
      </c>
      <c r="H592" s="1">
        <f>IF(I592="","",COUNTIF($G$2:G592,1))</f>
        <v>50</v>
      </c>
      <c r="I592" s="5">
        <v>22333</v>
      </c>
      <c r="J592" s="5" t="s">
        <v>2</v>
      </c>
      <c r="K592" s="5" t="s">
        <v>32</v>
      </c>
      <c r="L592" s="6">
        <v>43374</v>
      </c>
      <c r="M592" s="5">
        <v>3319</v>
      </c>
      <c r="N592" s="5">
        <v>33.75</v>
      </c>
      <c r="O592" s="7">
        <v>112016.25</v>
      </c>
    </row>
    <row r="593" spans="1:15" hidden="1" x14ac:dyDescent="0.2">
      <c r="A593" s="1" t="str">
        <f t="shared" si="18"/>
        <v>43374-Banco de la Provincia de Bs. As. (1126)-22333-IN</v>
      </c>
      <c r="B593" s="1" t="str">
        <f t="shared" si="19"/>
        <v>43374-Banco de la Provincia de Bs. As. (1126)-IN</v>
      </c>
      <c r="C593" s="1" t="str">
        <f>IF(I593="","",IF(J593="OUT","",IF(COUNTIF($A$2:A593,A593)=1,1,"")))</f>
        <v/>
      </c>
      <c r="D593" s="1" t="str">
        <f>IF(I593="","",IF(J593="IN","",IF(COUNTIF($A$2:A593,A593)=1,1,"")))</f>
        <v/>
      </c>
      <c r="E593" s="1" t="str">
        <f>IF(I593="","",IF(J593="OUT","",IF(COUNTIF(B$2:$B593,B593)=1,1,"")))</f>
        <v/>
      </c>
      <c r="F593" s="1" t="str">
        <f>IF(I593="","",IF(J593="IN","",IF(COUNTIF($B$2:B593,B593)=1,1,"")))</f>
        <v/>
      </c>
      <c r="G593" s="1">
        <f>IF(I593="","",COUNTIF($K$1:K593,K593))</f>
        <v>8</v>
      </c>
      <c r="H593" s="1">
        <f>IF(I593="","",COUNTIF($G$2:G593,1))</f>
        <v>50</v>
      </c>
      <c r="I593" s="5">
        <v>22333</v>
      </c>
      <c r="J593" s="5" t="s">
        <v>2</v>
      </c>
      <c r="K593" s="5" t="s">
        <v>32</v>
      </c>
      <c r="L593" s="6">
        <v>43374</v>
      </c>
      <c r="M593" s="8">
        <v>4000</v>
      </c>
      <c r="N593" s="5">
        <v>28.1</v>
      </c>
      <c r="O593" s="7">
        <v>112400</v>
      </c>
    </row>
    <row r="594" spans="1:15" hidden="1" x14ac:dyDescent="0.2">
      <c r="A594" s="1" t="str">
        <f t="shared" si="18"/>
        <v>43374-Banco de la Provincia de Bs. As. (1126)-22333-IN</v>
      </c>
      <c r="B594" s="1" t="str">
        <f t="shared" si="19"/>
        <v>43374-Banco de la Provincia de Bs. As. (1126)-IN</v>
      </c>
      <c r="C594" s="1" t="str">
        <f>IF(I594="","",IF(J594="OUT","",IF(COUNTIF($A$2:A594,A594)=1,1,"")))</f>
        <v/>
      </c>
      <c r="D594" s="1" t="str">
        <f>IF(I594="","",IF(J594="IN","",IF(COUNTIF($A$2:A594,A594)=1,1,"")))</f>
        <v/>
      </c>
      <c r="E594" s="1" t="str">
        <f>IF(I594="","",IF(J594="OUT","",IF(COUNTIF(B$2:$B594,B594)=1,1,"")))</f>
        <v/>
      </c>
      <c r="F594" s="1" t="str">
        <f>IF(I594="","",IF(J594="IN","",IF(COUNTIF($B$2:B594,B594)=1,1,"")))</f>
        <v/>
      </c>
      <c r="G594" s="1">
        <f>IF(I594="","",COUNTIF($K$1:K594,K594))</f>
        <v>9</v>
      </c>
      <c r="H594" s="1">
        <f>IF(I594="","",COUNTIF($G$2:G594,1))</f>
        <v>50</v>
      </c>
      <c r="I594" s="5">
        <v>22333</v>
      </c>
      <c r="J594" s="5" t="s">
        <v>2</v>
      </c>
      <c r="K594" s="5" t="s">
        <v>32</v>
      </c>
      <c r="L594" s="6">
        <v>43374</v>
      </c>
      <c r="M594" s="5">
        <v>8729</v>
      </c>
      <c r="N594" s="5">
        <v>46.05</v>
      </c>
      <c r="O594" s="7">
        <v>401970.44999999995</v>
      </c>
    </row>
    <row r="595" spans="1:15" hidden="1" x14ac:dyDescent="0.2">
      <c r="A595" s="1" t="str">
        <f t="shared" si="18"/>
        <v>43374-Banco Provincia (1126)-22333-IN</v>
      </c>
      <c r="B595" s="1" t="str">
        <f t="shared" si="19"/>
        <v>43374-Banco Provincia (1126)-IN</v>
      </c>
      <c r="C595" s="1" t="str">
        <f>IF(I595="","",IF(J595="OUT","",IF(COUNTIF($A$2:A595,A595)=1,1,"")))</f>
        <v/>
      </c>
      <c r="D595" s="1" t="str">
        <f>IF(I595="","",IF(J595="IN","",IF(COUNTIF($A$2:A595,A595)=1,1,"")))</f>
        <v/>
      </c>
      <c r="E595" s="1" t="str">
        <f>IF(I595="","",IF(J595="OUT","",IF(COUNTIF(B$2:$B595,B595)=1,1,"")))</f>
        <v/>
      </c>
      <c r="F595" s="1" t="str">
        <f>IF(I595="","",IF(J595="IN","",IF(COUNTIF($B$2:B595,B595)=1,1,"")))</f>
        <v/>
      </c>
      <c r="G595" s="1">
        <f>IF(I595="","",COUNTIF($K$1:K595,K595))</f>
        <v>6</v>
      </c>
      <c r="H595" s="1">
        <f>IF(I595="","",COUNTIF($G$2:G595,1))</f>
        <v>50</v>
      </c>
      <c r="I595" s="5">
        <v>22333</v>
      </c>
      <c r="J595" s="5" t="s">
        <v>2</v>
      </c>
      <c r="K595" s="5" t="s">
        <v>52</v>
      </c>
      <c r="L595" s="6">
        <v>43374</v>
      </c>
      <c r="M595" s="5">
        <v>276518</v>
      </c>
      <c r="N595" s="5">
        <v>2</v>
      </c>
      <c r="O595" s="7">
        <v>553036</v>
      </c>
    </row>
    <row r="596" spans="1:15" hidden="1" x14ac:dyDescent="0.2">
      <c r="A596" s="1" t="str">
        <f t="shared" si="18"/>
        <v>43374-BBVA Banco Frances (1103)-26496-IN</v>
      </c>
      <c r="B596" s="1" t="str">
        <f t="shared" si="19"/>
        <v>43374-BBVA Banco Frances (1103)-IN</v>
      </c>
      <c r="C596" s="1">
        <f>IF(I596="","",IF(J596="OUT","",IF(COUNTIF($A$2:A596,A596)=1,1,"")))</f>
        <v>1</v>
      </c>
      <c r="D596" s="1" t="str">
        <f>IF(I596="","",IF(J596="IN","",IF(COUNTIF($A$2:A596,A596)=1,1,"")))</f>
        <v/>
      </c>
      <c r="E596" s="1">
        <f>IF(I596="","",IF(J596="OUT","",IF(COUNTIF(B$2:$B596,B596)=1,1,"")))</f>
        <v>1</v>
      </c>
      <c r="F596" s="1" t="str">
        <f>IF(I596="","",IF(J596="IN","",IF(COUNTIF($B$2:B596,B596)=1,1,"")))</f>
        <v/>
      </c>
      <c r="G596" s="1">
        <f>IF(I596="","",COUNTIF($K$1:K596,K596))</f>
        <v>62</v>
      </c>
      <c r="H596" s="1">
        <f>IF(I596="","",COUNTIF($G$2:G596,1))</f>
        <v>50</v>
      </c>
      <c r="I596" s="5">
        <v>26496</v>
      </c>
      <c r="J596" s="5" t="s">
        <v>2</v>
      </c>
      <c r="K596" s="5" t="s">
        <v>13</v>
      </c>
      <c r="L596" s="6">
        <v>43374</v>
      </c>
      <c r="M596" s="5">
        <v>25</v>
      </c>
      <c r="N596" s="5">
        <v>332.35</v>
      </c>
      <c r="O596" s="7">
        <v>8308.75</v>
      </c>
    </row>
    <row r="597" spans="1:15" hidden="1" x14ac:dyDescent="0.2">
      <c r="A597" s="1" t="str">
        <f t="shared" si="18"/>
        <v>43374-BBVA Banco Frances (1103)-26496-IN</v>
      </c>
      <c r="B597" s="1" t="str">
        <f t="shared" si="19"/>
        <v>43374-BBVA Banco Frances (1103)-IN</v>
      </c>
      <c r="C597" s="1" t="str">
        <f>IF(I597="","",IF(J597="OUT","",IF(COUNTIF($A$2:A597,A597)=1,1,"")))</f>
        <v/>
      </c>
      <c r="D597" s="1" t="str">
        <f>IF(I597="","",IF(J597="IN","",IF(COUNTIF($A$2:A597,A597)=1,1,"")))</f>
        <v/>
      </c>
      <c r="E597" s="1" t="str">
        <f>IF(I597="","",IF(J597="OUT","",IF(COUNTIF(B$2:$B597,B597)=1,1,"")))</f>
        <v/>
      </c>
      <c r="F597" s="1" t="str">
        <f>IF(I597="","",IF(J597="IN","",IF(COUNTIF($B$2:B597,B597)=1,1,"")))</f>
        <v/>
      </c>
      <c r="G597" s="1">
        <f>IF(I597="","",COUNTIF($K$1:K597,K597))</f>
        <v>63</v>
      </c>
      <c r="H597" s="1">
        <f>IF(I597="","",COUNTIF($G$2:G597,1))</f>
        <v>50</v>
      </c>
      <c r="I597" s="5">
        <v>26496</v>
      </c>
      <c r="J597" s="5" t="s">
        <v>2</v>
      </c>
      <c r="K597" s="5" t="s">
        <v>13</v>
      </c>
      <c r="L597" s="6">
        <v>43374</v>
      </c>
      <c r="M597" s="5">
        <v>750</v>
      </c>
      <c r="N597" s="5">
        <v>12.15</v>
      </c>
      <c r="O597" s="7">
        <v>9112.5</v>
      </c>
    </row>
    <row r="598" spans="1:15" hidden="1" x14ac:dyDescent="0.2">
      <c r="A598" s="1" t="str">
        <f t="shared" si="18"/>
        <v>43374-BBVA Banco Frances (1103)-26496-IN</v>
      </c>
      <c r="B598" s="1" t="str">
        <f t="shared" si="19"/>
        <v>43374-BBVA Banco Frances (1103)-IN</v>
      </c>
      <c r="C598" s="1" t="str">
        <f>IF(I598="","",IF(J598="OUT","",IF(COUNTIF($A$2:A598,A598)=1,1,"")))</f>
        <v/>
      </c>
      <c r="D598" s="1" t="str">
        <f>IF(I598="","",IF(J598="IN","",IF(COUNTIF($A$2:A598,A598)=1,1,"")))</f>
        <v/>
      </c>
      <c r="E598" s="1" t="str">
        <f>IF(I598="","",IF(J598="OUT","",IF(COUNTIF(B$2:$B598,B598)=1,1,"")))</f>
        <v/>
      </c>
      <c r="F598" s="1" t="str">
        <f>IF(I598="","",IF(J598="IN","",IF(COUNTIF($B$2:B598,B598)=1,1,"")))</f>
        <v/>
      </c>
      <c r="G598" s="1">
        <f>IF(I598="","",COUNTIF($K$1:K598,K598))</f>
        <v>64</v>
      </c>
      <c r="H598" s="1">
        <f>IF(I598="","",COUNTIF($G$2:G598,1))</f>
        <v>50</v>
      </c>
      <c r="I598" s="5">
        <v>26496</v>
      </c>
      <c r="J598" s="5" t="s">
        <v>2</v>
      </c>
      <c r="K598" s="5" t="s">
        <v>13</v>
      </c>
      <c r="L598" s="6">
        <v>43374</v>
      </c>
      <c r="M598" s="5">
        <v>250</v>
      </c>
      <c r="N598" s="5">
        <v>41.5</v>
      </c>
      <c r="O598" s="7">
        <v>10375</v>
      </c>
    </row>
    <row r="599" spans="1:15" hidden="1" x14ac:dyDescent="0.2">
      <c r="A599" s="1" t="str">
        <f t="shared" si="18"/>
        <v>43374-BBVA Banco Frances (1103)-26496-IN</v>
      </c>
      <c r="B599" s="1" t="str">
        <f t="shared" si="19"/>
        <v>43374-BBVA Banco Frances (1103)-IN</v>
      </c>
      <c r="C599" s="1" t="str">
        <f>IF(I599="","",IF(J599="OUT","",IF(COUNTIF($A$2:A599,A599)=1,1,"")))</f>
        <v/>
      </c>
      <c r="D599" s="1" t="str">
        <f>IF(I599="","",IF(J599="IN","",IF(COUNTIF($A$2:A599,A599)=1,1,"")))</f>
        <v/>
      </c>
      <c r="E599" s="1" t="str">
        <f>IF(I599="","",IF(J599="OUT","",IF(COUNTIF(B$2:$B599,B599)=1,1,"")))</f>
        <v/>
      </c>
      <c r="F599" s="1" t="str">
        <f>IF(I599="","",IF(J599="IN","",IF(COUNTIF($B$2:B599,B599)=1,1,"")))</f>
        <v/>
      </c>
      <c r="G599" s="1">
        <f>IF(I599="","",COUNTIF($K$1:K599,K599))</f>
        <v>65</v>
      </c>
      <c r="H599" s="1">
        <f>IF(I599="","",COUNTIF($G$2:G599,1))</f>
        <v>50</v>
      </c>
      <c r="I599" s="5">
        <v>26496</v>
      </c>
      <c r="J599" s="5" t="s">
        <v>2</v>
      </c>
      <c r="K599" s="5" t="s">
        <v>13</v>
      </c>
      <c r="L599" s="6">
        <v>43374</v>
      </c>
      <c r="M599" s="5">
        <v>300</v>
      </c>
      <c r="N599" s="5">
        <v>35</v>
      </c>
      <c r="O599" s="7">
        <v>10500</v>
      </c>
    </row>
    <row r="600" spans="1:15" hidden="1" x14ac:dyDescent="0.2">
      <c r="A600" s="1" t="str">
        <f t="shared" si="18"/>
        <v>43374-BBVA Banco Frances (1103)-26496-IN</v>
      </c>
      <c r="B600" s="1" t="str">
        <f t="shared" si="19"/>
        <v>43374-BBVA Banco Frances (1103)-IN</v>
      </c>
      <c r="C600" s="1" t="str">
        <f>IF(I600="","",IF(J600="OUT","",IF(COUNTIF($A$2:A600,A600)=1,1,"")))</f>
        <v/>
      </c>
      <c r="D600" s="1" t="str">
        <f>IF(I600="","",IF(J600="IN","",IF(COUNTIF($A$2:A600,A600)=1,1,"")))</f>
        <v/>
      </c>
      <c r="E600" s="1" t="str">
        <f>IF(I600="","",IF(J600="OUT","",IF(COUNTIF(B$2:$B600,B600)=1,1,"")))</f>
        <v/>
      </c>
      <c r="F600" s="1" t="str">
        <f>IF(I600="","",IF(J600="IN","",IF(COUNTIF($B$2:B600,B600)=1,1,"")))</f>
        <v/>
      </c>
      <c r="G600" s="1">
        <f>IF(I600="","",COUNTIF($K$1:K600,K600))</f>
        <v>66</v>
      </c>
      <c r="H600" s="1">
        <f>IF(I600="","",COUNTIF($G$2:G600,1))</f>
        <v>50</v>
      </c>
      <c r="I600" s="5">
        <v>26496</v>
      </c>
      <c r="J600" s="5" t="s">
        <v>2</v>
      </c>
      <c r="K600" s="5" t="s">
        <v>13</v>
      </c>
      <c r="L600" s="6">
        <v>43374</v>
      </c>
      <c r="M600" s="5">
        <v>75</v>
      </c>
      <c r="N600" s="5">
        <v>156</v>
      </c>
      <c r="O600" s="7">
        <v>11700</v>
      </c>
    </row>
    <row r="601" spans="1:15" hidden="1" x14ac:dyDescent="0.2">
      <c r="A601" s="1" t="str">
        <f t="shared" si="18"/>
        <v>43374-BBVA Banco Frances (1103)-26496-IN</v>
      </c>
      <c r="B601" s="1" t="str">
        <f t="shared" si="19"/>
        <v>43374-BBVA Banco Frances (1103)-IN</v>
      </c>
      <c r="C601" s="1" t="str">
        <f>IF(I601="","",IF(J601="OUT","",IF(COUNTIF($A$2:A601,A601)=1,1,"")))</f>
        <v/>
      </c>
      <c r="D601" s="1" t="str">
        <f>IF(I601="","",IF(J601="IN","",IF(COUNTIF($A$2:A601,A601)=1,1,"")))</f>
        <v/>
      </c>
      <c r="E601" s="1" t="str">
        <f>IF(I601="","",IF(J601="OUT","",IF(COUNTIF(B$2:$B601,B601)=1,1,"")))</f>
        <v/>
      </c>
      <c r="F601" s="1" t="str">
        <f>IF(I601="","",IF(J601="IN","",IF(COUNTIF($B$2:B601,B601)=1,1,"")))</f>
        <v/>
      </c>
      <c r="G601" s="1">
        <f>IF(I601="","",COUNTIF($K$1:K601,K601))</f>
        <v>67</v>
      </c>
      <c r="H601" s="1">
        <f>IF(I601="","",COUNTIF($G$2:G601,1))</f>
        <v>50</v>
      </c>
      <c r="I601" s="5">
        <v>26496</v>
      </c>
      <c r="J601" s="5" t="s">
        <v>2</v>
      </c>
      <c r="K601" s="5" t="s">
        <v>13</v>
      </c>
      <c r="L601" s="6">
        <v>43374</v>
      </c>
      <c r="M601" s="5">
        <v>25</v>
      </c>
      <c r="N601" s="5">
        <v>638.79999999999995</v>
      </c>
      <c r="O601" s="7">
        <v>15969.999999999998</v>
      </c>
    </row>
    <row r="602" spans="1:15" hidden="1" x14ac:dyDescent="0.2">
      <c r="A602" s="1" t="str">
        <f t="shared" si="18"/>
        <v>43374-BBVA Banco Frances (1103)-26496-IN</v>
      </c>
      <c r="B602" s="1" t="str">
        <f t="shared" si="19"/>
        <v>43374-BBVA Banco Frances (1103)-IN</v>
      </c>
      <c r="C602" s="1" t="str">
        <f>IF(I602="","",IF(J602="OUT","",IF(COUNTIF($A$2:A602,A602)=1,1,"")))</f>
        <v/>
      </c>
      <c r="D602" s="1" t="str">
        <f>IF(I602="","",IF(J602="IN","",IF(COUNTIF($A$2:A602,A602)=1,1,"")))</f>
        <v/>
      </c>
      <c r="E602" s="1" t="str">
        <f>IF(I602="","",IF(J602="OUT","",IF(COUNTIF(B$2:$B602,B602)=1,1,"")))</f>
        <v/>
      </c>
      <c r="F602" s="1" t="str">
        <f>IF(I602="","",IF(J602="IN","",IF(COUNTIF($B$2:B602,B602)=1,1,"")))</f>
        <v/>
      </c>
      <c r="G602" s="1">
        <f>IF(I602="","",COUNTIF($K$1:K602,K602))</f>
        <v>68</v>
      </c>
      <c r="H602" s="1">
        <f>IF(I602="","",COUNTIF($G$2:G602,1))</f>
        <v>50</v>
      </c>
      <c r="I602" s="5">
        <v>26496</v>
      </c>
      <c r="J602" s="5" t="s">
        <v>2</v>
      </c>
      <c r="K602" s="5" t="s">
        <v>13</v>
      </c>
      <c r="L602" s="6">
        <v>43374</v>
      </c>
      <c r="M602" s="5">
        <v>1300</v>
      </c>
      <c r="N602" s="5">
        <v>14.9</v>
      </c>
      <c r="O602" s="7">
        <v>19370</v>
      </c>
    </row>
    <row r="603" spans="1:15" hidden="1" x14ac:dyDescent="0.2">
      <c r="A603" s="1" t="str">
        <f t="shared" si="18"/>
        <v>43374-BBVA Banco Frances (1103)-26496-IN</v>
      </c>
      <c r="B603" s="1" t="str">
        <f t="shared" si="19"/>
        <v>43374-BBVA Banco Frances (1103)-IN</v>
      </c>
      <c r="C603" s="1" t="str">
        <f>IF(I603="","",IF(J603="OUT","",IF(COUNTIF($A$2:A603,A603)=1,1,"")))</f>
        <v/>
      </c>
      <c r="D603" s="1" t="str">
        <f>IF(I603="","",IF(J603="IN","",IF(COUNTIF($A$2:A603,A603)=1,1,"")))</f>
        <v/>
      </c>
      <c r="E603" s="1" t="str">
        <f>IF(I603="","",IF(J603="OUT","",IF(COUNTIF(B$2:$B603,B603)=1,1,"")))</f>
        <v/>
      </c>
      <c r="F603" s="1" t="str">
        <f>IF(I603="","",IF(J603="IN","",IF(COUNTIF($B$2:B603,B603)=1,1,"")))</f>
        <v/>
      </c>
      <c r="G603" s="1">
        <f>IF(I603="","",COUNTIF($K$1:K603,K603))</f>
        <v>69</v>
      </c>
      <c r="H603" s="1">
        <f>IF(I603="","",COUNTIF($G$2:G603,1))</f>
        <v>50</v>
      </c>
      <c r="I603" s="5">
        <v>26496</v>
      </c>
      <c r="J603" s="5" t="s">
        <v>2</v>
      </c>
      <c r="K603" s="5" t="s">
        <v>13</v>
      </c>
      <c r="L603" s="6">
        <v>43374</v>
      </c>
      <c r="M603" s="5">
        <v>1000</v>
      </c>
      <c r="N603" s="5">
        <v>20.9</v>
      </c>
      <c r="O603" s="7">
        <v>20900</v>
      </c>
    </row>
    <row r="604" spans="1:15" hidden="1" x14ac:dyDescent="0.2">
      <c r="A604" s="1" t="str">
        <f t="shared" si="18"/>
        <v>43374-BBVA Banco Frances (1103)-26496-IN</v>
      </c>
      <c r="B604" s="1" t="str">
        <f t="shared" si="19"/>
        <v>43374-BBVA Banco Frances (1103)-IN</v>
      </c>
      <c r="C604" s="1" t="str">
        <f>IF(I604="","",IF(J604="OUT","",IF(COUNTIF($A$2:A604,A604)=1,1,"")))</f>
        <v/>
      </c>
      <c r="D604" s="1" t="str">
        <f>IF(I604="","",IF(J604="IN","",IF(COUNTIF($A$2:A604,A604)=1,1,"")))</f>
        <v/>
      </c>
      <c r="E604" s="1" t="str">
        <f>IF(I604="","",IF(J604="OUT","",IF(COUNTIF(B$2:$B604,B604)=1,1,"")))</f>
        <v/>
      </c>
      <c r="F604" s="1" t="str">
        <f>IF(I604="","",IF(J604="IN","",IF(COUNTIF($B$2:B604,B604)=1,1,"")))</f>
        <v/>
      </c>
      <c r="G604" s="1">
        <f>IF(I604="","",COUNTIF($K$1:K604,K604))</f>
        <v>70</v>
      </c>
      <c r="H604" s="1">
        <f>IF(I604="","",COUNTIF($G$2:G604,1))</f>
        <v>50</v>
      </c>
      <c r="I604" s="5">
        <v>26496</v>
      </c>
      <c r="J604" s="5" t="s">
        <v>2</v>
      </c>
      <c r="K604" s="5" t="s">
        <v>13</v>
      </c>
      <c r="L604" s="6">
        <v>43374</v>
      </c>
      <c r="M604" s="5">
        <v>500</v>
      </c>
      <c r="N604" s="5">
        <v>43.35</v>
      </c>
      <c r="O604" s="7">
        <v>21675</v>
      </c>
    </row>
    <row r="605" spans="1:15" hidden="1" x14ac:dyDescent="0.2">
      <c r="A605" s="1" t="str">
        <f t="shared" si="18"/>
        <v>43374-BBVA Banco Frances (1103)-26496-IN</v>
      </c>
      <c r="B605" s="1" t="str">
        <f t="shared" si="19"/>
        <v>43374-BBVA Banco Frances (1103)-IN</v>
      </c>
      <c r="C605" s="1" t="str">
        <f>IF(I605="","",IF(J605="OUT","",IF(COUNTIF($A$2:A605,A605)=1,1,"")))</f>
        <v/>
      </c>
      <c r="D605" s="1" t="str">
        <f>IF(I605="","",IF(J605="IN","",IF(COUNTIF($A$2:A605,A605)=1,1,"")))</f>
        <v/>
      </c>
      <c r="E605" s="1" t="str">
        <f>IF(I605="","",IF(J605="OUT","",IF(COUNTIF(B$2:$B605,B605)=1,1,"")))</f>
        <v/>
      </c>
      <c r="F605" s="1" t="str">
        <f>IF(I605="","",IF(J605="IN","",IF(COUNTIF($B$2:B605,B605)=1,1,"")))</f>
        <v/>
      </c>
      <c r="G605" s="1">
        <f>IF(I605="","",COUNTIF($K$1:K605,K605))</f>
        <v>71</v>
      </c>
      <c r="H605" s="1">
        <f>IF(I605="","",COUNTIF($G$2:G605,1))</f>
        <v>50</v>
      </c>
      <c r="I605" s="5">
        <v>26496</v>
      </c>
      <c r="J605" s="5" t="s">
        <v>2</v>
      </c>
      <c r="K605" s="5" t="s">
        <v>13</v>
      </c>
      <c r="L605" s="6">
        <v>43374</v>
      </c>
      <c r="M605" s="5">
        <v>300</v>
      </c>
      <c r="N605" s="5">
        <v>92.95</v>
      </c>
      <c r="O605" s="7">
        <v>27885</v>
      </c>
    </row>
    <row r="606" spans="1:15" hidden="1" x14ac:dyDescent="0.2">
      <c r="A606" s="1" t="str">
        <f t="shared" si="18"/>
        <v>43374-BBVA Banco Frances (1103)-26496-IN</v>
      </c>
      <c r="B606" s="1" t="str">
        <f t="shared" si="19"/>
        <v>43374-BBVA Banco Frances (1103)-IN</v>
      </c>
      <c r="C606" s="1" t="str">
        <f>IF(I606="","",IF(J606="OUT","",IF(COUNTIF($A$2:A606,A606)=1,1,"")))</f>
        <v/>
      </c>
      <c r="D606" s="1" t="str">
        <f>IF(I606="","",IF(J606="IN","",IF(COUNTIF($A$2:A606,A606)=1,1,"")))</f>
        <v/>
      </c>
      <c r="E606" s="1" t="str">
        <f>IF(I606="","",IF(J606="OUT","",IF(COUNTIF(B$2:$B606,B606)=1,1,"")))</f>
        <v/>
      </c>
      <c r="F606" s="1" t="str">
        <f>IF(I606="","",IF(J606="IN","",IF(COUNTIF($B$2:B606,B606)=1,1,"")))</f>
        <v/>
      </c>
      <c r="G606" s="1">
        <f>IF(I606="","",COUNTIF($K$1:K606,K606))</f>
        <v>72</v>
      </c>
      <c r="H606" s="1">
        <f>IF(I606="","",COUNTIF($G$2:G606,1))</f>
        <v>50</v>
      </c>
      <c r="I606" s="5">
        <v>26496</v>
      </c>
      <c r="J606" s="5" t="s">
        <v>2</v>
      </c>
      <c r="K606" s="5" t="s">
        <v>13</v>
      </c>
      <c r="L606" s="6">
        <v>43374</v>
      </c>
      <c r="M606" s="5">
        <v>250</v>
      </c>
      <c r="N606" s="5">
        <v>139.44999999999999</v>
      </c>
      <c r="O606" s="7">
        <v>34862.5</v>
      </c>
    </row>
    <row r="607" spans="1:15" hidden="1" x14ac:dyDescent="0.2">
      <c r="A607" s="1" t="str">
        <f t="shared" si="18"/>
        <v>43374-BBVA Banco Frances (1103)-26496-IN</v>
      </c>
      <c r="B607" s="1" t="str">
        <f t="shared" si="19"/>
        <v>43374-BBVA Banco Frances (1103)-IN</v>
      </c>
      <c r="C607" s="1" t="str">
        <f>IF(I607="","",IF(J607="OUT","",IF(COUNTIF($A$2:A607,A607)=1,1,"")))</f>
        <v/>
      </c>
      <c r="D607" s="1" t="str">
        <f>IF(I607="","",IF(J607="IN","",IF(COUNTIF($A$2:A607,A607)=1,1,"")))</f>
        <v/>
      </c>
      <c r="E607" s="1" t="str">
        <f>IF(I607="","",IF(J607="OUT","",IF(COUNTIF(B$2:$B607,B607)=1,1,"")))</f>
        <v/>
      </c>
      <c r="F607" s="1" t="str">
        <f>IF(I607="","",IF(J607="IN","",IF(COUNTIF($B$2:B607,B607)=1,1,"")))</f>
        <v/>
      </c>
      <c r="G607" s="1">
        <f>IF(I607="","",COUNTIF($K$1:K607,K607))</f>
        <v>73</v>
      </c>
      <c r="H607" s="1">
        <f>IF(I607="","",COUNTIF($G$2:G607,1))</f>
        <v>50</v>
      </c>
      <c r="I607" s="5">
        <v>26496</v>
      </c>
      <c r="J607" s="5" t="s">
        <v>2</v>
      </c>
      <c r="K607" s="5" t="s">
        <v>13</v>
      </c>
      <c r="L607" s="6">
        <v>43374</v>
      </c>
      <c r="M607" s="5">
        <v>125</v>
      </c>
      <c r="N607" s="5">
        <v>569.95000000000005</v>
      </c>
      <c r="O607" s="7">
        <v>71243.75</v>
      </c>
    </row>
    <row r="608" spans="1:15" hidden="1" x14ac:dyDescent="0.2">
      <c r="A608" s="1" t="str">
        <f t="shared" si="18"/>
        <v>43374-Banco Ciudad (1190)-29814-IN</v>
      </c>
      <c r="B608" s="1" t="str">
        <f t="shared" si="19"/>
        <v>43374-Banco Ciudad (1190)-IN</v>
      </c>
      <c r="C608" s="1">
        <f>IF(I608="","",IF(J608="OUT","",IF(COUNTIF($A$2:A608,A608)=1,1,"")))</f>
        <v>1</v>
      </c>
      <c r="D608" s="1" t="str">
        <f>IF(I608="","",IF(J608="IN","",IF(COUNTIF($A$2:A608,A608)=1,1,"")))</f>
        <v/>
      </c>
      <c r="E608" s="1">
        <f>IF(I608="","",IF(J608="OUT","",IF(COUNTIF(B$2:$B608,B608)=1,1,"")))</f>
        <v>1</v>
      </c>
      <c r="F608" s="1" t="str">
        <f>IF(I608="","",IF(J608="IN","",IF(COUNTIF($B$2:B608,B608)=1,1,"")))</f>
        <v/>
      </c>
      <c r="G608" s="1">
        <f>IF(I608="","",COUNTIF($K$1:K608,K608))</f>
        <v>18</v>
      </c>
      <c r="H608" s="1">
        <f>IF(I608="","",COUNTIF($G$2:G608,1))</f>
        <v>50</v>
      </c>
      <c r="I608" s="5">
        <v>29814</v>
      </c>
      <c r="J608" s="5" t="s">
        <v>2</v>
      </c>
      <c r="K608" s="5" t="s">
        <v>31</v>
      </c>
      <c r="L608" s="6">
        <v>43374</v>
      </c>
      <c r="M608" s="5">
        <v>337</v>
      </c>
      <c r="N608" s="5">
        <v>73</v>
      </c>
      <c r="O608" s="7">
        <v>24601</v>
      </c>
    </row>
    <row r="609" spans="1:15" hidden="1" x14ac:dyDescent="0.2">
      <c r="A609" s="1" t="str">
        <f t="shared" si="18"/>
        <v>43374-Banco Ciudad (1190)-29814-IN</v>
      </c>
      <c r="B609" s="1" t="str">
        <f t="shared" si="19"/>
        <v>43374-Banco Ciudad (1190)-IN</v>
      </c>
      <c r="C609" s="1" t="str">
        <f>IF(I609="","",IF(J609="OUT","",IF(COUNTIF($A$2:A609,A609)=1,1,"")))</f>
        <v/>
      </c>
      <c r="D609" s="1" t="str">
        <f>IF(I609="","",IF(J609="IN","",IF(COUNTIF($A$2:A609,A609)=1,1,"")))</f>
        <v/>
      </c>
      <c r="E609" s="1" t="str">
        <f>IF(I609="","",IF(J609="OUT","",IF(COUNTIF(B$2:$B609,B609)=1,1,"")))</f>
        <v/>
      </c>
      <c r="F609" s="1" t="str">
        <f>IF(I609="","",IF(J609="IN","",IF(COUNTIF($B$2:B609,B609)=1,1,"")))</f>
        <v/>
      </c>
      <c r="G609" s="1">
        <f>IF(I609="","",COUNTIF($K$1:K609,K609))</f>
        <v>19</v>
      </c>
      <c r="H609" s="1">
        <f>IF(I609="","",COUNTIF($G$2:G609,1))</f>
        <v>50</v>
      </c>
      <c r="I609" s="5">
        <v>29814</v>
      </c>
      <c r="J609" s="5" t="s">
        <v>2</v>
      </c>
      <c r="K609" s="5" t="s">
        <v>31</v>
      </c>
      <c r="L609" s="6">
        <v>43374</v>
      </c>
      <c r="M609" s="5">
        <v>500</v>
      </c>
      <c r="N609" s="5">
        <v>60.5</v>
      </c>
      <c r="O609" s="7">
        <v>30250</v>
      </c>
    </row>
    <row r="610" spans="1:15" hidden="1" x14ac:dyDescent="0.2">
      <c r="A610" s="1" t="str">
        <f t="shared" si="18"/>
        <v>43374-Banco Ciudad (1190)-29814-IN</v>
      </c>
      <c r="B610" s="1" t="str">
        <f t="shared" si="19"/>
        <v>43374-Banco Ciudad (1190)-IN</v>
      </c>
      <c r="C610" s="1" t="str">
        <f>IF(I610="","",IF(J610="OUT","",IF(COUNTIF($A$2:A610,A610)=1,1,"")))</f>
        <v/>
      </c>
      <c r="D610" s="1" t="str">
        <f>IF(I610="","",IF(J610="IN","",IF(COUNTIF($A$2:A610,A610)=1,1,"")))</f>
        <v/>
      </c>
      <c r="E610" s="1" t="str">
        <f>IF(I610="","",IF(J610="OUT","",IF(COUNTIF(B$2:$B610,B610)=1,1,"")))</f>
        <v/>
      </c>
      <c r="F610" s="1" t="str">
        <f>IF(I610="","",IF(J610="IN","",IF(COUNTIF($B$2:B610,B610)=1,1,"")))</f>
        <v/>
      </c>
      <c r="G610" s="1">
        <f>IF(I610="","",COUNTIF($K$1:K610,K610))</f>
        <v>20</v>
      </c>
      <c r="H610" s="1">
        <f>IF(I610="","",COUNTIF($G$2:G610,1))</f>
        <v>50</v>
      </c>
      <c r="I610" s="5">
        <v>29814</v>
      </c>
      <c r="J610" s="5" t="s">
        <v>2</v>
      </c>
      <c r="K610" s="5" t="s">
        <v>31</v>
      </c>
      <c r="L610" s="6">
        <v>43374</v>
      </c>
      <c r="M610" s="5">
        <v>4047</v>
      </c>
      <c r="N610" s="5">
        <v>13.4</v>
      </c>
      <c r="O610" s="7">
        <v>54229.8</v>
      </c>
    </row>
    <row r="611" spans="1:15" hidden="1" x14ac:dyDescent="0.2">
      <c r="A611" s="1" t="str">
        <f t="shared" si="18"/>
        <v>43374-Banco Ciudad (1190)-29814-IN</v>
      </c>
      <c r="B611" s="1" t="str">
        <f t="shared" si="19"/>
        <v>43374-Banco Ciudad (1190)-IN</v>
      </c>
      <c r="C611" s="1" t="str">
        <f>IF(I611="","",IF(J611="OUT","",IF(COUNTIF($A$2:A611,A611)=1,1,"")))</f>
        <v/>
      </c>
      <c r="D611" s="1" t="str">
        <f>IF(I611="","",IF(J611="IN","",IF(COUNTIF($A$2:A611,A611)=1,1,"")))</f>
        <v/>
      </c>
      <c r="E611" s="1" t="str">
        <f>IF(I611="","",IF(J611="OUT","",IF(COUNTIF(B$2:$B611,B611)=1,1,"")))</f>
        <v/>
      </c>
      <c r="F611" s="1" t="str">
        <f>IF(I611="","",IF(J611="IN","",IF(COUNTIF($B$2:B611,B611)=1,1,"")))</f>
        <v/>
      </c>
      <c r="G611" s="1">
        <f>IF(I611="","",COUNTIF($K$1:K611,K611))</f>
        <v>21</v>
      </c>
      <c r="H611" s="1">
        <f>IF(I611="","",COUNTIF($G$2:G611,1))</f>
        <v>50</v>
      </c>
      <c r="I611" s="5">
        <v>29814</v>
      </c>
      <c r="J611" s="5" t="s">
        <v>2</v>
      </c>
      <c r="K611" s="5" t="s">
        <v>31</v>
      </c>
      <c r="L611" s="6">
        <v>43374</v>
      </c>
      <c r="M611" s="5">
        <v>2000</v>
      </c>
      <c r="N611" s="5">
        <v>51.5</v>
      </c>
      <c r="O611" s="7">
        <v>103000</v>
      </c>
    </row>
    <row r="612" spans="1:15" hidden="1" x14ac:dyDescent="0.2">
      <c r="A612" s="1" t="str">
        <f t="shared" si="18"/>
        <v>43374-Banco Ciudad (1190)-29814-IN</v>
      </c>
      <c r="B612" s="1" t="str">
        <f t="shared" si="19"/>
        <v>43374-Banco Ciudad (1190)-IN</v>
      </c>
      <c r="C612" s="1" t="str">
        <f>IF(I612="","",IF(J612="OUT","",IF(COUNTIF($A$2:A612,A612)=1,1,"")))</f>
        <v/>
      </c>
      <c r="D612" s="1" t="str">
        <f>IF(I612="","",IF(J612="IN","",IF(COUNTIF($A$2:A612,A612)=1,1,"")))</f>
        <v/>
      </c>
      <c r="E612" s="1" t="str">
        <f>IF(I612="","",IF(J612="OUT","",IF(COUNTIF(B$2:$B612,B612)=1,1,"")))</f>
        <v/>
      </c>
      <c r="F612" s="1" t="str">
        <f>IF(I612="","",IF(J612="IN","",IF(COUNTIF($B$2:B612,B612)=1,1,"")))</f>
        <v/>
      </c>
      <c r="G612" s="1">
        <f>IF(I612="","",COUNTIF($K$1:K612,K612))</f>
        <v>22</v>
      </c>
      <c r="H612" s="1">
        <f>IF(I612="","",COUNTIF($G$2:G612,1))</f>
        <v>50</v>
      </c>
      <c r="I612" s="5">
        <v>29814</v>
      </c>
      <c r="J612" s="5" t="s">
        <v>2</v>
      </c>
      <c r="K612" s="5" t="s">
        <v>31</v>
      </c>
      <c r="L612" s="6">
        <v>43374</v>
      </c>
      <c r="M612" s="5">
        <v>22337</v>
      </c>
      <c r="N612" s="5">
        <v>4.9000000000000004</v>
      </c>
      <c r="O612" s="7">
        <v>109451.3</v>
      </c>
    </row>
    <row r="613" spans="1:15" hidden="1" x14ac:dyDescent="0.2">
      <c r="A613" s="1" t="str">
        <f t="shared" si="18"/>
        <v>43374-Santander Rio Banco (1119)-31188-IN</v>
      </c>
      <c r="B613" s="1" t="str">
        <f t="shared" si="19"/>
        <v>43374-Santander Rio Banco (1119)-IN</v>
      </c>
      <c r="C613" s="1">
        <f>IF(I613="","",IF(J613="OUT","",IF(COUNTIF($A$2:A613,A613)=1,1,"")))</f>
        <v>1</v>
      </c>
      <c r="D613" s="1" t="str">
        <f>IF(I613="","",IF(J613="IN","",IF(COUNTIF($A$2:A613,A613)=1,1,"")))</f>
        <v/>
      </c>
      <c r="E613" s="1" t="str">
        <f>IF(I613="","",IF(J613="OUT","",IF(COUNTIF(B$2:$B613,B613)=1,1,"")))</f>
        <v/>
      </c>
      <c r="F613" s="1" t="str">
        <f>IF(I613="","",IF(J613="IN","",IF(COUNTIF($B$2:B613,B613)=1,1,"")))</f>
        <v/>
      </c>
      <c r="G613" s="1">
        <f>IF(I613="","",COUNTIF($K$1:K613,K613))</f>
        <v>91</v>
      </c>
      <c r="H613" s="1">
        <f>IF(I613="","",COUNTIF($G$2:G613,1))</f>
        <v>50</v>
      </c>
      <c r="I613" s="5">
        <v>31188</v>
      </c>
      <c r="J613" s="5" t="s">
        <v>2</v>
      </c>
      <c r="K613" s="5" t="s">
        <v>114</v>
      </c>
      <c r="L613" s="6">
        <v>43374</v>
      </c>
      <c r="M613" s="5">
        <v>200</v>
      </c>
      <c r="N613" s="5">
        <v>338.6</v>
      </c>
      <c r="O613" s="7">
        <v>67720</v>
      </c>
    </row>
    <row r="614" spans="1:15" hidden="1" x14ac:dyDescent="0.2">
      <c r="A614" s="1" t="str">
        <f t="shared" si="18"/>
        <v>43374-Banco de la Nacion Argentina (1128)-33820-IN</v>
      </c>
      <c r="B614" s="1" t="str">
        <f t="shared" si="19"/>
        <v>43374-Banco de la Nacion Argentina (1128)-IN</v>
      </c>
      <c r="C614" s="1">
        <f>IF(I614="","",IF(J614="OUT","",IF(COUNTIF($A$2:A614,A614)=1,1,"")))</f>
        <v>1</v>
      </c>
      <c r="D614" s="1" t="str">
        <f>IF(I614="","",IF(J614="IN","",IF(COUNTIF($A$2:A614,A614)=1,1,"")))</f>
        <v/>
      </c>
      <c r="E614" s="1">
        <f>IF(I614="","",IF(J614="OUT","",IF(COUNTIF(B$2:$B614,B614)=1,1,"")))</f>
        <v>1</v>
      </c>
      <c r="F614" s="1" t="str">
        <f>IF(I614="","",IF(J614="IN","",IF(COUNTIF($B$2:B614,B614)=1,1,"")))</f>
        <v/>
      </c>
      <c r="G614" s="1">
        <f>IF(I614="","",COUNTIF($K$1:K614,K614))</f>
        <v>2</v>
      </c>
      <c r="H614" s="1">
        <f>IF(I614="","",COUNTIF($G$2:G614,1))</f>
        <v>50</v>
      </c>
      <c r="I614" s="5">
        <v>33820</v>
      </c>
      <c r="J614" s="5" t="s">
        <v>2</v>
      </c>
      <c r="K614" s="5" t="s">
        <v>8</v>
      </c>
      <c r="L614" s="6">
        <v>43374</v>
      </c>
      <c r="M614" s="5">
        <v>1647</v>
      </c>
      <c r="N614" s="5">
        <v>43.2</v>
      </c>
      <c r="O614" s="7">
        <v>71150.400000000009</v>
      </c>
    </row>
    <row r="615" spans="1:15" hidden="1" x14ac:dyDescent="0.2">
      <c r="A615" s="1" t="str">
        <f t="shared" si="18"/>
        <v>43374-Banco de la Nacion Argentina (1128)-33820-IN</v>
      </c>
      <c r="B615" s="1" t="str">
        <f t="shared" si="19"/>
        <v>43374-Banco de la Nacion Argentina (1128)-IN</v>
      </c>
      <c r="C615" s="1" t="str">
        <f>IF(I615="","",IF(J615="OUT","",IF(COUNTIF($A$2:A615,A615)=1,1,"")))</f>
        <v/>
      </c>
      <c r="D615" s="1" t="str">
        <f>IF(I615="","",IF(J615="IN","",IF(COUNTIF($A$2:A615,A615)=1,1,"")))</f>
        <v/>
      </c>
      <c r="E615" s="1" t="str">
        <f>IF(I615="","",IF(J615="OUT","",IF(COUNTIF(B$2:$B615,B615)=1,1,"")))</f>
        <v/>
      </c>
      <c r="F615" s="1" t="str">
        <f>IF(I615="","",IF(J615="IN","",IF(COUNTIF($B$2:B615,B615)=1,1,"")))</f>
        <v/>
      </c>
      <c r="G615" s="1">
        <f>IF(I615="","",COUNTIF($K$1:K615,K615))</f>
        <v>3</v>
      </c>
      <c r="H615" s="1">
        <f>IF(I615="","",COUNTIF($G$2:G615,1))</f>
        <v>50</v>
      </c>
      <c r="I615" s="5">
        <v>33820</v>
      </c>
      <c r="J615" s="5" t="s">
        <v>2</v>
      </c>
      <c r="K615" s="5" t="s">
        <v>8</v>
      </c>
      <c r="L615" s="6">
        <v>43374</v>
      </c>
      <c r="M615" s="5">
        <v>1232</v>
      </c>
      <c r="N615" s="5">
        <v>82.75</v>
      </c>
      <c r="O615" s="7">
        <v>101948</v>
      </c>
    </row>
    <row r="616" spans="1:15" hidden="1" x14ac:dyDescent="0.2">
      <c r="A616" s="1" t="str">
        <f t="shared" si="18"/>
        <v>43374-Banco de la Nacion Argentina (1128)-33820-IN</v>
      </c>
      <c r="B616" s="1" t="str">
        <f t="shared" si="19"/>
        <v>43374-Banco de la Nacion Argentina (1128)-IN</v>
      </c>
      <c r="C616" s="1" t="str">
        <f>IF(I616="","",IF(J616="OUT","",IF(COUNTIF($A$2:A616,A616)=1,1,"")))</f>
        <v/>
      </c>
      <c r="D616" s="1" t="str">
        <f>IF(I616="","",IF(J616="IN","",IF(COUNTIF($A$2:A616,A616)=1,1,"")))</f>
        <v/>
      </c>
      <c r="E616" s="1" t="str">
        <f>IF(I616="","",IF(J616="OUT","",IF(COUNTIF(B$2:$B616,B616)=1,1,"")))</f>
        <v/>
      </c>
      <c r="F616" s="1" t="str">
        <f>IF(I616="","",IF(J616="IN","",IF(COUNTIF($B$2:B616,B616)=1,1,"")))</f>
        <v/>
      </c>
      <c r="G616" s="1">
        <f>IF(I616="","",COUNTIF($K$1:K616,K616))</f>
        <v>4</v>
      </c>
      <c r="H616" s="1">
        <f>IF(I616="","",COUNTIF($G$2:G616,1))</f>
        <v>50</v>
      </c>
      <c r="I616" s="5">
        <v>33820</v>
      </c>
      <c r="J616" s="5" t="s">
        <v>2</v>
      </c>
      <c r="K616" s="5" t="s">
        <v>8</v>
      </c>
      <c r="L616" s="6">
        <v>43374</v>
      </c>
      <c r="M616" s="5">
        <v>2576</v>
      </c>
      <c r="N616" s="5">
        <v>47.8</v>
      </c>
      <c r="O616" s="7">
        <v>123132.79999999999</v>
      </c>
    </row>
    <row r="617" spans="1:15" hidden="1" x14ac:dyDescent="0.2">
      <c r="A617" s="1" t="str">
        <f t="shared" si="18"/>
        <v>43374-Banco de la Nacion Argentina (1128)-33820-IN</v>
      </c>
      <c r="B617" s="1" t="str">
        <f t="shared" si="19"/>
        <v>43374-Banco de la Nacion Argentina (1128)-IN</v>
      </c>
      <c r="C617" s="1" t="str">
        <f>IF(I617="","",IF(J617="OUT","",IF(COUNTIF($A$2:A617,A617)=1,1,"")))</f>
        <v/>
      </c>
      <c r="D617" s="1" t="str">
        <f>IF(I617="","",IF(J617="IN","",IF(COUNTIF($A$2:A617,A617)=1,1,"")))</f>
        <v/>
      </c>
      <c r="E617" s="1" t="str">
        <f>IF(I617="","",IF(J617="OUT","",IF(COUNTIF(B$2:$B617,B617)=1,1,"")))</f>
        <v/>
      </c>
      <c r="F617" s="1" t="str">
        <f>IF(I617="","",IF(J617="IN","",IF(COUNTIF($B$2:B617,B617)=1,1,"")))</f>
        <v/>
      </c>
      <c r="G617" s="1">
        <f>IF(I617="","",COUNTIF($K$1:K617,K617))</f>
        <v>5</v>
      </c>
      <c r="H617" s="1">
        <f>IF(I617="","",COUNTIF($G$2:G617,1))</f>
        <v>50</v>
      </c>
      <c r="I617" s="5">
        <v>33820</v>
      </c>
      <c r="J617" s="5" t="s">
        <v>2</v>
      </c>
      <c r="K617" s="5" t="s">
        <v>8</v>
      </c>
      <c r="L617" s="6">
        <v>43374</v>
      </c>
      <c r="M617" s="5">
        <v>78679</v>
      </c>
      <c r="N617" s="5">
        <v>1.57</v>
      </c>
      <c r="O617" s="7">
        <v>123526.03</v>
      </c>
    </row>
    <row r="618" spans="1:15" hidden="1" x14ac:dyDescent="0.2">
      <c r="A618" s="1" t="str">
        <f t="shared" si="18"/>
        <v>43374-Integrar S.A (1460)-34091-IN</v>
      </c>
      <c r="B618" s="1" t="str">
        <f t="shared" si="19"/>
        <v>43374-Integrar S.A (1460)-IN</v>
      </c>
      <c r="C618" s="1">
        <f>IF(I618="","",IF(J618="OUT","",IF(COUNTIF($A$2:A618,A618)=1,1,"")))</f>
        <v>1</v>
      </c>
      <c r="D618" s="1" t="str">
        <f>IF(I618="","",IF(J618="IN","",IF(COUNTIF($A$2:A618,A618)=1,1,"")))</f>
        <v/>
      </c>
      <c r="E618" s="1">
        <f>IF(I618="","",IF(J618="OUT","",IF(COUNTIF(B$2:$B618,B618)=1,1,"")))</f>
        <v>1</v>
      </c>
      <c r="F618" s="1" t="str">
        <f>IF(I618="","",IF(J618="IN","",IF(COUNTIF($B$2:B618,B618)=1,1,"")))</f>
        <v/>
      </c>
      <c r="G618" s="1">
        <f>IF(I618="","",COUNTIF($K$1:K618,K618))</f>
        <v>3</v>
      </c>
      <c r="H618" s="1">
        <f>IF(I618="","",COUNTIF($G$2:G618,1))</f>
        <v>50</v>
      </c>
      <c r="I618" s="5">
        <v>34091</v>
      </c>
      <c r="J618" s="5" t="s">
        <v>2</v>
      </c>
      <c r="K618" s="5" t="s">
        <v>43</v>
      </c>
      <c r="L618" s="6">
        <v>43374</v>
      </c>
      <c r="M618" s="5">
        <v>1000</v>
      </c>
      <c r="N618" s="5">
        <v>5.22</v>
      </c>
      <c r="O618" s="7">
        <v>5220</v>
      </c>
    </row>
    <row r="619" spans="1:15" hidden="1" x14ac:dyDescent="0.2">
      <c r="A619" s="1" t="str">
        <f t="shared" si="18"/>
        <v>43374-Integrar S.A (1460)-34091-IN</v>
      </c>
      <c r="B619" s="1" t="str">
        <f t="shared" si="19"/>
        <v>43374-Integrar S.A (1460)-IN</v>
      </c>
      <c r="C619" s="1" t="str">
        <f>IF(I619="","",IF(J619="OUT","",IF(COUNTIF($A$2:A619,A619)=1,1,"")))</f>
        <v/>
      </c>
      <c r="D619" s="1" t="str">
        <f>IF(I619="","",IF(J619="IN","",IF(COUNTIF($A$2:A619,A619)=1,1,"")))</f>
        <v/>
      </c>
      <c r="E619" s="1" t="str">
        <f>IF(I619="","",IF(J619="OUT","",IF(COUNTIF(B$2:$B619,B619)=1,1,"")))</f>
        <v/>
      </c>
      <c r="F619" s="1" t="str">
        <f>IF(I619="","",IF(J619="IN","",IF(COUNTIF($B$2:B619,B619)=1,1,"")))</f>
        <v/>
      </c>
      <c r="G619" s="1">
        <f>IF(I619="","",COUNTIF($K$1:K619,K619))</f>
        <v>4</v>
      </c>
      <c r="H619" s="1">
        <f>IF(I619="","",COUNTIF($G$2:G619,1))</f>
        <v>50</v>
      </c>
      <c r="I619" s="5">
        <v>34091</v>
      </c>
      <c r="J619" s="5" t="s">
        <v>2</v>
      </c>
      <c r="K619" s="5" t="s">
        <v>43</v>
      </c>
      <c r="L619" s="6">
        <v>43374</v>
      </c>
      <c r="M619" s="5">
        <v>850</v>
      </c>
      <c r="N619" s="5">
        <v>8.6300000000000008</v>
      </c>
      <c r="O619" s="7">
        <v>7335.5000000000009</v>
      </c>
    </row>
    <row r="620" spans="1:15" hidden="1" x14ac:dyDescent="0.2">
      <c r="A620" s="1" t="str">
        <f t="shared" si="18"/>
        <v>43374-Integrar S.A (1460)-34091-IN</v>
      </c>
      <c r="B620" s="1" t="str">
        <f t="shared" si="19"/>
        <v>43374-Integrar S.A (1460)-IN</v>
      </c>
      <c r="C620" s="1" t="str">
        <f>IF(I620="","",IF(J620="OUT","",IF(COUNTIF($A$2:A620,A620)=1,1,"")))</f>
        <v/>
      </c>
      <c r="D620" s="1" t="str">
        <f>IF(I620="","",IF(J620="IN","",IF(COUNTIF($A$2:A620,A620)=1,1,"")))</f>
        <v/>
      </c>
      <c r="E620" s="1" t="str">
        <f>IF(I620="","",IF(J620="OUT","",IF(COUNTIF(B$2:$B620,B620)=1,1,"")))</f>
        <v/>
      </c>
      <c r="F620" s="1" t="str">
        <f>IF(I620="","",IF(J620="IN","",IF(COUNTIF($B$2:B620,B620)=1,1,"")))</f>
        <v/>
      </c>
      <c r="G620" s="1">
        <f>IF(I620="","",COUNTIF($K$1:K620,K620))</f>
        <v>5</v>
      </c>
      <c r="H620" s="1">
        <f>IF(I620="","",COUNTIF($G$2:G620,1))</f>
        <v>50</v>
      </c>
      <c r="I620" s="5">
        <v>34091</v>
      </c>
      <c r="J620" s="5" t="s">
        <v>2</v>
      </c>
      <c r="K620" s="5" t="s">
        <v>43</v>
      </c>
      <c r="L620" s="6">
        <v>43374</v>
      </c>
      <c r="M620" s="5">
        <v>100</v>
      </c>
      <c r="N620" s="5">
        <v>130</v>
      </c>
      <c r="O620" s="7">
        <v>13000</v>
      </c>
    </row>
    <row r="621" spans="1:15" hidden="1" x14ac:dyDescent="0.2">
      <c r="A621" s="1" t="str">
        <f t="shared" si="18"/>
        <v>43374-Integrar S.A (1460)-34091-IN</v>
      </c>
      <c r="B621" s="1" t="str">
        <f t="shared" si="19"/>
        <v>43374-Integrar S.A (1460)-IN</v>
      </c>
      <c r="C621" s="1" t="str">
        <f>IF(I621="","",IF(J621="OUT","",IF(COUNTIF($A$2:A621,A621)=1,1,"")))</f>
        <v/>
      </c>
      <c r="D621" s="1" t="str">
        <f>IF(I621="","",IF(J621="IN","",IF(COUNTIF($A$2:A621,A621)=1,1,"")))</f>
        <v/>
      </c>
      <c r="E621" s="1" t="str">
        <f>IF(I621="","",IF(J621="OUT","",IF(COUNTIF(B$2:$B621,B621)=1,1,"")))</f>
        <v/>
      </c>
      <c r="F621" s="1" t="str">
        <f>IF(I621="","",IF(J621="IN","",IF(COUNTIF($B$2:B621,B621)=1,1,"")))</f>
        <v/>
      </c>
      <c r="G621" s="1">
        <f>IF(I621="","",COUNTIF($K$1:K621,K621))</f>
        <v>6</v>
      </c>
      <c r="H621" s="1">
        <f>IF(I621="","",COUNTIF($G$2:G621,1))</f>
        <v>50</v>
      </c>
      <c r="I621" s="5">
        <v>34091</v>
      </c>
      <c r="J621" s="5" t="s">
        <v>2</v>
      </c>
      <c r="K621" s="5" t="s">
        <v>43</v>
      </c>
      <c r="L621" s="6">
        <v>43374</v>
      </c>
      <c r="M621" s="5">
        <v>150</v>
      </c>
      <c r="N621" s="5">
        <v>87.95</v>
      </c>
      <c r="O621" s="7">
        <v>13192.5</v>
      </c>
    </row>
    <row r="622" spans="1:15" hidden="1" x14ac:dyDescent="0.2">
      <c r="A622" s="1" t="str">
        <f t="shared" si="18"/>
        <v>43374-Integrar S.A (1460)-34091-IN</v>
      </c>
      <c r="B622" s="1" t="str">
        <f t="shared" si="19"/>
        <v>43374-Integrar S.A (1460)-IN</v>
      </c>
      <c r="C622" s="1" t="str">
        <f>IF(I622="","",IF(J622="OUT","",IF(COUNTIF($A$2:A622,A622)=1,1,"")))</f>
        <v/>
      </c>
      <c r="D622" s="1" t="str">
        <f>IF(I622="","",IF(J622="IN","",IF(COUNTIF($A$2:A622,A622)=1,1,"")))</f>
        <v/>
      </c>
      <c r="E622" s="1" t="str">
        <f>IF(I622="","",IF(J622="OUT","",IF(COUNTIF(B$2:$B622,B622)=1,1,"")))</f>
        <v/>
      </c>
      <c r="F622" s="1" t="str">
        <f>IF(I622="","",IF(J622="IN","",IF(COUNTIF($B$2:B622,B622)=1,1,"")))</f>
        <v/>
      </c>
      <c r="G622" s="1">
        <f>IF(I622="","",COUNTIF($K$1:K622,K622))</f>
        <v>7</v>
      </c>
      <c r="H622" s="1">
        <f>IF(I622="","",COUNTIF($G$2:G622,1))</f>
        <v>50</v>
      </c>
      <c r="I622" s="5">
        <v>34091</v>
      </c>
      <c r="J622" s="5" t="s">
        <v>2</v>
      </c>
      <c r="K622" s="5" t="s">
        <v>43</v>
      </c>
      <c r="L622" s="6">
        <v>43374</v>
      </c>
      <c r="M622" s="5">
        <v>535</v>
      </c>
      <c r="N622" s="5">
        <v>31.95</v>
      </c>
      <c r="O622" s="7">
        <v>17093.25</v>
      </c>
    </row>
    <row r="623" spans="1:15" hidden="1" x14ac:dyDescent="0.2">
      <c r="A623" s="1" t="str">
        <f t="shared" si="18"/>
        <v>43374-Integrar S.A (1460)-34091-IN</v>
      </c>
      <c r="B623" s="1" t="str">
        <f t="shared" si="19"/>
        <v>43374-Integrar S.A (1460)-IN</v>
      </c>
      <c r="C623" s="1" t="str">
        <f>IF(I623="","",IF(J623="OUT","",IF(COUNTIF($A$2:A623,A623)=1,1,"")))</f>
        <v/>
      </c>
      <c r="D623" s="1" t="str">
        <f>IF(I623="","",IF(J623="IN","",IF(COUNTIF($A$2:A623,A623)=1,1,"")))</f>
        <v/>
      </c>
      <c r="E623" s="1" t="str">
        <f>IF(I623="","",IF(J623="OUT","",IF(COUNTIF(B$2:$B623,B623)=1,1,"")))</f>
        <v/>
      </c>
      <c r="F623" s="1" t="str">
        <f>IF(I623="","",IF(J623="IN","",IF(COUNTIF($B$2:B623,B623)=1,1,"")))</f>
        <v/>
      </c>
      <c r="G623" s="1">
        <f>IF(I623="","",COUNTIF($K$1:K623,K623))</f>
        <v>8</v>
      </c>
      <c r="H623" s="1">
        <f>IF(I623="","",COUNTIF($G$2:G623,1))</f>
        <v>50</v>
      </c>
      <c r="I623" s="5">
        <v>34091</v>
      </c>
      <c r="J623" s="5" t="s">
        <v>2</v>
      </c>
      <c r="K623" s="5" t="s">
        <v>43</v>
      </c>
      <c r="L623" s="6">
        <v>43374</v>
      </c>
      <c r="M623" s="5">
        <v>383</v>
      </c>
      <c r="N623" s="5">
        <v>51</v>
      </c>
      <c r="O623" s="7">
        <v>19533</v>
      </c>
    </row>
    <row r="624" spans="1:15" hidden="1" x14ac:dyDescent="0.2">
      <c r="A624" s="1" t="str">
        <f t="shared" si="18"/>
        <v>43374-Integrar S.A (1460)-34091-IN</v>
      </c>
      <c r="B624" s="1" t="str">
        <f t="shared" si="19"/>
        <v>43374-Integrar S.A (1460)-IN</v>
      </c>
      <c r="C624" s="1" t="str">
        <f>IF(I624="","",IF(J624="OUT","",IF(COUNTIF($A$2:A624,A624)=1,1,"")))</f>
        <v/>
      </c>
      <c r="D624" s="1" t="str">
        <f>IF(I624="","",IF(J624="IN","",IF(COUNTIF($A$2:A624,A624)=1,1,"")))</f>
        <v/>
      </c>
      <c r="E624" s="1" t="str">
        <f>IF(I624="","",IF(J624="OUT","",IF(COUNTIF(B$2:$B624,B624)=1,1,"")))</f>
        <v/>
      </c>
      <c r="F624" s="1" t="str">
        <f>IF(I624="","",IF(J624="IN","",IF(COUNTIF($B$2:B624,B624)=1,1,"")))</f>
        <v/>
      </c>
      <c r="G624" s="1">
        <f>IF(I624="","",COUNTIF($K$1:K624,K624))</f>
        <v>9</v>
      </c>
      <c r="H624" s="1">
        <f>IF(I624="","",COUNTIF($G$2:G624,1))</f>
        <v>50</v>
      </c>
      <c r="I624" s="5">
        <v>34091</v>
      </c>
      <c r="J624" s="5" t="s">
        <v>2</v>
      </c>
      <c r="K624" s="5" t="s">
        <v>43</v>
      </c>
      <c r="L624" s="6">
        <v>43374</v>
      </c>
      <c r="M624" s="5">
        <v>100</v>
      </c>
      <c r="N624" s="5">
        <v>287.35000000000002</v>
      </c>
      <c r="O624" s="7">
        <v>28735.000000000004</v>
      </c>
    </row>
    <row r="625" spans="1:15" hidden="1" x14ac:dyDescent="0.2">
      <c r="A625" s="1" t="str">
        <f t="shared" si="18"/>
        <v>43374-INTL CIBSA SA (240)-36837-IN</v>
      </c>
      <c r="B625" s="1" t="str">
        <f t="shared" si="19"/>
        <v>43374-INTL CIBSA SA (240)-IN</v>
      </c>
      <c r="C625" s="1">
        <f>IF(I625="","",IF(J625="OUT","",IF(COUNTIF($A$2:A625,A625)=1,1,"")))</f>
        <v>1</v>
      </c>
      <c r="D625" s="1" t="str">
        <f>IF(I625="","",IF(J625="IN","",IF(COUNTIF($A$2:A625,A625)=1,1,"")))</f>
        <v/>
      </c>
      <c r="E625" s="1">
        <f>IF(I625="","",IF(J625="OUT","",IF(COUNTIF(B$2:$B625,B625)=1,1,"")))</f>
        <v>1</v>
      </c>
      <c r="F625" s="1" t="str">
        <f>IF(I625="","",IF(J625="IN","",IF(COUNTIF($B$2:B625,B625)=1,1,"")))</f>
        <v/>
      </c>
      <c r="G625" s="1">
        <f>IF(I625="","",COUNTIF($K$1:K625,K625))</f>
        <v>2</v>
      </c>
      <c r="H625" s="1">
        <f>IF(I625="","",COUNTIF($G$2:G625,1))</f>
        <v>50</v>
      </c>
      <c r="I625" s="5">
        <v>36837</v>
      </c>
      <c r="J625" s="5" t="s">
        <v>2</v>
      </c>
      <c r="K625" s="5" t="s">
        <v>36</v>
      </c>
      <c r="L625" s="6">
        <v>43374</v>
      </c>
      <c r="M625" s="5">
        <v>539</v>
      </c>
      <c r="N625" s="5">
        <v>38</v>
      </c>
      <c r="O625" s="7">
        <v>20482</v>
      </c>
    </row>
    <row r="626" spans="1:15" hidden="1" x14ac:dyDescent="0.2">
      <c r="A626" s="1" t="str">
        <f t="shared" si="18"/>
        <v>43374-INTL CIBSA SA (240)-36837-IN</v>
      </c>
      <c r="B626" s="1" t="str">
        <f t="shared" si="19"/>
        <v>43374-INTL CIBSA SA (240)-IN</v>
      </c>
      <c r="C626" s="1" t="str">
        <f>IF(I626="","",IF(J626="OUT","",IF(COUNTIF($A$2:A626,A626)=1,1,"")))</f>
        <v/>
      </c>
      <c r="D626" s="1" t="str">
        <f>IF(I626="","",IF(J626="IN","",IF(COUNTIF($A$2:A626,A626)=1,1,"")))</f>
        <v/>
      </c>
      <c r="E626" s="1" t="str">
        <f>IF(I626="","",IF(J626="OUT","",IF(COUNTIF(B$2:$B626,B626)=1,1,"")))</f>
        <v/>
      </c>
      <c r="F626" s="1" t="str">
        <f>IF(I626="","",IF(J626="IN","",IF(COUNTIF($B$2:B626,B626)=1,1,"")))</f>
        <v/>
      </c>
      <c r="G626" s="1">
        <f>IF(I626="","",COUNTIF($K$1:K626,K626))</f>
        <v>3</v>
      </c>
      <c r="H626" s="1">
        <f>IF(I626="","",COUNTIF($G$2:G626,1))</f>
        <v>50</v>
      </c>
      <c r="I626" s="5">
        <v>36837</v>
      </c>
      <c r="J626" s="5" t="s">
        <v>2</v>
      </c>
      <c r="K626" s="5" t="s">
        <v>36</v>
      </c>
      <c r="L626" s="6">
        <v>43374</v>
      </c>
      <c r="M626" s="5">
        <v>476</v>
      </c>
      <c r="N626" s="5">
        <v>137.69999999999999</v>
      </c>
      <c r="O626" s="7">
        <v>65545.2</v>
      </c>
    </row>
    <row r="627" spans="1:15" hidden="1" x14ac:dyDescent="0.2">
      <c r="A627" s="1" t="str">
        <f t="shared" si="18"/>
        <v>43374-INTL CIBSA SA (240)-36837-IN</v>
      </c>
      <c r="B627" s="1" t="str">
        <f t="shared" si="19"/>
        <v>43374-INTL CIBSA SA (240)-IN</v>
      </c>
      <c r="C627" s="1" t="str">
        <f>IF(I627="","",IF(J627="OUT","",IF(COUNTIF($A$2:A627,A627)=1,1,"")))</f>
        <v/>
      </c>
      <c r="D627" s="1" t="str">
        <f>IF(I627="","",IF(J627="IN","",IF(COUNTIF($A$2:A627,A627)=1,1,"")))</f>
        <v/>
      </c>
      <c r="E627" s="1" t="str">
        <f>IF(I627="","",IF(J627="OUT","",IF(COUNTIF(B$2:$B627,B627)=1,1,"")))</f>
        <v/>
      </c>
      <c r="F627" s="1" t="str">
        <f>IF(I627="","",IF(J627="IN","",IF(COUNTIF($B$2:B627,B627)=1,1,"")))</f>
        <v/>
      </c>
      <c r="G627" s="1">
        <f>IF(I627="","",COUNTIF($K$1:K627,K627))</f>
        <v>4</v>
      </c>
      <c r="H627" s="1">
        <f>IF(I627="","",COUNTIF($G$2:G627,1))</f>
        <v>50</v>
      </c>
      <c r="I627" s="5">
        <v>36837</v>
      </c>
      <c r="J627" s="5" t="s">
        <v>2</v>
      </c>
      <c r="K627" s="5" t="s">
        <v>36</v>
      </c>
      <c r="L627" s="6">
        <v>43374</v>
      </c>
      <c r="M627" s="5">
        <v>3849</v>
      </c>
      <c r="N627" s="5">
        <v>33.1</v>
      </c>
      <c r="O627" s="7">
        <v>127401.90000000001</v>
      </c>
    </row>
    <row r="628" spans="1:15" hidden="1" x14ac:dyDescent="0.2">
      <c r="A628" s="1" t="str">
        <f t="shared" si="18"/>
        <v>43374-INTL CIBSA SA (240)-36837-IN</v>
      </c>
      <c r="B628" s="1" t="str">
        <f t="shared" si="19"/>
        <v>43374-INTL CIBSA SA (240)-IN</v>
      </c>
      <c r="C628" s="1" t="str">
        <f>IF(I628="","",IF(J628="OUT","",IF(COUNTIF($A$2:A628,A628)=1,1,"")))</f>
        <v/>
      </c>
      <c r="D628" s="1" t="str">
        <f>IF(I628="","",IF(J628="IN","",IF(COUNTIF($A$2:A628,A628)=1,1,"")))</f>
        <v/>
      </c>
      <c r="E628" s="1" t="str">
        <f>IF(I628="","",IF(J628="OUT","",IF(COUNTIF(B$2:$B628,B628)=1,1,"")))</f>
        <v/>
      </c>
      <c r="F628" s="1" t="str">
        <f>IF(I628="","",IF(J628="IN","",IF(COUNTIF($B$2:B628,B628)=1,1,"")))</f>
        <v/>
      </c>
      <c r="G628" s="1">
        <f>IF(I628="","",COUNTIF($K$1:K628,K628))</f>
        <v>5</v>
      </c>
      <c r="H628" s="1">
        <f>IF(I628="","",COUNTIF($G$2:G628,1))</f>
        <v>50</v>
      </c>
      <c r="I628" s="5">
        <v>36837</v>
      </c>
      <c r="J628" s="5" t="s">
        <v>2</v>
      </c>
      <c r="K628" s="5" t="s">
        <v>36</v>
      </c>
      <c r="L628" s="6">
        <v>43374</v>
      </c>
      <c r="M628" s="5">
        <v>2895</v>
      </c>
      <c r="N628" s="5">
        <v>44.8</v>
      </c>
      <c r="O628" s="7">
        <v>129695.99999999999</v>
      </c>
    </row>
    <row r="629" spans="1:15" hidden="1" x14ac:dyDescent="0.2">
      <c r="A629" s="1" t="str">
        <f t="shared" si="18"/>
        <v>43374-INTL CIBSA SA (240)-36837-IN</v>
      </c>
      <c r="B629" s="1" t="str">
        <f t="shared" si="19"/>
        <v>43374-INTL CIBSA SA (240)-IN</v>
      </c>
      <c r="C629" s="1" t="str">
        <f>IF(I629="","",IF(J629="OUT","",IF(COUNTIF($A$2:A629,A629)=1,1,"")))</f>
        <v/>
      </c>
      <c r="D629" s="1" t="str">
        <f>IF(I629="","",IF(J629="IN","",IF(COUNTIF($A$2:A629,A629)=1,1,"")))</f>
        <v/>
      </c>
      <c r="E629" s="1" t="str">
        <f>IF(I629="","",IF(J629="OUT","",IF(COUNTIF(B$2:$B629,B629)=1,1,"")))</f>
        <v/>
      </c>
      <c r="F629" s="1" t="str">
        <f>IF(I629="","",IF(J629="IN","",IF(COUNTIF($B$2:B629,B629)=1,1,"")))</f>
        <v/>
      </c>
      <c r="G629" s="1">
        <f>IF(I629="","",COUNTIF($K$1:K629,K629))</f>
        <v>6</v>
      </c>
      <c r="H629" s="1">
        <f>IF(I629="","",COUNTIF($G$2:G629,1))</f>
        <v>50</v>
      </c>
      <c r="I629" s="5">
        <v>36837</v>
      </c>
      <c r="J629" s="5" t="s">
        <v>2</v>
      </c>
      <c r="K629" s="5" t="s">
        <v>36</v>
      </c>
      <c r="L629" s="6">
        <v>43374</v>
      </c>
      <c r="M629" s="5">
        <v>1506</v>
      </c>
      <c r="N629" s="5">
        <v>94.6</v>
      </c>
      <c r="O629" s="7">
        <v>142467.6</v>
      </c>
    </row>
    <row r="630" spans="1:15" hidden="1" x14ac:dyDescent="0.2">
      <c r="A630" s="1" t="str">
        <f t="shared" si="18"/>
        <v>43374-INTL CIBSA SA (240)-36837-IN</v>
      </c>
      <c r="B630" s="1" t="str">
        <f t="shared" si="19"/>
        <v>43374-INTL CIBSA SA (240)-IN</v>
      </c>
      <c r="C630" s="1" t="str">
        <f>IF(I630="","",IF(J630="OUT","",IF(COUNTIF($A$2:A630,A630)=1,1,"")))</f>
        <v/>
      </c>
      <c r="D630" s="1" t="str">
        <f>IF(I630="","",IF(J630="IN","",IF(COUNTIF($A$2:A630,A630)=1,1,"")))</f>
        <v/>
      </c>
      <c r="E630" s="1" t="str">
        <f>IF(I630="","",IF(J630="OUT","",IF(COUNTIF(B$2:$B630,B630)=1,1,"")))</f>
        <v/>
      </c>
      <c r="F630" s="1" t="str">
        <f>IF(I630="","",IF(J630="IN","",IF(COUNTIF($B$2:B630,B630)=1,1,"")))</f>
        <v/>
      </c>
      <c r="G630" s="1">
        <f>IF(I630="","",COUNTIF($K$1:K630,K630))</f>
        <v>7</v>
      </c>
      <c r="H630" s="1">
        <f>IF(I630="","",COUNTIF($G$2:G630,1))</f>
        <v>50</v>
      </c>
      <c r="I630" s="5">
        <v>36837</v>
      </c>
      <c r="J630" s="5" t="s">
        <v>2</v>
      </c>
      <c r="K630" s="5" t="s">
        <v>36</v>
      </c>
      <c r="L630" s="6">
        <v>43374</v>
      </c>
      <c r="M630" s="5">
        <v>4434</v>
      </c>
      <c r="N630" s="5">
        <v>43.9</v>
      </c>
      <c r="O630" s="7">
        <v>194652.6</v>
      </c>
    </row>
    <row r="631" spans="1:15" hidden="1" x14ac:dyDescent="0.2">
      <c r="A631" s="1" t="str">
        <f t="shared" si="18"/>
        <v>43374-INTL CIBSA SA (240)-36837-IN</v>
      </c>
      <c r="B631" s="1" t="str">
        <f t="shared" si="19"/>
        <v>43374-INTL CIBSA SA (240)-IN</v>
      </c>
      <c r="C631" s="1" t="str">
        <f>IF(I631="","",IF(J631="OUT","",IF(COUNTIF($A$2:A631,A631)=1,1,"")))</f>
        <v/>
      </c>
      <c r="D631" s="1" t="str">
        <f>IF(I631="","",IF(J631="IN","",IF(COUNTIF($A$2:A631,A631)=1,1,"")))</f>
        <v/>
      </c>
      <c r="E631" s="1" t="str">
        <f>IF(I631="","",IF(J631="OUT","",IF(COUNTIF(B$2:$B631,B631)=1,1,"")))</f>
        <v/>
      </c>
      <c r="F631" s="1" t="str">
        <f>IF(I631="","",IF(J631="IN","",IF(COUNTIF($B$2:B631,B631)=1,1,"")))</f>
        <v/>
      </c>
      <c r="G631" s="1">
        <f>IF(I631="","",COUNTIF($K$1:K631,K631))</f>
        <v>8</v>
      </c>
      <c r="H631" s="1">
        <f>IF(I631="","",COUNTIF($G$2:G631,1))</f>
        <v>50</v>
      </c>
      <c r="I631" s="5">
        <v>36837</v>
      </c>
      <c r="J631" s="5" t="s">
        <v>2</v>
      </c>
      <c r="K631" s="5" t="s">
        <v>36</v>
      </c>
      <c r="L631" s="6">
        <v>43374</v>
      </c>
      <c r="M631" s="5">
        <v>1946</v>
      </c>
      <c r="N631" s="5">
        <v>126.5</v>
      </c>
      <c r="O631" s="7">
        <v>246169</v>
      </c>
    </row>
    <row r="632" spans="1:15" hidden="1" x14ac:dyDescent="0.2">
      <c r="A632" s="1" t="str">
        <f t="shared" si="18"/>
        <v>43374-INTL CIBSA SA (240)-36837-IN</v>
      </c>
      <c r="B632" s="1" t="str">
        <f t="shared" si="19"/>
        <v>43374-INTL CIBSA SA (240)-IN</v>
      </c>
      <c r="C632" s="1" t="str">
        <f>IF(I632="","",IF(J632="OUT","",IF(COUNTIF($A$2:A632,A632)=1,1,"")))</f>
        <v/>
      </c>
      <c r="D632" s="1" t="str">
        <f>IF(I632="","",IF(J632="IN","",IF(COUNTIF($A$2:A632,A632)=1,1,"")))</f>
        <v/>
      </c>
      <c r="E632" s="1" t="str">
        <f>IF(I632="","",IF(J632="OUT","",IF(COUNTIF(B$2:$B632,B632)=1,1,"")))</f>
        <v/>
      </c>
      <c r="F632" s="1" t="str">
        <f>IF(I632="","",IF(J632="IN","",IF(COUNTIF($B$2:B632,B632)=1,1,"")))</f>
        <v/>
      </c>
      <c r="G632" s="1">
        <f>IF(I632="","",COUNTIF($K$1:K632,K632))</f>
        <v>9</v>
      </c>
      <c r="H632" s="1">
        <f>IF(I632="","",COUNTIF($G$2:G632,1))</f>
        <v>50</v>
      </c>
      <c r="I632" s="5">
        <v>36837</v>
      </c>
      <c r="J632" s="5" t="s">
        <v>2</v>
      </c>
      <c r="K632" s="5" t="s">
        <v>36</v>
      </c>
      <c r="L632" s="6">
        <v>43374</v>
      </c>
      <c r="M632" s="5">
        <v>554</v>
      </c>
      <c r="N632" s="5">
        <v>546.65</v>
      </c>
      <c r="O632" s="7">
        <v>302844.09999999998</v>
      </c>
    </row>
    <row r="633" spans="1:15" hidden="1" x14ac:dyDescent="0.2">
      <c r="A633" s="1" t="str">
        <f t="shared" si="18"/>
        <v>43374-INTL CIBSA SA (240)-36837-IN</v>
      </c>
      <c r="B633" s="1" t="str">
        <f t="shared" si="19"/>
        <v>43374-INTL CIBSA SA (240)-IN</v>
      </c>
      <c r="C633" s="1" t="str">
        <f>IF(I633="","",IF(J633="OUT","",IF(COUNTIF($A$2:A633,A633)=1,1,"")))</f>
        <v/>
      </c>
      <c r="D633" s="1" t="str">
        <f>IF(I633="","",IF(J633="IN","",IF(COUNTIF($A$2:A633,A633)=1,1,"")))</f>
        <v/>
      </c>
      <c r="E633" s="1" t="str">
        <f>IF(I633="","",IF(J633="OUT","",IF(COUNTIF(B$2:$B633,B633)=1,1,"")))</f>
        <v/>
      </c>
      <c r="F633" s="1" t="str">
        <f>IF(I633="","",IF(J633="IN","",IF(COUNTIF($B$2:B633,B633)=1,1,"")))</f>
        <v/>
      </c>
      <c r="G633" s="1">
        <f>IF(I633="","",COUNTIF($K$1:K633,K633))</f>
        <v>10</v>
      </c>
      <c r="H633" s="1">
        <f>IF(I633="","",COUNTIF($G$2:G633,1))</f>
        <v>50</v>
      </c>
      <c r="I633" s="5">
        <v>36837</v>
      </c>
      <c r="J633" s="5" t="s">
        <v>2</v>
      </c>
      <c r="K633" s="5" t="s">
        <v>36</v>
      </c>
      <c r="L633" s="6">
        <v>43374</v>
      </c>
      <c r="M633" s="5">
        <v>7672</v>
      </c>
      <c r="N633" s="5">
        <v>44.05</v>
      </c>
      <c r="O633" s="7">
        <v>337951.6</v>
      </c>
    </row>
    <row r="634" spans="1:15" hidden="1" x14ac:dyDescent="0.2">
      <c r="A634" s="1" t="str">
        <f t="shared" si="18"/>
        <v>43374-INTL CIBSA SA (240)-36837-IN</v>
      </c>
      <c r="B634" s="1" t="str">
        <f t="shared" si="19"/>
        <v>43374-INTL CIBSA SA (240)-IN</v>
      </c>
      <c r="C634" s="1" t="str">
        <f>IF(I634="","",IF(J634="OUT","",IF(COUNTIF($A$2:A634,A634)=1,1,"")))</f>
        <v/>
      </c>
      <c r="D634" s="1" t="str">
        <f>IF(I634="","",IF(J634="IN","",IF(COUNTIF($A$2:A634,A634)=1,1,"")))</f>
        <v/>
      </c>
      <c r="E634" s="1" t="str">
        <f>IF(I634="","",IF(J634="OUT","",IF(COUNTIF(B$2:$B634,B634)=1,1,"")))</f>
        <v/>
      </c>
      <c r="F634" s="1" t="str">
        <f>IF(I634="","",IF(J634="IN","",IF(COUNTIF($B$2:B634,B634)=1,1,"")))</f>
        <v/>
      </c>
      <c r="G634" s="1">
        <f>IF(I634="","",COUNTIF($K$1:K634,K634))</f>
        <v>11</v>
      </c>
      <c r="H634" s="1">
        <f>IF(I634="","",COUNTIF($G$2:G634,1))</f>
        <v>50</v>
      </c>
      <c r="I634" s="5">
        <v>36837</v>
      </c>
      <c r="J634" s="5" t="s">
        <v>2</v>
      </c>
      <c r="K634" s="5" t="s">
        <v>36</v>
      </c>
      <c r="L634" s="6">
        <v>43374</v>
      </c>
      <c r="M634" s="5">
        <v>7370</v>
      </c>
      <c r="N634" s="5">
        <v>84.15</v>
      </c>
      <c r="O634" s="7">
        <v>620185.5</v>
      </c>
    </row>
    <row r="635" spans="1:15" hidden="1" x14ac:dyDescent="0.2">
      <c r="A635" s="1" t="str">
        <f t="shared" si="18"/>
        <v>43374-INTL CIBSA SA (240)-36837-IN</v>
      </c>
      <c r="B635" s="1" t="str">
        <f t="shared" si="19"/>
        <v>43374-INTL CIBSA SA (240)-IN</v>
      </c>
      <c r="C635" s="1" t="str">
        <f>IF(I635="","",IF(J635="OUT","",IF(COUNTIF($A$2:A635,A635)=1,1,"")))</f>
        <v/>
      </c>
      <c r="D635" s="1" t="str">
        <f>IF(I635="","",IF(J635="IN","",IF(COUNTIF($A$2:A635,A635)=1,1,"")))</f>
        <v/>
      </c>
      <c r="E635" s="1" t="str">
        <f>IF(I635="","",IF(J635="OUT","",IF(COUNTIF(B$2:$B635,B635)=1,1,"")))</f>
        <v/>
      </c>
      <c r="F635" s="1" t="str">
        <f>IF(I635="","",IF(J635="IN","",IF(COUNTIF($B$2:B635,B635)=1,1,"")))</f>
        <v/>
      </c>
      <c r="G635" s="1">
        <f>IF(I635="","",COUNTIF($K$1:K635,K635))</f>
        <v>12</v>
      </c>
      <c r="H635" s="1">
        <f>IF(I635="","",COUNTIF($G$2:G635,1))</f>
        <v>50</v>
      </c>
      <c r="I635" s="5">
        <v>36837</v>
      </c>
      <c r="J635" s="5" t="s">
        <v>2</v>
      </c>
      <c r="K635" s="5" t="s">
        <v>36</v>
      </c>
      <c r="L635" s="6">
        <v>43374</v>
      </c>
      <c r="M635" s="5">
        <v>3986</v>
      </c>
      <c r="N635" s="5">
        <v>342.65</v>
      </c>
      <c r="O635" s="7">
        <v>1365802.9</v>
      </c>
    </row>
    <row r="636" spans="1:15" hidden="1" x14ac:dyDescent="0.2">
      <c r="A636" s="1" t="str">
        <f t="shared" si="18"/>
        <v>43374-INTL CIBSA SA (240)-36837-IN</v>
      </c>
      <c r="B636" s="1" t="str">
        <f t="shared" si="19"/>
        <v>43374-INTL CIBSA SA (240)-IN</v>
      </c>
      <c r="C636" s="1" t="str">
        <f>IF(I636="","",IF(J636="OUT","",IF(COUNTIF($A$2:A636,A636)=1,1,"")))</f>
        <v/>
      </c>
      <c r="D636" s="1" t="str">
        <f>IF(I636="","",IF(J636="IN","",IF(COUNTIF($A$2:A636,A636)=1,1,"")))</f>
        <v/>
      </c>
      <c r="E636" s="1" t="str">
        <f>IF(I636="","",IF(J636="OUT","",IF(COUNTIF(B$2:$B636,B636)=1,1,"")))</f>
        <v/>
      </c>
      <c r="F636" s="1" t="str">
        <f>IF(I636="","",IF(J636="IN","",IF(COUNTIF($B$2:B636,B636)=1,1,"")))</f>
        <v/>
      </c>
      <c r="G636" s="1">
        <f>IF(I636="","",COUNTIF($K$1:K636,K636))</f>
        <v>13</v>
      </c>
      <c r="H636" s="1">
        <f>IF(I636="","",COUNTIF($G$2:G636,1))</f>
        <v>50</v>
      </c>
      <c r="I636" s="5">
        <v>36837</v>
      </c>
      <c r="J636" s="5" t="s">
        <v>2</v>
      </c>
      <c r="K636" s="5" t="s">
        <v>36</v>
      </c>
      <c r="L636" s="6">
        <v>43374</v>
      </c>
      <c r="M636" s="5">
        <v>6100</v>
      </c>
      <c r="N636" s="5">
        <v>283</v>
      </c>
      <c r="O636" s="7">
        <v>1726300</v>
      </c>
    </row>
    <row r="637" spans="1:15" hidden="1" x14ac:dyDescent="0.2">
      <c r="A637" s="1" t="str">
        <f t="shared" si="18"/>
        <v>43374-Intervalores (206)-37950-IN</v>
      </c>
      <c r="B637" s="1" t="str">
        <f t="shared" si="19"/>
        <v>43374-Intervalores (206)-IN</v>
      </c>
      <c r="C637" s="1">
        <f>IF(I637="","",IF(J637="OUT","",IF(COUNTIF($A$2:A637,A637)=1,1,"")))</f>
        <v>1</v>
      </c>
      <c r="D637" s="1" t="str">
        <f>IF(I637="","",IF(J637="IN","",IF(COUNTIF($A$2:A637,A637)=1,1,"")))</f>
        <v/>
      </c>
      <c r="E637" s="1">
        <f>IF(I637="","",IF(J637="OUT","",IF(COUNTIF(B$2:$B637,B637)=1,1,"")))</f>
        <v>1</v>
      </c>
      <c r="F637" s="1" t="str">
        <f>IF(I637="","",IF(J637="IN","",IF(COUNTIF($B$2:B637,B637)=1,1,"")))</f>
        <v/>
      </c>
      <c r="G637" s="1">
        <f>IF(I637="","",COUNTIF($K$1:K637,K637))</f>
        <v>1</v>
      </c>
      <c r="H637" s="1">
        <f>IF(I637="","",COUNTIF($G$2:G637,1))</f>
        <v>51</v>
      </c>
      <c r="I637" s="5">
        <v>37950</v>
      </c>
      <c r="J637" s="5" t="s">
        <v>2</v>
      </c>
      <c r="K637" s="5" t="s">
        <v>54</v>
      </c>
      <c r="L637" s="6">
        <v>43374</v>
      </c>
      <c r="M637" s="5">
        <v>6600</v>
      </c>
      <c r="N637" s="5">
        <v>4.43</v>
      </c>
      <c r="O637" s="7">
        <v>29237.999999999996</v>
      </c>
    </row>
    <row r="638" spans="1:15" hidden="1" x14ac:dyDescent="0.2">
      <c r="A638" s="1" t="str">
        <f t="shared" si="18"/>
        <v>43374-Intervalores (206)-37950-IN</v>
      </c>
      <c r="B638" s="1" t="str">
        <f t="shared" si="19"/>
        <v>43374-Intervalores (206)-IN</v>
      </c>
      <c r="C638" s="1" t="str">
        <f>IF(I638="","",IF(J638="OUT","",IF(COUNTIF($A$2:A638,A638)=1,1,"")))</f>
        <v/>
      </c>
      <c r="D638" s="1" t="str">
        <f>IF(I638="","",IF(J638="IN","",IF(COUNTIF($A$2:A638,A638)=1,1,"")))</f>
        <v/>
      </c>
      <c r="E638" s="1" t="str">
        <f>IF(I638="","",IF(J638="OUT","",IF(COUNTIF(B$2:$B638,B638)=1,1,"")))</f>
        <v/>
      </c>
      <c r="F638" s="1" t="str">
        <f>IF(I638="","",IF(J638="IN","",IF(COUNTIF($B$2:B638,B638)=1,1,"")))</f>
        <v/>
      </c>
      <c r="G638" s="1">
        <f>IF(I638="","",COUNTIF($K$1:K638,K638))</f>
        <v>2</v>
      </c>
      <c r="H638" s="1">
        <f>IF(I638="","",COUNTIF($G$2:G638,1))</f>
        <v>51</v>
      </c>
      <c r="I638" s="5">
        <v>37950</v>
      </c>
      <c r="J638" s="5" t="s">
        <v>2</v>
      </c>
      <c r="K638" s="5" t="s">
        <v>54</v>
      </c>
      <c r="L638" s="6">
        <v>43374</v>
      </c>
      <c r="M638" s="5">
        <v>223</v>
      </c>
      <c r="N638" s="5">
        <v>156.1</v>
      </c>
      <c r="O638" s="7">
        <v>34810.299999999996</v>
      </c>
    </row>
    <row r="639" spans="1:15" hidden="1" x14ac:dyDescent="0.2">
      <c r="A639" s="1" t="str">
        <f t="shared" si="18"/>
        <v>43374-Intervalores (206)-37950-IN</v>
      </c>
      <c r="B639" s="1" t="str">
        <f t="shared" si="19"/>
        <v>43374-Intervalores (206)-IN</v>
      </c>
      <c r="C639" s="1" t="str">
        <f>IF(I639="","",IF(J639="OUT","",IF(COUNTIF($A$2:A639,A639)=1,1,"")))</f>
        <v/>
      </c>
      <c r="D639" s="1" t="str">
        <f>IF(I639="","",IF(J639="IN","",IF(COUNTIF($A$2:A639,A639)=1,1,"")))</f>
        <v/>
      </c>
      <c r="E639" s="1" t="str">
        <f>IF(I639="","",IF(J639="OUT","",IF(COUNTIF(B$2:$B639,B639)=1,1,"")))</f>
        <v/>
      </c>
      <c r="F639" s="1" t="str">
        <f>IF(I639="","",IF(J639="IN","",IF(COUNTIF($B$2:B639,B639)=1,1,"")))</f>
        <v/>
      </c>
      <c r="G639" s="1">
        <f>IF(I639="","",COUNTIF($K$1:K639,K639))</f>
        <v>3</v>
      </c>
      <c r="H639" s="1">
        <f>IF(I639="","",COUNTIF($G$2:G639,1))</f>
        <v>51</v>
      </c>
      <c r="I639" s="5">
        <v>37950</v>
      </c>
      <c r="J639" s="5" t="s">
        <v>2</v>
      </c>
      <c r="K639" s="5" t="s">
        <v>54</v>
      </c>
      <c r="L639" s="6">
        <v>43374</v>
      </c>
      <c r="M639" s="5">
        <v>68</v>
      </c>
      <c r="N639" s="5">
        <v>600.54999999999995</v>
      </c>
      <c r="O639" s="7">
        <v>40837.399999999994</v>
      </c>
    </row>
    <row r="640" spans="1:15" hidden="1" x14ac:dyDescent="0.2">
      <c r="A640" s="1" t="str">
        <f t="shared" si="18"/>
        <v>43374-Intervalores (206)-37950-IN</v>
      </c>
      <c r="B640" s="1" t="str">
        <f t="shared" si="19"/>
        <v>43374-Intervalores (206)-IN</v>
      </c>
      <c r="C640" s="1" t="str">
        <f>IF(I640="","",IF(J640="OUT","",IF(COUNTIF($A$2:A640,A640)=1,1,"")))</f>
        <v/>
      </c>
      <c r="D640" s="1" t="str">
        <f>IF(I640="","",IF(J640="IN","",IF(COUNTIF($A$2:A640,A640)=1,1,"")))</f>
        <v/>
      </c>
      <c r="E640" s="1" t="str">
        <f>IF(I640="","",IF(J640="OUT","",IF(COUNTIF(B$2:$B640,B640)=1,1,"")))</f>
        <v/>
      </c>
      <c r="F640" s="1" t="str">
        <f>IF(I640="","",IF(J640="IN","",IF(COUNTIF($B$2:B640,B640)=1,1,"")))</f>
        <v/>
      </c>
      <c r="G640" s="1">
        <f>IF(I640="","",COUNTIF($K$1:K640,K640))</f>
        <v>4</v>
      </c>
      <c r="H640" s="1">
        <f>IF(I640="","",COUNTIF($G$2:G640,1))</f>
        <v>51</v>
      </c>
      <c r="I640" s="5">
        <v>37950</v>
      </c>
      <c r="J640" s="5" t="s">
        <v>2</v>
      </c>
      <c r="K640" s="5" t="s">
        <v>54</v>
      </c>
      <c r="L640" s="6">
        <v>43374</v>
      </c>
      <c r="M640" s="5">
        <v>846</v>
      </c>
      <c r="N640" s="5">
        <v>101.75</v>
      </c>
      <c r="O640" s="7">
        <v>86080.5</v>
      </c>
    </row>
    <row r="641" spans="1:15" hidden="1" x14ac:dyDescent="0.2">
      <c r="A641" s="1" t="str">
        <f t="shared" si="18"/>
        <v>43374-Intervalores (206)-37950-IN</v>
      </c>
      <c r="B641" s="1" t="str">
        <f t="shared" si="19"/>
        <v>43374-Intervalores (206)-IN</v>
      </c>
      <c r="C641" s="1" t="str">
        <f>IF(I641="","",IF(J641="OUT","",IF(COUNTIF($A$2:A641,A641)=1,1,"")))</f>
        <v/>
      </c>
      <c r="D641" s="1" t="str">
        <f>IF(I641="","",IF(J641="IN","",IF(COUNTIF($A$2:A641,A641)=1,1,"")))</f>
        <v/>
      </c>
      <c r="E641" s="1" t="str">
        <f>IF(I641="","",IF(J641="OUT","",IF(COUNTIF(B$2:$B641,B641)=1,1,"")))</f>
        <v/>
      </c>
      <c r="F641" s="1" t="str">
        <f>IF(I641="","",IF(J641="IN","",IF(COUNTIF($B$2:B641,B641)=1,1,"")))</f>
        <v/>
      </c>
      <c r="G641" s="1">
        <f>IF(I641="","",COUNTIF($K$1:K641,K641))</f>
        <v>5</v>
      </c>
      <c r="H641" s="1">
        <f>IF(I641="","",COUNTIF($G$2:G641,1))</f>
        <v>51</v>
      </c>
      <c r="I641" s="5">
        <v>37950</v>
      </c>
      <c r="J641" s="5" t="s">
        <v>2</v>
      </c>
      <c r="K641" s="5" t="s">
        <v>54</v>
      </c>
      <c r="L641" s="6">
        <v>43374</v>
      </c>
      <c r="M641" s="5">
        <v>2433</v>
      </c>
      <c r="N641" s="5">
        <v>50.55</v>
      </c>
      <c r="O641" s="7">
        <v>122988.15</v>
      </c>
    </row>
    <row r="642" spans="1:15" hidden="1" x14ac:dyDescent="0.2">
      <c r="A642" s="1" t="str">
        <f t="shared" si="18"/>
        <v>43374-Versatil Inversiones y Transacciones S.A. (772)-38741-IN</v>
      </c>
      <c r="B642" s="1" t="str">
        <f t="shared" si="19"/>
        <v>43374-Versatil Inversiones y Transacciones S.A. (772)-IN</v>
      </c>
      <c r="C642" s="1">
        <f>IF(I642="","",IF(J642="OUT","",IF(COUNTIF($A$2:A642,A642)=1,1,"")))</f>
        <v>1</v>
      </c>
      <c r="D642" s="1" t="str">
        <f>IF(I642="","",IF(J642="IN","",IF(COUNTIF($A$2:A642,A642)=1,1,"")))</f>
        <v/>
      </c>
      <c r="E642" s="1">
        <f>IF(I642="","",IF(J642="OUT","",IF(COUNTIF(B$2:$B642,B642)=1,1,"")))</f>
        <v>1</v>
      </c>
      <c r="F642" s="1" t="str">
        <f>IF(I642="","",IF(J642="IN","",IF(COUNTIF($B$2:B642,B642)=1,1,"")))</f>
        <v/>
      </c>
      <c r="G642" s="1">
        <f>IF(I642="","",COUNTIF($K$1:K642,K642))</f>
        <v>8</v>
      </c>
      <c r="H642" s="1">
        <f>IF(I642="","",COUNTIF($G$2:G642,1))</f>
        <v>51</v>
      </c>
      <c r="I642" s="5">
        <v>38741</v>
      </c>
      <c r="J642" s="5" t="s">
        <v>2</v>
      </c>
      <c r="K642" s="5" t="s">
        <v>38</v>
      </c>
      <c r="L642" s="6">
        <v>43374</v>
      </c>
      <c r="M642" s="8">
        <v>203</v>
      </c>
      <c r="N642" s="5">
        <v>1300</v>
      </c>
      <c r="O642" s="7">
        <v>263900</v>
      </c>
    </row>
    <row r="643" spans="1:15" hidden="1" x14ac:dyDescent="0.2">
      <c r="A643" s="1" t="str">
        <f t="shared" si="18"/>
        <v>43374-Versatil Inversiones y Transacciones S.A. (772)-38741-IN</v>
      </c>
      <c r="B643" s="1" t="str">
        <f t="shared" si="19"/>
        <v>43374-Versatil Inversiones y Transacciones S.A. (772)-IN</v>
      </c>
      <c r="C643" s="1" t="str">
        <f>IF(I643="","",IF(J643="OUT","",IF(COUNTIF($A$2:A643,A643)=1,1,"")))</f>
        <v/>
      </c>
      <c r="D643" s="1" t="str">
        <f>IF(I643="","",IF(J643="IN","",IF(COUNTIF($A$2:A643,A643)=1,1,"")))</f>
        <v/>
      </c>
      <c r="E643" s="1" t="str">
        <f>IF(I643="","",IF(J643="OUT","",IF(COUNTIF(B$2:$B643,B643)=1,1,"")))</f>
        <v/>
      </c>
      <c r="F643" s="1" t="str">
        <f>IF(I643="","",IF(J643="IN","",IF(COUNTIF($B$2:B643,B643)=1,1,"")))</f>
        <v/>
      </c>
      <c r="G643" s="1">
        <f>IF(I643="","",COUNTIF($K$1:K643,K643))</f>
        <v>9</v>
      </c>
      <c r="H643" s="1">
        <f>IF(I643="","",COUNTIF($G$2:G643,1))</f>
        <v>51</v>
      </c>
      <c r="I643" s="5">
        <v>38741</v>
      </c>
      <c r="J643" s="5" t="s">
        <v>2</v>
      </c>
      <c r="K643" s="5" t="s">
        <v>38</v>
      </c>
      <c r="L643" s="6">
        <v>43374</v>
      </c>
      <c r="M643" s="5">
        <v>360</v>
      </c>
      <c r="N643" s="5">
        <v>780</v>
      </c>
      <c r="O643" s="7">
        <v>280800</v>
      </c>
    </row>
    <row r="644" spans="1:15" hidden="1" x14ac:dyDescent="0.2">
      <c r="A644" s="1" t="str">
        <f t="shared" ref="A644:A707" si="20">IF(I644="","",L644&amp;"-"&amp;K644&amp;"-"&amp;I644&amp;"-"&amp;J644)</f>
        <v>43374-Versatil Inversiones y Transacciones S.A. (772)-38741-IN</v>
      </c>
      <c r="B644" s="1" t="str">
        <f t="shared" ref="B644:B707" si="21">IF(I644="","",L644&amp;"-"&amp;K644&amp;"-"&amp;J644)</f>
        <v>43374-Versatil Inversiones y Transacciones S.A. (772)-IN</v>
      </c>
      <c r="C644" s="1" t="str">
        <f>IF(I644="","",IF(J644="OUT","",IF(COUNTIF($A$2:A644,A644)=1,1,"")))</f>
        <v/>
      </c>
      <c r="D644" s="1" t="str">
        <f>IF(I644="","",IF(J644="IN","",IF(COUNTIF($A$2:A644,A644)=1,1,"")))</f>
        <v/>
      </c>
      <c r="E644" s="1" t="str">
        <f>IF(I644="","",IF(J644="OUT","",IF(COUNTIF(B$2:$B644,B644)=1,1,"")))</f>
        <v/>
      </c>
      <c r="F644" s="1" t="str">
        <f>IF(I644="","",IF(J644="IN","",IF(COUNTIF($B$2:B644,B644)=1,1,"")))</f>
        <v/>
      </c>
      <c r="G644" s="1">
        <f>IF(I644="","",COUNTIF($K$1:K644,K644))</f>
        <v>10</v>
      </c>
      <c r="H644" s="1">
        <f>IF(I644="","",COUNTIF($G$2:G644,1))</f>
        <v>51</v>
      </c>
      <c r="I644" s="5">
        <v>38741</v>
      </c>
      <c r="J644" s="5" t="s">
        <v>2</v>
      </c>
      <c r="K644" s="5" t="s">
        <v>38</v>
      </c>
      <c r="L644" s="6">
        <v>43374</v>
      </c>
      <c r="M644" s="5">
        <v>380</v>
      </c>
      <c r="N644" s="5">
        <v>754.2</v>
      </c>
      <c r="O644" s="7">
        <v>286596</v>
      </c>
    </row>
    <row r="645" spans="1:15" hidden="1" x14ac:dyDescent="0.2">
      <c r="A645" s="1" t="str">
        <f t="shared" si="20"/>
        <v>43374-Versatil Inversiones y Transacciones S.A. (772)-38741-IN</v>
      </c>
      <c r="B645" s="1" t="str">
        <f t="shared" si="21"/>
        <v>43374-Versatil Inversiones y Transacciones S.A. (772)-IN</v>
      </c>
      <c r="C645" s="1" t="str">
        <f>IF(I645="","",IF(J645="OUT","",IF(COUNTIF($A$2:A645,A645)=1,1,"")))</f>
        <v/>
      </c>
      <c r="D645" s="1" t="str">
        <f>IF(I645="","",IF(J645="IN","",IF(COUNTIF($A$2:A645,A645)=1,1,"")))</f>
        <v/>
      </c>
      <c r="E645" s="1" t="str">
        <f>IF(I645="","",IF(J645="OUT","",IF(COUNTIF(B$2:$B645,B645)=1,1,"")))</f>
        <v/>
      </c>
      <c r="F645" s="1" t="str">
        <f>IF(I645="","",IF(J645="IN","",IF(COUNTIF($B$2:B645,B645)=1,1,"")))</f>
        <v/>
      </c>
      <c r="G645" s="1">
        <f>IF(I645="","",COUNTIF($K$1:K645,K645))</f>
        <v>11</v>
      </c>
      <c r="H645" s="1">
        <f>IF(I645="","",COUNTIF($G$2:G645,1))</f>
        <v>51</v>
      </c>
      <c r="I645" s="5">
        <v>38741</v>
      </c>
      <c r="J645" s="5" t="s">
        <v>2</v>
      </c>
      <c r="K645" s="5" t="s">
        <v>38</v>
      </c>
      <c r="L645" s="6">
        <v>43374</v>
      </c>
      <c r="M645" s="5">
        <v>3990</v>
      </c>
      <c r="N645" s="5">
        <v>77</v>
      </c>
      <c r="O645" s="7">
        <v>307230</v>
      </c>
    </row>
    <row r="646" spans="1:15" hidden="1" x14ac:dyDescent="0.2">
      <c r="A646" s="1" t="str">
        <f t="shared" si="20"/>
        <v>43374-Versatil Inversiones y Transacciones S.A. (772)-38741-IN</v>
      </c>
      <c r="B646" s="1" t="str">
        <f t="shared" si="21"/>
        <v>43374-Versatil Inversiones y Transacciones S.A. (772)-IN</v>
      </c>
      <c r="C646" s="1" t="str">
        <f>IF(I646="","",IF(J646="OUT","",IF(COUNTIF($A$2:A646,A646)=1,1,"")))</f>
        <v/>
      </c>
      <c r="D646" s="1" t="str">
        <f>IF(I646="","",IF(J646="IN","",IF(COUNTIF($A$2:A646,A646)=1,1,"")))</f>
        <v/>
      </c>
      <c r="E646" s="1" t="str">
        <f>IF(I646="","",IF(J646="OUT","",IF(COUNTIF(B$2:$B646,B646)=1,1,"")))</f>
        <v/>
      </c>
      <c r="F646" s="1" t="str">
        <f>IF(I646="","",IF(J646="IN","",IF(COUNTIF($B$2:B646,B646)=1,1,"")))</f>
        <v/>
      </c>
      <c r="G646" s="1">
        <f>IF(I646="","",COUNTIF($K$1:K646,K646))</f>
        <v>12</v>
      </c>
      <c r="H646" s="1">
        <f>IF(I646="","",COUNTIF($G$2:G646,1))</f>
        <v>51</v>
      </c>
      <c r="I646" s="5">
        <v>38741</v>
      </c>
      <c r="J646" s="5" t="s">
        <v>2</v>
      </c>
      <c r="K646" s="5" t="s">
        <v>38</v>
      </c>
      <c r="L646" s="6">
        <v>43374</v>
      </c>
      <c r="M646" s="8">
        <v>54</v>
      </c>
      <c r="N646" s="5">
        <v>5749.1</v>
      </c>
      <c r="O646" s="7">
        <v>310451.40000000002</v>
      </c>
    </row>
    <row r="647" spans="1:15" hidden="1" x14ac:dyDescent="0.2">
      <c r="A647" s="1" t="str">
        <f t="shared" si="20"/>
        <v>43374-Versatil Inversiones y Transacciones S.A. (772)-38741-IN</v>
      </c>
      <c r="B647" s="1" t="str">
        <f t="shared" si="21"/>
        <v>43374-Versatil Inversiones y Transacciones S.A. (772)-IN</v>
      </c>
      <c r="C647" s="1" t="str">
        <f>IF(I647="","",IF(J647="OUT","",IF(COUNTIF($A$2:A647,A647)=1,1,"")))</f>
        <v/>
      </c>
      <c r="D647" s="1" t="str">
        <f>IF(I647="","",IF(J647="IN","",IF(COUNTIF($A$2:A647,A647)=1,1,"")))</f>
        <v/>
      </c>
      <c r="E647" s="1" t="str">
        <f>IF(I647="","",IF(J647="OUT","",IF(COUNTIF(B$2:$B647,B647)=1,1,"")))</f>
        <v/>
      </c>
      <c r="F647" s="1" t="str">
        <f>IF(I647="","",IF(J647="IN","",IF(COUNTIF($B$2:B647,B647)=1,1,"")))</f>
        <v/>
      </c>
      <c r="G647" s="1">
        <f>IF(I647="","",COUNTIF($K$1:K647,K647))</f>
        <v>13</v>
      </c>
      <c r="H647" s="1">
        <f>IF(I647="","",COUNTIF($G$2:G647,1))</f>
        <v>51</v>
      </c>
      <c r="I647" s="5">
        <v>38741</v>
      </c>
      <c r="J647" s="5" t="s">
        <v>2</v>
      </c>
      <c r="K647" s="5" t="s">
        <v>38</v>
      </c>
      <c r="L647" s="6">
        <v>43374</v>
      </c>
      <c r="M647" s="5">
        <v>4900</v>
      </c>
      <c r="N647" s="5">
        <v>74</v>
      </c>
      <c r="O647" s="7">
        <v>362600</v>
      </c>
    </row>
    <row r="648" spans="1:15" hidden="1" x14ac:dyDescent="0.2">
      <c r="A648" s="1" t="str">
        <f t="shared" si="20"/>
        <v>43374-Versatil Inversiones y Transacciones S.A. (772)-38741-IN</v>
      </c>
      <c r="B648" s="1" t="str">
        <f t="shared" si="21"/>
        <v>43374-Versatil Inversiones y Transacciones S.A. (772)-IN</v>
      </c>
      <c r="C648" s="1" t="str">
        <f>IF(I648="","",IF(J648="OUT","",IF(COUNTIF($A$2:A648,A648)=1,1,"")))</f>
        <v/>
      </c>
      <c r="D648" s="1" t="str">
        <f>IF(I648="","",IF(J648="IN","",IF(COUNTIF($A$2:A648,A648)=1,1,"")))</f>
        <v/>
      </c>
      <c r="E648" s="1" t="str">
        <f>IF(I648="","",IF(J648="OUT","",IF(COUNTIF(B$2:$B648,B648)=1,1,"")))</f>
        <v/>
      </c>
      <c r="F648" s="1" t="str">
        <f>IF(I648="","",IF(J648="IN","",IF(COUNTIF($B$2:B648,B648)=1,1,"")))</f>
        <v/>
      </c>
      <c r="G648" s="1">
        <f>IF(I648="","",COUNTIF($K$1:K648,K648))</f>
        <v>14</v>
      </c>
      <c r="H648" s="1">
        <f>IF(I648="","",COUNTIF($G$2:G648,1))</f>
        <v>51</v>
      </c>
      <c r="I648" s="5">
        <v>38741</v>
      </c>
      <c r="J648" s="5" t="s">
        <v>2</v>
      </c>
      <c r="K648" s="5" t="s">
        <v>38</v>
      </c>
      <c r="L648" s="6">
        <v>43374</v>
      </c>
      <c r="M648" s="5">
        <v>744</v>
      </c>
      <c r="N648" s="5">
        <v>550</v>
      </c>
      <c r="O648" s="7">
        <v>409200</v>
      </c>
    </row>
    <row r="649" spans="1:15" hidden="1" x14ac:dyDescent="0.2">
      <c r="A649" s="1" t="str">
        <f t="shared" si="20"/>
        <v>43374-Versatil Inversiones y Transacciones S.A. (772)-38741-IN</v>
      </c>
      <c r="B649" s="1" t="str">
        <f t="shared" si="21"/>
        <v>43374-Versatil Inversiones y Transacciones S.A. (772)-IN</v>
      </c>
      <c r="C649" s="1" t="str">
        <f>IF(I649="","",IF(J649="OUT","",IF(COUNTIF($A$2:A649,A649)=1,1,"")))</f>
        <v/>
      </c>
      <c r="D649" s="1" t="str">
        <f>IF(I649="","",IF(J649="IN","",IF(COUNTIF($A$2:A649,A649)=1,1,"")))</f>
        <v/>
      </c>
      <c r="E649" s="1" t="str">
        <f>IF(I649="","",IF(J649="OUT","",IF(COUNTIF(B$2:$B649,B649)=1,1,"")))</f>
        <v/>
      </c>
      <c r="F649" s="1" t="str">
        <f>IF(I649="","",IF(J649="IN","",IF(COUNTIF($B$2:B649,B649)=1,1,"")))</f>
        <v/>
      </c>
      <c r="G649" s="1">
        <f>IF(I649="","",COUNTIF($K$1:K649,K649))</f>
        <v>15</v>
      </c>
      <c r="H649" s="1">
        <f>IF(I649="","",COUNTIF($G$2:G649,1))</f>
        <v>51</v>
      </c>
      <c r="I649" s="5">
        <v>38741</v>
      </c>
      <c r="J649" s="5" t="s">
        <v>2</v>
      </c>
      <c r="K649" s="5" t="s">
        <v>38</v>
      </c>
      <c r="L649" s="6">
        <v>43374</v>
      </c>
      <c r="M649" s="5">
        <v>2154</v>
      </c>
      <c r="N649" s="5">
        <v>269.85000000000002</v>
      </c>
      <c r="O649" s="7">
        <v>581256.9</v>
      </c>
    </row>
    <row r="650" spans="1:15" hidden="1" x14ac:dyDescent="0.2">
      <c r="A650" s="1" t="str">
        <f t="shared" si="20"/>
        <v>43374-Santander Rio Banco (1119)-39449-IN</v>
      </c>
      <c r="B650" s="1" t="str">
        <f t="shared" si="21"/>
        <v>43374-Santander Rio Banco (1119)-IN</v>
      </c>
      <c r="C650" s="1">
        <f>IF(I650="","",IF(J650="OUT","",IF(COUNTIF($A$2:A650,A650)=1,1,"")))</f>
        <v>1</v>
      </c>
      <c r="D650" s="1" t="str">
        <f>IF(I650="","",IF(J650="IN","",IF(COUNTIF($A$2:A650,A650)=1,1,"")))</f>
        <v/>
      </c>
      <c r="E650" s="1" t="str">
        <f>IF(I650="","",IF(J650="OUT","",IF(COUNTIF(B$2:$B650,B650)=1,1,"")))</f>
        <v/>
      </c>
      <c r="F650" s="1" t="str">
        <f>IF(I650="","",IF(J650="IN","",IF(COUNTIF($B$2:B650,B650)=1,1,"")))</f>
        <v/>
      </c>
      <c r="G650" s="1">
        <f>IF(I650="","",COUNTIF($K$1:K650,K650))</f>
        <v>92</v>
      </c>
      <c r="H650" s="1">
        <f>IF(I650="","",COUNTIF($G$2:G650,1))</f>
        <v>51</v>
      </c>
      <c r="I650" s="5">
        <v>39449</v>
      </c>
      <c r="J650" s="5" t="s">
        <v>2</v>
      </c>
      <c r="K650" s="5" t="s">
        <v>114</v>
      </c>
      <c r="L650" s="6">
        <v>43374</v>
      </c>
      <c r="M650" s="5">
        <v>70</v>
      </c>
      <c r="N650" s="5">
        <v>56.3</v>
      </c>
      <c r="O650" s="7">
        <v>3941</v>
      </c>
    </row>
    <row r="651" spans="1:15" hidden="1" x14ac:dyDescent="0.2">
      <c r="A651" s="1" t="str">
        <f t="shared" si="20"/>
        <v>43374-Santander Rio Banco (1119)-39449-IN</v>
      </c>
      <c r="B651" s="1" t="str">
        <f t="shared" si="21"/>
        <v>43374-Santander Rio Banco (1119)-IN</v>
      </c>
      <c r="C651" s="1" t="str">
        <f>IF(I651="","",IF(J651="OUT","",IF(COUNTIF($A$2:A651,A651)=1,1,"")))</f>
        <v/>
      </c>
      <c r="D651" s="1" t="str">
        <f>IF(I651="","",IF(J651="IN","",IF(COUNTIF($A$2:A651,A651)=1,1,"")))</f>
        <v/>
      </c>
      <c r="E651" s="1" t="str">
        <f>IF(I651="","",IF(J651="OUT","",IF(COUNTIF(B$2:$B651,B651)=1,1,"")))</f>
        <v/>
      </c>
      <c r="F651" s="1" t="str">
        <f>IF(I651="","",IF(J651="IN","",IF(COUNTIF($B$2:B651,B651)=1,1,"")))</f>
        <v/>
      </c>
      <c r="G651" s="1">
        <f>IF(I651="","",COUNTIF($K$1:K651,K651))</f>
        <v>93</v>
      </c>
      <c r="H651" s="1">
        <f>IF(I651="","",COUNTIF($G$2:G651,1))</f>
        <v>51</v>
      </c>
      <c r="I651" s="5">
        <v>39449</v>
      </c>
      <c r="J651" s="5" t="s">
        <v>2</v>
      </c>
      <c r="K651" s="5" t="s">
        <v>114</v>
      </c>
      <c r="L651" s="6">
        <v>43374</v>
      </c>
      <c r="M651" s="5">
        <v>11300</v>
      </c>
      <c r="N651" s="5">
        <v>5.6</v>
      </c>
      <c r="O651" s="7">
        <v>63279.999999999993</v>
      </c>
    </row>
    <row r="652" spans="1:15" hidden="1" x14ac:dyDescent="0.2">
      <c r="A652" s="1" t="str">
        <f t="shared" si="20"/>
        <v>43374-Santander Rio Banco (1119)-39449-IN</v>
      </c>
      <c r="B652" s="1" t="str">
        <f t="shared" si="21"/>
        <v>43374-Santander Rio Banco (1119)-IN</v>
      </c>
      <c r="C652" s="1" t="str">
        <f>IF(I652="","",IF(J652="OUT","",IF(COUNTIF($A$2:A652,A652)=1,1,"")))</f>
        <v/>
      </c>
      <c r="D652" s="1" t="str">
        <f>IF(I652="","",IF(J652="IN","",IF(COUNTIF($A$2:A652,A652)=1,1,"")))</f>
        <v/>
      </c>
      <c r="E652" s="1" t="str">
        <f>IF(I652="","",IF(J652="OUT","",IF(COUNTIF(B$2:$B652,B652)=1,1,"")))</f>
        <v/>
      </c>
      <c r="F652" s="1" t="str">
        <f>IF(I652="","",IF(J652="IN","",IF(COUNTIF($B$2:B652,B652)=1,1,"")))</f>
        <v/>
      </c>
      <c r="G652" s="1">
        <f>IF(I652="","",COUNTIF($K$1:K652,K652))</f>
        <v>94</v>
      </c>
      <c r="H652" s="1">
        <f>IF(I652="","",COUNTIF($G$2:G652,1))</f>
        <v>51</v>
      </c>
      <c r="I652" s="5">
        <v>39449</v>
      </c>
      <c r="J652" s="5" t="s">
        <v>2</v>
      </c>
      <c r="K652" s="5" t="s">
        <v>114</v>
      </c>
      <c r="L652" s="6">
        <v>43374</v>
      </c>
      <c r="M652" s="5">
        <v>3400</v>
      </c>
      <c r="N652" s="5">
        <v>33.75</v>
      </c>
      <c r="O652" s="7">
        <v>114750</v>
      </c>
    </row>
    <row r="653" spans="1:15" hidden="1" x14ac:dyDescent="0.2">
      <c r="A653" s="1" t="str">
        <f t="shared" si="20"/>
        <v>43374-Banco Galicia (552)-39723-IN</v>
      </c>
      <c r="B653" s="1" t="str">
        <f t="shared" si="21"/>
        <v>43374-Banco Galicia (552)-IN</v>
      </c>
      <c r="C653" s="1">
        <f>IF(I653="","",IF(J653="OUT","",IF(COUNTIF($A$2:A653,A653)=1,1,"")))</f>
        <v>1</v>
      </c>
      <c r="D653" s="1" t="str">
        <f>IF(I653="","",IF(J653="IN","",IF(COUNTIF($A$2:A653,A653)=1,1,"")))</f>
        <v/>
      </c>
      <c r="E653" s="1" t="str">
        <f>IF(I653="","",IF(J653="OUT","",IF(COUNTIF(B$2:$B653,B653)=1,1,"")))</f>
        <v/>
      </c>
      <c r="F653" s="1" t="str">
        <f>IF(I653="","",IF(J653="IN","",IF(COUNTIF($B$2:B653,B653)=1,1,"")))</f>
        <v/>
      </c>
      <c r="G653" s="1">
        <f>IF(I653="","",COUNTIF($K$1:K653,K653))</f>
        <v>58</v>
      </c>
      <c r="H653" s="1">
        <f>IF(I653="","",COUNTIF($G$2:G653,1))</f>
        <v>51</v>
      </c>
      <c r="I653" s="5">
        <v>39723</v>
      </c>
      <c r="J653" s="5" t="s">
        <v>2</v>
      </c>
      <c r="K653" s="5" t="s">
        <v>10</v>
      </c>
      <c r="L653" s="6">
        <v>43374</v>
      </c>
      <c r="M653" s="5">
        <v>50</v>
      </c>
      <c r="N653" s="5">
        <v>52.1</v>
      </c>
      <c r="O653" s="7">
        <v>2605</v>
      </c>
    </row>
    <row r="654" spans="1:15" hidden="1" x14ac:dyDescent="0.2">
      <c r="A654" s="1" t="str">
        <f t="shared" si="20"/>
        <v>43374-Santander Rio Banco (1119)-39876-IN</v>
      </c>
      <c r="B654" s="1" t="str">
        <f t="shared" si="21"/>
        <v>43374-Santander Rio Banco (1119)-IN</v>
      </c>
      <c r="C654" s="1">
        <f>IF(I654="","",IF(J654="OUT","",IF(COUNTIF($A$2:A654,A654)=1,1,"")))</f>
        <v>1</v>
      </c>
      <c r="D654" s="1" t="str">
        <f>IF(I654="","",IF(J654="IN","",IF(COUNTIF($A$2:A654,A654)=1,1,"")))</f>
        <v/>
      </c>
      <c r="E654" s="1" t="str">
        <f>IF(I654="","",IF(J654="OUT","",IF(COUNTIF(B$2:$B654,B654)=1,1,"")))</f>
        <v/>
      </c>
      <c r="F654" s="1" t="str">
        <f>IF(I654="","",IF(J654="IN","",IF(COUNTIF($B$2:B654,B654)=1,1,"")))</f>
        <v/>
      </c>
      <c r="G654" s="1">
        <f>IF(I654="","",COUNTIF($K$1:K654,K654))</f>
        <v>95</v>
      </c>
      <c r="H654" s="1">
        <f>IF(I654="","",COUNTIF($G$2:G654,1))</f>
        <v>51</v>
      </c>
      <c r="I654" s="5">
        <v>39876</v>
      </c>
      <c r="J654" s="5" t="s">
        <v>2</v>
      </c>
      <c r="K654" s="5" t="s">
        <v>114</v>
      </c>
      <c r="L654" s="6">
        <v>43374</v>
      </c>
      <c r="M654" s="5">
        <v>700</v>
      </c>
      <c r="N654" s="5">
        <v>63.95</v>
      </c>
      <c r="O654" s="7">
        <v>44765</v>
      </c>
    </row>
    <row r="655" spans="1:15" hidden="1" x14ac:dyDescent="0.2">
      <c r="A655" s="1" t="str">
        <f t="shared" si="20"/>
        <v>43374-Santander Rio Banco (1119)-39876-IN</v>
      </c>
      <c r="B655" s="1" t="str">
        <f t="shared" si="21"/>
        <v>43374-Santander Rio Banco (1119)-IN</v>
      </c>
      <c r="C655" s="1" t="str">
        <f>IF(I655="","",IF(J655="OUT","",IF(COUNTIF($A$2:A655,A655)=1,1,"")))</f>
        <v/>
      </c>
      <c r="D655" s="1" t="str">
        <f>IF(I655="","",IF(J655="IN","",IF(COUNTIF($A$2:A655,A655)=1,1,"")))</f>
        <v/>
      </c>
      <c r="E655" s="1" t="str">
        <f>IF(I655="","",IF(J655="OUT","",IF(COUNTIF(B$2:$B655,B655)=1,1,"")))</f>
        <v/>
      </c>
      <c r="F655" s="1" t="str">
        <f>IF(I655="","",IF(J655="IN","",IF(COUNTIF($B$2:B655,B655)=1,1,"")))</f>
        <v/>
      </c>
      <c r="G655" s="1">
        <f>IF(I655="","",COUNTIF($K$1:K655,K655))</f>
        <v>96</v>
      </c>
      <c r="H655" s="1">
        <f>IF(I655="","",COUNTIF($G$2:G655,1))</f>
        <v>51</v>
      </c>
      <c r="I655" s="5">
        <v>39876</v>
      </c>
      <c r="J655" s="5" t="s">
        <v>2</v>
      </c>
      <c r="K655" s="5" t="s">
        <v>114</v>
      </c>
      <c r="L655" s="6">
        <v>43374</v>
      </c>
      <c r="M655" s="5">
        <v>8300</v>
      </c>
      <c r="N655" s="5">
        <v>5.55</v>
      </c>
      <c r="O655" s="7">
        <v>46065</v>
      </c>
    </row>
    <row r="656" spans="1:15" hidden="1" x14ac:dyDescent="0.2">
      <c r="A656" s="1" t="str">
        <f t="shared" si="20"/>
        <v>43374-Santander Rio Banco (1119)-39876-IN</v>
      </c>
      <c r="B656" s="1" t="str">
        <f t="shared" si="21"/>
        <v>43374-Santander Rio Banco (1119)-IN</v>
      </c>
      <c r="C656" s="1" t="str">
        <f>IF(I656="","",IF(J656="OUT","",IF(COUNTIF($A$2:A656,A656)=1,1,"")))</f>
        <v/>
      </c>
      <c r="D656" s="1" t="str">
        <f>IF(I656="","",IF(J656="IN","",IF(COUNTIF($A$2:A656,A656)=1,1,"")))</f>
        <v/>
      </c>
      <c r="E656" s="1" t="str">
        <f>IF(I656="","",IF(J656="OUT","",IF(COUNTIF(B$2:$B656,B656)=1,1,"")))</f>
        <v/>
      </c>
      <c r="F656" s="1" t="str">
        <f>IF(I656="","",IF(J656="IN","",IF(COUNTIF($B$2:B656,B656)=1,1,"")))</f>
        <v/>
      </c>
      <c r="G656" s="1">
        <f>IF(I656="","",COUNTIF($K$1:K656,K656))</f>
        <v>97</v>
      </c>
      <c r="H656" s="1">
        <f>IF(I656="","",COUNTIF($G$2:G656,1))</f>
        <v>51</v>
      </c>
      <c r="I656" s="5">
        <v>39876</v>
      </c>
      <c r="J656" s="5" t="s">
        <v>2</v>
      </c>
      <c r="K656" s="5" t="s">
        <v>114</v>
      </c>
      <c r="L656" s="6">
        <v>43374</v>
      </c>
      <c r="M656" s="5">
        <v>300</v>
      </c>
      <c r="N656" s="5">
        <v>166.4</v>
      </c>
      <c r="O656" s="7">
        <v>49920</v>
      </c>
    </row>
    <row r="657" spans="1:15" hidden="1" x14ac:dyDescent="0.2">
      <c r="A657" s="1" t="str">
        <f t="shared" si="20"/>
        <v>43374-Santander Rio Banco (1119)-39876-IN</v>
      </c>
      <c r="B657" s="1" t="str">
        <f t="shared" si="21"/>
        <v>43374-Santander Rio Banco (1119)-IN</v>
      </c>
      <c r="C657" s="1" t="str">
        <f>IF(I657="","",IF(J657="OUT","",IF(COUNTIF($A$2:A657,A657)=1,1,"")))</f>
        <v/>
      </c>
      <c r="D657" s="1" t="str">
        <f>IF(I657="","",IF(J657="IN","",IF(COUNTIF($A$2:A657,A657)=1,1,"")))</f>
        <v/>
      </c>
      <c r="E657" s="1" t="str">
        <f>IF(I657="","",IF(J657="OUT","",IF(COUNTIF(B$2:$B657,B657)=1,1,"")))</f>
        <v/>
      </c>
      <c r="F657" s="1" t="str">
        <f>IF(I657="","",IF(J657="IN","",IF(COUNTIF($B$2:B657,B657)=1,1,"")))</f>
        <v/>
      </c>
      <c r="G657" s="1">
        <f>IF(I657="","",COUNTIF($K$1:K657,K657))</f>
        <v>98</v>
      </c>
      <c r="H657" s="1">
        <f>IF(I657="","",COUNTIF($G$2:G657,1))</f>
        <v>51</v>
      </c>
      <c r="I657" s="5">
        <v>39876</v>
      </c>
      <c r="J657" s="5" t="s">
        <v>2</v>
      </c>
      <c r="K657" s="5" t="s">
        <v>114</v>
      </c>
      <c r="L657" s="6">
        <v>43374</v>
      </c>
      <c r="M657" s="5">
        <v>870</v>
      </c>
      <c r="N657" s="5">
        <v>65.75</v>
      </c>
      <c r="O657" s="7">
        <v>57202.5</v>
      </c>
    </row>
    <row r="658" spans="1:15" hidden="1" x14ac:dyDescent="0.2">
      <c r="A658" s="1" t="str">
        <f t="shared" si="20"/>
        <v>43374-Santander Rio Banco (1119)-39876-IN</v>
      </c>
      <c r="B658" s="1" t="str">
        <f t="shared" si="21"/>
        <v>43374-Santander Rio Banco (1119)-IN</v>
      </c>
      <c r="C658" s="1" t="str">
        <f>IF(I658="","",IF(J658="OUT","",IF(COUNTIF($A$2:A658,A658)=1,1,"")))</f>
        <v/>
      </c>
      <c r="D658" s="1" t="str">
        <f>IF(I658="","",IF(J658="IN","",IF(COUNTIF($A$2:A658,A658)=1,1,"")))</f>
        <v/>
      </c>
      <c r="E658" s="1" t="str">
        <f>IF(I658="","",IF(J658="OUT","",IF(COUNTIF(B$2:$B658,B658)=1,1,"")))</f>
        <v/>
      </c>
      <c r="F658" s="1" t="str">
        <f>IF(I658="","",IF(J658="IN","",IF(COUNTIF($B$2:B658,B658)=1,1,"")))</f>
        <v/>
      </c>
      <c r="G658" s="1">
        <f>IF(I658="","",COUNTIF($K$1:K658,K658))</f>
        <v>99</v>
      </c>
      <c r="H658" s="1">
        <f>IF(I658="","",COUNTIF($G$2:G658,1))</f>
        <v>51</v>
      </c>
      <c r="I658" s="5">
        <v>39876</v>
      </c>
      <c r="J658" s="5" t="s">
        <v>2</v>
      </c>
      <c r="K658" s="5" t="s">
        <v>114</v>
      </c>
      <c r="L658" s="6">
        <v>43374</v>
      </c>
      <c r="M658" s="5">
        <v>600</v>
      </c>
      <c r="N658" s="5">
        <v>101.75</v>
      </c>
      <c r="O658" s="7">
        <v>61050</v>
      </c>
    </row>
    <row r="659" spans="1:15" hidden="1" x14ac:dyDescent="0.2">
      <c r="A659" s="1" t="str">
        <f t="shared" si="20"/>
        <v>43374-Santander Rio Banco (1119)-39905-IN</v>
      </c>
      <c r="B659" s="1" t="str">
        <f t="shared" si="21"/>
        <v>43374-Santander Rio Banco (1119)-IN</v>
      </c>
      <c r="C659" s="1">
        <f>IF(I659="","",IF(J659="OUT","",IF(COUNTIF($A$2:A659,A659)=1,1,"")))</f>
        <v>1</v>
      </c>
      <c r="D659" s="1" t="str">
        <f>IF(I659="","",IF(J659="IN","",IF(COUNTIF($A$2:A659,A659)=1,1,"")))</f>
        <v/>
      </c>
      <c r="E659" s="1" t="str">
        <f>IF(I659="","",IF(J659="OUT","",IF(COUNTIF(B$2:$B659,B659)=1,1,"")))</f>
        <v/>
      </c>
      <c r="F659" s="1" t="str">
        <f>IF(I659="","",IF(J659="IN","",IF(COUNTIF($B$2:B659,B659)=1,1,"")))</f>
        <v/>
      </c>
      <c r="G659" s="1">
        <f>IF(I659="","",COUNTIF($K$1:K659,K659))</f>
        <v>100</v>
      </c>
      <c r="H659" s="1">
        <f>IF(I659="","",COUNTIF($G$2:G659,1))</f>
        <v>51</v>
      </c>
      <c r="I659" s="5">
        <v>39905</v>
      </c>
      <c r="J659" s="5" t="s">
        <v>2</v>
      </c>
      <c r="K659" s="5" t="s">
        <v>114</v>
      </c>
      <c r="L659" s="6">
        <v>43374</v>
      </c>
      <c r="M659" s="5">
        <v>100</v>
      </c>
      <c r="N659" s="5">
        <v>236.3</v>
      </c>
      <c r="O659" s="7">
        <v>23630</v>
      </c>
    </row>
    <row r="660" spans="1:15" hidden="1" x14ac:dyDescent="0.2">
      <c r="A660" s="1" t="str">
        <f t="shared" si="20"/>
        <v>43374-Santander Rio Banco (1119)-39905-IN</v>
      </c>
      <c r="B660" s="1" t="str">
        <f t="shared" si="21"/>
        <v>43374-Santander Rio Banco (1119)-IN</v>
      </c>
      <c r="C660" s="1" t="str">
        <f>IF(I660="","",IF(J660="OUT","",IF(COUNTIF($A$2:A660,A660)=1,1,"")))</f>
        <v/>
      </c>
      <c r="D660" s="1" t="str">
        <f>IF(I660="","",IF(J660="IN","",IF(COUNTIF($A$2:A660,A660)=1,1,"")))</f>
        <v/>
      </c>
      <c r="E660" s="1" t="str">
        <f>IF(I660="","",IF(J660="OUT","",IF(COUNTIF(B$2:$B660,B660)=1,1,"")))</f>
        <v/>
      </c>
      <c r="F660" s="1" t="str">
        <f>IF(I660="","",IF(J660="IN","",IF(COUNTIF($B$2:B660,B660)=1,1,"")))</f>
        <v/>
      </c>
      <c r="G660" s="1">
        <f>IF(I660="","",COUNTIF($K$1:K660,K660))</f>
        <v>101</v>
      </c>
      <c r="H660" s="1">
        <f>IF(I660="","",COUNTIF($G$2:G660,1))</f>
        <v>51</v>
      </c>
      <c r="I660" s="5">
        <v>39905</v>
      </c>
      <c r="J660" s="5" t="s">
        <v>2</v>
      </c>
      <c r="K660" s="5" t="s">
        <v>114</v>
      </c>
      <c r="L660" s="6">
        <v>43374</v>
      </c>
      <c r="M660" s="5">
        <v>334</v>
      </c>
      <c r="N660" s="5">
        <v>101.75</v>
      </c>
      <c r="O660" s="7">
        <v>33984.5</v>
      </c>
    </row>
    <row r="661" spans="1:15" hidden="1" x14ac:dyDescent="0.2">
      <c r="A661" s="1" t="str">
        <f t="shared" si="20"/>
        <v>43374-Santander Rio Banco (1119)-39905-IN</v>
      </c>
      <c r="B661" s="1" t="str">
        <f t="shared" si="21"/>
        <v>43374-Santander Rio Banco (1119)-IN</v>
      </c>
      <c r="C661" s="1" t="str">
        <f>IF(I661="","",IF(J661="OUT","",IF(COUNTIF($A$2:A661,A661)=1,1,"")))</f>
        <v/>
      </c>
      <c r="D661" s="1" t="str">
        <f>IF(I661="","",IF(J661="IN","",IF(COUNTIF($A$2:A661,A661)=1,1,"")))</f>
        <v/>
      </c>
      <c r="E661" s="1" t="str">
        <f>IF(I661="","",IF(J661="OUT","",IF(COUNTIF(B$2:$B661,B661)=1,1,"")))</f>
        <v/>
      </c>
      <c r="F661" s="1" t="str">
        <f>IF(I661="","",IF(J661="IN","",IF(COUNTIF($B$2:B661,B661)=1,1,"")))</f>
        <v/>
      </c>
      <c r="G661" s="1">
        <f>IF(I661="","",COUNTIF($K$1:K661,K661))</f>
        <v>102</v>
      </c>
      <c r="H661" s="1">
        <f>IF(I661="","",COUNTIF($G$2:G661,1))</f>
        <v>51</v>
      </c>
      <c r="I661" s="5">
        <v>39905</v>
      </c>
      <c r="J661" s="5" t="s">
        <v>2</v>
      </c>
      <c r="K661" s="5" t="s">
        <v>114</v>
      </c>
      <c r="L661" s="6">
        <v>43374</v>
      </c>
      <c r="M661" s="5">
        <v>90</v>
      </c>
      <c r="N661" s="5">
        <v>600.54999999999995</v>
      </c>
      <c r="O661" s="7">
        <v>54049.499999999993</v>
      </c>
    </row>
    <row r="662" spans="1:15" hidden="1" x14ac:dyDescent="0.2">
      <c r="A662" s="1" t="str">
        <f t="shared" si="20"/>
        <v>43374-Consultatio Investments S.A (1787)-40020-IN</v>
      </c>
      <c r="B662" s="1" t="str">
        <f t="shared" si="21"/>
        <v>43374-Consultatio Investments S.A (1787)-IN</v>
      </c>
      <c r="C662" s="1">
        <f>IF(I662="","",IF(J662="OUT","",IF(COUNTIF($A$2:A662,A662)=1,1,"")))</f>
        <v>1</v>
      </c>
      <c r="D662" s="1" t="str">
        <f>IF(I662="","",IF(J662="IN","",IF(COUNTIF($A$2:A662,A662)=1,1,"")))</f>
        <v/>
      </c>
      <c r="E662" s="1">
        <f>IF(I662="","",IF(J662="OUT","",IF(COUNTIF(B$2:$B662,B662)=1,1,"")))</f>
        <v>1</v>
      </c>
      <c r="F662" s="1" t="str">
        <f>IF(I662="","",IF(J662="IN","",IF(COUNTIF($B$2:B662,B662)=1,1,"")))</f>
        <v/>
      </c>
      <c r="G662" s="1">
        <f>IF(I662="","",COUNTIF($K$1:K662,K662))</f>
        <v>6</v>
      </c>
      <c r="H662" s="1">
        <f>IF(I662="","",COUNTIF($G$2:G662,1))</f>
        <v>51</v>
      </c>
      <c r="I662" s="5">
        <v>40020</v>
      </c>
      <c r="J662" s="5" t="s">
        <v>2</v>
      </c>
      <c r="K662" s="5" t="s">
        <v>40</v>
      </c>
      <c r="L662" s="6">
        <v>43374</v>
      </c>
      <c r="M662" s="5">
        <v>100</v>
      </c>
      <c r="N662" s="5">
        <v>5.55</v>
      </c>
      <c r="O662" s="7">
        <v>555</v>
      </c>
    </row>
    <row r="663" spans="1:15" hidden="1" x14ac:dyDescent="0.2">
      <c r="A663" s="1" t="str">
        <f t="shared" si="20"/>
        <v>43374-Consultatio Investments S.A (1787)-40020-IN</v>
      </c>
      <c r="B663" s="1" t="str">
        <f t="shared" si="21"/>
        <v>43374-Consultatio Investments S.A (1787)-IN</v>
      </c>
      <c r="C663" s="1" t="str">
        <f>IF(I663="","",IF(J663="OUT","",IF(COUNTIF($A$2:A663,A663)=1,1,"")))</f>
        <v/>
      </c>
      <c r="D663" s="1" t="str">
        <f>IF(I663="","",IF(J663="IN","",IF(COUNTIF($A$2:A663,A663)=1,1,"")))</f>
        <v/>
      </c>
      <c r="E663" s="1" t="str">
        <f>IF(I663="","",IF(J663="OUT","",IF(COUNTIF(B$2:$B663,B663)=1,1,"")))</f>
        <v/>
      </c>
      <c r="F663" s="1" t="str">
        <f>IF(I663="","",IF(J663="IN","",IF(COUNTIF($B$2:B663,B663)=1,1,"")))</f>
        <v/>
      </c>
      <c r="G663" s="1">
        <f>IF(I663="","",COUNTIF($K$1:K663,K663))</f>
        <v>7</v>
      </c>
      <c r="H663" s="1">
        <f>IF(I663="","",COUNTIF($G$2:G663,1))</f>
        <v>51</v>
      </c>
      <c r="I663" s="5">
        <v>40020</v>
      </c>
      <c r="J663" s="5" t="s">
        <v>2</v>
      </c>
      <c r="K663" s="5" t="s">
        <v>40</v>
      </c>
      <c r="L663" s="6">
        <v>43374</v>
      </c>
      <c r="M663" s="5">
        <v>10</v>
      </c>
      <c r="N663" s="5">
        <v>72</v>
      </c>
      <c r="O663" s="7">
        <v>720</v>
      </c>
    </row>
    <row r="664" spans="1:15" hidden="1" x14ac:dyDescent="0.2">
      <c r="A664" s="1" t="str">
        <f t="shared" si="20"/>
        <v>43374-Consultatio Investments S.A (1787)-40020-IN</v>
      </c>
      <c r="B664" s="1" t="str">
        <f t="shared" si="21"/>
        <v>43374-Consultatio Investments S.A (1787)-IN</v>
      </c>
      <c r="C664" s="1" t="str">
        <f>IF(I664="","",IF(J664="OUT","",IF(COUNTIF($A$2:A664,A664)=1,1,"")))</f>
        <v/>
      </c>
      <c r="D664" s="1" t="str">
        <f>IF(I664="","",IF(J664="IN","",IF(COUNTIF($A$2:A664,A664)=1,1,"")))</f>
        <v/>
      </c>
      <c r="E664" s="1" t="str">
        <f>IF(I664="","",IF(J664="OUT","",IF(COUNTIF(B$2:$B664,B664)=1,1,"")))</f>
        <v/>
      </c>
      <c r="F664" s="1" t="str">
        <f>IF(I664="","",IF(J664="IN","",IF(COUNTIF($B$2:B664,B664)=1,1,"")))</f>
        <v/>
      </c>
      <c r="G664" s="1">
        <f>IF(I664="","",COUNTIF($K$1:K664,K664))</f>
        <v>8</v>
      </c>
      <c r="H664" s="1">
        <f>IF(I664="","",COUNTIF($G$2:G664,1))</f>
        <v>51</v>
      </c>
      <c r="I664" s="5">
        <v>40020</v>
      </c>
      <c r="J664" s="5" t="s">
        <v>2</v>
      </c>
      <c r="K664" s="5" t="s">
        <v>40</v>
      </c>
      <c r="L664" s="6">
        <v>43374</v>
      </c>
      <c r="M664" s="8">
        <v>18</v>
      </c>
      <c r="N664" s="5">
        <v>40.28</v>
      </c>
      <c r="O664" s="7">
        <v>725.04</v>
      </c>
    </row>
    <row r="665" spans="1:15" hidden="1" x14ac:dyDescent="0.2">
      <c r="A665" s="1" t="str">
        <f t="shared" si="20"/>
        <v>43374-Consultatio Investments S.A (1787)-40020-IN</v>
      </c>
      <c r="B665" s="1" t="str">
        <f t="shared" si="21"/>
        <v>43374-Consultatio Investments S.A (1787)-IN</v>
      </c>
      <c r="C665" s="1" t="str">
        <f>IF(I665="","",IF(J665="OUT","",IF(COUNTIF($A$2:A665,A665)=1,1,"")))</f>
        <v/>
      </c>
      <c r="D665" s="1" t="str">
        <f>IF(I665="","",IF(J665="IN","",IF(COUNTIF($A$2:A665,A665)=1,1,"")))</f>
        <v/>
      </c>
      <c r="E665" s="1" t="str">
        <f>IF(I665="","",IF(J665="OUT","",IF(COUNTIF(B$2:$B665,B665)=1,1,"")))</f>
        <v/>
      </c>
      <c r="F665" s="1" t="str">
        <f>IF(I665="","",IF(J665="IN","",IF(COUNTIF($B$2:B665,B665)=1,1,"")))</f>
        <v/>
      </c>
      <c r="G665" s="1">
        <f>IF(I665="","",COUNTIF($K$1:K665,K665))</f>
        <v>9</v>
      </c>
      <c r="H665" s="1">
        <f>IF(I665="","",COUNTIF($G$2:G665,1))</f>
        <v>51</v>
      </c>
      <c r="I665" s="5">
        <v>40020</v>
      </c>
      <c r="J665" s="5" t="s">
        <v>2</v>
      </c>
      <c r="K665" s="5" t="s">
        <v>40</v>
      </c>
      <c r="L665" s="6">
        <v>43374</v>
      </c>
      <c r="M665" s="5">
        <v>25</v>
      </c>
      <c r="N665" s="5">
        <v>49.55</v>
      </c>
      <c r="O665" s="7">
        <v>1238.75</v>
      </c>
    </row>
    <row r="666" spans="1:15" hidden="1" x14ac:dyDescent="0.2">
      <c r="A666" s="1" t="str">
        <f t="shared" si="20"/>
        <v>43374-Consultatio Investments S.A (1787)-40020-IN</v>
      </c>
      <c r="B666" s="1" t="str">
        <f t="shared" si="21"/>
        <v>43374-Consultatio Investments S.A (1787)-IN</v>
      </c>
      <c r="C666" s="1" t="str">
        <f>IF(I666="","",IF(J666="OUT","",IF(COUNTIF($A$2:A666,A666)=1,1,"")))</f>
        <v/>
      </c>
      <c r="D666" s="1" t="str">
        <f>IF(I666="","",IF(J666="IN","",IF(COUNTIF($A$2:A666,A666)=1,1,"")))</f>
        <v/>
      </c>
      <c r="E666" s="1" t="str">
        <f>IF(I666="","",IF(J666="OUT","",IF(COUNTIF(B$2:$B666,B666)=1,1,"")))</f>
        <v/>
      </c>
      <c r="F666" s="1" t="str">
        <f>IF(I666="","",IF(J666="IN","",IF(COUNTIF($B$2:B666,B666)=1,1,"")))</f>
        <v/>
      </c>
      <c r="G666" s="1">
        <f>IF(I666="","",COUNTIF($K$1:K666,K666))</f>
        <v>10</v>
      </c>
      <c r="H666" s="1">
        <f>IF(I666="","",COUNTIF($G$2:G666,1))</f>
        <v>51</v>
      </c>
      <c r="I666" s="5">
        <v>40020</v>
      </c>
      <c r="J666" s="5" t="s">
        <v>2</v>
      </c>
      <c r="K666" s="5" t="s">
        <v>40</v>
      </c>
      <c r="L666" s="6">
        <v>43374</v>
      </c>
      <c r="M666" s="5">
        <v>50</v>
      </c>
      <c r="N666" s="5">
        <v>33.200000000000003</v>
      </c>
      <c r="O666" s="7">
        <v>1660.0000000000002</v>
      </c>
    </row>
    <row r="667" spans="1:15" hidden="1" x14ac:dyDescent="0.2">
      <c r="A667" s="1" t="str">
        <f t="shared" si="20"/>
        <v>43374-Consultatio Investments S.A (1787)-40020-IN</v>
      </c>
      <c r="B667" s="1" t="str">
        <f t="shared" si="21"/>
        <v>43374-Consultatio Investments S.A (1787)-IN</v>
      </c>
      <c r="C667" s="1" t="str">
        <f>IF(I667="","",IF(J667="OUT","",IF(COUNTIF($A$2:A667,A667)=1,1,"")))</f>
        <v/>
      </c>
      <c r="D667" s="1" t="str">
        <f>IF(I667="","",IF(J667="IN","",IF(COUNTIF($A$2:A667,A667)=1,1,"")))</f>
        <v/>
      </c>
      <c r="E667" s="1" t="str">
        <f>IF(I667="","",IF(J667="OUT","",IF(COUNTIF(B$2:$B667,B667)=1,1,"")))</f>
        <v/>
      </c>
      <c r="F667" s="1" t="str">
        <f>IF(I667="","",IF(J667="IN","",IF(COUNTIF($B$2:B667,B667)=1,1,"")))</f>
        <v/>
      </c>
      <c r="G667" s="1">
        <f>IF(I667="","",COUNTIF($K$1:K667,K667))</f>
        <v>11</v>
      </c>
      <c r="H667" s="1">
        <f>IF(I667="","",COUNTIF($G$2:G667,1))</f>
        <v>51</v>
      </c>
      <c r="I667" s="5">
        <v>40020</v>
      </c>
      <c r="J667" s="5" t="s">
        <v>2</v>
      </c>
      <c r="K667" s="5" t="s">
        <v>40</v>
      </c>
      <c r="L667" s="6">
        <v>43374</v>
      </c>
      <c r="M667" s="5">
        <v>22</v>
      </c>
      <c r="N667" s="5">
        <v>101.75</v>
      </c>
      <c r="O667" s="7">
        <v>2238.5</v>
      </c>
    </row>
    <row r="668" spans="1:15" hidden="1" x14ac:dyDescent="0.2">
      <c r="A668" s="1" t="str">
        <f t="shared" si="20"/>
        <v>43374-Consultatio Investments S.A (1787)-40020-IN</v>
      </c>
      <c r="B668" s="1" t="str">
        <f t="shared" si="21"/>
        <v>43374-Consultatio Investments S.A (1787)-IN</v>
      </c>
      <c r="C668" s="1" t="str">
        <f>IF(I668="","",IF(J668="OUT","",IF(COUNTIF($A$2:A668,A668)=1,1,"")))</f>
        <v/>
      </c>
      <c r="D668" s="1" t="str">
        <f>IF(I668="","",IF(J668="IN","",IF(COUNTIF($A$2:A668,A668)=1,1,"")))</f>
        <v/>
      </c>
      <c r="E668" s="1" t="str">
        <f>IF(I668="","",IF(J668="OUT","",IF(COUNTIF(B$2:$B668,B668)=1,1,"")))</f>
        <v/>
      </c>
      <c r="F668" s="1" t="str">
        <f>IF(I668="","",IF(J668="IN","",IF(COUNTIF($B$2:B668,B668)=1,1,"")))</f>
        <v/>
      </c>
      <c r="G668" s="1">
        <f>IF(I668="","",COUNTIF($K$1:K668,K668))</f>
        <v>12</v>
      </c>
      <c r="H668" s="1">
        <f>IF(I668="","",COUNTIF($G$2:G668,1))</f>
        <v>51</v>
      </c>
      <c r="I668" s="5">
        <v>40020</v>
      </c>
      <c r="J668" s="5" t="s">
        <v>2</v>
      </c>
      <c r="K668" s="5" t="s">
        <v>40</v>
      </c>
      <c r="L668" s="6">
        <v>43374</v>
      </c>
      <c r="M668" s="5">
        <v>100</v>
      </c>
      <c r="N668" s="5">
        <v>63.95</v>
      </c>
      <c r="O668" s="7">
        <v>6395</v>
      </c>
    </row>
    <row r="669" spans="1:15" hidden="1" x14ac:dyDescent="0.2">
      <c r="A669" s="1" t="str">
        <f t="shared" si="20"/>
        <v>43374-Invertir en Bolsa (203)-40020-IN</v>
      </c>
      <c r="B669" s="1" t="str">
        <f t="shared" si="21"/>
        <v>43374-Invertir en Bolsa (203)-IN</v>
      </c>
      <c r="C669" s="1">
        <f>IF(I669="","",IF(J669="OUT","",IF(COUNTIF($A$2:A669,A669)=1,1,"")))</f>
        <v>1</v>
      </c>
      <c r="D669" s="1" t="str">
        <f>IF(I669="","",IF(J669="IN","",IF(COUNTIF($A$2:A669,A669)=1,1,"")))</f>
        <v/>
      </c>
      <c r="E669" s="1">
        <f>IF(I669="","",IF(J669="OUT","",IF(COUNTIF(B$2:$B669,B669)=1,1,"")))</f>
        <v>1</v>
      </c>
      <c r="F669" s="1" t="str">
        <f>IF(I669="","",IF(J669="IN","",IF(COUNTIF($B$2:B669,B669)=1,1,"")))</f>
        <v/>
      </c>
      <c r="G669" s="1">
        <f>IF(I669="","",COUNTIF($K$1:K669,K669))</f>
        <v>14</v>
      </c>
      <c r="H669" s="1">
        <f>IF(I669="","",COUNTIF($G$2:G669,1))</f>
        <v>51</v>
      </c>
      <c r="I669" s="5">
        <v>40020</v>
      </c>
      <c r="J669" s="5" t="s">
        <v>2</v>
      </c>
      <c r="K669" s="5" t="s">
        <v>44</v>
      </c>
      <c r="L669" s="6">
        <v>43374</v>
      </c>
      <c r="M669" s="5">
        <v>100000</v>
      </c>
      <c r="N669" s="5">
        <v>0.97950999999999999</v>
      </c>
      <c r="O669" s="7">
        <v>97951</v>
      </c>
    </row>
    <row r="670" spans="1:15" hidden="1" x14ac:dyDescent="0.2">
      <c r="A670" s="1" t="str">
        <f t="shared" si="20"/>
        <v>43374-Invertir en Bolsa (203)-40020-IN</v>
      </c>
      <c r="B670" s="1" t="str">
        <f t="shared" si="21"/>
        <v>43374-Invertir en Bolsa (203)-IN</v>
      </c>
      <c r="C670" s="1" t="str">
        <f>IF(I670="","",IF(J670="OUT","",IF(COUNTIF($A$2:A670,A670)=1,1,"")))</f>
        <v/>
      </c>
      <c r="D670" s="1" t="str">
        <f>IF(I670="","",IF(J670="IN","",IF(COUNTIF($A$2:A670,A670)=1,1,"")))</f>
        <v/>
      </c>
      <c r="E670" s="1" t="str">
        <f>IF(I670="","",IF(J670="OUT","",IF(COUNTIF(B$2:$B670,B670)=1,1,"")))</f>
        <v/>
      </c>
      <c r="F670" s="1" t="str">
        <f>IF(I670="","",IF(J670="IN","",IF(COUNTIF($B$2:B670,B670)=1,1,"")))</f>
        <v/>
      </c>
      <c r="G670" s="1">
        <f>IF(I670="","",COUNTIF($K$1:K670,K670))</f>
        <v>15</v>
      </c>
      <c r="H670" s="1">
        <f>IF(I670="","",COUNTIF($G$2:G670,1))</f>
        <v>51</v>
      </c>
      <c r="I670" s="5">
        <v>40020</v>
      </c>
      <c r="J670" s="5" t="s">
        <v>2</v>
      </c>
      <c r="K670" s="5" t="s">
        <v>44</v>
      </c>
      <c r="L670" s="6">
        <v>43374</v>
      </c>
      <c r="M670" s="8">
        <v>9817</v>
      </c>
      <c r="N670" s="5">
        <v>38.5</v>
      </c>
      <c r="O670" s="7">
        <v>377954.5</v>
      </c>
    </row>
    <row r="671" spans="1:15" hidden="1" x14ac:dyDescent="0.2">
      <c r="A671" s="1" t="str">
        <f t="shared" si="20"/>
        <v>43374-Invertir en Bolsa (203)-40020-IN</v>
      </c>
      <c r="B671" s="1" t="str">
        <f t="shared" si="21"/>
        <v>43374-Invertir en Bolsa (203)-IN</v>
      </c>
      <c r="C671" s="1" t="str">
        <f>IF(I671="","",IF(J671="OUT","",IF(COUNTIF($A$2:A671,A671)=1,1,"")))</f>
        <v/>
      </c>
      <c r="D671" s="1" t="str">
        <f>IF(I671="","",IF(J671="IN","",IF(COUNTIF($A$2:A671,A671)=1,1,"")))</f>
        <v/>
      </c>
      <c r="E671" s="1" t="str">
        <f>IF(I671="","",IF(J671="OUT","",IF(COUNTIF(B$2:$B671,B671)=1,1,"")))</f>
        <v/>
      </c>
      <c r="F671" s="1" t="str">
        <f>IF(I671="","",IF(J671="IN","",IF(COUNTIF($B$2:B671,B671)=1,1,"")))</f>
        <v/>
      </c>
      <c r="G671" s="1">
        <f>IF(I671="","",COUNTIF($K$1:K671,K671))</f>
        <v>16</v>
      </c>
      <c r="H671" s="1">
        <f>IF(I671="","",COUNTIF($G$2:G671,1))</f>
        <v>51</v>
      </c>
      <c r="I671" s="5">
        <v>40020</v>
      </c>
      <c r="J671" s="5" t="s">
        <v>2</v>
      </c>
      <c r="K671" s="5" t="s">
        <v>44</v>
      </c>
      <c r="L671" s="6">
        <v>43374</v>
      </c>
      <c r="M671" s="8">
        <v>16157</v>
      </c>
      <c r="N671" s="5">
        <v>39.24</v>
      </c>
      <c r="O671" s="7">
        <v>634000.68000000005</v>
      </c>
    </row>
    <row r="672" spans="1:15" hidden="1" x14ac:dyDescent="0.2">
      <c r="A672" s="1" t="str">
        <f t="shared" si="20"/>
        <v>43374-Santander Rio Banco (1119)-40063-IN</v>
      </c>
      <c r="B672" s="1" t="str">
        <f t="shared" si="21"/>
        <v>43374-Santander Rio Banco (1119)-IN</v>
      </c>
      <c r="C672" s="1">
        <f>IF(I672="","",IF(J672="OUT","",IF(COUNTIF($A$2:A672,A672)=1,1,"")))</f>
        <v>1</v>
      </c>
      <c r="D672" s="1" t="str">
        <f>IF(I672="","",IF(J672="IN","",IF(COUNTIF($A$2:A672,A672)=1,1,"")))</f>
        <v/>
      </c>
      <c r="E672" s="1" t="str">
        <f>IF(I672="","",IF(J672="OUT","",IF(COUNTIF(B$2:$B672,B672)=1,1,"")))</f>
        <v/>
      </c>
      <c r="F672" s="1" t="str">
        <f>IF(I672="","",IF(J672="IN","",IF(COUNTIF($B$2:B672,B672)=1,1,"")))</f>
        <v/>
      </c>
      <c r="G672" s="1">
        <f>IF(I672="","",COUNTIF($K$1:K672,K672))</f>
        <v>103</v>
      </c>
      <c r="H672" s="1">
        <f>IF(I672="","",COUNTIF($G$2:G672,1))</f>
        <v>51</v>
      </c>
      <c r="I672" s="5">
        <v>40063</v>
      </c>
      <c r="J672" s="5" t="s">
        <v>2</v>
      </c>
      <c r="K672" s="5" t="s">
        <v>114</v>
      </c>
      <c r="L672" s="6">
        <v>43374</v>
      </c>
      <c r="M672" s="5">
        <v>70</v>
      </c>
      <c r="N672" s="5">
        <v>28</v>
      </c>
      <c r="O672" s="7">
        <v>1960</v>
      </c>
    </row>
    <row r="673" spans="1:15" hidden="1" x14ac:dyDescent="0.2">
      <c r="A673" s="1" t="str">
        <f t="shared" si="20"/>
        <v>43374-Santander Rio Banco (1119)-40063-IN</v>
      </c>
      <c r="B673" s="1" t="str">
        <f t="shared" si="21"/>
        <v>43374-Santander Rio Banco (1119)-IN</v>
      </c>
      <c r="C673" s="1" t="str">
        <f>IF(I673="","",IF(J673="OUT","",IF(COUNTIF($A$2:A673,A673)=1,1,"")))</f>
        <v/>
      </c>
      <c r="D673" s="1" t="str">
        <f>IF(I673="","",IF(J673="IN","",IF(COUNTIF($A$2:A673,A673)=1,1,"")))</f>
        <v/>
      </c>
      <c r="E673" s="1" t="str">
        <f>IF(I673="","",IF(J673="OUT","",IF(COUNTIF(B$2:$B673,B673)=1,1,"")))</f>
        <v/>
      </c>
      <c r="F673" s="1" t="str">
        <f>IF(I673="","",IF(J673="IN","",IF(COUNTIF($B$2:B673,B673)=1,1,"")))</f>
        <v/>
      </c>
      <c r="G673" s="1">
        <f>IF(I673="","",COUNTIF($K$1:K673,K673))</f>
        <v>104</v>
      </c>
      <c r="H673" s="1">
        <f>IF(I673="","",COUNTIF($G$2:G673,1))</f>
        <v>51</v>
      </c>
      <c r="I673" s="5">
        <v>40063</v>
      </c>
      <c r="J673" s="5" t="s">
        <v>2</v>
      </c>
      <c r="K673" s="5" t="s">
        <v>114</v>
      </c>
      <c r="L673" s="6">
        <v>43374</v>
      </c>
      <c r="M673" s="5">
        <v>700</v>
      </c>
      <c r="N673" s="5">
        <v>5.1100000000000003</v>
      </c>
      <c r="O673" s="7">
        <v>3577</v>
      </c>
    </row>
    <row r="674" spans="1:15" hidden="1" x14ac:dyDescent="0.2">
      <c r="A674" s="1" t="str">
        <f t="shared" si="20"/>
        <v>43374-Santander Rio Banco (1119)-40063-IN</v>
      </c>
      <c r="B674" s="1" t="str">
        <f t="shared" si="21"/>
        <v>43374-Santander Rio Banco (1119)-IN</v>
      </c>
      <c r="C674" s="1" t="str">
        <f>IF(I674="","",IF(J674="OUT","",IF(COUNTIF($A$2:A674,A674)=1,1,"")))</f>
        <v/>
      </c>
      <c r="D674" s="1" t="str">
        <f>IF(I674="","",IF(J674="IN","",IF(COUNTIF($A$2:A674,A674)=1,1,"")))</f>
        <v/>
      </c>
      <c r="E674" s="1" t="str">
        <f>IF(I674="","",IF(J674="OUT","",IF(COUNTIF(B$2:$B674,B674)=1,1,"")))</f>
        <v/>
      </c>
      <c r="F674" s="1" t="str">
        <f>IF(I674="","",IF(J674="IN","",IF(COUNTIF($B$2:B674,B674)=1,1,"")))</f>
        <v/>
      </c>
      <c r="G674" s="1">
        <f>IF(I674="","",COUNTIF($K$1:K674,K674))</f>
        <v>105</v>
      </c>
      <c r="H674" s="1">
        <f>IF(I674="","",COUNTIF($G$2:G674,1))</f>
        <v>51</v>
      </c>
      <c r="I674" s="5">
        <v>40063</v>
      </c>
      <c r="J674" s="5" t="s">
        <v>2</v>
      </c>
      <c r="K674" s="5" t="s">
        <v>114</v>
      </c>
      <c r="L674" s="6">
        <v>43374</v>
      </c>
      <c r="M674" s="8">
        <v>210</v>
      </c>
      <c r="N674" s="5">
        <v>37.619999999999997</v>
      </c>
      <c r="O674" s="7">
        <v>7900.2</v>
      </c>
    </row>
    <row r="675" spans="1:15" hidden="1" x14ac:dyDescent="0.2">
      <c r="A675" s="1" t="str">
        <f t="shared" si="20"/>
        <v>43374-Intervalores (206)-40076-IN</v>
      </c>
      <c r="B675" s="1" t="str">
        <f t="shared" si="21"/>
        <v>43374-Intervalores (206)-IN</v>
      </c>
      <c r="C675" s="1">
        <f>IF(I675="","",IF(J675="OUT","",IF(COUNTIF($A$2:A675,A675)=1,1,"")))</f>
        <v>1</v>
      </c>
      <c r="D675" s="1" t="str">
        <f>IF(I675="","",IF(J675="IN","",IF(COUNTIF($A$2:A675,A675)=1,1,"")))</f>
        <v/>
      </c>
      <c r="E675" s="1" t="str">
        <f>IF(I675="","",IF(J675="OUT","",IF(COUNTIF(B$2:$B675,B675)=1,1,"")))</f>
        <v/>
      </c>
      <c r="F675" s="1" t="str">
        <f>IF(I675="","",IF(J675="IN","",IF(COUNTIF($B$2:B675,B675)=1,1,"")))</f>
        <v/>
      </c>
      <c r="G675" s="1">
        <f>IF(I675="","",COUNTIF($K$1:K675,K675))</f>
        <v>6</v>
      </c>
      <c r="H675" s="1">
        <f>IF(I675="","",COUNTIF($G$2:G675,1))</f>
        <v>51</v>
      </c>
      <c r="I675" s="5">
        <v>40076</v>
      </c>
      <c r="J675" s="5" t="s">
        <v>2</v>
      </c>
      <c r="K675" s="5" t="s">
        <v>54</v>
      </c>
      <c r="L675" s="6">
        <v>43374</v>
      </c>
      <c r="M675" s="5">
        <v>135704</v>
      </c>
      <c r="N675" s="5">
        <v>1.84</v>
      </c>
      <c r="O675" s="7">
        <v>249695.36000000002</v>
      </c>
    </row>
    <row r="676" spans="1:15" hidden="1" x14ac:dyDescent="0.2">
      <c r="A676" s="1" t="str">
        <f t="shared" si="20"/>
        <v>43374-Banco Credicoop (1127)-40090-IN</v>
      </c>
      <c r="B676" s="1" t="str">
        <f t="shared" si="21"/>
        <v>43374-Banco Credicoop (1127)-IN</v>
      </c>
      <c r="C676" s="1">
        <f>IF(I676="","",IF(J676="OUT","",IF(COUNTIF($A$2:A676,A676)=1,1,"")))</f>
        <v>1</v>
      </c>
      <c r="D676" s="1" t="str">
        <f>IF(I676="","",IF(J676="IN","",IF(COUNTIF($A$2:A676,A676)=1,1,"")))</f>
        <v/>
      </c>
      <c r="E676" s="1" t="str">
        <f>IF(I676="","",IF(J676="OUT","",IF(COUNTIF(B$2:$B676,B676)=1,1,"")))</f>
        <v/>
      </c>
      <c r="F676" s="1" t="str">
        <f>IF(I676="","",IF(J676="IN","",IF(COUNTIF($B$2:B676,B676)=1,1,"")))</f>
        <v/>
      </c>
      <c r="G676" s="1">
        <f>IF(I676="","",COUNTIF($K$1:K676,K676))</f>
        <v>7</v>
      </c>
      <c r="H676" s="1">
        <f>IF(I676="","",COUNTIF($G$2:G676,1))</f>
        <v>51</v>
      </c>
      <c r="I676" s="5">
        <v>40090</v>
      </c>
      <c r="J676" s="5" t="s">
        <v>2</v>
      </c>
      <c r="K676" s="5" t="s">
        <v>7</v>
      </c>
      <c r="L676" s="6">
        <v>43374</v>
      </c>
      <c r="M676" s="5">
        <v>42</v>
      </c>
      <c r="N676" s="5">
        <v>638.79999999999995</v>
      </c>
      <c r="O676" s="7">
        <v>26829.599999999999</v>
      </c>
    </row>
    <row r="677" spans="1:15" hidden="1" x14ac:dyDescent="0.2">
      <c r="A677" s="1" t="str">
        <f t="shared" si="20"/>
        <v>43374-Caja de Valores S.A. boleta de depósito (0000)-40199-IN</v>
      </c>
      <c r="B677" s="1" t="str">
        <f t="shared" si="21"/>
        <v>43374-Caja de Valores S.A. boleta de depósito (0000)-IN</v>
      </c>
      <c r="C677" s="1">
        <f>IF(I677="","",IF(J677="OUT","",IF(COUNTIF($A$2:A677,A677)=1,1,"")))</f>
        <v>1</v>
      </c>
      <c r="D677" s="1" t="str">
        <f>IF(I677="","",IF(J677="IN","",IF(COUNTIF($A$2:A677,A677)=1,1,"")))</f>
        <v/>
      </c>
      <c r="E677" s="1">
        <f>IF(I677="","",IF(J677="OUT","",IF(COUNTIF(B$2:$B677,B677)=1,1,"")))</f>
        <v>1</v>
      </c>
      <c r="F677" s="1" t="str">
        <f>IF(I677="","",IF(J677="IN","",IF(COUNTIF($B$2:B677,B677)=1,1,"")))</f>
        <v/>
      </c>
      <c r="G677" s="1">
        <f>IF(I677="","",COUNTIF($K$1:K677,K677))</f>
        <v>1</v>
      </c>
      <c r="H677" s="1">
        <f>IF(I677="","",COUNTIF($G$2:G677,1))</f>
        <v>52</v>
      </c>
      <c r="I677" s="5">
        <v>40199</v>
      </c>
      <c r="J677" s="5" t="s">
        <v>2</v>
      </c>
      <c r="K677" s="5" t="s">
        <v>53</v>
      </c>
      <c r="L677" s="6">
        <v>43374</v>
      </c>
      <c r="M677" s="5">
        <v>17960</v>
      </c>
      <c r="N677" s="5">
        <v>1.68</v>
      </c>
      <c r="O677" s="7">
        <v>30172.799999999999</v>
      </c>
    </row>
    <row r="678" spans="1:15" hidden="1" x14ac:dyDescent="0.2">
      <c r="A678" s="1" t="str">
        <f t="shared" si="20"/>
        <v>43374-Caja de Valores S.A. boleta de depósito (0000)-40199-IN</v>
      </c>
      <c r="B678" s="1" t="str">
        <f t="shared" si="21"/>
        <v>43374-Caja de Valores S.A. boleta de depósito (0000)-IN</v>
      </c>
      <c r="C678" s="1" t="str">
        <f>IF(I678="","",IF(J678="OUT","",IF(COUNTIF($A$2:A678,A678)=1,1,"")))</f>
        <v/>
      </c>
      <c r="D678" s="1" t="str">
        <f>IF(I678="","",IF(J678="IN","",IF(COUNTIF($A$2:A678,A678)=1,1,"")))</f>
        <v/>
      </c>
      <c r="E678" s="1" t="str">
        <f>IF(I678="","",IF(J678="OUT","",IF(COUNTIF(B$2:$B678,B678)=1,1,"")))</f>
        <v/>
      </c>
      <c r="F678" s="1" t="str">
        <f>IF(I678="","",IF(J678="IN","",IF(COUNTIF($B$2:B678,B678)=1,1,"")))</f>
        <v/>
      </c>
      <c r="G678" s="1">
        <f>IF(I678="","",COUNTIF($K$1:K678,K678))</f>
        <v>2</v>
      </c>
      <c r="H678" s="1">
        <f>IF(I678="","",COUNTIF($G$2:G678,1))</f>
        <v>52</v>
      </c>
      <c r="I678" s="5">
        <v>40199</v>
      </c>
      <c r="J678" s="5" t="s">
        <v>2</v>
      </c>
      <c r="K678" s="5" t="s">
        <v>53</v>
      </c>
      <c r="L678" s="6">
        <v>43374</v>
      </c>
      <c r="M678" s="5">
        <v>31022</v>
      </c>
      <c r="N678" s="5">
        <v>1.68</v>
      </c>
      <c r="O678" s="7">
        <v>52116.959999999999</v>
      </c>
    </row>
    <row r="679" spans="1:15" hidden="1" x14ac:dyDescent="0.2">
      <c r="A679" s="1" t="str">
        <f t="shared" si="20"/>
        <v>43374-Banco Credicoop (1127)-40240-IN</v>
      </c>
      <c r="B679" s="1" t="str">
        <f t="shared" si="21"/>
        <v>43374-Banco Credicoop (1127)-IN</v>
      </c>
      <c r="C679" s="1">
        <f>IF(I679="","",IF(J679="OUT","",IF(COUNTIF($A$2:A679,A679)=1,1,"")))</f>
        <v>1</v>
      </c>
      <c r="D679" s="1" t="str">
        <f>IF(I679="","",IF(J679="IN","",IF(COUNTIF($A$2:A679,A679)=1,1,"")))</f>
        <v/>
      </c>
      <c r="E679" s="1" t="str">
        <f>IF(I679="","",IF(J679="OUT","",IF(COUNTIF(B$2:$B679,B679)=1,1,"")))</f>
        <v/>
      </c>
      <c r="F679" s="1" t="str">
        <f>IF(I679="","",IF(J679="IN","",IF(COUNTIF($B$2:B679,B679)=1,1,"")))</f>
        <v/>
      </c>
      <c r="G679" s="1">
        <f>IF(I679="","",COUNTIF($K$1:K679,K679))</f>
        <v>8</v>
      </c>
      <c r="H679" s="1">
        <f>IF(I679="","",COUNTIF($G$2:G679,1))</f>
        <v>52</v>
      </c>
      <c r="I679" s="5">
        <v>40240</v>
      </c>
      <c r="J679" s="5" t="s">
        <v>2</v>
      </c>
      <c r="K679" s="5" t="s">
        <v>7</v>
      </c>
      <c r="L679" s="6">
        <v>43374</v>
      </c>
      <c r="M679" s="5">
        <v>3500</v>
      </c>
      <c r="N679" s="5">
        <v>48.7</v>
      </c>
      <c r="O679" s="7">
        <v>170450</v>
      </c>
    </row>
    <row r="680" spans="1:15" hidden="1" x14ac:dyDescent="0.2">
      <c r="A680" s="1" t="str">
        <f t="shared" si="20"/>
        <v>43374-San Juan Bursatil (851)-40275-IN</v>
      </c>
      <c r="B680" s="1" t="str">
        <f t="shared" si="21"/>
        <v>43374-San Juan Bursatil (851)-IN</v>
      </c>
      <c r="C680" s="1">
        <f>IF(I680="","",IF(J680="OUT","",IF(COUNTIF($A$2:A680,A680)=1,1,"")))</f>
        <v>1</v>
      </c>
      <c r="D680" s="1" t="str">
        <f>IF(I680="","",IF(J680="IN","",IF(COUNTIF($A$2:A680,A680)=1,1,"")))</f>
        <v/>
      </c>
      <c r="E680" s="1">
        <f>IF(I680="","",IF(J680="OUT","",IF(COUNTIF(B$2:$B680,B680)=1,1,"")))</f>
        <v>1</v>
      </c>
      <c r="F680" s="1" t="str">
        <f>IF(I680="","",IF(J680="IN","",IF(COUNTIF($B$2:B680,B680)=1,1,"")))</f>
        <v/>
      </c>
      <c r="G680" s="1">
        <f>IF(I680="","",COUNTIF($K$1:K680,K680))</f>
        <v>1</v>
      </c>
      <c r="H680" s="1">
        <f>IF(I680="","",COUNTIF($G$2:G680,1))</f>
        <v>53</v>
      </c>
      <c r="I680" s="5">
        <v>40275</v>
      </c>
      <c r="J680" s="5" t="s">
        <v>2</v>
      </c>
      <c r="K680" s="5" t="s">
        <v>56</v>
      </c>
      <c r="L680" s="6">
        <v>43374</v>
      </c>
      <c r="M680" s="5">
        <v>147</v>
      </c>
      <c r="N680" s="5">
        <v>133.55000000000001</v>
      </c>
      <c r="O680" s="7">
        <v>19631.850000000002</v>
      </c>
    </row>
    <row r="681" spans="1:15" hidden="1" x14ac:dyDescent="0.2">
      <c r="A681" s="1" t="str">
        <f t="shared" si="20"/>
        <v>43374-San Juan Bursatil (851)-40275-IN</v>
      </c>
      <c r="B681" s="1" t="str">
        <f t="shared" si="21"/>
        <v>43374-San Juan Bursatil (851)-IN</v>
      </c>
      <c r="C681" s="1" t="str">
        <f>IF(I681="","",IF(J681="OUT","",IF(COUNTIF($A$2:A681,A681)=1,1,"")))</f>
        <v/>
      </c>
      <c r="D681" s="1" t="str">
        <f>IF(I681="","",IF(J681="IN","",IF(COUNTIF($A$2:A681,A681)=1,1,"")))</f>
        <v/>
      </c>
      <c r="E681" s="1" t="str">
        <f>IF(I681="","",IF(J681="OUT","",IF(COUNTIF(B$2:$B681,B681)=1,1,"")))</f>
        <v/>
      </c>
      <c r="F681" s="1" t="str">
        <f>IF(I681="","",IF(J681="IN","",IF(COUNTIF($B$2:B681,B681)=1,1,"")))</f>
        <v/>
      </c>
      <c r="G681" s="1">
        <f>IF(I681="","",COUNTIF($K$1:K681,K681))</f>
        <v>2</v>
      </c>
      <c r="H681" s="1">
        <f>IF(I681="","",COUNTIF($G$2:G681,1))</f>
        <v>53</v>
      </c>
      <c r="I681" s="5">
        <v>40275</v>
      </c>
      <c r="J681" s="5" t="s">
        <v>2</v>
      </c>
      <c r="K681" s="5" t="s">
        <v>56</v>
      </c>
      <c r="L681" s="6">
        <v>43374</v>
      </c>
      <c r="M681" s="5">
        <v>277</v>
      </c>
      <c r="N681" s="5">
        <v>79.349999999999994</v>
      </c>
      <c r="O681" s="7">
        <v>21979.949999999997</v>
      </c>
    </row>
    <row r="682" spans="1:15" hidden="1" x14ac:dyDescent="0.2">
      <c r="A682" s="1" t="str">
        <f t="shared" si="20"/>
        <v>43374-San Juan Bursatil (851)-40275-IN</v>
      </c>
      <c r="B682" s="1" t="str">
        <f t="shared" si="21"/>
        <v>43374-San Juan Bursatil (851)-IN</v>
      </c>
      <c r="C682" s="1" t="str">
        <f>IF(I682="","",IF(J682="OUT","",IF(COUNTIF($A$2:A682,A682)=1,1,"")))</f>
        <v/>
      </c>
      <c r="D682" s="1" t="str">
        <f>IF(I682="","",IF(J682="IN","",IF(COUNTIF($A$2:A682,A682)=1,1,"")))</f>
        <v/>
      </c>
      <c r="E682" s="1" t="str">
        <f>IF(I682="","",IF(J682="OUT","",IF(COUNTIF(B$2:$B682,B682)=1,1,"")))</f>
        <v/>
      </c>
      <c r="F682" s="1" t="str">
        <f>IF(I682="","",IF(J682="IN","",IF(COUNTIF($B$2:B682,B682)=1,1,"")))</f>
        <v/>
      </c>
      <c r="G682" s="1">
        <f>IF(I682="","",COUNTIF($K$1:K682,K682))</f>
        <v>3</v>
      </c>
      <c r="H682" s="1">
        <f>IF(I682="","",COUNTIF($G$2:G682,1))</f>
        <v>53</v>
      </c>
      <c r="I682" s="5">
        <v>40275</v>
      </c>
      <c r="J682" s="5" t="s">
        <v>2</v>
      </c>
      <c r="K682" s="5" t="s">
        <v>56</v>
      </c>
      <c r="L682" s="6">
        <v>43374</v>
      </c>
      <c r="M682" s="5">
        <v>931</v>
      </c>
      <c r="N682" s="5">
        <v>42.05</v>
      </c>
      <c r="O682" s="7">
        <v>39148.549999999996</v>
      </c>
    </row>
    <row r="683" spans="1:15" hidden="1" x14ac:dyDescent="0.2">
      <c r="A683" s="1" t="str">
        <f t="shared" si="20"/>
        <v>43374-Santander Rio Banco (1119)-40277-IN</v>
      </c>
      <c r="B683" s="1" t="str">
        <f t="shared" si="21"/>
        <v>43374-Santander Rio Banco (1119)-IN</v>
      </c>
      <c r="C683" s="1">
        <f>IF(I683="","",IF(J683="OUT","",IF(COUNTIF($A$2:A683,A683)=1,1,"")))</f>
        <v>1</v>
      </c>
      <c r="D683" s="1" t="str">
        <f>IF(I683="","",IF(J683="IN","",IF(COUNTIF($A$2:A683,A683)=1,1,"")))</f>
        <v/>
      </c>
      <c r="E683" s="1" t="str">
        <f>IF(I683="","",IF(J683="OUT","",IF(COUNTIF(B$2:$B683,B683)=1,1,"")))</f>
        <v/>
      </c>
      <c r="F683" s="1" t="str">
        <f>IF(I683="","",IF(J683="IN","",IF(COUNTIF($B$2:B683,B683)=1,1,"")))</f>
        <v/>
      </c>
      <c r="G683" s="1">
        <f>IF(I683="","",COUNTIF($K$1:K683,K683))</f>
        <v>106</v>
      </c>
      <c r="H683" s="1">
        <f>IF(I683="","",COUNTIF($G$2:G683,1))</f>
        <v>53</v>
      </c>
      <c r="I683" s="5">
        <v>40277</v>
      </c>
      <c r="J683" s="5" t="s">
        <v>2</v>
      </c>
      <c r="K683" s="5" t="s">
        <v>114</v>
      </c>
      <c r="L683" s="6">
        <v>43374</v>
      </c>
      <c r="M683" s="8">
        <v>660</v>
      </c>
      <c r="N683" s="5">
        <v>36.65</v>
      </c>
      <c r="O683" s="7">
        <v>24189</v>
      </c>
    </row>
    <row r="684" spans="1:15" hidden="1" x14ac:dyDescent="0.2">
      <c r="A684" s="1" t="str">
        <f t="shared" si="20"/>
        <v>43374-Santander Rio Banco (1119)-40277-IN</v>
      </c>
      <c r="B684" s="1" t="str">
        <f t="shared" si="21"/>
        <v>43374-Santander Rio Banco (1119)-IN</v>
      </c>
      <c r="C684" s="1" t="str">
        <f>IF(I684="","",IF(J684="OUT","",IF(COUNTIF($A$2:A684,A684)=1,1,"")))</f>
        <v/>
      </c>
      <c r="D684" s="1" t="str">
        <f>IF(I684="","",IF(J684="IN","",IF(COUNTIF($A$2:A684,A684)=1,1,"")))</f>
        <v/>
      </c>
      <c r="E684" s="1" t="str">
        <f>IF(I684="","",IF(J684="OUT","",IF(COUNTIF(B$2:$B684,B684)=1,1,"")))</f>
        <v/>
      </c>
      <c r="F684" s="1" t="str">
        <f>IF(I684="","",IF(J684="IN","",IF(COUNTIF($B$2:B684,B684)=1,1,"")))</f>
        <v/>
      </c>
      <c r="G684" s="1">
        <f>IF(I684="","",COUNTIF($K$1:K684,K684))</f>
        <v>107</v>
      </c>
      <c r="H684" s="1">
        <f>IF(I684="","",COUNTIF($G$2:G684,1))</f>
        <v>53</v>
      </c>
      <c r="I684" s="5">
        <v>40277</v>
      </c>
      <c r="J684" s="5" t="s">
        <v>2</v>
      </c>
      <c r="K684" s="5" t="s">
        <v>114</v>
      </c>
      <c r="L684" s="6">
        <v>43374</v>
      </c>
      <c r="M684" s="8">
        <v>1150</v>
      </c>
      <c r="N684" s="5">
        <v>27.15</v>
      </c>
      <c r="O684" s="7">
        <v>31222.5</v>
      </c>
    </row>
    <row r="685" spans="1:15" hidden="1" x14ac:dyDescent="0.2">
      <c r="A685" s="1" t="str">
        <f t="shared" si="20"/>
        <v>43374-Santander Rio Banco (1119)-40277-IN</v>
      </c>
      <c r="B685" s="1" t="str">
        <f t="shared" si="21"/>
        <v>43374-Santander Rio Banco (1119)-IN</v>
      </c>
      <c r="C685" s="1" t="str">
        <f>IF(I685="","",IF(J685="OUT","",IF(COUNTIF($A$2:A685,A685)=1,1,"")))</f>
        <v/>
      </c>
      <c r="D685" s="1" t="str">
        <f>IF(I685="","",IF(J685="IN","",IF(COUNTIF($A$2:A685,A685)=1,1,"")))</f>
        <v/>
      </c>
      <c r="E685" s="1" t="str">
        <f>IF(I685="","",IF(J685="OUT","",IF(COUNTIF(B$2:$B685,B685)=1,1,"")))</f>
        <v/>
      </c>
      <c r="F685" s="1" t="str">
        <f>IF(I685="","",IF(J685="IN","",IF(COUNTIF($B$2:B685,B685)=1,1,"")))</f>
        <v/>
      </c>
      <c r="G685" s="1">
        <f>IF(I685="","",COUNTIF($K$1:K685,K685))</f>
        <v>108</v>
      </c>
      <c r="H685" s="1">
        <f>IF(I685="","",COUNTIF($G$2:G685,1))</f>
        <v>53</v>
      </c>
      <c r="I685" s="5">
        <v>40277</v>
      </c>
      <c r="J685" s="5" t="s">
        <v>2</v>
      </c>
      <c r="K685" s="5" t="s">
        <v>114</v>
      </c>
      <c r="L685" s="6">
        <v>43374</v>
      </c>
      <c r="M685" s="8">
        <v>1465</v>
      </c>
      <c r="N685" s="5">
        <v>37.630000000000003</v>
      </c>
      <c r="O685" s="7">
        <v>55127.950000000004</v>
      </c>
    </row>
    <row r="686" spans="1:15" hidden="1" x14ac:dyDescent="0.2">
      <c r="A686" s="1" t="str">
        <f t="shared" si="20"/>
        <v>43374-Invertir en Bolsa (203)-40321-IN</v>
      </c>
      <c r="B686" s="1" t="str">
        <f t="shared" si="21"/>
        <v>43374-Invertir en Bolsa (203)-IN</v>
      </c>
      <c r="C686" s="1">
        <f>IF(I686="","",IF(J686="OUT","",IF(COUNTIF($A$2:A686,A686)=1,1,"")))</f>
        <v>1</v>
      </c>
      <c r="D686" s="1" t="str">
        <f>IF(I686="","",IF(J686="IN","",IF(COUNTIF($A$2:A686,A686)=1,1,"")))</f>
        <v/>
      </c>
      <c r="E686" s="1" t="str">
        <f>IF(I686="","",IF(J686="OUT","",IF(COUNTIF(B$2:$B686,B686)=1,1,"")))</f>
        <v/>
      </c>
      <c r="F686" s="1" t="str">
        <f>IF(I686="","",IF(J686="IN","",IF(COUNTIF($B$2:B686,B686)=1,1,"")))</f>
        <v/>
      </c>
      <c r="G686" s="1">
        <f>IF(I686="","",COUNTIF($K$1:K686,K686))</f>
        <v>17</v>
      </c>
      <c r="H686" s="1">
        <f>IF(I686="","",COUNTIF($G$2:G686,1))</f>
        <v>53</v>
      </c>
      <c r="I686" s="5">
        <v>40321</v>
      </c>
      <c r="J686" s="5" t="s">
        <v>2</v>
      </c>
      <c r="K686" s="5" t="s">
        <v>44</v>
      </c>
      <c r="L686" s="6">
        <v>43374</v>
      </c>
      <c r="M686" s="5">
        <v>154000</v>
      </c>
      <c r="N686" s="5">
        <v>0.1</v>
      </c>
      <c r="O686" s="7">
        <v>15400</v>
      </c>
    </row>
    <row r="687" spans="1:15" hidden="1" x14ac:dyDescent="0.2">
      <c r="A687" s="1" t="str">
        <f t="shared" si="20"/>
        <v>43374-Invertir en Bolsa (203)-40321-IN</v>
      </c>
      <c r="B687" s="1" t="str">
        <f t="shared" si="21"/>
        <v>43374-Invertir en Bolsa (203)-IN</v>
      </c>
      <c r="C687" s="1" t="str">
        <f>IF(I687="","",IF(J687="OUT","",IF(COUNTIF($A$2:A687,A687)=1,1,"")))</f>
        <v/>
      </c>
      <c r="D687" s="1" t="str">
        <f>IF(I687="","",IF(J687="IN","",IF(COUNTIF($A$2:A687,A687)=1,1,"")))</f>
        <v/>
      </c>
      <c r="E687" s="1" t="str">
        <f>IF(I687="","",IF(J687="OUT","",IF(COUNTIF(B$2:$B687,B687)=1,1,"")))</f>
        <v/>
      </c>
      <c r="F687" s="1" t="str">
        <f>IF(I687="","",IF(J687="IN","",IF(COUNTIF($B$2:B687,B687)=1,1,"")))</f>
        <v/>
      </c>
      <c r="G687" s="1">
        <f>IF(I687="","",COUNTIF($K$1:K687,K687))</f>
        <v>18</v>
      </c>
      <c r="H687" s="1">
        <f>IF(I687="","",COUNTIF($G$2:G687,1))</f>
        <v>53</v>
      </c>
      <c r="I687" s="5">
        <v>40321</v>
      </c>
      <c r="J687" s="5" t="s">
        <v>2</v>
      </c>
      <c r="K687" s="5" t="s">
        <v>44</v>
      </c>
      <c r="L687" s="6">
        <v>43374</v>
      </c>
      <c r="M687" s="8">
        <v>1450</v>
      </c>
      <c r="N687" s="5">
        <v>36.380000000000003</v>
      </c>
      <c r="O687" s="7">
        <v>52751.000000000007</v>
      </c>
    </row>
    <row r="688" spans="1:15" hidden="1" x14ac:dyDescent="0.2">
      <c r="A688" s="1" t="str">
        <f t="shared" si="20"/>
        <v>43374-Invertir en Bolsa (203)-40321-IN</v>
      </c>
      <c r="B688" s="1" t="str">
        <f t="shared" si="21"/>
        <v>43374-Invertir en Bolsa (203)-IN</v>
      </c>
      <c r="C688" s="1" t="str">
        <f>IF(I688="","",IF(J688="OUT","",IF(COUNTIF($A$2:A688,A688)=1,1,"")))</f>
        <v/>
      </c>
      <c r="D688" s="1" t="str">
        <f>IF(I688="","",IF(J688="IN","",IF(COUNTIF($A$2:A688,A688)=1,1,"")))</f>
        <v/>
      </c>
      <c r="E688" s="1" t="str">
        <f>IF(I688="","",IF(J688="OUT","",IF(COUNTIF(B$2:$B688,B688)=1,1,"")))</f>
        <v/>
      </c>
      <c r="F688" s="1" t="str">
        <f>IF(I688="","",IF(J688="IN","",IF(COUNTIF($B$2:B688,B688)=1,1,"")))</f>
        <v/>
      </c>
      <c r="G688" s="1">
        <f>IF(I688="","",COUNTIF($K$1:K688,K688))</f>
        <v>19</v>
      </c>
      <c r="H688" s="1">
        <f>IF(I688="","",COUNTIF($G$2:G688,1))</f>
        <v>53</v>
      </c>
      <c r="I688" s="5">
        <v>40321</v>
      </c>
      <c r="J688" s="5" t="s">
        <v>2</v>
      </c>
      <c r="K688" s="5" t="s">
        <v>44</v>
      </c>
      <c r="L688" s="6">
        <v>43374</v>
      </c>
      <c r="M688" s="8">
        <v>1610</v>
      </c>
      <c r="N688" s="5">
        <v>44.75</v>
      </c>
      <c r="O688" s="7">
        <v>72047.5</v>
      </c>
    </row>
    <row r="689" spans="1:15" hidden="1" x14ac:dyDescent="0.2">
      <c r="A689" s="1" t="str">
        <f t="shared" si="20"/>
        <v>43374-Invertir en Bolsa (203)-40321-IN</v>
      </c>
      <c r="B689" s="1" t="str">
        <f t="shared" si="21"/>
        <v>43374-Invertir en Bolsa (203)-IN</v>
      </c>
      <c r="C689" s="1" t="str">
        <f>IF(I689="","",IF(J689="OUT","",IF(COUNTIF($A$2:A689,A689)=1,1,"")))</f>
        <v/>
      </c>
      <c r="D689" s="1" t="str">
        <f>IF(I689="","",IF(J689="IN","",IF(COUNTIF($A$2:A689,A689)=1,1,"")))</f>
        <v/>
      </c>
      <c r="E689" s="1" t="str">
        <f>IF(I689="","",IF(J689="OUT","",IF(COUNTIF(B$2:$B689,B689)=1,1,"")))</f>
        <v/>
      </c>
      <c r="F689" s="1" t="str">
        <f>IF(I689="","",IF(J689="IN","",IF(COUNTIF($B$2:B689,B689)=1,1,"")))</f>
        <v/>
      </c>
      <c r="G689" s="1">
        <f>IF(I689="","",COUNTIF($K$1:K689,K689))</f>
        <v>20</v>
      </c>
      <c r="H689" s="1">
        <f>IF(I689="","",COUNTIF($G$2:G689,1))</f>
        <v>53</v>
      </c>
      <c r="I689" s="5">
        <v>40321</v>
      </c>
      <c r="J689" s="5" t="s">
        <v>2</v>
      </c>
      <c r="K689" s="5" t="s">
        <v>44</v>
      </c>
      <c r="L689" s="6">
        <v>43374</v>
      </c>
      <c r="M689" s="8">
        <v>3620</v>
      </c>
      <c r="N689" s="5">
        <v>37.299999999999997</v>
      </c>
      <c r="O689" s="7">
        <v>135026</v>
      </c>
    </row>
    <row r="690" spans="1:15" hidden="1" x14ac:dyDescent="0.2">
      <c r="A690" s="1" t="str">
        <f t="shared" si="20"/>
        <v>43374-BBVA Banco Frances (1103)-40334-IN</v>
      </c>
      <c r="B690" s="1" t="str">
        <f t="shared" si="21"/>
        <v>43374-BBVA Banco Frances (1103)-IN</v>
      </c>
      <c r="C690" s="1">
        <f>IF(I690="","",IF(J690="OUT","",IF(COUNTIF($A$2:A690,A690)=1,1,"")))</f>
        <v>1</v>
      </c>
      <c r="D690" s="1" t="str">
        <f>IF(I690="","",IF(J690="IN","",IF(COUNTIF($A$2:A690,A690)=1,1,"")))</f>
        <v/>
      </c>
      <c r="E690" s="1" t="str">
        <f>IF(I690="","",IF(J690="OUT","",IF(COUNTIF(B$2:$B690,B690)=1,1,"")))</f>
        <v/>
      </c>
      <c r="F690" s="1" t="str">
        <f>IF(I690="","",IF(J690="IN","",IF(COUNTIF($B$2:B690,B690)=1,1,"")))</f>
        <v/>
      </c>
      <c r="G690" s="1">
        <f>IF(I690="","",COUNTIF($K$1:K690,K690))</f>
        <v>74</v>
      </c>
      <c r="H690" s="1">
        <f>IF(I690="","",COUNTIF($G$2:G690,1))</f>
        <v>53</v>
      </c>
      <c r="I690" s="5">
        <v>40334</v>
      </c>
      <c r="J690" s="5" t="s">
        <v>2</v>
      </c>
      <c r="K690" s="5" t="s">
        <v>13</v>
      </c>
      <c r="L690" s="6">
        <v>43374</v>
      </c>
      <c r="M690" s="5">
        <v>125</v>
      </c>
      <c r="N690" s="5">
        <v>546.65</v>
      </c>
      <c r="O690" s="7">
        <v>68331.25</v>
      </c>
    </row>
    <row r="691" spans="1:15" hidden="1" x14ac:dyDescent="0.2">
      <c r="A691" s="1" t="str">
        <f t="shared" si="20"/>
        <v>43374-BBVA Banco Frances (1103)-40334-IN</v>
      </c>
      <c r="B691" s="1" t="str">
        <f t="shared" si="21"/>
        <v>43374-BBVA Banco Frances (1103)-IN</v>
      </c>
      <c r="C691" s="1" t="str">
        <f>IF(I691="","",IF(J691="OUT","",IF(COUNTIF($A$2:A691,A691)=1,1,"")))</f>
        <v/>
      </c>
      <c r="D691" s="1" t="str">
        <f>IF(I691="","",IF(J691="IN","",IF(COUNTIF($A$2:A691,A691)=1,1,"")))</f>
        <v/>
      </c>
      <c r="E691" s="1" t="str">
        <f>IF(I691="","",IF(J691="OUT","",IF(COUNTIF(B$2:$B691,B691)=1,1,"")))</f>
        <v/>
      </c>
      <c r="F691" s="1" t="str">
        <f>IF(I691="","",IF(J691="IN","",IF(COUNTIF($B$2:B691,B691)=1,1,"")))</f>
        <v/>
      </c>
      <c r="G691" s="1">
        <f>IF(I691="","",COUNTIF($K$1:K691,K691))</f>
        <v>75</v>
      </c>
      <c r="H691" s="1">
        <f>IF(I691="","",COUNTIF($G$2:G691,1))</f>
        <v>53</v>
      </c>
      <c r="I691" s="5">
        <v>40334</v>
      </c>
      <c r="J691" s="5" t="s">
        <v>2</v>
      </c>
      <c r="K691" s="5" t="s">
        <v>13</v>
      </c>
      <c r="L691" s="6">
        <v>43374</v>
      </c>
      <c r="M691" s="5">
        <v>1500</v>
      </c>
      <c r="N691" s="5">
        <v>54.7</v>
      </c>
      <c r="O691" s="7">
        <v>82050</v>
      </c>
    </row>
    <row r="692" spans="1:15" hidden="1" x14ac:dyDescent="0.2">
      <c r="A692" s="1" t="str">
        <f t="shared" si="20"/>
        <v>43374-BBVA Banco Frances (1103)-40334-IN</v>
      </c>
      <c r="B692" s="1" t="str">
        <f t="shared" si="21"/>
        <v>43374-BBVA Banco Frances (1103)-IN</v>
      </c>
      <c r="C692" s="1" t="str">
        <f>IF(I692="","",IF(J692="OUT","",IF(COUNTIF($A$2:A692,A692)=1,1,"")))</f>
        <v/>
      </c>
      <c r="D692" s="1" t="str">
        <f>IF(I692="","",IF(J692="IN","",IF(COUNTIF($A$2:A692,A692)=1,1,"")))</f>
        <v/>
      </c>
      <c r="E692" s="1" t="str">
        <f>IF(I692="","",IF(J692="OUT","",IF(COUNTIF(B$2:$B692,B692)=1,1,"")))</f>
        <v/>
      </c>
      <c r="F692" s="1" t="str">
        <f>IF(I692="","",IF(J692="IN","",IF(COUNTIF($B$2:B692,B692)=1,1,"")))</f>
        <v/>
      </c>
      <c r="G692" s="1">
        <f>IF(I692="","",COUNTIF($K$1:K692,K692))</f>
        <v>76</v>
      </c>
      <c r="H692" s="1">
        <f>IF(I692="","",COUNTIF($G$2:G692,1))</f>
        <v>53</v>
      </c>
      <c r="I692" s="5">
        <v>40334</v>
      </c>
      <c r="J692" s="5" t="s">
        <v>2</v>
      </c>
      <c r="K692" s="5" t="s">
        <v>13</v>
      </c>
      <c r="L692" s="6">
        <v>43374</v>
      </c>
      <c r="M692" s="5">
        <v>1000</v>
      </c>
      <c r="N692" s="5">
        <v>91.4</v>
      </c>
      <c r="O692" s="7">
        <v>91400</v>
      </c>
    </row>
    <row r="693" spans="1:15" hidden="1" x14ac:dyDescent="0.2">
      <c r="A693" s="1" t="str">
        <f t="shared" si="20"/>
        <v>43374-Banco de Córdoba (489)-40401-IN</v>
      </c>
      <c r="B693" s="1" t="str">
        <f t="shared" si="21"/>
        <v>43374-Banco de Córdoba (489)-IN</v>
      </c>
      <c r="C693" s="1">
        <f>IF(I693="","",IF(J693="OUT","",IF(COUNTIF($A$2:A693,A693)=1,1,"")))</f>
        <v>1</v>
      </c>
      <c r="D693" s="1" t="str">
        <f>IF(I693="","",IF(J693="IN","",IF(COUNTIF($A$2:A693,A693)=1,1,"")))</f>
        <v/>
      </c>
      <c r="E693" s="1">
        <f>IF(I693="","",IF(J693="OUT","",IF(COUNTIF(B$2:$B693,B693)=1,1,"")))</f>
        <v>1</v>
      </c>
      <c r="F693" s="1" t="str">
        <f>IF(I693="","",IF(J693="IN","",IF(COUNTIF($B$2:B693,B693)=1,1,"")))</f>
        <v/>
      </c>
      <c r="G693" s="1">
        <f>IF(I693="","",COUNTIF($K$1:K693,K693))</f>
        <v>1</v>
      </c>
      <c r="H693" s="1">
        <f>IF(I693="","",COUNTIF($G$2:G693,1))</f>
        <v>54</v>
      </c>
      <c r="I693" s="5">
        <v>40401</v>
      </c>
      <c r="J693" s="5" t="s">
        <v>2</v>
      </c>
      <c r="K693" s="5" t="s">
        <v>51</v>
      </c>
      <c r="L693" s="6">
        <v>43374</v>
      </c>
      <c r="M693" s="5">
        <v>330000</v>
      </c>
      <c r="N693" s="5">
        <v>0.96799999999999997</v>
      </c>
      <c r="O693" s="7">
        <v>319440</v>
      </c>
    </row>
    <row r="694" spans="1:15" hidden="1" x14ac:dyDescent="0.2">
      <c r="A694" s="1" t="str">
        <f t="shared" si="20"/>
        <v>43374-BBVA Banco Frances (1103)-40446-IN</v>
      </c>
      <c r="B694" s="1" t="str">
        <f t="shared" si="21"/>
        <v>43374-BBVA Banco Frances (1103)-IN</v>
      </c>
      <c r="C694" s="1">
        <f>IF(I694="","",IF(J694="OUT","",IF(COUNTIF($A$2:A694,A694)=1,1,"")))</f>
        <v>1</v>
      </c>
      <c r="D694" s="1" t="str">
        <f>IF(I694="","",IF(J694="IN","",IF(COUNTIF($A$2:A694,A694)=1,1,"")))</f>
        <v/>
      </c>
      <c r="E694" s="1" t="str">
        <f>IF(I694="","",IF(J694="OUT","",IF(COUNTIF(B$2:$B694,B694)=1,1,"")))</f>
        <v/>
      </c>
      <c r="F694" s="1" t="str">
        <f>IF(I694="","",IF(J694="IN","",IF(COUNTIF($B$2:B694,B694)=1,1,"")))</f>
        <v/>
      </c>
      <c r="G694" s="1">
        <f>IF(I694="","",COUNTIF($K$1:K694,K694))</f>
        <v>77</v>
      </c>
      <c r="H694" s="1">
        <f>IF(I694="","",COUNTIF($G$2:G694,1))</f>
        <v>54</v>
      </c>
      <c r="I694" s="5">
        <v>40446</v>
      </c>
      <c r="J694" s="5" t="s">
        <v>2</v>
      </c>
      <c r="K694" s="5" t="s">
        <v>13</v>
      </c>
      <c r="L694" s="6">
        <v>43374</v>
      </c>
      <c r="M694" s="5">
        <v>150</v>
      </c>
      <c r="N694" s="5">
        <v>19.100000000000001</v>
      </c>
      <c r="O694" s="7">
        <v>2865</v>
      </c>
    </row>
    <row r="695" spans="1:15" hidden="1" x14ac:dyDescent="0.2">
      <c r="A695" s="1" t="str">
        <f t="shared" si="20"/>
        <v>43374-BBVA Banco Frances (1103)-40446-IN</v>
      </c>
      <c r="B695" s="1" t="str">
        <f t="shared" si="21"/>
        <v>43374-BBVA Banco Frances (1103)-IN</v>
      </c>
      <c r="C695" s="1" t="str">
        <f>IF(I695="","",IF(J695="OUT","",IF(COUNTIF($A$2:A695,A695)=1,1,"")))</f>
        <v/>
      </c>
      <c r="D695" s="1" t="str">
        <f>IF(I695="","",IF(J695="IN","",IF(COUNTIF($A$2:A695,A695)=1,1,"")))</f>
        <v/>
      </c>
      <c r="E695" s="1" t="str">
        <f>IF(I695="","",IF(J695="OUT","",IF(COUNTIF(B$2:$B695,B695)=1,1,"")))</f>
        <v/>
      </c>
      <c r="F695" s="1" t="str">
        <f>IF(I695="","",IF(J695="IN","",IF(COUNTIF($B$2:B695,B695)=1,1,"")))</f>
        <v/>
      </c>
      <c r="G695" s="1">
        <f>IF(I695="","",COUNTIF($K$1:K695,K695))</f>
        <v>78</v>
      </c>
      <c r="H695" s="1">
        <f>IF(I695="","",COUNTIF($G$2:G695,1))</f>
        <v>54</v>
      </c>
      <c r="I695" s="5">
        <v>40446</v>
      </c>
      <c r="J695" s="5" t="s">
        <v>2</v>
      </c>
      <c r="K695" s="5" t="s">
        <v>13</v>
      </c>
      <c r="L695" s="6">
        <v>43374</v>
      </c>
      <c r="M695" s="5">
        <v>104</v>
      </c>
      <c r="N695" s="5">
        <v>82.8</v>
      </c>
      <c r="O695" s="7">
        <v>8611.1999999999989</v>
      </c>
    </row>
    <row r="696" spans="1:15" hidden="1" x14ac:dyDescent="0.2">
      <c r="A696" s="1" t="str">
        <f t="shared" si="20"/>
        <v>43374-Futuro Bursátil (209)-1339-OUT</v>
      </c>
      <c r="B696" s="1" t="str">
        <f t="shared" si="21"/>
        <v>43374-Futuro Bursátil (209)-OUT</v>
      </c>
      <c r="C696" s="1" t="str">
        <f>IF(I696="","",IF(J696="OUT","",IF(COUNTIF($A$2:A696,A696)=1,1,"")))</f>
        <v/>
      </c>
      <c r="D696" s="1">
        <f>IF(I696="","",IF(J696="IN","",IF(COUNTIF($A$2:A696,A696)=1,1,"")))</f>
        <v>1</v>
      </c>
      <c r="E696" s="1" t="str">
        <f>IF(I696="","",IF(J696="OUT","",IF(COUNTIF(B$2:$B696,B696)=1,1,"")))</f>
        <v/>
      </c>
      <c r="F696" s="1">
        <f>IF(I696="","",IF(J696="IN","",IF(COUNTIF($B$2:B696,B696)=1,1,"")))</f>
        <v>1</v>
      </c>
      <c r="G696" s="1">
        <f>IF(I696="","",COUNTIF($K$1:K696,K696))</f>
        <v>1</v>
      </c>
      <c r="H696" s="1">
        <f>IF(I696="","",COUNTIF($G$2:G696,1))</f>
        <v>55</v>
      </c>
      <c r="I696" s="5">
        <v>1339</v>
      </c>
      <c r="J696" s="5" t="s">
        <v>3</v>
      </c>
      <c r="K696" s="5" t="s">
        <v>61</v>
      </c>
      <c r="L696" s="6">
        <v>43374</v>
      </c>
      <c r="M696" s="8">
        <v>44920</v>
      </c>
      <c r="N696" s="5">
        <v>22.5</v>
      </c>
      <c r="O696" s="7">
        <v>-1010700</v>
      </c>
    </row>
    <row r="697" spans="1:15" hidden="1" x14ac:dyDescent="0.2">
      <c r="A697" s="1" t="str">
        <f t="shared" si="20"/>
        <v>43374-Futuro Bursátil (209)-1339-OUT</v>
      </c>
      <c r="B697" s="1" t="str">
        <f t="shared" si="21"/>
        <v>43374-Futuro Bursátil (209)-OUT</v>
      </c>
      <c r="C697" s="1" t="str">
        <f>IF(I697="","",IF(J697="OUT","",IF(COUNTIF($A$2:A697,A697)=1,1,"")))</f>
        <v/>
      </c>
      <c r="D697" s="1" t="str">
        <f>IF(I697="","",IF(J697="IN","",IF(COUNTIF($A$2:A697,A697)=1,1,"")))</f>
        <v/>
      </c>
      <c r="E697" s="1" t="str">
        <f>IF(I697="","",IF(J697="OUT","",IF(COUNTIF(B$2:$B697,B697)=1,1,"")))</f>
        <v/>
      </c>
      <c r="F697" s="1" t="str">
        <f>IF(I697="","",IF(J697="IN","",IF(COUNTIF($B$2:B697,B697)=1,1,"")))</f>
        <v/>
      </c>
      <c r="G697" s="1">
        <f>IF(I697="","",COUNTIF($K$1:K697,K697))</f>
        <v>2</v>
      </c>
      <c r="H697" s="1">
        <f>IF(I697="","",COUNTIF($G$2:G697,1))</f>
        <v>55</v>
      </c>
      <c r="I697" s="5">
        <v>1339</v>
      </c>
      <c r="J697" s="5" t="s">
        <v>3</v>
      </c>
      <c r="K697" s="5" t="s">
        <v>61</v>
      </c>
      <c r="L697" s="6">
        <v>43374</v>
      </c>
      <c r="M697" s="8">
        <v>21000</v>
      </c>
      <c r="N697" s="5">
        <v>30.2</v>
      </c>
      <c r="O697" s="7">
        <v>-634200</v>
      </c>
    </row>
    <row r="698" spans="1:15" hidden="1" x14ac:dyDescent="0.2">
      <c r="A698" s="1" t="str">
        <f t="shared" si="20"/>
        <v>43374-Futuro Bursátil (209)-1339-OUT</v>
      </c>
      <c r="B698" s="1" t="str">
        <f t="shared" si="21"/>
        <v>43374-Futuro Bursátil (209)-OUT</v>
      </c>
      <c r="C698" s="1" t="str">
        <f>IF(I698="","",IF(J698="OUT","",IF(COUNTIF($A$2:A698,A698)=1,1,"")))</f>
        <v/>
      </c>
      <c r="D698" s="1" t="str">
        <f>IF(I698="","",IF(J698="IN","",IF(COUNTIF($A$2:A698,A698)=1,1,"")))</f>
        <v/>
      </c>
      <c r="E698" s="1" t="str">
        <f>IF(I698="","",IF(J698="OUT","",IF(COUNTIF(B$2:$B698,B698)=1,1,"")))</f>
        <v/>
      </c>
      <c r="F698" s="1" t="str">
        <f>IF(I698="","",IF(J698="IN","",IF(COUNTIF($B$2:B698,B698)=1,1,"")))</f>
        <v/>
      </c>
      <c r="G698" s="1">
        <f>IF(I698="","",COUNTIF($K$1:K698,K698))</f>
        <v>3</v>
      </c>
      <c r="H698" s="1">
        <f>IF(I698="","",COUNTIF($G$2:G698,1))</f>
        <v>55</v>
      </c>
      <c r="I698" s="5">
        <v>1339</v>
      </c>
      <c r="J698" s="5" t="s">
        <v>3</v>
      </c>
      <c r="K698" s="5" t="s">
        <v>61</v>
      </c>
      <c r="L698" s="6">
        <v>43374</v>
      </c>
      <c r="M698" s="8">
        <v>2762</v>
      </c>
      <c r="N698" s="5">
        <v>38.81</v>
      </c>
      <c r="O698" s="7">
        <v>-107193.22</v>
      </c>
    </row>
    <row r="699" spans="1:15" hidden="1" x14ac:dyDescent="0.2">
      <c r="A699" s="1" t="str">
        <f t="shared" si="20"/>
        <v>43374-EcoBolsar (689)-4003-OUT</v>
      </c>
      <c r="B699" s="1" t="str">
        <f t="shared" si="21"/>
        <v>43374-EcoBolsar (689)-OUT</v>
      </c>
      <c r="C699" s="1" t="str">
        <f>IF(I699="","",IF(J699="OUT","",IF(COUNTIF($A$2:A699,A699)=1,1,"")))</f>
        <v/>
      </c>
      <c r="D699" s="1">
        <f>IF(I699="","",IF(J699="IN","",IF(COUNTIF($A$2:A699,A699)=1,1,"")))</f>
        <v>1</v>
      </c>
      <c r="E699" s="1" t="str">
        <f>IF(I699="","",IF(J699="OUT","",IF(COUNTIF(B$2:$B699,B699)=1,1,"")))</f>
        <v/>
      </c>
      <c r="F699" s="1">
        <f>IF(I699="","",IF(J699="IN","",IF(COUNTIF($B$2:B699,B699)=1,1,"")))</f>
        <v>1</v>
      </c>
      <c r="G699" s="1">
        <f>IF(I699="","",COUNTIF($K$1:K699,K699))</f>
        <v>39</v>
      </c>
      <c r="H699" s="1">
        <f>IF(I699="","",COUNTIF($G$2:G699,1))</f>
        <v>55</v>
      </c>
      <c r="I699" s="5">
        <v>4003</v>
      </c>
      <c r="J699" s="5" t="s">
        <v>3</v>
      </c>
      <c r="K699" s="5" t="s">
        <v>25</v>
      </c>
      <c r="L699" s="6">
        <v>43374</v>
      </c>
      <c r="M699" s="5">
        <v>1088</v>
      </c>
      <c r="N699" s="5">
        <v>56.3</v>
      </c>
      <c r="O699" s="7">
        <v>-61254.399999999994</v>
      </c>
    </row>
    <row r="700" spans="1:15" hidden="1" x14ac:dyDescent="0.2">
      <c r="A700" s="1" t="str">
        <f t="shared" si="20"/>
        <v>43374-Banco Mariva S.A. (429)-4719-OUT</v>
      </c>
      <c r="B700" s="1" t="str">
        <f t="shared" si="21"/>
        <v>43374-Banco Mariva S.A. (429)-OUT</v>
      </c>
      <c r="C700" s="1" t="str">
        <f>IF(I700="","",IF(J700="OUT","",IF(COUNTIF($A$2:A700,A700)=1,1,"")))</f>
        <v/>
      </c>
      <c r="D700" s="1">
        <f>IF(I700="","",IF(J700="IN","",IF(COUNTIF($A$2:A700,A700)=1,1,"")))</f>
        <v>1</v>
      </c>
      <c r="E700" s="1" t="str">
        <f>IF(I700="","",IF(J700="OUT","",IF(COUNTIF(B$2:$B700,B700)=1,1,"")))</f>
        <v/>
      </c>
      <c r="F700" s="1">
        <f>IF(I700="","",IF(J700="IN","",IF(COUNTIF($B$2:B700,B700)=1,1,"")))</f>
        <v>1</v>
      </c>
      <c r="G700" s="1">
        <f>IF(I700="","",COUNTIF($K$1:K700,K700))</f>
        <v>2</v>
      </c>
      <c r="H700" s="1">
        <f>IF(I700="","",COUNTIF($G$2:G700,1))</f>
        <v>55</v>
      </c>
      <c r="I700" s="5">
        <v>4719</v>
      </c>
      <c r="J700" s="5" t="s">
        <v>3</v>
      </c>
      <c r="K700" s="5" t="s">
        <v>11</v>
      </c>
      <c r="L700" s="6">
        <v>43374</v>
      </c>
      <c r="M700" s="8">
        <v>94304</v>
      </c>
      <c r="N700" s="5">
        <v>38.65</v>
      </c>
      <c r="O700" s="7">
        <v>-3644849.6</v>
      </c>
    </row>
    <row r="701" spans="1:15" hidden="1" x14ac:dyDescent="0.2">
      <c r="A701" s="1" t="str">
        <f t="shared" si="20"/>
        <v>43374-Rava Soc. de Bolsa (180)-4978-OUT</v>
      </c>
      <c r="B701" s="1" t="str">
        <f t="shared" si="21"/>
        <v>43374-Rava Soc. de Bolsa (180)-OUT</v>
      </c>
      <c r="C701" s="1" t="str">
        <f>IF(I701="","",IF(J701="OUT","",IF(COUNTIF($A$2:A701,A701)=1,1,"")))</f>
        <v/>
      </c>
      <c r="D701" s="1">
        <f>IF(I701="","",IF(J701="IN","",IF(COUNTIF($A$2:A701,A701)=1,1,"")))</f>
        <v>1</v>
      </c>
      <c r="E701" s="1" t="str">
        <f>IF(I701="","",IF(J701="OUT","",IF(COUNTIF(B$2:$B701,B701)=1,1,"")))</f>
        <v/>
      </c>
      <c r="F701" s="1">
        <f>IF(I701="","",IF(J701="IN","",IF(COUNTIF($B$2:B701,B701)=1,1,"")))</f>
        <v>1</v>
      </c>
      <c r="G701" s="1">
        <f>IF(I701="","",COUNTIF($K$1:K701,K701))</f>
        <v>1</v>
      </c>
      <c r="H701" s="1">
        <f>IF(I701="","",COUNTIF($G$2:G701,1))</f>
        <v>56</v>
      </c>
      <c r="I701" s="5">
        <v>4978</v>
      </c>
      <c r="J701" s="5" t="s">
        <v>3</v>
      </c>
      <c r="K701" s="5" t="s">
        <v>65</v>
      </c>
      <c r="L701" s="6">
        <v>43374</v>
      </c>
      <c r="M701" s="5">
        <v>4700</v>
      </c>
      <c r="N701" s="5">
        <v>58</v>
      </c>
      <c r="O701" s="7">
        <v>-272600</v>
      </c>
    </row>
    <row r="702" spans="1:15" hidden="1" x14ac:dyDescent="0.2">
      <c r="A702" s="1" t="str">
        <f t="shared" si="20"/>
        <v>43374-Rava Soc. de Bolsa (180)-4978-OUT</v>
      </c>
      <c r="B702" s="1" t="str">
        <f t="shared" si="21"/>
        <v>43374-Rava Soc. de Bolsa (180)-OUT</v>
      </c>
      <c r="C702" s="1" t="str">
        <f>IF(I702="","",IF(J702="OUT","",IF(COUNTIF($A$2:A702,A702)=1,1,"")))</f>
        <v/>
      </c>
      <c r="D702" s="1" t="str">
        <f>IF(I702="","",IF(J702="IN","",IF(COUNTIF($A$2:A702,A702)=1,1,"")))</f>
        <v/>
      </c>
      <c r="E702" s="1" t="str">
        <f>IF(I702="","",IF(J702="OUT","",IF(COUNTIF(B$2:$B702,B702)=1,1,"")))</f>
        <v/>
      </c>
      <c r="F702" s="1" t="str">
        <f>IF(I702="","",IF(J702="IN","",IF(COUNTIF($B$2:B702,B702)=1,1,"")))</f>
        <v/>
      </c>
      <c r="G702" s="1">
        <f>IF(I702="","",COUNTIF($K$1:K702,K702))</f>
        <v>2</v>
      </c>
      <c r="H702" s="1">
        <f>IF(I702="","",COUNTIF($G$2:G702,1))</f>
        <v>56</v>
      </c>
      <c r="I702" s="5">
        <v>4978</v>
      </c>
      <c r="J702" s="5" t="s">
        <v>3</v>
      </c>
      <c r="K702" s="5" t="s">
        <v>65</v>
      </c>
      <c r="L702" s="6">
        <v>43374</v>
      </c>
      <c r="M702" s="5">
        <v>16000</v>
      </c>
      <c r="N702" s="5">
        <v>14.9</v>
      </c>
      <c r="O702" s="7">
        <v>-238400</v>
      </c>
    </row>
    <row r="703" spans="1:15" hidden="1" x14ac:dyDescent="0.2">
      <c r="A703" s="1" t="str">
        <f t="shared" si="20"/>
        <v>43374-Rava Soc. de Bolsa (180)-4978-OUT</v>
      </c>
      <c r="B703" s="1" t="str">
        <f t="shared" si="21"/>
        <v>43374-Rava Soc. de Bolsa (180)-OUT</v>
      </c>
      <c r="C703" s="1" t="str">
        <f>IF(I703="","",IF(J703="OUT","",IF(COUNTIF($A$2:A703,A703)=1,1,"")))</f>
        <v/>
      </c>
      <c r="D703" s="1" t="str">
        <f>IF(I703="","",IF(J703="IN","",IF(COUNTIF($A$2:A703,A703)=1,1,"")))</f>
        <v/>
      </c>
      <c r="E703" s="1" t="str">
        <f>IF(I703="","",IF(J703="OUT","",IF(COUNTIF(B$2:$B703,B703)=1,1,"")))</f>
        <v/>
      </c>
      <c r="F703" s="1" t="str">
        <f>IF(I703="","",IF(J703="IN","",IF(COUNTIF($B$2:B703,B703)=1,1,"")))</f>
        <v/>
      </c>
      <c r="G703" s="1">
        <f>IF(I703="","",COUNTIF($K$1:K703,K703))</f>
        <v>3</v>
      </c>
      <c r="H703" s="1">
        <f>IF(I703="","",COUNTIF($G$2:G703,1))</f>
        <v>56</v>
      </c>
      <c r="I703" s="5">
        <v>4978</v>
      </c>
      <c r="J703" s="5" t="s">
        <v>3</v>
      </c>
      <c r="K703" s="5" t="s">
        <v>65</v>
      </c>
      <c r="L703" s="6">
        <v>43374</v>
      </c>
      <c r="M703" s="5">
        <v>1300</v>
      </c>
      <c r="N703" s="5">
        <v>155.1</v>
      </c>
      <c r="O703" s="7">
        <v>-201630</v>
      </c>
    </row>
    <row r="704" spans="1:15" hidden="1" x14ac:dyDescent="0.2">
      <c r="A704" s="1" t="str">
        <f t="shared" si="20"/>
        <v>43374-Rava Soc. de Bolsa (180)-4978-OUT</v>
      </c>
      <c r="B704" s="1" t="str">
        <f t="shared" si="21"/>
        <v>43374-Rava Soc. de Bolsa (180)-OUT</v>
      </c>
      <c r="C704" s="1" t="str">
        <f>IF(I704="","",IF(J704="OUT","",IF(COUNTIF($A$2:A704,A704)=1,1,"")))</f>
        <v/>
      </c>
      <c r="D704" s="1" t="str">
        <f>IF(I704="","",IF(J704="IN","",IF(COUNTIF($A$2:A704,A704)=1,1,"")))</f>
        <v/>
      </c>
      <c r="E704" s="1" t="str">
        <f>IF(I704="","",IF(J704="OUT","",IF(COUNTIF(B$2:$B704,B704)=1,1,"")))</f>
        <v/>
      </c>
      <c r="F704" s="1" t="str">
        <f>IF(I704="","",IF(J704="IN","",IF(COUNTIF($B$2:B704,B704)=1,1,"")))</f>
        <v/>
      </c>
      <c r="G704" s="1">
        <f>IF(I704="","",COUNTIF($K$1:K704,K704))</f>
        <v>4</v>
      </c>
      <c r="H704" s="1">
        <f>IF(I704="","",COUNTIF($G$2:G704,1))</f>
        <v>56</v>
      </c>
      <c r="I704" s="5">
        <v>4978</v>
      </c>
      <c r="J704" s="5" t="s">
        <v>3</v>
      </c>
      <c r="K704" s="5" t="s">
        <v>65</v>
      </c>
      <c r="L704" s="6">
        <v>43374</v>
      </c>
      <c r="M704" s="5">
        <v>200</v>
      </c>
      <c r="N704" s="5">
        <v>641.1</v>
      </c>
      <c r="O704" s="7">
        <v>-128220</v>
      </c>
    </row>
    <row r="705" spans="1:15" hidden="1" x14ac:dyDescent="0.2">
      <c r="A705" s="1" t="str">
        <f t="shared" si="20"/>
        <v>43374-Guardati Torti S.A (1736)-7264-OUT</v>
      </c>
      <c r="B705" s="1" t="str">
        <f t="shared" si="21"/>
        <v>43374-Guardati Torti S.A (1736)-OUT</v>
      </c>
      <c r="C705" s="1" t="str">
        <f>IF(I705="","",IF(J705="OUT","",IF(COUNTIF($A$2:A705,A705)=1,1,"")))</f>
        <v/>
      </c>
      <c r="D705" s="1">
        <f>IF(I705="","",IF(J705="IN","",IF(COUNTIF($A$2:A705,A705)=1,1,"")))</f>
        <v>1</v>
      </c>
      <c r="E705" s="1" t="str">
        <f>IF(I705="","",IF(J705="OUT","",IF(COUNTIF(B$2:$B705,B705)=1,1,"")))</f>
        <v/>
      </c>
      <c r="F705" s="1">
        <f>IF(I705="","",IF(J705="IN","",IF(COUNTIF($B$2:B705,B705)=1,1,"")))</f>
        <v>1</v>
      </c>
      <c r="G705" s="1">
        <f>IF(I705="","",COUNTIF($K$1:K705,K705))</f>
        <v>13</v>
      </c>
      <c r="H705" s="1">
        <f>IF(I705="","",COUNTIF($G$2:G705,1))</f>
        <v>56</v>
      </c>
      <c r="I705" s="5">
        <v>7264</v>
      </c>
      <c r="J705" s="5" t="s">
        <v>3</v>
      </c>
      <c r="K705" s="5" t="s">
        <v>27</v>
      </c>
      <c r="L705" s="6">
        <v>43374</v>
      </c>
      <c r="M705" s="5">
        <v>500</v>
      </c>
      <c r="N705" s="5">
        <v>298.05</v>
      </c>
      <c r="O705" s="7">
        <v>-149025</v>
      </c>
    </row>
    <row r="706" spans="1:15" hidden="1" x14ac:dyDescent="0.2">
      <c r="A706" s="1" t="str">
        <f t="shared" si="20"/>
        <v>43374-Caja de Valores S.A. (0000)-11649-OUT</v>
      </c>
      <c r="B706" s="1" t="str">
        <f t="shared" si="21"/>
        <v>43374-Caja de Valores S.A. (0000)-OUT</v>
      </c>
      <c r="C706" s="1" t="str">
        <f>IF(I706="","",IF(J706="OUT","",IF(COUNTIF($A$2:A706,A706)=1,1,"")))</f>
        <v/>
      </c>
      <c r="D706" s="1">
        <f>IF(I706="","",IF(J706="IN","",IF(COUNTIF($A$2:A706,A706)=1,1,"")))</f>
        <v>1</v>
      </c>
      <c r="E706" s="1" t="str">
        <f>IF(I706="","",IF(J706="OUT","",IF(COUNTIF(B$2:$B706,B706)=1,1,"")))</f>
        <v/>
      </c>
      <c r="F706" s="1">
        <f>IF(I706="","",IF(J706="IN","",IF(COUNTIF($B$2:B706,B706)=1,1,"")))</f>
        <v>1</v>
      </c>
      <c r="G706" s="1">
        <f>IF(I706="","",COUNTIF($K$1:K706,K706))</f>
        <v>10</v>
      </c>
      <c r="H706" s="1">
        <f>IF(I706="","",COUNTIF($G$2:G706,1))</f>
        <v>56</v>
      </c>
      <c r="I706" s="5">
        <v>11649</v>
      </c>
      <c r="J706" s="5" t="s">
        <v>3</v>
      </c>
      <c r="K706" s="5" t="s">
        <v>22</v>
      </c>
      <c r="L706" s="6">
        <v>43374</v>
      </c>
      <c r="M706" s="8">
        <v>10572</v>
      </c>
      <c r="N706" s="5">
        <v>45.05</v>
      </c>
      <c r="O706" s="7">
        <v>-476268.6</v>
      </c>
    </row>
    <row r="707" spans="1:15" hidden="1" x14ac:dyDescent="0.2">
      <c r="A707" s="1" t="str">
        <f t="shared" si="20"/>
        <v>43374-Caja de Valores S.A. (0000)-11649-OUT</v>
      </c>
      <c r="B707" s="1" t="str">
        <f t="shared" si="21"/>
        <v>43374-Caja de Valores S.A. (0000)-OUT</v>
      </c>
      <c r="C707" s="1" t="str">
        <f>IF(I707="","",IF(J707="OUT","",IF(COUNTIF($A$2:A707,A707)=1,1,"")))</f>
        <v/>
      </c>
      <c r="D707" s="1" t="str">
        <f>IF(I707="","",IF(J707="IN","",IF(COUNTIF($A$2:A707,A707)=1,1,"")))</f>
        <v/>
      </c>
      <c r="E707" s="1" t="str">
        <f>IF(I707="","",IF(J707="OUT","",IF(COUNTIF(B$2:$B707,B707)=1,1,"")))</f>
        <v/>
      </c>
      <c r="F707" s="1" t="str">
        <f>IF(I707="","",IF(J707="IN","",IF(COUNTIF($B$2:B707,B707)=1,1,"")))</f>
        <v/>
      </c>
      <c r="G707" s="1">
        <f>IF(I707="","",COUNTIF($K$1:K707,K707))</f>
        <v>11</v>
      </c>
      <c r="H707" s="1">
        <f>IF(I707="","",COUNTIF($G$2:G707,1))</f>
        <v>56</v>
      </c>
      <c r="I707" s="5">
        <v>11649</v>
      </c>
      <c r="J707" s="5" t="s">
        <v>3</v>
      </c>
      <c r="K707" s="5" t="s">
        <v>22</v>
      </c>
      <c r="L707" s="6">
        <v>43374</v>
      </c>
      <c r="M707" s="8">
        <v>10231</v>
      </c>
      <c r="N707" s="5">
        <v>23.5</v>
      </c>
      <c r="O707" s="7">
        <v>-240428.5</v>
      </c>
    </row>
    <row r="708" spans="1:15" hidden="1" x14ac:dyDescent="0.2">
      <c r="A708" s="1" t="str">
        <f t="shared" ref="A708:A771" si="22">IF(I708="","",L708&amp;"-"&amp;K708&amp;"-"&amp;I708&amp;"-"&amp;J708)</f>
        <v>43374-PP Inversiones S.A (262)-11729-OUT</v>
      </c>
      <c r="B708" s="1" t="str">
        <f t="shared" ref="B708:B771" si="23">IF(I708="","",L708&amp;"-"&amp;K708&amp;"-"&amp;J708)</f>
        <v>43374-PP Inversiones S.A (262)-OUT</v>
      </c>
      <c r="C708" s="1" t="str">
        <f>IF(I708="","",IF(J708="OUT","",IF(COUNTIF($A$2:A708,A708)=1,1,"")))</f>
        <v/>
      </c>
      <c r="D708" s="1">
        <f>IF(I708="","",IF(J708="IN","",IF(COUNTIF($A$2:A708,A708)=1,1,"")))</f>
        <v>1</v>
      </c>
      <c r="E708" s="1" t="str">
        <f>IF(I708="","",IF(J708="OUT","",IF(COUNTIF(B$2:$B708,B708)=1,1,"")))</f>
        <v/>
      </c>
      <c r="F708" s="1">
        <f>IF(I708="","",IF(J708="IN","",IF(COUNTIF($B$2:B708,B708)=1,1,"")))</f>
        <v>1</v>
      </c>
      <c r="G708" s="1">
        <f>IF(I708="","",COUNTIF($K$1:K708,K708))</f>
        <v>9</v>
      </c>
      <c r="H708" s="1">
        <f>IF(I708="","",COUNTIF($G$2:G708,1))</f>
        <v>56</v>
      </c>
      <c r="I708" s="5">
        <v>11729</v>
      </c>
      <c r="J708" s="5" t="s">
        <v>3</v>
      </c>
      <c r="K708" s="5" t="s">
        <v>29</v>
      </c>
      <c r="L708" s="6">
        <v>43374</v>
      </c>
      <c r="M708" s="8">
        <v>26000</v>
      </c>
      <c r="N708" s="5">
        <v>28.15</v>
      </c>
      <c r="O708" s="7">
        <v>-731900</v>
      </c>
    </row>
    <row r="709" spans="1:15" hidden="1" x14ac:dyDescent="0.2">
      <c r="A709" s="1" t="str">
        <f t="shared" si="22"/>
        <v>43374-PP Inversiones S.A (262)-11729-OUT</v>
      </c>
      <c r="B709" s="1" t="str">
        <f t="shared" si="23"/>
        <v>43374-PP Inversiones S.A (262)-OUT</v>
      </c>
      <c r="C709" s="1" t="str">
        <f>IF(I709="","",IF(J709="OUT","",IF(COUNTIF($A$2:A709,A709)=1,1,"")))</f>
        <v/>
      </c>
      <c r="D709" s="1" t="str">
        <f>IF(I709="","",IF(J709="IN","",IF(COUNTIF($A$2:A709,A709)=1,1,"")))</f>
        <v/>
      </c>
      <c r="E709" s="1" t="str">
        <f>IF(I709="","",IF(J709="OUT","",IF(COUNTIF(B$2:$B709,B709)=1,1,"")))</f>
        <v/>
      </c>
      <c r="F709" s="1" t="str">
        <f>IF(I709="","",IF(J709="IN","",IF(COUNTIF($B$2:B709,B709)=1,1,"")))</f>
        <v/>
      </c>
      <c r="G709" s="1">
        <f>IF(I709="","",COUNTIF($K$1:K709,K709))</f>
        <v>10</v>
      </c>
      <c r="H709" s="1">
        <f>IF(I709="","",COUNTIF($G$2:G709,1))</f>
        <v>56</v>
      </c>
      <c r="I709" s="5">
        <v>11729</v>
      </c>
      <c r="J709" s="5" t="s">
        <v>3</v>
      </c>
      <c r="K709" s="5" t="s">
        <v>29</v>
      </c>
      <c r="L709" s="6">
        <v>43374</v>
      </c>
      <c r="M709" s="8">
        <v>15210</v>
      </c>
      <c r="N709" s="5">
        <v>43.44</v>
      </c>
      <c r="O709" s="7">
        <v>-660722.4</v>
      </c>
    </row>
    <row r="710" spans="1:15" hidden="1" x14ac:dyDescent="0.2">
      <c r="A710" s="1" t="str">
        <f t="shared" si="22"/>
        <v>43374-PP Inversiones S.A (262)-11729-OUT</v>
      </c>
      <c r="B710" s="1" t="str">
        <f t="shared" si="23"/>
        <v>43374-PP Inversiones S.A (262)-OUT</v>
      </c>
      <c r="C710" s="1" t="str">
        <f>IF(I710="","",IF(J710="OUT","",IF(COUNTIF($A$2:A710,A710)=1,1,"")))</f>
        <v/>
      </c>
      <c r="D710" s="1" t="str">
        <f>IF(I710="","",IF(J710="IN","",IF(COUNTIF($A$2:A710,A710)=1,1,"")))</f>
        <v/>
      </c>
      <c r="E710" s="1" t="str">
        <f>IF(I710="","",IF(J710="OUT","",IF(COUNTIF(B$2:$B710,B710)=1,1,"")))</f>
        <v/>
      </c>
      <c r="F710" s="1" t="str">
        <f>IF(I710="","",IF(J710="IN","",IF(COUNTIF($B$2:B710,B710)=1,1,"")))</f>
        <v/>
      </c>
      <c r="G710" s="1">
        <f>IF(I710="","",COUNTIF($K$1:K710,K710))</f>
        <v>11</v>
      </c>
      <c r="H710" s="1">
        <f>IF(I710="","",COUNTIF($G$2:G710,1))</f>
        <v>56</v>
      </c>
      <c r="I710" s="5">
        <v>11729</v>
      </c>
      <c r="J710" s="5" t="s">
        <v>3</v>
      </c>
      <c r="K710" s="5" t="s">
        <v>29</v>
      </c>
      <c r="L710" s="6">
        <v>43374</v>
      </c>
      <c r="M710" s="8">
        <v>11214</v>
      </c>
      <c r="N710" s="5">
        <v>37.344999999999999</v>
      </c>
      <c r="O710" s="7">
        <v>-418786.83</v>
      </c>
    </row>
    <row r="711" spans="1:15" hidden="1" x14ac:dyDescent="0.2">
      <c r="A711" s="1" t="str">
        <f t="shared" si="22"/>
        <v>43374-PP Inversiones S.A (262)-11729-OUT</v>
      </c>
      <c r="B711" s="1" t="str">
        <f t="shared" si="23"/>
        <v>43374-PP Inversiones S.A (262)-OUT</v>
      </c>
      <c r="C711" s="1" t="str">
        <f>IF(I711="","",IF(J711="OUT","",IF(COUNTIF($A$2:A711,A711)=1,1,"")))</f>
        <v/>
      </c>
      <c r="D711" s="1" t="str">
        <f>IF(I711="","",IF(J711="IN","",IF(COUNTIF($A$2:A711,A711)=1,1,"")))</f>
        <v/>
      </c>
      <c r="E711" s="1" t="str">
        <f>IF(I711="","",IF(J711="OUT","",IF(COUNTIF(B$2:$B711,B711)=1,1,"")))</f>
        <v/>
      </c>
      <c r="F711" s="1" t="str">
        <f>IF(I711="","",IF(J711="IN","",IF(COUNTIF($B$2:B711,B711)=1,1,"")))</f>
        <v/>
      </c>
      <c r="G711" s="1">
        <f>IF(I711="","",COUNTIF($K$1:K711,K711))</f>
        <v>12</v>
      </c>
      <c r="H711" s="1">
        <f>IF(I711="","",COUNTIF($G$2:G711,1))</f>
        <v>56</v>
      </c>
      <c r="I711" s="5">
        <v>11729</v>
      </c>
      <c r="J711" s="5" t="s">
        <v>3</v>
      </c>
      <c r="K711" s="5" t="s">
        <v>29</v>
      </c>
      <c r="L711" s="6">
        <v>43374</v>
      </c>
      <c r="M711" s="8">
        <v>9000</v>
      </c>
      <c r="N711" s="5">
        <v>31.2</v>
      </c>
      <c r="O711" s="7">
        <v>-280800</v>
      </c>
    </row>
    <row r="712" spans="1:15" hidden="1" x14ac:dyDescent="0.2">
      <c r="A712" s="1" t="str">
        <f t="shared" si="22"/>
        <v>43374-PP Inversiones S.A (262)-11729-OUT</v>
      </c>
      <c r="B712" s="1" t="str">
        <f t="shared" si="23"/>
        <v>43374-PP Inversiones S.A (262)-OUT</v>
      </c>
      <c r="C712" s="1" t="str">
        <f>IF(I712="","",IF(J712="OUT","",IF(COUNTIF($A$2:A712,A712)=1,1,"")))</f>
        <v/>
      </c>
      <c r="D712" s="1" t="str">
        <f>IF(I712="","",IF(J712="IN","",IF(COUNTIF($A$2:A712,A712)=1,1,"")))</f>
        <v/>
      </c>
      <c r="E712" s="1" t="str">
        <f>IF(I712="","",IF(J712="OUT","",IF(COUNTIF(B$2:$B712,B712)=1,1,"")))</f>
        <v/>
      </c>
      <c r="F712" s="1" t="str">
        <f>IF(I712="","",IF(J712="IN","",IF(COUNTIF($B$2:B712,B712)=1,1,"")))</f>
        <v/>
      </c>
      <c r="G712" s="1">
        <f>IF(I712="","",COUNTIF($K$1:K712,K712))</f>
        <v>13</v>
      </c>
      <c r="H712" s="1">
        <f>IF(I712="","",COUNTIF($G$2:G712,1))</f>
        <v>56</v>
      </c>
      <c r="I712" s="5">
        <v>11729</v>
      </c>
      <c r="J712" s="5" t="s">
        <v>3</v>
      </c>
      <c r="K712" s="5" t="s">
        <v>29</v>
      </c>
      <c r="L712" s="6">
        <v>43374</v>
      </c>
      <c r="M712" s="8">
        <v>2927</v>
      </c>
      <c r="N712" s="5">
        <v>27</v>
      </c>
      <c r="O712" s="7">
        <v>-79029</v>
      </c>
    </row>
    <row r="713" spans="1:15" hidden="1" x14ac:dyDescent="0.2">
      <c r="A713" s="1" t="str">
        <f t="shared" si="22"/>
        <v>43374-Rosental (658)-12966-OUT</v>
      </c>
      <c r="B713" s="1" t="str">
        <f t="shared" si="23"/>
        <v>43374-Rosental (658)-OUT</v>
      </c>
      <c r="C713" s="1" t="str">
        <f>IF(I713="","",IF(J713="OUT","",IF(COUNTIF($A$2:A713,A713)=1,1,"")))</f>
        <v/>
      </c>
      <c r="D713" s="1">
        <f>IF(I713="","",IF(J713="IN","",IF(COUNTIF($A$2:A713,A713)=1,1,"")))</f>
        <v>1</v>
      </c>
      <c r="E713" s="1" t="str">
        <f>IF(I713="","",IF(J713="OUT","",IF(COUNTIF(B$2:$B713,B713)=1,1,"")))</f>
        <v/>
      </c>
      <c r="F713" s="1">
        <f>IF(I713="","",IF(J713="IN","",IF(COUNTIF($B$2:B713,B713)=1,1,"")))</f>
        <v>1</v>
      </c>
      <c r="G713" s="1">
        <f>IF(I713="","",COUNTIF($K$1:K713,K713))</f>
        <v>1</v>
      </c>
      <c r="H713" s="1">
        <f>IF(I713="","",COUNTIF($G$2:G713,1))</f>
        <v>57</v>
      </c>
      <c r="I713" s="5">
        <v>12966</v>
      </c>
      <c r="J713" s="5" t="s">
        <v>3</v>
      </c>
      <c r="K713" s="5" t="s">
        <v>66</v>
      </c>
      <c r="L713" s="6">
        <v>43374</v>
      </c>
      <c r="M713" s="5">
        <v>329</v>
      </c>
      <c r="N713" s="5">
        <v>598.9</v>
      </c>
      <c r="O713" s="7">
        <v>-197038.1</v>
      </c>
    </row>
    <row r="714" spans="1:15" hidden="1" x14ac:dyDescent="0.2">
      <c r="A714" s="1" t="str">
        <f t="shared" si="22"/>
        <v>43374-Rosental (658)-12966-OUT</v>
      </c>
      <c r="B714" s="1" t="str">
        <f t="shared" si="23"/>
        <v>43374-Rosental (658)-OUT</v>
      </c>
      <c r="C714" s="1" t="str">
        <f>IF(I714="","",IF(J714="OUT","",IF(COUNTIF($A$2:A714,A714)=1,1,"")))</f>
        <v/>
      </c>
      <c r="D714" s="1" t="str">
        <f>IF(I714="","",IF(J714="IN","",IF(COUNTIF($A$2:A714,A714)=1,1,"")))</f>
        <v/>
      </c>
      <c r="E714" s="1" t="str">
        <f>IF(I714="","",IF(J714="OUT","",IF(COUNTIF(B$2:$B714,B714)=1,1,"")))</f>
        <v/>
      </c>
      <c r="F714" s="1" t="str">
        <f>IF(I714="","",IF(J714="IN","",IF(COUNTIF($B$2:B714,B714)=1,1,"")))</f>
        <v/>
      </c>
      <c r="G714" s="1">
        <f>IF(I714="","",COUNTIF($K$1:K714,K714))</f>
        <v>2</v>
      </c>
      <c r="H714" s="1">
        <f>IF(I714="","",COUNTIF($G$2:G714,1))</f>
        <v>57</v>
      </c>
      <c r="I714" s="5">
        <v>12966</v>
      </c>
      <c r="J714" s="5" t="s">
        <v>3</v>
      </c>
      <c r="K714" s="5" t="s">
        <v>66</v>
      </c>
      <c r="L714" s="6">
        <v>43374</v>
      </c>
      <c r="M714" s="5">
        <v>392</v>
      </c>
      <c r="N714" s="5">
        <v>281.3</v>
      </c>
      <c r="O714" s="7">
        <v>-110269.6</v>
      </c>
    </row>
    <row r="715" spans="1:15" hidden="1" x14ac:dyDescent="0.2">
      <c r="A715" s="1" t="str">
        <f t="shared" si="22"/>
        <v>43374-Rosental (658)-12966-OUT</v>
      </c>
      <c r="B715" s="1" t="str">
        <f t="shared" si="23"/>
        <v>43374-Rosental (658)-OUT</v>
      </c>
      <c r="C715" s="1" t="str">
        <f>IF(I715="","",IF(J715="OUT","",IF(COUNTIF($A$2:A715,A715)=1,1,"")))</f>
        <v/>
      </c>
      <c r="D715" s="1" t="str">
        <f>IF(I715="","",IF(J715="IN","",IF(COUNTIF($A$2:A715,A715)=1,1,"")))</f>
        <v/>
      </c>
      <c r="E715" s="1" t="str">
        <f>IF(I715="","",IF(J715="OUT","",IF(COUNTIF(B$2:$B715,B715)=1,1,"")))</f>
        <v/>
      </c>
      <c r="F715" s="1" t="str">
        <f>IF(I715="","",IF(J715="IN","",IF(COUNTIF($B$2:B715,B715)=1,1,"")))</f>
        <v/>
      </c>
      <c r="G715" s="1">
        <f>IF(I715="","",COUNTIF($K$1:K715,K715))</f>
        <v>3</v>
      </c>
      <c r="H715" s="1">
        <f>IF(I715="","",COUNTIF($G$2:G715,1))</f>
        <v>57</v>
      </c>
      <c r="I715" s="5">
        <v>12966</v>
      </c>
      <c r="J715" s="5" t="s">
        <v>3</v>
      </c>
      <c r="K715" s="5" t="s">
        <v>66</v>
      </c>
      <c r="L715" s="6">
        <v>43374</v>
      </c>
      <c r="M715" s="5">
        <v>119</v>
      </c>
      <c r="N715" s="5">
        <v>530.4</v>
      </c>
      <c r="O715" s="7">
        <v>-63117.599999999999</v>
      </c>
    </row>
    <row r="716" spans="1:15" hidden="1" x14ac:dyDescent="0.2">
      <c r="A716" s="1" t="str">
        <f t="shared" si="22"/>
        <v>43374-Rosental (658)-12966-OUT</v>
      </c>
      <c r="B716" s="1" t="str">
        <f t="shared" si="23"/>
        <v>43374-Rosental (658)-OUT</v>
      </c>
      <c r="C716" s="1" t="str">
        <f>IF(I716="","",IF(J716="OUT","",IF(COUNTIF($A$2:A716,A716)=1,1,"")))</f>
        <v/>
      </c>
      <c r="D716" s="1" t="str">
        <f>IF(I716="","",IF(J716="IN","",IF(COUNTIF($A$2:A716,A716)=1,1,"")))</f>
        <v/>
      </c>
      <c r="E716" s="1" t="str">
        <f>IF(I716="","",IF(J716="OUT","",IF(COUNTIF(B$2:$B716,B716)=1,1,"")))</f>
        <v/>
      </c>
      <c r="F716" s="1" t="str">
        <f>IF(I716="","",IF(J716="IN","",IF(COUNTIF($B$2:B716,B716)=1,1,"")))</f>
        <v/>
      </c>
      <c r="G716" s="1">
        <f>IF(I716="","",COUNTIF($K$1:K716,K716))</f>
        <v>4</v>
      </c>
      <c r="H716" s="1">
        <f>IF(I716="","",COUNTIF($G$2:G716,1))</f>
        <v>57</v>
      </c>
      <c r="I716" s="5">
        <v>12966</v>
      </c>
      <c r="J716" s="5" t="s">
        <v>3</v>
      </c>
      <c r="K716" s="5" t="s">
        <v>66</v>
      </c>
      <c r="L716" s="6">
        <v>43374</v>
      </c>
      <c r="M716" s="8">
        <v>1534</v>
      </c>
      <c r="N716" s="5">
        <v>37.700000000000003</v>
      </c>
      <c r="O716" s="7">
        <v>-57831.8</v>
      </c>
    </row>
    <row r="717" spans="1:15" hidden="1" x14ac:dyDescent="0.2">
      <c r="A717" s="1" t="str">
        <f t="shared" si="22"/>
        <v>43374-Rosental (658)-12966-OUT</v>
      </c>
      <c r="B717" s="1" t="str">
        <f t="shared" si="23"/>
        <v>43374-Rosental (658)-OUT</v>
      </c>
      <c r="C717" s="1" t="str">
        <f>IF(I717="","",IF(J717="OUT","",IF(COUNTIF($A$2:A717,A717)=1,1,"")))</f>
        <v/>
      </c>
      <c r="D717" s="1" t="str">
        <f>IF(I717="","",IF(J717="IN","",IF(COUNTIF($A$2:A717,A717)=1,1,"")))</f>
        <v/>
      </c>
      <c r="E717" s="1" t="str">
        <f>IF(I717="","",IF(J717="OUT","",IF(COUNTIF(B$2:$B717,B717)=1,1,"")))</f>
        <v/>
      </c>
      <c r="F717" s="1" t="str">
        <f>IF(I717="","",IF(J717="IN","",IF(COUNTIF($B$2:B717,B717)=1,1,"")))</f>
        <v/>
      </c>
      <c r="G717" s="1">
        <f>IF(I717="","",COUNTIF($K$1:K717,K717))</f>
        <v>5</v>
      </c>
      <c r="H717" s="1">
        <f>IF(I717="","",COUNTIF($G$2:G717,1))</f>
        <v>57</v>
      </c>
      <c r="I717" s="5">
        <v>12966</v>
      </c>
      <c r="J717" s="5" t="s">
        <v>3</v>
      </c>
      <c r="K717" s="5" t="s">
        <v>66</v>
      </c>
      <c r="L717" s="6">
        <v>43374</v>
      </c>
      <c r="M717" s="5">
        <v>305.3</v>
      </c>
      <c r="N717" s="5">
        <v>106</v>
      </c>
      <c r="O717" s="7">
        <v>-32361.800000000003</v>
      </c>
    </row>
    <row r="718" spans="1:15" hidden="1" x14ac:dyDescent="0.2">
      <c r="A718" s="1" t="str">
        <f t="shared" si="22"/>
        <v>43374-Rosental (658)-12966-OUT</v>
      </c>
      <c r="B718" s="1" t="str">
        <f t="shared" si="23"/>
        <v>43374-Rosental (658)-OUT</v>
      </c>
      <c r="C718" s="1" t="str">
        <f>IF(I718="","",IF(J718="OUT","",IF(COUNTIF($A$2:A718,A718)=1,1,"")))</f>
        <v/>
      </c>
      <c r="D718" s="1" t="str">
        <f>IF(I718="","",IF(J718="IN","",IF(COUNTIF($A$2:A718,A718)=1,1,"")))</f>
        <v/>
      </c>
      <c r="E718" s="1" t="str">
        <f>IF(I718="","",IF(J718="OUT","",IF(COUNTIF(B$2:$B718,B718)=1,1,"")))</f>
        <v/>
      </c>
      <c r="F718" s="1" t="str">
        <f>IF(I718="","",IF(J718="IN","",IF(COUNTIF($B$2:B718,B718)=1,1,"")))</f>
        <v/>
      </c>
      <c r="G718" s="1">
        <f>IF(I718="","",COUNTIF($K$1:K718,K718))</f>
        <v>6</v>
      </c>
      <c r="H718" s="1">
        <f>IF(I718="","",COUNTIF($G$2:G718,1))</f>
        <v>57</v>
      </c>
      <c r="I718" s="5">
        <v>12966</v>
      </c>
      <c r="J718" s="5" t="s">
        <v>3</v>
      </c>
      <c r="K718" s="5" t="s">
        <v>66</v>
      </c>
      <c r="L718" s="6">
        <v>43374</v>
      </c>
      <c r="M718" s="5">
        <v>93</v>
      </c>
      <c r="N718" s="5">
        <v>296</v>
      </c>
      <c r="O718" s="7">
        <v>-27528</v>
      </c>
    </row>
    <row r="719" spans="1:15" hidden="1" x14ac:dyDescent="0.2">
      <c r="A719" s="1" t="str">
        <f t="shared" si="22"/>
        <v>43374-Bull Market Brokers S.A (200)-13283-OUT</v>
      </c>
      <c r="B719" s="1" t="str">
        <f t="shared" si="23"/>
        <v>43374-Bull Market Brokers S.A (200)-OUT</v>
      </c>
      <c r="C719" s="1" t="str">
        <f>IF(I719="","",IF(J719="OUT","",IF(COUNTIF($A$2:A719,A719)=1,1,"")))</f>
        <v/>
      </c>
      <c r="D719" s="1">
        <f>IF(I719="","",IF(J719="IN","",IF(COUNTIF($A$2:A719,A719)=1,1,"")))</f>
        <v>1</v>
      </c>
      <c r="E719" s="1" t="str">
        <f>IF(I719="","",IF(J719="OUT","",IF(COUNTIF(B$2:$B719,B719)=1,1,"")))</f>
        <v/>
      </c>
      <c r="F719" s="1">
        <f>IF(I719="","",IF(J719="IN","",IF(COUNTIF($B$2:B719,B719)=1,1,"")))</f>
        <v>1</v>
      </c>
      <c r="G719" s="1">
        <f>IF(I719="","",COUNTIF($K$1:K719,K719))</f>
        <v>41</v>
      </c>
      <c r="H719" s="1">
        <f>IF(I719="","",COUNTIF($G$2:G719,1))</f>
        <v>57</v>
      </c>
      <c r="I719" s="5">
        <v>13283</v>
      </c>
      <c r="J719" s="5" t="s">
        <v>3</v>
      </c>
      <c r="K719" s="5" t="s">
        <v>21</v>
      </c>
      <c r="L719" s="6">
        <v>43374</v>
      </c>
      <c r="M719" s="8">
        <v>23776</v>
      </c>
      <c r="N719" s="5">
        <v>36.549999999999997</v>
      </c>
      <c r="O719" s="7">
        <v>-869012.79999999993</v>
      </c>
    </row>
    <row r="720" spans="1:15" hidden="1" x14ac:dyDescent="0.2">
      <c r="A720" s="1" t="str">
        <f t="shared" si="22"/>
        <v>43374-Bull Market Brokers S.A (200)-13283-OUT</v>
      </c>
      <c r="B720" s="1" t="str">
        <f t="shared" si="23"/>
        <v>43374-Bull Market Brokers S.A (200)-OUT</v>
      </c>
      <c r="C720" s="1" t="str">
        <f>IF(I720="","",IF(J720="OUT","",IF(COUNTIF($A$2:A720,A720)=1,1,"")))</f>
        <v/>
      </c>
      <c r="D720" s="1" t="str">
        <f>IF(I720="","",IF(J720="IN","",IF(COUNTIF($A$2:A720,A720)=1,1,"")))</f>
        <v/>
      </c>
      <c r="E720" s="1" t="str">
        <f>IF(I720="","",IF(J720="OUT","",IF(COUNTIF(B$2:$B720,B720)=1,1,"")))</f>
        <v/>
      </c>
      <c r="F720" s="1" t="str">
        <f>IF(I720="","",IF(J720="IN","",IF(COUNTIF($B$2:B720,B720)=1,1,"")))</f>
        <v/>
      </c>
      <c r="G720" s="1">
        <f>IF(I720="","",COUNTIF($K$1:K720,K720))</f>
        <v>42</v>
      </c>
      <c r="H720" s="1">
        <f>IF(I720="","",COUNTIF($G$2:G720,1))</f>
        <v>57</v>
      </c>
      <c r="I720" s="5">
        <v>13283</v>
      </c>
      <c r="J720" s="5" t="s">
        <v>3</v>
      </c>
      <c r="K720" s="5" t="s">
        <v>21</v>
      </c>
      <c r="L720" s="6">
        <v>43374</v>
      </c>
      <c r="M720" s="5">
        <v>119203</v>
      </c>
      <c r="N720" s="5">
        <v>4.3</v>
      </c>
      <c r="O720" s="7">
        <v>-512572.89999999997</v>
      </c>
    </row>
    <row r="721" spans="1:15" hidden="1" x14ac:dyDescent="0.2">
      <c r="A721" s="1" t="str">
        <f t="shared" si="22"/>
        <v>43374-Bull Market Brokers S.A (200)-13283-OUT</v>
      </c>
      <c r="B721" s="1" t="str">
        <f t="shared" si="23"/>
        <v>43374-Bull Market Brokers S.A (200)-OUT</v>
      </c>
      <c r="C721" s="1" t="str">
        <f>IF(I721="","",IF(J721="OUT","",IF(COUNTIF($A$2:A721,A721)=1,1,"")))</f>
        <v/>
      </c>
      <c r="D721" s="1" t="str">
        <f>IF(I721="","",IF(J721="IN","",IF(COUNTIF($A$2:A721,A721)=1,1,"")))</f>
        <v/>
      </c>
      <c r="E721" s="1" t="str">
        <f>IF(I721="","",IF(J721="OUT","",IF(COUNTIF(B$2:$B721,B721)=1,1,"")))</f>
        <v/>
      </c>
      <c r="F721" s="1" t="str">
        <f>IF(I721="","",IF(J721="IN","",IF(COUNTIF($B$2:B721,B721)=1,1,"")))</f>
        <v/>
      </c>
      <c r="G721" s="1">
        <f>IF(I721="","",COUNTIF($K$1:K721,K721))</f>
        <v>43</v>
      </c>
      <c r="H721" s="1">
        <f>IF(I721="","",COUNTIF($G$2:G721,1))</f>
        <v>57</v>
      </c>
      <c r="I721" s="5">
        <v>13283</v>
      </c>
      <c r="J721" s="5" t="s">
        <v>3</v>
      </c>
      <c r="K721" s="5" t="s">
        <v>21</v>
      </c>
      <c r="L721" s="6">
        <v>43374</v>
      </c>
      <c r="M721" s="8">
        <v>9000</v>
      </c>
      <c r="N721" s="5">
        <v>27.805</v>
      </c>
      <c r="O721" s="7">
        <v>-250245</v>
      </c>
    </row>
    <row r="722" spans="1:15" hidden="1" x14ac:dyDescent="0.2">
      <c r="A722" s="1" t="str">
        <f t="shared" si="22"/>
        <v>43374-Bull Market Brokers S.A (200)-13283-OUT</v>
      </c>
      <c r="B722" s="1" t="str">
        <f t="shared" si="23"/>
        <v>43374-Bull Market Brokers S.A (200)-OUT</v>
      </c>
      <c r="C722" s="1" t="str">
        <f>IF(I722="","",IF(J722="OUT","",IF(COUNTIF($A$2:A722,A722)=1,1,"")))</f>
        <v/>
      </c>
      <c r="D722" s="1" t="str">
        <f>IF(I722="","",IF(J722="IN","",IF(COUNTIF($A$2:A722,A722)=1,1,"")))</f>
        <v/>
      </c>
      <c r="E722" s="1" t="str">
        <f>IF(I722="","",IF(J722="OUT","",IF(COUNTIF(B$2:$B722,B722)=1,1,"")))</f>
        <v/>
      </c>
      <c r="F722" s="1" t="str">
        <f>IF(I722="","",IF(J722="IN","",IF(COUNTIF($B$2:B722,B722)=1,1,"")))</f>
        <v/>
      </c>
      <c r="G722" s="1">
        <f>IF(I722="","",COUNTIF($K$1:K722,K722))</f>
        <v>44</v>
      </c>
      <c r="H722" s="1">
        <f>IF(I722="","",COUNTIF($G$2:G722,1))</f>
        <v>57</v>
      </c>
      <c r="I722" s="5">
        <v>13283</v>
      </c>
      <c r="J722" s="5" t="s">
        <v>3</v>
      </c>
      <c r="K722" s="5" t="s">
        <v>21</v>
      </c>
      <c r="L722" s="6">
        <v>43374</v>
      </c>
      <c r="M722" s="5">
        <v>210</v>
      </c>
      <c r="N722" s="5">
        <v>805</v>
      </c>
      <c r="O722" s="7">
        <v>-169050</v>
      </c>
    </row>
    <row r="723" spans="1:15" hidden="1" x14ac:dyDescent="0.2">
      <c r="A723" s="1" t="str">
        <f t="shared" si="22"/>
        <v>43374-Bull Market Brokers S.A (200)-13283-OUT</v>
      </c>
      <c r="B723" s="1" t="str">
        <f t="shared" si="23"/>
        <v>43374-Bull Market Brokers S.A (200)-OUT</v>
      </c>
      <c r="C723" s="1" t="str">
        <f>IF(I723="","",IF(J723="OUT","",IF(COUNTIF($A$2:A723,A723)=1,1,"")))</f>
        <v/>
      </c>
      <c r="D723" s="1" t="str">
        <f>IF(I723="","",IF(J723="IN","",IF(COUNTIF($A$2:A723,A723)=1,1,"")))</f>
        <v/>
      </c>
      <c r="E723" s="1" t="str">
        <f>IF(I723="","",IF(J723="OUT","",IF(COUNTIF(B$2:$B723,B723)=1,1,"")))</f>
        <v/>
      </c>
      <c r="F723" s="1" t="str">
        <f>IF(I723="","",IF(J723="IN","",IF(COUNTIF($B$2:B723,B723)=1,1,"")))</f>
        <v/>
      </c>
      <c r="G723" s="1">
        <f>IF(I723="","",COUNTIF($K$1:K723,K723))</f>
        <v>45</v>
      </c>
      <c r="H723" s="1">
        <f>IF(I723="","",COUNTIF($G$2:G723,1))</f>
        <v>57</v>
      </c>
      <c r="I723" s="5">
        <v>13283</v>
      </c>
      <c r="J723" s="5" t="s">
        <v>3</v>
      </c>
      <c r="K723" s="5" t="s">
        <v>21</v>
      </c>
      <c r="L723" s="6">
        <v>43374</v>
      </c>
      <c r="M723" s="5">
        <v>506</v>
      </c>
      <c r="N723" s="5">
        <v>279.55</v>
      </c>
      <c r="O723" s="7">
        <v>-141452.30000000002</v>
      </c>
    </row>
    <row r="724" spans="1:15" hidden="1" x14ac:dyDescent="0.2">
      <c r="A724" s="1" t="str">
        <f t="shared" si="22"/>
        <v>43374-Bull Market Brokers S.A (200)-13283-OUT</v>
      </c>
      <c r="B724" s="1" t="str">
        <f t="shared" si="23"/>
        <v>43374-Bull Market Brokers S.A (200)-OUT</v>
      </c>
      <c r="C724" s="1" t="str">
        <f>IF(I724="","",IF(J724="OUT","",IF(COUNTIF($A$2:A724,A724)=1,1,"")))</f>
        <v/>
      </c>
      <c r="D724" s="1" t="str">
        <f>IF(I724="","",IF(J724="IN","",IF(COUNTIF($A$2:A724,A724)=1,1,"")))</f>
        <v/>
      </c>
      <c r="E724" s="1" t="str">
        <f>IF(I724="","",IF(J724="OUT","",IF(COUNTIF(B$2:$B724,B724)=1,1,"")))</f>
        <v/>
      </c>
      <c r="F724" s="1" t="str">
        <f>IF(I724="","",IF(J724="IN","",IF(COUNTIF($B$2:B724,B724)=1,1,"")))</f>
        <v/>
      </c>
      <c r="G724" s="1">
        <f>IF(I724="","",COUNTIF($K$1:K724,K724))</f>
        <v>46</v>
      </c>
      <c r="H724" s="1">
        <f>IF(I724="","",COUNTIF($G$2:G724,1))</f>
        <v>57</v>
      </c>
      <c r="I724" s="5">
        <v>13283</v>
      </c>
      <c r="J724" s="5" t="s">
        <v>3</v>
      </c>
      <c r="K724" s="5" t="s">
        <v>21</v>
      </c>
      <c r="L724" s="6">
        <v>43374</v>
      </c>
      <c r="M724" s="5">
        <v>77307</v>
      </c>
      <c r="N724" s="5">
        <v>1.5765</v>
      </c>
      <c r="O724" s="7">
        <v>-121874.4855</v>
      </c>
    </row>
    <row r="725" spans="1:15" hidden="1" x14ac:dyDescent="0.2">
      <c r="A725" s="1" t="str">
        <f t="shared" si="22"/>
        <v>43374-Bull Market Brokers S.A (200)-13283-OUT</v>
      </c>
      <c r="B725" s="1" t="str">
        <f t="shared" si="23"/>
        <v>43374-Bull Market Brokers S.A (200)-OUT</v>
      </c>
      <c r="C725" s="1" t="str">
        <f>IF(I725="","",IF(J725="OUT","",IF(COUNTIF($A$2:A725,A725)=1,1,"")))</f>
        <v/>
      </c>
      <c r="D725" s="1" t="str">
        <f>IF(I725="","",IF(J725="IN","",IF(COUNTIF($A$2:A725,A725)=1,1,"")))</f>
        <v/>
      </c>
      <c r="E725" s="1" t="str">
        <f>IF(I725="","",IF(J725="OUT","",IF(COUNTIF(B$2:$B725,B725)=1,1,"")))</f>
        <v/>
      </c>
      <c r="F725" s="1" t="str">
        <f>IF(I725="","",IF(J725="IN","",IF(COUNTIF($B$2:B725,B725)=1,1,"")))</f>
        <v/>
      </c>
      <c r="G725" s="1">
        <f>IF(I725="","",COUNTIF($K$1:K725,K725))</f>
        <v>47</v>
      </c>
      <c r="H725" s="1">
        <f>IF(I725="","",COUNTIF($G$2:G725,1))</f>
        <v>57</v>
      </c>
      <c r="I725" s="5">
        <v>13283</v>
      </c>
      <c r="J725" s="5" t="s">
        <v>3</v>
      </c>
      <c r="K725" s="5" t="s">
        <v>21</v>
      </c>
      <c r="L725" s="6">
        <v>43374</v>
      </c>
      <c r="M725" s="5">
        <v>869</v>
      </c>
      <c r="N725" s="5">
        <v>137.69999999999999</v>
      </c>
      <c r="O725" s="7">
        <v>-119661.29999999999</v>
      </c>
    </row>
    <row r="726" spans="1:15" hidden="1" x14ac:dyDescent="0.2">
      <c r="A726" s="1" t="str">
        <f t="shared" si="22"/>
        <v>43374-Bull Market Brokers S.A (200)-13283-OUT</v>
      </c>
      <c r="B726" s="1" t="str">
        <f t="shared" si="23"/>
        <v>43374-Bull Market Brokers S.A (200)-OUT</v>
      </c>
      <c r="C726" s="1" t="str">
        <f>IF(I726="","",IF(J726="OUT","",IF(COUNTIF($A$2:A726,A726)=1,1,"")))</f>
        <v/>
      </c>
      <c r="D726" s="1" t="str">
        <f>IF(I726="","",IF(J726="IN","",IF(COUNTIF($A$2:A726,A726)=1,1,"")))</f>
        <v/>
      </c>
      <c r="E726" s="1" t="str">
        <f>IF(I726="","",IF(J726="OUT","",IF(COUNTIF(B$2:$B726,B726)=1,1,"")))</f>
        <v/>
      </c>
      <c r="F726" s="1" t="str">
        <f>IF(I726="","",IF(J726="IN","",IF(COUNTIF($B$2:B726,B726)=1,1,"")))</f>
        <v/>
      </c>
      <c r="G726" s="1">
        <f>IF(I726="","",COUNTIF($K$1:K726,K726))</f>
        <v>48</v>
      </c>
      <c r="H726" s="1">
        <f>IF(I726="","",COUNTIF($G$2:G726,1))</f>
        <v>57</v>
      </c>
      <c r="I726" s="5">
        <v>13283</v>
      </c>
      <c r="J726" s="5" t="s">
        <v>3</v>
      </c>
      <c r="K726" s="5" t="s">
        <v>21</v>
      </c>
      <c r="L726" s="6">
        <v>43374</v>
      </c>
      <c r="M726" s="5">
        <v>323</v>
      </c>
      <c r="N726" s="5">
        <v>342.65</v>
      </c>
      <c r="O726" s="7">
        <v>-110675.95</v>
      </c>
    </row>
    <row r="727" spans="1:15" hidden="1" x14ac:dyDescent="0.2">
      <c r="A727" s="1" t="str">
        <f t="shared" si="22"/>
        <v>43374-Bull Market Brokers S.A (200)-13283-OUT</v>
      </c>
      <c r="B727" s="1" t="str">
        <f t="shared" si="23"/>
        <v>43374-Bull Market Brokers S.A (200)-OUT</v>
      </c>
      <c r="C727" s="1" t="str">
        <f>IF(I727="","",IF(J727="OUT","",IF(COUNTIF($A$2:A727,A727)=1,1,"")))</f>
        <v/>
      </c>
      <c r="D727" s="1" t="str">
        <f>IF(I727="","",IF(J727="IN","",IF(COUNTIF($A$2:A727,A727)=1,1,"")))</f>
        <v/>
      </c>
      <c r="E727" s="1" t="str">
        <f>IF(I727="","",IF(J727="OUT","",IF(COUNTIF(B$2:$B727,B727)=1,1,"")))</f>
        <v/>
      </c>
      <c r="F727" s="1" t="str">
        <f>IF(I727="","",IF(J727="IN","",IF(COUNTIF($B$2:B727,B727)=1,1,"")))</f>
        <v/>
      </c>
      <c r="G727" s="1">
        <f>IF(I727="","",COUNTIF($K$1:K727,K727))</f>
        <v>49</v>
      </c>
      <c r="H727" s="1">
        <f>IF(I727="","",COUNTIF($G$2:G727,1))</f>
        <v>57</v>
      </c>
      <c r="I727" s="5">
        <v>13283</v>
      </c>
      <c r="J727" s="5" t="s">
        <v>3</v>
      </c>
      <c r="K727" s="5" t="s">
        <v>21</v>
      </c>
      <c r="L727" s="6">
        <v>43374</v>
      </c>
      <c r="M727" s="5">
        <v>1204</v>
      </c>
      <c r="N727" s="5">
        <v>90</v>
      </c>
      <c r="O727" s="7">
        <v>-108360</v>
      </c>
    </row>
    <row r="728" spans="1:15" hidden="1" x14ac:dyDescent="0.2">
      <c r="A728" s="1" t="str">
        <f t="shared" si="22"/>
        <v>43374-Bull Market Brokers S.A (200)-13283-OUT</v>
      </c>
      <c r="B728" s="1" t="str">
        <f t="shared" si="23"/>
        <v>43374-Bull Market Brokers S.A (200)-OUT</v>
      </c>
      <c r="C728" s="1" t="str">
        <f>IF(I728="","",IF(J728="OUT","",IF(COUNTIF($A$2:A728,A728)=1,1,"")))</f>
        <v/>
      </c>
      <c r="D728" s="1" t="str">
        <f>IF(I728="","",IF(J728="IN","",IF(COUNTIF($A$2:A728,A728)=1,1,"")))</f>
        <v/>
      </c>
      <c r="E728" s="1" t="str">
        <f>IF(I728="","",IF(J728="OUT","",IF(COUNTIF(B$2:$B728,B728)=1,1,"")))</f>
        <v/>
      </c>
      <c r="F728" s="1" t="str">
        <f>IF(I728="","",IF(J728="IN","",IF(COUNTIF($B$2:B728,B728)=1,1,"")))</f>
        <v/>
      </c>
      <c r="G728" s="1">
        <f>IF(I728="","",COUNTIF($K$1:K728,K728))</f>
        <v>50</v>
      </c>
      <c r="H728" s="1">
        <f>IF(I728="","",COUNTIF($G$2:G728,1))</f>
        <v>57</v>
      </c>
      <c r="I728" s="5">
        <v>13283</v>
      </c>
      <c r="J728" s="5" t="s">
        <v>3</v>
      </c>
      <c r="K728" s="5" t="s">
        <v>21</v>
      </c>
      <c r="L728" s="6">
        <v>43374</v>
      </c>
      <c r="M728" s="5">
        <v>789</v>
      </c>
      <c r="N728" s="5">
        <v>126.5</v>
      </c>
      <c r="O728" s="7">
        <v>-99808.5</v>
      </c>
    </row>
    <row r="729" spans="1:15" hidden="1" x14ac:dyDescent="0.2">
      <c r="A729" s="1" t="str">
        <f t="shared" si="22"/>
        <v>43374-Bull Market Brokers S.A (200)-13283-OUT</v>
      </c>
      <c r="B729" s="1" t="str">
        <f t="shared" si="23"/>
        <v>43374-Bull Market Brokers S.A (200)-OUT</v>
      </c>
      <c r="C729" s="1" t="str">
        <f>IF(I729="","",IF(J729="OUT","",IF(COUNTIF($A$2:A729,A729)=1,1,"")))</f>
        <v/>
      </c>
      <c r="D729" s="1" t="str">
        <f>IF(I729="","",IF(J729="IN","",IF(COUNTIF($A$2:A729,A729)=1,1,"")))</f>
        <v/>
      </c>
      <c r="E729" s="1" t="str">
        <f>IF(I729="","",IF(J729="OUT","",IF(COUNTIF(B$2:$B729,B729)=1,1,"")))</f>
        <v/>
      </c>
      <c r="F729" s="1" t="str">
        <f>IF(I729="","",IF(J729="IN","",IF(COUNTIF($B$2:B729,B729)=1,1,"")))</f>
        <v/>
      </c>
      <c r="G729" s="1">
        <f>IF(I729="","",COUNTIF($K$1:K729,K729))</f>
        <v>51</v>
      </c>
      <c r="H729" s="1">
        <f>IF(I729="","",COUNTIF($G$2:G729,1))</f>
        <v>57</v>
      </c>
      <c r="I729" s="5">
        <v>13283</v>
      </c>
      <c r="J729" s="5" t="s">
        <v>3</v>
      </c>
      <c r="K729" s="5" t="s">
        <v>21</v>
      </c>
      <c r="L729" s="6">
        <v>43374</v>
      </c>
      <c r="M729" s="5">
        <v>6170</v>
      </c>
      <c r="N729" s="5">
        <v>14.7</v>
      </c>
      <c r="O729" s="7">
        <v>-90699</v>
      </c>
    </row>
    <row r="730" spans="1:15" hidden="1" x14ac:dyDescent="0.2">
      <c r="A730" s="1" t="str">
        <f t="shared" si="22"/>
        <v>43374-Bull Market Brokers S.A (200)-13283-OUT</v>
      </c>
      <c r="B730" s="1" t="str">
        <f t="shared" si="23"/>
        <v>43374-Bull Market Brokers S.A (200)-OUT</v>
      </c>
      <c r="C730" s="1" t="str">
        <f>IF(I730="","",IF(J730="OUT","",IF(COUNTIF($A$2:A730,A730)=1,1,"")))</f>
        <v/>
      </c>
      <c r="D730" s="1" t="str">
        <f>IF(I730="","",IF(J730="IN","",IF(COUNTIF($A$2:A730,A730)=1,1,"")))</f>
        <v/>
      </c>
      <c r="E730" s="1" t="str">
        <f>IF(I730="","",IF(J730="OUT","",IF(COUNTIF(B$2:$B730,B730)=1,1,"")))</f>
        <v/>
      </c>
      <c r="F730" s="1" t="str">
        <f>IF(I730="","",IF(J730="IN","",IF(COUNTIF($B$2:B730,B730)=1,1,"")))</f>
        <v/>
      </c>
      <c r="G730" s="1">
        <f>IF(I730="","",COUNTIF($K$1:K730,K730))</f>
        <v>52</v>
      </c>
      <c r="H730" s="1">
        <f>IF(I730="","",COUNTIF($G$2:G730,1))</f>
        <v>57</v>
      </c>
      <c r="I730" s="5">
        <v>13283</v>
      </c>
      <c r="J730" s="5" t="s">
        <v>3</v>
      </c>
      <c r="K730" s="5" t="s">
        <v>21</v>
      </c>
      <c r="L730" s="6">
        <v>43374</v>
      </c>
      <c r="M730" s="5">
        <v>1781</v>
      </c>
      <c r="N730" s="5">
        <v>50.9</v>
      </c>
      <c r="O730" s="7">
        <v>-90652.9</v>
      </c>
    </row>
    <row r="731" spans="1:15" hidden="1" x14ac:dyDescent="0.2">
      <c r="A731" s="1" t="str">
        <f t="shared" si="22"/>
        <v>43374-Bull Market Brokers S.A (200)-13283-OUT</v>
      </c>
      <c r="B731" s="1" t="str">
        <f t="shared" si="23"/>
        <v>43374-Bull Market Brokers S.A (200)-OUT</v>
      </c>
      <c r="C731" s="1" t="str">
        <f>IF(I731="","",IF(J731="OUT","",IF(COUNTIF($A$2:A731,A731)=1,1,"")))</f>
        <v/>
      </c>
      <c r="D731" s="1" t="str">
        <f>IF(I731="","",IF(J731="IN","",IF(COUNTIF($A$2:A731,A731)=1,1,"")))</f>
        <v/>
      </c>
      <c r="E731" s="1" t="str">
        <f>IF(I731="","",IF(J731="OUT","",IF(COUNTIF(B$2:$B731,B731)=1,1,"")))</f>
        <v/>
      </c>
      <c r="F731" s="1" t="str">
        <f>IF(I731="","",IF(J731="IN","",IF(COUNTIF($B$2:B731,B731)=1,1,"")))</f>
        <v/>
      </c>
      <c r="G731" s="1">
        <f>IF(I731="","",COUNTIF($K$1:K731,K731))</f>
        <v>53</v>
      </c>
      <c r="H731" s="1">
        <f>IF(I731="","",COUNTIF($G$2:G731,1))</f>
        <v>57</v>
      </c>
      <c r="I731" s="5">
        <v>13283</v>
      </c>
      <c r="J731" s="5" t="s">
        <v>3</v>
      </c>
      <c r="K731" s="5" t="s">
        <v>21</v>
      </c>
      <c r="L731" s="6">
        <v>43374</v>
      </c>
      <c r="M731" s="5">
        <v>2683</v>
      </c>
      <c r="N731" s="5">
        <v>33.700000000000003</v>
      </c>
      <c r="O731" s="7">
        <v>-90417.1</v>
      </c>
    </row>
    <row r="732" spans="1:15" hidden="1" x14ac:dyDescent="0.2">
      <c r="A732" s="1" t="str">
        <f t="shared" si="22"/>
        <v>43374-Bull Market Brokers S.A (200)-13283-OUT</v>
      </c>
      <c r="B732" s="1" t="str">
        <f t="shared" si="23"/>
        <v>43374-Bull Market Brokers S.A (200)-OUT</v>
      </c>
      <c r="C732" s="1" t="str">
        <f>IF(I732="","",IF(J732="OUT","",IF(COUNTIF($A$2:A732,A732)=1,1,"")))</f>
        <v/>
      </c>
      <c r="D732" s="1" t="str">
        <f>IF(I732="","",IF(J732="IN","",IF(COUNTIF($A$2:A732,A732)=1,1,"")))</f>
        <v/>
      </c>
      <c r="E732" s="1" t="str">
        <f>IF(I732="","",IF(J732="OUT","",IF(COUNTIF(B$2:$B732,B732)=1,1,"")))</f>
        <v/>
      </c>
      <c r="F732" s="1" t="str">
        <f>IF(I732="","",IF(J732="IN","",IF(COUNTIF($B$2:B732,B732)=1,1,"")))</f>
        <v/>
      </c>
      <c r="G732" s="1">
        <f>IF(I732="","",COUNTIF($K$1:K732,K732))</f>
        <v>54</v>
      </c>
      <c r="H732" s="1">
        <f>IF(I732="","",COUNTIF($G$2:G732,1))</f>
        <v>57</v>
      </c>
      <c r="I732" s="5">
        <v>13283</v>
      </c>
      <c r="J732" s="5" t="s">
        <v>3</v>
      </c>
      <c r="K732" s="5" t="s">
        <v>21</v>
      </c>
      <c r="L732" s="6">
        <v>43374</v>
      </c>
      <c r="M732" s="5">
        <v>304</v>
      </c>
      <c r="N732" s="5">
        <v>287.10000000000002</v>
      </c>
      <c r="O732" s="7">
        <v>-87278.400000000009</v>
      </c>
    </row>
    <row r="733" spans="1:15" hidden="1" x14ac:dyDescent="0.2">
      <c r="A733" s="1" t="str">
        <f t="shared" si="22"/>
        <v>43374-Bull Market Brokers S.A (200)-13283-OUT</v>
      </c>
      <c r="B733" s="1" t="str">
        <f t="shared" si="23"/>
        <v>43374-Bull Market Brokers S.A (200)-OUT</v>
      </c>
      <c r="C733" s="1" t="str">
        <f>IF(I733="","",IF(J733="OUT","",IF(COUNTIF($A$2:A733,A733)=1,1,"")))</f>
        <v/>
      </c>
      <c r="D733" s="1" t="str">
        <f>IF(I733="","",IF(J733="IN","",IF(COUNTIF($A$2:A733,A733)=1,1,"")))</f>
        <v/>
      </c>
      <c r="E733" s="1" t="str">
        <f>IF(I733="","",IF(J733="OUT","",IF(COUNTIF(B$2:$B733,B733)=1,1,"")))</f>
        <v/>
      </c>
      <c r="F733" s="1" t="str">
        <f>IF(I733="","",IF(J733="IN","",IF(COUNTIF($B$2:B733,B733)=1,1,"")))</f>
        <v/>
      </c>
      <c r="G733" s="1">
        <f>IF(I733="","",COUNTIF($K$1:K733,K733))</f>
        <v>55</v>
      </c>
      <c r="H733" s="1">
        <f>IF(I733="","",COUNTIF($G$2:G733,1))</f>
        <v>57</v>
      </c>
      <c r="I733" s="5">
        <v>13283</v>
      </c>
      <c r="J733" s="5" t="s">
        <v>3</v>
      </c>
      <c r="K733" s="5" t="s">
        <v>21</v>
      </c>
      <c r="L733" s="6">
        <v>43374</v>
      </c>
      <c r="M733" s="8">
        <v>6000</v>
      </c>
      <c r="N733" s="5">
        <v>12.75</v>
      </c>
      <c r="O733" s="7">
        <v>-76500</v>
      </c>
    </row>
    <row r="734" spans="1:15" hidden="1" x14ac:dyDescent="0.2">
      <c r="A734" s="1" t="str">
        <f t="shared" si="22"/>
        <v>43374-Bull Market Brokers S.A (200)-13283-OUT</v>
      </c>
      <c r="B734" s="1" t="str">
        <f t="shared" si="23"/>
        <v>43374-Bull Market Brokers S.A (200)-OUT</v>
      </c>
      <c r="C734" s="1" t="str">
        <f>IF(I734="","",IF(J734="OUT","",IF(COUNTIF($A$2:A734,A734)=1,1,"")))</f>
        <v/>
      </c>
      <c r="D734" s="1" t="str">
        <f>IF(I734="","",IF(J734="IN","",IF(COUNTIF($A$2:A734,A734)=1,1,"")))</f>
        <v/>
      </c>
      <c r="E734" s="1" t="str">
        <f>IF(I734="","",IF(J734="OUT","",IF(COUNTIF(B$2:$B734,B734)=1,1,"")))</f>
        <v/>
      </c>
      <c r="F734" s="1" t="str">
        <f>IF(I734="","",IF(J734="IN","",IF(COUNTIF($B$2:B734,B734)=1,1,"")))</f>
        <v/>
      </c>
      <c r="G734" s="1">
        <f>IF(I734="","",COUNTIF($K$1:K734,K734))</f>
        <v>56</v>
      </c>
      <c r="H734" s="1">
        <f>IF(I734="","",COUNTIF($G$2:G734,1))</f>
        <v>57</v>
      </c>
      <c r="I734" s="5">
        <v>13283</v>
      </c>
      <c r="J734" s="5" t="s">
        <v>3</v>
      </c>
      <c r="K734" s="5" t="s">
        <v>21</v>
      </c>
      <c r="L734" s="6">
        <v>43374</v>
      </c>
      <c r="M734" s="5">
        <v>1610</v>
      </c>
      <c r="N734" s="5">
        <v>44.8</v>
      </c>
      <c r="O734" s="7">
        <v>-72128</v>
      </c>
    </row>
    <row r="735" spans="1:15" hidden="1" x14ac:dyDescent="0.2">
      <c r="A735" s="1" t="str">
        <f t="shared" si="22"/>
        <v>43374-Bull Market Brokers S.A (200)-13283-OUT</v>
      </c>
      <c r="B735" s="1" t="str">
        <f t="shared" si="23"/>
        <v>43374-Bull Market Brokers S.A (200)-OUT</v>
      </c>
      <c r="C735" s="1" t="str">
        <f>IF(I735="","",IF(J735="OUT","",IF(COUNTIF($A$2:A735,A735)=1,1,"")))</f>
        <v/>
      </c>
      <c r="D735" s="1" t="str">
        <f>IF(I735="","",IF(J735="IN","",IF(COUNTIF($A$2:A735,A735)=1,1,"")))</f>
        <v/>
      </c>
      <c r="E735" s="1" t="str">
        <f>IF(I735="","",IF(J735="OUT","",IF(COUNTIF(B$2:$B735,B735)=1,1,"")))</f>
        <v/>
      </c>
      <c r="F735" s="1" t="str">
        <f>IF(I735="","",IF(J735="IN","",IF(COUNTIF($B$2:B735,B735)=1,1,"")))</f>
        <v/>
      </c>
      <c r="G735" s="1">
        <f>IF(I735="","",COUNTIF($K$1:K735,K735))</f>
        <v>57</v>
      </c>
      <c r="H735" s="1">
        <f>IF(I735="","",COUNTIF($G$2:G735,1))</f>
        <v>57</v>
      </c>
      <c r="I735" s="5">
        <v>13283</v>
      </c>
      <c r="J735" s="5" t="s">
        <v>3</v>
      </c>
      <c r="K735" s="5" t="s">
        <v>21</v>
      </c>
      <c r="L735" s="6">
        <v>43374</v>
      </c>
      <c r="M735" s="5">
        <v>1716</v>
      </c>
      <c r="N735" s="5">
        <v>38</v>
      </c>
      <c r="O735" s="7">
        <v>-65208</v>
      </c>
    </row>
    <row r="736" spans="1:15" hidden="1" x14ac:dyDescent="0.2">
      <c r="A736" s="1" t="str">
        <f t="shared" si="22"/>
        <v>43374-Bull Market Brokers S.A (200)-13283-OUT</v>
      </c>
      <c r="B736" s="1" t="str">
        <f t="shared" si="23"/>
        <v>43374-Bull Market Brokers S.A (200)-OUT</v>
      </c>
      <c r="C736" s="1" t="str">
        <f>IF(I736="","",IF(J736="OUT","",IF(COUNTIF($A$2:A736,A736)=1,1,"")))</f>
        <v/>
      </c>
      <c r="D736" s="1" t="str">
        <f>IF(I736="","",IF(J736="IN","",IF(COUNTIF($A$2:A736,A736)=1,1,"")))</f>
        <v/>
      </c>
      <c r="E736" s="1" t="str">
        <f>IF(I736="","",IF(J736="OUT","",IF(COUNTIF(B$2:$B736,B736)=1,1,"")))</f>
        <v/>
      </c>
      <c r="F736" s="1" t="str">
        <f>IF(I736="","",IF(J736="IN","",IF(COUNTIF($B$2:B736,B736)=1,1,"")))</f>
        <v/>
      </c>
      <c r="G736" s="1">
        <f>IF(I736="","",COUNTIF($K$1:K736,K736))</f>
        <v>58</v>
      </c>
      <c r="H736" s="1">
        <f>IF(I736="","",COUNTIF($G$2:G736,1))</f>
        <v>57</v>
      </c>
      <c r="I736" s="5">
        <v>13283</v>
      </c>
      <c r="J736" s="5" t="s">
        <v>3</v>
      </c>
      <c r="K736" s="5" t="s">
        <v>21</v>
      </c>
      <c r="L736" s="6">
        <v>43374</v>
      </c>
      <c r="M736" s="5">
        <v>175</v>
      </c>
      <c r="N736" s="5">
        <v>339</v>
      </c>
      <c r="O736" s="7">
        <v>-59325</v>
      </c>
    </row>
    <row r="737" spans="1:15" hidden="1" x14ac:dyDescent="0.2">
      <c r="A737" s="1" t="str">
        <f t="shared" si="22"/>
        <v>43374-Bull Market Brokers S.A (200)-13283-OUT</v>
      </c>
      <c r="B737" s="1" t="str">
        <f t="shared" si="23"/>
        <v>43374-Bull Market Brokers S.A (200)-OUT</v>
      </c>
      <c r="C737" s="1" t="str">
        <f>IF(I737="","",IF(J737="OUT","",IF(COUNTIF($A$2:A737,A737)=1,1,"")))</f>
        <v/>
      </c>
      <c r="D737" s="1" t="str">
        <f>IF(I737="","",IF(J737="IN","",IF(COUNTIF($A$2:A737,A737)=1,1,"")))</f>
        <v/>
      </c>
      <c r="E737" s="1" t="str">
        <f>IF(I737="","",IF(J737="OUT","",IF(COUNTIF(B$2:$B737,B737)=1,1,"")))</f>
        <v/>
      </c>
      <c r="F737" s="1" t="str">
        <f>IF(I737="","",IF(J737="IN","",IF(COUNTIF($B$2:B737,B737)=1,1,"")))</f>
        <v/>
      </c>
      <c r="G737" s="1">
        <f>IF(I737="","",COUNTIF($K$1:K737,K737))</f>
        <v>59</v>
      </c>
      <c r="H737" s="1">
        <f>IF(I737="","",COUNTIF($G$2:G737,1))</f>
        <v>57</v>
      </c>
      <c r="I737" s="5">
        <v>13283</v>
      </c>
      <c r="J737" s="5" t="s">
        <v>3</v>
      </c>
      <c r="K737" s="5" t="s">
        <v>21</v>
      </c>
      <c r="L737" s="6">
        <v>43374</v>
      </c>
      <c r="M737" s="5">
        <v>8396</v>
      </c>
      <c r="N737" s="5">
        <v>5.05</v>
      </c>
      <c r="O737" s="7">
        <v>-42399.799999999996</v>
      </c>
    </row>
    <row r="738" spans="1:15" hidden="1" x14ac:dyDescent="0.2">
      <c r="A738" s="1" t="str">
        <f t="shared" si="22"/>
        <v>43374-Bull Market Brokers S.A (200)-13283-OUT</v>
      </c>
      <c r="B738" s="1" t="str">
        <f t="shared" si="23"/>
        <v>43374-Bull Market Brokers S.A (200)-OUT</v>
      </c>
      <c r="C738" s="1" t="str">
        <f>IF(I738="","",IF(J738="OUT","",IF(COUNTIF($A$2:A738,A738)=1,1,"")))</f>
        <v/>
      </c>
      <c r="D738" s="1" t="str">
        <f>IF(I738="","",IF(J738="IN","",IF(COUNTIF($A$2:A738,A738)=1,1,"")))</f>
        <v/>
      </c>
      <c r="E738" s="1" t="str">
        <f>IF(I738="","",IF(J738="OUT","",IF(COUNTIF(B$2:$B738,B738)=1,1,"")))</f>
        <v/>
      </c>
      <c r="F738" s="1" t="str">
        <f>IF(I738="","",IF(J738="IN","",IF(COUNTIF($B$2:B738,B738)=1,1,"")))</f>
        <v/>
      </c>
      <c r="G738" s="1">
        <f>IF(I738="","",COUNTIF($K$1:K738,K738))</f>
        <v>60</v>
      </c>
      <c r="H738" s="1">
        <f>IF(I738="","",COUNTIF($G$2:G738,1))</f>
        <v>57</v>
      </c>
      <c r="I738" s="5">
        <v>13283</v>
      </c>
      <c r="J738" s="5" t="s">
        <v>3</v>
      </c>
      <c r="K738" s="5" t="s">
        <v>21</v>
      </c>
      <c r="L738" s="6">
        <v>43374</v>
      </c>
      <c r="M738" s="5">
        <v>411</v>
      </c>
      <c r="N738" s="5">
        <v>94.6</v>
      </c>
      <c r="O738" s="7">
        <v>-38880.6</v>
      </c>
    </row>
    <row r="739" spans="1:15" hidden="1" x14ac:dyDescent="0.2">
      <c r="A739" s="1" t="str">
        <f t="shared" si="22"/>
        <v>43374-Bull Market Brokers S.A (200)-13283-OUT</v>
      </c>
      <c r="B739" s="1" t="str">
        <f t="shared" si="23"/>
        <v>43374-Bull Market Brokers S.A (200)-OUT</v>
      </c>
      <c r="C739" s="1" t="str">
        <f>IF(I739="","",IF(J739="OUT","",IF(COUNTIF($A$2:A739,A739)=1,1,"")))</f>
        <v/>
      </c>
      <c r="D739" s="1" t="str">
        <f>IF(I739="","",IF(J739="IN","",IF(COUNTIF($A$2:A739,A739)=1,1,"")))</f>
        <v/>
      </c>
      <c r="E739" s="1" t="str">
        <f>IF(I739="","",IF(J739="OUT","",IF(COUNTIF(B$2:$B739,B739)=1,1,"")))</f>
        <v/>
      </c>
      <c r="F739" s="1" t="str">
        <f>IF(I739="","",IF(J739="IN","",IF(COUNTIF($B$2:B739,B739)=1,1,"")))</f>
        <v/>
      </c>
      <c r="G739" s="1">
        <f>IF(I739="","",COUNTIF($K$1:K739,K739))</f>
        <v>61</v>
      </c>
      <c r="H739" s="1">
        <f>IF(I739="","",COUNTIF($G$2:G739,1))</f>
        <v>57</v>
      </c>
      <c r="I739" s="5">
        <v>13283</v>
      </c>
      <c r="J739" s="5" t="s">
        <v>3</v>
      </c>
      <c r="K739" s="5" t="s">
        <v>21</v>
      </c>
      <c r="L739" s="6">
        <v>43374</v>
      </c>
      <c r="M739" s="5">
        <v>2027</v>
      </c>
      <c r="N739" s="5">
        <v>19</v>
      </c>
      <c r="O739" s="7">
        <v>-38513</v>
      </c>
    </row>
    <row r="740" spans="1:15" hidden="1" x14ac:dyDescent="0.2">
      <c r="A740" s="1" t="str">
        <f t="shared" si="22"/>
        <v>43374-Bull Market Brokers S.A (200)-13283-OUT</v>
      </c>
      <c r="B740" s="1" t="str">
        <f t="shared" si="23"/>
        <v>43374-Bull Market Brokers S.A (200)-OUT</v>
      </c>
      <c r="C740" s="1" t="str">
        <f>IF(I740="","",IF(J740="OUT","",IF(COUNTIF($A$2:A740,A740)=1,1,"")))</f>
        <v/>
      </c>
      <c r="D740" s="1" t="str">
        <f>IF(I740="","",IF(J740="IN","",IF(COUNTIF($A$2:A740,A740)=1,1,"")))</f>
        <v/>
      </c>
      <c r="E740" s="1" t="str">
        <f>IF(I740="","",IF(J740="OUT","",IF(COUNTIF(B$2:$B740,B740)=1,1,"")))</f>
        <v/>
      </c>
      <c r="F740" s="1" t="str">
        <f>IF(I740="","",IF(J740="IN","",IF(COUNTIF($B$2:B740,B740)=1,1,"")))</f>
        <v/>
      </c>
      <c r="G740" s="1">
        <f>IF(I740="","",COUNTIF($K$1:K740,K740))</f>
        <v>62</v>
      </c>
      <c r="H740" s="1">
        <f>IF(I740="","",COUNTIF($G$2:G740,1))</f>
        <v>57</v>
      </c>
      <c r="I740" s="5">
        <v>13283</v>
      </c>
      <c r="J740" s="5" t="s">
        <v>3</v>
      </c>
      <c r="K740" s="5" t="s">
        <v>21</v>
      </c>
      <c r="L740" s="6">
        <v>43374</v>
      </c>
      <c r="M740" s="5">
        <v>670</v>
      </c>
      <c r="N740" s="5">
        <v>51.4</v>
      </c>
      <c r="O740" s="7">
        <v>-34438</v>
      </c>
    </row>
    <row r="741" spans="1:15" hidden="1" x14ac:dyDescent="0.2">
      <c r="A741" s="1" t="str">
        <f t="shared" si="22"/>
        <v>43374-Bull Market Brokers S.A (200)-13283-OUT</v>
      </c>
      <c r="B741" s="1" t="str">
        <f t="shared" si="23"/>
        <v>43374-Bull Market Brokers S.A (200)-OUT</v>
      </c>
      <c r="C741" s="1" t="str">
        <f>IF(I741="","",IF(J741="OUT","",IF(COUNTIF($A$2:A741,A741)=1,1,"")))</f>
        <v/>
      </c>
      <c r="D741" s="1" t="str">
        <f>IF(I741="","",IF(J741="IN","",IF(COUNTIF($A$2:A741,A741)=1,1,"")))</f>
        <v/>
      </c>
      <c r="E741" s="1" t="str">
        <f>IF(I741="","",IF(J741="OUT","",IF(COUNTIF(B$2:$B741,B741)=1,1,"")))</f>
        <v/>
      </c>
      <c r="F741" s="1" t="str">
        <f>IF(I741="","",IF(J741="IN","",IF(COUNTIF($B$2:B741,B741)=1,1,"")))</f>
        <v/>
      </c>
      <c r="G741" s="1">
        <f>IF(I741="","",COUNTIF($K$1:K741,K741))</f>
        <v>63</v>
      </c>
      <c r="H741" s="1">
        <f>IF(I741="","",COUNTIF($G$2:G741,1))</f>
        <v>57</v>
      </c>
      <c r="I741" s="5">
        <v>13283</v>
      </c>
      <c r="J741" s="5" t="s">
        <v>3</v>
      </c>
      <c r="K741" s="5" t="s">
        <v>21</v>
      </c>
      <c r="L741" s="6">
        <v>43374</v>
      </c>
      <c r="M741" s="5">
        <v>262</v>
      </c>
      <c r="N741" s="5">
        <v>102.5</v>
      </c>
      <c r="O741" s="7">
        <v>-26855</v>
      </c>
    </row>
    <row r="742" spans="1:15" hidden="1" x14ac:dyDescent="0.2">
      <c r="A742" s="1" t="str">
        <f t="shared" si="22"/>
        <v>43374-Bull Market Brokers S.A (200)-13283-OUT</v>
      </c>
      <c r="B742" s="1" t="str">
        <f t="shared" si="23"/>
        <v>43374-Bull Market Brokers S.A (200)-OUT</v>
      </c>
      <c r="C742" s="1" t="str">
        <f>IF(I742="","",IF(J742="OUT","",IF(COUNTIF($A$2:A742,A742)=1,1,"")))</f>
        <v/>
      </c>
      <c r="D742" s="1" t="str">
        <f>IF(I742="","",IF(J742="IN","",IF(COUNTIF($A$2:A742,A742)=1,1,"")))</f>
        <v/>
      </c>
      <c r="E742" s="1" t="str">
        <f>IF(I742="","",IF(J742="OUT","",IF(COUNTIF(B$2:$B742,B742)=1,1,"")))</f>
        <v/>
      </c>
      <c r="F742" s="1" t="str">
        <f>IF(I742="","",IF(J742="IN","",IF(COUNTIF($B$2:B742,B742)=1,1,"")))</f>
        <v/>
      </c>
      <c r="G742" s="1">
        <f>IF(I742="","",COUNTIF($K$1:K742,K742))</f>
        <v>64</v>
      </c>
      <c r="H742" s="1">
        <f>IF(I742="","",COUNTIF($G$2:G742,1))</f>
        <v>57</v>
      </c>
      <c r="I742" s="5">
        <v>13283</v>
      </c>
      <c r="J742" s="5" t="s">
        <v>3</v>
      </c>
      <c r="K742" s="5" t="s">
        <v>21</v>
      </c>
      <c r="L742" s="6">
        <v>43374</v>
      </c>
      <c r="M742" s="8">
        <v>707</v>
      </c>
      <c r="N742" s="5">
        <v>36.54</v>
      </c>
      <c r="O742" s="7">
        <v>-25833.78</v>
      </c>
    </row>
    <row r="743" spans="1:15" hidden="1" x14ac:dyDescent="0.2">
      <c r="A743" s="1" t="str">
        <f t="shared" si="22"/>
        <v>43374-Bull Market Brokers S.A (200)-13283-OUT</v>
      </c>
      <c r="B743" s="1" t="str">
        <f t="shared" si="23"/>
        <v>43374-Bull Market Brokers S.A (200)-OUT</v>
      </c>
      <c r="C743" s="1" t="str">
        <f>IF(I743="","",IF(J743="OUT","",IF(COUNTIF($A$2:A743,A743)=1,1,"")))</f>
        <v/>
      </c>
      <c r="D743" s="1" t="str">
        <f>IF(I743="","",IF(J743="IN","",IF(COUNTIF($A$2:A743,A743)=1,1,"")))</f>
        <v/>
      </c>
      <c r="E743" s="1" t="str">
        <f>IF(I743="","",IF(J743="OUT","",IF(COUNTIF(B$2:$B743,B743)=1,1,"")))</f>
        <v/>
      </c>
      <c r="F743" s="1" t="str">
        <f>IF(I743="","",IF(J743="IN","",IF(COUNTIF($B$2:B743,B743)=1,1,"")))</f>
        <v/>
      </c>
      <c r="G743" s="1">
        <f>IF(I743="","",COUNTIF($K$1:K743,K743))</f>
        <v>65</v>
      </c>
      <c r="H743" s="1">
        <f>IF(I743="","",COUNTIF($G$2:G743,1))</f>
        <v>57</v>
      </c>
      <c r="I743" s="5">
        <v>13283</v>
      </c>
      <c r="J743" s="5" t="s">
        <v>3</v>
      </c>
      <c r="K743" s="5" t="s">
        <v>21</v>
      </c>
      <c r="L743" s="6">
        <v>43374</v>
      </c>
      <c r="M743" s="5">
        <v>4609.1000000000004</v>
      </c>
      <c r="N743" s="5">
        <v>4.8</v>
      </c>
      <c r="O743" s="7">
        <v>-22123.68</v>
      </c>
    </row>
    <row r="744" spans="1:15" hidden="1" x14ac:dyDescent="0.2">
      <c r="A744" s="1" t="str">
        <f t="shared" si="22"/>
        <v>43374-Bull Market Brokers S.A (200)-13283-OUT</v>
      </c>
      <c r="B744" s="1" t="str">
        <f t="shared" si="23"/>
        <v>43374-Bull Market Brokers S.A (200)-OUT</v>
      </c>
      <c r="C744" s="1" t="str">
        <f>IF(I744="","",IF(J744="OUT","",IF(COUNTIF($A$2:A744,A744)=1,1,"")))</f>
        <v/>
      </c>
      <c r="D744" s="1" t="str">
        <f>IF(I744="","",IF(J744="IN","",IF(COUNTIF($A$2:A744,A744)=1,1,"")))</f>
        <v/>
      </c>
      <c r="E744" s="1" t="str">
        <f>IF(I744="","",IF(J744="OUT","",IF(COUNTIF(B$2:$B744,B744)=1,1,"")))</f>
        <v/>
      </c>
      <c r="F744" s="1" t="str">
        <f>IF(I744="","",IF(J744="IN","",IF(COUNTIF($B$2:B744,B744)=1,1,"")))</f>
        <v/>
      </c>
      <c r="G744" s="1">
        <f>IF(I744="","",COUNTIF($K$1:K744,K744))</f>
        <v>66</v>
      </c>
      <c r="H744" s="1">
        <f>IF(I744="","",COUNTIF($G$2:G744,1))</f>
        <v>57</v>
      </c>
      <c r="I744" s="5">
        <v>13283</v>
      </c>
      <c r="J744" s="5" t="s">
        <v>3</v>
      </c>
      <c r="K744" s="5" t="s">
        <v>21</v>
      </c>
      <c r="L744" s="6">
        <v>43374</v>
      </c>
      <c r="M744" s="5">
        <v>1215</v>
      </c>
      <c r="N744" s="5">
        <v>2.8</v>
      </c>
      <c r="O744" s="7">
        <v>-3402</v>
      </c>
    </row>
    <row r="745" spans="1:15" hidden="1" x14ac:dyDescent="0.2">
      <c r="A745" s="1" t="str">
        <f t="shared" si="22"/>
        <v>43374-Balanz Capital (238)-13753-OUT</v>
      </c>
      <c r="B745" s="1" t="str">
        <f t="shared" si="23"/>
        <v>43374-Balanz Capital (238)-OUT</v>
      </c>
      <c r="C745" s="1" t="str">
        <f>IF(I745="","",IF(J745="OUT","",IF(COUNTIF($A$2:A745,A745)=1,1,"")))</f>
        <v/>
      </c>
      <c r="D745" s="1">
        <f>IF(I745="","",IF(J745="IN","",IF(COUNTIF($A$2:A745,A745)=1,1,"")))</f>
        <v>1</v>
      </c>
      <c r="E745" s="1" t="str">
        <f>IF(I745="","",IF(J745="OUT","",IF(COUNTIF(B$2:$B745,B745)=1,1,"")))</f>
        <v/>
      </c>
      <c r="F745" s="1">
        <f>IF(I745="","",IF(J745="IN","",IF(COUNTIF($B$2:B745,B745)=1,1,"")))</f>
        <v>1</v>
      </c>
      <c r="G745" s="1">
        <f>IF(I745="","",COUNTIF($K$1:K745,K745))</f>
        <v>40</v>
      </c>
      <c r="H745" s="1">
        <f>IF(I745="","",COUNTIF($G$2:G745,1))</f>
        <v>57</v>
      </c>
      <c r="I745" s="5">
        <v>13753</v>
      </c>
      <c r="J745" s="5" t="s">
        <v>3</v>
      </c>
      <c r="K745" s="5" t="s">
        <v>6</v>
      </c>
      <c r="L745" s="6">
        <v>43374</v>
      </c>
      <c r="M745" s="5">
        <v>52544</v>
      </c>
      <c r="N745" s="5">
        <v>0.93379999999999996</v>
      </c>
      <c r="O745" s="7">
        <v>-49065.587199999994</v>
      </c>
    </row>
    <row r="746" spans="1:15" hidden="1" x14ac:dyDescent="0.2">
      <c r="A746" s="1" t="str">
        <f t="shared" si="22"/>
        <v>43374-Balanz Capital (238)-13753-OUT</v>
      </c>
      <c r="B746" s="1" t="str">
        <f t="shared" si="23"/>
        <v>43374-Balanz Capital (238)-OUT</v>
      </c>
      <c r="C746" s="1" t="str">
        <f>IF(I746="","",IF(J746="OUT","",IF(COUNTIF($A$2:A746,A746)=1,1,"")))</f>
        <v/>
      </c>
      <c r="D746" s="1" t="str">
        <f>IF(I746="","",IF(J746="IN","",IF(COUNTIF($A$2:A746,A746)=1,1,"")))</f>
        <v/>
      </c>
      <c r="E746" s="1" t="str">
        <f>IF(I746="","",IF(J746="OUT","",IF(COUNTIF(B$2:$B746,B746)=1,1,"")))</f>
        <v/>
      </c>
      <c r="F746" s="1" t="str">
        <f>IF(I746="","",IF(J746="IN","",IF(COUNTIF($B$2:B746,B746)=1,1,"")))</f>
        <v/>
      </c>
      <c r="G746" s="1">
        <f>IF(I746="","",COUNTIF($K$1:K746,K746))</f>
        <v>41</v>
      </c>
      <c r="H746" s="1">
        <f>IF(I746="","",COUNTIF($G$2:G746,1))</f>
        <v>57</v>
      </c>
      <c r="I746" s="5">
        <v>13753</v>
      </c>
      <c r="J746" s="5" t="s">
        <v>3</v>
      </c>
      <c r="K746" s="5" t="s">
        <v>6</v>
      </c>
      <c r="L746" s="6">
        <v>43374</v>
      </c>
      <c r="M746" s="8">
        <v>500</v>
      </c>
      <c r="N746" s="5">
        <v>36.729999999999997</v>
      </c>
      <c r="O746" s="7">
        <v>-18365</v>
      </c>
    </row>
    <row r="747" spans="1:15" hidden="1" x14ac:dyDescent="0.2">
      <c r="A747" s="1" t="str">
        <f t="shared" si="22"/>
        <v>43374-Balanz Capital (238)-13753-OUT</v>
      </c>
      <c r="B747" s="1" t="str">
        <f t="shared" si="23"/>
        <v>43374-Balanz Capital (238)-OUT</v>
      </c>
      <c r="C747" s="1" t="str">
        <f>IF(I747="","",IF(J747="OUT","",IF(COUNTIF($A$2:A747,A747)=1,1,"")))</f>
        <v/>
      </c>
      <c r="D747" s="1" t="str">
        <f>IF(I747="","",IF(J747="IN","",IF(COUNTIF($A$2:A747,A747)=1,1,"")))</f>
        <v/>
      </c>
      <c r="E747" s="1" t="str">
        <f>IF(I747="","",IF(J747="OUT","",IF(COUNTIF(B$2:$B747,B747)=1,1,"")))</f>
        <v/>
      </c>
      <c r="F747" s="1" t="str">
        <f>IF(I747="","",IF(J747="IN","",IF(COUNTIF($B$2:B747,B747)=1,1,"")))</f>
        <v/>
      </c>
      <c r="G747" s="1">
        <f>IF(I747="","",COUNTIF($K$1:K747,K747))</f>
        <v>42</v>
      </c>
      <c r="H747" s="1">
        <f>IF(I747="","",COUNTIF($G$2:G747,1))</f>
        <v>57</v>
      </c>
      <c r="I747" s="5">
        <v>13753</v>
      </c>
      <c r="J747" s="5" t="s">
        <v>3</v>
      </c>
      <c r="K747" s="5" t="s">
        <v>6</v>
      </c>
      <c r="L747" s="6">
        <v>43374</v>
      </c>
      <c r="M747" s="5">
        <v>57</v>
      </c>
      <c r="N747" s="5">
        <v>154.9</v>
      </c>
      <c r="O747" s="7">
        <v>-8829.3000000000011</v>
      </c>
    </row>
    <row r="748" spans="1:15" hidden="1" x14ac:dyDescent="0.2">
      <c r="A748" s="1" t="str">
        <f t="shared" si="22"/>
        <v>43374-Balanz Capital (238)-13753-OUT</v>
      </c>
      <c r="B748" s="1" t="str">
        <f t="shared" si="23"/>
        <v>43374-Balanz Capital (238)-OUT</v>
      </c>
      <c r="C748" s="1" t="str">
        <f>IF(I748="","",IF(J748="OUT","",IF(COUNTIF($A$2:A748,A748)=1,1,"")))</f>
        <v/>
      </c>
      <c r="D748" s="1" t="str">
        <f>IF(I748="","",IF(J748="IN","",IF(COUNTIF($A$2:A748,A748)=1,1,"")))</f>
        <v/>
      </c>
      <c r="E748" s="1" t="str">
        <f>IF(I748="","",IF(J748="OUT","",IF(COUNTIF(B$2:$B748,B748)=1,1,"")))</f>
        <v/>
      </c>
      <c r="F748" s="1" t="str">
        <f>IF(I748="","",IF(J748="IN","",IF(COUNTIF($B$2:B748,B748)=1,1,"")))</f>
        <v/>
      </c>
      <c r="G748" s="1">
        <f>IF(I748="","",COUNTIF($K$1:K748,K748))</f>
        <v>43</v>
      </c>
      <c r="H748" s="1">
        <f>IF(I748="","",COUNTIF($G$2:G748,1))</f>
        <v>57</v>
      </c>
      <c r="I748" s="5">
        <v>13753</v>
      </c>
      <c r="J748" s="5" t="s">
        <v>3</v>
      </c>
      <c r="K748" s="5" t="s">
        <v>6</v>
      </c>
      <c r="L748" s="6">
        <v>43374</v>
      </c>
      <c r="M748" s="5">
        <v>100</v>
      </c>
      <c r="N748" s="5">
        <v>82.7</v>
      </c>
      <c r="O748" s="7">
        <v>-8270</v>
      </c>
    </row>
    <row r="749" spans="1:15" hidden="1" x14ac:dyDescent="0.2">
      <c r="A749" s="1" t="str">
        <f t="shared" si="22"/>
        <v>43374-Balanz Capital (238)-13753-OUT</v>
      </c>
      <c r="B749" s="1" t="str">
        <f t="shared" si="23"/>
        <v>43374-Balanz Capital (238)-OUT</v>
      </c>
      <c r="C749" s="1" t="str">
        <f>IF(I749="","",IF(J749="OUT","",IF(COUNTIF($A$2:A749,A749)=1,1,"")))</f>
        <v/>
      </c>
      <c r="D749" s="1" t="str">
        <f>IF(I749="","",IF(J749="IN","",IF(COUNTIF($A$2:A749,A749)=1,1,"")))</f>
        <v/>
      </c>
      <c r="E749" s="1" t="str">
        <f>IF(I749="","",IF(J749="OUT","",IF(COUNTIF(B$2:$B749,B749)=1,1,"")))</f>
        <v/>
      </c>
      <c r="F749" s="1" t="str">
        <f>IF(I749="","",IF(J749="IN","",IF(COUNTIF($B$2:B749,B749)=1,1,"")))</f>
        <v/>
      </c>
      <c r="G749" s="1">
        <f>IF(I749="","",COUNTIF($K$1:K749,K749))</f>
        <v>44</v>
      </c>
      <c r="H749" s="1">
        <f>IF(I749="","",COUNTIF($G$2:G749,1))</f>
        <v>57</v>
      </c>
      <c r="I749" s="5">
        <v>13753</v>
      </c>
      <c r="J749" s="5" t="s">
        <v>3</v>
      </c>
      <c r="K749" s="5" t="s">
        <v>6</v>
      </c>
      <c r="L749" s="6">
        <v>43374</v>
      </c>
      <c r="M749" s="5">
        <v>78</v>
      </c>
      <c r="N749" s="5">
        <v>98.25</v>
      </c>
      <c r="O749" s="7">
        <v>-7663.5</v>
      </c>
    </row>
    <row r="750" spans="1:15" hidden="1" x14ac:dyDescent="0.2">
      <c r="A750" s="1" t="str">
        <f t="shared" si="22"/>
        <v>43374-Balanz Capital (238)-13753-OUT</v>
      </c>
      <c r="B750" s="1" t="str">
        <f t="shared" si="23"/>
        <v>43374-Balanz Capital (238)-OUT</v>
      </c>
      <c r="C750" s="1" t="str">
        <f>IF(I750="","",IF(J750="OUT","",IF(COUNTIF($A$2:A750,A750)=1,1,"")))</f>
        <v/>
      </c>
      <c r="D750" s="1" t="str">
        <f>IF(I750="","",IF(J750="IN","",IF(COUNTIF($A$2:A750,A750)=1,1,"")))</f>
        <v/>
      </c>
      <c r="E750" s="1" t="str">
        <f>IF(I750="","",IF(J750="OUT","",IF(COUNTIF(B$2:$B750,B750)=1,1,"")))</f>
        <v/>
      </c>
      <c r="F750" s="1" t="str">
        <f>IF(I750="","",IF(J750="IN","",IF(COUNTIF($B$2:B750,B750)=1,1,"")))</f>
        <v/>
      </c>
      <c r="G750" s="1">
        <f>IF(I750="","",COUNTIF($K$1:K750,K750))</f>
        <v>45</v>
      </c>
      <c r="H750" s="1">
        <f>IF(I750="","",COUNTIF($G$2:G750,1))</f>
        <v>57</v>
      </c>
      <c r="I750" s="5">
        <v>13753</v>
      </c>
      <c r="J750" s="5" t="s">
        <v>3</v>
      </c>
      <c r="K750" s="5" t="s">
        <v>6</v>
      </c>
      <c r="L750" s="6">
        <v>43374</v>
      </c>
      <c r="M750" s="5">
        <v>196</v>
      </c>
      <c r="N750" s="5">
        <v>32.549999999999997</v>
      </c>
      <c r="O750" s="7">
        <v>-6379.7999999999993</v>
      </c>
    </row>
    <row r="751" spans="1:15" hidden="1" x14ac:dyDescent="0.2">
      <c r="A751" s="1" t="str">
        <f t="shared" si="22"/>
        <v>43374-Caja de Valores S.A. (0000)-13816-OUT</v>
      </c>
      <c r="B751" s="1" t="str">
        <f t="shared" si="23"/>
        <v>43374-Caja de Valores S.A. (0000)-OUT</v>
      </c>
      <c r="C751" s="1" t="str">
        <f>IF(I751="","",IF(J751="OUT","",IF(COUNTIF($A$2:A751,A751)=1,1,"")))</f>
        <v/>
      </c>
      <c r="D751" s="1">
        <f>IF(I751="","",IF(J751="IN","",IF(COUNTIF($A$2:A751,A751)=1,1,"")))</f>
        <v>1</v>
      </c>
      <c r="E751" s="1" t="str">
        <f>IF(I751="","",IF(J751="OUT","",IF(COUNTIF(B$2:$B751,B751)=1,1,"")))</f>
        <v/>
      </c>
      <c r="F751" s="1" t="str">
        <f>IF(I751="","",IF(J751="IN","",IF(COUNTIF($B$2:B751,B751)=1,1,"")))</f>
        <v/>
      </c>
      <c r="G751" s="1">
        <f>IF(I751="","",COUNTIF($K$1:K751,K751))</f>
        <v>12</v>
      </c>
      <c r="H751" s="1">
        <f>IF(I751="","",COUNTIF($G$2:G751,1))</f>
        <v>57</v>
      </c>
      <c r="I751" s="5">
        <v>13816</v>
      </c>
      <c r="J751" s="5" t="s">
        <v>3</v>
      </c>
      <c r="K751" s="5" t="s">
        <v>22</v>
      </c>
      <c r="L751" s="6">
        <v>43374</v>
      </c>
      <c r="M751" s="8">
        <v>44000</v>
      </c>
      <c r="N751" s="5">
        <v>28</v>
      </c>
      <c r="O751" s="7">
        <v>-1232000</v>
      </c>
    </row>
    <row r="752" spans="1:15" hidden="1" x14ac:dyDescent="0.2">
      <c r="A752" s="1" t="str">
        <f t="shared" si="22"/>
        <v>43374-Guardati Torti S.A (1736)-17336-OUT</v>
      </c>
      <c r="B752" s="1" t="str">
        <f t="shared" si="23"/>
        <v>43374-Guardati Torti S.A (1736)-OUT</v>
      </c>
      <c r="C752" s="1" t="str">
        <f>IF(I752="","",IF(J752="OUT","",IF(COUNTIF($A$2:A752,A752)=1,1,"")))</f>
        <v/>
      </c>
      <c r="D752" s="1">
        <f>IF(I752="","",IF(J752="IN","",IF(COUNTIF($A$2:A752,A752)=1,1,"")))</f>
        <v>1</v>
      </c>
      <c r="E752" s="1" t="str">
        <f>IF(I752="","",IF(J752="OUT","",IF(COUNTIF(B$2:$B752,B752)=1,1,"")))</f>
        <v/>
      </c>
      <c r="F752" s="1" t="str">
        <f>IF(I752="","",IF(J752="IN","",IF(COUNTIF($B$2:B752,B752)=1,1,"")))</f>
        <v/>
      </c>
      <c r="G752" s="1">
        <f>IF(I752="","",COUNTIF($K$1:K752,K752))</f>
        <v>14</v>
      </c>
      <c r="H752" s="1">
        <f>IF(I752="","",COUNTIF($G$2:G752,1))</f>
        <v>57</v>
      </c>
      <c r="I752" s="5">
        <v>17336</v>
      </c>
      <c r="J752" s="5" t="s">
        <v>3</v>
      </c>
      <c r="K752" s="5" t="s">
        <v>27</v>
      </c>
      <c r="L752" s="6">
        <v>43374</v>
      </c>
      <c r="M752" s="8">
        <v>1845</v>
      </c>
      <c r="N752" s="5">
        <v>44.1</v>
      </c>
      <c r="O752" s="7">
        <v>-81364.5</v>
      </c>
    </row>
    <row r="753" spans="1:15" hidden="1" x14ac:dyDescent="0.2">
      <c r="A753" s="1" t="str">
        <f t="shared" si="22"/>
        <v>43374-Guardati Torti S.A (1736)-17336-OUT</v>
      </c>
      <c r="B753" s="1" t="str">
        <f t="shared" si="23"/>
        <v>43374-Guardati Torti S.A (1736)-OUT</v>
      </c>
      <c r="C753" s="1" t="str">
        <f>IF(I753="","",IF(J753="OUT","",IF(COUNTIF($A$2:A753,A753)=1,1,"")))</f>
        <v/>
      </c>
      <c r="D753" s="1" t="str">
        <f>IF(I753="","",IF(J753="IN","",IF(COUNTIF($A$2:A753,A753)=1,1,"")))</f>
        <v/>
      </c>
      <c r="E753" s="1" t="str">
        <f>IF(I753="","",IF(J753="OUT","",IF(COUNTIF(B$2:$B753,B753)=1,1,"")))</f>
        <v/>
      </c>
      <c r="F753" s="1" t="str">
        <f>IF(I753="","",IF(J753="IN","",IF(COUNTIF($B$2:B753,B753)=1,1,"")))</f>
        <v/>
      </c>
      <c r="G753" s="1">
        <f>IF(I753="","",COUNTIF($K$1:K753,K753))</f>
        <v>15</v>
      </c>
      <c r="H753" s="1">
        <f>IF(I753="","",COUNTIF($G$2:G753,1))</f>
        <v>57</v>
      </c>
      <c r="I753" s="5">
        <v>17336</v>
      </c>
      <c r="J753" s="5" t="s">
        <v>3</v>
      </c>
      <c r="K753" s="5" t="s">
        <v>27</v>
      </c>
      <c r="L753" s="6">
        <v>43374</v>
      </c>
      <c r="M753" s="8">
        <v>1712</v>
      </c>
      <c r="N753" s="5">
        <v>42.5</v>
      </c>
      <c r="O753" s="7">
        <v>-72760</v>
      </c>
    </row>
    <row r="754" spans="1:15" hidden="1" x14ac:dyDescent="0.2">
      <c r="A754" s="1" t="str">
        <f t="shared" si="22"/>
        <v>43374-Guardati Torti S.A (1736)-17336-OUT</v>
      </c>
      <c r="B754" s="1" t="str">
        <f t="shared" si="23"/>
        <v>43374-Guardati Torti S.A (1736)-OUT</v>
      </c>
      <c r="C754" s="1" t="str">
        <f>IF(I754="","",IF(J754="OUT","",IF(COUNTIF($A$2:A754,A754)=1,1,"")))</f>
        <v/>
      </c>
      <c r="D754" s="1" t="str">
        <f>IF(I754="","",IF(J754="IN","",IF(COUNTIF($A$2:A754,A754)=1,1,"")))</f>
        <v/>
      </c>
      <c r="E754" s="1" t="str">
        <f>IF(I754="","",IF(J754="OUT","",IF(COUNTIF(B$2:$B754,B754)=1,1,"")))</f>
        <v/>
      </c>
      <c r="F754" s="1" t="str">
        <f>IF(I754="","",IF(J754="IN","",IF(COUNTIF($B$2:B754,B754)=1,1,"")))</f>
        <v/>
      </c>
      <c r="G754" s="1">
        <f>IF(I754="","",COUNTIF($K$1:K754,K754))</f>
        <v>16</v>
      </c>
      <c r="H754" s="1">
        <f>IF(I754="","",COUNTIF($G$2:G754,1))</f>
        <v>57</v>
      </c>
      <c r="I754" s="5">
        <v>17336</v>
      </c>
      <c r="J754" s="5" t="s">
        <v>3</v>
      </c>
      <c r="K754" s="5" t="s">
        <v>27</v>
      </c>
      <c r="L754" s="6">
        <v>43374</v>
      </c>
      <c r="M754" s="8">
        <v>1550</v>
      </c>
      <c r="N754" s="5">
        <v>38.89</v>
      </c>
      <c r="O754" s="7">
        <v>-60279.5</v>
      </c>
    </row>
    <row r="755" spans="1:15" hidden="1" x14ac:dyDescent="0.2">
      <c r="A755" s="1" t="str">
        <f t="shared" si="22"/>
        <v>43374-Guardati Torti S.A (1736)-17336-OUT</v>
      </c>
      <c r="B755" s="1" t="str">
        <f t="shared" si="23"/>
        <v>43374-Guardati Torti S.A (1736)-OUT</v>
      </c>
      <c r="C755" s="1" t="str">
        <f>IF(I755="","",IF(J755="OUT","",IF(COUNTIF($A$2:A755,A755)=1,1,"")))</f>
        <v/>
      </c>
      <c r="D755" s="1" t="str">
        <f>IF(I755="","",IF(J755="IN","",IF(COUNTIF($A$2:A755,A755)=1,1,"")))</f>
        <v/>
      </c>
      <c r="E755" s="1" t="str">
        <f>IF(I755="","",IF(J755="OUT","",IF(COUNTIF(B$2:$B755,B755)=1,1,"")))</f>
        <v/>
      </c>
      <c r="F755" s="1" t="str">
        <f>IF(I755="","",IF(J755="IN","",IF(COUNTIF($B$2:B755,B755)=1,1,"")))</f>
        <v/>
      </c>
      <c r="G755" s="1">
        <f>IF(I755="","",COUNTIF($K$1:K755,K755))</f>
        <v>17</v>
      </c>
      <c r="H755" s="1">
        <f>IF(I755="","",COUNTIF($G$2:G755,1))</f>
        <v>57</v>
      </c>
      <c r="I755" s="5">
        <v>17336</v>
      </c>
      <c r="J755" s="5" t="s">
        <v>3</v>
      </c>
      <c r="K755" s="5" t="s">
        <v>27</v>
      </c>
      <c r="L755" s="6">
        <v>43374</v>
      </c>
      <c r="M755" s="8">
        <v>582</v>
      </c>
      <c r="N755" s="5">
        <v>37.299999999999997</v>
      </c>
      <c r="O755" s="7">
        <v>-21708.6</v>
      </c>
    </row>
    <row r="756" spans="1:15" hidden="1" x14ac:dyDescent="0.2">
      <c r="A756" s="1" t="str">
        <f t="shared" si="22"/>
        <v>43374-Burplaza S.A. (53)-19295-OUT</v>
      </c>
      <c r="B756" s="1" t="str">
        <f t="shared" si="23"/>
        <v>43374-Burplaza S.A. (53)-OUT</v>
      </c>
      <c r="C756" s="1" t="str">
        <f>IF(I756="","",IF(J756="OUT","",IF(COUNTIF($A$2:A756,A756)=1,1,"")))</f>
        <v/>
      </c>
      <c r="D756" s="1">
        <f>IF(I756="","",IF(J756="IN","",IF(COUNTIF($A$2:A756,A756)=1,1,"")))</f>
        <v>1</v>
      </c>
      <c r="E756" s="1" t="str">
        <f>IF(I756="","",IF(J756="OUT","",IF(COUNTIF(B$2:$B756,B756)=1,1,"")))</f>
        <v/>
      </c>
      <c r="F756" s="1">
        <f>IF(I756="","",IF(J756="IN","",IF(COUNTIF($B$2:B756,B756)=1,1,"")))</f>
        <v>1</v>
      </c>
      <c r="G756" s="1">
        <f>IF(I756="","",COUNTIF($K$1:K756,K756))</f>
        <v>1</v>
      </c>
      <c r="H756" s="1">
        <f>IF(I756="","",COUNTIF($G$2:G756,1))</f>
        <v>58</v>
      </c>
      <c r="I756" s="5">
        <v>19295</v>
      </c>
      <c r="J756" s="5" t="s">
        <v>3</v>
      </c>
      <c r="K756" s="5" t="s">
        <v>59</v>
      </c>
      <c r="L756" s="6">
        <v>43374</v>
      </c>
      <c r="M756" s="5">
        <v>1326</v>
      </c>
      <c r="N756" s="5">
        <v>21.5</v>
      </c>
      <c r="O756" s="7">
        <v>-28509</v>
      </c>
    </row>
    <row r="757" spans="1:15" hidden="1" x14ac:dyDescent="0.2">
      <c r="A757" s="1" t="str">
        <f t="shared" si="22"/>
        <v>43374-Burplaza S.A. (53)-19295-OUT</v>
      </c>
      <c r="B757" s="1" t="str">
        <f t="shared" si="23"/>
        <v>43374-Burplaza S.A. (53)-OUT</v>
      </c>
      <c r="C757" s="1" t="str">
        <f>IF(I757="","",IF(J757="OUT","",IF(COUNTIF($A$2:A757,A757)=1,1,"")))</f>
        <v/>
      </c>
      <c r="D757" s="1" t="str">
        <f>IF(I757="","",IF(J757="IN","",IF(COUNTIF($A$2:A757,A757)=1,1,"")))</f>
        <v/>
      </c>
      <c r="E757" s="1" t="str">
        <f>IF(I757="","",IF(J757="OUT","",IF(COUNTIF(B$2:$B757,B757)=1,1,"")))</f>
        <v/>
      </c>
      <c r="F757" s="1" t="str">
        <f>IF(I757="","",IF(J757="IN","",IF(COUNTIF($B$2:B757,B757)=1,1,"")))</f>
        <v/>
      </c>
      <c r="G757" s="1">
        <f>IF(I757="","",COUNTIF($K$1:K757,K757))</f>
        <v>2</v>
      </c>
      <c r="H757" s="1">
        <f>IF(I757="","",COUNTIF($G$2:G757,1))</f>
        <v>58</v>
      </c>
      <c r="I757" s="5">
        <v>19295</v>
      </c>
      <c r="J757" s="5" t="s">
        <v>3</v>
      </c>
      <c r="K757" s="5" t="s">
        <v>59</v>
      </c>
      <c r="L757" s="6">
        <v>43374</v>
      </c>
      <c r="M757" s="5">
        <v>4468</v>
      </c>
      <c r="N757" s="5">
        <v>5.93</v>
      </c>
      <c r="O757" s="7">
        <v>-26495.239999999998</v>
      </c>
    </row>
    <row r="758" spans="1:15" hidden="1" x14ac:dyDescent="0.2">
      <c r="A758" s="1" t="str">
        <f t="shared" si="22"/>
        <v>43374-Burplaza S.A. (53)-19295-OUT</v>
      </c>
      <c r="B758" s="1" t="str">
        <f t="shared" si="23"/>
        <v>43374-Burplaza S.A. (53)-OUT</v>
      </c>
      <c r="C758" s="1" t="str">
        <f>IF(I758="","",IF(J758="OUT","",IF(COUNTIF($A$2:A758,A758)=1,1,"")))</f>
        <v/>
      </c>
      <c r="D758" s="1" t="str">
        <f>IF(I758="","",IF(J758="IN","",IF(COUNTIF($A$2:A758,A758)=1,1,"")))</f>
        <v/>
      </c>
      <c r="E758" s="1" t="str">
        <f>IF(I758="","",IF(J758="OUT","",IF(COUNTIF(B$2:$B758,B758)=1,1,"")))</f>
        <v/>
      </c>
      <c r="F758" s="1" t="str">
        <f>IF(I758="","",IF(J758="IN","",IF(COUNTIF($B$2:B758,B758)=1,1,"")))</f>
        <v/>
      </c>
      <c r="G758" s="1">
        <f>IF(I758="","",COUNTIF($K$1:K758,K758))</f>
        <v>3</v>
      </c>
      <c r="H758" s="1">
        <f>IF(I758="","",COUNTIF($G$2:G758,1))</f>
        <v>58</v>
      </c>
      <c r="I758" s="5">
        <v>19295</v>
      </c>
      <c r="J758" s="5" t="s">
        <v>3</v>
      </c>
      <c r="K758" s="5" t="s">
        <v>59</v>
      </c>
      <c r="L758" s="6">
        <v>43374</v>
      </c>
      <c r="M758" s="5">
        <v>535</v>
      </c>
      <c r="N758" s="5">
        <v>33.200000000000003</v>
      </c>
      <c r="O758" s="7">
        <v>-17762</v>
      </c>
    </row>
    <row r="759" spans="1:15" hidden="1" x14ac:dyDescent="0.2">
      <c r="A759" s="1" t="str">
        <f t="shared" si="22"/>
        <v>43374-Burplaza S.A. (53)-19295-OUT</v>
      </c>
      <c r="B759" s="1" t="str">
        <f t="shared" si="23"/>
        <v>43374-Burplaza S.A. (53)-OUT</v>
      </c>
      <c r="C759" s="1" t="str">
        <f>IF(I759="","",IF(J759="OUT","",IF(COUNTIF($A$2:A759,A759)=1,1,"")))</f>
        <v/>
      </c>
      <c r="D759" s="1" t="str">
        <f>IF(I759="","",IF(J759="IN","",IF(COUNTIF($A$2:A759,A759)=1,1,"")))</f>
        <v/>
      </c>
      <c r="E759" s="1" t="str">
        <f>IF(I759="","",IF(J759="OUT","",IF(COUNTIF(B$2:$B759,B759)=1,1,"")))</f>
        <v/>
      </c>
      <c r="F759" s="1" t="str">
        <f>IF(I759="","",IF(J759="IN","",IF(COUNTIF($B$2:B759,B759)=1,1,"")))</f>
        <v/>
      </c>
      <c r="G759" s="1">
        <f>IF(I759="","",COUNTIF($K$1:K759,K759))</f>
        <v>4</v>
      </c>
      <c r="H759" s="1">
        <f>IF(I759="","",COUNTIF($G$2:G759,1))</f>
        <v>58</v>
      </c>
      <c r="I759" s="5">
        <v>19295</v>
      </c>
      <c r="J759" s="5" t="s">
        <v>3</v>
      </c>
      <c r="K759" s="5" t="s">
        <v>59</v>
      </c>
      <c r="L759" s="6">
        <v>43374</v>
      </c>
      <c r="M759" s="5">
        <v>1655</v>
      </c>
      <c r="N759" s="5">
        <v>9.9</v>
      </c>
      <c r="O759" s="7">
        <v>-16384.5</v>
      </c>
    </row>
    <row r="760" spans="1:15" hidden="1" x14ac:dyDescent="0.2">
      <c r="A760" s="1" t="str">
        <f t="shared" si="22"/>
        <v>43374-Burplaza S.A. (53)-19295-OUT</v>
      </c>
      <c r="B760" s="1" t="str">
        <f t="shared" si="23"/>
        <v>43374-Burplaza S.A. (53)-OUT</v>
      </c>
      <c r="C760" s="1" t="str">
        <f>IF(I760="","",IF(J760="OUT","",IF(COUNTIF($A$2:A760,A760)=1,1,"")))</f>
        <v/>
      </c>
      <c r="D760" s="1" t="str">
        <f>IF(I760="","",IF(J760="IN","",IF(COUNTIF($A$2:A760,A760)=1,1,"")))</f>
        <v/>
      </c>
      <c r="E760" s="1" t="str">
        <f>IF(I760="","",IF(J760="OUT","",IF(COUNTIF(B$2:$B760,B760)=1,1,"")))</f>
        <v/>
      </c>
      <c r="F760" s="1" t="str">
        <f>IF(I760="","",IF(J760="IN","",IF(COUNTIF($B$2:B760,B760)=1,1,"")))</f>
        <v/>
      </c>
      <c r="G760" s="1">
        <f>IF(I760="","",COUNTIF($K$1:K760,K760))</f>
        <v>5</v>
      </c>
      <c r="H760" s="1">
        <f>IF(I760="","",COUNTIF($G$2:G760,1))</f>
        <v>58</v>
      </c>
      <c r="I760" s="5">
        <v>19295</v>
      </c>
      <c r="J760" s="5" t="s">
        <v>3</v>
      </c>
      <c r="K760" s="5" t="s">
        <v>59</v>
      </c>
      <c r="L760" s="6">
        <v>43374</v>
      </c>
      <c r="M760" s="5">
        <v>213</v>
      </c>
      <c r="N760" s="5">
        <v>67.849999999999994</v>
      </c>
      <c r="O760" s="7">
        <v>-14452.05</v>
      </c>
    </row>
    <row r="761" spans="1:15" hidden="1" x14ac:dyDescent="0.2">
      <c r="A761" s="1" t="str">
        <f t="shared" si="22"/>
        <v>43374-Guardati Torti S.A (1736)-19712-OUT</v>
      </c>
      <c r="B761" s="1" t="str">
        <f t="shared" si="23"/>
        <v>43374-Guardati Torti S.A (1736)-OUT</v>
      </c>
      <c r="C761" s="1" t="str">
        <f>IF(I761="","",IF(J761="OUT","",IF(COUNTIF($A$2:A761,A761)=1,1,"")))</f>
        <v/>
      </c>
      <c r="D761" s="1">
        <f>IF(I761="","",IF(J761="IN","",IF(COUNTIF($A$2:A761,A761)=1,1,"")))</f>
        <v>1</v>
      </c>
      <c r="E761" s="1" t="str">
        <f>IF(I761="","",IF(J761="OUT","",IF(COUNTIF(B$2:$B761,B761)=1,1,"")))</f>
        <v/>
      </c>
      <c r="F761" s="1" t="str">
        <f>IF(I761="","",IF(J761="IN","",IF(COUNTIF($B$2:B761,B761)=1,1,"")))</f>
        <v/>
      </c>
      <c r="G761" s="1">
        <f>IF(I761="","",COUNTIF($K$1:K761,K761))</f>
        <v>18</v>
      </c>
      <c r="H761" s="1">
        <f>IF(I761="","",COUNTIF($G$2:G761,1))</f>
        <v>58</v>
      </c>
      <c r="I761" s="5">
        <v>19712</v>
      </c>
      <c r="J761" s="5" t="s">
        <v>3</v>
      </c>
      <c r="K761" s="5" t="s">
        <v>27</v>
      </c>
      <c r="L761" s="6">
        <v>43374</v>
      </c>
      <c r="M761" s="5">
        <v>386</v>
      </c>
      <c r="N761" s="5">
        <v>34</v>
      </c>
      <c r="O761" s="7">
        <v>-13124</v>
      </c>
    </row>
    <row r="762" spans="1:15" hidden="1" x14ac:dyDescent="0.2">
      <c r="A762" s="1" t="str">
        <f t="shared" si="22"/>
        <v>43374-Guardati Torti S.A (1736)-19712-OUT</v>
      </c>
      <c r="B762" s="1" t="str">
        <f t="shared" si="23"/>
        <v>43374-Guardati Torti S.A (1736)-OUT</v>
      </c>
      <c r="C762" s="1" t="str">
        <f>IF(I762="","",IF(J762="OUT","",IF(COUNTIF($A$2:A762,A762)=1,1,"")))</f>
        <v/>
      </c>
      <c r="D762" s="1" t="str">
        <f>IF(I762="","",IF(J762="IN","",IF(COUNTIF($A$2:A762,A762)=1,1,"")))</f>
        <v/>
      </c>
      <c r="E762" s="1" t="str">
        <f>IF(I762="","",IF(J762="OUT","",IF(COUNTIF(B$2:$B762,B762)=1,1,"")))</f>
        <v/>
      </c>
      <c r="F762" s="1" t="str">
        <f>IF(I762="","",IF(J762="IN","",IF(COUNTIF($B$2:B762,B762)=1,1,"")))</f>
        <v/>
      </c>
      <c r="G762" s="1">
        <f>IF(I762="","",COUNTIF($K$1:K762,K762))</f>
        <v>19</v>
      </c>
      <c r="H762" s="1">
        <f>IF(I762="","",COUNTIF($G$2:G762,1))</f>
        <v>58</v>
      </c>
      <c r="I762" s="5">
        <v>19712</v>
      </c>
      <c r="J762" s="5" t="s">
        <v>3</v>
      </c>
      <c r="K762" s="5" t="s">
        <v>27</v>
      </c>
      <c r="L762" s="6">
        <v>43374</v>
      </c>
      <c r="M762" s="5">
        <v>300</v>
      </c>
      <c r="N762" s="5">
        <v>41.15</v>
      </c>
      <c r="O762" s="7">
        <v>-12345</v>
      </c>
    </row>
    <row r="763" spans="1:15" hidden="1" x14ac:dyDescent="0.2">
      <c r="A763" s="1" t="str">
        <f t="shared" si="22"/>
        <v>43374-Guardati Torti S.A (1736)-19712-OUT</v>
      </c>
      <c r="B763" s="1" t="str">
        <f t="shared" si="23"/>
        <v>43374-Guardati Torti S.A (1736)-OUT</v>
      </c>
      <c r="C763" s="1" t="str">
        <f>IF(I763="","",IF(J763="OUT","",IF(COUNTIF($A$2:A763,A763)=1,1,"")))</f>
        <v/>
      </c>
      <c r="D763" s="1" t="str">
        <f>IF(I763="","",IF(J763="IN","",IF(COUNTIF($A$2:A763,A763)=1,1,"")))</f>
        <v/>
      </c>
      <c r="E763" s="1" t="str">
        <f>IF(I763="","",IF(J763="OUT","",IF(COUNTIF(B$2:$B763,B763)=1,1,"")))</f>
        <v/>
      </c>
      <c r="F763" s="1" t="str">
        <f>IF(I763="","",IF(J763="IN","",IF(COUNTIF($B$2:B763,B763)=1,1,"")))</f>
        <v/>
      </c>
      <c r="G763" s="1">
        <f>IF(I763="","",COUNTIF($K$1:K763,K763))</f>
        <v>20</v>
      </c>
      <c r="H763" s="1">
        <f>IF(I763="","",COUNTIF($G$2:G763,1))</f>
        <v>58</v>
      </c>
      <c r="I763" s="5">
        <v>19712</v>
      </c>
      <c r="J763" s="5" t="s">
        <v>3</v>
      </c>
      <c r="K763" s="5" t="s">
        <v>27</v>
      </c>
      <c r="L763" s="6">
        <v>43374</v>
      </c>
      <c r="M763" s="5">
        <v>200</v>
      </c>
      <c r="N763" s="5">
        <v>49.5</v>
      </c>
      <c r="O763" s="7">
        <v>-9900</v>
      </c>
    </row>
    <row r="764" spans="1:15" hidden="1" x14ac:dyDescent="0.2">
      <c r="A764" s="1" t="str">
        <f t="shared" si="22"/>
        <v>43374-Guardati Torti S.A (1736)-19712-OUT</v>
      </c>
      <c r="B764" s="1" t="str">
        <f t="shared" si="23"/>
        <v>43374-Guardati Torti S.A (1736)-OUT</v>
      </c>
      <c r="C764" s="1" t="str">
        <f>IF(I764="","",IF(J764="OUT","",IF(COUNTIF($A$2:A764,A764)=1,1,"")))</f>
        <v/>
      </c>
      <c r="D764" s="1" t="str">
        <f>IF(I764="","",IF(J764="IN","",IF(COUNTIF($A$2:A764,A764)=1,1,"")))</f>
        <v/>
      </c>
      <c r="E764" s="1" t="str">
        <f>IF(I764="","",IF(J764="OUT","",IF(COUNTIF(B$2:$B764,B764)=1,1,"")))</f>
        <v/>
      </c>
      <c r="F764" s="1" t="str">
        <f>IF(I764="","",IF(J764="IN","",IF(COUNTIF($B$2:B764,B764)=1,1,"")))</f>
        <v/>
      </c>
      <c r="G764" s="1">
        <f>IF(I764="","",COUNTIF($K$1:K764,K764))</f>
        <v>21</v>
      </c>
      <c r="H764" s="1">
        <f>IF(I764="","",COUNTIF($G$2:G764,1))</f>
        <v>58</v>
      </c>
      <c r="I764" s="5">
        <v>19712</v>
      </c>
      <c r="J764" s="5" t="s">
        <v>3</v>
      </c>
      <c r="K764" s="5" t="s">
        <v>27</v>
      </c>
      <c r="L764" s="6">
        <v>43374</v>
      </c>
      <c r="M764" s="5">
        <v>47</v>
      </c>
      <c r="N764" s="5">
        <v>139.35</v>
      </c>
      <c r="O764" s="7">
        <v>-6549.45</v>
      </c>
    </row>
    <row r="765" spans="1:15" hidden="1" x14ac:dyDescent="0.2">
      <c r="A765" s="1" t="str">
        <f t="shared" si="22"/>
        <v>43374-Guardati Torti S.A (1736)-19712-OUT</v>
      </c>
      <c r="B765" s="1" t="str">
        <f t="shared" si="23"/>
        <v>43374-Guardati Torti S.A (1736)-OUT</v>
      </c>
      <c r="C765" s="1" t="str">
        <f>IF(I765="","",IF(J765="OUT","",IF(COUNTIF($A$2:A765,A765)=1,1,"")))</f>
        <v/>
      </c>
      <c r="D765" s="1" t="str">
        <f>IF(I765="","",IF(J765="IN","",IF(COUNTIF($A$2:A765,A765)=1,1,"")))</f>
        <v/>
      </c>
      <c r="E765" s="1" t="str">
        <f>IF(I765="","",IF(J765="OUT","",IF(COUNTIF(B$2:$B765,B765)=1,1,"")))</f>
        <v/>
      </c>
      <c r="F765" s="1" t="str">
        <f>IF(I765="","",IF(J765="IN","",IF(COUNTIF($B$2:B765,B765)=1,1,"")))</f>
        <v/>
      </c>
      <c r="G765" s="1">
        <f>IF(I765="","",COUNTIF($K$1:K765,K765))</f>
        <v>22</v>
      </c>
      <c r="H765" s="1">
        <f>IF(I765="","",COUNTIF($G$2:G765,1))</f>
        <v>58</v>
      </c>
      <c r="I765" s="5">
        <v>19712</v>
      </c>
      <c r="J765" s="5" t="s">
        <v>3</v>
      </c>
      <c r="K765" s="5" t="s">
        <v>27</v>
      </c>
      <c r="L765" s="6">
        <v>43374</v>
      </c>
      <c r="M765" s="5">
        <v>1270</v>
      </c>
      <c r="N765" s="5">
        <v>5.13</v>
      </c>
      <c r="O765" s="7">
        <v>-6515.0999999999995</v>
      </c>
    </row>
    <row r="766" spans="1:15" hidden="1" x14ac:dyDescent="0.2">
      <c r="A766" s="1" t="str">
        <f t="shared" si="22"/>
        <v>43374-BBVA Banco Frances (1103)-19964-OUT</v>
      </c>
      <c r="B766" s="1" t="str">
        <f t="shared" si="23"/>
        <v>43374-BBVA Banco Frances (1103)-OUT</v>
      </c>
      <c r="C766" s="1" t="str">
        <f>IF(I766="","",IF(J766="OUT","",IF(COUNTIF($A$2:A766,A766)=1,1,"")))</f>
        <v/>
      </c>
      <c r="D766" s="1">
        <f>IF(I766="","",IF(J766="IN","",IF(COUNTIF($A$2:A766,A766)=1,1,"")))</f>
        <v>1</v>
      </c>
      <c r="E766" s="1" t="str">
        <f>IF(I766="","",IF(J766="OUT","",IF(COUNTIF(B$2:$B766,B766)=1,1,"")))</f>
        <v/>
      </c>
      <c r="F766" s="1">
        <f>IF(I766="","",IF(J766="IN","",IF(COUNTIF($B$2:B766,B766)=1,1,"")))</f>
        <v>1</v>
      </c>
      <c r="G766" s="1">
        <f>IF(I766="","",COUNTIF($K$1:K766,K766))</f>
        <v>79</v>
      </c>
      <c r="H766" s="1">
        <f>IF(I766="","",COUNTIF($G$2:G766,1))</f>
        <v>58</v>
      </c>
      <c r="I766" s="5">
        <v>19964</v>
      </c>
      <c r="J766" s="5" t="s">
        <v>3</v>
      </c>
      <c r="K766" s="5" t="s">
        <v>13</v>
      </c>
      <c r="L766" s="6">
        <v>43374</v>
      </c>
      <c r="M766" s="8">
        <v>43960</v>
      </c>
      <c r="N766" s="5">
        <v>37.9</v>
      </c>
      <c r="O766" s="7">
        <v>-1666084</v>
      </c>
    </row>
    <row r="767" spans="1:15" hidden="1" x14ac:dyDescent="0.2">
      <c r="A767" s="1" t="str">
        <f t="shared" si="22"/>
        <v>43374-BBVA Banco Frances (1103)-19964-OUT</v>
      </c>
      <c r="B767" s="1" t="str">
        <f t="shared" si="23"/>
        <v>43374-BBVA Banco Frances (1103)-OUT</v>
      </c>
      <c r="C767" s="1" t="str">
        <f>IF(I767="","",IF(J767="OUT","",IF(COUNTIF($A$2:A767,A767)=1,1,"")))</f>
        <v/>
      </c>
      <c r="D767" s="1" t="str">
        <f>IF(I767="","",IF(J767="IN","",IF(COUNTIF($A$2:A767,A767)=1,1,"")))</f>
        <v/>
      </c>
      <c r="E767" s="1" t="str">
        <f>IF(I767="","",IF(J767="OUT","",IF(COUNTIF(B$2:$B767,B767)=1,1,"")))</f>
        <v/>
      </c>
      <c r="F767" s="1" t="str">
        <f>IF(I767="","",IF(J767="IN","",IF(COUNTIF($B$2:B767,B767)=1,1,"")))</f>
        <v/>
      </c>
      <c r="G767" s="1">
        <f>IF(I767="","",COUNTIF($K$1:K767,K767))</f>
        <v>80</v>
      </c>
      <c r="H767" s="1">
        <f>IF(I767="","",COUNTIF($G$2:G767,1))</f>
        <v>58</v>
      </c>
      <c r="I767" s="5">
        <v>19964</v>
      </c>
      <c r="J767" s="5" t="s">
        <v>3</v>
      </c>
      <c r="K767" s="5" t="s">
        <v>13</v>
      </c>
      <c r="L767" s="6">
        <v>43374</v>
      </c>
      <c r="M767" s="8">
        <v>24000</v>
      </c>
      <c r="N767" s="5">
        <v>33.905000000000001</v>
      </c>
      <c r="O767" s="7">
        <v>-813720</v>
      </c>
    </row>
    <row r="768" spans="1:15" hidden="1" x14ac:dyDescent="0.2">
      <c r="A768" s="1" t="str">
        <f t="shared" si="22"/>
        <v>43374-BBVA Banco Frances (1103)-19964-OUT</v>
      </c>
      <c r="B768" s="1" t="str">
        <f t="shared" si="23"/>
        <v>43374-BBVA Banco Frances (1103)-OUT</v>
      </c>
      <c r="C768" s="1" t="str">
        <f>IF(I768="","",IF(J768="OUT","",IF(COUNTIF($A$2:A768,A768)=1,1,"")))</f>
        <v/>
      </c>
      <c r="D768" s="1" t="str">
        <f>IF(I768="","",IF(J768="IN","",IF(COUNTIF($A$2:A768,A768)=1,1,"")))</f>
        <v/>
      </c>
      <c r="E768" s="1" t="str">
        <f>IF(I768="","",IF(J768="OUT","",IF(COUNTIF(B$2:$B768,B768)=1,1,"")))</f>
        <v/>
      </c>
      <c r="F768" s="1" t="str">
        <f>IF(I768="","",IF(J768="IN","",IF(COUNTIF($B$2:B768,B768)=1,1,"")))</f>
        <v/>
      </c>
      <c r="G768" s="1">
        <f>IF(I768="","",COUNTIF($K$1:K768,K768))</f>
        <v>81</v>
      </c>
      <c r="H768" s="1">
        <f>IF(I768="","",COUNTIF($G$2:G768,1))</f>
        <v>58</v>
      </c>
      <c r="I768" s="5">
        <v>19964</v>
      </c>
      <c r="J768" s="5" t="s">
        <v>3</v>
      </c>
      <c r="K768" s="5" t="s">
        <v>13</v>
      </c>
      <c r="L768" s="6">
        <v>43374</v>
      </c>
      <c r="M768" s="8">
        <v>20387</v>
      </c>
      <c r="N768" s="5">
        <v>37.25</v>
      </c>
      <c r="O768" s="7">
        <v>-759415.75</v>
      </c>
    </row>
    <row r="769" spans="1:15" hidden="1" x14ac:dyDescent="0.2">
      <c r="A769" s="1" t="str">
        <f t="shared" si="22"/>
        <v>43374-BBVA Banco Frances (1103)-19964-OUT</v>
      </c>
      <c r="B769" s="1" t="str">
        <f t="shared" si="23"/>
        <v>43374-BBVA Banco Frances (1103)-OUT</v>
      </c>
      <c r="C769" s="1" t="str">
        <f>IF(I769="","",IF(J769="OUT","",IF(COUNTIF($A$2:A769,A769)=1,1,"")))</f>
        <v/>
      </c>
      <c r="D769" s="1" t="str">
        <f>IF(I769="","",IF(J769="IN","",IF(COUNTIF($A$2:A769,A769)=1,1,"")))</f>
        <v/>
      </c>
      <c r="E769" s="1" t="str">
        <f>IF(I769="","",IF(J769="OUT","",IF(COUNTIF(B$2:$B769,B769)=1,1,"")))</f>
        <v/>
      </c>
      <c r="F769" s="1" t="str">
        <f>IF(I769="","",IF(J769="IN","",IF(COUNTIF($B$2:B769,B769)=1,1,"")))</f>
        <v/>
      </c>
      <c r="G769" s="1">
        <f>IF(I769="","",COUNTIF($K$1:K769,K769))</f>
        <v>82</v>
      </c>
      <c r="H769" s="1">
        <f>IF(I769="","",COUNTIF($G$2:G769,1))</f>
        <v>58</v>
      </c>
      <c r="I769" s="5">
        <v>19964</v>
      </c>
      <c r="J769" s="5" t="s">
        <v>3</v>
      </c>
      <c r="K769" s="5" t="s">
        <v>13</v>
      </c>
      <c r="L769" s="6">
        <v>43374</v>
      </c>
      <c r="M769" s="8">
        <v>7000</v>
      </c>
      <c r="N769" s="5">
        <v>13.5</v>
      </c>
      <c r="O769" s="7">
        <v>-94500</v>
      </c>
    </row>
    <row r="770" spans="1:15" hidden="1" x14ac:dyDescent="0.2">
      <c r="A770" s="1" t="str">
        <f t="shared" si="22"/>
        <v>43374-BBVA Banco Frances (1103)-19964-OUT</v>
      </c>
      <c r="B770" s="1" t="str">
        <f t="shared" si="23"/>
        <v>43374-BBVA Banco Frances (1103)-OUT</v>
      </c>
      <c r="C770" s="1" t="str">
        <f>IF(I770="","",IF(J770="OUT","",IF(COUNTIF($A$2:A770,A770)=1,1,"")))</f>
        <v/>
      </c>
      <c r="D770" s="1" t="str">
        <f>IF(I770="","",IF(J770="IN","",IF(COUNTIF($A$2:A770,A770)=1,1,"")))</f>
        <v/>
      </c>
      <c r="E770" s="1" t="str">
        <f>IF(I770="","",IF(J770="OUT","",IF(COUNTIF(B$2:$B770,B770)=1,1,"")))</f>
        <v/>
      </c>
      <c r="F770" s="1" t="str">
        <f>IF(I770="","",IF(J770="IN","",IF(COUNTIF($B$2:B770,B770)=1,1,"")))</f>
        <v/>
      </c>
      <c r="G770" s="1">
        <f>IF(I770="","",COUNTIF($K$1:K770,K770))</f>
        <v>83</v>
      </c>
      <c r="H770" s="1">
        <f>IF(I770="","",COUNTIF($G$2:G770,1))</f>
        <v>58</v>
      </c>
      <c r="I770" s="5">
        <v>19964</v>
      </c>
      <c r="J770" s="5" t="s">
        <v>3</v>
      </c>
      <c r="K770" s="5" t="s">
        <v>13</v>
      </c>
      <c r="L770" s="6">
        <v>43374</v>
      </c>
      <c r="M770" s="5">
        <v>46309</v>
      </c>
      <c r="N770" s="5">
        <v>0.9319400000000001</v>
      </c>
      <c r="O770" s="7">
        <v>-43157.209460000005</v>
      </c>
    </row>
    <row r="771" spans="1:15" hidden="1" x14ac:dyDescent="0.2">
      <c r="A771" s="1" t="str">
        <f t="shared" si="22"/>
        <v>43374-Mills Capital Markets (864)-21584-OUT</v>
      </c>
      <c r="B771" s="1" t="str">
        <f t="shared" si="23"/>
        <v>43374-Mills Capital Markets (864)-OUT</v>
      </c>
      <c r="C771" s="1" t="str">
        <f>IF(I771="","",IF(J771="OUT","",IF(COUNTIF($A$2:A771,A771)=1,1,"")))</f>
        <v/>
      </c>
      <c r="D771" s="1">
        <f>IF(I771="","",IF(J771="IN","",IF(COUNTIF($A$2:A771,A771)=1,1,"")))</f>
        <v>1</v>
      </c>
      <c r="E771" s="1" t="str">
        <f>IF(I771="","",IF(J771="OUT","",IF(COUNTIF(B$2:$B771,B771)=1,1,"")))</f>
        <v/>
      </c>
      <c r="F771" s="1">
        <f>IF(I771="","",IF(J771="IN","",IF(COUNTIF($B$2:B771,B771)=1,1,"")))</f>
        <v>1</v>
      </c>
      <c r="G771" s="1">
        <f>IF(I771="","",COUNTIF($K$1:K771,K771))</f>
        <v>1</v>
      </c>
      <c r="H771" s="1">
        <f>IF(I771="","",COUNTIF($G$2:G771,1))</f>
        <v>59</v>
      </c>
      <c r="I771" s="5">
        <v>21584</v>
      </c>
      <c r="J771" s="5" t="s">
        <v>3</v>
      </c>
      <c r="K771" s="5" t="s">
        <v>63</v>
      </c>
      <c r="L771" s="6">
        <v>43374</v>
      </c>
      <c r="M771" s="8">
        <v>1106</v>
      </c>
      <c r="N771" s="5">
        <v>36.49</v>
      </c>
      <c r="O771" s="7">
        <v>-40357.94</v>
      </c>
    </row>
    <row r="772" spans="1:15" hidden="1" x14ac:dyDescent="0.2">
      <c r="A772" s="1" t="str">
        <f t="shared" ref="A772:A835" si="24">IF(I772="","",L772&amp;"-"&amp;K772&amp;"-"&amp;I772&amp;"-"&amp;J772)</f>
        <v>43374-Mills Capital Markets (864)-21584-OUT</v>
      </c>
      <c r="B772" s="1" t="str">
        <f t="shared" ref="B772:B835" si="25">IF(I772="","",L772&amp;"-"&amp;K772&amp;"-"&amp;J772)</f>
        <v>43374-Mills Capital Markets (864)-OUT</v>
      </c>
      <c r="C772" s="1" t="str">
        <f>IF(I772="","",IF(J772="OUT","",IF(COUNTIF($A$2:A772,A772)=1,1,"")))</f>
        <v/>
      </c>
      <c r="D772" s="1" t="str">
        <f>IF(I772="","",IF(J772="IN","",IF(COUNTIF($A$2:A772,A772)=1,1,"")))</f>
        <v/>
      </c>
      <c r="E772" s="1" t="str">
        <f>IF(I772="","",IF(J772="OUT","",IF(COUNTIF(B$2:$B772,B772)=1,1,"")))</f>
        <v/>
      </c>
      <c r="F772" s="1" t="str">
        <f>IF(I772="","",IF(J772="IN","",IF(COUNTIF($B$2:B772,B772)=1,1,"")))</f>
        <v/>
      </c>
      <c r="G772" s="1">
        <f>IF(I772="","",COUNTIF($K$1:K772,K772))</f>
        <v>2</v>
      </c>
      <c r="H772" s="1">
        <f>IF(I772="","",COUNTIF($G$2:G772,1))</f>
        <v>59</v>
      </c>
      <c r="I772" s="5">
        <v>21584</v>
      </c>
      <c r="J772" s="5" t="s">
        <v>3</v>
      </c>
      <c r="K772" s="5" t="s">
        <v>63</v>
      </c>
      <c r="L772" s="6">
        <v>43374</v>
      </c>
      <c r="M772" s="5">
        <v>1600</v>
      </c>
      <c r="N772" s="5">
        <v>13.3</v>
      </c>
      <c r="O772" s="7">
        <v>-21280</v>
      </c>
    </row>
    <row r="773" spans="1:15" hidden="1" x14ac:dyDescent="0.2">
      <c r="A773" s="1" t="str">
        <f t="shared" si="24"/>
        <v>43374-Mills Capital Markets (864)-21584-OUT</v>
      </c>
      <c r="B773" s="1" t="str">
        <f t="shared" si="25"/>
        <v>43374-Mills Capital Markets (864)-OUT</v>
      </c>
      <c r="C773" s="1" t="str">
        <f>IF(I773="","",IF(J773="OUT","",IF(COUNTIF($A$2:A773,A773)=1,1,"")))</f>
        <v/>
      </c>
      <c r="D773" s="1" t="str">
        <f>IF(I773="","",IF(J773="IN","",IF(COUNTIF($A$2:A773,A773)=1,1,"")))</f>
        <v/>
      </c>
      <c r="E773" s="1" t="str">
        <f>IF(I773="","",IF(J773="OUT","",IF(COUNTIF(B$2:$B773,B773)=1,1,"")))</f>
        <v/>
      </c>
      <c r="F773" s="1" t="str">
        <f>IF(I773="","",IF(J773="IN","",IF(COUNTIF($B$2:B773,B773)=1,1,"")))</f>
        <v/>
      </c>
      <c r="G773" s="1">
        <f>IF(I773="","",COUNTIF($K$1:K773,K773))</f>
        <v>3</v>
      </c>
      <c r="H773" s="1">
        <f>IF(I773="","",COUNTIF($G$2:G773,1))</f>
        <v>59</v>
      </c>
      <c r="I773" s="5">
        <v>21584</v>
      </c>
      <c r="J773" s="5" t="s">
        <v>3</v>
      </c>
      <c r="K773" s="5" t="s">
        <v>63</v>
      </c>
      <c r="L773" s="6">
        <v>43374</v>
      </c>
      <c r="M773" s="5">
        <v>2937</v>
      </c>
      <c r="N773" s="5">
        <v>5.13</v>
      </c>
      <c r="O773" s="7">
        <v>-15066.81</v>
      </c>
    </row>
    <row r="774" spans="1:15" hidden="1" x14ac:dyDescent="0.2">
      <c r="A774" s="1" t="str">
        <f t="shared" si="24"/>
        <v>43374-Mills Capital Markets (864)-21584-OUT</v>
      </c>
      <c r="B774" s="1" t="str">
        <f t="shared" si="25"/>
        <v>43374-Mills Capital Markets (864)-OUT</v>
      </c>
      <c r="C774" s="1" t="str">
        <f>IF(I774="","",IF(J774="OUT","",IF(COUNTIF($A$2:A774,A774)=1,1,"")))</f>
        <v/>
      </c>
      <c r="D774" s="1" t="str">
        <f>IF(I774="","",IF(J774="IN","",IF(COUNTIF($A$2:A774,A774)=1,1,"")))</f>
        <v/>
      </c>
      <c r="E774" s="1" t="str">
        <f>IF(I774="","",IF(J774="OUT","",IF(COUNTIF(B$2:$B774,B774)=1,1,"")))</f>
        <v/>
      </c>
      <c r="F774" s="1" t="str">
        <f>IF(I774="","",IF(J774="IN","",IF(COUNTIF($B$2:B774,B774)=1,1,"")))</f>
        <v/>
      </c>
      <c r="G774" s="1">
        <f>IF(I774="","",COUNTIF($K$1:K774,K774))</f>
        <v>4</v>
      </c>
      <c r="H774" s="1">
        <f>IF(I774="","",COUNTIF($G$2:G774,1))</f>
        <v>59</v>
      </c>
      <c r="I774" s="5">
        <v>21584</v>
      </c>
      <c r="J774" s="5" t="s">
        <v>3</v>
      </c>
      <c r="K774" s="5" t="s">
        <v>63</v>
      </c>
      <c r="L774" s="6">
        <v>43374</v>
      </c>
      <c r="M774" s="5">
        <v>184</v>
      </c>
      <c r="N774" s="5">
        <v>51</v>
      </c>
      <c r="O774" s="7">
        <v>-9384</v>
      </c>
    </row>
    <row r="775" spans="1:15" hidden="1" x14ac:dyDescent="0.2">
      <c r="A775" s="1" t="str">
        <f t="shared" si="24"/>
        <v>43374-Mills Capital Markets (864)-21584-OUT</v>
      </c>
      <c r="B775" s="1" t="str">
        <f t="shared" si="25"/>
        <v>43374-Mills Capital Markets (864)-OUT</v>
      </c>
      <c r="C775" s="1" t="str">
        <f>IF(I775="","",IF(J775="OUT","",IF(COUNTIF($A$2:A775,A775)=1,1,"")))</f>
        <v/>
      </c>
      <c r="D775" s="1" t="str">
        <f>IF(I775="","",IF(J775="IN","",IF(COUNTIF($A$2:A775,A775)=1,1,"")))</f>
        <v/>
      </c>
      <c r="E775" s="1" t="str">
        <f>IF(I775="","",IF(J775="OUT","",IF(COUNTIF(B$2:$B775,B775)=1,1,"")))</f>
        <v/>
      </c>
      <c r="F775" s="1" t="str">
        <f>IF(I775="","",IF(J775="IN","",IF(COUNTIF($B$2:B775,B775)=1,1,"")))</f>
        <v/>
      </c>
      <c r="G775" s="1">
        <f>IF(I775="","",COUNTIF($K$1:K775,K775))</f>
        <v>5</v>
      </c>
      <c r="H775" s="1">
        <f>IF(I775="","",COUNTIF($G$2:G775,1))</f>
        <v>59</v>
      </c>
      <c r="I775" s="5">
        <v>21584</v>
      </c>
      <c r="J775" s="5" t="s">
        <v>3</v>
      </c>
      <c r="K775" s="5" t="s">
        <v>63</v>
      </c>
      <c r="L775" s="6">
        <v>43374</v>
      </c>
      <c r="M775" s="8">
        <v>159</v>
      </c>
      <c r="N775" s="5">
        <v>43.28</v>
      </c>
      <c r="O775" s="7">
        <v>-6881.52</v>
      </c>
    </row>
    <row r="776" spans="1:15" hidden="1" x14ac:dyDescent="0.2">
      <c r="A776" s="1" t="str">
        <f t="shared" si="24"/>
        <v>43374-Balanz Capital (238)-21880-OUT</v>
      </c>
      <c r="B776" s="1" t="str">
        <f t="shared" si="25"/>
        <v>43374-Balanz Capital (238)-OUT</v>
      </c>
      <c r="C776" s="1" t="str">
        <f>IF(I776="","",IF(J776="OUT","",IF(COUNTIF($A$2:A776,A776)=1,1,"")))</f>
        <v/>
      </c>
      <c r="D776" s="1">
        <f>IF(I776="","",IF(J776="IN","",IF(COUNTIF($A$2:A776,A776)=1,1,"")))</f>
        <v>1</v>
      </c>
      <c r="E776" s="1" t="str">
        <f>IF(I776="","",IF(J776="OUT","",IF(COUNTIF(B$2:$B776,B776)=1,1,"")))</f>
        <v/>
      </c>
      <c r="F776" s="1" t="str">
        <f>IF(I776="","",IF(J776="IN","",IF(COUNTIF($B$2:B776,B776)=1,1,"")))</f>
        <v/>
      </c>
      <c r="G776" s="1">
        <f>IF(I776="","",COUNTIF($K$1:K776,K776))</f>
        <v>46</v>
      </c>
      <c r="H776" s="1">
        <f>IF(I776="","",COUNTIF($G$2:G776,1))</f>
        <v>59</v>
      </c>
      <c r="I776" s="5">
        <v>21880</v>
      </c>
      <c r="J776" s="5" t="s">
        <v>3</v>
      </c>
      <c r="K776" s="5" t="s">
        <v>6</v>
      </c>
      <c r="L776" s="6">
        <v>43374</v>
      </c>
      <c r="M776" s="5">
        <v>858</v>
      </c>
      <c r="N776" s="5">
        <v>41</v>
      </c>
      <c r="O776" s="7">
        <v>-35178</v>
      </c>
    </row>
    <row r="777" spans="1:15" hidden="1" x14ac:dyDescent="0.2">
      <c r="A777" s="1" t="str">
        <f t="shared" si="24"/>
        <v>43374-Balanz Capital (238)-21880-OUT</v>
      </c>
      <c r="B777" s="1" t="str">
        <f t="shared" si="25"/>
        <v>43374-Balanz Capital (238)-OUT</v>
      </c>
      <c r="C777" s="1" t="str">
        <f>IF(I777="","",IF(J777="OUT","",IF(COUNTIF($A$2:A777,A777)=1,1,"")))</f>
        <v/>
      </c>
      <c r="D777" s="1" t="str">
        <f>IF(I777="","",IF(J777="IN","",IF(COUNTIF($A$2:A777,A777)=1,1,"")))</f>
        <v/>
      </c>
      <c r="E777" s="1" t="str">
        <f>IF(I777="","",IF(J777="OUT","",IF(COUNTIF(B$2:$B777,B777)=1,1,"")))</f>
        <v/>
      </c>
      <c r="F777" s="1" t="str">
        <f>IF(I777="","",IF(J777="IN","",IF(COUNTIF($B$2:B777,B777)=1,1,"")))</f>
        <v/>
      </c>
      <c r="G777" s="1">
        <f>IF(I777="","",COUNTIF($K$1:K777,K777))</f>
        <v>47</v>
      </c>
      <c r="H777" s="1">
        <f>IF(I777="","",COUNTIF($G$2:G777,1))</f>
        <v>59</v>
      </c>
      <c r="I777" s="5">
        <v>21880</v>
      </c>
      <c r="J777" s="5" t="s">
        <v>3</v>
      </c>
      <c r="K777" s="5" t="s">
        <v>6</v>
      </c>
      <c r="L777" s="6">
        <v>43374</v>
      </c>
      <c r="M777" s="5">
        <v>480</v>
      </c>
      <c r="N777" s="5">
        <v>55.55</v>
      </c>
      <c r="O777" s="7">
        <v>-26664</v>
      </c>
    </row>
    <row r="778" spans="1:15" hidden="1" x14ac:dyDescent="0.2">
      <c r="A778" s="1" t="str">
        <f t="shared" si="24"/>
        <v>43374-Balanz Capital (238)-21880-OUT</v>
      </c>
      <c r="B778" s="1" t="str">
        <f t="shared" si="25"/>
        <v>43374-Balanz Capital (238)-OUT</v>
      </c>
      <c r="C778" s="1" t="str">
        <f>IF(I778="","",IF(J778="OUT","",IF(COUNTIF($A$2:A778,A778)=1,1,"")))</f>
        <v/>
      </c>
      <c r="D778" s="1" t="str">
        <f>IF(I778="","",IF(J778="IN","",IF(COUNTIF($A$2:A778,A778)=1,1,"")))</f>
        <v/>
      </c>
      <c r="E778" s="1" t="str">
        <f>IF(I778="","",IF(J778="OUT","",IF(COUNTIF(B$2:$B778,B778)=1,1,"")))</f>
        <v/>
      </c>
      <c r="F778" s="1" t="str">
        <f>IF(I778="","",IF(J778="IN","",IF(COUNTIF($B$2:B778,B778)=1,1,"")))</f>
        <v/>
      </c>
      <c r="G778" s="1">
        <f>IF(I778="","",COUNTIF($K$1:K778,K778))</f>
        <v>48</v>
      </c>
      <c r="H778" s="1">
        <f>IF(I778="","",COUNTIF($G$2:G778,1))</f>
        <v>59</v>
      </c>
      <c r="I778" s="5">
        <v>21880</v>
      </c>
      <c r="J778" s="5" t="s">
        <v>3</v>
      </c>
      <c r="K778" s="5" t="s">
        <v>6</v>
      </c>
      <c r="L778" s="6">
        <v>43374</v>
      </c>
      <c r="M778" s="5">
        <v>2730</v>
      </c>
      <c r="N778" s="5">
        <v>9.4499999999999993</v>
      </c>
      <c r="O778" s="7">
        <v>-25798.499999999996</v>
      </c>
    </row>
    <row r="779" spans="1:15" hidden="1" x14ac:dyDescent="0.2">
      <c r="A779" s="1" t="str">
        <f t="shared" si="24"/>
        <v>43374-Balanz Capital (238)-21880-OUT</v>
      </c>
      <c r="B779" s="1" t="str">
        <f t="shared" si="25"/>
        <v>43374-Balanz Capital (238)-OUT</v>
      </c>
      <c r="C779" s="1" t="str">
        <f>IF(I779="","",IF(J779="OUT","",IF(COUNTIF($A$2:A779,A779)=1,1,"")))</f>
        <v/>
      </c>
      <c r="D779" s="1" t="str">
        <f>IF(I779="","",IF(J779="IN","",IF(COUNTIF($A$2:A779,A779)=1,1,"")))</f>
        <v/>
      </c>
      <c r="E779" s="1" t="str">
        <f>IF(I779="","",IF(J779="OUT","",IF(COUNTIF(B$2:$B779,B779)=1,1,"")))</f>
        <v/>
      </c>
      <c r="F779" s="1" t="str">
        <f>IF(I779="","",IF(J779="IN","",IF(COUNTIF($B$2:B779,B779)=1,1,"")))</f>
        <v/>
      </c>
      <c r="G779" s="1">
        <f>IF(I779="","",COUNTIF($K$1:K779,K779))</f>
        <v>49</v>
      </c>
      <c r="H779" s="1">
        <f>IF(I779="","",COUNTIF($G$2:G779,1))</f>
        <v>59</v>
      </c>
      <c r="I779" s="5">
        <v>21880</v>
      </c>
      <c r="J779" s="5" t="s">
        <v>3</v>
      </c>
      <c r="K779" s="5" t="s">
        <v>6</v>
      </c>
      <c r="L779" s="6">
        <v>43374</v>
      </c>
      <c r="M779" s="5">
        <v>1065</v>
      </c>
      <c r="N779" s="5">
        <v>14.7</v>
      </c>
      <c r="O779" s="7">
        <v>-15655.5</v>
      </c>
    </row>
    <row r="780" spans="1:15" hidden="1" x14ac:dyDescent="0.2">
      <c r="A780" s="1" t="str">
        <f t="shared" si="24"/>
        <v>43374-Balanz Capital (238)-21880-OUT</v>
      </c>
      <c r="B780" s="1" t="str">
        <f t="shared" si="25"/>
        <v>43374-Balanz Capital (238)-OUT</v>
      </c>
      <c r="C780" s="1" t="str">
        <f>IF(I780="","",IF(J780="OUT","",IF(COUNTIF($A$2:A780,A780)=1,1,"")))</f>
        <v/>
      </c>
      <c r="D780" s="1" t="str">
        <f>IF(I780="","",IF(J780="IN","",IF(COUNTIF($A$2:A780,A780)=1,1,"")))</f>
        <v/>
      </c>
      <c r="E780" s="1" t="str">
        <f>IF(I780="","",IF(J780="OUT","",IF(COUNTIF(B$2:$B780,B780)=1,1,"")))</f>
        <v/>
      </c>
      <c r="F780" s="1" t="str">
        <f>IF(I780="","",IF(J780="IN","",IF(COUNTIF($B$2:B780,B780)=1,1,"")))</f>
        <v/>
      </c>
      <c r="G780" s="1">
        <f>IF(I780="","",COUNTIF($K$1:K780,K780))</f>
        <v>50</v>
      </c>
      <c r="H780" s="1">
        <f>IF(I780="","",COUNTIF($G$2:G780,1))</f>
        <v>59</v>
      </c>
      <c r="I780" s="5">
        <v>21880</v>
      </c>
      <c r="J780" s="5" t="s">
        <v>3</v>
      </c>
      <c r="K780" s="5" t="s">
        <v>6</v>
      </c>
      <c r="L780" s="6">
        <v>43374</v>
      </c>
      <c r="M780" s="5">
        <v>546</v>
      </c>
      <c r="N780" s="5">
        <v>17.3</v>
      </c>
      <c r="O780" s="7">
        <v>-9445.8000000000011</v>
      </c>
    </row>
    <row r="781" spans="1:15" hidden="1" x14ac:dyDescent="0.2">
      <c r="A781" s="1" t="str">
        <f t="shared" si="24"/>
        <v>43374-Tomar Inversiones S.A (Viejo) (1750)-22440-OUT</v>
      </c>
      <c r="B781" s="1" t="str">
        <f t="shared" si="25"/>
        <v>43374-Tomar Inversiones S.A (Viejo) (1750)-OUT</v>
      </c>
      <c r="C781" s="1" t="str">
        <f>IF(I781="","",IF(J781="OUT","",IF(COUNTIF($A$2:A781,A781)=1,1,"")))</f>
        <v/>
      </c>
      <c r="D781" s="1">
        <f>IF(I781="","",IF(J781="IN","",IF(COUNTIF($A$2:A781,A781)=1,1,"")))</f>
        <v>1</v>
      </c>
      <c r="E781" s="1" t="str">
        <f>IF(I781="","",IF(J781="OUT","",IF(COUNTIF(B$2:$B781,B781)=1,1,"")))</f>
        <v/>
      </c>
      <c r="F781" s="1">
        <f>IF(I781="","",IF(J781="IN","",IF(COUNTIF($B$2:B781,B781)=1,1,"")))</f>
        <v>1</v>
      </c>
      <c r="G781" s="1">
        <f>IF(I781="","",COUNTIF($K$1:K781,K781))</f>
        <v>5</v>
      </c>
      <c r="H781" s="1">
        <f>IF(I781="","",COUNTIF($G$2:G781,1))</f>
        <v>59</v>
      </c>
      <c r="I781" s="5">
        <v>22440</v>
      </c>
      <c r="J781" s="5" t="s">
        <v>3</v>
      </c>
      <c r="K781" s="5" t="s">
        <v>122</v>
      </c>
      <c r="L781" s="6">
        <v>43374</v>
      </c>
      <c r="M781" s="5">
        <v>1099</v>
      </c>
      <c r="N781" s="5">
        <v>139.35</v>
      </c>
      <c r="O781" s="7">
        <v>-153145.65</v>
      </c>
    </row>
    <row r="782" spans="1:15" hidden="1" x14ac:dyDescent="0.2">
      <c r="A782" s="1" t="str">
        <f t="shared" si="24"/>
        <v>43374-Tomar Inversiones S.A (Viejo) (1750)-22440-OUT</v>
      </c>
      <c r="B782" s="1" t="str">
        <f t="shared" si="25"/>
        <v>43374-Tomar Inversiones S.A (Viejo) (1750)-OUT</v>
      </c>
      <c r="C782" s="1" t="str">
        <f>IF(I782="","",IF(J782="OUT","",IF(COUNTIF($A$2:A782,A782)=1,1,"")))</f>
        <v/>
      </c>
      <c r="D782" s="1" t="str">
        <f>IF(I782="","",IF(J782="IN","",IF(COUNTIF($A$2:A782,A782)=1,1,"")))</f>
        <v/>
      </c>
      <c r="E782" s="1" t="str">
        <f>IF(I782="","",IF(J782="OUT","",IF(COUNTIF(B$2:$B782,B782)=1,1,"")))</f>
        <v/>
      </c>
      <c r="F782" s="1" t="str">
        <f>IF(I782="","",IF(J782="IN","",IF(COUNTIF($B$2:B782,B782)=1,1,"")))</f>
        <v/>
      </c>
      <c r="G782" s="1">
        <f>IF(I782="","",COUNTIF($K$1:K782,K782))</f>
        <v>6</v>
      </c>
      <c r="H782" s="1">
        <f>IF(I782="","",COUNTIF($G$2:G782,1))</f>
        <v>59</v>
      </c>
      <c r="I782" s="5">
        <v>22440</v>
      </c>
      <c r="J782" s="5" t="s">
        <v>3</v>
      </c>
      <c r="K782" s="5" t="s">
        <v>122</v>
      </c>
      <c r="L782" s="6">
        <v>43374</v>
      </c>
      <c r="M782" s="5">
        <v>13800</v>
      </c>
      <c r="N782" s="5">
        <v>10.6</v>
      </c>
      <c r="O782" s="7">
        <v>-146280</v>
      </c>
    </row>
    <row r="783" spans="1:15" hidden="1" x14ac:dyDescent="0.2">
      <c r="A783" s="1" t="str">
        <f t="shared" si="24"/>
        <v>43374-Tomar Inversiones S.A (Viejo) (1750)-22440-OUT</v>
      </c>
      <c r="B783" s="1" t="str">
        <f t="shared" si="25"/>
        <v>43374-Tomar Inversiones S.A (Viejo) (1750)-OUT</v>
      </c>
      <c r="C783" s="1" t="str">
        <f>IF(I783="","",IF(J783="OUT","",IF(COUNTIF($A$2:A783,A783)=1,1,"")))</f>
        <v/>
      </c>
      <c r="D783" s="1" t="str">
        <f>IF(I783="","",IF(J783="IN","",IF(COUNTIF($A$2:A783,A783)=1,1,"")))</f>
        <v/>
      </c>
      <c r="E783" s="1" t="str">
        <f>IF(I783="","",IF(J783="OUT","",IF(COUNTIF(B$2:$B783,B783)=1,1,"")))</f>
        <v/>
      </c>
      <c r="F783" s="1" t="str">
        <f>IF(I783="","",IF(J783="IN","",IF(COUNTIF($B$2:B783,B783)=1,1,"")))</f>
        <v/>
      </c>
      <c r="G783" s="1">
        <f>IF(I783="","",COUNTIF($K$1:K783,K783))</f>
        <v>7</v>
      </c>
      <c r="H783" s="1">
        <f>IF(I783="","",COUNTIF($G$2:G783,1))</f>
        <v>59</v>
      </c>
      <c r="I783" s="5">
        <v>22440</v>
      </c>
      <c r="J783" s="5" t="s">
        <v>3</v>
      </c>
      <c r="K783" s="5" t="s">
        <v>122</v>
      </c>
      <c r="L783" s="6">
        <v>43374</v>
      </c>
      <c r="M783" s="5">
        <v>3100</v>
      </c>
      <c r="N783" s="5">
        <v>33.35</v>
      </c>
      <c r="O783" s="7">
        <v>-103385</v>
      </c>
    </row>
    <row r="784" spans="1:15" hidden="1" x14ac:dyDescent="0.2">
      <c r="A784" s="1" t="str">
        <f t="shared" si="24"/>
        <v>43374-Tomar Inversiones S.A (Viejo) (1750)-22440-OUT</v>
      </c>
      <c r="B784" s="1" t="str">
        <f t="shared" si="25"/>
        <v>43374-Tomar Inversiones S.A (Viejo) (1750)-OUT</v>
      </c>
      <c r="C784" s="1" t="str">
        <f>IF(I784="","",IF(J784="OUT","",IF(COUNTIF($A$2:A784,A784)=1,1,"")))</f>
        <v/>
      </c>
      <c r="D784" s="1" t="str">
        <f>IF(I784="","",IF(J784="IN","",IF(COUNTIF($A$2:A784,A784)=1,1,"")))</f>
        <v/>
      </c>
      <c r="E784" s="1" t="str">
        <f>IF(I784="","",IF(J784="OUT","",IF(COUNTIF(B$2:$B784,B784)=1,1,"")))</f>
        <v/>
      </c>
      <c r="F784" s="1" t="str">
        <f>IF(I784="","",IF(J784="IN","",IF(COUNTIF($B$2:B784,B784)=1,1,"")))</f>
        <v/>
      </c>
      <c r="G784" s="1">
        <f>IF(I784="","",COUNTIF($K$1:K784,K784))</f>
        <v>8</v>
      </c>
      <c r="H784" s="1">
        <f>IF(I784="","",COUNTIF($G$2:G784,1))</f>
        <v>59</v>
      </c>
      <c r="I784" s="5">
        <v>22440</v>
      </c>
      <c r="J784" s="5" t="s">
        <v>3</v>
      </c>
      <c r="K784" s="5" t="s">
        <v>122</v>
      </c>
      <c r="L784" s="6">
        <v>43374</v>
      </c>
      <c r="M784" s="5">
        <v>300</v>
      </c>
      <c r="N784" s="5">
        <v>338</v>
      </c>
      <c r="O784" s="7">
        <v>-101400</v>
      </c>
    </row>
    <row r="785" spans="1:15" hidden="1" x14ac:dyDescent="0.2">
      <c r="A785" s="1" t="str">
        <f t="shared" si="24"/>
        <v>43374-BLD S.A (1743)-22462-OUT</v>
      </c>
      <c r="B785" s="1" t="str">
        <f t="shared" si="25"/>
        <v>43374-BLD S.A (1743)-OUT</v>
      </c>
      <c r="C785" s="1" t="str">
        <f>IF(I785="","",IF(J785="OUT","",IF(COUNTIF($A$2:A785,A785)=1,1,"")))</f>
        <v/>
      </c>
      <c r="D785" s="1">
        <f>IF(I785="","",IF(J785="IN","",IF(COUNTIF($A$2:A785,A785)=1,1,"")))</f>
        <v>1</v>
      </c>
      <c r="E785" s="1" t="str">
        <f>IF(I785="","",IF(J785="OUT","",IF(COUNTIF(B$2:$B785,B785)=1,1,"")))</f>
        <v/>
      </c>
      <c r="F785" s="1">
        <f>IF(I785="","",IF(J785="IN","",IF(COUNTIF($B$2:B785,B785)=1,1,"")))</f>
        <v>1</v>
      </c>
      <c r="G785" s="1">
        <f>IF(I785="","",COUNTIF($K$1:K785,K785))</f>
        <v>1</v>
      </c>
      <c r="H785" s="1">
        <f>IF(I785="","",COUNTIF($G$2:G785,1))</f>
        <v>60</v>
      </c>
      <c r="I785" s="5">
        <v>22462</v>
      </c>
      <c r="J785" s="5" t="s">
        <v>3</v>
      </c>
      <c r="K785" s="5" t="s">
        <v>58</v>
      </c>
      <c r="L785" s="6">
        <v>43374</v>
      </c>
      <c r="M785" s="8">
        <v>2886</v>
      </c>
      <c r="N785" s="5">
        <v>37.56</v>
      </c>
      <c r="O785" s="7">
        <v>-108398.16</v>
      </c>
    </row>
    <row r="786" spans="1:15" hidden="1" x14ac:dyDescent="0.2">
      <c r="A786" s="1" t="str">
        <f t="shared" si="24"/>
        <v>43374-BLD S.A (1743)-22462-OUT</v>
      </c>
      <c r="B786" s="1" t="str">
        <f t="shared" si="25"/>
        <v>43374-BLD S.A (1743)-OUT</v>
      </c>
      <c r="C786" s="1" t="str">
        <f>IF(I786="","",IF(J786="OUT","",IF(COUNTIF($A$2:A786,A786)=1,1,"")))</f>
        <v/>
      </c>
      <c r="D786" s="1" t="str">
        <f>IF(I786="","",IF(J786="IN","",IF(COUNTIF($A$2:A786,A786)=1,1,"")))</f>
        <v/>
      </c>
      <c r="E786" s="1" t="str">
        <f>IF(I786="","",IF(J786="OUT","",IF(COUNTIF(B$2:$B786,B786)=1,1,"")))</f>
        <v/>
      </c>
      <c r="F786" s="1" t="str">
        <f>IF(I786="","",IF(J786="IN","",IF(COUNTIF($B$2:B786,B786)=1,1,"")))</f>
        <v/>
      </c>
      <c r="G786" s="1">
        <f>IF(I786="","",COUNTIF($K$1:K786,K786))</f>
        <v>2</v>
      </c>
      <c r="H786" s="1">
        <f>IF(I786="","",COUNTIF($G$2:G786,1))</f>
        <v>60</v>
      </c>
      <c r="I786" s="5">
        <v>22462</v>
      </c>
      <c r="J786" s="5" t="s">
        <v>3</v>
      </c>
      <c r="K786" s="5" t="s">
        <v>58</v>
      </c>
      <c r="L786" s="6">
        <v>43374</v>
      </c>
      <c r="M786" s="5">
        <v>76</v>
      </c>
      <c r="N786" s="5">
        <v>144.4</v>
      </c>
      <c r="O786" s="7">
        <v>-10974.4</v>
      </c>
    </row>
    <row r="787" spans="1:15" hidden="1" x14ac:dyDescent="0.2">
      <c r="A787" s="1" t="str">
        <f t="shared" si="24"/>
        <v>43374-Balanz Capital (238)-23060-OUT</v>
      </c>
      <c r="B787" s="1" t="str">
        <f t="shared" si="25"/>
        <v>43374-Balanz Capital (238)-OUT</v>
      </c>
      <c r="C787" s="1" t="str">
        <f>IF(I787="","",IF(J787="OUT","",IF(COUNTIF($A$2:A787,A787)=1,1,"")))</f>
        <v/>
      </c>
      <c r="D787" s="1">
        <f>IF(I787="","",IF(J787="IN","",IF(COUNTIF($A$2:A787,A787)=1,1,"")))</f>
        <v>1</v>
      </c>
      <c r="E787" s="1" t="str">
        <f>IF(I787="","",IF(J787="OUT","",IF(COUNTIF(B$2:$B787,B787)=1,1,"")))</f>
        <v/>
      </c>
      <c r="F787" s="1" t="str">
        <f>IF(I787="","",IF(J787="IN","",IF(COUNTIF($B$2:B787,B787)=1,1,"")))</f>
        <v/>
      </c>
      <c r="G787" s="1">
        <f>IF(I787="","",COUNTIF($K$1:K787,K787))</f>
        <v>51</v>
      </c>
      <c r="H787" s="1">
        <f>IF(I787="","",COUNTIF($G$2:G787,1))</f>
        <v>60</v>
      </c>
      <c r="I787" s="5">
        <v>23060</v>
      </c>
      <c r="J787" s="5" t="s">
        <v>3</v>
      </c>
      <c r="K787" s="5" t="s">
        <v>6</v>
      </c>
      <c r="L787" s="6">
        <v>43374</v>
      </c>
      <c r="M787" s="5">
        <v>688000</v>
      </c>
      <c r="N787" s="5">
        <v>0.98987999999999998</v>
      </c>
      <c r="O787" s="7">
        <v>-681037.44</v>
      </c>
    </row>
    <row r="788" spans="1:15" hidden="1" x14ac:dyDescent="0.2">
      <c r="A788" s="1" t="str">
        <f t="shared" si="24"/>
        <v>43374-EcoBolsar (689)-23063-OUT</v>
      </c>
      <c r="B788" s="1" t="str">
        <f t="shared" si="25"/>
        <v>43374-EcoBolsar (689)-OUT</v>
      </c>
      <c r="C788" s="1" t="str">
        <f>IF(I788="","",IF(J788="OUT","",IF(COUNTIF($A$2:A788,A788)=1,1,"")))</f>
        <v/>
      </c>
      <c r="D788" s="1">
        <f>IF(I788="","",IF(J788="IN","",IF(COUNTIF($A$2:A788,A788)=1,1,"")))</f>
        <v>1</v>
      </c>
      <c r="E788" s="1" t="str">
        <f>IF(I788="","",IF(J788="OUT","",IF(COUNTIF(B$2:$B788,B788)=1,1,"")))</f>
        <v/>
      </c>
      <c r="F788" s="1" t="str">
        <f>IF(I788="","",IF(J788="IN","",IF(COUNTIF($B$2:B788,B788)=1,1,"")))</f>
        <v/>
      </c>
      <c r="G788" s="1">
        <f>IF(I788="","",COUNTIF($K$1:K788,K788))</f>
        <v>40</v>
      </c>
      <c r="H788" s="1">
        <f>IF(I788="","",COUNTIF($G$2:G788,1))</f>
        <v>60</v>
      </c>
      <c r="I788" s="5">
        <v>23063</v>
      </c>
      <c r="J788" s="5" t="s">
        <v>3</v>
      </c>
      <c r="K788" s="5" t="s">
        <v>25</v>
      </c>
      <c r="L788" s="6">
        <v>43374</v>
      </c>
      <c r="M788" s="8">
        <v>5874</v>
      </c>
      <c r="N788" s="5">
        <v>37.619999999999997</v>
      </c>
      <c r="O788" s="7">
        <v>-220979.87999999998</v>
      </c>
    </row>
    <row r="789" spans="1:15" hidden="1" x14ac:dyDescent="0.2">
      <c r="A789" s="1" t="str">
        <f t="shared" si="24"/>
        <v>43374-Nasini SA (630)-23675-OUT</v>
      </c>
      <c r="B789" s="1" t="str">
        <f t="shared" si="25"/>
        <v>43374-Nasini SA (630)-OUT</v>
      </c>
      <c r="C789" s="1" t="str">
        <f>IF(I789="","",IF(J789="OUT","",IF(COUNTIF($A$2:A789,A789)=1,1,"")))</f>
        <v/>
      </c>
      <c r="D789" s="1">
        <f>IF(I789="","",IF(J789="IN","",IF(COUNTIF($A$2:A789,A789)=1,1,"")))</f>
        <v>1</v>
      </c>
      <c r="E789" s="1" t="str">
        <f>IF(I789="","",IF(J789="OUT","",IF(COUNTIF(B$2:$B789,B789)=1,1,"")))</f>
        <v/>
      </c>
      <c r="F789" s="1">
        <f>IF(I789="","",IF(J789="IN","",IF(COUNTIF($B$2:B789,B789)=1,1,"")))</f>
        <v>1</v>
      </c>
      <c r="G789" s="1">
        <f>IF(I789="","",COUNTIF($K$1:K789,K789))</f>
        <v>14</v>
      </c>
      <c r="H789" s="1">
        <f>IF(I789="","",COUNTIF($G$2:G789,1))</f>
        <v>60</v>
      </c>
      <c r="I789" s="5">
        <v>23675</v>
      </c>
      <c r="J789" s="5" t="s">
        <v>3</v>
      </c>
      <c r="K789" s="5" t="s">
        <v>28</v>
      </c>
      <c r="L789" s="6">
        <v>43374</v>
      </c>
      <c r="M789" s="5">
        <v>57000</v>
      </c>
      <c r="N789" s="5">
        <v>0.97099999999999997</v>
      </c>
      <c r="O789" s="7">
        <v>-55347</v>
      </c>
    </row>
    <row r="790" spans="1:15" hidden="1" x14ac:dyDescent="0.2">
      <c r="A790" s="1" t="str">
        <f t="shared" si="24"/>
        <v>43374-Nasini SA (630)-23675-OUT</v>
      </c>
      <c r="B790" s="1" t="str">
        <f t="shared" si="25"/>
        <v>43374-Nasini SA (630)-OUT</v>
      </c>
      <c r="C790" s="1" t="str">
        <f>IF(I790="","",IF(J790="OUT","",IF(COUNTIF($A$2:A790,A790)=1,1,"")))</f>
        <v/>
      </c>
      <c r="D790" s="1" t="str">
        <f>IF(I790="","",IF(J790="IN","",IF(COUNTIF($A$2:A790,A790)=1,1,"")))</f>
        <v/>
      </c>
      <c r="E790" s="1" t="str">
        <f>IF(I790="","",IF(J790="OUT","",IF(COUNTIF(B$2:$B790,B790)=1,1,"")))</f>
        <v/>
      </c>
      <c r="F790" s="1" t="str">
        <f>IF(I790="","",IF(J790="IN","",IF(COUNTIF($B$2:B790,B790)=1,1,"")))</f>
        <v/>
      </c>
      <c r="G790" s="1">
        <f>IF(I790="","",COUNTIF($K$1:K790,K790))</f>
        <v>15</v>
      </c>
      <c r="H790" s="1">
        <f>IF(I790="","",COUNTIF($G$2:G790,1))</f>
        <v>60</v>
      </c>
      <c r="I790" s="5">
        <v>23675</v>
      </c>
      <c r="J790" s="5" t="s">
        <v>3</v>
      </c>
      <c r="K790" s="5" t="s">
        <v>28</v>
      </c>
      <c r="L790" s="6">
        <v>43374</v>
      </c>
      <c r="M790" s="8">
        <v>450</v>
      </c>
      <c r="N790" s="5">
        <v>37.57</v>
      </c>
      <c r="O790" s="7">
        <v>-16906.5</v>
      </c>
    </row>
    <row r="791" spans="1:15" hidden="1" x14ac:dyDescent="0.2">
      <c r="A791" s="1" t="str">
        <f t="shared" si="24"/>
        <v>43374-LBO Sociedad de Bolsa SA. (676)-23819-OUT</v>
      </c>
      <c r="B791" s="1" t="str">
        <f t="shared" si="25"/>
        <v>43374-LBO Sociedad de Bolsa SA. (676)-OUT</v>
      </c>
      <c r="C791" s="1" t="str">
        <f>IF(I791="","",IF(J791="OUT","",IF(COUNTIF($A$2:A791,A791)=1,1,"")))</f>
        <v/>
      </c>
      <c r="D791" s="1">
        <f>IF(I791="","",IF(J791="IN","",IF(COUNTIF($A$2:A791,A791)=1,1,"")))</f>
        <v>1</v>
      </c>
      <c r="E791" s="1" t="str">
        <f>IF(I791="","",IF(J791="OUT","",IF(COUNTIF(B$2:$B791,B791)=1,1,"")))</f>
        <v/>
      </c>
      <c r="F791" s="1">
        <f>IF(I791="","",IF(J791="IN","",IF(COUNTIF($B$2:B791,B791)=1,1,"")))</f>
        <v>1</v>
      </c>
      <c r="G791" s="1">
        <f>IF(I791="","",COUNTIF($K$1:K791,K791))</f>
        <v>1</v>
      </c>
      <c r="H791" s="1">
        <f>IF(I791="","",COUNTIF($G$2:G791,1))</f>
        <v>61</v>
      </c>
      <c r="I791" s="5">
        <v>23819</v>
      </c>
      <c r="J791" s="5" t="s">
        <v>3</v>
      </c>
      <c r="K791" s="5" t="s">
        <v>62</v>
      </c>
      <c r="L791" s="6">
        <v>43374</v>
      </c>
      <c r="M791" s="5">
        <v>661340</v>
      </c>
      <c r="N791" s="5">
        <v>0.98099999999999998</v>
      </c>
      <c r="O791" s="7">
        <v>-648774.54</v>
      </c>
    </row>
    <row r="792" spans="1:15" hidden="1" x14ac:dyDescent="0.2">
      <c r="A792" s="1" t="str">
        <f t="shared" si="24"/>
        <v>43374-EcoBolsar (689)-23905-OUT</v>
      </c>
      <c r="B792" s="1" t="str">
        <f t="shared" si="25"/>
        <v>43374-EcoBolsar (689)-OUT</v>
      </c>
      <c r="C792" s="1" t="str">
        <f>IF(I792="","",IF(J792="OUT","",IF(COUNTIF($A$2:A792,A792)=1,1,"")))</f>
        <v/>
      </c>
      <c r="D792" s="1">
        <f>IF(I792="","",IF(J792="IN","",IF(COUNTIF($A$2:A792,A792)=1,1,"")))</f>
        <v>1</v>
      </c>
      <c r="E792" s="1" t="str">
        <f>IF(I792="","",IF(J792="OUT","",IF(COUNTIF(B$2:$B792,B792)=1,1,"")))</f>
        <v/>
      </c>
      <c r="F792" s="1" t="str">
        <f>IF(I792="","",IF(J792="IN","",IF(COUNTIF($B$2:B792,B792)=1,1,"")))</f>
        <v/>
      </c>
      <c r="G792" s="1">
        <f>IF(I792="","",COUNTIF($K$1:K792,K792))</f>
        <v>41</v>
      </c>
      <c r="H792" s="1">
        <f>IF(I792="","",COUNTIF($G$2:G792,1))</f>
        <v>61</v>
      </c>
      <c r="I792" s="5">
        <v>23905</v>
      </c>
      <c r="J792" s="5" t="s">
        <v>3</v>
      </c>
      <c r="K792" s="5" t="s">
        <v>25</v>
      </c>
      <c r="L792" s="6">
        <v>43374</v>
      </c>
      <c r="M792" s="5">
        <v>1764</v>
      </c>
      <c r="N792" s="5">
        <v>281.3</v>
      </c>
      <c r="O792" s="7">
        <v>-496213.2</v>
      </c>
    </row>
    <row r="793" spans="1:15" hidden="1" x14ac:dyDescent="0.2">
      <c r="A793" s="1" t="str">
        <f t="shared" si="24"/>
        <v>43374-EcoBolsar (689)-23905-OUT</v>
      </c>
      <c r="B793" s="1" t="str">
        <f t="shared" si="25"/>
        <v>43374-EcoBolsar (689)-OUT</v>
      </c>
      <c r="C793" s="1" t="str">
        <f>IF(I793="","",IF(J793="OUT","",IF(COUNTIF($A$2:A793,A793)=1,1,"")))</f>
        <v/>
      </c>
      <c r="D793" s="1" t="str">
        <f>IF(I793="","",IF(J793="IN","",IF(COUNTIF($A$2:A793,A793)=1,1,"")))</f>
        <v/>
      </c>
      <c r="E793" s="1" t="str">
        <f>IF(I793="","",IF(J793="OUT","",IF(COUNTIF(B$2:$B793,B793)=1,1,"")))</f>
        <v/>
      </c>
      <c r="F793" s="1" t="str">
        <f>IF(I793="","",IF(J793="IN","",IF(COUNTIF($B$2:B793,B793)=1,1,"")))</f>
        <v/>
      </c>
      <c r="G793" s="1">
        <f>IF(I793="","",COUNTIF($K$1:K793,K793))</f>
        <v>42</v>
      </c>
      <c r="H793" s="1">
        <f>IF(I793="","",COUNTIF($G$2:G793,1))</f>
        <v>61</v>
      </c>
      <c r="I793" s="5">
        <v>23905</v>
      </c>
      <c r="J793" s="5" t="s">
        <v>3</v>
      </c>
      <c r="K793" s="5" t="s">
        <v>25</v>
      </c>
      <c r="L793" s="6">
        <v>43374</v>
      </c>
      <c r="M793" s="8">
        <v>5901</v>
      </c>
      <c r="N793" s="5">
        <v>36.840000000000003</v>
      </c>
      <c r="O793" s="7">
        <v>-217392.84000000003</v>
      </c>
    </row>
    <row r="794" spans="1:15" hidden="1" x14ac:dyDescent="0.2">
      <c r="A794" s="1" t="str">
        <f t="shared" si="24"/>
        <v>43374-Ranallo Valores S.A. (1433)-24544-OUT</v>
      </c>
      <c r="B794" s="1" t="str">
        <f t="shared" si="25"/>
        <v>43374-Ranallo Valores S.A. (1433)-OUT</v>
      </c>
      <c r="C794" s="1" t="str">
        <f>IF(I794="","",IF(J794="OUT","",IF(COUNTIF($A$2:A794,A794)=1,1,"")))</f>
        <v/>
      </c>
      <c r="D794" s="1">
        <f>IF(I794="","",IF(J794="IN","",IF(COUNTIF($A$2:A794,A794)=1,1,"")))</f>
        <v>1</v>
      </c>
      <c r="E794" s="1" t="str">
        <f>IF(I794="","",IF(J794="OUT","",IF(COUNTIF(B$2:$B794,B794)=1,1,"")))</f>
        <v/>
      </c>
      <c r="F794" s="1">
        <f>IF(I794="","",IF(J794="IN","",IF(COUNTIF($B$2:B794,B794)=1,1,"")))</f>
        <v>1</v>
      </c>
      <c r="G794" s="1">
        <f>IF(I794="","",COUNTIF($K$1:K794,K794))</f>
        <v>1</v>
      </c>
      <c r="H794" s="1">
        <f>IF(I794="","",COUNTIF($G$2:G794,1))</f>
        <v>62</v>
      </c>
      <c r="I794" s="5">
        <v>24544</v>
      </c>
      <c r="J794" s="5" t="s">
        <v>3</v>
      </c>
      <c r="K794" s="5" t="s">
        <v>64</v>
      </c>
      <c r="L794" s="6">
        <v>43374</v>
      </c>
      <c r="M794" s="8">
        <v>4935</v>
      </c>
      <c r="N794" s="5">
        <v>37.299999999999997</v>
      </c>
      <c r="O794" s="7">
        <v>-184075.5</v>
      </c>
    </row>
    <row r="795" spans="1:15" hidden="1" x14ac:dyDescent="0.2">
      <c r="A795" s="1" t="str">
        <f t="shared" si="24"/>
        <v>43374-Ranallo Valores S.A. (1433)-24544-OUT</v>
      </c>
      <c r="B795" s="1" t="str">
        <f t="shared" si="25"/>
        <v>43374-Ranallo Valores S.A. (1433)-OUT</v>
      </c>
      <c r="C795" s="1" t="str">
        <f>IF(I795="","",IF(J795="OUT","",IF(COUNTIF($A$2:A795,A795)=1,1,"")))</f>
        <v/>
      </c>
      <c r="D795" s="1" t="str">
        <f>IF(I795="","",IF(J795="IN","",IF(COUNTIF($A$2:A795,A795)=1,1,"")))</f>
        <v/>
      </c>
      <c r="E795" s="1" t="str">
        <f>IF(I795="","",IF(J795="OUT","",IF(COUNTIF(B$2:$B795,B795)=1,1,"")))</f>
        <v/>
      </c>
      <c r="F795" s="1" t="str">
        <f>IF(I795="","",IF(J795="IN","",IF(COUNTIF($B$2:B795,B795)=1,1,"")))</f>
        <v/>
      </c>
      <c r="G795" s="1">
        <f>IF(I795="","",COUNTIF($K$1:K795,K795))</f>
        <v>2</v>
      </c>
      <c r="H795" s="1">
        <f>IF(I795="","",COUNTIF($G$2:G795,1))</f>
        <v>62</v>
      </c>
      <c r="I795" s="5">
        <v>24544</v>
      </c>
      <c r="J795" s="5" t="s">
        <v>3</v>
      </c>
      <c r="K795" s="5" t="s">
        <v>64</v>
      </c>
      <c r="L795" s="6">
        <v>43374</v>
      </c>
      <c r="M795" s="8">
        <v>2000</v>
      </c>
      <c r="N795" s="5">
        <v>33.799999999999997</v>
      </c>
      <c r="O795" s="7">
        <v>-67600</v>
      </c>
    </row>
    <row r="796" spans="1:15" hidden="1" x14ac:dyDescent="0.2">
      <c r="A796" s="1" t="str">
        <f t="shared" si="24"/>
        <v>43374-Ranallo Valores S.A. (1433)-24544-OUT</v>
      </c>
      <c r="B796" s="1" t="str">
        <f t="shared" si="25"/>
        <v>43374-Ranallo Valores S.A. (1433)-OUT</v>
      </c>
      <c r="C796" s="1" t="str">
        <f>IF(I796="","",IF(J796="OUT","",IF(COUNTIF($A$2:A796,A796)=1,1,"")))</f>
        <v/>
      </c>
      <c r="D796" s="1" t="str">
        <f>IF(I796="","",IF(J796="IN","",IF(COUNTIF($A$2:A796,A796)=1,1,"")))</f>
        <v/>
      </c>
      <c r="E796" s="1" t="str">
        <f>IF(I796="","",IF(J796="OUT","",IF(COUNTIF(B$2:$B796,B796)=1,1,"")))</f>
        <v/>
      </c>
      <c r="F796" s="1" t="str">
        <f>IF(I796="","",IF(J796="IN","",IF(COUNTIF($B$2:B796,B796)=1,1,"")))</f>
        <v/>
      </c>
      <c r="G796" s="1">
        <f>IF(I796="","",COUNTIF($K$1:K796,K796))</f>
        <v>3</v>
      </c>
      <c r="H796" s="1">
        <f>IF(I796="","",COUNTIF($G$2:G796,1))</f>
        <v>62</v>
      </c>
      <c r="I796" s="5">
        <v>24544</v>
      </c>
      <c r="J796" s="5" t="s">
        <v>3</v>
      </c>
      <c r="K796" s="5" t="s">
        <v>64</v>
      </c>
      <c r="L796" s="6">
        <v>43374</v>
      </c>
      <c r="M796" s="5">
        <v>402</v>
      </c>
      <c r="N796" s="5">
        <v>35</v>
      </c>
      <c r="O796" s="7">
        <v>-14070</v>
      </c>
    </row>
    <row r="797" spans="1:15" hidden="1" x14ac:dyDescent="0.2">
      <c r="A797" s="1" t="str">
        <f t="shared" si="24"/>
        <v>43374-Invertir en Bolsa (203)-24661-OUT</v>
      </c>
      <c r="B797" s="1" t="str">
        <f t="shared" si="25"/>
        <v>43374-Invertir en Bolsa (203)-OUT</v>
      </c>
      <c r="C797" s="1" t="str">
        <f>IF(I797="","",IF(J797="OUT","",IF(COUNTIF($A$2:A797,A797)=1,1,"")))</f>
        <v/>
      </c>
      <c r="D797" s="1">
        <f>IF(I797="","",IF(J797="IN","",IF(COUNTIF($A$2:A797,A797)=1,1,"")))</f>
        <v>1</v>
      </c>
      <c r="E797" s="1" t="str">
        <f>IF(I797="","",IF(J797="OUT","",IF(COUNTIF(B$2:$B797,B797)=1,1,"")))</f>
        <v/>
      </c>
      <c r="F797" s="1">
        <f>IF(I797="","",IF(J797="IN","",IF(COUNTIF($B$2:B797,B797)=1,1,"")))</f>
        <v>1</v>
      </c>
      <c r="G797" s="1">
        <f>IF(I797="","",COUNTIF($K$1:K797,K797))</f>
        <v>21</v>
      </c>
      <c r="H797" s="1">
        <f>IF(I797="","",COUNTIF($G$2:G797,1))</f>
        <v>62</v>
      </c>
      <c r="I797" s="5">
        <v>24661</v>
      </c>
      <c r="J797" s="5" t="s">
        <v>3</v>
      </c>
      <c r="K797" s="5" t="s">
        <v>44</v>
      </c>
      <c r="L797" s="6">
        <v>43374</v>
      </c>
      <c r="M797" s="8">
        <v>573</v>
      </c>
      <c r="N797" s="5">
        <v>37.25</v>
      </c>
      <c r="O797" s="7">
        <v>-21344.25</v>
      </c>
    </row>
    <row r="798" spans="1:15" hidden="1" x14ac:dyDescent="0.2">
      <c r="A798" s="1" t="str">
        <f t="shared" si="24"/>
        <v>43374-Invertir en Bolsa (203)-24705-OUT</v>
      </c>
      <c r="B798" s="1" t="str">
        <f t="shared" si="25"/>
        <v>43374-Invertir en Bolsa (203)-OUT</v>
      </c>
      <c r="C798" s="1" t="str">
        <f>IF(I798="","",IF(J798="OUT","",IF(COUNTIF($A$2:A798,A798)=1,1,"")))</f>
        <v/>
      </c>
      <c r="D798" s="1">
        <f>IF(I798="","",IF(J798="IN","",IF(COUNTIF($A$2:A798,A798)=1,1,"")))</f>
        <v>1</v>
      </c>
      <c r="E798" s="1" t="str">
        <f>IF(I798="","",IF(J798="OUT","",IF(COUNTIF(B$2:$B798,B798)=1,1,"")))</f>
        <v/>
      </c>
      <c r="F798" s="1" t="str">
        <f>IF(I798="","",IF(J798="IN","",IF(COUNTIF($B$2:B798,B798)=1,1,"")))</f>
        <v/>
      </c>
      <c r="G798" s="1">
        <f>IF(I798="","",COUNTIF($K$1:K798,K798))</f>
        <v>22</v>
      </c>
      <c r="H798" s="1">
        <f>IF(I798="","",COUNTIF($G$2:G798,1))</f>
        <v>62</v>
      </c>
      <c r="I798" s="5">
        <v>24705</v>
      </c>
      <c r="J798" s="5" t="s">
        <v>3</v>
      </c>
      <c r="K798" s="5" t="s">
        <v>44</v>
      </c>
      <c r="L798" s="6">
        <v>43374</v>
      </c>
      <c r="M798" s="5">
        <v>581</v>
      </c>
      <c r="N798" s="5">
        <v>82.75</v>
      </c>
      <c r="O798" s="7">
        <v>-48077.75</v>
      </c>
    </row>
    <row r="799" spans="1:15" hidden="1" x14ac:dyDescent="0.2">
      <c r="A799" s="1" t="str">
        <f t="shared" si="24"/>
        <v>43374-Invertir en Bolsa (203)-24705-OUT</v>
      </c>
      <c r="B799" s="1" t="str">
        <f t="shared" si="25"/>
        <v>43374-Invertir en Bolsa (203)-OUT</v>
      </c>
      <c r="C799" s="1" t="str">
        <f>IF(I799="","",IF(J799="OUT","",IF(COUNTIF($A$2:A799,A799)=1,1,"")))</f>
        <v/>
      </c>
      <c r="D799" s="1" t="str">
        <f>IF(I799="","",IF(J799="IN","",IF(COUNTIF($A$2:A799,A799)=1,1,"")))</f>
        <v/>
      </c>
      <c r="E799" s="1" t="str">
        <f>IF(I799="","",IF(J799="OUT","",IF(COUNTIF(B$2:$B799,B799)=1,1,"")))</f>
        <v/>
      </c>
      <c r="F799" s="1" t="str">
        <f>IF(I799="","",IF(J799="IN","",IF(COUNTIF($B$2:B799,B799)=1,1,"")))</f>
        <v/>
      </c>
      <c r="G799" s="1">
        <f>IF(I799="","",COUNTIF($K$1:K799,K799))</f>
        <v>23</v>
      </c>
      <c r="H799" s="1">
        <f>IF(I799="","",COUNTIF($G$2:G799,1))</f>
        <v>62</v>
      </c>
      <c r="I799" s="5">
        <v>24705</v>
      </c>
      <c r="J799" s="5" t="s">
        <v>3</v>
      </c>
      <c r="K799" s="5" t="s">
        <v>44</v>
      </c>
      <c r="L799" s="6">
        <v>43374</v>
      </c>
      <c r="M799" s="5">
        <v>550</v>
      </c>
      <c r="N799" s="5">
        <v>43.2</v>
      </c>
      <c r="O799" s="7">
        <v>-23760</v>
      </c>
    </row>
    <row r="800" spans="1:15" hidden="1" x14ac:dyDescent="0.2">
      <c r="A800" s="1" t="str">
        <f t="shared" si="24"/>
        <v>43374-Invertir en Bolsa (203)-24705-OUT</v>
      </c>
      <c r="B800" s="1" t="str">
        <f t="shared" si="25"/>
        <v>43374-Invertir en Bolsa (203)-OUT</v>
      </c>
      <c r="C800" s="1" t="str">
        <f>IF(I800="","",IF(J800="OUT","",IF(COUNTIF($A$2:A800,A800)=1,1,"")))</f>
        <v/>
      </c>
      <c r="D800" s="1" t="str">
        <f>IF(I800="","",IF(J800="IN","",IF(COUNTIF($A$2:A800,A800)=1,1,"")))</f>
        <v/>
      </c>
      <c r="E800" s="1" t="str">
        <f>IF(I800="","",IF(J800="OUT","",IF(COUNTIF(B$2:$B800,B800)=1,1,"")))</f>
        <v/>
      </c>
      <c r="F800" s="1" t="str">
        <f>IF(I800="","",IF(J800="IN","",IF(COUNTIF($B$2:B800,B800)=1,1,"")))</f>
        <v/>
      </c>
      <c r="G800" s="1">
        <f>IF(I800="","",COUNTIF($K$1:K800,K800))</f>
        <v>24</v>
      </c>
      <c r="H800" s="1">
        <f>IF(I800="","",COUNTIF($G$2:G800,1))</f>
        <v>62</v>
      </c>
      <c r="I800" s="5">
        <v>24705</v>
      </c>
      <c r="J800" s="5" t="s">
        <v>3</v>
      </c>
      <c r="K800" s="5" t="s">
        <v>44</v>
      </c>
      <c r="L800" s="6">
        <v>43374</v>
      </c>
      <c r="M800" s="5">
        <v>575</v>
      </c>
      <c r="N800" s="5">
        <v>39.049999999999997</v>
      </c>
      <c r="O800" s="7">
        <v>-22453.75</v>
      </c>
    </row>
    <row r="801" spans="1:15" hidden="1" x14ac:dyDescent="0.2">
      <c r="A801" s="1" t="str">
        <f t="shared" si="24"/>
        <v>43374-Invertir en Bolsa (203)-24705-OUT</v>
      </c>
      <c r="B801" s="1" t="str">
        <f t="shared" si="25"/>
        <v>43374-Invertir en Bolsa (203)-OUT</v>
      </c>
      <c r="C801" s="1" t="str">
        <f>IF(I801="","",IF(J801="OUT","",IF(COUNTIF($A$2:A801,A801)=1,1,"")))</f>
        <v/>
      </c>
      <c r="D801" s="1" t="str">
        <f>IF(I801="","",IF(J801="IN","",IF(COUNTIF($A$2:A801,A801)=1,1,"")))</f>
        <v/>
      </c>
      <c r="E801" s="1" t="str">
        <f>IF(I801="","",IF(J801="OUT","",IF(COUNTIF(B$2:$B801,B801)=1,1,"")))</f>
        <v/>
      </c>
      <c r="F801" s="1" t="str">
        <f>IF(I801="","",IF(J801="IN","",IF(COUNTIF($B$2:B801,B801)=1,1,"")))</f>
        <v/>
      </c>
      <c r="G801" s="1">
        <f>IF(I801="","",COUNTIF($K$1:K801,K801))</f>
        <v>25</v>
      </c>
      <c r="H801" s="1">
        <f>IF(I801="","",COUNTIF($G$2:G801,1))</f>
        <v>62</v>
      </c>
      <c r="I801" s="5">
        <v>24705</v>
      </c>
      <c r="J801" s="5" t="s">
        <v>3</v>
      </c>
      <c r="K801" s="5" t="s">
        <v>44</v>
      </c>
      <c r="L801" s="6">
        <v>43374</v>
      </c>
      <c r="M801" s="5">
        <v>199</v>
      </c>
      <c r="N801" s="5">
        <v>98.25</v>
      </c>
      <c r="O801" s="7">
        <v>-19551.75</v>
      </c>
    </row>
    <row r="802" spans="1:15" hidden="1" x14ac:dyDescent="0.2">
      <c r="A802" s="1" t="str">
        <f t="shared" si="24"/>
        <v>43374-Invertir en Bolsa (203)-24705-OUT</v>
      </c>
      <c r="B802" s="1" t="str">
        <f t="shared" si="25"/>
        <v>43374-Invertir en Bolsa (203)-OUT</v>
      </c>
      <c r="C802" s="1" t="str">
        <f>IF(I802="","",IF(J802="OUT","",IF(COUNTIF($A$2:A802,A802)=1,1,"")))</f>
        <v/>
      </c>
      <c r="D802" s="1" t="str">
        <f>IF(I802="","",IF(J802="IN","",IF(COUNTIF($A$2:A802,A802)=1,1,"")))</f>
        <v/>
      </c>
      <c r="E802" s="1" t="str">
        <f>IF(I802="","",IF(J802="OUT","",IF(COUNTIF(B$2:$B802,B802)=1,1,"")))</f>
        <v/>
      </c>
      <c r="F802" s="1" t="str">
        <f>IF(I802="","",IF(J802="IN","",IF(COUNTIF($B$2:B802,B802)=1,1,"")))</f>
        <v/>
      </c>
      <c r="G802" s="1">
        <f>IF(I802="","",COUNTIF($K$1:K802,K802))</f>
        <v>26</v>
      </c>
      <c r="H802" s="1">
        <f>IF(I802="","",COUNTIF($G$2:G802,1))</f>
        <v>62</v>
      </c>
      <c r="I802" s="5">
        <v>24705</v>
      </c>
      <c r="J802" s="5" t="s">
        <v>3</v>
      </c>
      <c r="K802" s="5" t="s">
        <v>44</v>
      </c>
      <c r="L802" s="6">
        <v>43374</v>
      </c>
      <c r="M802" s="5">
        <v>674</v>
      </c>
      <c r="N802" s="5">
        <v>28</v>
      </c>
      <c r="O802" s="7">
        <v>-18872</v>
      </c>
    </row>
    <row r="803" spans="1:15" hidden="1" x14ac:dyDescent="0.2">
      <c r="A803" s="1" t="str">
        <f t="shared" si="24"/>
        <v>43374-Invertir en Bolsa (203)-24705-OUT</v>
      </c>
      <c r="B803" s="1" t="str">
        <f t="shared" si="25"/>
        <v>43374-Invertir en Bolsa (203)-OUT</v>
      </c>
      <c r="C803" s="1" t="str">
        <f>IF(I803="","",IF(J803="OUT","",IF(COUNTIF($A$2:A803,A803)=1,1,"")))</f>
        <v/>
      </c>
      <c r="D803" s="1" t="str">
        <f>IF(I803="","",IF(J803="IN","",IF(COUNTIF($A$2:A803,A803)=1,1,"")))</f>
        <v/>
      </c>
      <c r="E803" s="1" t="str">
        <f>IF(I803="","",IF(J803="OUT","",IF(COUNTIF(B$2:$B803,B803)=1,1,"")))</f>
        <v/>
      </c>
      <c r="F803" s="1" t="str">
        <f>IF(I803="","",IF(J803="IN","",IF(COUNTIF($B$2:B803,B803)=1,1,"")))</f>
        <v/>
      </c>
      <c r="G803" s="1">
        <f>IF(I803="","",COUNTIF($K$1:K803,K803))</f>
        <v>27</v>
      </c>
      <c r="H803" s="1">
        <f>IF(I803="","",COUNTIF($G$2:G803,1))</f>
        <v>62</v>
      </c>
      <c r="I803" s="5">
        <v>24705</v>
      </c>
      <c r="J803" s="5" t="s">
        <v>3</v>
      </c>
      <c r="K803" s="5" t="s">
        <v>44</v>
      </c>
      <c r="L803" s="6">
        <v>43374</v>
      </c>
      <c r="M803" s="8">
        <v>80</v>
      </c>
      <c r="N803" s="5">
        <v>37.619999999999997</v>
      </c>
      <c r="O803" s="7">
        <v>-3009.6</v>
      </c>
    </row>
    <row r="804" spans="1:15" hidden="1" x14ac:dyDescent="0.2">
      <c r="A804" s="1" t="str">
        <f t="shared" si="24"/>
        <v>43374-EcoBolsar (689)-24842-OUT</v>
      </c>
      <c r="B804" s="1" t="str">
        <f t="shared" si="25"/>
        <v>43374-EcoBolsar (689)-OUT</v>
      </c>
      <c r="C804" s="1" t="str">
        <f>IF(I804="","",IF(J804="OUT","",IF(COUNTIF($A$2:A804,A804)=1,1,"")))</f>
        <v/>
      </c>
      <c r="D804" s="1">
        <f>IF(I804="","",IF(J804="IN","",IF(COUNTIF($A$2:A804,A804)=1,1,"")))</f>
        <v>1</v>
      </c>
      <c r="E804" s="1" t="str">
        <f>IF(I804="","",IF(J804="OUT","",IF(COUNTIF(B$2:$B804,B804)=1,1,"")))</f>
        <v/>
      </c>
      <c r="F804" s="1" t="str">
        <f>IF(I804="","",IF(J804="IN","",IF(COUNTIF($B$2:B804,B804)=1,1,"")))</f>
        <v/>
      </c>
      <c r="G804" s="1">
        <f>IF(I804="","",COUNTIF($K$1:K804,K804))</f>
        <v>43</v>
      </c>
      <c r="H804" s="1">
        <f>IF(I804="","",COUNTIF($G$2:G804,1))</f>
        <v>62</v>
      </c>
      <c r="I804" s="5">
        <v>24842</v>
      </c>
      <c r="J804" s="5" t="s">
        <v>3</v>
      </c>
      <c r="K804" s="5" t="s">
        <v>25</v>
      </c>
      <c r="L804" s="6">
        <v>43374</v>
      </c>
      <c r="M804" s="5">
        <v>2595</v>
      </c>
      <c r="N804" s="5">
        <v>53.95</v>
      </c>
      <c r="O804" s="7">
        <v>-140000.25</v>
      </c>
    </row>
    <row r="805" spans="1:15" hidden="1" x14ac:dyDescent="0.2">
      <c r="A805" s="1" t="str">
        <f t="shared" si="24"/>
        <v>43374-EcoBolsar (689)-24842-OUT</v>
      </c>
      <c r="B805" s="1" t="str">
        <f t="shared" si="25"/>
        <v>43374-EcoBolsar (689)-OUT</v>
      </c>
      <c r="C805" s="1" t="str">
        <f>IF(I805="","",IF(J805="OUT","",IF(COUNTIF($A$2:A805,A805)=1,1,"")))</f>
        <v/>
      </c>
      <c r="D805" s="1" t="str">
        <f>IF(I805="","",IF(J805="IN","",IF(COUNTIF($A$2:A805,A805)=1,1,"")))</f>
        <v/>
      </c>
      <c r="E805" s="1" t="str">
        <f>IF(I805="","",IF(J805="OUT","",IF(COUNTIF(B$2:$B805,B805)=1,1,"")))</f>
        <v/>
      </c>
      <c r="F805" s="1" t="str">
        <f>IF(I805="","",IF(J805="IN","",IF(COUNTIF($B$2:B805,B805)=1,1,"")))</f>
        <v/>
      </c>
      <c r="G805" s="1">
        <f>IF(I805="","",COUNTIF($K$1:K805,K805))</f>
        <v>44</v>
      </c>
      <c r="H805" s="1">
        <f>IF(I805="","",COUNTIF($G$2:G805,1))</f>
        <v>62</v>
      </c>
      <c r="I805" s="5">
        <v>24842</v>
      </c>
      <c r="J805" s="5" t="s">
        <v>3</v>
      </c>
      <c r="K805" s="5" t="s">
        <v>25</v>
      </c>
      <c r="L805" s="6">
        <v>43374</v>
      </c>
      <c r="M805" s="5">
        <v>1051</v>
      </c>
      <c r="N805" s="5">
        <v>38.5</v>
      </c>
      <c r="O805" s="7">
        <v>-40463.5</v>
      </c>
    </row>
    <row r="806" spans="1:15" hidden="1" x14ac:dyDescent="0.2">
      <c r="A806" s="1" t="str">
        <f t="shared" si="24"/>
        <v>43374-EcoBolsar (689)-24842-OUT</v>
      </c>
      <c r="B806" s="1" t="str">
        <f t="shared" si="25"/>
        <v>43374-EcoBolsar (689)-OUT</v>
      </c>
      <c r="C806" s="1" t="str">
        <f>IF(I806="","",IF(J806="OUT","",IF(COUNTIF($A$2:A806,A806)=1,1,"")))</f>
        <v/>
      </c>
      <c r="D806" s="1" t="str">
        <f>IF(I806="","",IF(J806="IN","",IF(COUNTIF($A$2:A806,A806)=1,1,"")))</f>
        <v/>
      </c>
      <c r="E806" s="1" t="str">
        <f>IF(I806="","",IF(J806="OUT","",IF(COUNTIF(B$2:$B806,B806)=1,1,"")))</f>
        <v/>
      </c>
      <c r="F806" s="1" t="str">
        <f>IF(I806="","",IF(J806="IN","",IF(COUNTIF($B$2:B806,B806)=1,1,"")))</f>
        <v/>
      </c>
      <c r="G806" s="1">
        <f>IF(I806="","",COUNTIF($K$1:K806,K806))</f>
        <v>45</v>
      </c>
      <c r="H806" s="1">
        <f>IF(I806="","",COUNTIF($G$2:G806,1))</f>
        <v>62</v>
      </c>
      <c r="I806" s="5">
        <v>24842</v>
      </c>
      <c r="J806" s="5" t="s">
        <v>3</v>
      </c>
      <c r="K806" s="5" t="s">
        <v>25</v>
      </c>
      <c r="L806" s="6">
        <v>43374</v>
      </c>
      <c r="M806" s="5">
        <v>41</v>
      </c>
      <c r="N806" s="5">
        <v>340</v>
      </c>
      <c r="O806" s="7">
        <v>-13940</v>
      </c>
    </row>
    <row r="807" spans="1:15" hidden="1" x14ac:dyDescent="0.2">
      <c r="A807" s="1" t="str">
        <f t="shared" si="24"/>
        <v>43374-EcoBolsar (689)-24842-OUT</v>
      </c>
      <c r="B807" s="1" t="str">
        <f t="shared" si="25"/>
        <v>43374-EcoBolsar (689)-OUT</v>
      </c>
      <c r="C807" s="1" t="str">
        <f>IF(I807="","",IF(J807="OUT","",IF(COUNTIF($A$2:A807,A807)=1,1,"")))</f>
        <v/>
      </c>
      <c r="D807" s="1" t="str">
        <f>IF(I807="","",IF(J807="IN","",IF(COUNTIF($A$2:A807,A807)=1,1,"")))</f>
        <v/>
      </c>
      <c r="E807" s="1" t="str">
        <f>IF(I807="","",IF(J807="OUT","",IF(COUNTIF(B$2:$B807,B807)=1,1,"")))</f>
        <v/>
      </c>
      <c r="F807" s="1" t="str">
        <f>IF(I807="","",IF(J807="IN","",IF(COUNTIF($B$2:B807,B807)=1,1,"")))</f>
        <v/>
      </c>
      <c r="G807" s="1">
        <f>IF(I807="","",COUNTIF($K$1:K807,K807))</f>
        <v>46</v>
      </c>
      <c r="H807" s="1">
        <f>IF(I807="","",COUNTIF($G$2:G807,1))</f>
        <v>62</v>
      </c>
      <c r="I807" s="5">
        <v>24842</v>
      </c>
      <c r="J807" s="5" t="s">
        <v>3</v>
      </c>
      <c r="K807" s="5" t="s">
        <v>25</v>
      </c>
      <c r="L807" s="6">
        <v>43374</v>
      </c>
      <c r="M807" s="5">
        <v>347</v>
      </c>
      <c r="N807" s="5">
        <v>36</v>
      </c>
      <c r="O807" s="7">
        <v>-12492</v>
      </c>
    </row>
    <row r="808" spans="1:15" hidden="1" x14ac:dyDescent="0.2">
      <c r="A808" s="1" t="str">
        <f t="shared" si="24"/>
        <v>43374-EcoBolsar (689)-24842-OUT</v>
      </c>
      <c r="B808" s="1" t="str">
        <f t="shared" si="25"/>
        <v>43374-EcoBolsar (689)-OUT</v>
      </c>
      <c r="C808" s="1" t="str">
        <f>IF(I808="","",IF(J808="OUT","",IF(COUNTIF($A$2:A808,A808)=1,1,"")))</f>
        <v/>
      </c>
      <c r="D808" s="1" t="str">
        <f>IF(I808="","",IF(J808="IN","",IF(COUNTIF($A$2:A808,A808)=1,1,"")))</f>
        <v/>
      </c>
      <c r="E808" s="1" t="str">
        <f>IF(I808="","",IF(J808="OUT","",IF(COUNTIF(B$2:$B808,B808)=1,1,"")))</f>
        <v/>
      </c>
      <c r="F808" s="1" t="str">
        <f>IF(I808="","",IF(J808="IN","",IF(COUNTIF($B$2:B808,B808)=1,1,"")))</f>
        <v/>
      </c>
      <c r="G808" s="1">
        <f>IF(I808="","",COUNTIF($K$1:K808,K808))</f>
        <v>47</v>
      </c>
      <c r="H808" s="1">
        <f>IF(I808="","",COUNTIF($G$2:G808,1))</f>
        <v>62</v>
      </c>
      <c r="I808" s="5">
        <v>24842</v>
      </c>
      <c r="J808" s="5" t="s">
        <v>3</v>
      </c>
      <c r="K808" s="5" t="s">
        <v>25</v>
      </c>
      <c r="L808" s="6">
        <v>43374</v>
      </c>
      <c r="M808" s="5">
        <v>174</v>
      </c>
      <c r="N808" s="5">
        <v>5.08</v>
      </c>
      <c r="O808" s="7">
        <v>-883.92</v>
      </c>
    </row>
    <row r="809" spans="1:15" hidden="1" x14ac:dyDescent="0.2">
      <c r="A809" s="1" t="str">
        <f t="shared" si="24"/>
        <v>43374-EcoBolsar (689)-24842-OUT</v>
      </c>
      <c r="B809" s="1" t="str">
        <f t="shared" si="25"/>
        <v>43374-EcoBolsar (689)-OUT</v>
      </c>
      <c r="C809" s="1" t="str">
        <f>IF(I809="","",IF(J809="OUT","",IF(COUNTIF($A$2:A809,A809)=1,1,"")))</f>
        <v/>
      </c>
      <c r="D809" s="1" t="str">
        <f>IF(I809="","",IF(J809="IN","",IF(COUNTIF($A$2:A809,A809)=1,1,"")))</f>
        <v/>
      </c>
      <c r="E809" s="1" t="str">
        <f>IF(I809="","",IF(J809="OUT","",IF(COUNTIF(B$2:$B809,B809)=1,1,"")))</f>
        <v/>
      </c>
      <c r="F809" s="1" t="str">
        <f>IF(I809="","",IF(J809="IN","",IF(COUNTIF($B$2:B809,B809)=1,1,"")))</f>
        <v/>
      </c>
      <c r="G809" s="1">
        <f>IF(I809="","",COUNTIF($K$1:K809,K809))</f>
        <v>48</v>
      </c>
      <c r="H809" s="1">
        <f>IF(I809="","",COUNTIF($G$2:G809,1))</f>
        <v>62</v>
      </c>
      <c r="I809" s="5">
        <v>24842</v>
      </c>
      <c r="J809" s="5" t="s">
        <v>3</v>
      </c>
      <c r="K809" s="5" t="s">
        <v>25</v>
      </c>
      <c r="L809" s="6">
        <v>43374</v>
      </c>
      <c r="M809" s="5">
        <v>43</v>
      </c>
      <c r="N809" s="5">
        <v>13.95</v>
      </c>
      <c r="O809" s="7">
        <v>-599.85</v>
      </c>
    </row>
    <row r="810" spans="1:15" hidden="1" x14ac:dyDescent="0.2">
      <c r="A810" s="1" t="str">
        <f t="shared" si="24"/>
        <v>43374-EcoBolsar (689)-25261-OUT</v>
      </c>
      <c r="B810" s="1" t="str">
        <f t="shared" si="25"/>
        <v>43374-EcoBolsar (689)-OUT</v>
      </c>
      <c r="C810" s="1" t="str">
        <f>IF(I810="","",IF(J810="OUT","",IF(COUNTIF($A$2:A810,A810)=1,1,"")))</f>
        <v/>
      </c>
      <c r="D810" s="1">
        <f>IF(I810="","",IF(J810="IN","",IF(COUNTIF($A$2:A810,A810)=1,1,"")))</f>
        <v>1</v>
      </c>
      <c r="E810" s="1" t="str">
        <f>IF(I810="","",IF(J810="OUT","",IF(COUNTIF(B$2:$B810,B810)=1,1,"")))</f>
        <v/>
      </c>
      <c r="F810" s="1" t="str">
        <f>IF(I810="","",IF(J810="IN","",IF(COUNTIF($B$2:B810,B810)=1,1,"")))</f>
        <v/>
      </c>
      <c r="G810" s="1">
        <f>IF(I810="","",COUNTIF($K$1:K810,K810))</f>
        <v>49</v>
      </c>
      <c r="H810" s="1">
        <f>IF(I810="","",COUNTIF($G$2:G810,1))</f>
        <v>62</v>
      </c>
      <c r="I810" s="5">
        <v>25261</v>
      </c>
      <c r="J810" s="5" t="s">
        <v>3</v>
      </c>
      <c r="K810" s="5" t="s">
        <v>25</v>
      </c>
      <c r="L810" s="6">
        <v>43374</v>
      </c>
      <c r="M810" s="5">
        <v>50</v>
      </c>
      <c r="N810" s="5">
        <v>287.35000000000002</v>
      </c>
      <c r="O810" s="7">
        <v>-14367.500000000002</v>
      </c>
    </row>
    <row r="811" spans="1:15" hidden="1" x14ac:dyDescent="0.2">
      <c r="A811" s="1" t="str">
        <f t="shared" si="24"/>
        <v>43374-EcoBolsar (689)-25261-OUT</v>
      </c>
      <c r="B811" s="1" t="str">
        <f t="shared" si="25"/>
        <v>43374-EcoBolsar (689)-OUT</v>
      </c>
      <c r="C811" s="1" t="str">
        <f>IF(I811="","",IF(J811="OUT","",IF(COUNTIF($A$2:A811,A811)=1,1,"")))</f>
        <v/>
      </c>
      <c r="D811" s="1" t="str">
        <f>IF(I811="","",IF(J811="IN","",IF(COUNTIF($A$2:A811,A811)=1,1,"")))</f>
        <v/>
      </c>
      <c r="E811" s="1" t="str">
        <f>IF(I811="","",IF(J811="OUT","",IF(COUNTIF(B$2:$B811,B811)=1,1,"")))</f>
        <v/>
      </c>
      <c r="F811" s="1" t="str">
        <f>IF(I811="","",IF(J811="IN","",IF(COUNTIF($B$2:B811,B811)=1,1,"")))</f>
        <v/>
      </c>
      <c r="G811" s="1">
        <f>IF(I811="","",COUNTIF($K$1:K811,K811))</f>
        <v>50</v>
      </c>
      <c r="H811" s="1">
        <f>IF(I811="","",COUNTIF($G$2:G811,1))</f>
        <v>62</v>
      </c>
      <c r="I811" s="5">
        <v>25261</v>
      </c>
      <c r="J811" s="5" t="s">
        <v>3</v>
      </c>
      <c r="K811" s="5" t="s">
        <v>25</v>
      </c>
      <c r="L811" s="6">
        <v>43374</v>
      </c>
      <c r="M811" s="5">
        <v>260</v>
      </c>
      <c r="N811" s="5">
        <v>53.95</v>
      </c>
      <c r="O811" s="7">
        <v>-14027</v>
      </c>
    </row>
    <row r="812" spans="1:15" hidden="1" x14ac:dyDescent="0.2">
      <c r="A812" s="1" t="str">
        <f t="shared" si="24"/>
        <v>43374-EcoBolsar (689)-25261-OUT</v>
      </c>
      <c r="B812" s="1" t="str">
        <f t="shared" si="25"/>
        <v>43374-EcoBolsar (689)-OUT</v>
      </c>
      <c r="C812" s="1" t="str">
        <f>IF(I812="","",IF(J812="OUT","",IF(COUNTIF($A$2:A812,A812)=1,1,"")))</f>
        <v/>
      </c>
      <c r="D812" s="1" t="str">
        <f>IF(I812="","",IF(J812="IN","",IF(COUNTIF($A$2:A812,A812)=1,1,"")))</f>
        <v/>
      </c>
      <c r="E812" s="1" t="str">
        <f>IF(I812="","",IF(J812="OUT","",IF(COUNTIF(B$2:$B812,B812)=1,1,"")))</f>
        <v/>
      </c>
      <c r="F812" s="1" t="str">
        <f>IF(I812="","",IF(J812="IN","",IF(COUNTIF($B$2:B812,B812)=1,1,"")))</f>
        <v/>
      </c>
      <c r="G812" s="1">
        <f>IF(I812="","",COUNTIF($K$1:K812,K812))</f>
        <v>51</v>
      </c>
      <c r="H812" s="1">
        <f>IF(I812="","",COUNTIF($G$2:G812,1))</f>
        <v>62</v>
      </c>
      <c r="I812" s="5">
        <v>25261</v>
      </c>
      <c r="J812" s="5" t="s">
        <v>3</v>
      </c>
      <c r="K812" s="5" t="s">
        <v>25</v>
      </c>
      <c r="L812" s="6">
        <v>43374</v>
      </c>
      <c r="M812" s="5">
        <v>250</v>
      </c>
      <c r="N812" s="5">
        <v>45.7</v>
      </c>
      <c r="O812" s="7">
        <v>-11425</v>
      </c>
    </row>
    <row r="813" spans="1:15" hidden="1" x14ac:dyDescent="0.2">
      <c r="A813" s="1" t="str">
        <f t="shared" si="24"/>
        <v>43374-EcoBolsar (689)-25261-OUT</v>
      </c>
      <c r="B813" s="1" t="str">
        <f t="shared" si="25"/>
        <v>43374-EcoBolsar (689)-OUT</v>
      </c>
      <c r="C813" s="1" t="str">
        <f>IF(I813="","",IF(J813="OUT","",IF(COUNTIF($A$2:A813,A813)=1,1,"")))</f>
        <v/>
      </c>
      <c r="D813" s="1" t="str">
        <f>IF(I813="","",IF(J813="IN","",IF(COUNTIF($A$2:A813,A813)=1,1,"")))</f>
        <v/>
      </c>
      <c r="E813" s="1" t="str">
        <f>IF(I813="","",IF(J813="OUT","",IF(COUNTIF(B$2:$B813,B813)=1,1,"")))</f>
        <v/>
      </c>
      <c r="F813" s="1" t="str">
        <f>IF(I813="","",IF(J813="IN","",IF(COUNTIF($B$2:B813,B813)=1,1,"")))</f>
        <v/>
      </c>
      <c r="G813" s="1">
        <f>IF(I813="","",COUNTIF($K$1:K813,K813))</f>
        <v>52</v>
      </c>
      <c r="H813" s="1">
        <f>IF(I813="","",COUNTIF($G$2:G813,1))</f>
        <v>62</v>
      </c>
      <c r="I813" s="5">
        <v>25261</v>
      </c>
      <c r="J813" s="5" t="s">
        <v>3</v>
      </c>
      <c r="K813" s="5" t="s">
        <v>25</v>
      </c>
      <c r="L813" s="6">
        <v>43374</v>
      </c>
      <c r="M813" s="5">
        <v>200</v>
      </c>
      <c r="N813" s="5">
        <v>53</v>
      </c>
      <c r="O813" s="7">
        <v>-10600</v>
      </c>
    </row>
    <row r="814" spans="1:15" hidden="1" x14ac:dyDescent="0.2">
      <c r="A814" s="1" t="str">
        <f t="shared" si="24"/>
        <v>43374-EcoBolsar (689)-25261-OUT</v>
      </c>
      <c r="B814" s="1" t="str">
        <f t="shared" si="25"/>
        <v>43374-EcoBolsar (689)-OUT</v>
      </c>
      <c r="C814" s="1" t="str">
        <f>IF(I814="","",IF(J814="OUT","",IF(COUNTIF($A$2:A814,A814)=1,1,"")))</f>
        <v/>
      </c>
      <c r="D814" s="1" t="str">
        <f>IF(I814="","",IF(J814="IN","",IF(COUNTIF($A$2:A814,A814)=1,1,"")))</f>
        <v/>
      </c>
      <c r="E814" s="1" t="str">
        <f>IF(I814="","",IF(J814="OUT","",IF(COUNTIF(B$2:$B814,B814)=1,1,"")))</f>
        <v/>
      </c>
      <c r="F814" s="1" t="str">
        <f>IF(I814="","",IF(J814="IN","",IF(COUNTIF($B$2:B814,B814)=1,1,"")))</f>
        <v/>
      </c>
      <c r="G814" s="1">
        <f>IF(I814="","",COUNTIF($K$1:K814,K814))</f>
        <v>53</v>
      </c>
      <c r="H814" s="1">
        <f>IF(I814="","",COUNTIF($G$2:G814,1))</f>
        <v>62</v>
      </c>
      <c r="I814" s="5">
        <v>25261</v>
      </c>
      <c r="J814" s="5" t="s">
        <v>3</v>
      </c>
      <c r="K814" s="5" t="s">
        <v>25</v>
      </c>
      <c r="L814" s="6">
        <v>43374</v>
      </c>
      <c r="M814" s="5">
        <v>95</v>
      </c>
      <c r="N814" s="5">
        <v>105</v>
      </c>
      <c r="O814" s="7">
        <v>-9975</v>
      </c>
    </row>
    <row r="815" spans="1:15" hidden="1" x14ac:dyDescent="0.2">
      <c r="A815" s="1" t="str">
        <f t="shared" si="24"/>
        <v>43374-Guardati Torti S.A (1736)-25796-OUT</v>
      </c>
      <c r="B815" s="1" t="str">
        <f t="shared" si="25"/>
        <v>43374-Guardati Torti S.A (1736)-OUT</v>
      </c>
      <c r="C815" s="1" t="str">
        <f>IF(I815="","",IF(J815="OUT","",IF(COUNTIF($A$2:A815,A815)=1,1,"")))</f>
        <v/>
      </c>
      <c r="D815" s="1">
        <f>IF(I815="","",IF(J815="IN","",IF(COUNTIF($A$2:A815,A815)=1,1,"")))</f>
        <v>1</v>
      </c>
      <c r="E815" s="1" t="str">
        <f>IF(I815="","",IF(J815="OUT","",IF(COUNTIF(B$2:$B815,B815)=1,1,"")))</f>
        <v/>
      </c>
      <c r="F815" s="1" t="str">
        <f>IF(I815="","",IF(J815="IN","",IF(COUNTIF($B$2:B815,B815)=1,1,"")))</f>
        <v/>
      </c>
      <c r="G815" s="1">
        <f>IF(I815="","",COUNTIF($K$1:K815,K815))</f>
        <v>23</v>
      </c>
      <c r="H815" s="1">
        <f>IF(I815="","",COUNTIF($G$2:G815,1))</f>
        <v>62</v>
      </c>
      <c r="I815" s="5">
        <v>25796</v>
      </c>
      <c r="J815" s="5" t="s">
        <v>3</v>
      </c>
      <c r="K815" s="5" t="s">
        <v>27</v>
      </c>
      <c r="L815" s="6">
        <v>43374</v>
      </c>
      <c r="M815" s="5">
        <v>200</v>
      </c>
      <c r="N815" s="5">
        <v>79.349999999999994</v>
      </c>
      <c r="O815" s="7">
        <v>-15869.999999999998</v>
      </c>
    </row>
    <row r="816" spans="1:15" hidden="1" x14ac:dyDescent="0.2">
      <c r="A816" s="1" t="str">
        <f t="shared" si="24"/>
        <v>43374-Guardati Torti S.A (1736)-25796-OUT</v>
      </c>
      <c r="B816" s="1" t="str">
        <f t="shared" si="25"/>
        <v>43374-Guardati Torti S.A (1736)-OUT</v>
      </c>
      <c r="C816" s="1" t="str">
        <f>IF(I816="","",IF(J816="OUT","",IF(COUNTIF($A$2:A816,A816)=1,1,"")))</f>
        <v/>
      </c>
      <c r="D816" s="1" t="str">
        <f>IF(I816="","",IF(J816="IN","",IF(COUNTIF($A$2:A816,A816)=1,1,"")))</f>
        <v/>
      </c>
      <c r="E816" s="1" t="str">
        <f>IF(I816="","",IF(J816="OUT","",IF(COUNTIF(B$2:$B816,B816)=1,1,"")))</f>
        <v/>
      </c>
      <c r="F816" s="1" t="str">
        <f>IF(I816="","",IF(J816="IN","",IF(COUNTIF($B$2:B816,B816)=1,1,"")))</f>
        <v/>
      </c>
      <c r="G816" s="1">
        <f>IF(I816="","",COUNTIF($K$1:K816,K816))</f>
        <v>24</v>
      </c>
      <c r="H816" s="1">
        <f>IF(I816="","",COUNTIF($G$2:G816,1))</f>
        <v>62</v>
      </c>
      <c r="I816" s="5">
        <v>25796</v>
      </c>
      <c r="J816" s="5" t="s">
        <v>3</v>
      </c>
      <c r="K816" s="5" t="s">
        <v>27</v>
      </c>
      <c r="L816" s="6">
        <v>43374</v>
      </c>
      <c r="M816" s="5">
        <v>16</v>
      </c>
      <c r="N816" s="5">
        <v>599.54999999999995</v>
      </c>
      <c r="O816" s="7">
        <v>-9592.7999999999993</v>
      </c>
    </row>
    <row r="817" spans="1:15" hidden="1" x14ac:dyDescent="0.2">
      <c r="A817" s="1" t="str">
        <f t="shared" si="24"/>
        <v>43374-Guardati Torti S.A (1736)-25796-OUT</v>
      </c>
      <c r="B817" s="1" t="str">
        <f t="shared" si="25"/>
        <v>43374-Guardati Torti S.A (1736)-OUT</v>
      </c>
      <c r="C817" s="1" t="str">
        <f>IF(I817="","",IF(J817="OUT","",IF(COUNTIF($A$2:A817,A817)=1,1,"")))</f>
        <v/>
      </c>
      <c r="D817" s="1" t="str">
        <f>IF(I817="","",IF(J817="IN","",IF(COUNTIF($A$2:A817,A817)=1,1,"")))</f>
        <v/>
      </c>
      <c r="E817" s="1" t="str">
        <f>IF(I817="","",IF(J817="OUT","",IF(COUNTIF(B$2:$B817,B817)=1,1,"")))</f>
        <v/>
      </c>
      <c r="F817" s="1" t="str">
        <f>IF(I817="","",IF(J817="IN","",IF(COUNTIF($B$2:B817,B817)=1,1,"")))</f>
        <v/>
      </c>
      <c r="G817" s="1">
        <f>IF(I817="","",COUNTIF($K$1:K817,K817))</f>
        <v>25</v>
      </c>
      <c r="H817" s="1">
        <f>IF(I817="","",COUNTIF($G$2:G817,1))</f>
        <v>62</v>
      </c>
      <c r="I817" s="5">
        <v>25796</v>
      </c>
      <c r="J817" s="5" t="s">
        <v>3</v>
      </c>
      <c r="K817" s="5" t="s">
        <v>27</v>
      </c>
      <c r="L817" s="6">
        <v>43374</v>
      </c>
      <c r="M817" s="5">
        <v>479</v>
      </c>
      <c r="N817" s="5">
        <v>18.850000000000001</v>
      </c>
      <c r="O817" s="7">
        <v>-9029.1500000000015</v>
      </c>
    </row>
    <row r="818" spans="1:15" hidden="1" x14ac:dyDescent="0.2">
      <c r="A818" s="1" t="str">
        <f t="shared" si="24"/>
        <v>43374-Guardati Torti S.A (1736)-25796-OUT</v>
      </c>
      <c r="B818" s="1" t="str">
        <f t="shared" si="25"/>
        <v>43374-Guardati Torti S.A (1736)-OUT</v>
      </c>
      <c r="C818" s="1" t="str">
        <f>IF(I818="","",IF(J818="OUT","",IF(COUNTIF($A$2:A818,A818)=1,1,"")))</f>
        <v/>
      </c>
      <c r="D818" s="1" t="str">
        <f>IF(I818="","",IF(J818="IN","",IF(COUNTIF($A$2:A818,A818)=1,1,"")))</f>
        <v/>
      </c>
      <c r="E818" s="1" t="str">
        <f>IF(I818="","",IF(J818="OUT","",IF(COUNTIF(B$2:$B818,B818)=1,1,"")))</f>
        <v/>
      </c>
      <c r="F818" s="1" t="str">
        <f>IF(I818="","",IF(J818="IN","",IF(COUNTIF($B$2:B818,B818)=1,1,"")))</f>
        <v/>
      </c>
      <c r="G818" s="1">
        <f>IF(I818="","",COUNTIF($K$1:K818,K818))</f>
        <v>26</v>
      </c>
      <c r="H818" s="1">
        <f>IF(I818="","",COUNTIF($G$2:G818,1))</f>
        <v>62</v>
      </c>
      <c r="I818" s="5">
        <v>25796</v>
      </c>
      <c r="J818" s="5" t="s">
        <v>3</v>
      </c>
      <c r="K818" s="5" t="s">
        <v>27</v>
      </c>
      <c r="L818" s="6">
        <v>43374</v>
      </c>
      <c r="M818" s="5">
        <v>220</v>
      </c>
      <c r="N818" s="5">
        <v>38.65</v>
      </c>
      <c r="O818" s="7">
        <v>-8503</v>
      </c>
    </row>
    <row r="819" spans="1:15" hidden="1" x14ac:dyDescent="0.2">
      <c r="A819" s="1" t="str">
        <f t="shared" si="24"/>
        <v>43374-Consultatio Investments S.A (1787)-26194-OUT</v>
      </c>
      <c r="B819" s="1" t="str">
        <f t="shared" si="25"/>
        <v>43374-Consultatio Investments S.A (1787)-OUT</v>
      </c>
      <c r="C819" s="1" t="str">
        <f>IF(I819="","",IF(J819="OUT","",IF(COUNTIF($A$2:A819,A819)=1,1,"")))</f>
        <v/>
      </c>
      <c r="D819" s="1">
        <f>IF(I819="","",IF(J819="IN","",IF(COUNTIF($A$2:A819,A819)=1,1,"")))</f>
        <v>1</v>
      </c>
      <c r="E819" s="1" t="str">
        <f>IF(I819="","",IF(J819="OUT","",IF(COUNTIF(B$2:$B819,B819)=1,1,"")))</f>
        <v/>
      </c>
      <c r="F819" s="1">
        <f>IF(I819="","",IF(J819="IN","",IF(COUNTIF($B$2:B819,B819)=1,1,"")))</f>
        <v>1</v>
      </c>
      <c r="G819" s="1">
        <f>IF(I819="","",COUNTIF($K$1:K819,K819))</f>
        <v>13</v>
      </c>
      <c r="H819" s="1">
        <f>IF(I819="","",COUNTIF($G$2:G819,1))</f>
        <v>62</v>
      </c>
      <c r="I819" s="5">
        <v>26194</v>
      </c>
      <c r="J819" s="5" t="s">
        <v>3</v>
      </c>
      <c r="K819" s="5" t="s">
        <v>40</v>
      </c>
      <c r="L819" s="6">
        <v>43374</v>
      </c>
      <c r="M819" s="8">
        <v>2682</v>
      </c>
      <c r="N819" s="5">
        <v>37.58</v>
      </c>
      <c r="O819" s="7">
        <v>-100789.56</v>
      </c>
    </row>
    <row r="820" spans="1:15" hidden="1" x14ac:dyDescent="0.2">
      <c r="A820" s="1" t="str">
        <f t="shared" si="24"/>
        <v>43374-Consultatio Investments S.A (1787)-26194-OUT</v>
      </c>
      <c r="B820" s="1" t="str">
        <f t="shared" si="25"/>
        <v>43374-Consultatio Investments S.A (1787)-OUT</v>
      </c>
      <c r="C820" s="1" t="str">
        <f>IF(I820="","",IF(J820="OUT","",IF(COUNTIF($A$2:A820,A820)=1,1,"")))</f>
        <v/>
      </c>
      <c r="D820" s="1" t="str">
        <f>IF(I820="","",IF(J820="IN","",IF(COUNTIF($A$2:A820,A820)=1,1,"")))</f>
        <v/>
      </c>
      <c r="E820" s="1" t="str">
        <f>IF(I820="","",IF(J820="OUT","",IF(COUNTIF(B$2:$B820,B820)=1,1,"")))</f>
        <v/>
      </c>
      <c r="F820" s="1" t="str">
        <f>IF(I820="","",IF(J820="IN","",IF(COUNTIF($B$2:B820,B820)=1,1,"")))</f>
        <v/>
      </c>
      <c r="G820" s="1">
        <f>IF(I820="","",COUNTIF($K$1:K820,K820))</f>
        <v>14</v>
      </c>
      <c r="H820" s="1">
        <f>IF(I820="","",COUNTIF($G$2:G820,1))</f>
        <v>62</v>
      </c>
      <c r="I820" s="5">
        <v>26194</v>
      </c>
      <c r="J820" s="5" t="s">
        <v>3</v>
      </c>
      <c r="K820" s="5" t="s">
        <v>40</v>
      </c>
      <c r="L820" s="6">
        <v>43374</v>
      </c>
      <c r="M820" s="8">
        <v>1784</v>
      </c>
      <c r="N820" s="5">
        <v>23.2</v>
      </c>
      <c r="O820" s="7">
        <v>-41388.799999999996</v>
      </c>
    </row>
    <row r="821" spans="1:15" hidden="1" x14ac:dyDescent="0.2">
      <c r="A821" s="1" t="str">
        <f t="shared" si="24"/>
        <v>43374-Balanz Capital (238)-26748-OUT</v>
      </c>
      <c r="B821" s="1" t="str">
        <f t="shared" si="25"/>
        <v>43374-Balanz Capital (238)-OUT</v>
      </c>
      <c r="C821" s="1" t="str">
        <f>IF(I821="","",IF(J821="OUT","",IF(COUNTIF($A$2:A821,A821)=1,1,"")))</f>
        <v/>
      </c>
      <c r="D821" s="1">
        <f>IF(I821="","",IF(J821="IN","",IF(COUNTIF($A$2:A821,A821)=1,1,"")))</f>
        <v>1</v>
      </c>
      <c r="E821" s="1" t="str">
        <f>IF(I821="","",IF(J821="OUT","",IF(COUNTIF(B$2:$B821,B821)=1,1,"")))</f>
        <v/>
      </c>
      <c r="F821" s="1" t="str">
        <f>IF(I821="","",IF(J821="IN","",IF(COUNTIF($B$2:B821,B821)=1,1,"")))</f>
        <v/>
      </c>
      <c r="G821" s="1">
        <f>IF(I821="","",COUNTIF($K$1:K821,K821))</f>
        <v>52</v>
      </c>
      <c r="H821" s="1">
        <f>IF(I821="","",COUNTIF($G$2:G821,1))</f>
        <v>62</v>
      </c>
      <c r="I821" s="5">
        <v>26748</v>
      </c>
      <c r="J821" s="5" t="s">
        <v>3</v>
      </c>
      <c r="K821" s="5" t="s">
        <v>6</v>
      </c>
      <c r="L821" s="6">
        <v>43374</v>
      </c>
      <c r="M821" s="5">
        <v>1300</v>
      </c>
      <c r="N821" s="5">
        <v>38.75</v>
      </c>
      <c r="O821" s="7">
        <v>-50375</v>
      </c>
    </row>
    <row r="822" spans="1:15" hidden="1" x14ac:dyDescent="0.2">
      <c r="A822" s="1" t="str">
        <f t="shared" si="24"/>
        <v>43374-EcoBolsar (689)-27010-OUT</v>
      </c>
      <c r="B822" s="1" t="str">
        <f t="shared" si="25"/>
        <v>43374-EcoBolsar (689)-OUT</v>
      </c>
      <c r="C822" s="1" t="str">
        <f>IF(I822="","",IF(J822="OUT","",IF(COUNTIF($A$2:A822,A822)=1,1,"")))</f>
        <v/>
      </c>
      <c r="D822" s="1">
        <f>IF(I822="","",IF(J822="IN","",IF(COUNTIF($A$2:A822,A822)=1,1,"")))</f>
        <v>1</v>
      </c>
      <c r="E822" s="1" t="str">
        <f>IF(I822="","",IF(J822="OUT","",IF(COUNTIF(B$2:$B822,B822)=1,1,"")))</f>
        <v/>
      </c>
      <c r="F822" s="1" t="str">
        <f>IF(I822="","",IF(J822="IN","",IF(COUNTIF($B$2:B822,B822)=1,1,"")))</f>
        <v/>
      </c>
      <c r="G822" s="1">
        <f>IF(I822="","",COUNTIF($K$1:K822,K822))</f>
        <v>54</v>
      </c>
      <c r="H822" s="1">
        <f>IF(I822="","",COUNTIF($G$2:G822,1))</f>
        <v>62</v>
      </c>
      <c r="I822" s="5">
        <v>27010</v>
      </c>
      <c r="J822" s="5" t="s">
        <v>3</v>
      </c>
      <c r="K822" s="5" t="s">
        <v>25</v>
      </c>
      <c r="L822" s="6">
        <v>43374</v>
      </c>
      <c r="M822" s="8">
        <v>770</v>
      </c>
      <c r="N822" s="5">
        <v>37.58</v>
      </c>
      <c r="O822" s="7">
        <v>-28936.6</v>
      </c>
    </row>
    <row r="823" spans="1:15" hidden="1" x14ac:dyDescent="0.2">
      <c r="A823" s="1" t="str">
        <f t="shared" si="24"/>
        <v>43374-EcoBolsar (689)-27010-OUT</v>
      </c>
      <c r="B823" s="1" t="str">
        <f t="shared" si="25"/>
        <v>43374-EcoBolsar (689)-OUT</v>
      </c>
      <c r="C823" s="1" t="str">
        <f>IF(I823="","",IF(J823="OUT","",IF(COUNTIF($A$2:A823,A823)=1,1,"")))</f>
        <v/>
      </c>
      <c r="D823" s="1" t="str">
        <f>IF(I823="","",IF(J823="IN","",IF(COUNTIF($A$2:A823,A823)=1,1,"")))</f>
        <v/>
      </c>
      <c r="E823" s="1" t="str">
        <f>IF(I823="","",IF(J823="OUT","",IF(COUNTIF(B$2:$B823,B823)=1,1,"")))</f>
        <v/>
      </c>
      <c r="F823" s="1" t="str">
        <f>IF(I823="","",IF(J823="IN","",IF(COUNTIF($B$2:B823,B823)=1,1,"")))</f>
        <v/>
      </c>
      <c r="G823" s="1">
        <f>IF(I823="","",COUNTIF($K$1:K823,K823))</f>
        <v>55</v>
      </c>
      <c r="H823" s="1">
        <f>IF(I823="","",COUNTIF($G$2:G823,1))</f>
        <v>62</v>
      </c>
      <c r="I823" s="5">
        <v>27010</v>
      </c>
      <c r="J823" s="5" t="s">
        <v>3</v>
      </c>
      <c r="K823" s="5" t="s">
        <v>25</v>
      </c>
      <c r="L823" s="6">
        <v>43374</v>
      </c>
      <c r="M823" s="8">
        <v>560</v>
      </c>
      <c r="N823" s="5">
        <v>43.75</v>
      </c>
      <c r="O823" s="7">
        <v>-24500</v>
      </c>
    </row>
    <row r="824" spans="1:15" hidden="1" x14ac:dyDescent="0.2">
      <c r="A824" s="1" t="str">
        <f t="shared" si="24"/>
        <v>43374-EcoBolsar (689)-27010-OUT</v>
      </c>
      <c r="B824" s="1" t="str">
        <f t="shared" si="25"/>
        <v>43374-EcoBolsar (689)-OUT</v>
      </c>
      <c r="C824" s="1" t="str">
        <f>IF(I824="","",IF(J824="OUT","",IF(COUNTIF($A$2:A824,A824)=1,1,"")))</f>
        <v/>
      </c>
      <c r="D824" s="1" t="str">
        <f>IF(I824="","",IF(J824="IN","",IF(COUNTIF($A$2:A824,A824)=1,1,"")))</f>
        <v/>
      </c>
      <c r="E824" s="1" t="str">
        <f>IF(I824="","",IF(J824="OUT","",IF(COUNTIF(B$2:$B824,B824)=1,1,"")))</f>
        <v/>
      </c>
      <c r="F824" s="1" t="str">
        <f>IF(I824="","",IF(J824="IN","",IF(COUNTIF($B$2:B824,B824)=1,1,"")))</f>
        <v/>
      </c>
      <c r="G824" s="1">
        <f>IF(I824="","",COUNTIF($K$1:K824,K824))</f>
        <v>56</v>
      </c>
      <c r="H824" s="1">
        <f>IF(I824="","",COUNTIF($G$2:G824,1))</f>
        <v>62</v>
      </c>
      <c r="I824" s="5">
        <v>27010</v>
      </c>
      <c r="J824" s="5" t="s">
        <v>3</v>
      </c>
      <c r="K824" s="5" t="s">
        <v>25</v>
      </c>
      <c r="L824" s="6">
        <v>43374</v>
      </c>
      <c r="M824" s="5">
        <v>66</v>
      </c>
      <c r="N824" s="5">
        <v>285</v>
      </c>
      <c r="O824" s="7">
        <v>-18810</v>
      </c>
    </row>
    <row r="825" spans="1:15" hidden="1" x14ac:dyDescent="0.2">
      <c r="A825" s="1" t="str">
        <f t="shared" si="24"/>
        <v>43374-EcoBolsar (689)-27010-OUT</v>
      </c>
      <c r="B825" s="1" t="str">
        <f t="shared" si="25"/>
        <v>43374-EcoBolsar (689)-OUT</v>
      </c>
      <c r="C825" s="1" t="str">
        <f>IF(I825="","",IF(J825="OUT","",IF(COUNTIF($A$2:A825,A825)=1,1,"")))</f>
        <v/>
      </c>
      <c r="D825" s="1" t="str">
        <f>IF(I825="","",IF(J825="IN","",IF(COUNTIF($A$2:A825,A825)=1,1,"")))</f>
        <v/>
      </c>
      <c r="E825" s="1" t="str">
        <f>IF(I825="","",IF(J825="OUT","",IF(COUNTIF(B$2:$B825,B825)=1,1,"")))</f>
        <v/>
      </c>
      <c r="F825" s="1" t="str">
        <f>IF(I825="","",IF(J825="IN","",IF(COUNTIF($B$2:B825,B825)=1,1,"")))</f>
        <v/>
      </c>
      <c r="G825" s="1">
        <f>IF(I825="","",COUNTIF($K$1:K825,K825))</f>
        <v>57</v>
      </c>
      <c r="H825" s="1">
        <f>IF(I825="","",COUNTIF($G$2:G825,1))</f>
        <v>62</v>
      </c>
      <c r="I825" s="5">
        <v>27010</v>
      </c>
      <c r="J825" s="5" t="s">
        <v>3</v>
      </c>
      <c r="K825" s="5" t="s">
        <v>25</v>
      </c>
      <c r="L825" s="6">
        <v>43374</v>
      </c>
      <c r="M825" s="5">
        <v>176</v>
      </c>
      <c r="N825" s="5">
        <v>101.2</v>
      </c>
      <c r="O825" s="7">
        <v>-17811.2</v>
      </c>
    </row>
    <row r="826" spans="1:15" hidden="1" x14ac:dyDescent="0.2">
      <c r="A826" s="1" t="str">
        <f t="shared" si="24"/>
        <v>43374-EcoBolsar (689)-27010-OUT</v>
      </c>
      <c r="B826" s="1" t="str">
        <f t="shared" si="25"/>
        <v>43374-EcoBolsar (689)-OUT</v>
      </c>
      <c r="C826" s="1" t="str">
        <f>IF(I826="","",IF(J826="OUT","",IF(COUNTIF($A$2:A826,A826)=1,1,"")))</f>
        <v/>
      </c>
      <c r="D826" s="1" t="str">
        <f>IF(I826="","",IF(J826="IN","",IF(COUNTIF($A$2:A826,A826)=1,1,"")))</f>
        <v/>
      </c>
      <c r="E826" s="1" t="str">
        <f>IF(I826="","",IF(J826="OUT","",IF(COUNTIF(B$2:$B826,B826)=1,1,"")))</f>
        <v/>
      </c>
      <c r="F826" s="1" t="str">
        <f>IF(I826="","",IF(J826="IN","",IF(COUNTIF($B$2:B826,B826)=1,1,"")))</f>
        <v/>
      </c>
      <c r="G826" s="1">
        <f>IF(I826="","",COUNTIF($K$1:K826,K826))</f>
        <v>58</v>
      </c>
      <c r="H826" s="1">
        <f>IF(I826="","",COUNTIF($G$2:G826,1))</f>
        <v>62</v>
      </c>
      <c r="I826" s="5">
        <v>27010</v>
      </c>
      <c r="J826" s="5" t="s">
        <v>3</v>
      </c>
      <c r="K826" s="5" t="s">
        <v>25</v>
      </c>
      <c r="L826" s="6">
        <v>43374</v>
      </c>
      <c r="M826" s="5">
        <v>375</v>
      </c>
      <c r="N826" s="5">
        <v>37.25</v>
      </c>
      <c r="O826" s="7">
        <v>-13968.75</v>
      </c>
    </row>
    <row r="827" spans="1:15" hidden="1" x14ac:dyDescent="0.2">
      <c r="A827" s="1" t="str">
        <f t="shared" si="24"/>
        <v>43374-EcoBolsar (689)-27010-OUT</v>
      </c>
      <c r="B827" s="1" t="str">
        <f t="shared" si="25"/>
        <v>43374-EcoBolsar (689)-OUT</v>
      </c>
      <c r="C827" s="1" t="str">
        <f>IF(I827="","",IF(J827="OUT","",IF(COUNTIF($A$2:A827,A827)=1,1,"")))</f>
        <v/>
      </c>
      <c r="D827" s="1" t="str">
        <f>IF(I827="","",IF(J827="IN","",IF(COUNTIF($A$2:A827,A827)=1,1,"")))</f>
        <v/>
      </c>
      <c r="E827" s="1" t="str">
        <f>IF(I827="","",IF(J827="OUT","",IF(COUNTIF(B$2:$B827,B827)=1,1,"")))</f>
        <v/>
      </c>
      <c r="F827" s="1" t="str">
        <f>IF(I827="","",IF(J827="IN","",IF(COUNTIF($B$2:B827,B827)=1,1,"")))</f>
        <v/>
      </c>
      <c r="G827" s="1">
        <f>IF(I827="","",COUNTIF($K$1:K827,K827))</f>
        <v>59</v>
      </c>
      <c r="H827" s="1">
        <f>IF(I827="","",COUNTIF($G$2:G827,1))</f>
        <v>62</v>
      </c>
      <c r="I827" s="5">
        <v>27010</v>
      </c>
      <c r="J827" s="5" t="s">
        <v>3</v>
      </c>
      <c r="K827" s="5" t="s">
        <v>25</v>
      </c>
      <c r="L827" s="6">
        <v>43374</v>
      </c>
      <c r="M827" s="5">
        <v>140</v>
      </c>
      <c r="N827" s="5">
        <v>84.95</v>
      </c>
      <c r="O827" s="7">
        <v>-11893</v>
      </c>
    </row>
    <row r="828" spans="1:15" hidden="1" x14ac:dyDescent="0.2">
      <c r="A828" s="1" t="str">
        <f t="shared" si="24"/>
        <v>43374-EcoBolsar (689)-27010-OUT</v>
      </c>
      <c r="B828" s="1" t="str">
        <f t="shared" si="25"/>
        <v>43374-EcoBolsar (689)-OUT</v>
      </c>
      <c r="C828" s="1" t="str">
        <f>IF(I828="","",IF(J828="OUT","",IF(COUNTIF($A$2:A828,A828)=1,1,"")))</f>
        <v/>
      </c>
      <c r="D828" s="1" t="str">
        <f>IF(I828="","",IF(J828="IN","",IF(COUNTIF($A$2:A828,A828)=1,1,"")))</f>
        <v/>
      </c>
      <c r="E828" s="1" t="str">
        <f>IF(I828="","",IF(J828="OUT","",IF(COUNTIF(B$2:$B828,B828)=1,1,"")))</f>
        <v/>
      </c>
      <c r="F828" s="1" t="str">
        <f>IF(I828="","",IF(J828="IN","",IF(COUNTIF($B$2:B828,B828)=1,1,"")))</f>
        <v/>
      </c>
      <c r="G828" s="1">
        <f>IF(I828="","",COUNTIF($K$1:K828,K828))</f>
        <v>60</v>
      </c>
      <c r="H828" s="1">
        <f>IF(I828="","",COUNTIF($G$2:G828,1))</f>
        <v>62</v>
      </c>
      <c r="I828" s="5">
        <v>27010</v>
      </c>
      <c r="J828" s="5" t="s">
        <v>3</v>
      </c>
      <c r="K828" s="5" t="s">
        <v>25</v>
      </c>
      <c r="L828" s="6">
        <v>43374</v>
      </c>
      <c r="M828" s="5">
        <v>135</v>
      </c>
      <c r="N828" s="5">
        <v>62.5</v>
      </c>
      <c r="O828" s="7">
        <v>-8437.5</v>
      </c>
    </row>
    <row r="829" spans="1:15" hidden="1" x14ac:dyDescent="0.2">
      <c r="A829" s="1" t="str">
        <f t="shared" si="24"/>
        <v>43374-PP Inversiones S.A (262)-28018-OUT</v>
      </c>
      <c r="B829" s="1" t="str">
        <f t="shared" si="25"/>
        <v>43374-PP Inversiones S.A (262)-OUT</v>
      </c>
      <c r="C829" s="1" t="str">
        <f>IF(I829="","",IF(J829="OUT","",IF(COUNTIF($A$2:A829,A829)=1,1,"")))</f>
        <v/>
      </c>
      <c r="D829" s="1">
        <f>IF(I829="","",IF(J829="IN","",IF(COUNTIF($A$2:A829,A829)=1,1,"")))</f>
        <v>1</v>
      </c>
      <c r="E829" s="1" t="str">
        <f>IF(I829="","",IF(J829="OUT","",IF(COUNTIF(B$2:$B829,B829)=1,1,"")))</f>
        <v/>
      </c>
      <c r="F829" s="1" t="str">
        <f>IF(I829="","",IF(J829="IN","",IF(COUNTIF($B$2:B829,B829)=1,1,"")))</f>
        <v/>
      </c>
      <c r="G829" s="1">
        <f>IF(I829="","",COUNTIF($K$1:K829,K829))</f>
        <v>14</v>
      </c>
      <c r="H829" s="1">
        <f>IF(I829="","",COUNTIF($G$2:G829,1))</f>
        <v>62</v>
      </c>
      <c r="I829" s="5">
        <v>28018</v>
      </c>
      <c r="J829" s="5" t="s">
        <v>3</v>
      </c>
      <c r="K829" s="5" t="s">
        <v>29</v>
      </c>
      <c r="L829" s="6">
        <v>43374</v>
      </c>
      <c r="M829" s="8">
        <v>2200</v>
      </c>
      <c r="N829" s="5">
        <v>26.943100000000001</v>
      </c>
      <c r="O829" s="7">
        <v>-59274.82</v>
      </c>
    </row>
    <row r="830" spans="1:15" hidden="1" x14ac:dyDescent="0.2">
      <c r="A830" s="1" t="str">
        <f t="shared" si="24"/>
        <v>43374-PP Inversiones S.A (262)-28018-OUT</v>
      </c>
      <c r="B830" s="1" t="str">
        <f t="shared" si="25"/>
        <v>43374-PP Inversiones S.A (262)-OUT</v>
      </c>
      <c r="C830" s="1" t="str">
        <f>IF(I830="","",IF(J830="OUT","",IF(COUNTIF($A$2:A830,A830)=1,1,"")))</f>
        <v/>
      </c>
      <c r="D830" s="1" t="str">
        <f>IF(I830="","",IF(J830="IN","",IF(COUNTIF($A$2:A830,A830)=1,1,"")))</f>
        <v/>
      </c>
      <c r="E830" s="1" t="str">
        <f>IF(I830="","",IF(J830="OUT","",IF(COUNTIF(B$2:$B830,B830)=1,1,"")))</f>
        <v/>
      </c>
      <c r="F830" s="1" t="str">
        <f>IF(I830="","",IF(J830="IN","",IF(COUNTIF($B$2:B830,B830)=1,1,"")))</f>
        <v/>
      </c>
      <c r="G830" s="1">
        <f>IF(I830="","",COUNTIF($K$1:K830,K830))</f>
        <v>15</v>
      </c>
      <c r="H830" s="1">
        <f>IF(I830="","",COUNTIF($G$2:G830,1))</f>
        <v>62</v>
      </c>
      <c r="I830" s="5">
        <v>28018</v>
      </c>
      <c r="J830" s="5" t="s">
        <v>3</v>
      </c>
      <c r="K830" s="5" t="s">
        <v>29</v>
      </c>
      <c r="L830" s="6">
        <v>43374</v>
      </c>
      <c r="M830" s="8">
        <v>720</v>
      </c>
      <c r="N830" s="5">
        <v>38.69</v>
      </c>
      <c r="O830" s="7">
        <v>-27856.799999999999</v>
      </c>
    </row>
    <row r="831" spans="1:15" hidden="1" x14ac:dyDescent="0.2">
      <c r="A831" s="1" t="str">
        <f t="shared" si="24"/>
        <v>43374-PP Inversiones S.A (262)-28018-OUT</v>
      </c>
      <c r="B831" s="1" t="str">
        <f t="shared" si="25"/>
        <v>43374-PP Inversiones S.A (262)-OUT</v>
      </c>
      <c r="C831" s="1" t="str">
        <f>IF(I831="","",IF(J831="OUT","",IF(COUNTIF($A$2:A831,A831)=1,1,"")))</f>
        <v/>
      </c>
      <c r="D831" s="1" t="str">
        <f>IF(I831="","",IF(J831="IN","",IF(COUNTIF($A$2:A831,A831)=1,1,"")))</f>
        <v/>
      </c>
      <c r="E831" s="1" t="str">
        <f>IF(I831="","",IF(J831="OUT","",IF(COUNTIF(B$2:$B831,B831)=1,1,"")))</f>
        <v/>
      </c>
      <c r="F831" s="1" t="str">
        <f>IF(I831="","",IF(J831="IN","",IF(COUNTIF($B$2:B831,B831)=1,1,"")))</f>
        <v/>
      </c>
      <c r="G831" s="1">
        <f>IF(I831="","",COUNTIF($K$1:K831,K831))</f>
        <v>16</v>
      </c>
      <c r="H831" s="1">
        <f>IF(I831="","",COUNTIF($G$2:G831,1))</f>
        <v>62</v>
      </c>
      <c r="I831" s="5">
        <v>28018</v>
      </c>
      <c r="J831" s="5" t="s">
        <v>3</v>
      </c>
      <c r="K831" s="5" t="s">
        <v>29</v>
      </c>
      <c r="L831" s="6">
        <v>43374</v>
      </c>
      <c r="M831" s="5">
        <v>45</v>
      </c>
      <c r="N831" s="5">
        <v>572.20000000000005</v>
      </c>
      <c r="O831" s="7">
        <v>-25749.000000000004</v>
      </c>
    </row>
    <row r="832" spans="1:15" hidden="1" x14ac:dyDescent="0.2">
      <c r="A832" s="1" t="str">
        <f t="shared" si="24"/>
        <v>43374-PP Inversiones S.A (262)-28018-OUT</v>
      </c>
      <c r="B832" s="1" t="str">
        <f t="shared" si="25"/>
        <v>43374-PP Inversiones S.A (262)-OUT</v>
      </c>
      <c r="C832" s="1" t="str">
        <f>IF(I832="","",IF(J832="OUT","",IF(COUNTIF($A$2:A832,A832)=1,1,"")))</f>
        <v/>
      </c>
      <c r="D832" s="1" t="str">
        <f>IF(I832="","",IF(J832="IN","",IF(COUNTIF($A$2:A832,A832)=1,1,"")))</f>
        <v/>
      </c>
      <c r="E832" s="1" t="str">
        <f>IF(I832="","",IF(J832="OUT","",IF(COUNTIF(B$2:$B832,B832)=1,1,"")))</f>
        <v/>
      </c>
      <c r="F832" s="1" t="str">
        <f>IF(I832="","",IF(J832="IN","",IF(COUNTIF($B$2:B832,B832)=1,1,"")))</f>
        <v/>
      </c>
      <c r="G832" s="1">
        <f>IF(I832="","",COUNTIF($K$1:K832,K832))</f>
        <v>17</v>
      </c>
      <c r="H832" s="1">
        <f>IF(I832="","",COUNTIF($G$2:G832,1))</f>
        <v>62</v>
      </c>
      <c r="I832" s="5">
        <v>28018</v>
      </c>
      <c r="J832" s="5" t="s">
        <v>3</v>
      </c>
      <c r="K832" s="5" t="s">
        <v>29</v>
      </c>
      <c r="L832" s="6">
        <v>43374</v>
      </c>
      <c r="M832" s="5">
        <v>45</v>
      </c>
      <c r="N832" s="5">
        <v>360</v>
      </c>
      <c r="O832" s="7">
        <v>-16200</v>
      </c>
    </row>
    <row r="833" spans="1:15" hidden="1" x14ac:dyDescent="0.2">
      <c r="A833" s="1" t="str">
        <f t="shared" si="24"/>
        <v>43374-PP Inversiones S.A (262)-28018-OUT</v>
      </c>
      <c r="B833" s="1" t="str">
        <f t="shared" si="25"/>
        <v>43374-PP Inversiones S.A (262)-OUT</v>
      </c>
      <c r="C833" s="1" t="str">
        <f>IF(I833="","",IF(J833="OUT","",IF(COUNTIF($A$2:A833,A833)=1,1,"")))</f>
        <v/>
      </c>
      <c r="D833" s="1" t="str">
        <f>IF(I833="","",IF(J833="IN","",IF(COUNTIF($A$2:A833,A833)=1,1,"")))</f>
        <v/>
      </c>
      <c r="E833" s="1" t="str">
        <f>IF(I833="","",IF(J833="OUT","",IF(COUNTIF(B$2:$B833,B833)=1,1,"")))</f>
        <v/>
      </c>
      <c r="F833" s="1" t="str">
        <f>IF(I833="","",IF(J833="IN","",IF(COUNTIF($B$2:B833,B833)=1,1,"")))</f>
        <v/>
      </c>
      <c r="G833" s="1">
        <f>IF(I833="","",COUNTIF($K$1:K833,K833))</f>
        <v>18</v>
      </c>
      <c r="H833" s="1">
        <f>IF(I833="","",COUNTIF($G$2:G833,1))</f>
        <v>62</v>
      </c>
      <c r="I833" s="5">
        <v>28018</v>
      </c>
      <c r="J833" s="5" t="s">
        <v>3</v>
      </c>
      <c r="K833" s="5" t="s">
        <v>29</v>
      </c>
      <c r="L833" s="6">
        <v>43374</v>
      </c>
      <c r="M833" s="5">
        <v>260</v>
      </c>
      <c r="N833" s="5">
        <v>58.9</v>
      </c>
      <c r="O833" s="7">
        <v>-15314</v>
      </c>
    </row>
    <row r="834" spans="1:15" hidden="1" x14ac:dyDescent="0.2">
      <c r="A834" s="1" t="str">
        <f t="shared" si="24"/>
        <v>43374-PP Inversiones S.A (262)-28018-OUT</v>
      </c>
      <c r="B834" s="1" t="str">
        <f t="shared" si="25"/>
        <v>43374-PP Inversiones S.A (262)-OUT</v>
      </c>
      <c r="C834" s="1" t="str">
        <f>IF(I834="","",IF(J834="OUT","",IF(COUNTIF($A$2:A834,A834)=1,1,"")))</f>
        <v/>
      </c>
      <c r="D834" s="1" t="str">
        <f>IF(I834="","",IF(J834="IN","",IF(COUNTIF($A$2:A834,A834)=1,1,"")))</f>
        <v/>
      </c>
      <c r="E834" s="1" t="str">
        <f>IF(I834="","",IF(J834="OUT","",IF(COUNTIF(B$2:$B834,B834)=1,1,"")))</f>
        <v/>
      </c>
      <c r="F834" s="1" t="str">
        <f>IF(I834="","",IF(J834="IN","",IF(COUNTIF($B$2:B834,B834)=1,1,"")))</f>
        <v/>
      </c>
      <c r="G834" s="1">
        <f>IF(I834="","",COUNTIF($K$1:K834,K834))</f>
        <v>19</v>
      </c>
      <c r="H834" s="1">
        <f>IF(I834="","",COUNTIF($G$2:G834,1))</f>
        <v>62</v>
      </c>
      <c r="I834" s="5">
        <v>28018</v>
      </c>
      <c r="J834" s="5" t="s">
        <v>3</v>
      </c>
      <c r="K834" s="5" t="s">
        <v>29</v>
      </c>
      <c r="L834" s="6">
        <v>43374</v>
      </c>
      <c r="M834" s="5">
        <v>500</v>
      </c>
      <c r="N834" s="5">
        <v>15.45</v>
      </c>
      <c r="O834" s="7">
        <v>-7725</v>
      </c>
    </row>
    <row r="835" spans="1:15" hidden="1" x14ac:dyDescent="0.2">
      <c r="A835" s="1" t="str">
        <f t="shared" si="24"/>
        <v>43374-Consultatio Investments S.A (1787)-28043-OUT</v>
      </c>
      <c r="B835" s="1" t="str">
        <f t="shared" si="25"/>
        <v>43374-Consultatio Investments S.A (1787)-OUT</v>
      </c>
      <c r="C835" s="1" t="str">
        <f>IF(I835="","",IF(J835="OUT","",IF(COUNTIF($A$2:A835,A835)=1,1,"")))</f>
        <v/>
      </c>
      <c r="D835" s="1">
        <f>IF(I835="","",IF(J835="IN","",IF(COUNTIF($A$2:A835,A835)=1,1,"")))</f>
        <v>1</v>
      </c>
      <c r="E835" s="1" t="str">
        <f>IF(I835="","",IF(J835="OUT","",IF(COUNTIF(B$2:$B835,B835)=1,1,"")))</f>
        <v/>
      </c>
      <c r="F835" s="1" t="str">
        <f>IF(I835="","",IF(J835="IN","",IF(COUNTIF($B$2:B835,B835)=1,1,"")))</f>
        <v/>
      </c>
      <c r="G835" s="1">
        <f>IF(I835="","",COUNTIF($K$1:K835,K835))</f>
        <v>15</v>
      </c>
      <c r="H835" s="1">
        <f>IF(I835="","",COUNTIF($G$2:G835,1))</f>
        <v>62</v>
      </c>
      <c r="I835" s="5">
        <v>28043</v>
      </c>
      <c r="J835" s="5" t="s">
        <v>3</v>
      </c>
      <c r="K835" s="5" t="s">
        <v>40</v>
      </c>
      <c r="L835" s="6">
        <v>43374</v>
      </c>
      <c r="M835" s="8">
        <v>118442</v>
      </c>
      <c r="N835" s="5">
        <v>37.299999999999997</v>
      </c>
      <c r="O835" s="7">
        <v>-4417886.5999999996</v>
      </c>
    </row>
    <row r="836" spans="1:15" hidden="1" x14ac:dyDescent="0.2">
      <c r="A836" s="1" t="str">
        <f t="shared" ref="A836:A899" si="26">IF(I836="","",L836&amp;"-"&amp;K836&amp;"-"&amp;I836&amp;"-"&amp;J836)</f>
        <v>43374-Consultatio Investments S.A (1787)-28043-OUT</v>
      </c>
      <c r="B836" s="1" t="str">
        <f t="shared" ref="B836:B899" si="27">IF(I836="","",L836&amp;"-"&amp;K836&amp;"-"&amp;J836)</f>
        <v>43374-Consultatio Investments S.A (1787)-OUT</v>
      </c>
      <c r="C836" s="1" t="str">
        <f>IF(I836="","",IF(J836="OUT","",IF(COUNTIF($A$2:A836,A836)=1,1,"")))</f>
        <v/>
      </c>
      <c r="D836" s="1" t="str">
        <f>IF(I836="","",IF(J836="IN","",IF(COUNTIF($A$2:A836,A836)=1,1,"")))</f>
        <v/>
      </c>
      <c r="E836" s="1" t="str">
        <f>IF(I836="","",IF(J836="OUT","",IF(COUNTIF(B$2:$B836,B836)=1,1,"")))</f>
        <v/>
      </c>
      <c r="F836" s="1" t="str">
        <f>IF(I836="","",IF(J836="IN","",IF(COUNTIF($B$2:B836,B836)=1,1,"")))</f>
        <v/>
      </c>
      <c r="G836" s="1">
        <f>IF(I836="","",COUNTIF($K$1:K836,K836))</f>
        <v>16</v>
      </c>
      <c r="H836" s="1">
        <f>IF(I836="","",COUNTIF($G$2:G836,1))</f>
        <v>62</v>
      </c>
      <c r="I836" s="5">
        <v>28043</v>
      </c>
      <c r="J836" s="5" t="s">
        <v>3</v>
      </c>
      <c r="K836" s="5" t="s">
        <v>40</v>
      </c>
      <c r="L836" s="6">
        <v>43374</v>
      </c>
      <c r="M836" s="5">
        <v>4131</v>
      </c>
      <c r="N836" s="5">
        <v>134.19999999999999</v>
      </c>
      <c r="O836" s="7">
        <v>-554380.19999999995</v>
      </c>
    </row>
    <row r="837" spans="1:15" hidden="1" x14ac:dyDescent="0.2">
      <c r="A837" s="1" t="str">
        <f t="shared" si="26"/>
        <v>43374-Consultatio Investments S.A (1787)-28043-OUT</v>
      </c>
      <c r="B837" s="1" t="str">
        <f t="shared" si="27"/>
        <v>43374-Consultatio Investments S.A (1787)-OUT</v>
      </c>
      <c r="C837" s="1" t="str">
        <f>IF(I837="","",IF(J837="OUT","",IF(COUNTIF($A$2:A837,A837)=1,1,"")))</f>
        <v/>
      </c>
      <c r="D837" s="1" t="str">
        <f>IF(I837="","",IF(J837="IN","",IF(COUNTIF($A$2:A837,A837)=1,1,"")))</f>
        <v/>
      </c>
      <c r="E837" s="1" t="str">
        <f>IF(I837="","",IF(J837="OUT","",IF(COUNTIF(B$2:$B837,B837)=1,1,"")))</f>
        <v/>
      </c>
      <c r="F837" s="1" t="str">
        <f>IF(I837="","",IF(J837="IN","",IF(COUNTIF($B$2:B837,B837)=1,1,"")))</f>
        <v/>
      </c>
      <c r="G837" s="1">
        <f>IF(I837="","",COUNTIF($K$1:K837,K837))</f>
        <v>17</v>
      </c>
      <c r="H837" s="1">
        <f>IF(I837="","",COUNTIF($G$2:G837,1))</f>
        <v>62</v>
      </c>
      <c r="I837" s="5">
        <v>28043</v>
      </c>
      <c r="J837" s="5" t="s">
        <v>3</v>
      </c>
      <c r="K837" s="5" t="s">
        <v>40</v>
      </c>
      <c r="L837" s="6">
        <v>43374</v>
      </c>
      <c r="M837" s="5">
        <v>118</v>
      </c>
      <c r="N837" s="5">
        <v>626.4</v>
      </c>
      <c r="O837" s="7">
        <v>-73915.199999999997</v>
      </c>
    </row>
    <row r="838" spans="1:15" hidden="1" x14ac:dyDescent="0.2">
      <c r="A838" s="1" t="str">
        <f t="shared" si="26"/>
        <v>43374-Guardati Torti S.A (1736)-28268-OUT</v>
      </c>
      <c r="B838" s="1" t="str">
        <f t="shared" si="27"/>
        <v>43374-Guardati Torti S.A (1736)-OUT</v>
      </c>
      <c r="C838" s="1" t="str">
        <f>IF(I838="","",IF(J838="OUT","",IF(COUNTIF($A$2:A838,A838)=1,1,"")))</f>
        <v/>
      </c>
      <c r="D838" s="1">
        <f>IF(I838="","",IF(J838="IN","",IF(COUNTIF($A$2:A838,A838)=1,1,"")))</f>
        <v>1</v>
      </c>
      <c r="E838" s="1" t="str">
        <f>IF(I838="","",IF(J838="OUT","",IF(COUNTIF(B$2:$B838,B838)=1,1,"")))</f>
        <v/>
      </c>
      <c r="F838" s="1" t="str">
        <f>IF(I838="","",IF(J838="IN","",IF(COUNTIF($B$2:B838,B838)=1,1,"")))</f>
        <v/>
      </c>
      <c r="G838" s="1">
        <f>IF(I838="","",COUNTIF($K$1:K838,K838))</f>
        <v>27</v>
      </c>
      <c r="H838" s="1">
        <f>IF(I838="","",COUNTIF($G$2:G838,1))</f>
        <v>62</v>
      </c>
      <c r="I838" s="5">
        <v>28268</v>
      </c>
      <c r="J838" s="5" t="s">
        <v>3</v>
      </c>
      <c r="K838" s="5" t="s">
        <v>27</v>
      </c>
      <c r="L838" s="6">
        <v>43374</v>
      </c>
      <c r="M838" s="5">
        <v>300</v>
      </c>
      <c r="N838" s="5">
        <v>298.05</v>
      </c>
      <c r="O838" s="7">
        <v>-89415</v>
      </c>
    </row>
    <row r="839" spans="1:15" hidden="1" x14ac:dyDescent="0.2">
      <c r="A839" s="1" t="str">
        <f t="shared" si="26"/>
        <v>43374-Guardati Torti S.A (1736)-28268-OUT</v>
      </c>
      <c r="B839" s="1" t="str">
        <f t="shared" si="27"/>
        <v>43374-Guardati Torti S.A (1736)-OUT</v>
      </c>
      <c r="C839" s="1" t="str">
        <f>IF(I839="","",IF(J839="OUT","",IF(COUNTIF($A$2:A839,A839)=1,1,"")))</f>
        <v/>
      </c>
      <c r="D839" s="1" t="str">
        <f>IF(I839="","",IF(J839="IN","",IF(COUNTIF($A$2:A839,A839)=1,1,"")))</f>
        <v/>
      </c>
      <c r="E839" s="1" t="str">
        <f>IF(I839="","",IF(J839="OUT","",IF(COUNTIF(B$2:$B839,B839)=1,1,"")))</f>
        <v/>
      </c>
      <c r="F839" s="1" t="str">
        <f>IF(I839="","",IF(J839="IN","",IF(COUNTIF($B$2:B839,B839)=1,1,"")))</f>
        <v/>
      </c>
      <c r="G839" s="1">
        <f>IF(I839="","",COUNTIF($K$1:K839,K839))</f>
        <v>28</v>
      </c>
      <c r="H839" s="1">
        <f>IF(I839="","",COUNTIF($G$2:G839,1))</f>
        <v>62</v>
      </c>
      <c r="I839" s="5">
        <v>28268</v>
      </c>
      <c r="J839" s="5" t="s">
        <v>3</v>
      </c>
      <c r="K839" s="5" t="s">
        <v>27</v>
      </c>
      <c r="L839" s="6">
        <v>43374</v>
      </c>
      <c r="M839" s="8">
        <v>1630</v>
      </c>
      <c r="N839" s="5">
        <v>37.58</v>
      </c>
      <c r="O839" s="7">
        <v>-61255.399999999994</v>
      </c>
    </row>
    <row r="840" spans="1:15" hidden="1" x14ac:dyDescent="0.2">
      <c r="A840" s="1" t="str">
        <f t="shared" si="26"/>
        <v>43374-Guardati Torti S.A (1736)-28268-OUT</v>
      </c>
      <c r="B840" s="1" t="str">
        <f t="shared" si="27"/>
        <v>43374-Guardati Torti S.A (1736)-OUT</v>
      </c>
      <c r="C840" s="1" t="str">
        <f>IF(I840="","",IF(J840="OUT","",IF(COUNTIF($A$2:A840,A840)=1,1,"")))</f>
        <v/>
      </c>
      <c r="D840" s="1" t="str">
        <f>IF(I840="","",IF(J840="IN","",IF(COUNTIF($A$2:A840,A840)=1,1,"")))</f>
        <v/>
      </c>
      <c r="E840" s="1" t="str">
        <f>IF(I840="","",IF(J840="OUT","",IF(COUNTIF(B$2:$B840,B840)=1,1,"")))</f>
        <v/>
      </c>
      <c r="F840" s="1" t="str">
        <f>IF(I840="","",IF(J840="IN","",IF(COUNTIF($B$2:B840,B840)=1,1,"")))</f>
        <v/>
      </c>
      <c r="G840" s="1">
        <f>IF(I840="","",COUNTIF($K$1:K840,K840))</f>
        <v>29</v>
      </c>
      <c r="H840" s="1">
        <f>IF(I840="","",COUNTIF($G$2:G840,1))</f>
        <v>62</v>
      </c>
      <c r="I840" s="5">
        <v>28268</v>
      </c>
      <c r="J840" s="5" t="s">
        <v>3</v>
      </c>
      <c r="K840" s="5" t="s">
        <v>27</v>
      </c>
      <c r="L840" s="6">
        <v>43374</v>
      </c>
      <c r="M840" s="5">
        <v>365</v>
      </c>
      <c r="N840" s="5">
        <v>100.85</v>
      </c>
      <c r="O840" s="7">
        <v>-36810.25</v>
      </c>
    </row>
    <row r="841" spans="1:15" hidden="1" x14ac:dyDescent="0.2">
      <c r="A841" s="1" t="str">
        <f t="shared" si="26"/>
        <v>43374-Guardati Torti S.A (1736)-28268-OUT</v>
      </c>
      <c r="B841" s="1" t="str">
        <f t="shared" si="27"/>
        <v>43374-Guardati Torti S.A (1736)-OUT</v>
      </c>
      <c r="C841" s="1" t="str">
        <f>IF(I841="","",IF(J841="OUT","",IF(COUNTIF($A$2:A841,A841)=1,1,"")))</f>
        <v/>
      </c>
      <c r="D841" s="1" t="str">
        <f>IF(I841="","",IF(J841="IN","",IF(COUNTIF($A$2:A841,A841)=1,1,"")))</f>
        <v/>
      </c>
      <c r="E841" s="1" t="str">
        <f>IF(I841="","",IF(J841="OUT","",IF(COUNTIF(B$2:$B841,B841)=1,1,"")))</f>
        <v/>
      </c>
      <c r="F841" s="1" t="str">
        <f>IF(I841="","",IF(J841="IN","",IF(COUNTIF($B$2:B841,B841)=1,1,"")))</f>
        <v/>
      </c>
      <c r="G841" s="1">
        <f>IF(I841="","",COUNTIF($K$1:K841,K841))</f>
        <v>30</v>
      </c>
      <c r="H841" s="1">
        <f>IF(I841="","",COUNTIF($G$2:G841,1))</f>
        <v>62</v>
      </c>
      <c r="I841" s="5">
        <v>28268</v>
      </c>
      <c r="J841" s="5" t="s">
        <v>3</v>
      </c>
      <c r="K841" s="5" t="s">
        <v>27</v>
      </c>
      <c r="L841" s="6">
        <v>43374</v>
      </c>
      <c r="M841" s="5">
        <v>1000</v>
      </c>
      <c r="N841" s="5">
        <v>36.799999999999997</v>
      </c>
      <c r="O841" s="7">
        <v>-36800</v>
      </c>
    </row>
    <row r="842" spans="1:15" hidden="1" x14ac:dyDescent="0.2">
      <c r="A842" s="1" t="str">
        <f t="shared" si="26"/>
        <v>43374-Guardati Torti S.A (1736)-28268-OUT</v>
      </c>
      <c r="B842" s="1" t="str">
        <f t="shared" si="27"/>
        <v>43374-Guardati Torti S.A (1736)-OUT</v>
      </c>
      <c r="C842" s="1" t="str">
        <f>IF(I842="","",IF(J842="OUT","",IF(COUNTIF($A$2:A842,A842)=1,1,"")))</f>
        <v/>
      </c>
      <c r="D842" s="1" t="str">
        <f>IF(I842="","",IF(J842="IN","",IF(COUNTIF($A$2:A842,A842)=1,1,"")))</f>
        <v/>
      </c>
      <c r="E842" s="1" t="str">
        <f>IF(I842="","",IF(J842="OUT","",IF(COUNTIF(B$2:$B842,B842)=1,1,"")))</f>
        <v/>
      </c>
      <c r="F842" s="1" t="str">
        <f>IF(I842="","",IF(J842="IN","",IF(COUNTIF($B$2:B842,B842)=1,1,"")))</f>
        <v/>
      </c>
      <c r="G842" s="1">
        <f>IF(I842="","",COUNTIF($K$1:K842,K842))</f>
        <v>31</v>
      </c>
      <c r="H842" s="1">
        <f>IF(I842="","",COUNTIF($G$2:G842,1))</f>
        <v>62</v>
      </c>
      <c r="I842" s="5">
        <v>28268</v>
      </c>
      <c r="J842" s="5" t="s">
        <v>3</v>
      </c>
      <c r="K842" s="5" t="s">
        <v>27</v>
      </c>
      <c r="L842" s="6">
        <v>43374</v>
      </c>
      <c r="M842" s="5">
        <v>99</v>
      </c>
      <c r="N842" s="5">
        <v>343.8</v>
      </c>
      <c r="O842" s="7">
        <v>-34036.200000000004</v>
      </c>
    </row>
    <row r="843" spans="1:15" hidden="1" x14ac:dyDescent="0.2">
      <c r="A843" s="1" t="str">
        <f t="shared" si="26"/>
        <v>43374-Guardati Torti S.A (1736)-28268-OUT</v>
      </c>
      <c r="B843" s="1" t="str">
        <f t="shared" si="27"/>
        <v>43374-Guardati Torti S.A (1736)-OUT</v>
      </c>
      <c r="C843" s="1" t="str">
        <f>IF(I843="","",IF(J843="OUT","",IF(COUNTIF($A$2:A843,A843)=1,1,"")))</f>
        <v/>
      </c>
      <c r="D843" s="1" t="str">
        <f>IF(I843="","",IF(J843="IN","",IF(COUNTIF($A$2:A843,A843)=1,1,"")))</f>
        <v/>
      </c>
      <c r="E843" s="1" t="str">
        <f>IF(I843="","",IF(J843="OUT","",IF(COUNTIF(B$2:$B843,B843)=1,1,"")))</f>
        <v/>
      </c>
      <c r="F843" s="1" t="str">
        <f>IF(I843="","",IF(J843="IN","",IF(COUNTIF($B$2:B843,B843)=1,1,"")))</f>
        <v/>
      </c>
      <c r="G843" s="1">
        <f>IF(I843="","",COUNTIF($K$1:K843,K843))</f>
        <v>32</v>
      </c>
      <c r="H843" s="1">
        <f>IF(I843="","",COUNTIF($G$2:G843,1))</f>
        <v>62</v>
      </c>
      <c r="I843" s="5">
        <v>28268</v>
      </c>
      <c r="J843" s="5" t="s">
        <v>3</v>
      </c>
      <c r="K843" s="5" t="s">
        <v>27</v>
      </c>
      <c r="L843" s="6">
        <v>43374</v>
      </c>
      <c r="M843" s="5">
        <v>62</v>
      </c>
      <c r="N843" s="5">
        <v>545.15</v>
      </c>
      <c r="O843" s="7">
        <v>-33799.299999999996</v>
      </c>
    </row>
    <row r="844" spans="1:15" hidden="1" x14ac:dyDescent="0.2">
      <c r="A844" s="1" t="str">
        <f t="shared" si="26"/>
        <v>43374-Guardati Torti S.A (1736)-28268-OUT</v>
      </c>
      <c r="B844" s="1" t="str">
        <f t="shared" si="27"/>
        <v>43374-Guardati Torti S.A (1736)-OUT</v>
      </c>
      <c r="C844" s="1" t="str">
        <f>IF(I844="","",IF(J844="OUT","",IF(COUNTIF($A$2:A844,A844)=1,1,"")))</f>
        <v/>
      </c>
      <c r="D844" s="1" t="str">
        <f>IF(I844="","",IF(J844="IN","",IF(COUNTIF($A$2:A844,A844)=1,1,"")))</f>
        <v/>
      </c>
      <c r="E844" s="1" t="str">
        <f>IF(I844="","",IF(J844="OUT","",IF(COUNTIF(B$2:$B844,B844)=1,1,"")))</f>
        <v/>
      </c>
      <c r="F844" s="1" t="str">
        <f>IF(I844="","",IF(J844="IN","",IF(COUNTIF($B$2:B844,B844)=1,1,"")))</f>
        <v/>
      </c>
      <c r="G844" s="1">
        <f>IF(I844="","",COUNTIF($K$1:K844,K844))</f>
        <v>33</v>
      </c>
      <c r="H844" s="1">
        <f>IF(I844="","",COUNTIF($G$2:G844,1))</f>
        <v>62</v>
      </c>
      <c r="I844" s="5">
        <v>28268</v>
      </c>
      <c r="J844" s="5" t="s">
        <v>3</v>
      </c>
      <c r="K844" s="5" t="s">
        <v>27</v>
      </c>
      <c r="L844" s="6">
        <v>43374</v>
      </c>
      <c r="M844" s="5">
        <v>675</v>
      </c>
      <c r="N844" s="5">
        <v>34.5</v>
      </c>
      <c r="O844" s="7">
        <v>-23287.5</v>
      </c>
    </row>
    <row r="845" spans="1:15" hidden="1" x14ac:dyDescent="0.2">
      <c r="A845" s="1" t="str">
        <f t="shared" si="26"/>
        <v>43374-Guardati Torti S.A (1736)-28268-OUT</v>
      </c>
      <c r="B845" s="1" t="str">
        <f t="shared" si="27"/>
        <v>43374-Guardati Torti S.A (1736)-OUT</v>
      </c>
      <c r="C845" s="1" t="str">
        <f>IF(I845="","",IF(J845="OUT","",IF(COUNTIF($A$2:A845,A845)=1,1,"")))</f>
        <v/>
      </c>
      <c r="D845" s="1" t="str">
        <f>IF(I845="","",IF(J845="IN","",IF(COUNTIF($A$2:A845,A845)=1,1,"")))</f>
        <v/>
      </c>
      <c r="E845" s="1" t="str">
        <f>IF(I845="","",IF(J845="OUT","",IF(COUNTIF(B$2:$B845,B845)=1,1,"")))</f>
        <v/>
      </c>
      <c r="F845" s="1" t="str">
        <f>IF(I845="","",IF(J845="IN","",IF(COUNTIF($B$2:B845,B845)=1,1,"")))</f>
        <v/>
      </c>
      <c r="G845" s="1">
        <f>IF(I845="","",COUNTIF($K$1:K845,K845))</f>
        <v>34</v>
      </c>
      <c r="H845" s="1">
        <f>IF(I845="","",COUNTIF($G$2:G845,1))</f>
        <v>62</v>
      </c>
      <c r="I845" s="5">
        <v>28268</v>
      </c>
      <c r="J845" s="5" t="s">
        <v>3</v>
      </c>
      <c r="K845" s="5" t="s">
        <v>27</v>
      </c>
      <c r="L845" s="6">
        <v>43374</v>
      </c>
      <c r="M845" s="5">
        <v>625</v>
      </c>
      <c r="N845" s="5">
        <v>34.15</v>
      </c>
      <c r="O845" s="7">
        <v>-21343.75</v>
      </c>
    </row>
    <row r="846" spans="1:15" hidden="1" x14ac:dyDescent="0.2">
      <c r="A846" s="1" t="str">
        <f t="shared" si="26"/>
        <v>43374-Guardati Torti S.A (1736)-28268-OUT</v>
      </c>
      <c r="B846" s="1" t="str">
        <f t="shared" si="27"/>
        <v>43374-Guardati Torti S.A (1736)-OUT</v>
      </c>
      <c r="C846" s="1" t="str">
        <f>IF(I846="","",IF(J846="OUT","",IF(COUNTIF($A$2:A846,A846)=1,1,"")))</f>
        <v/>
      </c>
      <c r="D846" s="1" t="str">
        <f>IF(I846="","",IF(J846="IN","",IF(COUNTIF($A$2:A846,A846)=1,1,"")))</f>
        <v/>
      </c>
      <c r="E846" s="1" t="str">
        <f>IF(I846="","",IF(J846="OUT","",IF(COUNTIF(B$2:$B846,B846)=1,1,"")))</f>
        <v/>
      </c>
      <c r="F846" s="1" t="str">
        <f>IF(I846="","",IF(J846="IN","",IF(COUNTIF($B$2:B846,B846)=1,1,"")))</f>
        <v/>
      </c>
      <c r="G846" s="1">
        <f>IF(I846="","",COUNTIF($K$1:K846,K846))</f>
        <v>35</v>
      </c>
      <c r="H846" s="1">
        <f>IF(I846="","",COUNTIF($G$2:G846,1))</f>
        <v>62</v>
      </c>
      <c r="I846" s="5">
        <v>28268</v>
      </c>
      <c r="J846" s="5" t="s">
        <v>3</v>
      </c>
      <c r="K846" s="5" t="s">
        <v>27</v>
      </c>
      <c r="L846" s="6">
        <v>43374</v>
      </c>
      <c r="M846" s="5">
        <v>200</v>
      </c>
      <c r="N846" s="5">
        <v>62.5</v>
      </c>
      <c r="O846" s="7">
        <v>-12500</v>
      </c>
    </row>
    <row r="847" spans="1:15" hidden="1" x14ac:dyDescent="0.2">
      <c r="A847" s="1" t="str">
        <f t="shared" si="26"/>
        <v>43374-Guardati Torti S.A (1736)-28268-OUT</v>
      </c>
      <c r="B847" s="1" t="str">
        <f t="shared" si="27"/>
        <v>43374-Guardati Torti S.A (1736)-OUT</v>
      </c>
      <c r="C847" s="1" t="str">
        <f>IF(I847="","",IF(J847="OUT","",IF(COUNTIF($A$2:A847,A847)=1,1,"")))</f>
        <v/>
      </c>
      <c r="D847" s="1" t="str">
        <f>IF(I847="","",IF(J847="IN","",IF(COUNTIF($A$2:A847,A847)=1,1,"")))</f>
        <v/>
      </c>
      <c r="E847" s="1" t="str">
        <f>IF(I847="","",IF(J847="OUT","",IF(COUNTIF(B$2:$B847,B847)=1,1,"")))</f>
        <v/>
      </c>
      <c r="F847" s="1" t="str">
        <f>IF(I847="","",IF(J847="IN","",IF(COUNTIF($B$2:B847,B847)=1,1,"")))</f>
        <v/>
      </c>
      <c r="G847" s="1">
        <f>IF(I847="","",COUNTIF($K$1:K847,K847))</f>
        <v>36</v>
      </c>
      <c r="H847" s="1">
        <f>IF(I847="","",COUNTIF($G$2:G847,1))</f>
        <v>62</v>
      </c>
      <c r="I847" s="5">
        <v>28268</v>
      </c>
      <c r="J847" s="5" t="s">
        <v>3</v>
      </c>
      <c r="K847" s="5" t="s">
        <v>27</v>
      </c>
      <c r="L847" s="6">
        <v>43374</v>
      </c>
      <c r="M847" s="5">
        <v>281</v>
      </c>
      <c r="N847" s="5">
        <v>43.95</v>
      </c>
      <c r="O847" s="7">
        <v>-12349.95</v>
      </c>
    </row>
    <row r="848" spans="1:15" hidden="1" x14ac:dyDescent="0.2">
      <c r="A848" s="1" t="str">
        <f t="shared" si="26"/>
        <v>43374-Guardati Torti S.A (1736)-28268-OUT</v>
      </c>
      <c r="B848" s="1" t="str">
        <f t="shared" si="27"/>
        <v>43374-Guardati Torti S.A (1736)-OUT</v>
      </c>
      <c r="C848" s="1" t="str">
        <f>IF(I848="","",IF(J848="OUT","",IF(COUNTIF($A$2:A848,A848)=1,1,"")))</f>
        <v/>
      </c>
      <c r="D848" s="1" t="str">
        <f>IF(I848="","",IF(J848="IN","",IF(COUNTIF($A$2:A848,A848)=1,1,"")))</f>
        <v/>
      </c>
      <c r="E848" s="1" t="str">
        <f>IF(I848="","",IF(J848="OUT","",IF(COUNTIF(B$2:$B848,B848)=1,1,"")))</f>
        <v/>
      </c>
      <c r="F848" s="1" t="str">
        <f>IF(I848="","",IF(J848="IN","",IF(COUNTIF($B$2:B848,B848)=1,1,"")))</f>
        <v/>
      </c>
      <c r="G848" s="1">
        <f>IF(I848="","",COUNTIF($K$1:K848,K848))</f>
        <v>37</v>
      </c>
      <c r="H848" s="1">
        <f>IF(I848="","",COUNTIF($G$2:G848,1))</f>
        <v>62</v>
      </c>
      <c r="I848" s="5">
        <v>28268</v>
      </c>
      <c r="J848" s="5" t="s">
        <v>3</v>
      </c>
      <c r="K848" s="5" t="s">
        <v>27</v>
      </c>
      <c r="L848" s="6">
        <v>43374</v>
      </c>
      <c r="M848" s="5">
        <v>75</v>
      </c>
      <c r="N848" s="5">
        <v>101.2</v>
      </c>
      <c r="O848" s="7">
        <v>-7590</v>
      </c>
    </row>
    <row r="849" spans="1:15" hidden="1" x14ac:dyDescent="0.2">
      <c r="A849" s="1" t="str">
        <f t="shared" si="26"/>
        <v>43374-Tomar Inversiones S.A (Viejo) (1750)-28328-OUT</v>
      </c>
      <c r="B849" s="1" t="str">
        <f t="shared" si="27"/>
        <v>43374-Tomar Inversiones S.A (Viejo) (1750)-OUT</v>
      </c>
      <c r="C849" s="1" t="str">
        <f>IF(I849="","",IF(J849="OUT","",IF(COUNTIF($A$2:A849,A849)=1,1,"")))</f>
        <v/>
      </c>
      <c r="D849" s="1">
        <f>IF(I849="","",IF(J849="IN","",IF(COUNTIF($A$2:A849,A849)=1,1,"")))</f>
        <v>1</v>
      </c>
      <c r="E849" s="1" t="str">
        <f>IF(I849="","",IF(J849="OUT","",IF(COUNTIF(B$2:$B849,B849)=1,1,"")))</f>
        <v/>
      </c>
      <c r="F849" s="1" t="str">
        <f>IF(I849="","",IF(J849="IN","",IF(COUNTIF($B$2:B849,B849)=1,1,"")))</f>
        <v/>
      </c>
      <c r="G849" s="1">
        <f>IF(I849="","",COUNTIF($K$1:K849,K849))</f>
        <v>9</v>
      </c>
      <c r="H849" s="1">
        <f>IF(I849="","",COUNTIF($G$2:G849,1))</f>
        <v>62</v>
      </c>
      <c r="I849" s="5">
        <v>28328</v>
      </c>
      <c r="J849" s="5" t="s">
        <v>3</v>
      </c>
      <c r="K849" s="5" t="s">
        <v>122</v>
      </c>
      <c r="L849" s="6">
        <v>43374</v>
      </c>
      <c r="M849" s="5">
        <v>52143</v>
      </c>
      <c r="N849" s="5">
        <v>0.97099999999999997</v>
      </c>
      <c r="O849" s="7">
        <v>-50630.852999999996</v>
      </c>
    </row>
    <row r="850" spans="1:15" hidden="1" x14ac:dyDescent="0.2">
      <c r="A850" s="1" t="str">
        <f t="shared" si="26"/>
        <v>43374-Tomar Inversiones S.A (Viejo) (1750)-28328-OUT</v>
      </c>
      <c r="B850" s="1" t="str">
        <f t="shared" si="27"/>
        <v>43374-Tomar Inversiones S.A (Viejo) (1750)-OUT</v>
      </c>
      <c r="C850" s="1" t="str">
        <f>IF(I850="","",IF(J850="OUT","",IF(COUNTIF($A$2:A850,A850)=1,1,"")))</f>
        <v/>
      </c>
      <c r="D850" s="1" t="str">
        <f>IF(I850="","",IF(J850="IN","",IF(COUNTIF($A$2:A850,A850)=1,1,"")))</f>
        <v/>
      </c>
      <c r="E850" s="1" t="str">
        <f>IF(I850="","",IF(J850="OUT","",IF(COUNTIF(B$2:$B850,B850)=1,1,"")))</f>
        <v/>
      </c>
      <c r="F850" s="1" t="str">
        <f>IF(I850="","",IF(J850="IN","",IF(COUNTIF($B$2:B850,B850)=1,1,"")))</f>
        <v/>
      </c>
      <c r="G850" s="1">
        <f>IF(I850="","",COUNTIF($K$1:K850,K850))</f>
        <v>10</v>
      </c>
      <c r="H850" s="1">
        <f>IF(I850="","",COUNTIF($G$2:G850,1))</f>
        <v>62</v>
      </c>
      <c r="I850" s="5">
        <v>28328</v>
      </c>
      <c r="J850" s="5" t="s">
        <v>3</v>
      </c>
      <c r="K850" s="5" t="s">
        <v>122</v>
      </c>
      <c r="L850" s="6">
        <v>43374</v>
      </c>
      <c r="M850" s="8">
        <v>1000</v>
      </c>
      <c r="N850" s="5">
        <v>30.8</v>
      </c>
      <c r="O850" s="7">
        <v>-30800</v>
      </c>
    </row>
    <row r="851" spans="1:15" hidden="1" x14ac:dyDescent="0.2">
      <c r="A851" s="1" t="str">
        <f t="shared" si="26"/>
        <v>43374-Tomar Inversiones S.A (Viejo) (1750)-28328-OUT</v>
      </c>
      <c r="B851" s="1" t="str">
        <f t="shared" si="27"/>
        <v>43374-Tomar Inversiones S.A (Viejo) (1750)-OUT</v>
      </c>
      <c r="C851" s="1" t="str">
        <f>IF(I851="","",IF(J851="OUT","",IF(COUNTIF($A$2:A851,A851)=1,1,"")))</f>
        <v/>
      </c>
      <c r="D851" s="1" t="str">
        <f>IF(I851="","",IF(J851="IN","",IF(COUNTIF($A$2:A851,A851)=1,1,"")))</f>
        <v/>
      </c>
      <c r="E851" s="1" t="str">
        <f>IF(I851="","",IF(J851="OUT","",IF(COUNTIF(B$2:$B851,B851)=1,1,"")))</f>
        <v/>
      </c>
      <c r="F851" s="1" t="str">
        <f>IF(I851="","",IF(J851="IN","",IF(COUNTIF($B$2:B851,B851)=1,1,"")))</f>
        <v/>
      </c>
      <c r="G851" s="1">
        <f>IF(I851="","",COUNTIF($K$1:K851,K851))</f>
        <v>11</v>
      </c>
      <c r="H851" s="1">
        <f>IF(I851="","",COUNTIF($G$2:G851,1))</f>
        <v>62</v>
      </c>
      <c r="I851" s="5">
        <v>28328</v>
      </c>
      <c r="J851" s="5" t="s">
        <v>3</v>
      </c>
      <c r="K851" s="5" t="s">
        <v>122</v>
      </c>
      <c r="L851" s="6">
        <v>43374</v>
      </c>
      <c r="M851" s="8">
        <v>1000</v>
      </c>
      <c r="N851" s="5">
        <v>28.1</v>
      </c>
      <c r="O851" s="7">
        <v>-28100</v>
      </c>
    </row>
    <row r="852" spans="1:15" hidden="1" x14ac:dyDescent="0.2">
      <c r="A852" s="1" t="str">
        <f t="shared" si="26"/>
        <v>43374-Tomar Inversiones S.A (Viejo) (1750)-28328-OUT</v>
      </c>
      <c r="B852" s="1" t="str">
        <f t="shared" si="27"/>
        <v>43374-Tomar Inversiones S.A (Viejo) (1750)-OUT</v>
      </c>
      <c r="C852" s="1" t="str">
        <f>IF(I852="","",IF(J852="OUT","",IF(COUNTIF($A$2:A852,A852)=1,1,"")))</f>
        <v/>
      </c>
      <c r="D852" s="1" t="str">
        <f>IF(I852="","",IF(J852="IN","",IF(COUNTIF($A$2:A852,A852)=1,1,"")))</f>
        <v/>
      </c>
      <c r="E852" s="1" t="str">
        <f>IF(I852="","",IF(J852="OUT","",IF(COUNTIF(B$2:$B852,B852)=1,1,"")))</f>
        <v/>
      </c>
      <c r="F852" s="1" t="str">
        <f>IF(I852="","",IF(J852="IN","",IF(COUNTIF($B$2:B852,B852)=1,1,"")))</f>
        <v/>
      </c>
      <c r="G852" s="1">
        <f>IF(I852="","",COUNTIF($K$1:K852,K852))</f>
        <v>12</v>
      </c>
      <c r="H852" s="1">
        <f>IF(I852="","",COUNTIF($G$2:G852,1))</f>
        <v>62</v>
      </c>
      <c r="I852" s="5">
        <v>28328</v>
      </c>
      <c r="J852" s="5" t="s">
        <v>3</v>
      </c>
      <c r="K852" s="5" t="s">
        <v>122</v>
      </c>
      <c r="L852" s="6">
        <v>43374</v>
      </c>
      <c r="M852" s="8">
        <v>679</v>
      </c>
      <c r="N852" s="5">
        <v>36.729999999999997</v>
      </c>
      <c r="O852" s="7">
        <v>-24939.67</v>
      </c>
    </row>
    <row r="853" spans="1:15" hidden="1" x14ac:dyDescent="0.2">
      <c r="A853" s="1" t="str">
        <f t="shared" si="26"/>
        <v>43374-EcoBolsar (689)-28358-OUT</v>
      </c>
      <c r="B853" s="1" t="str">
        <f t="shared" si="27"/>
        <v>43374-EcoBolsar (689)-OUT</v>
      </c>
      <c r="C853" s="1" t="str">
        <f>IF(I853="","",IF(J853="OUT","",IF(COUNTIF($A$2:A853,A853)=1,1,"")))</f>
        <v/>
      </c>
      <c r="D853" s="1">
        <f>IF(I853="","",IF(J853="IN","",IF(COUNTIF($A$2:A853,A853)=1,1,"")))</f>
        <v>1</v>
      </c>
      <c r="E853" s="1" t="str">
        <f>IF(I853="","",IF(J853="OUT","",IF(COUNTIF(B$2:$B853,B853)=1,1,"")))</f>
        <v/>
      </c>
      <c r="F853" s="1" t="str">
        <f>IF(I853="","",IF(J853="IN","",IF(COUNTIF($B$2:B853,B853)=1,1,"")))</f>
        <v/>
      </c>
      <c r="G853" s="1">
        <f>IF(I853="","",COUNTIF($K$1:K853,K853))</f>
        <v>61</v>
      </c>
      <c r="H853" s="1">
        <f>IF(I853="","",COUNTIF($G$2:G853,1))</f>
        <v>62</v>
      </c>
      <c r="I853" s="5">
        <v>28358</v>
      </c>
      <c r="J853" s="5" t="s">
        <v>3</v>
      </c>
      <c r="K853" s="5" t="s">
        <v>25</v>
      </c>
      <c r="L853" s="6">
        <v>43374</v>
      </c>
      <c r="M853" s="8">
        <v>26862</v>
      </c>
      <c r="N853" s="5">
        <v>44.1</v>
      </c>
      <c r="O853" s="7">
        <v>-1184614.2</v>
      </c>
    </row>
    <row r="854" spans="1:15" hidden="1" x14ac:dyDescent="0.2">
      <c r="A854" s="1" t="str">
        <f t="shared" si="26"/>
        <v>43374-EcoBolsar (689)-28358-OUT</v>
      </c>
      <c r="B854" s="1" t="str">
        <f t="shared" si="27"/>
        <v>43374-EcoBolsar (689)-OUT</v>
      </c>
      <c r="C854" s="1" t="str">
        <f>IF(I854="","",IF(J854="OUT","",IF(COUNTIF($A$2:A854,A854)=1,1,"")))</f>
        <v/>
      </c>
      <c r="D854" s="1" t="str">
        <f>IF(I854="","",IF(J854="IN","",IF(COUNTIF($A$2:A854,A854)=1,1,"")))</f>
        <v/>
      </c>
      <c r="E854" s="1" t="str">
        <f>IF(I854="","",IF(J854="OUT","",IF(COUNTIF(B$2:$B854,B854)=1,1,"")))</f>
        <v/>
      </c>
      <c r="F854" s="1" t="str">
        <f>IF(I854="","",IF(J854="IN","",IF(COUNTIF($B$2:B854,B854)=1,1,"")))</f>
        <v/>
      </c>
      <c r="G854" s="1">
        <f>IF(I854="","",COUNTIF($K$1:K854,K854))</f>
        <v>62</v>
      </c>
      <c r="H854" s="1">
        <f>IF(I854="","",COUNTIF($G$2:G854,1))</f>
        <v>62</v>
      </c>
      <c r="I854" s="5">
        <v>28358</v>
      </c>
      <c r="J854" s="5" t="s">
        <v>3</v>
      </c>
      <c r="K854" s="5" t="s">
        <v>25</v>
      </c>
      <c r="L854" s="6">
        <v>43374</v>
      </c>
      <c r="M854" s="5">
        <v>710</v>
      </c>
      <c r="N854" s="5">
        <v>37.4</v>
      </c>
      <c r="O854" s="7">
        <v>-26554</v>
      </c>
    </row>
    <row r="855" spans="1:15" hidden="1" x14ac:dyDescent="0.2">
      <c r="A855" s="1" t="str">
        <f t="shared" si="26"/>
        <v>43374-EcoBolsar (689)-28358-OUT</v>
      </c>
      <c r="B855" s="1" t="str">
        <f t="shared" si="27"/>
        <v>43374-EcoBolsar (689)-OUT</v>
      </c>
      <c r="C855" s="1" t="str">
        <f>IF(I855="","",IF(J855="OUT","",IF(COUNTIF($A$2:A855,A855)=1,1,"")))</f>
        <v/>
      </c>
      <c r="D855" s="1" t="str">
        <f>IF(I855="","",IF(J855="IN","",IF(COUNTIF($A$2:A855,A855)=1,1,"")))</f>
        <v/>
      </c>
      <c r="E855" s="1" t="str">
        <f>IF(I855="","",IF(J855="OUT","",IF(COUNTIF(B$2:$B855,B855)=1,1,"")))</f>
        <v/>
      </c>
      <c r="F855" s="1" t="str">
        <f>IF(I855="","",IF(J855="IN","",IF(COUNTIF($B$2:B855,B855)=1,1,"")))</f>
        <v/>
      </c>
      <c r="G855" s="1">
        <f>IF(I855="","",COUNTIF($K$1:K855,K855))</f>
        <v>63</v>
      </c>
      <c r="H855" s="1">
        <f>IF(I855="","",COUNTIF($G$2:G855,1))</f>
        <v>62</v>
      </c>
      <c r="I855" s="5">
        <v>28358</v>
      </c>
      <c r="J855" s="5" t="s">
        <v>3</v>
      </c>
      <c r="K855" s="5" t="s">
        <v>25</v>
      </c>
      <c r="L855" s="6">
        <v>43374</v>
      </c>
      <c r="M855" s="5">
        <v>68</v>
      </c>
      <c r="N855" s="5">
        <v>280.8</v>
      </c>
      <c r="O855" s="7">
        <v>-19094.400000000001</v>
      </c>
    </row>
    <row r="856" spans="1:15" hidden="1" x14ac:dyDescent="0.2">
      <c r="A856" s="1" t="str">
        <f t="shared" si="26"/>
        <v>43374-Bull Market Brokers S.A (200)-28534-OUT</v>
      </c>
      <c r="B856" s="1" t="str">
        <f t="shared" si="27"/>
        <v>43374-Bull Market Brokers S.A (200)-OUT</v>
      </c>
      <c r="C856" s="1" t="str">
        <f>IF(I856="","",IF(J856="OUT","",IF(COUNTIF($A$2:A856,A856)=1,1,"")))</f>
        <v/>
      </c>
      <c r="D856" s="1">
        <f>IF(I856="","",IF(J856="IN","",IF(COUNTIF($A$2:A856,A856)=1,1,"")))</f>
        <v>1</v>
      </c>
      <c r="E856" s="1" t="str">
        <f>IF(I856="","",IF(J856="OUT","",IF(COUNTIF(B$2:$B856,B856)=1,1,"")))</f>
        <v/>
      </c>
      <c r="F856" s="1" t="str">
        <f>IF(I856="","",IF(J856="IN","",IF(COUNTIF($B$2:B856,B856)=1,1,"")))</f>
        <v/>
      </c>
      <c r="G856" s="1">
        <f>IF(I856="","",COUNTIF($K$1:K856,K856))</f>
        <v>67</v>
      </c>
      <c r="H856" s="1">
        <f>IF(I856="","",COUNTIF($G$2:G856,1))</f>
        <v>62</v>
      </c>
      <c r="I856" s="5">
        <v>28534</v>
      </c>
      <c r="J856" s="5" t="s">
        <v>3</v>
      </c>
      <c r="K856" s="5" t="s">
        <v>21</v>
      </c>
      <c r="L856" s="6">
        <v>43374</v>
      </c>
      <c r="M856" s="8">
        <v>5000</v>
      </c>
      <c r="N856" s="5">
        <v>31</v>
      </c>
      <c r="O856" s="7">
        <v>-155000</v>
      </c>
    </row>
    <row r="857" spans="1:15" hidden="1" x14ac:dyDescent="0.2">
      <c r="A857" s="1" t="str">
        <f t="shared" si="26"/>
        <v>43374-Bull Market Brokers S.A (200)-28534-OUT</v>
      </c>
      <c r="B857" s="1" t="str">
        <f t="shared" si="27"/>
        <v>43374-Bull Market Brokers S.A (200)-OUT</v>
      </c>
      <c r="C857" s="1" t="str">
        <f>IF(I857="","",IF(J857="OUT","",IF(COUNTIF($A$2:A857,A857)=1,1,"")))</f>
        <v/>
      </c>
      <c r="D857" s="1" t="str">
        <f>IF(I857="","",IF(J857="IN","",IF(COUNTIF($A$2:A857,A857)=1,1,"")))</f>
        <v/>
      </c>
      <c r="E857" s="1" t="str">
        <f>IF(I857="","",IF(J857="OUT","",IF(COUNTIF(B$2:$B857,B857)=1,1,"")))</f>
        <v/>
      </c>
      <c r="F857" s="1" t="str">
        <f>IF(I857="","",IF(J857="IN","",IF(COUNTIF($B$2:B857,B857)=1,1,"")))</f>
        <v/>
      </c>
      <c r="G857" s="1">
        <f>IF(I857="","",COUNTIF($K$1:K857,K857))</f>
        <v>68</v>
      </c>
      <c r="H857" s="1">
        <f>IF(I857="","",COUNTIF($G$2:G857,1))</f>
        <v>62</v>
      </c>
      <c r="I857" s="5">
        <v>28534</v>
      </c>
      <c r="J857" s="5" t="s">
        <v>3</v>
      </c>
      <c r="K857" s="5" t="s">
        <v>21</v>
      </c>
      <c r="L857" s="6">
        <v>43374</v>
      </c>
      <c r="M857" s="8">
        <v>324</v>
      </c>
      <c r="N857" s="5">
        <v>43.3</v>
      </c>
      <c r="O857" s="7">
        <v>-14029.199999999999</v>
      </c>
    </row>
    <row r="858" spans="1:15" hidden="1" x14ac:dyDescent="0.2">
      <c r="A858" s="1" t="str">
        <f t="shared" si="26"/>
        <v>43374-Bull Market Brokers S.A (200)-28741-OUT</v>
      </c>
      <c r="B858" s="1" t="str">
        <f t="shared" si="27"/>
        <v>43374-Bull Market Brokers S.A (200)-OUT</v>
      </c>
      <c r="C858" s="1" t="str">
        <f>IF(I858="","",IF(J858="OUT","",IF(COUNTIF($A$2:A858,A858)=1,1,"")))</f>
        <v/>
      </c>
      <c r="D858" s="1">
        <f>IF(I858="","",IF(J858="IN","",IF(COUNTIF($A$2:A858,A858)=1,1,"")))</f>
        <v>1</v>
      </c>
      <c r="E858" s="1" t="str">
        <f>IF(I858="","",IF(J858="OUT","",IF(COUNTIF(B$2:$B858,B858)=1,1,"")))</f>
        <v/>
      </c>
      <c r="F858" s="1" t="str">
        <f>IF(I858="","",IF(J858="IN","",IF(COUNTIF($B$2:B858,B858)=1,1,"")))</f>
        <v/>
      </c>
      <c r="G858" s="1">
        <f>IF(I858="","",COUNTIF($K$1:K858,K858))</f>
        <v>69</v>
      </c>
      <c r="H858" s="1">
        <f>IF(I858="","",COUNTIF($G$2:G858,1))</f>
        <v>62</v>
      </c>
      <c r="I858" s="5">
        <v>28741</v>
      </c>
      <c r="J858" s="5" t="s">
        <v>3</v>
      </c>
      <c r="K858" s="5" t="s">
        <v>21</v>
      </c>
      <c r="L858" s="6">
        <v>43374</v>
      </c>
      <c r="M858" s="5">
        <v>103000</v>
      </c>
      <c r="N858" s="5">
        <v>0.92500000000000004</v>
      </c>
      <c r="O858" s="7">
        <v>-95275</v>
      </c>
    </row>
    <row r="859" spans="1:15" hidden="1" x14ac:dyDescent="0.2">
      <c r="A859" s="1" t="str">
        <f t="shared" si="26"/>
        <v>43374-Bull Market Brokers S.A (200)-28741-OUT</v>
      </c>
      <c r="B859" s="1" t="str">
        <f t="shared" si="27"/>
        <v>43374-Bull Market Brokers S.A (200)-OUT</v>
      </c>
      <c r="C859" s="1" t="str">
        <f>IF(I859="","",IF(J859="OUT","",IF(COUNTIF($A$2:A859,A859)=1,1,"")))</f>
        <v/>
      </c>
      <c r="D859" s="1" t="str">
        <f>IF(I859="","",IF(J859="IN","",IF(COUNTIF($A$2:A859,A859)=1,1,"")))</f>
        <v/>
      </c>
      <c r="E859" s="1" t="str">
        <f>IF(I859="","",IF(J859="OUT","",IF(COUNTIF(B$2:$B859,B859)=1,1,"")))</f>
        <v/>
      </c>
      <c r="F859" s="1" t="str">
        <f>IF(I859="","",IF(J859="IN","",IF(COUNTIF($B$2:B859,B859)=1,1,"")))</f>
        <v/>
      </c>
      <c r="G859" s="1">
        <f>IF(I859="","",COUNTIF($K$1:K859,K859))</f>
        <v>70</v>
      </c>
      <c r="H859" s="1">
        <f>IF(I859="","",COUNTIF($G$2:G859,1))</f>
        <v>62</v>
      </c>
      <c r="I859" s="5">
        <v>28741</v>
      </c>
      <c r="J859" s="5" t="s">
        <v>3</v>
      </c>
      <c r="K859" s="5" t="s">
        <v>21</v>
      </c>
      <c r="L859" s="6">
        <v>43374</v>
      </c>
      <c r="M859" s="5">
        <v>85000</v>
      </c>
      <c r="N859" s="5">
        <v>0.99</v>
      </c>
      <c r="O859" s="7">
        <v>-84150</v>
      </c>
    </row>
    <row r="860" spans="1:15" hidden="1" x14ac:dyDescent="0.2">
      <c r="A860" s="1" t="str">
        <f t="shared" si="26"/>
        <v>43374-Bull Market Brokers S.A (200)-28741-OUT</v>
      </c>
      <c r="B860" s="1" t="str">
        <f t="shared" si="27"/>
        <v>43374-Bull Market Brokers S.A (200)-OUT</v>
      </c>
      <c r="C860" s="1" t="str">
        <f>IF(I860="","",IF(J860="OUT","",IF(COUNTIF($A$2:A860,A860)=1,1,"")))</f>
        <v/>
      </c>
      <c r="D860" s="1" t="str">
        <f>IF(I860="","",IF(J860="IN","",IF(COUNTIF($A$2:A860,A860)=1,1,"")))</f>
        <v/>
      </c>
      <c r="E860" s="1" t="str">
        <f>IF(I860="","",IF(J860="OUT","",IF(COUNTIF(B$2:$B860,B860)=1,1,"")))</f>
        <v/>
      </c>
      <c r="F860" s="1" t="str">
        <f>IF(I860="","",IF(J860="IN","",IF(COUNTIF($B$2:B860,B860)=1,1,"")))</f>
        <v/>
      </c>
      <c r="G860" s="1">
        <f>IF(I860="","",COUNTIF($K$1:K860,K860))</f>
        <v>71</v>
      </c>
      <c r="H860" s="1">
        <f>IF(I860="","",COUNTIF($G$2:G860,1))</f>
        <v>62</v>
      </c>
      <c r="I860" s="5">
        <v>28741</v>
      </c>
      <c r="J860" s="5" t="s">
        <v>3</v>
      </c>
      <c r="K860" s="5" t="s">
        <v>21</v>
      </c>
      <c r="L860" s="6">
        <v>43374</v>
      </c>
      <c r="M860" s="8">
        <v>2000</v>
      </c>
      <c r="N860" s="5">
        <v>28.85</v>
      </c>
      <c r="O860" s="7">
        <v>-57700</v>
      </c>
    </row>
    <row r="861" spans="1:15" hidden="1" x14ac:dyDescent="0.2">
      <c r="A861" s="1" t="str">
        <f t="shared" si="26"/>
        <v>43374-Bull Market Brokers S.A (200)-28741-OUT</v>
      </c>
      <c r="B861" s="1" t="str">
        <f t="shared" si="27"/>
        <v>43374-Bull Market Brokers S.A (200)-OUT</v>
      </c>
      <c r="C861" s="1" t="str">
        <f>IF(I861="","",IF(J861="OUT","",IF(COUNTIF($A$2:A861,A861)=1,1,"")))</f>
        <v/>
      </c>
      <c r="D861" s="1" t="str">
        <f>IF(I861="","",IF(J861="IN","",IF(COUNTIF($A$2:A861,A861)=1,1,"")))</f>
        <v/>
      </c>
      <c r="E861" s="1" t="str">
        <f>IF(I861="","",IF(J861="OUT","",IF(COUNTIF(B$2:$B861,B861)=1,1,"")))</f>
        <v/>
      </c>
      <c r="F861" s="1" t="str">
        <f>IF(I861="","",IF(J861="IN","",IF(COUNTIF($B$2:B861,B861)=1,1,"")))</f>
        <v/>
      </c>
      <c r="G861" s="1">
        <f>IF(I861="","",COUNTIF($K$1:K861,K861))</f>
        <v>72</v>
      </c>
      <c r="H861" s="1">
        <f>IF(I861="","",COUNTIF($G$2:G861,1))</f>
        <v>62</v>
      </c>
      <c r="I861" s="5">
        <v>28741</v>
      </c>
      <c r="J861" s="5" t="s">
        <v>3</v>
      </c>
      <c r="K861" s="5" t="s">
        <v>21</v>
      </c>
      <c r="L861" s="6">
        <v>43374</v>
      </c>
      <c r="M861" s="8">
        <v>2000</v>
      </c>
      <c r="N861" s="5">
        <v>28.25</v>
      </c>
      <c r="O861" s="7">
        <v>-56500</v>
      </c>
    </row>
    <row r="862" spans="1:15" hidden="1" x14ac:dyDescent="0.2">
      <c r="A862" s="1" t="str">
        <f t="shared" si="26"/>
        <v>43374-Bull Market Brokers S.A (200)-28741-OUT</v>
      </c>
      <c r="B862" s="1" t="str">
        <f t="shared" si="27"/>
        <v>43374-Bull Market Brokers S.A (200)-OUT</v>
      </c>
      <c r="C862" s="1" t="str">
        <f>IF(I862="","",IF(J862="OUT","",IF(COUNTIF($A$2:A862,A862)=1,1,"")))</f>
        <v/>
      </c>
      <c r="D862" s="1" t="str">
        <f>IF(I862="","",IF(J862="IN","",IF(COUNTIF($A$2:A862,A862)=1,1,"")))</f>
        <v/>
      </c>
      <c r="E862" s="1" t="str">
        <f>IF(I862="","",IF(J862="OUT","",IF(COUNTIF(B$2:$B862,B862)=1,1,"")))</f>
        <v/>
      </c>
      <c r="F862" s="1" t="str">
        <f>IF(I862="","",IF(J862="IN","",IF(COUNTIF($B$2:B862,B862)=1,1,"")))</f>
        <v/>
      </c>
      <c r="G862" s="1">
        <f>IF(I862="","",COUNTIF($K$1:K862,K862))</f>
        <v>73</v>
      </c>
      <c r="H862" s="1">
        <f>IF(I862="","",COUNTIF($G$2:G862,1))</f>
        <v>62</v>
      </c>
      <c r="I862" s="5">
        <v>28741</v>
      </c>
      <c r="J862" s="5" t="s">
        <v>3</v>
      </c>
      <c r="K862" s="5" t="s">
        <v>21</v>
      </c>
      <c r="L862" s="6">
        <v>43374</v>
      </c>
      <c r="M862" s="8">
        <v>2000</v>
      </c>
      <c r="N862" s="5">
        <v>28.05</v>
      </c>
      <c r="O862" s="7">
        <v>-56100</v>
      </c>
    </row>
    <row r="863" spans="1:15" hidden="1" x14ac:dyDescent="0.2">
      <c r="A863" s="1" t="str">
        <f t="shared" si="26"/>
        <v>43374-Bull Market Brokers S.A (200)-28741-OUT</v>
      </c>
      <c r="B863" s="1" t="str">
        <f t="shared" si="27"/>
        <v>43374-Bull Market Brokers S.A (200)-OUT</v>
      </c>
      <c r="C863" s="1" t="str">
        <f>IF(I863="","",IF(J863="OUT","",IF(COUNTIF($A$2:A863,A863)=1,1,"")))</f>
        <v/>
      </c>
      <c r="D863" s="1" t="str">
        <f>IF(I863="","",IF(J863="IN","",IF(COUNTIF($A$2:A863,A863)=1,1,"")))</f>
        <v/>
      </c>
      <c r="E863" s="1" t="str">
        <f>IF(I863="","",IF(J863="OUT","",IF(COUNTIF(B$2:$B863,B863)=1,1,"")))</f>
        <v/>
      </c>
      <c r="F863" s="1" t="str">
        <f>IF(I863="","",IF(J863="IN","",IF(COUNTIF($B$2:B863,B863)=1,1,"")))</f>
        <v/>
      </c>
      <c r="G863" s="1">
        <f>IF(I863="","",COUNTIF($K$1:K863,K863))</f>
        <v>74</v>
      </c>
      <c r="H863" s="1">
        <f>IF(I863="","",COUNTIF($G$2:G863,1))</f>
        <v>62</v>
      </c>
      <c r="I863" s="5">
        <v>28741</v>
      </c>
      <c r="J863" s="5" t="s">
        <v>3</v>
      </c>
      <c r="K863" s="5" t="s">
        <v>21</v>
      </c>
      <c r="L863" s="6">
        <v>43374</v>
      </c>
      <c r="M863" s="8">
        <v>2000</v>
      </c>
      <c r="N863" s="5">
        <v>22.9</v>
      </c>
      <c r="O863" s="7">
        <v>-45800</v>
      </c>
    </row>
    <row r="864" spans="1:15" hidden="1" x14ac:dyDescent="0.2">
      <c r="A864" s="1" t="str">
        <f t="shared" si="26"/>
        <v>43374-Bull Market Brokers S.A (200)-28741-OUT</v>
      </c>
      <c r="B864" s="1" t="str">
        <f t="shared" si="27"/>
        <v>43374-Bull Market Brokers S.A (200)-OUT</v>
      </c>
      <c r="C864" s="1" t="str">
        <f>IF(I864="","",IF(J864="OUT","",IF(COUNTIF($A$2:A864,A864)=1,1,"")))</f>
        <v/>
      </c>
      <c r="D864" s="1" t="str">
        <f>IF(I864="","",IF(J864="IN","",IF(COUNTIF($A$2:A864,A864)=1,1,"")))</f>
        <v/>
      </c>
      <c r="E864" s="1" t="str">
        <f>IF(I864="","",IF(J864="OUT","",IF(COUNTIF(B$2:$B864,B864)=1,1,"")))</f>
        <v/>
      </c>
      <c r="F864" s="1" t="str">
        <f>IF(I864="","",IF(J864="IN","",IF(COUNTIF($B$2:B864,B864)=1,1,"")))</f>
        <v/>
      </c>
      <c r="G864" s="1">
        <f>IF(I864="","",COUNTIF($K$1:K864,K864))</f>
        <v>75</v>
      </c>
      <c r="H864" s="1">
        <f>IF(I864="","",COUNTIF($G$2:G864,1))</f>
        <v>62</v>
      </c>
      <c r="I864" s="5">
        <v>28741</v>
      </c>
      <c r="J864" s="5" t="s">
        <v>3</v>
      </c>
      <c r="K864" s="5" t="s">
        <v>21</v>
      </c>
      <c r="L864" s="6">
        <v>43374</v>
      </c>
      <c r="M864" s="8">
        <v>1000</v>
      </c>
      <c r="N864" s="5">
        <v>37.58</v>
      </c>
      <c r="O864" s="7">
        <v>-37580</v>
      </c>
    </row>
    <row r="865" spans="1:15" hidden="1" x14ac:dyDescent="0.2">
      <c r="A865" s="1" t="str">
        <f t="shared" si="26"/>
        <v>43374-Bull Market Brokers S.A (200)-28741-OUT</v>
      </c>
      <c r="B865" s="1" t="str">
        <f t="shared" si="27"/>
        <v>43374-Bull Market Brokers S.A (200)-OUT</v>
      </c>
      <c r="C865" s="1" t="str">
        <f>IF(I865="","",IF(J865="OUT","",IF(COUNTIF($A$2:A865,A865)=1,1,"")))</f>
        <v/>
      </c>
      <c r="D865" s="1" t="str">
        <f>IF(I865="","",IF(J865="IN","",IF(COUNTIF($A$2:A865,A865)=1,1,"")))</f>
        <v/>
      </c>
      <c r="E865" s="1" t="str">
        <f>IF(I865="","",IF(J865="OUT","",IF(COUNTIF(B$2:$B865,B865)=1,1,"")))</f>
        <v/>
      </c>
      <c r="F865" s="1" t="str">
        <f>IF(I865="","",IF(J865="IN","",IF(COUNTIF($B$2:B865,B865)=1,1,"")))</f>
        <v/>
      </c>
      <c r="G865" s="1">
        <f>IF(I865="","",COUNTIF($K$1:K865,K865))</f>
        <v>76</v>
      </c>
      <c r="H865" s="1">
        <f>IF(I865="","",COUNTIF($G$2:G865,1))</f>
        <v>62</v>
      </c>
      <c r="I865" s="5">
        <v>28741</v>
      </c>
      <c r="J865" s="5" t="s">
        <v>3</v>
      </c>
      <c r="K865" s="5" t="s">
        <v>21</v>
      </c>
      <c r="L865" s="6">
        <v>43374</v>
      </c>
      <c r="M865" s="5">
        <v>30000</v>
      </c>
      <c r="N865" s="5">
        <v>0.998</v>
      </c>
      <c r="O865" s="7">
        <v>-29940</v>
      </c>
    </row>
    <row r="866" spans="1:15" hidden="1" x14ac:dyDescent="0.2">
      <c r="A866" s="1" t="str">
        <f t="shared" si="26"/>
        <v>43374-Bull Market Brokers S.A (200)-28741-OUT</v>
      </c>
      <c r="B866" s="1" t="str">
        <f t="shared" si="27"/>
        <v>43374-Bull Market Brokers S.A (200)-OUT</v>
      </c>
      <c r="C866" s="1" t="str">
        <f>IF(I866="","",IF(J866="OUT","",IF(COUNTIF($A$2:A866,A866)=1,1,"")))</f>
        <v/>
      </c>
      <c r="D866" s="1" t="str">
        <f>IF(I866="","",IF(J866="IN","",IF(COUNTIF($A$2:A866,A866)=1,1,"")))</f>
        <v/>
      </c>
      <c r="E866" s="1" t="str">
        <f>IF(I866="","",IF(J866="OUT","",IF(COUNTIF(B$2:$B866,B866)=1,1,"")))</f>
        <v/>
      </c>
      <c r="F866" s="1" t="str">
        <f>IF(I866="","",IF(J866="IN","",IF(COUNTIF($B$2:B866,B866)=1,1,"")))</f>
        <v/>
      </c>
      <c r="G866" s="1">
        <f>IF(I866="","",COUNTIF($K$1:K866,K866))</f>
        <v>77</v>
      </c>
      <c r="H866" s="1">
        <f>IF(I866="","",COUNTIF($G$2:G866,1))</f>
        <v>62</v>
      </c>
      <c r="I866" s="5">
        <v>28741</v>
      </c>
      <c r="J866" s="5" t="s">
        <v>3</v>
      </c>
      <c r="K866" s="5" t="s">
        <v>21</v>
      </c>
      <c r="L866" s="6">
        <v>43374</v>
      </c>
      <c r="M866" s="5">
        <v>28000</v>
      </c>
      <c r="N866" s="5">
        <v>0.93</v>
      </c>
      <c r="O866" s="7">
        <v>-26040</v>
      </c>
    </row>
    <row r="867" spans="1:15" hidden="1" x14ac:dyDescent="0.2">
      <c r="A867" s="1" t="str">
        <f t="shared" si="26"/>
        <v>43374-Bull Market Brokers S.A (200)-28741-OUT</v>
      </c>
      <c r="B867" s="1" t="str">
        <f t="shared" si="27"/>
        <v>43374-Bull Market Brokers S.A (200)-OUT</v>
      </c>
      <c r="C867" s="1" t="str">
        <f>IF(I867="","",IF(J867="OUT","",IF(COUNTIF($A$2:A867,A867)=1,1,"")))</f>
        <v/>
      </c>
      <c r="D867" s="1" t="str">
        <f>IF(I867="","",IF(J867="IN","",IF(COUNTIF($A$2:A867,A867)=1,1,"")))</f>
        <v/>
      </c>
      <c r="E867" s="1" t="str">
        <f>IF(I867="","",IF(J867="OUT","",IF(COUNTIF(B$2:$B867,B867)=1,1,"")))</f>
        <v/>
      </c>
      <c r="F867" s="1" t="str">
        <f>IF(I867="","",IF(J867="IN","",IF(COUNTIF($B$2:B867,B867)=1,1,"")))</f>
        <v/>
      </c>
      <c r="G867" s="1">
        <f>IF(I867="","",COUNTIF($K$1:K867,K867))</f>
        <v>78</v>
      </c>
      <c r="H867" s="1">
        <f>IF(I867="","",COUNTIF($G$2:G867,1))</f>
        <v>62</v>
      </c>
      <c r="I867" s="5">
        <v>28741</v>
      </c>
      <c r="J867" s="5" t="s">
        <v>3</v>
      </c>
      <c r="K867" s="5" t="s">
        <v>21</v>
      </c>
      <c r="L867" s="6">
        <v>43374</v>
      </c>
      <c r="M867" s="5">
        <v>1771</v>
      </c>
      <c r="N867" s="5">
        <v>5.14</v>
      </c>
      <c r="O867" s="7">
        <v>-9102.9399999999987</v>
      </c>
    </row>
    <row r="868" spans="1:15" hidden="1" x14ac:dyDescent="0.2">
      <c r="A868" s="1" t="str">
        <f t="shared" si="26"/>
        <v>43374-Bull Market Brokers S.A (200)-28741-OUT</v>
      </c>
      <c r="B868" s="1" t="str">
        <f t="shared" si="27"/>
        <v>43374-Bull Market Brokers S.A (200)-OUT</v>
      </c>
      <c r="C868" s="1" t="str">
        <f>IF(I868="","",IF(J868="OUT","",IF(COUNTIF($A$2:A868,A868)=1,1,"")))</f>
        <v/>
      </c>
      <c r="D868" s="1" t="str">
        <f>IF(I868="","",IF(J868="IN","",IF(COUNTIF($A$2:A868,A868)=1,1,"")))</f>
        <v/>
      </c>
      <c r="E868" s="1" t="str">
        <f>IF(I868="","",IF(J868="OUT","",IF(COUNTIF(B$2:$B868,B868)=1,1,"")))</f>
        <v/>
      </c>
      <c r="F868" s="1" t="str">
        <f>IF(I868="","",IF(J868="IN","",IF(COUNTIF($B$2:B868,B868)=1,1,"")))</f>
        <v/>
      </c>
      <c r="G868" s="1">
        <f>IF(I868="","",COUNTIF($K$1:K868,K868))</f>
        <v>79</v>
      </c>
      <c r="H868" s="1">
        <f>IF(I868="","",COUNTIF($G$2:G868,1))</f>
        <v>62</v>
      </c>
      <c r="I868" s="5">
        <v>28741</v>
      </c>
      <c r="J868" s="5" t="s">
        <v>3</v>
      </c>
      <c r="K868" s="5" t="s">
        <v>21</v>
      </c>
      <c r="L868" s="6">
        <v>43374</v>
      </c>
      <c r="M868" s="5">
        <v>500</v>
      </c>
      <c r="N868" s="5">
        <v>5.1100000000000003</v>
      </c>
      <c r="O868" s="7">
        <v>-2555</v>
      </c>
    </row>
    <row r="869" spans="1:15" hidden="1" x14ac:dyDescent="0.2">
      <c r="A869" s="1" t="str">
        <f t="shared" si="26"/>
        <v>43374-Bull Market Brokers S.A (200)-28995-OUT</v>
      </c>
      <c r="B869" s="1" t="str">
        <f t="shared" si="27"/>
        <v>43374-Bull Market Brokers S.A (200)-OUT</v>
      </c>
      <c r="C869" s="1" t="str">
        <f>IF(I869="","",IF(J869="OUT","",IF(COUNTIF($A$2:A869,A869)=1,1,"")))</f>
        <v/>
      </c>
      <c r="D869" s="1">
        <f>IF(I869="","",IF(J869="IN","",IF(COUNTIF($A$2:A869,A869)=1,1,"")))</f>
        <v>1</v>
      </c>
      <c r="E869" s="1" t="str">
        <f>IF(I869="","",IF(J869="OUT","",IF(COUNTIF(B$2:$B869,B869)=1,1,"")))</f>
        <v/>
      </c>
      <c r="F869" s="1" t="str">
        <f>IF(I869="","",IF(J869="IN","",IF(COUNTIF($B$2:B869,B869)=1,1,"")))</f>
        <v/>
      </c>
      <c r="G869" s="1">
        <f>IF(I869="","",COUNTIF($K$1:K869,K869))</f>
        <v>80</v>
      </c>
      <c r="H869" s="1">
        <f>IF(I869="","",COUNTIF($G$2:G869,1))</f>
        <v>62</v>
      </c>
      <c r="I869" s="5">
        <v>28995</v>
      </c>
      <c r="J869" s="5" t="s">
        <v>3</v>
      </c>
      <c r="K869" s="5" t="s">
        <v>21</v>
      </c>
      <c r="L869" s="6">
        <v>43374</v>
      </c>
      <c r="M869" s="5">
        <v>79794</v>
      </c>
      <c r="N869" s="5">
        <v>1.675</v>
      </c>
      <c r="O869" s="7">
        <v>-133654.95000000001</v>
      </c>
    </row>
    <row r="870" spans="1:15" hidden="1" x14ac:dyDescent="0.2">
      <c r="A870" s="1" t="str">
        <f t="shared" si="26"/>
        <v>43374-Bull Market Brokers S.A (200)-28995-OUT</v>
      </c>
      <c r="B870" s="1" t="str">
        <f t="shared" si="27"/>
        <v>43374-Bull Market Brokers S.A (200)-OUT</v>
      </c>
      <c r="C870" s="1" t="str">
        <f>IF(I870="","",IF(J870="OUT","",IF(COUNTIF($A$2:A870,A870)=1,1,"")))</f>
        <v/>
      </c>
      <c r="D870" s="1" t="str">
        <f>IF(I870="","",IF(J870="IN","",IF(COUNTIF($A$2:A870,A870)=1,1,"")))</f>
        <v/>
      </c>
      <c r="E870" s="1" t="str">
        <f>IF(I870="","",IF(J870="OUT","",IF(COUNTIF(B$2:$B870,B870)=1,1,"")))</f>
        <v/>
      </c>
      <c r="F870" s="1" t="str">
        <f>IF(I870="","",IF(J870="IN","",IF(COUNTIF($B$2:B870,B870)=1,1,"")))</f>
        <v/>
      </c>
      <c r="G870" s="1">
        <f>IF(I870="","",COUNTIF($K$1:K870,K870))</f>
        <v>81</v>
      </c>
      <c r="H870" s="1">
        <f>IF(I870="","",COUNTIF($G$2:G870,1))</f>
        <v>62</v>
      </c>
      <c r="I870" s="5">
        <v>28995</v>
      </c>
      <c r="J870" s="5" t="s">
        <v>3</v>
      </c>
      <c r="K870" s="5" t="s">
        <v>21</v>
      </c>
      <c r="L870" s="6">
        <v>43374</v>
      </c>
      <c r="M870" s="5">
        <v>133000</v>
      </c>
      <c r="N870" s="5">
        <v>0.998</v>
      </c>
      <c r="O870" s="7">
        <v>-132734</v>
      </c>
    </row>
    <row r="871" spans="1:15" hidden="1" x14ac:dyDescent="0.2">
      <c r="A871" s="1" t="str">
        <f t="shared" si="26"/>
        <v>43374-Bull Market Brokers S.A (200)-28995-OUT</v>
      </c>
      <c r="B871" s="1" t="str">
        <f t="shared" si="27"/>
        <v>43374-Bull Market Brokers S.A (200)-OUT</v>
      </c>
      <c r="C871" s="1" t="str">
        <f>IF(I871="","",IF(J871="OUT","",IF(COUNTIF($A$2:A871,A871)=1,1,"")))</f>
        <v/>
      </c>
      <c r="D871" s="1" t="str">
        <f>IF(I871="","",IF(J871="IN","",IF(COUNTIF($A$2:A871,A871)=1,1,"")))</f>
        <v/>
      </c>
      <c r="E871" s="1" t="str">
        <f>IF(I871="","",IF(J871="OUT","",IF(COUNTIF(B$2:$B871,B871)=1,1,"")))</f>
        <v/>
      </c>
      <c r="F871" s="1" t="str">
        <f>IF(I871="","",IF(J871="IN","",IF(COUNTIF($B$2:B871,B871)=1,1,"")))</f>
        <v/>
      </c>
      <c r="G871" s="1">
        <f>IF(I871="","",COUNTIF($K$1:K871,K871))</f>
        <v>82</v>
      </c>
      <c r="H871" s="1">
        <f>IF(I871="","",COUNTIF($G$2:G871,1))</f>
        <v>62</v>
      </c>
      <c r="I871" s="5">
        <v>28995</v>
      </c>
      <c r="J871" s="5" t="s">
        <v>3</v>
      </c>
      <c r="K871" s="5" t="s">
        <v>21</v>
      </c>
      <c r="L871" s="6">
        <v>43374</v>
      </c>
      <c r="M871" s="8">
        <v>3000</v>
      </c>
      <c r="N871" s="5">
        <v>29</v>
      </c>
      <c r="O871" s="7">
        <v>-87000</v>
      </c>
    </row>
    <row r="872" spans="1:15" hidden="1" x14ac:dyDescent="0.2">
      <c r="A872" s="1" t="str">
        <f t="shared" si="26"/>
        <v>43374-Bull Market Brokers S.A (200)-28995-OUT</v>
      </c>
      <c r="B872" s="1" t="str">
        <f t="shared" si="27"/>
        <v>43374-Bull Market Brokers S.A (200)-OUT</v>
      </c>
      <c r="C872" s="1" t="str">
        <f>IF(I872="","",IF(J872="OUT","",IF(COUNTIF($A$2:A872,A872)=1,1,"")))</f>
        <v/>
      </c>
      <c r="D872" s="1" t="str">
        <f>IF(I872="","",IF(J872="IN","",IF(COUNTIF($A$2:A872,A872)=1,1,"")))</f>
        <v/>
      </c>
      <c r="E872" s="1" t="str">
        <f>IF(I872="","",IF(J872="OUT","",IF(COUNTIF(B$2:$B872,B872)=1,1,"")))</f>
        <v/>
      </c>
      <c r="F872" s="1" t="str">
        <f>IF(I872="","",IF(J872="IN","",IF(COUNTIF($B$2:B872,B872)=1,1,"")))</f>
        <v/>
      </c>
      <c r="G872" s="1">
        <f>IF(I872="","",COUNTIF($K$1:K872,K872))</f>
        <v>83</v>
      </c>
      <c r="H872" s="1">
        <f>IF(I872="","",COUNTIF($G$2:G872,1))</f>
        <v>62</v>
      </c>
      <c r="I872" s="5">
        <v>28995</v>
      </c>
      <c r="J872" s="5" t="s">
        <v>3</v>
      </c>
      <c r="K872" s="5" t="s">
        <v>21</v>
      </c>
      <c r="L872" s="6">
        <v>43374</v>
      </c>
      <c r="M872" s="8">
        <v>3000</v>
      </c>
      <c r="N872" s="5">
        <v>28.25</v>
      </c>
      <c r="O872" s="7">
        <v>-84750</v>
      </c>
    </row>
    <row r="873" spans="1:15" hidden="1" x14ac:dyDescent="0.2">
      <c r="A873" s="1" t="str">
        <f t="shared" si="26"/>
        <v>43374-Bull Market Brokers S.A (200)-28995-OUT</v>
      </c>
      <c r="B873" s="1" t="str">
        <f t="shared" si="27"/>
        <v>43374-Bull Market Brokers S.A (200)-OUT</v>
      </c>
      <c r="C873" s="1" t="str">
        <f>IF(I873="","",IF(J873="OUT","",IF(COUNTIF($A$2:A873,A873)=1,1,"")))</f>
        <v/>
      </c>
      <c r="D873" s="1" t="str">
        <f>IF(I873="","",IF(J873="IN","",IF(COUNTIF($A$2:A873,A873)=1,1,"")))</f>
        <v/>
      </c>
      <c r="E873" s="1" t="str">
        <f>IF(I873="","",IF(J873="OUT","",IF(COUNTIF(B$2:$B873,B873)=1,1,"")))</f>
        <v/>
      </c>
      <c r="F873" s="1" t="str">
        <f>IF(I873="","",IF(J873="IN","",IF(COUNTIF($B$2:B873,B873)=1,1,"")))</f>
        <v/>
      </c>
      <c r="G873" s="1">
        <f>IF(I873="","",COUNTIF($K$1:K873,K873))</f>
        <v>84</v>
      </c>
      <c r="H873" s="1">
        <f>IF(I873="","",COUNTIF($G$2:G873,1))</f>
        <v>62</v>
      </c>
      <c r="I873" s="5">
        <v>28995</v>
      </c>
      <c r="J873" s="5" t="s">
        <v>3</v>
      </c>
      <c r="K873" s="5" t="s">
        <v>21</v>
      </c>
      <c r="L873" s="6">
        <v>43374</v>
      </c>
      <c r="M873" s="8">
        <v>2000</v>
      </c>
      <c r="N873" s="5">
        <v>37.58</v>
      </c>
      <c r="O873" s="7">
        <v>-75160</v>
      </c>
    </row>
    <row r="874" spans="1:15" hidden="1" x14ac:dyDescent="0.2">
      <c r="A874" s="1" t="str">
        <f t="shared" si="26"/>
        <v>43374-Bull Market Brokers S.A (200)-28995-OUT</v>
      </c>
      <c r="B874" s="1" t="str">
        <f t="shared" si="27"/>
        <v>43374-Bull Market Brokers S.A (200)-OUT</v>
      </c>
      <c r="C874" s="1" t="str">
        <f>IF(I874="","",IF(J874="OUT","",IF(COUNTIF($A$2:A874,A874)=1,1,"")))</f>
        <v/>
      </c>
      <c r="D874" s="1" t="str">
        <f>IF(I874="","",IF(J874="IN","",IF(COUNTIF($A$2:A874,A874)=1,1,"")))</f>
        <v/>
      </c>
      <c r="E874" s="1" t="str">
        <f>IF(I874="","",IF(J874="OUT","",IF(COUNTIF(B$2:$B874,B874)=1,1,"")))</f>
        <v/>
      </c>
      <c r="F874" s="1" t="str">
        <f>IF(I874="","",IF(J874="IN","",IF(COUNTIF($B$2:B874,B874)=1,1,"")))</f>
        <v/>
      </c>
      <c r="G874" s="1">
        <f>IF(I874="","",COUNTIF($K$1:K874,K874))</f>
        <v>85</v>
      </c>
      <c r="H874" s="1">
        <f>IF(I874="","",COUNTIF($G$2:G874,1))</f>
        <v>62</v>
      </c>
      <c r="I874" s="5">
        <v>28995</v>
      </c>
      <c r="J874" s="5" t="s">
        <v>3</v>
      </c>
      <c r="K874" s="5" t="s">
        <v>21</v>
      </c>
      <c r="L874" s="6">
        <v>43374</v>
      </c>
      <c r="M874" s="5">
        <v>73000</v>
      </c>
      <c r="N874" s="5">
        <v>0.96699999999999997</v>
      </c>
      <c r="O874" s="7">
        <v>-70591</v>
      </c>
    </row>
    <row r="875" spans="1:15" hidden="1" x14ac:dyDescent="0.2">
      <c r="A875" s="1" t="str">
        <f t="shared" si="26"/>
        <v>43374-Bull Market Brokers S.A (200)-28995-OUT</v>
      </c>
      <c r="B875" s="1" t="str">
        <f t="shared" si="27"/>
        <v>43374-Bull Market Brokers S.A (200)-OUT</v>
      </c>
      <c r="C875" s="1" t="str">
        <f>IF(I875="","",IF(J875="OUT","",IF(COUNTIF($A$2:A875,A875)=1,1,"")))</f>
        <v/>
      </c>
      <c r="D875" s="1" t="str">
        <f>IF(I875="","",IF(J875="IN","",IF(COUNTIF($A$2:A875,A875)=1,1,"")))</f>
        <v/>
      </c>
      <c r="E875" s="1" t="str">
        <f>IF(I875="","",IF(J875="OUT","",IF(COUNTIF(B$2:$B875,B875)=1,1,"")))</f>
        <v/>
      </c>
      <c r="F875" s="1" t="str">
        <f>IF(I875="","",IF(J875="IN","",IF(COUNTIF($B$2:B875,B875)=1,1,"")))</f>
        <v/>
      </c>
      <c r="G875" s="1">
        <f>IF(I875="","",COUNTIF($K$1:K875,K875))</f>
        <v>86</v>
      </c>
      <c r="H875" s="1">
        <f>IF(I875="","",COUNTIF($G$2:G875,1))</f>
        <v>62</v>
      </c>
      <c r="I875" s="5">
        <v>28995</v>
      </c>
      <c r="J875" s="5" t="s">
        <v>3</v>
      </c>
      <c r="K875" s="5" t="s">
        <v>21</v>
      </c>
      <c r="L875" s="6">
        <v>43374</v>
      </c>
      <c r="M875" s="8">
        <v>2000</v>
      </c>
      <c r="N875" s="5">
        <v>23.2</v>
      </c>
      <c r="O875" s="7">
        <v>-46400</v>
      </c>
    </row>
    <row r="876" spans="1:15" hidden="1" x14ac:dyDescent="0.2">
      <c r="A876" s="1" t="str">
        <f t="shared" si="26"/>
        <v>43374-EcoBolsar (689)-29154-OUT</v>
      </c>
      <c r="B876" s="1" t="str">
        <f t="shared" si="27"/>
        <v>43374-EcoBolsar (689)-OUT</v>
      </c>
      <c r="C876" s="1" t="str">
        <f>IF(I876="","",IF(J876="OUT","",IF(COUNTIF($A$2:A876,A876)=1,1,"")))</f>
        <v/>
      </c>
      <c r="D876" s="1">
        <f>IF(I876="","",IF(J876="IN","",IF(COUNTIF($A$2:A876,A876)=1,1,"")))</f>
        <v>1</v>
      </c>
      <c r="E876" s="1" t="str">
        <f>IF(I876="","",IF(J876="OUT","",IF(COUNTIF(B$2:$B876,B876)=1,1,"")))</f>
        <v/>
      </c>
      <c r="F876" s="1" t="str">
        <f>IF(I876="","",IF(J876="IN","",IF(COUNTIF($B$2:B876,B876)=1,1,"")))</f>
        <v/>
      </c>
      <c r="G876" s="1">
        <f>IF(I876="","",COUNTIF($K$1:K876,K876))</f>
        <v>64</v>
      </c>
      <c r="H876" s="1">
        <f>IF(I876="","",COUNTIF($G$2:G876,1))</f>
        <v>62</v>
      </c>
      <c r="I876" s="5">
        <v>29154</v>
      </c>
      <c r="J876" s="5" t="s">
        <v>3</v>
      </c>
      <c r="K876" s="5" t="s">
        <v>25</v>
      </c>
      <c r="L876" s="6">
        <v>43374</v>
      </c>
      <c r="M876" s="5">
        <v>251</v>
      </c>
      <c r="N876" s="5">
        <v>141.30000000000001</v>
      </c>
      <c r="O876" s="7">
        <v>-35466.300000000003</v>
      </c>
    </row>
    <row r="877" spans="1:15" hidden="1" x14ac:dyDescent="0.2">
      <c r="A877" s="1" t="str">
        <f t="shared" si="26"/>
        <v>43374-EcoBolsar (689)-29154-OUT</v>
      </c>
      <c r="B877" s="1" t="str">
        <f t="shared" si="27"/>
        <v>43374-EcoBolsar (689)-OUT</v>
      </c>
      <c r="C877" s="1" t="str">
        <f>IF(I877="","",IF(J877="OUT","",IF(COUNTIF($A$2:A877,A877)=1,1,"")))</f>
        <v/>
      </c>
      <c r="D877" s="1" t="str">
        <f>IF(I877="","",IF(J877="IN","",IF(COUNTIF($A$2:A877,A877)=1,1,"")))</f>
        <v/>
      </c>
      <c r="E877" s="1" t="str">
        <f>IF(I877="","",IF(J877="OUT","",IF(COUNTIF(B$2:$B877,B877)=1,1,"")))</f>
        <v/>
      </c>
      <c r="F877" s="1" t="str">
        <f>IF(I877="","",IF(J877="IN","",IF(COUNTIF($B$2:B877,B877)=1,1,"")))</f>
        <v/>
      </c>
      <c r="G877" s="1">
        <f>IF(I877="","",COUNTIF($K$1:K877,K877))</f>
        <v>65</v>
      </c>
      <c r="H877" s="1">
        <f>IF(I877="","",COUNTIF($G$2:G877,1))</f>
        <v>62</v>
      </c>
      <c r="I877" s="5">
        <v>29154</v>
      </c>
      <c r="J877" s="5" t="s">
        <v>3</v>
      </c>
      <c r="K877" s="5" t="s">
        <v>25</v>
      </c>
      <c r="L877" s="6">
        <v>43374</v>
      </c>
      <c r="M877" s="5">
        <v>3389</v>
      </c>
      <c r="N877" s="5">
        <v>10.199999999999999</v>
      </c>
      <c r="O877" s="7">
        <v>-34567.799999999996</v>
      </c>
    </row>
    <row r="878" spans="1:15" hidden="1" x14ac:dyDescent="0.2">
      <c r="A878" s="1" t="str">
        <f t="shared" si="26"/>
        <v>43374-EcoBolsar (689)-29154-OUT</v>
      </c>
      <c r="B878" s="1" t="str">
        <f t="shared" si="27"/>
        <v>43374-EcoBolsar (689)-OUT</v>
      </c>
      <c r="C878" s="1" t="str">
        <f>IF(I878="","",IF(J878="OUT","",IF(COUNTIF($A$2:A878,A878)=1,1,"")))</f>
        <v/>
      </c>
      <c r="D878" s="1" t="str">
        <f>IF(I878="","",IF(J878="IN","",IF(COUNTIF($A$2:A878,A878)=1,1,"")))</f>
        <v/>
      </c>
      <c r="E878" s="1" t="str">
        <f>IF(I878="","",IF(J878="OUT","",IF(COUNTIF(B$2:$B878,B878)=1,1,"")))</f>
        <v/>
      </c>
      <c r="F878" s="1" t="str">
        <f>IF(I878="","",IF(J878="IN","",IF(COUNTIF($B$2:B878,B878)=1,1,"")))</f>
        <v/>
      </c>
      <c r="G878" s="1">
        <f>IF(I878="","",COUNTIF($K$1:K878,K878))</f>
        <v>66</v>
      </c>
      <c r="H878" s="1">
        <f>IF(I878="","",COUNTIF($G$2:G878,1))</f>
        <v>62</v>
      </c>
      <c r="I878" s="5">
        <v>29154</v>
      </c>
      <c r="J878" s="5" t="s">
        <v>3</v>
      </c>
      <c r="K878" s="5" t="s">
        <v>25</v>
      </c>
      <c r="L878" s="6">
        <v>43374</v>
      </c>
      <c r="M878" s="5">
        <v>342</v>
      </c>
      <c r="N878" s="5">
        <v>87.95</v>
      </c>
      <c r="O878" s="7">
        <v>-30078.9</v>
      </c>
    </row>
    <row r="879" spans="1:15" hidden="1" x14ac:dyDescent="0.2">
      <c r="A879" s="1" t="str">
        <f t="shared" si="26"/>
        <v>43374-EcoBolsar (689)-29154-OUT</v>
      </c>
      <c r="B879" s="1" t="str">
        <f t="shared" si="27"/>
        <v>43374-EcoBolsar (689)-OUT</v>
      </c>
      <c r="C879" s="1" t="str">
        <f>IF(I879="","",IF(J879="OUT","",IF(COUNTIF($A$2:A879,A879)=1,1,"")))</f>
        <v/>
      </c>
      <c r="D879" s="1" t="str">
        <f>IF(I879="","",IF(J879="IN","",IF(COUNTIF($A$2:A879,A879)=1,1,"")))</f>
        <v/>
      </c>
      <c r="E879" s="1" t="str">
        <f>IF(I879="","",IF(J879="OUT","",IF(COUNTIF(B$2:$B879,B879)=1,1,"")))</f>
        <v/>
      </c>
      <c r="F879" s="1" t="str">
        <f>IF(I879="","",IF(J879="IN","",IF(COUNTIF($B$2:B879,B879)=1,1,"")))</f>
        <v/>
      </c>
      <c r="G879" s="1">
        <f>IF(I879="","",COUNTIF($K$1:K879,K879))</f>
        <v>67</v>
      </c>
      <c r="H879" s="1">
        <f>IF(I879="","",COUNTIF($G$2:G879,1))</f>
        <v>62</v>
      </c>
      <c r="I879" s="5">
        <v>29154</v>
      </c>
      <c r="J879" s="5" t="s">
        <v>3</v>
      </c>
      <c r="K879" s="5" t="s">
        <v>25</v>
      </c>
      <c r="L879" s="6">
        <v>43374</v>
      </c>
      <c r="M879" s="5">
        <v>514</v>
      </c>
      <c r="N879" s="5">
        <v>55</v>
      </c>
      <c r="O879" s="7">
        <v>-28270</v>
      </c>
    </row>
    <row r="880" spans="1:15" hidden="1" x14ac:dyDescent="0.2">
      <c r="A880" s="1" t="str">
        <f t="shared" si="26"/>
        <v>43374-EcoBolsar (689)-29154-OUT</v>
      </c>
      <c r="B880" s="1" t="str">
        <f t="shared" si="27"/>
        <v>43374-EcoBolsar (689)-OUT</v>
      </c>
      <c r="C880" s="1" t="str">
        <f>IF(I880="","",IF(J880="OUT","",IF(COUNTIF($A$2:A880,A880)=1,1,"")))</f>
        <v/>
      </c>
      <c r="D880" s="1" t="str">
        <f>IF(I880="","",IF(J880="IN","",IF(COUNTIF($A$2:A880,A880)=1,1,"")))</f>
        <v/>
      </c>
      <c r="E880" s="1" t="str">
        <f>IF(I880="","",IF(J880="OUT","",IF(COUNTIF(B$2:$B880,B880)=1,1,"")))</f>
        <v/>
      </c>
      <c r="F880" s="1" t="str">
        <f>IF(I880="","",IF(J880="IN","",IF(COUNTIF($B$2:B880,B880)=1,1,"")))</f>
        <v/>
      </c>
      <c r="G880" s="1">
        <f>IF(I880="","",COUNTIF($K$1:K880,K880))</f>
        <v>68</v>
      </c>
      <c r="H880" s="1">
        <f>IF(I880="","",COUNTIF($G$2:G880,1))</f>
        <v>62</v>
      </c>
      <c r="I880" s="5">
        <v>29154</v>
      </c>
      <c r="J880" s="5" t="s">
        <v>3</v>
      </c>
      <c r="K880" s="5" t="s">
        <v>25</v>
      </c>
      <c r="L880" s="6">
        <v>43374</v>
      </c>
      <c r="M880" s="5">
        <v>1750</v>
      </c>
      <c r="N880" s="5">
        <v>14.6</v>
      </c>
      <c r="O880" s="7">
        <v>-25550</v>
      </c>
    </row>
    <row r="881" spans="1:15" hidden="1" x14ac:dyDescent="0.2">
      <c r="A881" s="1" t="str">
        <f t="shared" si="26"/>
        <v>43374-EcoBolsar (689)-29154-OUT</v>
      </c>
      <c r="B881" s="1" t="str">
        <f t="shared" si="27"/>
        <v>43374-EcoBolsar (689)-OUT</v>
      </c>
      <c r="C881" s="1" t="str">
        <f>IF(I881="","",IF(J881="OUT","",IF(COUNTIF($A$2:A881,A881)=1,1,"")))</f>
        <v/>
      </c>
      <c r="D881" s="1" t="str">
        <f>IF(I881="","",IF(J881="IN","",IF(COUNTIF($A$2:A881,A881)=1,1,"")))</f>
        <v/>
      </c>
      <c r="E881" s="1" t="str">
        <f>IF(I881="","",IF(J881="OUT","",IF(COUNTIF(B$2:$B881,B881)=1,1,"")))</f>
        <v/>
      </c>
      <c r="F881" s="1" t="str">
        <f>IF(I881="","",IF(J881="IN","",IF(COUNTIF($B$2:B881,B881)=1,1,"")))</f>
        <v/>
      </c>
      <c r="G881" s="1">
        <f>IF(I881="","",COUNTIF($K$1:K881,K881))</f>
        <v>69</v>
      </c>
      <c r="H881" s="1">
        <f>IF(I881="","",COUNTIF($G$2:G881,1))</f>
        <v>62</v>
      </c>
      <c r="I881" s="5">
        <v>29154</v>
      </c>
      <c r="J881" s="5" t="s">
        <v>3</v>
      </c>
      <c r="K881" s="5" t="s">
        <v>25</v>
      </c>
      <c r="L881" s="6">
        <v>43374</v>
      </c>
      <c r="M881" s="5">
        <v>333</v>
      </c>
      <c r="N881" s="5">
        <v>51</v>
      </c>
      <c r="O881" s="7">
        <v>-16983</v>
      </c>
    </row>
    <row r="882" spans="1:15" hidden="1" x14ac:dyDescent="0.2">
      <c r="A882" s="1" t="str">
        <f t="shared" si="26"/>
        <v>43374-EcoBolsar (689)-29154-OUT</v>
      </c>
      <c r="B882" s="1" t="str">
        <f t="shared" si="27"/>
        <v>43374-EcoBolsar (689)-OUT</v>
      </c>
      <c r="C882" s="1" t="str">
        <f>IF(I882="","",IF(J882="OUT","",IF(COUNTIF($A$2:A882,A882)=1,1,"")))</f>
        <v/>
      </c>
      <c r="D882" s="1" t="str">
        <f>IF(I882="","",IF(J882="IN","",IF(COUNTIF($A$2:A882,A882)=1,1,"")))</f>
        <v/>
      </c>
      <c r="E882" s="1" t="str">
        <f>IF(I882="","",IF(J882="OUT","",IF(COUNTIF(B$2:$B882,B882)=1,1,"")))</f>
        <v/>
      </c>
      <c r="F882" s="1" t="str">
        <f>IF(I882="","",IF(J882="IN","",IF(COUNTIF($B$2:B882,B882)=1,1,"")))</f>
        <v/>
      </c>
      <c r="G882" s="1">
        <f>IF(I882="","",COUNTIF($K$1:K882,K882))</f>
        <v>70</v>
      </c>
      <c r="H882" s="1">
        <f>IF(I882="","",COUNTIF($G$2:G882,1))</f>
        <v>62</v>
      </c>
      <c r="I882" s="5">
        <v>29154</v>
      </c>
      <c r="J882" s="5" t="s">
        <v>3</v>
      </c>
      <c r="K882" s="5" t="s">
        <v>25</v>
      </c>
      <c r="L882" s="6">
        <v>43374</v>
      </c>
      <c r="M882" s="5">
        <v>342</v>
      </c>
      <c r="N882" s="5">
        <v>43.95</v>
      </c>
      <c r="O882" s="7">
        <v>-15030.900000000001</v>
      </c>
    </row>
    <row r="883" spans="1:15" hidden="1" x14ac:dyDescent="0.2">
      <c r="A883" s="1" t="str">
        <f t="shared" si="26"/>
        <v>43374-EcoBolsar (689)-29154-OUT</v>
      </c>
      <c r="B883" s="1" t="str">
        <f t="shared" si="27"/>
        <v>43374-EcoBolsar (689)-OUT</v>
      </c>
      <c r="C883" s="1" t="str">
        <f>IF(I883="","",IF(J883="OUT","",IF(COUNTIF($A$2:A883,A883)=1,1,"")))</f>
        <v/>
      </c>
      <c r="D883" s="1" t="str">
        <f>IF(I883="","",IF(J883="IN","",IF(COUNTIF($A$2:A883,A883)=1,1,"")))</f>
        <v/>
      </c>
      <c r="E883" s="1" t="str">
        <f>IF(I883="","",IF(J883="OUT","",IF(COUNTIF(B$2:$B883,B883)=1,1,"")))</f>
        <v/>
      </c>
      <c r="F883" s="1" t="str">
        <f>IF(I883="","",IF(J883="IN","",IF(COUNTIF($B$2:B883,B883)=1,1,"")))</f>
        <v/>
      </c>
      <c r="G883" s="1">
        <f>IF(I883="","",COUNTIF($K$1:K883,K883))</f>
        <v>71</v>
      </c>
      <c r="H883" s="1">
        <f>IF(I883="","",COUNTIF($G$2:G883,1))</f>
        <v>62</v>
      </c>
      <c r="I883" s="5">
        <v>29154</v>
      </c>
      <c r="J883" s="5" t="s">
        <v>3</v>
      </c>
      <c r="K883" s="5" t="s">
        <v>25</v>
      </c>
      <c r="L883" s="6">
        <v>43374</v>
      </c>
      <c r="M883" s="5">
        <v>268</v>
      </c>
      <c r="N883" s="5">
        <v>38.700000000000003</v>
      </c>
      <c r="O883" s="7">
        <v>-10371.6</v>
      </c>
    </row>
    <row r="884" spans="1:15" hidden="1" x14ac:dyDescent="0.2">
      <c r="A884" s="1" t="str">
        <f t="shared" si="26"/>
        <v>43374-EcoBolsar (689)-29176-OUT</v>
      </c>
      <c r="B884" s="1" t="str">
        <f t="shared" si="27"/>
        <v>43374-EcoBolsar (689)-OUT</v>
      </c>
      <c r="C884" s="1" t="str">
        <f>IF(I884="","",IF(J884="OUT","",IF(COUNTIF($A$2:A884,A884)=1,1,"")))</f>
        <v/>
      </c>
      <c r="D884" s="1">
        <f>IF(I884="","",IF(J884="IN","",IF(COUNTIF($A$2:A884,A884)=1,1,"")))</f>
        <v>1</v>
      </c>
      <c r="E884" s="1" t="str">
        <f>IF(I884="","",IF(J884="OUT","",IF(COUNTIF(B$2:$B884,B884)=1,1,"")))</f>
        <v/>
      </c>
      <c r="F884" s="1" t="str">
        <f>IF(I884="","",IF(J884="IN","",IF(COUNTIF($B$2:B884,B884)=1,1,"")))</f>
        <v/>
      </c>
      <c r="G884" s="1">
        <f>IF(I884="","",COUNTIF($K$1:K884,K884))</f>
        <v>72</v>
      </c>
      <c r="H884" s="1">
        <f>IF(I884="","",COUNTIF($G$2:G884,1))</f>
        <v>62</v>
      </c>
      <c r="I884" s="5">
        <v>29176</v>
      </c>
      <c r="J884" s="5" t="s">
        <v>3</v>
      </c>
      <c r="K884" s="5" t="s">
        <v>25</v>
      </c>
      <c r="L884" s="6">
        <v>43374</v>
      </c>
      <c r="M884" s="8">
        <v>3675</v>
      </c>
      <c r="N884" s="5">
        <v>37.700000000000003</v>
      </c>
      <c r="O884" s="7">
        <v>-138547.5</v>
      </c>
    </row>
    <row r="885" spans="1:15" hidden="1" x14ac:dyDescent="0.2">
      <c r="A885" s="1" t="str">
        <f t="shared" si="26"/>
        <v>43374-EcoBolsar (689)-29176-OUT</v>
      </c>
      <c r="B885" s="1" t="str">
        <f t="shared" si="27"/>
        <v>43374-EcoBolsar (689)-OUT</v>
      </c>
      <c r="C885" s="1" t="str">
        <f>IF(I885="","",IF(J885="OUT","",IF(COUNTIF($A$2:A885,A885)=1,1,"")))</f>
        <v/>
      </c>
      <c r="D885" s="1" t="str">
        <f>IF(I885="","",IF(J885="IN","",IF(COUNTIF($A$2:A885,A885)=1,1,"")))</f>
        <v/>
      </c>
      <c r="E885" s="1" t="str">
        <f>IF(I885="","",IF(J885="OUT","",IF(COUNTIF(B$2:$B885,B885)=1,1,"")))</f>
        <v/>
      </c>
      <c r="F885" s="1" t="str">
        <f>IF(I885="","",IF(J885="IN","",IF(COUNTIF($B$2:B885,B885)=1,1,"")))</f>
        <v/>
      </c>
      <c r="G885" s="1">
        <f>IF(I885="","",COUNTIF($K$1:K885,K885))</f>
        <v>73</v>
      </c>
      <c r="H885" s="1">
        <f>IF(I885="","",COUNTIF($G$2:G885,1))</f>
        <v>62</v>
      </c>
      <c r="I885" s="5">
        <v>29176</v>
      </c>
      <c r="J885" s="5" t="s">
        <v>3</v>
      </c>
      <c r="K885" s="5" t="s">
        <v>25</v>
      </c>
      <c r="L885" s="6">
        <v>43374</v>
      </c>
      <c r="M885" s="5">
        <v>128900</v>
      </c>
      <c r="N885" s="5">
        <v>1.0249999999999999</v>
      </c>
      <c r="O885" s="7">
        <v>-132122.5</v>
      </c>
    </row>
    <row r="886" spans="1:15" hidden="1" x14ac:dyDescent="0.2">
      <c r="A886" s="1" t="str">
        <f t="shared" si="26"/>
        <v>43374-EcoBolsar (689)-29176-OUT</v>
      </c>
      <c r="B886" s="1" t="str">
        <f t="shared" si="27"/>
        <v>43374-EcoBolsar (689)-OUT</v>
      </c>
      <c r="C886" s="1" t="str">
        <f>IF(I886="","",IF(J886="OUT","",IF(COUNTIF($A$2:A886,A886)=1,1,"")))</f>
        <v/>
      </c>
      <c r="D886" s="1" t="str">
        <f>IF(I886="","",IF(J886="IN","",IF(COUNTIF($A$2:A886,A886)=1,1,"")))</f>
        <v/>
      </c>
      <c r="E886" s="1" t="str">
        <f>IF(I886="","",IF(J886="OUT","",IF(COUNTIF(B$2:$B886,B886)=1,1,"")))</f>
        <v/>
      </c>
      <c r="F886" s="1" t="str">
        <f>IF(I886="","",IF(J886="IN","",IF(COUNTIF($B$2:B886,B886)=1,1,"")))</f>
        <v/>
      </c>
      <c r="G886" s="1">
        <f>IF(I886="","",COUNTIF($K$1:K886,K886))</f>
        <v>74</v>
      </c>
      <c r="H886" s="1">
        <f>IF(I886="","",COUNTIF($G$2:G886,1))</f>
        <v>62</v>
      </c>
      <c r="I886" s="5">
        <v>29176</v>
      </c>
      <c r="J886" s="5" t="s">
        <v>3</v>
      </c>
      <c r="K886" s="5" t="s">
        <v>25</v>
      </c>
      <c r="L886" s="6">
        <v>43374</v>
      </c>
      <c r="M886" s="8">
        <v>2252</v>
      </c>
      <c r="N886" s="5">
        <v>36.840000000000003</v>
      </c>
      <c r="O886" s="7">
        <v>-82963.680000000008</v>
      </c>
    </row>
    <row r="887" spans="1:15" hidden="1" x14ac:dyDescent="0.2">
      <c r="A887" s="1" t="str">
        <f t="shared" si="26"/>
        <v>43374-Consultatio Investments S.A (1787)-30110-OUT</v>
      </c>
      <c r="B887" s="1" t="str">
        <f t="shared" si="27"/>
        <v>43374-Consultatio Investments S.A (1787)-OUT</v>
      </c>
      <c r="C887" s="1" t="str">
        <f>IF(I887="","",IF(J887="OUT","",IF(COUNTIF($A$2:A887,A887)=1,1,"")))</f>
        <v/>
      </c>
      <c r="D887" s="1">
        <f>IF(I887="","",IF(J887="IN","",IF(COUNTIF($A$2:A887,A887)=1,1,"")))</f>
        <v>1</v>
      </c>
      <c r="E887" s="1" t="str">
        <f>IF(I887="","",IF(J887="OUT","",IF(COUNTIF(B$2:$B887,B887)=1,1,"")))</f>
        <v/>
      </c>
      <c r="F887" s="1" t="str">
        <f>IF(I887="","",IF(J887="IN","",IF(COUNTIF($B$2:B887,B887)=1,1,"")))</f>
        <v/>
      </c>
      <c r="G887" s="1">
        <f>IF(I887="","",COUNTIF($K$1:K887,K887))</f>
        <v>18</v>
      </c>
      <c r="H887" s="1">
        <f>IF(I887="","",COUNTIF($G$2:G887,1))</f>
        <v>62</v>
      </c>
      <c r="I887" s="5">
        <v>30110</v>
      </c>
      <c r="J887" s="5" t="s">
        <v>3</v>
      </c>
      <c r="K887" s="5" t="s">
        <v>40</v>
      </c>
      <c r="L887" s="6">
        <v>43374</v>
      </c>
      <c r="M887" s="8">
        <v>12972</v>
      </c>
      <c r="N887" s="5">
        <v>37.25</v>
      </c>
      <c r="O887" s="7">
        <v>-483207</v>
      </c>
    </row>
    <row r="888" spans="1:15" hidden="1" x14ac:dyDescent="0.2">
      <c r="A888" s="1" t="str">
        <f t="shared" si="26"/>
        <v>43374-Consultatio Investments S.A (1787)-30110-OUT</v>
      </c>
      <c r="B888" s="1" t="str">
        <f t="shared" si="27"/>
        <v>43374-Consultatio Investments S.A (1787)-OUT</v>
      </c>
      <c r="C888" s="1" t="str">
        <f>IF(I888="","",IF(J888="OUT","",IF(COUNTIF($A$2:A888,A888)=1,1,"")))</f>
        <v/>
      </c>
      <c r="D888" s="1" t="str">
        <f>IF(I888="","",IF(J888="IN","",IF(COUNTIF($A$2:A888,A888)=1,1,"")))</f>
        <v/>
      </c>
      <c r="E888" s="1" t="str">
        <f>IF(I888="","",IF(J888="OUT","",IF(COUNTIF(B$2:$B888,B888)=1,1,"")))</f>
        <v/>
      </c>
      <c r="F888" s="1" t="str">
        <f>IF(I888="","",IF(J888="IN","",IF(COUNTIF($B$2:B888,B888)=1,1,"")))</f>
        <v/>
      </c>
      <c r="G888" s="1">
        <f>IF(I888="","",COUNTIF($K$1:K888,K888))</f>
        <v>19</v>
      </c>
      <c r="H888" s="1">
        <f>IF(I888="","",COUNTIF($G$2:G888,1))</f>
        <v>62</v>
      </c>
      <c r="I888" s="5">
        <v>30110</v>
      </c>
      <c r="J888" s="5" t="s">
        <v>3</v>
      </c>
      <c r="K888" s="5" t="s">
        <v>40</v>
      </c>
      <c r="L888" s="6">
        <v>43374</v>
      </c>
      <c r="M888" s="5">
        <v>123</v>
      </c>
      <c r="N888" s="5">
        <v>91.4</v>
      </c>
      <c r="O888" s="7">
        <v>-11242.2</v>
      </c>
    </row>
    <row r="889" spans="1:15" hidden="1" x14ac:dyDescent="0.2">
      <c r="A889" s="1" t="str">
        <f t="shared" si="26"/>
        <v>43374-EcoBolsar (689)-30545-OUT</v>
      </c>
      <c r="B889" s="1" t="str">
        <f t="shared" si="27"/>
        <v>43374-EcoBolsar (689)-OUT</v>
      </c>
      <c r="C889" s="1" t="str">
        <f>IF(I889="","",IF(J889="OUT","",IF(COUNTIF($A$2:A889,A889)=1,1,"")))</f>
        <v/>
      </c>
      <c r="D889" s="1">
        <f>IF(I889="","",IF(J889="IN","",IF(COUNTIF($A$2:A889,A889)=1,1,"")))</f>
        <v>1</v>
      </c>
      <c r="E889" s="1" t="str">
        <f>IF(I889="","",IF(J889="OUT","",IF(COUNTIF(B$2:$B889,B889)=1,1,"")))</f>
        <v/>
      </c>
      <c r="F889" s="1" t="str">
        <f>IF(I889="","",IF(J889="IN","",IF(COUNTIF($B$2:B889,B889)=1,1,"")))</f>
        <v/>
      </c>
      <c r="G889" s="1">
        <f>IF(I889="","",COUNTIF($K$1:K889,K889))</f>
        <v>75</v>
      </c>
      <c r="H889" s="1">
        <f>IF(I889="","",COUNTIF($G$2:G889,1))</f>
        <v>62</v>
      </c>
      <c r="I889" s="5">
        <v>30545</v>
      </c>
      <c r="J889" s="5" t="s">
        <v>3</v>
      </c>
      <c r="K889" s="5" t="s">
        <v>25</v>
      </c>
      <c r="L889" s="6">
        <v>43374</v>
      </c>
      <c r="M889" s="5">
        <v>1492</v>
      </c>
      <c r="N889" s="5">
        <v>289.45</v>
      </c>
      <c r="O889" s="7">
        <v>-431859.39999999997</v>
      </c>
    </row>
    <row r="890" spans="1:15" hidden="1" x14ac:dyDescent="0.2">
      <c r="A890" s="1" t="str">
        <f t="shared" si="26"/>
        <v>43374-EcoBolsar (689)-30545-OUT</v>
      </c>
      <c r="B890" s="1" t="str">
        <f t="shared" si="27"/>
        <v>43374-EcoBolsar (689)-OUT</v>
      </c>
      <c r="C890" s="1" t="str">
        <f>IF(I890="","",IF(J890="OUT","",IF(COUNTIF($A$2:A890,A890)=1,1,"")))</f>
        <v/>
      </c>
      <c r="D890" s="1" t="str">
        <f>IF(I890="","",IF(J890="IN","",IF(COUNTIF($A$2:A890,A890)=1,1,"")))</f>
        <v/>
      </c>
      <c r="E890" s="1" t="str">
        <f>IF(I890="","",IF(J890="OUT","",IF(COUNTIF(B$2:$B890,B890)=1,1,"")))</f>
        <v/>
      </c>
      <c r="F890" s="1" t="str">
        <f>IF(I890="","",IF(J890="IN","",IF(COUNTIF($B$2:B890,B890)=1,1,"")))</f>
        <v/>
      </c>
      <c r="G890" s="1">
        <f>IF(I890="","",COUNTIF($K$1:K890,K890))</f>
        <v>76</v>
      </c>
      <c r="H890" s="1">
        <f>IF(I890="","",COUNTIF($G$2:G890,1))</f>
        <v>62</v>
      </c>
      <c r="I890" s="5">
        <v>30545</v>
      </c>
      <c r="J890" s="5" t="s">
        <v>3</v>
      </c>
      <c r="K890" s="5" t="s">
        <v>25</v>
      </c>
      <c r="L890" s="6">
        <v>43374</v>
      </c>
      <c r="M890" s="5">
        <v>71</v>
      </c>
      <c r="N890" s="5">
        <v>289.45</v>
      </c>
      <c r="O890" s="7">
        <v>-20550.95</v>
      </c>
    </row>
    <row r="891" spans="1:15" hidden="1" x14ac:dyDescent="0.2">
      <c r="A891" s="1" t="str">
        <f t="shared" si="26"/>
        <v>43374-Bull Market Brokers S.A (200)-31458-OUT</v>
      </c>
      <c r="B891" s="1" t="str">
        <f t="shared" si="27"/>
        <v>43374-Bull Market Brokers S.A (200)-OUT</v>
      </c>
      <c r="C891" s="1" t="str">
        <f>IF(I891="","",IF(J891="OUT","",IF(COUNTIF($A$2:A891,A891)=1,1,"")))</f>
        <v/>
      </c>
      <c r="D891" s="1">
        <f>IF(I891="","",IF(J891="IN","",IF(COUNTIF($A$2:A891,A891)=1,1,"")))</f>
        <v>1</v>
      </c>
      <c r="E891" s="1" t="str">
        <f>IF(I891="","",IF(J891="OUT","",IF(COUNTIF(B$2:$B891,B891)=1,1,"")))</f>
        <v/>
      </c>
      <c r="F891" s="1" t="str">
        <f>IF(I891="","",IF(J891="IN","",IF(COUNTIF($B$2:B891,B891)=1,1,"")))</f>
        <v/>
      </c>
      <c r="G891" s="1">
        <f>IF(I891="","",COUNTIF($K$1:K891,K891))</f>
        <v>87</v>
      </c>
      <c r="H891" s="1">
        <f>IF(I891="","",COUNTIF($G$2:G891,1))</f>
        <v>62</v>
      </c>
      <c r="I891" s="5">
        <v>31458</v>
      </c>
      <c r="J891" s="5" t="s">
        <v>3</v>
      </c>
      <c r="K891" s="5" t="s">
        <v>21</v>
      </c>
      <c r="L891" s="6">
        <v>43374</v>
      </c>
      <c r="M891" s="5">
        <v>427368</v>
      </c>
      <c r="N891" s="5">
        <v>1.05</v>
      </c>
      <c r="O891" s="7">
        <v>-448736.4</v>
      </c>
    </row>
    <row r="892" spans="1:15" hidden="1" x14ac:dyDescent="0.2">
      <c r="A892" s="1" t="str">
        <f t="shared" si="26"/>
        <v>43374-Bull Market Brokers S.A (200)-31458-OUT</v>
      </c>
      <c r="B892" s="1" t="str">
        <f t="shared" si="27"/>
        <v>43374-Bull Market Brokers S.A (200)-OUT</v>
      </c>
      <c r="C892" s="1" t="str">
        <f>IF(I892="","",IF(J892="OUT","",IF(COUNTIF($A$2:A892,A892)=1,1,"")))</f>
        <v/>
      </c>
      <c r="D892" s="1" t="str">
        <f>IF(I892="","",IF(J892="IN","",IF(COUNTIF($A$2:A892,A892)=1,1,"")))</f>
        <v/>
      </c>
      <c r="E892" s="1" t="str">
        <f>IF(I892="","",IF(J892="OUT","",IF(COUNTIF(B$2:$B892,B892)=1,1,"")))</f>
        <v/>
      </c>
      <c r="F892" s="1" t="str">
        <f>IF(I892="","",IF(J892="IN","",IF(COUNTIF($B$2:B892,B892)=1,1,"")))</f>
        <v/>
      </c>
      <c r="G892" s="1">
        <f>IF(I892="","",COUNTIF($K$1:K892,K892))</f>
        <v>88</v>
      </c>
      <c r="H892" s="1">
        <f>IF(I892="","",COUNTIF($G$2:G892,1))</f>
        <v>62</v>
      </c>
      <c r="I892" s="5">
        <v>31458</v>
      </c>
      <c r="J892" s="5" t="s">
        <v>3</v>
      </c>
      <c r="K892" s="5" t="s">
        <v>21</v>
      </c>
      <c r="L892" s="6">
        <v>43374</v>
      </c>
      <c r="M892" s="5">
        <v>355126</v>
      </c>
      <c r="N892" s="5">
        <v>1.0285</v>
      </c>
      <c r="O892" s="7">
        <v>-365247.09100000001</v>
      </c>
    </row>
    <row r="893" spans="1:15" hidden="1" x14ac:dyDescent="0.2">
      <c r="A893" s="1" t="str">
        <f t="shared" si="26"/>
        <v>43374-Bull Market Brokers S.A (200)-31458-OUT</v>
      </c>
      <c r="B893" s="1" t="str">
        <f t="shared" si="27"/>
        <v>43374-Bull Market Brokers S.A (200)-OUT</v>
      </c>
      <c r="C893" s="1" t="str">
        <f>IF(I893="","",IF(J893="OUT","",IF(COUNTIF($A$2:A893,A893)=1,1,"")))</f>
        <v/>
      </c>
      <c r="D893" s="1" t="str">
        <f>IF(I893="","",IF(J893="IN","",IF(COUNTIF($A$2:A893,A893)=1,1,"")))</f>
        <v/>
      </c>
      <c r="E893" s="1" t="str">
        <f>IF(I893="","",IF(J893="OUT","",IF(COUNTIF(B$2:$B893,B893)=1,1,"")))</f>
        <v/>
      </c>
      <c r="F893" s="1" t="str">
        <f>IF(I893="","",IF(J893="IN","",IF(COUNTIF($B$2:B893,B893)=1,1,"")))</f>
        <v/>
      </c>
      <c r="G893" s="1">
        <f>IF(I893="","",COUNTIF($K$1:K893,K893))</f>
        <v>89</v>
      </c>
      <c r="H893" s="1">
        <f>IF(I893="","",COUNTIF($G$2:G893,1))</f>
        <v>62</v>
      </c>
      <c r="I893" s="5">
        <v>31458</v>
      </c>
      <c r="J893" s="5" t="s">
        <v>3</v>
      </c>
      <c r="K893" s="5" t="s">
        <v>21</v>
      </c>
      <c r="L893" s="6">
        <v>43374</v>
      </c>
      <c r="M893" s="8">
        <v>6000</v>
      </c>
      <c r="N893" s="5">
        <v>36.299999999999997</v>
      </c>
      <c r="O893" s="7">
        <v>-217799.99999999997</v>
      </c>
    </row>
    <row r="894" spans="1:15" hidden="1" x14ac:dyDescent="0.2">
      <c r="A894" s="1" t="str">
        <f t="shared" si="26"/>
        <v>43374-Bull Market Brokers S.A (200)-31458-OUT</v>
      </c>
      <c r="B894" s="1" t="str">
        <f t="shared" si="27"/>
        <v>43374-Bull Market Brokers S.A (200)-OUT</v>
      </c>
      <c r="C894" s="1" t="str">
        <f>IF(I894="","",IF(J894="OUT","",IF(COUNTIF($A$2:A894,A894)=1,1,"")))</f>
        <v/>
      </c>
      <c r="D894" s="1" t="str">
        <f>IF(I894="","",IF(J894="IN","",IF(COUNTIF($A$2:A894,A894)=1,1,"")))</f>
        <v/>
      </c>
      <c r="E894" s="1" t="str">
        <f>IF(I894="","",IF(J894="OUT","",IF(COUNTIF(B$2:$B894,B894)=1,1,"")))</f>
        <v/>
      </c>
      <c r="F894" s="1" t="str">
        <f>IF(I894="","",IF(J894="IN","",IF(COUNTIF($B$2:B894,B894)=1,1,"")))</f>
        <v/>
      </c>
      <c r="G894" s="1">
        <f>IF(I894="","",COUNTIF($K$1:K894,K894))</f>
        <v>90</v>
      </c>
      <c r="H894" s="1">
        <f>IF(I894="","",COUNTIF($G$2:G894,1))</f>
        <v>62</v>
      </c>
      <c r="I894" s="5">
        <v>31458</v>
      </c>
      <c r="J894" s="5" t="s">
        <v>3</v>
      </c>
      <c r="K894" s="5" t="s">
        <v>21</v>
      </c>
      <c r="L894" s="6">
        <v>43374</v>
      </c>
      <c r="M894" s="5">
        <v>219000</v>
      </c>
      <c r="N894" s="5">
        <v>0.96</v>
      </c>
      <c r="O894" s="7">
        <v>-210240</v>
      </c>
    </row>
    <row r="895" spans="1:15" hidden="1" x14ac:dyDescent="0.2">
      <c r="A895" s="1" t="str">
        <f t="shared" si="26"/>
        <v>43374-Bull Market Brokers S.A (200)-31458-OUT</v>
      </c>
      <c r="B895" s="1" t="str">
        <f t="shared" si="27"/>
        <v>43374-Bull Market Brokers S.A (200)-OUT</v>
      </c>
      <c r="C895" s="1" t="str">
        <f>IF(I895="","",IF(J895="OUT","",IF(COUNTIF($A$2:A895,A895)=1,1,"")))</f>
        <v/>
      </c>
      <c r="D895" s="1" t="str">
        <f>IF(I895="","",IF(J895="IN","",IF(COUNTIF($A$2:A895,A895)=1,1,"")))</f>
        <v/>
      </c>
      <c r="E895" s="1" t="str">
        <f>IF(I895="","",IF(J895="OUT","",IF(COUNTIF(B$2:$B895,B895)=1,1,"")))</f>
        <v/>
      </c>
      <c r="F895" s="1" t="str">
        <f>IF(I895="","",IF(J895="IN","",IF(COUNTIF($B$2:B895,B895)=1,1,"")))</f>
        <v/>
      </c>
      <c r="G895" s="1">
        <f>IF(I895="","",COUNTIF($K$1:K895,K895))</f>
        <v>91</v>
      </c>
      <c r="H895" s="1">
        <f>IF(I895="","",COUNTIF($G$2:G895,1))</f>
        <v>62</v>
      </c>
      <c r="I895" s="5">
        <v>31458</v>
      </c>
      <c r="J895" s="5" t="s">
        <v>3</v>
      </c>
      <c r="K895" s="5" t="s">
        <v>21</v>
      </c>
      <c r="L895" s="6">
        <v>43374</v>
      </c>
      <c r="M895" s="8">
        <v>5000</v>
      </c>
      <c r="N895" s="5">
        <v>36.94</v>
      </c>
      <c r="O895" s="7">
        <v>-184700</v>
      </c>
    </row>
    <row r="896" spans="1:15" hidden="1" x14ac:dyDescent="0.2">
      <c r="A896" s="1" t="str">
        <f t="shared" si="26"/>
        <v>43374-Bull Market Brokers S.A (200)-31458-OUT</v>
      </c>
      <c r="B896" s="1" t="str">
        <f t="shared" si="27"/>
        <v>43374-Bull Market Brokers S.A (200)-OUT</v>
      </c>
      <c r="C896" s="1" t="str">
        <f>IF(I896="","",IF(J896="OUT","",IF(COUNTIF($A$2:A896,A896)=1,1,"")))</f>
        <v/>
      </c>
      <c r="D896" s="1" t="str">
        <f>IF(I896="","",IF(J896="IN","",IF(COUNTIF($A$2:A896,A896)=1,1,"")))</f>
        <v/>
      </c>
      <c r="E896" s="1" t="str">
        <f>IF(I896="","",IF(J896="OUT","",IF(COUNTIF(B$2:$B896,B896)=1,1,"")))</f>
        <v/>
      </c>
      <c r="F896" s="1" t="str">
        <f>IF(I896="","",IF(J896="IN","",IF(COUNTIF($B$2:B896,B896)=1,1,"")))</f>
        <v/>
      </c>
      <c r="G896" s="1">
        <f>IF(I896="","",COUNTIF($K$1:K896,K896))</f>
        <v>92</v>
      </c>
      <c r="H896" s="1">
        <f>IF(I896="","",COUNTIF($G$2:G896,1))</f>
        <v>62</v>
      </c>
      <c r="I896" s="5">
        <v>31458</v>
      </c>
      <c r="J896" s="5" t="s">
        <v>3</v>
      </c>
      <c r="K896" s="5" t="s">
        <v>21</v>
      </c>
      <c r="L896" s="6">
        <v>43374</v>
      </c>
      <c r="M896" s="8">
        <v>6000</v>
      </c>
      <c r="N896" s="5">
        <v>28.15</v>
      </c>
      <c r="O896" s="7">
        <v>-168900</v>
      </c>
    </row>
    <row r="897" spans="1:15" hidden="1" x14ac:dyDescent="0.2">
      <c r="A897" s="1" t="str">
        <f t="shared" si="26"/>
        <v>43374-Bull Market Brokers S.A (200)-31458-OUT</v>
      </c>
      <c r="B897" s="1" t="str">
        <f t="shared" si="27"/>
        <v>43374-Bull Market Brokers S.A (200)-OUT</v>
      </c>
      <c r="C897" s="1" t="str">
        <f>IF(I897="","",IF(J897="OUT","",IF(COUNTIF($A$2:A897,A897)=1,1,"")))</f>
        <v/>
      </c>
      <c r="D897" s="1" t="str">
        <f>IF(I897="","",IF(J897="IN","",IF(COUNTIF($A$2:A897,A897)=1,1,"")))</f>
        <v/>
      </c>
      <c r="E897" s="1" t="str">
        <f>IF(I897="","",IF(J897="OUT","",IF(COUNTIF(B$2:$B897,B897)=1,1,"")))</f>
        <v/>
      </c>
      <c r="F897" s="1" t="str">
        <f>IF(I897="","",IF(J897="IN","",IF(COUNTIF($B$2:B897,B897)=1,1,"")))</f>
        <v/>
      </c>
      <c r="G897" s="1">
        <f>IF(I897="","",COUNTIF($K$1:K897,K897))</f>
        <v>93</v>
      </c>
      <c r="H897" s="1">
        <f>IF(I897="","",COUNTIF($G$2:G897,1))</f>
        <v>62</v>
      </c>
      <c r="I897" s="5">
        <v>31458</v>
      </c>
      <c r="J897" s="5" t="s">
        <v>3</v>
      </c>
      <c r="K897" s="5" t="s">
        <v>21</v>
      </c>
      <c r="L897" s="6">
        <v>43374</v>
      </c>
      <c r="M897" s="8">
        <v>4000</v>
      </c>
      <c r="N897" s="5">
        <v>36.450000000000003</v>
      </c>
      <c r="O897" s="7">
        <v>-145800</v>
      </c>
    </row>
    <row r="898" spans="1:15" hidden="1" x14ac:dyDescent="0.2">
      <c r="A898" s="1" t="str">
        <f t="shared" si="26"/>
        <v>43374-Bull Market Brokers S.A (200)-31458-OUT</v>
      </c>
      <c r="B898" s="1" t="str">
        <f t="shared" si="27"/>
        <v>43374-Bull Market Brokers S.A (200)-OUT</v>
      </c>
      <c r="C898" s="1" t="str">
        <f>IF(I898="","",IF(J898="OUT","",IF(COUNTIF($A$2:A898,A898)=1,1,"")))</f>
        <v/>
      </c>
      <c r="D898" s="1" t="str">
        <f>IF(I898="","",IF(J898="IN","",IF(COUNTIF($A$2:A898,A898)=1,1,"")))</f>
        <v/>
      </c>
      <c r="E898" s="1" t="str">
        <f>IF(I898="","",IF(J898="OUT","",IF(COUNTIF(B$2:$B898,B898)=1,1,"")))</f>
        <v/>
      </c>
      <c r="F898" s="1" t="str">
        <f>IF(I898="","",IF(J898="IN","",IF(COUNTIF($B$2:B898,B898)=1,1,"")))</f>
        <v/>
      </c>
      <c r="G898" s="1">
        <f>IF(I898="","",COUNTIF($K$1:K898,K898))</f>
        <v>94</v>
      </c>
      <c r="H898" s="1">
        <f>IF(I898="","",COUNTIF($G$2:G898,1))</f>
        <v>62</v>
      </c>
      <c r="I898" s="5">
        <v>31458</v>
      </c>
      <c r="J898" s="5" t="s">
        <v>3</v>
      </c>
      <c r="K898" s="5" t="s">
        <v>21</v>
      </c>
      <c r="L898" s="6">
        <v>43374</v>
      </c>
      <c r="M898" s="8">
        <v>3000</v>
      </c>
      <c r="N898" s="5">
        <v>43.85</v>
      </c>
      <c r="O898" s="7">
        <v>-131550</v>
      </c>
    </row>
    <row r="899" spans="1:15" hidden="1" x14ac:dyDescent="0.2">
      <c r="A899" s="1" t="str">
        <f t="shared" si="26"/>
        <v>43374-Bull Market Brokers S.A (200)-31458-OUT</v>
      </c>
      <c r="B899" s="1" t="str">
        <f t="shared" si="27"/>
        <v>43374-Bull Market Brokers S.A (200)-OUT</v>
      </c>
      <c r="C899" s="1" t="str">
        <f>IF(I899="","",IF(J899="OUT","",IF(COUNTIF($A$2:A899,A899)=1,1,"")))</f>
        <v/>
      </c>
      <c r="D899" s="1" t="str">
        <f>IF(I899="","",IF(J899="IN","",IF(COUNTIF($A$2:A899,A899)=1,1,"")))</f>
        <v/>
      </c>
      <c r="E899" s="1" t="str">
        <f>IF(I899="","",IF(J899="OUT","",IF(COUNTIF(B$2:$B899,B899)=1,1,"")))</f>
        <v/>
      </c>
      <c r="F899" s="1" t="str">
        <f>IF(I899="","",IF(J899="IN","",IF(COUNTIF($B$2:B899,B899)=1,1,"")))</f>
        <v/>
      </c>
      <c r="G899" s="1">
        <f>IF(I899="","",COUNTIF($K$1:K899,K899))</f>
        <v>95</v>
      </c>
      <c r="H899" s="1">
        <f>IF(I899="","",COUNTIF($G$2:G899,1))</f>
        <v>62</v>
      </c>
      <c r="I899" s="5">
        <v>31458</v>
      </c>
      <c r="J899" s="5" t="s">
        <v>3</v>
      </c>
      <c r="K899" s="5" t="s">
        <v>21</v>
      </c>
      <c r="L899" s="6">
        <v>43374</v>
      </c>
      <c r="M899" s="8">
        <v>4000</v>
      </c>
      <c r="N899" s="5">
        <v>28.85</v>
      </c>
      <c r="O899" s="7">
        <v>-115400</v>
      </c>
    </row>
    <row r="900" spans="1:15" hidden="1" x14ac:dyDescent="0.2">
      <c r="A900" s="1" t="str">
        <f t="shared" ref="A900:A963" si="28">IF(I900="","",L900&amp;"-"&amp;K900&amp;"-"&amp;I900&amp;"-"&amp;J900)</f>
        <v>43374-Bull Market Brokers S.A (200)-31458-OUT</v>
      </c>
      <c r="B900" s="1" t="str">
        <f t="shared" ref="B900:B963" si="29">IF(I900="","",L900&amp;"-"&amp;K900&amp;"-"&amp;J900)</f>
        <v>43374-Bull Market Brokers S.A (200)-OUT</v>
      </c>
      <c r="C900" s="1" t="str">
        <f>IF(I900="","",IF(J900="OUT","",IF(COUNTIF($A$2:A900,A900)=1,1,"")))</f>
        <v/>
      </c>
      <c r="D900" s="1" t="str">
        <f>IF(I900="","",IF(J900="IN","",IF(COUNTIF($A$2:A900,A900)=1,1,"")))</f>
        <v/>
      </c>
      <c r="E900" s="1" t="str">
        <f>IF(I900="","",IF(J900="OUT","",IF(COUNTIF(B$2:$B900,B900)=1,1,"")))</f>
        <v/>
      </c>
      <c r="F900" s="1" t="str">
        <f>IF(I900="","",IF(J900="IN","",IF(COUNTIF($B$2:B900,B900)=1,1,"")))</f>
        <v/>
      </c>
      <c r="G900" s="1">
        <f>IF(I900="","",COUNTIF($K$1:K900,K900))</f>
        <v>96</v>
      </c>
      <c r="H900" s="1">
        <f>IF(I900="","",COUNTIF($G$2:G900,1))</f>
        <v>62</v>
      </c>
      <c r="I900" s="5">
        <v>31458</v>
      </c>
      <c r="J900" s="5" t="s">
        <v>3</v>
      </c>
      <c r="K900" s="5" t="s">
        <v>21</v>
      </c>
      <c r="L900" s="6">
        <v>43374</v>
      </c>
      <c r="M900" s="5">
        <v>210</v>
      </c>
      <c r="N900" s="5">
        <v>522.65</v>
      </c>
      <c r="O900" s="7">
        <v>-109756.5</v>
      </c>
    </row>
    <row r="901" spans="1:15" hidden="1" x14ac:dyDescent="0.2">
      <c r="A901" s="1" t="str">
        <f t="shared" si="28"/>
        <v>43374-Bull Market Brokers S.A (200)-31458-OUT</v>
      </c>
      <c r="B901" s="1" t="str">
        <f t="shared" si="29"/>
        <v>43374-Bull Market Brokers S.A (200)-OUT</v>
      </c>
      <c r="C901" s="1" t="str">
        <f>IF(I901="","",IF(J901="OUT","",IF(COUNTIF($A$2:A901,A901)=1,1,"")))</f>
        <v/>
      </c>
      <c r="D901" s="1" t="str">
        <f>IF(I901="","",IF(J901="IN","",IF(COUNTIF($A$2:A901,A901)=1,1,"")))</f>
        <v/>
      </c>
      <c r="E901" s="1" t="str">
        <f>IF(I901="","",IF(J901="OUT","",IF(COUNTIF(B$2:$B901,B901)=1,1,"")))</f>
        <v/>
      </c>
      <c r="F901" s="1" t="str">
        <f>IF(I901="","",IF(J901="IN","",IF(COUNTIF($B$2:B901,B901)=1,1,"")))</f>
        <v/>
      </c>
      <c r="G901" s="1">
        <f>IF(I901="","",COUNTIF($K$1:K901,K901))</f>
        <v>97</v>
      </c>
      <c r="H901" s="1">
        <f>IF(I901="","",COUNTIF($G$2:G901,1))</f>
        <v>62</v>
      </c>
      <c r="I901" s="5">
        <v>31458</v>
      </c>
      <c r="J901" s="5" t="s">
        <v>3</v>
      </c>
      <c r="K901" s="5" t="s">
        <v>21</v>
      </c>
      <c r="L901" s="6">
        <v>43374</v>
      </c>
      <c r="M901" s="8">
        <v>2709</v>
      </c>
      <c r="N901" s="5">
        <v>31.15</v>
      </c>
      <c r="O901" s="7">
        <v>-84385.349999999991</v>
      </c>
    </row>
    <row r="902" spans="1:15" hidden="1" x14ac:dyDescent="0.2">
      <c r="A902" s="1" t="str">
        <f t="shared" si="28"/>
        <v>43374-Bull Market Brokers S.A (200)-31458-OUT</v>
      </c>
      <c r="B902" s="1" t="str">
        <f t="shared" si="29"/>
        <v>43374-Bull Market Brokers S.A (200)-OUT</v>
      </c>
      <c r="C902" s="1" t="str">
        <f>IF(I902="","",IF(J902="OUT","",IF(COUNTIF($A$2:A902,A902)=1,1,"")))</f>
        <v/>
      </c>
      <c r="D902" s="1" t="str">
        <f>IF(I902="","",IF(J902="IN","",IF(COUNTIF($A$2:A902,A902)=1,1,"")))</f>
        <v/>
      </c>
      <c r="E902" s="1" t="str">
        <f>IF(I902="","",IF(J902="OUT","",IF(COUNTIF(B$2:$B902,B902)=1,1,"")))</f>
        <v/>
      </c>
      <c r="F902" s="1" t="str">
        <f>IF(I902="","",IF(J902="IN","",IF(COUNTIF($B$2:B902,B902)=1,1,"")))</f>
        <v/>
      </c>
      <c r="G902" s="1">
        <f>IF(I902="","",COUNTIF($K$1:K902,K902))</f>
        <v>98</v>
      </c>
      <c r="H902" s="1">
        <f>IF(I902="","",COUNTIF($G$2:G902,1))</f>
        <v>62</v>
      </c>
      <c r="I902" s="5">
        <v>31458</v>
      </c>
      <c r="J902" s="5" t="s">
        <v>3</v>
      </c>
      <c r="K902" s="5" t="s">
        <v>21</v>
      </c>
      <c r="L902" s="6">
        <v>43374</v>
      </c>
      <c r="M902" s="5">
        <v>900</v>
      </c>
      <c r="N902" s="5">
        <v>86</v>
      </c>
      <c r="O902" s="7">
        <v>-77400</v>
      </c>
    </row>
    <row r="903" spans="1:15" hidden="1" x14ac:dyDescent="0.2">
      <c r="A903" s="1" t="str">
        <f t="shared" si="28"/>
        <v>43374-Bull Market Brokers S.A (200)-31458-OUT</v>
      </c>
      <c r="B903" s="1" t="str">
        <f t="shared" si="29"/>
        <v>43374-Bull Market Brokers S.A (200)-OUT</v>
      </c>
      <c r="C903" s="1" t="str">
        <f>IF(I903="","",IF(J903="OUT","",IF(COUNTIF($A$2:A903,A903)=1,1,"")))</f>
        <v/>
      </c>
      <c r="D903" s="1" t="str">
        <f>IF(I903="","",IF(J903="IN","",IF(COUNTIF($A$2:A903,A903)=1,1,"")))</f>
        <v/>
      </c>
      <c r="E903" s="1" t="str">
        <f>IF(I903="","",IF(J903="OUT","",IF(COUNTIF(B$2:$B903,B903)=1,1,"")))</f>
        <v/>
      </c>
      <c r="F903" s="1" t="str">
        <f>IF(I903="","",IF(J903="IN","",IF(COUNTIF($B$2:B903,B903)=1,1,"")))</f>
        <v/>
      </c>
      <c r="G903" s="1">
        <f>IF(I903="","",COUNTIF($K$1:K903,K903))</f>
        <v>99</v>
      </c>
      <c r="H903" s="1">
        <f>IF(I903="","",COUNTIF($G$2:G903,1))</f>
        <v>62</v>
      </c>
      <c r="I903" s="5">
        <v>31458</v>
      </c>
      <c r="J903" s="5" t="s">
        <v>3</v>
      </c>
      <c r="K903" s="5" t="s">
        <v>21</v>
      </c>
      <c r="L903" s="6">
        <v>43374</v>
      </c>
      <c r="M903" s="5">
        <v>14710</v>
      </c>
      <c r="N903" s="5">
        <v>5.05</v>
      </c>
      <c r="O903" s="7">
        <v>-74285.5</v>
      </c>
    </row>
    <row r="904" spans="1:15" hidden="1" x14ac:dyDescent="0.2">
      <c r="A904" s="1" t="str">
        <f t="shared" si="28"/>
        <v>43374-Bull Market Brokers S.A (200)-31458-OUT</v>
      </c>
      <c r="B904" s="1" t="str">
        <f t="shared" si="29"/>
        <v>43374-Bull Market Brokers S.A (200)-OUT</v>
      </c>
      <c r="C904" s="1" t="str">
        <f>IF(I904="","",IF(J904="OUT","",IF(COUNTIF($A$2:A904,A904)=1,1,"")))</f>
        <v/>
      </c>
      <c r="D904" s="1" t="str">
        <f>IF(I904="","",IF(J904="IN","",IF(COUNTIF($A$2:A904,A904)=1,1,"")))</f>
        <v/>
      </c>
      <c r="E904" s="1" t="str">
        <f>IF(I904="","",IF(J904="OUT","",IF(COUNTIF(B$2:$B904,B904)=1,1,"")))</f>
        <v/>
      </c>
      <c r="F904" s="1" t="str">
        <f>IF(I904="","",IF(J904="IN","",IF(COUNTIF($B$2:B904,B904)=1,1,"")))</f>
        <v/>
      </c>
      <c r="G904" s="1">
        <f>IF(I904="","",COUNTIF($K$1:K904,K904))</f>
        <v>100</v>
      </c>
      <c r="H904" s="1">
        <f>IF(I904="","",COUNTIF($G$2:G904,1))</f>
        <v>62</v>
      </c>
      <c r="I904" s="5">
        <v>31458</v>
      </c>
      <c r="J904" s="5" t="s">
        <v>3</v>
      </c>
      <c r="K904" s="5" t="s">
        <v>21</v>
      </c>
      <c r="L904" s="6">
        <v>43374</v>
      </c>
      <c r="M904" s="5">
        <v>790</v>
      </c>
      <c r="N904" s="5">
        <v>92.55</v>
      </c>
      <c r="O904" s="7">
        <v>-73114.5</v>
      </c>
    </row>
    <row r="905" spans="1:15" hidden="1" x14ac:dyDescent="0.2">
      <c r="A905" s="1" t="str">
        <f t="shared" si="28"/>
        <v>43374-Bull Market Brokers S.A (200)-31458-OUT</v>
      </c>
      <c r="B905" s="1" t="str">
        <f t="shared" si="29"/>
        <v>43374-Bull Market Brokers S.A (200)-OUT</v>
      </c>
      <c r="C905" s="1" t="str">
        <f>IF(I905="","",IF(J905="OUT","",IF(COUNTIF($A$2:A905,A905)=1,1,"")))</f>
        <v/>
      </c>
      <c r="D905" s="1" t="str">
        <f>IF(I905="","",IF(J905="IN","",IF(COUNTIF($A$2:A905,A905)=1,1,"")))</f>
        <v/>
      </c>
      <c r="E905" s="1" t="str">
        <f>IF(I905="","",IF(J905="OUT","",IF(COUNTIF(B$2:$B905,B905)=1,1,"")))</f>
        <v/>
      </c>
      <c r="F905" s="1" t="str">
        <f>IF(I905="","",IF(J905="IN","",IF(COUNTIF($B$2:B905,B905)=1,1,"")))</f>
        <v/>
      </c>
      <c r="G905" s="1">
        <f>IF(I905="","",COUNTIF($K$1:K905,K905))</f>
        <v>101</v>
      </c>
      <c r="H905" s="1">
        <f>IF(I905="","",COUNTIF($G$2:G905,1))</f>
        <v>62</v>
      </c>
      <c r="I905" s="5">
        <v>31458</v>
      </c>
      <c r="J905" s="5" t="s">
        <v>3</v>
      </c>
      <c r="K905" s="5" t="s">
        <v>21</v>
      </c>
      <c r="L905" s="6">
        <v>43374</v>
      </c>
      <c r="M905" s="5">
        <v>548</v>
      </c>
      <c r="N905" s="5">
        <v>126.5</v>
      </c>
      <c r="O905" s="7">
        <v>-69322</v>
      </c>
    </row>
    <row r="906" spans="1:15" hidden="1" x14ac:dyDescent="0.2">
      <c r="A906" s="1" t="str">
        <f t="shared" si="28"/>
        <v>43374-Bull Market Brokers S.A (200)-31458-OUT</v>
      </c>
      <c r="B906" s="1" t="str">
        <f t="shared" si="29"/>
        <v>43374-Bull Market Brokers S.A (200)-OUT</v>
      </c>
      <c r="C906" s="1" t="str">
        <f>IF(I906="","",IF(J906="OUT","",IF(COUNTIF($A$2:A906,A906)=1,1,"")))</f>
        <v/>
      </c>
      <c r="D906" s="1" t="str">
        <f>IF(I906="","",IF(J906="IN","",IF(COUNTIF($A$2:A906,A906)=1,1,"")))</f>
        <v/>
      </c>
      <c r="E906" s="1" t="str">
        <f>IF(I906="","",IF(J906="OUT","",IF(COUNTIF(B$2:$B906,B906)=1,1,"")))</f>
        <v/>
      </c>
      <c r="F906" s="1" t="str">
        <f>IF(I906="","",IF(J906="IN","",IF(COUNTIF($B$2:B906,B906)=1,1,"")))</f>
        <v/>
      </c>
      <c r="G906" s="1">
        <f>IF(I906="","",COUNTIF($K$1:K906,K906))</f>
        <v>102</v>
      </c>
      <c r="H906" s="1">
        <f>IF(I906="","",COUNTIF($G$2:G906,1))</f>
        <v>62</v>
      </c>
      <c r="I906" s="5">
        <v>31458</v>
      </c>
      <c r="J906" s="5" t="s">
        <v>3</v>
      </c>
      <c r="K906" s="5" t="s">
        <v>21</v>
      </c>
      <c r="L906" s="6">
        <v>43374</v>
      </c>
      <c r="M906" s="8">
        <v>3000</v>
      </c>
      <c r="N906" s="5">
        <v>22.363800000000001</v>
      </c>
      <c r="O906" s="7">
        <v>-67091.400000000009</v>
      </c>
    </row>
    <row r="907" spans="1:15" hidden="1" x14ac:dyDescent="0.2">
      <c r="A907" s="1" t="str">
        <f t="shared" si="28"/>
        <v>43374-Bull Market Brokers S.A (200)-31458-OUT</v>
      </c>
      <c r="B907" s="1" t="str">
        <f t="shared" si="29"/>
        <v>43374-Bull Market Brokers S.A (200)-OUT</v>
      </c>
      <c r="C907" s="1" t="str">
        <f>IF(I907="","",IF(J907="OUT","",IF(COUNTIF($A$2:A907,A907)=1,1,"")))</f>
        <v/>
      </c>
      <c r="D907" s="1" t="str">
        <f>IF(I907="","",IF(J907="IN","",IF(COUNTIF($A$2:A907,A907)=1,1,"")))</f>
        <v/>
      </c>
      <c r="E907" s="1" t="str">
        <f>IF(I907="","",IF(J907="OUT","",IF(COUNTIF(B$2:$B907,B907)=1,1,"")))</f>
        <v/>
      </c>
      <c r="F907" s="1" t="str">
        <f>IF(I907="","",IF(J907="IN","",IF(COUNTIF($B$2:B907,B907)=1,1,"")))</f>
        <v/>
      </c>
      <c r="G907" s="1">
        <f>IF(I907="","",COUNTIF($K$1:K907,K907))</f>
        <v>103</v>
      </c>
      <c r="H907" s="1">
        <f>IF(I907="","",COUNTIF($G$2:G907,1))</f>
        <v>62</v>
      </c>
      <c r="I907" s="5">
        <v>31458</v>
      </c>
      <c r="J907" s="5" t="s">
        <v>3</v>
      </c>
      <c r="K907" s="5" t="s">
        <v>21</v>
      </c>
      <c r="L907" s="6">
        <v>43374</v>
      </c>
      <c r="M907" s="5">
        <v>200</v>
      </c>
      <c r="N907" s="5">
        <v>287.10000000000002</v>
      </c>
      <c r="O907" s="7">
        <v>-57420.000000000007</v>
      </c>
    </row>
    <row r="908" spans="1:15" hidden="1" x14ac:dyDescent="0.2">
      <c r="A908" s="1" t="str">
        <f t="shared" si="28"/>
        <v>43374-Bull Market Brokers S.A (200)-31458-OUT</v>
      </c>
      <c r="B908" s="1" t="str">
        <f t="shared" si="29"/>
        <v>43374-Bull Market Brokers S.A (200)-OUT</v>
      </c>
      <c r="C908" s="1" t="str">
        <f>IF(I908="","",IF(J908="OUT","",IF(COUNTIF($A$2:A908,A908)=1,1,"")))</f>
        <v/>
      </c>
      <c r="D908" s="1" t="str">
        <f>IF(I908="","",IF(J908="IN","",IF(COUNTIF($A$2:A908,A908)=1,1,"")))</f>
        <v/>
      </c>
      <c r="E908" s="1" t="str">
        <f>IF(I908="","",IF(J908="OUT","",IF(COUNTIF(B$2:$B908,B908)=1,1,"")))</f>
        <v/>
      </c>
      <c r="F908" s="1" t="str">
        <f>IF(I908="","",IF(J908="IN","",IF(COUNTIF($B$2:B908,B908)=1,1,"")))</f>
        <v/>
      </c>
      <c r="G908" s="1">
        <f>IF(I908="","",COUNTIF($K$1:K908,K908))</f>
        <v>104</v>
      </c>
      <c r="H908" s="1">
        <f>IF(I908="","",COUNTIF($G$2:G908,1))</f>
        <v>62</v>
      </c>
      <c r="I908" s="5">
        <v>31458</v>
      </c>
      <c r="J908" s="5" t="s">
        <v>3</v>
      </c>
      <c r="K908" s="5" t="s">
        <v>21</v>
      </c>
      <c r="L908" s="6">
        <v>43374</v>
      </c>
      <c r="M908" s="5">
        <v>1486</v>
      </c>
      <c r="N908" s="5">
        <v>33.1</v>
      </c>
      <c r="O908" s="7">
        <v>-49186.6</v>
      </c>
    </row>
    <row r="909" spans="1:15" hidden="1" x14ac:dyDescent="0.2">
      <c r="A909" s="1" t="str">
        <f t="shared" si="28"/>
        <v>43374-Bull Market Brokers S.A (200)-31458-OUT</v>
      </c>
      <c r="B909" s="1" t="str">
        <f t="shared" si="29"/>
        <v>43374-Bull Market Brokers S.A (200)-OUT</v>
      </c>
      <c r="C909" s="1" t="str">
        <f>IF(I909="","",IF(J909="OUT","",IF(COUNTIF($A$2:A909,A909)=1,1,"")))</f>
        <v/>
      </c>
      <c r="D909" s="1" t="str">
        <f>IF(I909="","",IF(J909="IN","",IF(COUNTIF($A$2:A909,A909)=1,1,"")))</f>
        <v/>
      </c>
      <c r="E909" s="1" t="str">
        <f>IF(I909="","",IF(J909="OUT","",IF(COUNTIF(B$2:$B909,B909)=1,1,"")))</f>
        <v/>
      </c>
      <c r="F909" s="1" t="str">
        <f>IF(I909="","",IF(J909="IN","",IF(COUNTIF($B$2:B909,B909)=1,1,"")))</f>
        <v/>
      </c>
      <c r="G909" s="1">
        <f>IF(I909="","",COUNTIF($K$1:K909,K909))</f>
        <v>105</v>
      </c>
      <c r="H909" s="1">
        <f>IF(I909="","",COUNTIF($G$2:G909,1))</f>
        <v>62</v>
      </c>
      <c r="I909" s="5">
        <v>31458</v>
      </c>
      <c r="J909" s="5" t="s">
        <v>3</v>
      </c>
      <c r="K909" s="5" t="s">
        <v>21</v>
      </c>
      <c r="L909" s="6">
        <v>43374</v>
      </c>
      <c r="M909" s="5">
        <v>1011</v>
      </c>
      <c r="N909" s="5">
        <v>47.85</v>
      </c>
      <c r="O909" s="7">
        <v>-48376.35</v>
      </c>
    </row>
    <row r="910" spans="1:15" hidden="1" x14ac:dyDescent="0.2">
      <c r="A910" s="1" t="str">
        <f t="shared" si="28"/>
        <v>43374-Bull Market Brokers S.A (200)-31458-OUT</v>
      </c>
      <c r="B910" s="1" t="str">
        <f t="shared" si="29"/>
        <v>43374-Bull Market Brokers S.A (200)-OUT</v>
      </c>
      <c r="C910" s="1" t="str">
        <f>IF(I910="","",IF(J910="OUT","",IF(COUNTIF($A$2:A910,A910)=1,1,"")))</f>
        <v/>
      </c>
      <c r="D910" s="1" t="str">
        <f>IF(I910="","",IF(J910="IN","",IF(COUNTIF($A$2:A910,A910)=1,1,"")))</f>
        <v/>
      </c>
      <c r="E910" s="1" t="str">
        <f>IF(I910="","",IF(J910="OUT","",IF(COUNTIF(B$2:$B910,B910)=1,1,"")))</f>
        <v/>
      </c>
      <c r="F910" s="1" t="str">
        <f>IF(I910="","",IF(J910="IN","",IF(COUNTIF($B$2:B910,B910)=1,1,"")))</f>
        <v/>
      </c>
      <c r="G910" s="1">
        <f>IF(I910="","",COUNTIF($K$1:K910,K910))</f>
        <v>106</v>
      </c>
      <c r="H910" s="1">
        <f>IF(I910="","",COUNTIF($G$2:G910,1))</f>
        <v>62</v>
      </c>
      <c r="I910" s="5">
        <v>31458</v>
      </c>
      <c r="J910" s="5" t="s">
        <v>3</v>
      </c>
      <c r="K910" s="5" t="s">
        <v>21</v>
      </c>
      <c r="L910" s="6">
        <v>43374</v>
      </c>
      <c r="M910" s="8">
        <v>2000</v>
      </c>
      <c r="N910" s="5">
        <v>23.02</v>
      </c>
      <c r="O910" s="7">
        <v>-46040</v>
      </c>
    </row>
    <row r="911" spans="1:15" hidden="1" x14ac:dyDescent="0.2">
      <c r="A911" s="1" t="str">
        <f t="shared" si="28"/>
        <v>43374-Bull Market Brokers S.A (200)-31458-OUT</v>
      </c>
      <c r="B911" s="1" t="str">
        <f t="shared" si="29"/>
        <v>43374-Bull Market Brokers S.A (200)-OUT</v>
      </c>
      <c r="C911" s="1" t="str">
        <f>IF(I911="","",IF(J911="OUT","",IF(COUNTIF($A$2:A911,A911)=1,1,"")))</f>
        <v/>
      </c>
      <c r="D911" s="1" t="str">
        <f>IF(I911="","",IF(J911="IN","",IF(COUNTIF($A$2:A911,A911)=1,1,"")))</f>
        <v/>
      </c>
      <c r="E911" s="1" t="str">
        <f>IF(I911="","",IF(J911="OUT","",IF(COUNTIF(B$2:$B911,B911)=1,1,"")))</f>
        <v/>
      </c>
      <c r="F911" s="1" t="str">
        <f>IF(I911="","",IF(J911="IN","",IF(COUNTIF($B$2:B911,B911)=1,1,"")))</f>
        <v/>
      </c>
      <c r="G911" s="1">
        <f>IF(I911="","",COUNTIF($K$1:K911,K911))</f>
        <v>107</v>
      </c>
      <c r="H911" s="1">
        <f>IF(I911="","",COUNTIF($G$2:G911,1))</f>
        <v>62</v>
      </c>
      <c r="I911" s="5">
        <v>31458</v>
      </c>
      <c r="J911" s="5" t="s">
        <v>3</v>
      </c>
      <c r="K911" s="5" t="s">
        <v>21</v>
      </c>
      <c r="L911" s="6">
        <v>43374</v>
      </c>
      <c r="M911" s="5">
        <v>1040</v>
      </c>
      <c r="N911" s="5">
        <v>44.05</v>
      </c>
      <c r="O911" s="7">
        <v>-45812</v>
      </c>
    </row>
    <row r="912" spans="1:15" hidden="1" x14ac:dyDescent="0.2">
      <c r="A912" s="1" t="str">
        <f t="shared" si="28"/>
        <v>43374-Bull Market Brokers S.A (200)-31458-OUT</v>
      </c>
      <c r="B912" s="1" t="str">
        <f t="shared" si="29"/>
        <v>43374-Bull Market Brokers S.A (200)-OUT</v>
      </c>
      <c r="C912" s="1" t="str">
        <f>IF(I912="","",IF(J912="OUT","",IF(COUNTIF($A$2:A912,A912)=1,1,"")))</f>
        <v/>
      </c>
      <c r="D912" s="1" t="str">
        <f>IF(I912="","",IF(J912="IN","",IF(COUNTIF($A$2:A912,A912)=1,1,"")))</f>
        <v/>
      </c>
      <c r="E912" s="1" t="str">
        <f>IF(I912="","",IF(J912="OUT","",IF(COUNTIF(B$2:$B912,B912)=1,1,"")))</f>
        <v/>
      </c>
      <c r="F912" s="1" t="str">
        <f>IF(I912="","",IF(J912="IN","",IF(COUNTIF($B$2:B912,B912)=1,1,"")))</f>
        <v/>
      </c>
      <c r="G912" s="1">
        <f>IF(I912="","",COUNTIF($K$1:K912,K912))</f>
        <v>108</v>
      </c>
      <c r="H912" s="1">
        <f>IF(I912="","",COUNTIF($G$2:G912,1))</f>
        <v>62</v>
      </c>
      <c r="I912" s="5">
        <v>31458</v>
      </c>
      <c r="J912" s="5" t="s">
        <v>3</v>
      </c>
      <c r="K912" s="5" t="s">
        <v>21</v>
      </c>
      <c r="L912" s="6">
        <v>43374</v>
      </c>
      <c r="M912" s="5">
        <v>450</v>
      </c>
      <c r="N912" s="5">
        <v>72</v>
      </c>
      <c r="O912" s="7">
        <v>-32400</v>
      </c>
    </row>
    <row r="913" spans="1:15" hidden="1" x14ac:dyDescent="0.2">
      <c r="A913" s="1" t="str">
        <f t="shared" si="28"/>
        <v>43374-Bull Market Brokers S.A (200)-31458-OUT</v>
      </c>
      <c r="B913" s="1" t="str">
        <f t="shared" si="29"/>
        <v>43374-Bull Market Brokers S.A (200)-OUT</v>
      </c>
      <c r="C913" s="1" t="str">
        <f>IF(I913="","",IF(J913="OUT","",IF(COUNTIF($A$2:A913,A913)=1,1,"")))</f>
        <v/>
      </c>
      <c r="D913" s="1" t="str">
        <f>IF(I913="","",IF(J913="IN","",IF(COUNTIF($A$2:A913,A913)=1,1,"")))</f>
        <v/>
      </c>
      <c r="E913" s="1" t="str">
        <f>IF(I913="","",IF(J913="OUT","",IF(COUNTIF(B$2:$B913,B913)=1,1,"")))</f>
        <v/>
      </c>
      <c r="F913" s="1" t="str">
        <f>IF(I913="","",IF(J913="IN","",IF(COUNTIF($B$2:B913,B913)=1,1,"")))</f>
        <v/>
      </c>
      <c r="G913" s="1">
        <f>IF(I913="","",COUNTIF($K$1:K913,K913))</f>
        <v>109</v>
      </c>
      <c r="H913" s="1">
        <f>IF(I913="","",COUNTIF($G$2:G913,1))</f>
        <v>62</v>
      </c>
      <c r="I913" s="5">
        <v>31458</v>
      </c>
      <c r="J913" s="5" t="s">
        <v>3</v>
      </c>
      <c r="K913" s="5" t="s">
        <v>21</v>
      </c>
      <c r="L913" s="6">
        <v>43374</v>
      </c>
      <c r="M913" s="5">
        <v>1567</v>
      </c>
      <c r="N913" s="5">
        <v>13.3</v>
      </c>
      <c r="O913" s="7">
        <v>-20841.100000000002</v>
      </c>
    </row>
    <row r="914" spans="1:15" hidden="1" x14ac:dyDescent="0.2">
      <c r="A914" s="1" t="str">
        <f t="shared" si="28"/>
        <v>43374-Invertir en Bolsa (203)-32087-OUT</v>
      </c>
      <c r="B914" s="1" t="str">
        <f t="shared" si="29"/>
        <v>43374-Invertir en Bolsa (203)-OUT</v>
      </c>
      <c r="C914" s="1" t="str">
        <f>IF(I914="","",IF(J914="OUT","",IF(COUNTIF($A$2:A914,A914)=1,1,"")))</f>
        <v/>
      </c>
      <c r="D914" s="1">
        <f>IF(I914="","",IF(J914="IN","",IF(COUNTIF($A$2:A914,A914)=1,1,"")))</f>
        <v>1</v>
      </c>
      <c r="E914" s="1" t="str">
        <f>IF(I914="","",IF(J914="OUT","",IF(COUNTIF(B$2:$B914,B914)=1,1,"")))</f>
        <v/>
      </c>
      <c r="F914" s="1" t="str">
        <f>IF(I914="","",IF(J914="IN","",IF(COUNTIF($B$2:B914,B914)=1,1,"")))</f>
        <v/>
      </c>
      <c r="G914" s="1">
        <f>IF(I914="","",COUNTIF($K$1:K914,K914))</f>
        <v>28</v>
      </c>
      <c r="H914" s="1">
        <f>IF(I914="","",COUNTIF($G$2:G914,1))</f>
        <v>62</v>
      </c>
      <c r="I914" s="5">
        <v>32087</v>
      </c>
      <c r="J914" s="5" t="s">
        <v>3</v>
      </c>
      <c r="K914" s="5" t="s">
        <v>44</v>
      </c>
      <c r="L914" s="6">
        <v>43374</v>
      </c>
      <c r="M914" s="8">
        <v>1300</v>
      </c>
      <c r="N914" s="5">
        <v>36.542099999999998</v>
      </c>
      <c r="O914" s="7">
        <v>-47504.729999999996</v>
      </c>
    </row>
    <row r="915" spans="1:15" hidden="1" x14ac:dyDescent="0.2">
      <c r="A915" s="1" t="str">
        <f t="shared" si="28"/>
        <v>43374-Invertir en Bolsa (203)-32087-OUT</v>
      </c>
      <c r="B915" s="1" t="str">
        <f t="shared" si="29"/>
        <v>43374-Invertir en Bolsa (203)-OUT</v>
      </c>
      <c r="C915" s="1" t="str">
        <f>IF(I915="","",IF(J915="OUT","",IF(COUNTIF($A$2:A915,A915)=1,1,"")))</f>
        <v/>
      </c>
      <c r="D915" s="1" t="str">
        <f>IF(I915="","",IF(J915="IN","",IF(COUNTIF($A$2:A915,A915)=1,1,"")))</f>
        <v/>
      </c>
      <c r="E915" s="1" t="str">
        <f>IF(I915="","",IF(J915="OUT","",IF(COUNTIF(B$2:$B915,B915)=1,1,"")))</f>
        <v/>
      </c>
      <c r="F915" s="1" t="str">
        <f>IF(I915="","",IF(J915="IN","",IF(COUNTIF($B$2:B915,B915)=1,1,"")))</f>
        <v/>
      </c>
      <c r="G915" s="1">
        <f>IF(I915="","",COUNTIF($K$1:K915,K915))</f>
        <v>29</v>
      </c>
      <c r="H915" s="1">
        <f>IF(I915="","",COUNTIF($G$2:G915,1))</f>
        <v>62</v>
      </c>
      <c r="I915" s="5">
        <v>32087</v>
      </c>
      <c r="J915" s="5" t="s">
        <v>3</v>
      </c>
      <c r="K915" s="5" t="s">
        <v>44</v>
      </c>
      <c r="L915" s="6">
        <v>43374</v>
      </c>
      <c r="M915" s="5">
        <v>28</v>
      </c>
      <c r="N915" s="5">
        <v>536.20000000000005</v>
      </c>
      <c r="O915" s="7">
        <v>-15013.600000000002</v>
      </c>
    </row>
    <row r="916" spans="1:15" hidden="1" x14ac:dyDescent="0.2">
      <c r="A916" s="1" t="str">
        <f t="shared" si="28"/>
        <v>43374-Invertir en Bolsa (203)-32087-OUT</v>
      </c>
      <c r="B916" s="1" t="str">
        <f t="shared" si="29"/>
        <v>43374-Invertir en Bolsa (203)-OUT</v>
      </c>
      <c r="C916" s="1" t="str">
        <f>IF(I916="","",IF(J916="OUT","",IF(COUNTIF($A$2:A916,A916)=1,1,"")))</f>
        <v/>
      </c>
      <c r="D916" s="1" t="str">
        <f>IF(I916="","",IF(J916="IN","",IF(COUNTIF($A$2:A916,A916)=1,1,"")))</f>
        <v/>
      </c>
      <c r="E916" s="1" t="str">
        <f>IF(I916="","",IF(J916="OUT","",IF(COUNTIF(B$2:$B916,B916)=1,1,"")))</f>
        <v/>
      </c>
      <c r="F916" s="1" t="str">
        <f>IF(I916="","",IF(J916="IN","",IF(COUNTIF($B$2:B916,B916)=1,1,"")))</f>
        <v/>
      </c>
      <c r="G916" s="1">
        <f>IF(I916="","",COUNTIF($K$1:K916,K916))</f>
        <v>30</v>
      </c>
      <c r="H916" s="1">
        <f>IF(I916="","",COUNTIF($G$2:G916,1))</f>
        <v>62</v>
      </c>
      <c r="I916" s="5">
        <v>32087</v>
      </c>
      <c r="J916" s="5" t="s">
        <v>3</v>
      </c>
      <c r="K916" s="5" t="s">
        <v>44</v>
      </c>
      <c r="L916" s="6">
        <v>43374</v>
      </c>
      <c r="M916" s="5">
        <v>9</v>
      </c>
      <c r="N916" s="5">
        <v>499.9</v>
      </c>
      <c r="O916" s="7">
        <v>-4499.0999999999995</v>
      </c>
    </row>
    <row r="917" spans="1:15" hidden="1" x14ac:dyDescent="0.2">
      <c r="A917" s="1" t="str">
        <f t="shared" si="28"/>
        <v>43374-Invertir en Bolsa (203)-32087-OUT</v>
      </c>
      <c r="B917" s="1" t="str">
        <f t="shared" si="29"/>
        <v>43374-Invertir en Bolsa (203)-OUT</v>
      </c>
      <c r="C917" s="1" t="str">
        <f>IF(I917="","",IF(J917="OUT","",IF(COUNTIF($A$2:A917,A917)=1,1,"")))</f>
        <v/>
      </c>
      <c r="D917" s="1" t="str">
        <f>IF(I917="","",IF(J917="IN","",IF(COUNTIF($A$2:A917,A917)=1,1,"")))</f>
        <v/>
      </c>
      <c r="E917" s="1" t="str">
        <f>IF(I917="","",IF(J917="OUT","",IF(COUNTIF(B$2:$B917,B917)=1,1,"")))</f>
        <v/>
      </c>
      <c r="F917" s="1" t="str">
        <f>IF(I917="","",IF(J917="IN","",IF(COUNTIF($B$2:B917,B917)=1,1,"")))</f>
        <v/>
      </c>
      <c r="G917" s="1">
        <f>IF(I917="","",COUNTIF($K$1:K917,K917))</f>
        <v>31</v>
      </c>
      <c r="H917" s="1">
        <f>IF(I917="","",COUNTIF($G$2:G917,1))</f>
        <v>62</v>
      </c>
      <c r="I917" s="5">
        <v>32087</v>
      </c>
      <c r="J917" s="5" t="s">
        <v>3</v>
      </c>
      <c r="K917" s="5" t="s">
        <v>44</v>
      </c>
      <c r="L917" s="6">
        <v>43374</v>
      </c>
      <c r="M917" s="5">
        <v>42</v>
      </c>
      <c r="N917" s="5">
        <v>32.85</v>
      </c>
      <c r="O917" s="7">
        <v>-1379.7</v>
      </c>
    </row>
    <row r="918" spans="1:15" hidden="1" x14ac:dyDescent="0.2">
      <c r="A918" s="1" t="str">
        <f t="shared" si="28"/>
        <v>43374-Consultatio Investments S.A (1787)-32716-OUT</v>
      </c>
      <c r="B918" s="1" t="str">
        <f t="shared" si="29"/>
        <v>43374-Consultatio Investments S.A (1787)-OUT</v>
      </c>
      <c r="C918" s="1" t="str">
        <f>IF(I918="","",IF(J918="OUT","",IF(COUNTIF($A$2:A918,A918)=1,1,"")))</f>
        <v/>
      </c>
      <c r="D918" s="1">
        <f>IF(I918="","",IF(J918="IN","",IF(COUNTIF($A$2:A918,A918)=1,1,"")))</f>
        <v>1</v>
      </c>
      <c r="E918" s="1" t="str">
        <f>IF(I918="","",IF(J918="OUT","",IF(COUNTIF(B$2:$B918,B918)=1,1,"")))</f>
        <v/>
      </c>
      <c r="F918" s="1" t="str">
        <f>IF(I918="","",IF(J918="IN","",IF(COUNTIF($B$2:B918,B918)=1,1,"")))</f>
        <v/>
      </c>
      <c r="G918" s="1">
        <f>IF(I918="","",COUNTIF($K$1:K918,K918))</f>
        <v>20</v>
      </c>
      <c r="H918" s="1">
        <f>IF(I918="","",COUNTIF($G$2:G918,1))</f>
        <v>62</v>
      </c>
      <c r="I918" s="5">
        <v>32716</v>
      </c>
      <c r="J918" s="5" t="s">
        <v>3</v>
      </c>
      <c r="K918" s="5" t="s">
        <v>40</v>
      </c>
      <c r="L918" s="6">
        <v>43374</v>
      </c>
      <c r="M918" s="8">
        <v>16975</v>
      </c>
      <c r="N918" s="5">
        <v>37.9</v>
      </c>
      <c r="O918" s="7">
        <v>-643352.5</v>
      </c>
    </row>
    <row r="919" spans="1:15" hidden="1" x14ac:dyDescent="0.2">
      <c r="A919" s="1" t="str">
        <f t="shared" si="28"/>
        <v>43374-Consultatio Investments S.A (1787)-32717-OUT</v>
      </c>
      <c r="B919" s="1" t="str">
        <f t="shared" si="29"/>
        <v>43374-Consultatio Investments S.A (1787)-OUT</v>
      </c>
      <c r="C919" s="1" t="str">
        <f>IF(I919="","",IF(J919="OUT","",IF(COUNTIF($A$2:A919,A919)=1,1,"")))</f>
        <v/>
      </c>
      <c r="D919" s="1">
        <f>IF(I919="","",IF(J919="IN","",IF(COUNTIF($A$2:A919,A919)=1,1,"")))</f>
        <v>1</v>
      </c>
      <c r="E919" s="1" t="str">
        <f>IF(I919="","",IF(J919="OUT","",IF(COUNTIF(B$2:$B919,B919)=1,1,"")))</f>
        <v/>
      </c>
      <c r="F919" s="1" t="str">
        <f>IF(I919="","",IF(J919="IN","",IF(COUNTIF($B$2:B919,B919)=1,1,"")))</f>
        <v/>
      </c>
      <c r="G919" s="1">
        <f>IF(I919="","",COUNTIF($K$1:K919,K919))</f>
        <v>21</v>
      </c>
      <c r="H919" s="1">
        <f>IF(I919="","",COUNTIF($G$2:G919,1))</f>
        <v>62</v>
      </c>
      <c r="I919" s="5">
        <v>32717</v>
      </c>
      <c r="J919" s="5" t="s">
        <v>3</v>
      </c>
      <c r="K919" s="5" t="s">
        <v>40</v>
      </c>
      <c r="L919" s="6">
        <v>43374</v>
      </c>
      <c r="M919" s="8">
        <v>17034</v>
      </c>
      <c r="N919" s="5">
        <v>37.9</v>
      </c>
      <c r="O919" s="7">
        <v>-645588.6</v>
      </c>
    </row>
    <row r="920" spans="1:15" hidden="1" x14ac:dyDescent="0.2">
      <c r="A920" s="1" t="str">
        <f t="shared" si="28"/>
        <v>43374-Consultatio Investments S.A (1787)-32844-OUT</v>
      </c>
      <c r="B920" s="1" t="str">
        <f t="shared" si="29"/>
        <v>43374-Consultatio Investments S.A (1787)-OUT</v>
      </c>
      <c r="C920" s="1" t="str">
        <f>IF(I920="","",IF(J920="OUT","",IF(COUNTIF($A$2:A920,A920)=1,1,"")))</f>
        <v/>
      </c>
      <c r="D920" s="1">
        <f>IF(I920="","",IF(J920="IN","",IF(COUNTIF($A$2:A920,A920)=1,1,"")))</f>
        <v>1</v>
      </c>
      <c r="E920" s="1" t="str">
        <f>IF(I920="","",IF(J920="OUT","",IF(COUNTIF(B$2:$B920,B920)=1,1,"")))</f>
        <v/>
      </c>
      <c r="F920" s="1" t="str">
        <f>IF(I920="","",IF(J920="IN","",IF(COUNTIF($B$2:B920,B920)=1,1,"")))</f>
        <v/>
      </c>
      <c r="G920" s="1">
        <f>IF(I920="","",COUNTIF($K$1:K920,K920))</f>
        <v>22</v>
      </c>
      <c r="H920" s="1">
        <f>IF(I920="","",COUNTIF($G$2:G920,1))</f>
        <v>62</v>
      </c>
      <c r="I920" s="5">
        <v>32844</v>
      </c>
      <c r="J920" s="5" t="s">
        <v>3</v>
      </c>
      <c r="K920" s="5" t="s">
        <v>40</v>
      </c>
      <c r="L920" s="6">
        <v>43374</v>
      </c>
      <c r="M920" s="8">
        <v>42953</v>
      </c>
      <c r="N920" s="5">
        <v>37.299999999999997</v>
      </c>
      <c r="O920" s="7">
        <v>-1602146.9</v>
      </c>
    </row>
    <row r="921" spans="1:15" hidden="1" x14ac:dyDescent="0.2">
      <c r="A921" s="1" t="str">
        <f t="shared" si="28"/>
        <v>43374-Consultatio Investments S.A (1787)-32844-OUT</v>
      </c>
      <c r="B921" s="1" t="str">
        <f t="shared" si="29"/>
        <v>43374-Consultatio Investments S.A (1787)-OUT</v>
      </c>
      <c r="C921" s="1" t="str">
        <f>IF(I921="","",IF(J921="OUT","",IF(COUNTIF($A$2:A921,A921)=1,1,"")))</f>
        <v/>
      </c>
      <c r="D921" s="1" t="str">
        <f>IF(I921="","",IF(J921="IN","",IF(COUNTIF($A$2:A921,A921)=1,1,"")))</f>
        <v/>
      </c>
      <c r="E921" s="1" t="str">
        <f>IF(I921="","",IF(J921="OUT","",IF(COUNTIF(B$2:$B921,B921)=1,1,"")))</f>
        <v/>
      </c>
      <c r="F921" s="1" t="str">
        <f>IF(I921="","",IF(J921="IN","",IF(COUNTIF($B$2:B921,B921)=1,1,"")))</f>
        <v/>
      </c>
      <c r="G921" s="1">
        <f>IF(I921="","",COUNTIF($K$1:K921,K921))</f>
        <v>23</v>
      </c>
      <c r="H921" s="1">
        <f>IF(I921="","",COUNTIF($G$2:G921,1))</f>
        <v>62</v>
      </c>
      <c r="I921" s="5">
        <v>32844</v>
      </c>
      <c r="J921" s="5" t="s">
        <v>3</v>
      </c>
      <c r="K921" s="5" t="s">
        <v>40</v>
      </c>
      <c r="L921" s="6">
        <v>43374</v>
      </c>
      <c r="M921" s="5">
        <v>279000</v>
      </c>
      <c r="N921" s="5">
        <v>0.995</v>
      </c>
      <c r="O921" s="7">
        <v>-277605</v>
      </c>
    </row>
    <row r="922" spans="1:15" hidden="1" x14ac:dyDescent="0.2">
      <c r="A922" s="1" t="str">
        <f t="shared" si="28"/>
        <v>43374-Consultatio Investments S.A (1787)-32846-OUT</v>
      </c>
      <c r="B922" s="1" t="str">
        <f t="shared" si="29"/>
        <v>43374-Consultatio Investments S.A (1787)-OUT</v>
      </c>
      <c r="C922" s="1" t="str">
        <f>IF(I922="","",IF(J922="OUT","",IF(COUNTIF($A$2:A922,A922)=1,1,"")))</f>
        <v/>
      </c>
      <c r="D922" s="1">
        <f>IF(I922="","",IF(J922="IN","",IF(COUNTIF($A$2:A922,A922)=1,1,"")))</f>
        <v>1</v>
      </c>
      <c r="E922" s="1" t="str">
        <f>IF(I922="","",IF(J922="OUT","",IF(COUNTIF(B$2:$B922,B922)=1,1,"")))</f>
        <v/>
      </c>
      <c r="F922" s="1" t="str">
        <f>IF(I922="","",IF(J922="IN","",IF(COUNTIF($B$2:B922,B922)=1,1,"")))</f>
        <v/>
      </c>
      <c r="G922" s="1">
        <f>IF(I922="","",COUNTIF($K$1:K922,K922))</f>
        <v>24</v>
      </c>
      <c r="H922" s="1">
        <f>IF(I922="","",COUNTIF($G$2:G922,1))</f>
        <v>62</v>
      </c>
      <c r="I922" s="5">
        <v>32846</v>
      </c>
      <c r="J922" s="5" t="s">
        <v>3</v>
      </c>
      <c r="K922" s="5" t="s">
        <v>40</v>
      </c>
      <c r="L922" s="6">
        <v>43374</v>
      </c>
      <c r="M922" s="5">
        <v>186000</v>
      </c>
      <c r="N922" s="5">
        <v>0.9899</v>
      </c>
      <c r="O922" s="7">
        <v>-184121.4</v>
      </c>
    </row>
    <row r="923" spans="1:15" hidden="1" x14ac:dyDescent="0.2">
      <c r="A923" s="1" t="str">
        <f t="shared" si="28"/>
        <v>43374-Consultatio Investments S.A (1787)-32846-OUT</v>
      </c>
      <c r="B923" s="1" t="str">
        <f t="shared" si="29"/>
        <v>43374-Consultatio Investments S.A (1787)-OUT</v>
      </c>
      <c r="C923" s="1" t="str">
        <f>IF(I923="","",IF(J923="OUT","",IF(COUNTIF($A$2:A923,A923)=1,1,"")))</f>
        <v/>
      </c>
      <c r="D923" s="1" t="str">
        <f>IF(I923="","",IF(J923="IN","",IF(COUNTIF($A$2:A923,A923)=1,1,"")))</f>
        <v/>
      </c>
      <c r="E923" s="1" t="str">
        <f>IF(I923="","",IF(J923="OUT","",IF(COUNTIF(B$2:$B923,B923)=1,1,"")))</f>
        <v/>
      </c>
      <c r="F923" s="1" t="str">
        <f>IF(I923="","",IF(J923="IN","",IF(COUNTIF($B$2:B923,B923)=1,1,"")))</f>
        <v/>
      </c>
      <c r="G923" s="1">
        <f>IF(I923="","",COUNTIF($K$1:K923,K923))</f>
        <v>25</v>
      </c>
      <c r="H923" s="1">
        <f>IF(I923="","",COUNTIF($G$2:G923,1))</f>
        <v>62</v>
      </c>
      <c r="I923" s="5">
        <v>32846</v>
      </c>
      <c r="J923" s="5" t="s">
        <v>3</v>
      </c>
      <c r="K923" s="5" t="s">
        <v>40</v>
      </c>
      <c r="L923" s="6">
        <v>43374</v>
      </c>
      <c r="M923" s="5">
        <v>4424</v>
      </c>
      <c r="N923" s="5">
        <v>9.49</v>
      </c>
      <c r="O923" s="7">
        <v>-41983.76</v>
      </c>
    </row>
    <row r="924" spans="1:15" hidden="1" x14ac:dyDescent="0.2">
      <c r="A924" s="1" t="str">
        <f t="shared" si="28"/>
        <v>43374-Consultatio Investments S.A (1787)-32846-OUT</v>
      </c>
      <c r="B924" s="1" t="str">
        <f t="shared" si="29"/>
        <v>43374-Consultatio Investments S.A (1787)-OUT</v>
      </c>
      <c r="C924" s="1" t="str">
        <f>IF(I924="","",IF(J924="OUT","",IF(COUNTIF($A$2:A924,A924)=1,1,"")))</f>
        <v/>
      </c>
      <c r="D924" s="1" t="str">
        <f>IF(I924="","",IF(J924="IN","",IF(COUNTIF($A$2:A924,A924)=1,1,"")))</f>
        <v/>
      </c>
      <c r="E924" s="1" t="str">
        <f>IF(I924="","",IF(J924="OUT","",IF(COUNTIF(B$2:$B924,B924)=1,1,"")))</f>
        <v/>
      </c>
      <c r="F924" s="1" t="str">
        <f>IF(I924="","",IF(J924="IN","",IF(COUNTIF($B$2:B924,B924)=1,1,"")))</f>
        <v/>
      </c>
      <c r="G924" s="1">
        <f>IF(I924="","",COUNTIF($K$1:K924,K924))</f>
        <v>26</v>
      </c>
      <c r="H924" s="1">
        <f>IF(I924="","",COUNTIF($G$2:G924,1))</f>
        <v>62</v>
      </c>
      <c r="I924" s="5">
        <v>32846</v>
      </c>
      <c r="J924" s="5" t="s">
        <v>3</v>
      </c>
      <c r="K924" s="5" t="s">
        <v>40</v>
      </c>
      <c r="L924" s="6">
        <v>43374</v>
      </c>
      <c r="M924" s="8">
        <v>6</v>
      </c>
      <c r="N924" s="5">
        <v>5966.55</v>
      </c>
      <c r="O924" s="7">
        <v>-35799.300000000003</v>
      </c>
    </row>
    <row r="925" spans="1:15" hidden="1" x14ac:dyDescent="0.2">
      <c r="A925" s="1" t="str">
        <f t="shared" si="28"/>
        <v>43374-Consultatio Investments S.A (1787)-32846-OUT</v>
      </c>
      <c r="B925" s="1" t="str">
        <f t="shared" si="29"/>
        <v>43374-Consultatio Investments S.A (1787)-OUT</v>
      </c>
      <c r="C925" s="1" t="str">
        <f>IF(I925="","",IF(J925="OUT","",IF(COUNTIF($A$2:A925,A925)=1,1,"")))</f>
        <v/>
      </c>
      <c r="D925" s="1" t="str">
        <f>IF(I925="","",IF(J925="IN","",IF(COUNTIF($A$2:A925,A925)=1,1,"")))</f>
        <v/>
      </c>
      <c r="E925" s="1" t="str">
        <f>IF(I925="","",IF(J925="OUT","",IF(COUNTIF(B$2:$B925,B925)=1,1,"")))</f>
        <v/>
      </c>
      <c r="F925" s="1" t="str">
        <f>IF(I925="","",IF(J925="IN","",IF(COUNTIF($B$2:B925,B925)=1,1,"")))</f>
        <v/>
      </c>
      <c r="G925" s="1">
        <f>IF(I925="","",COUNTIF($K$1:K925,K925))</f>
        <v>27</v>
      </c>
      <c r="H925" s="1">
        <f>IF(I925="","",COUNTIF($G$2:G925,1))</f>
        <v>62</v>
      </c>
      <c r="I925" s="5">
        <v>32846</v>
      </c>
      <c r="J925" s="5" t="s">
        <v>3</v>
      </c>
      <c r="K925" s="5" t="s">
        <v>40</v>
      </c>
      <c r="L925" s="6">
        <v>43374</v>
      </c>
      <c r="M925" s="5">
        <v>264</v>
      </c>
      <c r="N925" s="5">
        <v>99.6</v>
      </c>
      <c r="O925" s="7">
        <v>-26294.399999999998</v>
      </c>
    </row>
    <row r="926" spans="1:15" hidden="1" x14ac:dyDescent="0.2">
      <c r="A926" s="1" t="str">
        <f t="shared" si="28"/>
        <v>43374-Consultatio Investments S.A (1787)-32846-OUT</v>
      </c>
      <c r="B926" s="1" t="str">
        <f t="shared" si="29"/>
        <v>43374-Consultatio Investments S.A (1787)-OUT</v>
      </c>
      <c r="C926" s="1" t="str">
        <f>IF(I926="","",IF(J926="OUT","",IF(COUNTIF($A$2:A926,A926)=1,1,"")))</f>
        <v/>
      </c>
      <c r="D926" s="1" t="str">
        <f>IF(I926="","",IF(J926="IN","",IF(COUNTIF($A$2:A926,A926)=1,1,"")))</f>
        <v/>
      </c>
      <c r="E926" s="1" t="str">
        <f>IF(I926="","",IF(J926="OUT","",IF(COUNTIF(B$2:$B926,B926)=1,1,"")))</f>
        <v/>
      </c>
      <c r="F926" s="1" t="str">
        <f>IF(I926="","",IF(J926="IN","",IF(COUNTIF($B$2:B926,B926)=1,1,"")))</f>
        <v/>
      </c>
      <c r="G926" s="1">
        <f>IF(I926="","",COUNTIF($K$1:K926,K926))</f>
        <v>28</v>
      </c>
      <c r="H926" s="1">
        <f>IF(I926="","",COUNTIF($G$2:G926,1))</f>
        <v>62</v>
      </c>
      <c r="I926" s="5">
        <v>32846</v>
      </c>
      <c r="J926" s="5" t="s">
        <v>3</v>
      </c>
      <c r="K926" s="5" t="s">
        <v>40</v>
      </c>
      <c r="L926" s="6">
        <v>43374</v>
      </c>
      <c r="M926" s="5">
        <v>563</v>
      </c>
      <c r="N926" s="5">
        <v>43.7</v>
      </c>
      <c r="O926" s="7">
        <v>-24603.100000000002</v>
      </c>
    </row>
    <row r="927" spans="1:15" hidden="1" x14ac:dyDescent="0.2">
      <c r="A927" s="1" t="str">
        <f t="shared" si="28"/>
        <v>43374-Consultatio Investments S.A (1787)-32846-OUT</v>
      </c>
      <c r="B927" s="1" t="str">
        <f t="shared" si="29"/>
        <v>43374-Consultatio Investments S.A (1787)-OUT</v>
      </c>
      <c r="C927" s="1" t="str">
        <f>IF(I927="","",IF(J927="OUT","",IF(COUNTIF($A$2:A927,A927)=1,1,"")))</f>
        <v/>
      </c>
      <c r="D927" s="1" t="str">
        <f>IF(I927="","",IF(J927="IN","",IF(COUNTIF($A$2:A927,A927)=1,1,"")))</f>
        <v/>
      </c>
      <c r="E927" s="1" t="str">
        <f>IF(I927="","",IF(J927="OUT","",IF(COUNTIF(B$2:$B927,B927)=1,1,"")))</f>
        <v/>
      </c>
      <c r="F927" s="1" t="str">
        <f>IF(I927="","",IF(J927="IN","",IF(COUNTIF($B$2:B927,B927)=1,1,"")))</f>
        <v/>
      </c>
      <c r="G927" s="1">
        <f>IF(I927="","",COUNTIF($K$1:K927,K927))</f>
        <v>29</v>
      </c>
      <c r="H927" s="1">
        <f>IF(I927="","",COUNTIF($G$2:G927,1))</f>
        <v>62</v>
      </c>
      <c r="I927" s="5">
        <v>32846</v>
      </c>
      <c r="J927" s="5" t="s">
        <v>3</v>
      </c>
      <c r="K927" s="5" t="s">
        <v>40</v>
      </c>
      <c r="L927" s="6">
        <v>43374</v>
      </c>
      <c r="M927" s="5">
        <v>1575</v>
      </c>
      <c r="N927" s="5">
        <v>14.25</v>
      </c>
      <c r="O927" s="7">
        <v>-22443.75</v>
      </c>
    </row>
    <row r="928" spans="1:15" hidden="1" x14ac:dyDescent="0.2">
      <c r="A928" s="1" t="str">
        <f t="shared" si="28"/>
        <v>43374-Aurum Valores (31)-33103-OUT</v>
      </c>
      <c r="B928" s="1" t="str">
        <f t="shared" si="29"/>
        <v>43374-Aurum Valores (31)-OUT</v>
      </c>
      <c r="C928" s="1" t="str">
        <f>IF(I928="","",IF(J928="OUT","",IF(COUNTIF($A$2:A928,A928)=1,1,"")))</f>
        <v/>
      </c>
      <c r="D928" s="1">
        <f>IF(I928="","",IF(J928="IN","",IF(COUNTIF($A$2:A928,A928)=1,1,"")))</f>
        <v>1</v>
      </c>
      <c r="E928" s="1" t="str">
        <f>IF(I928="","",IF(J928="OUT","",IF(COUNTIF(B$2:$B928,B928)=1,1,"")))</f>
        <v/>
      </c>
      <c r="F928" s="1">
        <f>IF(I928="","",IF(J928="IN","",IF(COUNTIF($B$2:B928,B928)=1,1,"")))</f>
        <v>1</v>
      </c>
      <c r="G928" s="1">
        <f>IF(I928="","",COUNTIF($K$1:K928,K928))</f>
        <v>1</v>
      </c>
      <c r="H928" s="1">
        <f>IF(I928="","",COUNTIF($G$2:G928,1))</f>
        <v>63</v>
      </c>
      <c r="I928" s="5">
        <v>33103</v>
      </c>
      <c r="J928" s="5" t="s">
        <v>3</v>
      </c>
      <c r="K928" s="5" t="s">
        <v>57</v>
      </c>
      <c r="L928" s="6">
        <v>43374</v>
      </c>
      <c r="M928" s="8">
        <v>8824</v>
      </c>
      <c r="N928" s="5">
        <v>37.299999999999997</v>
      </c>
      <c r="O928" s="7">
        <v>-329135.19999999995</v>
      </c>
    </row>
    <row r="929" spans="1:15" hidden="1" x14ac:dyDescent="0.2">
      <c r="A929" s="1" t="str">
        <f t="shared" si="28"/>
        <v>43374-Aurum Valores (31)-33103-OUT</v>
      </c>
      <c r="B929" s="1" t="str">
        <f t="shared" si="29"/>
        <v>43374-Aurum Valores (31)-OUT</v>
      </c>
      <c r="C929" s="1" t="str">
        <f>IF(I929="","",IF(J929="OUT","",IF(COUNTIF($A$2:A929,A929)=1,1,"")))</f>
        <v/>
      </c>
      <c r="D929" s="1" t="str">
        <f>IF(I929="","",IF(J929="IN","",IF(COUNTIF($A$2:A929,A929)=1,1,"")))</f>
        <v/>
      </c>
      <c r="E929" s="1" t="str">
        <f>IF(I929="","",IF(J929="OUT","",IF(COUNTIF(B$2:$B929,B929)=1,1,"")))</f>
        <v/>
      </c>
      <c r="F929" s="1" t="str">
        <f>IF(I929="","",IF(J929="IN","",IF(COUNTIF($B$2:B929,B929)=1,1,"")))</f>
        <v/>
      </c>
      <c r="G929" s="1">
        <f>IF(I929="","",COUNTIF($K$1:K929,K929))</f>
        <v>2</v>
      </c>
      <c r="H929" s="1">
        <f>IF(I929="","",COUNTIF($G$2:G929,1))</f>
        <v>63</v>
      </c>
      <c r="I929" s="5">
        <v>33103</v>
      </c>
      <c r="J929" s="5" t="s">
        <v>3</v>
      </c>
      <c r="K929" s="5" t="s">
        <v>57</v>
      </c>
      <c r="L929" s="6">
        <v>43374</v>
      </c>
      <c r="M929" s="5">
        <v>3000</v>
      </c>
      <c r="N929" s="5">
        <v>43.9</v>
      </c>
      <c r="O929" s="7">
        <v>-131700</v>
      </c>
    </row>
    <row r="930" spans="1:15" hidden="1" x14ac:dyDescent="0.2">
      <c r="A930" s="1" t="str">
        <f t="shared" si="28"/>
        <v>43374-Aurum Valores (31)-33103-OUT</v>
      </c>
      <c r="B930" s="1" t="str">
        <f t="shared" si="29"/>
        <v>43374-Aurum Valores (31)-OUT</v>
      </c>
      <c r="C930" s="1" t="str">
        <f>IF(I930="","",IF(J930="OUT","",IF(COUNTIF($A$2:A930,A930)=1,1,"")))</f>
        <v/>
      </c>
      <c r="D930" s="1" t="str">
        <f>IF(I930="","",IF(J930="IN","",IF(COUNTIF($A$2:A930,A930)=1,1,"")))</f>
        <v/>
      </c>
      <c r="E930" s="1" t="str">
        <f>IF(I930="","",IF(J930="OUT","",IF(COUNTIF(B$2:$B930,B930)=1,1,"")))</f>
        <v/>
      </c>
      <c r="F930" s="1" t="str">
        <f>IF(I930="","",IF(J930="IN","",IF(COUNTIF($B$2:B930,B930)=1,1,"")))</f>
        <v/>
      </c>
      <c r="G930" s="1">
        <f>IF(I930="","",COUNTIF($K$1:K930,K930))</f>
        <v>3</v>
      </c>
      <c r="H930" s="1">
        <f>IF(I930="","",COUNTIF($G$2:G930,1))</f>
        <v>63</v>
      </c>
      <c r="I930" s="5">
        <v>33103</v>
      </c>
      <c r="J930" s="5" t="s">
        <v>3</v>
      </c>
      <c r="K930" s="5" t="s">
        <v>57</v>
      </c>
      <c r="L930" s="6">
        <v>43374</v>
      </c>
      <c r="M930" s="5">
        <v>813</v>
      </c>
      <c r="N930" s="5">
        <v>53.8</v>
      </c>
      <c r="O930" s="7">
        <v>-43739.399999999994</v>
      </c>
    </row>
    <row r="931" spans="1:15" hidden="1" x14ac:dyDescent="0.2">
      <c r="A931" s="1" t="str">
        <f t="shared" si="28"/>
        <v>43374-Aurum Valores (31)-33103-OUT</v>
      </c>
      <c r="B931" s="1" t="str">
        <f t="shared" si="29"/>
        <v>43374-Aurum Valores (31)-OUT</v>
      </c>
      <c r="C931" s="1" t="str">
        <f>IF(I931="","",IF(J931="OUT","",IF(COUNTIF($A$2:A931,A931)=1,1,"")))</f>
        <v/>
      </c>
      <c r="D931" s="1" t="str">
        <f>IF(I931="","",IF(J931="IN","",IF(COUNTIF($A$2:A931,A931)=1,1,"")))</f>
        <v/>
      </c>
      <c r="E931" s="1" t="str">
        <f>IF(I931="","",IF(J931="OUT","",IF(COUNTIF(B$2:$B931,B931)=1,1,"")))</f>
        <v/>
      </c>
      <c r="F931" s="1" t="str">
        <f>IF(I931="","",IF(J931="IN","",IF(COUNTIF($B$2:B931,B931)=1,1,"")))</f>
        <v/>
      </c>
      <c r="G931" s="1">
        <f>IF(I931="","",COUNTIF($K$1:K931,K931))</f>
        <v>4</v>
      </c>
      <c r="H931" s="1">
        <f>IF(I931="","",COUNTIF($G$2:G931,1))</f>
        <v>63</v>
      </c>
      <c r="I931" s="5">
        <v>33103</v>
      </c>
      <c r="J931" s="5" t="s">
        <v>3</v>
      </c>
      <c r="K931" s="5" t="s">
        <v>57</v>
      </c>
      <c r="L931" s="6">
        <v>43374</v>
      </c>
      <c r="M931" s="5">
        <v>674</v>
      </c>
      <c r="N931" s="5">
        <v>54.7</v>
      </c>
      <c r="O931" s="7">
        <v>-36867.800000000003</v>
      </c>
    </row>
    <row r="932" spans="1:15" hidden="1" x14ac:dyDescent="0.2">
      <c r="A932" s="1" t="str">
        <f t="shared" si="28"/>
        <v>43374-Bull Market Brokers S.A (200)-33384-OUT</v>
      </c>
      <c r="B932" s="1" t="str">
        <f t="shared" si="29"/>
        <v>43374-Bull Market Brokers S.A (200)-OUT</v>
      </c>
      <c r="C932" s="1" t="str">
        <f>IF(I932="","",IF(J932="OUT","",IF(COUNTIF($A$2:A932,A932)=1,1,"")))</f>
        <v/>
      </c>
      <c r="D932" s="1">
        <f>IF(I932="","",IF(J932="IN","",IF(COUNTIF($A$2:A932,A932)=1,1,"")))</f>
        <v>1</v>
      </c>
      <c r="E932" s="1" t="str">
        <f>IF(I932="","",IF(J932="OUT","",IF(COUNTIF(B$2:$B932,B932)=1,1,"")))</f>
        <v/>
      </c>
      <c r="F932" s="1" t="str">
        <f>IF(I932="","",IF(J932="IN","",IF(COUNTIF($B$2:B932,B932)=1,1,"")))</f>
        <v/>
      </c>
      <c r="G932" s="1">
        <f>IF(I932="","",COUNTIF($K$1:K932,K932))</f>
        <v>110</v>
      </c>
      <c r="H932" s="1">
        <f>IF(I932="","",COUNTIF($G$2:G932,1))</f>
        <v>63</v>
      </c>
      <c r="I932" s="5">
        <v>33384</v>
      </c>
      <c r="J932" s="5" t="s">
        <v>3</v>
      </c>
      <c r="K932" s="5" t="s">
        <v>21</v>
      </c>
      <c r="L932" s="6">
        <v>43374</v>
      </c>
      <c r="M932" s="8">
        <v>3644</v>
      </c>
      <c r="N932" s="5">
        <v>46.5</v>
      </c>
      <c r="O932" s="7">
        <v>-169446</v>
      </c>
    </row>
    <row r="933" spans="1:15" hidden="1" x14ac:dyDescent="0.2">
      <c r="A933" s="1" t="str">
        <f t="shared" si="28"/>
        <v>43374-Consultatio Investments S.A (1787)-33586-OUT</v>
      </c>
      <c r="B933" s="1" t="str">
        <f t="shared" si="29"/>
        <v>43374-Consultatio Investments S.A (1787)-OUT</v>
      </c>
      <c r="C933" s="1" t="str">
        <f>IF(I933="","",IF(J933="OUT","",IF(COUNTIF($A$2:A933,A933)=1,1,"")))</f>
        <v/>
      </c>
      <c r="D933" s="1">
        <f>IF(I933="","",IF(J933="IN","",IF(COUNTIF($A$2:A933,A933)=1,1,"")))</f>
        <v>1</v>
      </c>
      <c r="E933" s="1" t="str">
        <f>IF(I933="","",IF(J933="OUT","",IF(COUNTIF(B$2:$B933,B933)=1,1,"")))</f>
        <v/>
      </c>
      <c r="F933" s="1" t="str">
        <f>IF(I933="","",IF(J933="IN","",IF(COUNTIF($B$2:B933,B933)=1,1,"")))</f>
        <v/>
      </c>
      <c r="G933" s="1">
        <f>IF(I933="","",COUNTIF($K$1:K933,K933))</f>
        <v>30</v>
      </c>
      <c r="H933" s="1">
        <f>IF(I933="","",COUNTIF($G$2:G933,1))</f>
        <v>63</v>
      </c>
      <c r="I933" s="5">
        <v>33586</v>
      </c>
      <c r="J933" s="5" t="s">
        <v>3</v>
      </c>
      <c r="K933" s="5" t="s">
        <v>40</v>
      </c>
      <c r="L933" s="6">
        <v>43374</v>
      </c>
      <c r="M933" s="8">
        <v>35592</v>
      </c>
      <c r="N933" s="5">
        <v>37.299999999999997</v>
      </c>
      <c r="O933" s="7">
        <v>-1327581.5999999999</v>
      </c>
    </row>
    <row r="934" spans="1:15" hidden="1" x14ac:dyDescent="0.2">
      <c r="A934" s="1" t="str">
        <f t="shared" si="28"/>
        <v>43374-EcoBolsar (689)-34440-OUT</v>
      </c>
      <c r="B934" s="1" t="str">
        <f t="shared" si="29"/>
        <v>43374-EcoBolsar (689)-OUT</v>
      </c>
      <c r="C934" s="1" t="str">
        <f>IF(I934="","",IF(J934="OUT","",IF(COUNTIF($A$2:A934,A934)=1,1,"")))</f>
        <v/>
      </c>
      <c r="D934" s="1">
        <f>IF(I934="","",IF(J934="IN","",IF(COUNTIF($A$2:A934,A934)=1,1,"")))</f>
        <v>1</v>
      </c>
      <c r="E934" s="1" t="str">
        <f>IF(I934="","",IF(J934="OUT","",IF(COUNTIF(B$2:$B934,B934)=1,1,"")))</f>
        <v/>
      </c>
      <c r="F934" s="1" t="str">
        <f>IF(I934="","",IF(J934="IN","",IF(COUNTIF($B$2:B934,B934)=1,1,"")))</f>
        <v/>
      </c>
      <c r="G934" s="1">
        <f>IF(I934="","",COUNTIF($K$1:K934,K934))</f>
        <v>77</v>
      </c>
      <c r="H934" s="1">
        <f>IF(I934="","",COUNTIF($G$2:G934,1))</f>
        <v>63</v>
      </c>
      <c r="I934" s="5">
        <v>34440</v>
      </c>
      <c r="J934" s="5" t="s">
        <v>3</v>
      </c>
      <c r="K934" s="5" t="s">
        <v>25</v>
      </c>
      <c r="L934" s="6">
        <v>43374</v>
      </c>
      <c r="M934" s="5">
        <v>27</v>
      </c>
      <c r="N934" s="5">
        <v>536.20000000000005</v>
      </c>
      <c r="O934" s="7">
        <v>-14477.400000000001</v>
      </c>
    </row>
    <row r="935" spans="1:15" hidden="1" x14ac:dyDescent="0.2">
      <c r="A935" s="1" t="str">
        <f t="shared" si="28"/>
        <v>43374-EcoBolsar (689)-34440-OUT</v>
      </c>
      <c r="B935" s="1" t="str">
        <f t="shared" si="29"/>
        <v>43374-EcoBolsar (689)-OUT</v>
      </c>
      <c r="C935" s="1" t="str">
        <f>IF(I935="","",IF(J935="OUT","",IF(COUNTIF($A$2:A935,A935)=1,1,"")))</f>
        <v/>
      </c>
      <c r="D935" s="1" t="str">
        <f>IF(I935="","",IF(J935="IN","",IF(COUNTIF($A$2:A935,A935)=1,1,"")))</f>
        <v/>
      </c>
      <c r="E935" s="1" t="str">
        <f>IF(I935="","",IF(J935="OUT","",IF(COUNTIF(B$2:$B935,B935)=1,1,"")))</f>
        <v/>
      </c>
      <c r="F935" s="1" t="str">
        <f>IF(I935="","",IF(J935="IN","",IF(COUNTIF($B$2:B935,B935)=1,1,"")))</f>
        <v/>
      </c>
      <c r="G935" s="1">
        <f>IF(I935="","",COUNTIF($K$1:K935,K935))</f>
        <v>78</v>
      </c>
      <c r="H935" s="1">
        <f>IF(I935="","",COUNTIF($G$2:G935,1))</f>
        <v>63</v>
      </c>
      <c r="I935" s="5">
        <v>34440</v>
      </c>
      <c r="J935" s="5" t="s">
        <v>3</v>
      </c>
      <c r="K935" s="5" t="s">
        <v>25</v>
      </c>
      <c r="L935" s="6">
        <v>43374</v>
      </c>
      <c r="M935" s="8">
        <v>2</v>
      </c>
      <c r="N935" s="5">
        <v>5500.5</v>
      </c>
      <c r="O935" s="7">
        <v>-11001</v>
      </c>
    </row>
    <row r="936" spans="1:15" hidden="1" x14ac:dyDescent="0.2">
      <c r="A936" s="1" t="str">
        <f t="shared" si="28"/>
        <v>43374-EcoBolsar (689)-34440-OUT</v>
      </c>
      <c r="B936" s="1" t="str">
        <f t="shared" si="29"/>
        <v>43374-EcoBolsar (689)-OUT</v>
      </c>
      <c r="C936" s="1" t="str">
        <f>IF(I936="","",IF(J936="OUT","",IF(COUNTIF($A$2:A936,A936)=1,1,"")))</f>
        <v/>
      </c>
      <c r="D936" s="1" t="str">
        <f>IF(I936="","",IF(J936="IN","",IF(COUNTIF($A$2:A936,A936)=1,1,"")))</f>
        <v/>
      </c>
      <c r="E936" s="1" t="str">
        <f>IF(I936="","",IF(J936="OUT","",IF(COUNTIF(B$2:$B936,B936)=1,1,"")))</f>
        <v/>
      </c>
      <c r="F936" s="1" t="str">
        <f>IF(I936="","",IF(J936="IN","",IF(COUNTIF($B$2:B936,B936)=1,1,"")))</f>
        <v/>
      </c>
      <c r="G936" s="1">
        <f>IF(I936="","",COUNTIF($K$1:K936,K936))</f>
        <v>79</v>
      </c>
      <c r="H936" s="1">
        <f>IF(I936="","",COUNTIF($G$2:G936,1))</f>
        <v>63</v>
      </c>
      <c r="I936" s="5">
        <v>34440</v>
      </c>
      <c r="J936" s="5" t="s">
        <v>3</v>
      </c>
      <c r="K936" s="5" t="s">
        <v>25</v>
      </c>
      <c r="L936" s="6">
        <v>43374</v>
      </c>
      <c r="M936" s="5">
        <v>85</v>
      </c>
      <c r="N936" s="5">
        <v>52</v>
      </c>
      <c r="O936" s="7">
        <v>-4420</v>
      </c>
    </row>
    <row r="937" spans="1:15" hidden="1" x14ac:dyDescent="0.2">
      <c r="A937" s="1" t="str">
        <f t="shared" si="28"/>
        <v>43374-EcoBolsar (689)-34440-OUT</v>
      </c>
      <c r="B937" s="1" t="str">
        <f t="shared" si="29"/>
        <v>43374-EcoBolsar (689)-OUT</v>
      </c>
      <c r="C937" s="1" t="str">
        <f>IF(I937="","",IF(J937="OUT","",IF(COUNTIF($A$2:A937,A937)=1,1,"")))</f>
        <v/>
      </c>
      <c r="D937" s="1" t="str">
        <f>IF(I937="","",IF(J937="IN","",IF(COUNTIF($A$2:A937,A937)=1,1,"")))</f>
        <v/>
      </c>
      <c r="E937" s="1" t="str">
        <f>IF(I937="","",IF(J937="OUT","",IF(COUNTIF(B$2:$B937,B937)=1,1,"")))</f>
        <v/>
      </c>
      <c r="F937" s="1" t="str">
        <f>IF(I937="","",IF(J937="IN","",IF(COUNTIF($B$2:B937,B937)=1,1,"")))</f>
        <v/>
      </c>
      <c r="G937" s="1">
        <f>IF(I937="","",COUNTIF($K$1:K937,K937))</f>
        <v>80</v>
      </c>
      <c r="H937" s="1">
        <f>IF(I937="","",COUNTIF($G$2:G937,1))</f>
        <v>63</v>
      </c>
      <c r="I937" s="5">
        <v>34440</v>
      </c>
      <c r="J937" s="5" t="s">
        <v>3</v>
      </c>
      <c r="K937" s="5" t="s">
        <v>25</v>
      </c>
      <c r="L937" s="6">
        <v>43374</v>
      </c>
      <c r="M937" s="5">
        <v>56</v>
      </c>
      <c r="N937" s="5">
        <v>5.1100000000000003</v>
      </c>
      <c r="O937" s="7">
        <v>-286.16000000000003</v>
      </c>
    </row>
    <row r="938" spans="1:15" hidden="1" x14ac:dyDescent="0.2">
      <c r="A938" s="1" t="str">
        <f t="shared" si="28"/>
        <v>43374-EcoBolsar (689)-34867-OUT</v>
      </c>
      <c r="B938" s="1" t="str">
        <f t="shared" si="29"/>
        <v>43374-EcoBolsar (689)-OUT</v>
      </c>
      <c r="C938" s="1" t="str">
        <f>IF(I938="","",IF(J938="OUT","",IF(COUNTIF($A$2:A938,A938)=1,1,"")))</f>
        <v/>
      </c>
      <c r="D938" s="1">
        <f>IF(I938="","",IF(J938="IN","",IF(COUNTIF($A$2:A938,A938)=1,1,"")))</f>
        <v>1</v>
      </c>
      <c r="E938" s="1" t="str">
        <f>IF(I938="","",IF(J938="OUT","",IF(COUNTIF(B$2:$B938,B938)=1,1,"")))</f>
        <v/>
      </c>
      <c r="F938" s="1" t="str">
        <f>IF(I938="","",IF(J938="IN","",IF(COUNTIF($B$2:B938,B938)=1,1,"")))</f>
        <v/>
      </c>
      <c r="G938" s="1">
        <f>IF(I938="","",COUNTIF($K$1:K938,K938))</f>
        <v>81</v>
      </c>
      <c r="H938" s="1">
        <f>IF(I938="","",COUNTIF($G$2:G938,1))</f>
        <v>63</v>
      </c>
      <c r="I938" s="5">
        <v>34867</v>
      </c>
      <c r="J938" s="5" t="s">
        <v>3</v>
      </c>
      <c r="K938" s="5" t="s">
        <v>25</v>
      </c>
      <c r="L938" s="6">
        <v>43374</v>
      </c>
      <c r="M938" s="8">
        <v>9400</v>
      </c>
      <c r="N938" s="5">
        <v>37.344999999999999</v>
      </c>
      <c r="O938" s="7">
        <v>-351043</v>
      </c>
    </row>
    <row r="939" spans="1:15" hidden="1" x14ac:dyDescent="0.2">
      <c r="A939" s="1" t="str">
        <f t="shared" si="28"/>
        <v>43374-Consultatio Investments S.A (1787)-34895-OUT</v>
      </c>
      <c r="B939" s="1" t="str">
        <f t="shared" si="29"/>
        <v>43374-Consultatio Investments S.A (1787)-OUT</v>
      </c>
      <c r="C939" s="1" t="str">
        <f>IF(I939="","",IF(J939="OUT","",IF(COUNTIF($A$2:A939,A939)=1,1,"")))</f>
        <v/>
      </c>
      <c r="D939" s="1">
        <f>IF(I939="","",IF(J939="IN","",IF(COUNTIF($A$2:A939,A939)=1,1,"")))</f>
        <v>1</v>
      </c>
      <c r="E939" s="1" t="str">
        <f>IF(I939="","",IF(J939="OUT","",IF(COUNTIF(B$2:$B939,B939)=1,1,"")))</f>
        <v/>
      </c>
      <c r="F939" s="1" t="str">
        <f>IF(I939="","",IF(J939="IN","",IF(COUNTIF($B$2:B939,B939)=1,1,"")))</f>
        <v/>
      </c>
      <c r="G939" s="1">
        <f>IF(I939="","",COUNTIF($K$1:K939,K939))</f>
        <v>31</v>
      </c>
      <c r="H939" s="1">
        <f>IF(I939="","",COUNTIF($G$2:G939,1))</f>
        <v>63</v>
      </c>
      <c r="I939" s="5">
        <v>34895</v>
      </c>
      <c r="J939" s="5" t="s">
        <v>3</v>
      </c>
      <c r="K939" s="5" t="s">
        <v>40</v>
      </c>
      <c r="L939" s="6">
        <v>43374</v>
      </c>
      <c r="M939" s="5">
        <v>732000</v>
      </c>
      <c r="N939" s="5">
        <v>0.99847000000000008</v>
      </c>
      <c r="O939" s="7">
        <v>-730880.04</v>
      </c>
    </row>
    <row r="940" spans="1:15" hidden="1" x14ac:dyDescent="0.2">
      <c r="A940" s="1" t="str">
        <f t="shared" si="28"/>
        <v>43374-EcoBolsar (689)-36717-OUT</v>
      </c>
      <c r="B940" s="1" t="str">
        <f t="shared" si="29"/>
        <v>43374-EcoBolsar (689)-OUT</v>
      </c>
      <c r="C940" s="1" t="str">
        <f>IF(I940="","",IF(J940="OUT","",IF(COUNTIF($A$2:A940,A940)=1,1,"")))</f>
        <v/>
      </c>
      <c r="D940" s="1">
        <f>IF(I940="","",IF(J940="IN","",IF(COUNTIF($A$2:A940,A940)=1,1,"")))</f>
        <v>1</v>
      </c>
      <c r="E940" s="1" t="str">
        <f>IF(I940="","",IF(J940="OUT","",IF(COUNTIF(B$2:$B940,B940)=1,1,"")))</f>
        <v/>
      </c>
      <c r="F940" s="1" t="str">
        <f>IF(I940="","",IF(J940="IN","",IF(COUNTIF($B$2:B940,B940)=1,1,"")))</f>
        <v/>
      </c>
      <c r="G940" s="1">
        <f>IF(I940="","",COUNTIF($K$1:K940,K940))</f>
        <v>82</v>
      </c>
      <c r="H940" s="1">
        <f>IF(I940="","",COUNTIF($G$2:G940,1))</f>
        <v>63</v>
      </c>
      <c r="I940" s="5">
        <v>36717</v>
      </c>
      <c r="J940" s="5" t="s">
        <v>3</v>
      </c>
      <c r="K940" s="5" t="s">
        <v>25</v>
      </c>
      <c r="L940" s="6">
        <v>43374</v>
      </c>
      <c r="M940" s="5">
        <v>275</v>
      </c>
      <c r="N940" s="5">
        <v>34.200000000000003</v>
      </c>
      <c r="O940" s="7">
        <v>-9405</v>
      </c>
    </row>
    <row r="941" spans="1:15" hidden="1" x14ac:dyDescent="0.2">
      <c r="A941" s="1" t="str">
        <f t="shared" si="28"/>
        <v>43374-EcoBolsar (689)-36717-OUT</v>
      </c>
      <c r="B941" s="1" t="str">
        <f t="shared" si="29"/>
        <v>43374-EcoBolsar (689)-OUT</v>
      </c>
      <c r="C941" s="1" t="str">
        <f>IF(I941="","",IF(J941="OUT","",IF(COUNTIF($A$2:A941,A941)=1,1,"")))</f>
        <v/>
      </c>
      <c r="D941" s="1" t="str">
        <f>IF(I941="","",IF(J941="IN","",IF(COUNTIF($A$2:A941,A941)=1,1,"")))</f>
        <v/>
      </c>
      <c r="E941" s="1" t="str">
        <f>IF(I941="","",IF(J941="OUT","",IF(COUNTIF(B$2:$B941,B941)=1,1,"")))</f>
        <v/>
      </c>
      <c r="F941" s="1" t="str">
        <f>IF(I941="","",IF(J941="IN","",IF(COUNTIF($B$2:B941,B941)=1,1,"")))</f>
        <v/>
      </c>
      <c r="G941" s="1">
        <f>IF(I941="","",COUNTIF($K$1:K941,K941))</f>
        <v>83</v>
      </c>
      <c r="H941" s="1">
        <f>IF(I941="","",COUNTIF($G$2:G941,1))</f>
        <v>63</v>
      </c>
      <c r="I941" s="5">
        <v>36717</v>
      </c>
      <c r="J941" s="5" t="s">
        <v>3</v>
      </c>
      <c r="K941" s="5" t="s">
        <v>25</v>
      </c>
      <c r="L941" s="6">
        <v>43374</v>
      </c>
      <c r="M941" s="5">
        <v>120</v>
      </c>
      <c r="N941" s="5">
        <v>5.0599999999999996</v>
      </c>
      <c r="O941" s="7">
        <v>-607.19999999999993</v>
      </c>
    </row>
    <row r="942" spans="1:15" hidden="1" x14ac:dyDescent="0.2">
      <c r="A942" s="1" t="str">
        <f t="shared" si="28"/>
        <v>43374-Invertir en Bolsa (203)-36939-OUT</v>
      </c>
      <c r="B942" s="1" t="str">
        <f t="shared" si="29"/>
        <v>43374-Invertir en Bolsa (203)-OUT</v>
      </c>
      <c r="C942" s="1" t="str">
        <f>IF(I942="","",IF(J942="OUT","",IF(COUNTIF($A$2:A942,A942)=1,1,"")))</f>
        <v/>
      </c>
      <c r="D942" s="1">
        <f>IF(I942="","",IF(J942="IN","",IF(COUNTIF($A$2:A942,A942)=1,1,"")))</f>
        <v>1</v>
      </c>
      <c r="E942" s="1" t="str">
        <f>IF(I942="","",IF(J942="OUT","",IF(COUNTIF(B$2:$B942,B942)=1,1,"")))</f>
        <v/>
      </c>
      <c r="F942" s="1" t="str">
        <f>IF(I942="","",IF(J942="IN","",IF(COUNTIF($B$2:B942,B942)=1,1,"")))</f>
        <v/>
      </c>
      <c r="G942" s="1">
        <f>IF(I942="","",COUNTIF($K$1:K942,K942))</f>
        <v>32</v>
      </c>
      <c r="H942" s="1">
        <f>IF(I942="","",COUNTIF($G$2:G942,1))</f>
        <v>63</v>
      </c>
      <c r="I942" s="5">
        <v>36939</v>
      </c>
      <c r="J942" s="5" t="s">
        <v>3</v>
      </c>
      <c r="K942" s="5" t="s">
        <v>44</v>
      </c>
      <c r="L942" s="6">
        <v>43374</v>
      </c>
      <c r="M942" s="5">
        <v>753</v>
      </c>
      <c r="N942" s="5">
        <v>45.7</v>
      </c>
      <c r="O942" s="7">
        <v>-34412.1</v>
      </c>
    </row>
    <row r="943" spans="1:15" hidden="1" x14ac:dyDescent="0.2">
      <c r="A943" s="1" t="str">
        <f t="shared" si="28"/>
        <v>43374-Invertir en Bolsa (203)-36939-OUT</v>
      </c>
      <c r="B943" s="1" t="str">
        <f t="shared" si="29"/>
        <v>43374-Invertir en Bolsa (203)-OUT</v>
      </c>
      <c r="C943" s="1" t="str">
        <f>IF(I943="","",IF(J943="OUT","",IF(COUNTIF($A$2:A943,A943)=1,1,"")))</f>
        <v/>
      </c>
      <c r="D943" s="1" t="str">
        <f>IF(I943="","",IF(J943="IN","",IF(COUNTIF($A$2:A943,A943)=1,1,"")))</f>
        <v/>
      </c>
      <c r="E943" s="1" t="str">
        <f>IF(I943="","",IF(J943="OUT","",IF(COUNTIF(B$2:$B943,B943)=1,1,"")))</f>
        <v/>
      </c>
      <c r="F943" s="1" t="str">
        <f>IF(I943="","",IF(J943="IN","",IF(COUNTIF($B$2:B943,B943)=1,1,"")))</f>
        <v/>
      </c>
      <c r="G943" s="1">
        <f>IF(I943="","",COUNTIF($K$1:K943,K943))</f>
        <v>33</v>
      </c>
      <c r="H943" s="1">
        <f>IF(I943="","",COUNTIF($G$2:G943,1))</f>
        <v>63</v>
      </c>
      <c r="I943" s="5">
        <v>36939</v>
      </c>
      <c r="J943" s="5" t="s">
        <v>3</v>
      </c>
      <c r="K943" s="5" t="s">
        <v>44</v>
      </c>
      <c r="L943" s="6">
        <v>43374</v>
      </c>
      <c r="M943" s="5">
        <v>380</v>
      </c>
      <c r="N943" s="5">
        <v>43.95</v>
      </c>
      <c r="O943" s="7">
        <v>-16701</v>
      </c>
    </row>
    <row r="944" spans="1:15" hidden="1" x14ac:dyDescent="0.2">
      <c r="A944" s="1" t="str">
        <f t="shared" si="28"/>
        <v>43374-Invertir en Bolsa (203)-36939-OUT</v>
      </c>
      <c r="B944" s="1" t="str">
        <f t="shared" si="29"/>
        <v>43374-Invertir en Bolsa (203)-OUT</v>
      </c>
      <c r="C944" s="1" t="str">
        <f>IF(I944="","",IF(J944="OUT","",IF(COUNTIF($A$2:A944,A944)=1,1,"")))</f>
        <v/>
      </c>
      <c r="D944" s="1" t="str">
        <f>IF(I944="","",IF(J944="IN","",IF(COUNTIF($A$2:A944,A944)=1,1,"")))</f>
        <v/>
      </c>
      <c r="E944" s="1" t="str">
        <f>IF(I944="","",IF(J944="OUT","",IF(COUNTIF(B$2:$B944,B944)=1,1,"")))</f>
        <v/>
      </c>
      <c r="F944" s="1" t="str">
        <f>IF(I944="","",IF(J944="IN","",IF(COUNTIF($B$2:B944,B944)=1,1,"")))</f>
        <v/>
      </c>
      <c r="G944" s="1">
        <f>IF(I944="","",COUNTIF($K$1:K944,K944))</f>
        <v>34</v>
      </c>
      <c r="H944" s="1">
        <f>IF(I944="","",COUNTIF($G$2:G944,1))</f>
        <v>63</v>
      </c>
      <c r="I944" s="5">
        <v>36939</v>
      </c>
      <c r="J944" s="5" t="s">
        <v>3</v>
      </c>
      <c r="K944" s="5" t="s">
        <v>44</v>
      </c>
      <c r="L944" s="6">
        <v>43374</v>
      </c>
      <c r="M944" s="5">
        <v>49</v>
      </c>
      <c r="N944" s="5">
        <v>340</v>
      </c>
      <c r="O944" s="7">
        <v>-16660</v>
      </c>
    </row>
    <row r="945" spans="1:15" hidden="1" x14ac:dyDescent="0.2">
      <c r="A945" s="1" t="str">
        <f t="shared" si="28"/>
        <v>43374-Invertir en Bolsa (203)-36939-OUT</v>
      </c>
      <c r="B945" s="1" t="str">
        <f t="shared" si="29"/>
        <v>43374-Invertir en Bolsa (203)-OUT</v>
      </c>
      <c r="C945" s="1" t="str">
        <f>IF(I945="","",IF(J945="OUT","",IF(COUNTIF($A$2:A945,A945)=1,1,"")))</f>
        <v/>
      </c>
      <c r="D945" s="1" t="str">
        <f>IF(I945="","",IF(J945="IN","",IF(COUNTIF($A$2:A945,A945)=1,1,"")))</f>
        <v/>
      </c>
      <c r="E945" s="1" t="str">
        <f>IF(I945="","",IF(J945="OUT","",IF(COUNTIF(B$2:$B945,B945)=1,1,"")))</f>
        <v/>
      </c>
      <c r="F945" s="1" t="str">
        <f>IF(I945="","",IF(J945="IN","",IF(COUNTIF($B$2:B945,B945)=1,1,"")))</f>
        <v/>
      </c>
      <c r="G945" s="1">
        <f>IF(I945="","",COUNTIF($K$1:K945,K945))</f>
        <v>35</v>
      </c>
      <c r="H945" s="1">
        <f>IF(I945="","",COUNTIF($G$2:G945,1))</f>
        <v>63</v>
      </c>
      <c r="I945" s="5">
        <v>36939</v>
      </c>
      <c r="J945" s="5" t="s">
        <v>3</v>
      </c>
      <c r="K945" s="5" t="s">
        <v>44</v>
      </c>
      <c r="L945" s="6">
        <v>43374</v>
      </c>
      <c r="M945" s="5">
        <v>377</v>
      </c>
      <c r="N945" s="5">
        <v>41.35</v>
      </c>
      <c r="O945" s="7">
        <v>-15588.95</v>
      </c>
    </row>
    <row r="946" spans="1:15" hidden="1" x14ac:dyDescent="0.2">
      <c r="A946" s="1" t="str">
        <f t="shared" si="28"/>
        <v>43374-Invertir en Bolsa (203)-36939-OUT</v>
      </c>
      <c r="B946" s="1" t="str">
        <f t="shared" si="29"/>
        <v>43374-Invertir en Bolsa (203)-OUT</v>
      </c>
      <c r="C946" s="1" t="str">
        <f>IF(I946="","",IF(J946="OUT","",IF(COUNTIF($A$2:A946,A946)=1,1,"")))</f>
        <v/>
      </c>
      <c r="D946" s="1" t="str">
        <f>IF(I946="","",IF(J946="IN","",IF(COUNTIF($A$2:A946,A946)=1,1,"")))</f>
        <v/>
      </c>
      <c r="E946" s="1" t="str">
        <f>IF(I946="","",IF(J946="OUT","",IF(COUNTIF(B$2:$B946,B946)=1,1,"")))</f>
        <v/>
      </c>
      <c r="F946" s="1" t="str">
        <f>IF(I946="","",IF(J946="IN","",IF(COUNTIF($B$2:B946,B946)=1,1,"")))</f>
        <v/>
      </c>
      <c r="G946" s="1">
        <f>IF(I946="","",COUNTIF($K$1:K946,K946))</f>
        <v>36</v>
      </c>
      <c r="H946" s="1">
        <f>IF(I946="","",COUNTIF($G$2:G946,1))</f>
        <v>63</v>
      </c>
      <c r="I946" s="5">
        <v>36939</v>
      </c>
      <c r="J946" s="5" t="s">
        <v>3</v>
      </c>
      <c r="K946" s="5" t="s">
        <v>44</v>
      </c>
      <c r="L946" s="6">
        <v>43374</v>
      </c>
      <c r="M946" s="5">
        <v>170</v>
      </c>
      <c r="N946" s="5">
        <v>87.95</v>
      </c>
      <c r="O946" s="7">
        <v>-14951.5</v>
      </c>
    </row>
    <row r="947" spans="1:15" hidden="1" x14ac:dyDescent="0.2">
      <c r="A947" s="1" t="str">
        <f t="shared" si="28"/>
        <v>43374-Invertir en Bolsa (203)-36939-OUT</v>
      </c>
      <c r="B947" s="1" t="str">
        <f t="shared" si="29"/>
        <v>43374-Invertir en Bolsa (203)-OUT</v>
      </c>
      <c r="C947" s="1" t="str">
        <f>IF(I947="","",IF(J947="OUT","",IF(COUNTIF($A$2:A947,A947)=1,1,"")))</f>
        <v/>
      </c>
      <c r="D947" s="1" t="str">
        <f>IF(I947="","",IF(J947="IN","",IF(COUNTIF($A$2:A947,A947)=1,1,"")))</f>
        <v/>
      </c>
      <c r="E947" s="1" t="str">
        <f>IF(I947="","",IF(J947="OUT","",IF(COUNTIF(B$2:$B947,B947)=1,1,"")))</f>
        <v/>
      </c>
      <c r="F947" s="1" t="str">
        <f>IF(I947="","",IF(J947="IN","",IF(COUNTIF($B$2:B947,B947)=1,1,"")))</f>
        <v/>
      </c>
      <c r="G947" s="1">
        <f>IF(I947="","",COUNTIF($K$1:K947,K947))</f>
        <v>37</v>
      </c>
      <c r="H947" s="1">
        <f>IF(I947="","",COUNTIF($G$2:G947,1))</f>
        <v>63</v>
      </c>
      <c r="I947" s="5">
        <v>36939</v>
      </c>
      <c r="J947" s="5" t="s">
        <v>3</v>
      </c>
      <c r="K947" s="5" t="s">
        <v>44</v>
      </c>
      <c r="L947" s="6">
        <v>43374</v>
      </c>
      <c r="M947" s="5">
        <v>112</v>
      </c>
      <c r="N947" s="5">
        <v>53.95</v>
      </c>
      <c r="O947" s="7">
        <v>-6042.4000000000005</v>
      </c>
    </row>
    <row r="948" spans="1:15" hidden="1" x14ac:dyDescent="0.2">
      <c r="A948" s="1" t="str">
        <f t="shared" si="28"/>
        <v>43374-UNIGRAIN (1738)-37836-OUT</v>
      </c>
      <c r="B948" s="1" t="str">
        <f t="shared" si="29"/>
        <v>43374-UNIGRAIN (1738)-OUT</v>
      </c>
      <c r="C948" s="1" t="str">
        <f>IF(I948="","",IF(J948="OUT","",IF(COUNTIF($A$2:A948,A948)=1,1,"")))</f>
        <v/>
      </c>
      <c r="D948" s="1">
        <f>IF(I948="","",IF(J948="IN","",IF(COUNTIF($A$2:A948,A948)=1,1,"")))</f>
        <v>1</v>
      </c>
      <c r="E948" s="1" t="str">
        <f>IF(I948="","",IF(J948="OUT","",IF(COUNTIF(B$2:$B948,B948)=1,1,"")))</f>
        <v/>
      </c>
      <c r="F948" s="1">
        <f>IF(I948="","",IF(J948="IN","",IF(COUNTIF($B$2:B948,B948)=1,1,"")))</f>
        <v>1</v>
      </c>
      <c r="G948" s="1">
        <f>IF(I948="","",COUNTIF($K$1:K948,K948))</f>
        <v>1</v>
      </c>
      <c r="H948" s="1">
        <f>IF(I948="","",COUNTIF($G$2:G948,1))</f>
        <v>64</v>
      </c>
      <c r="I948" s="5">
        <v>37836</v>
      </c>
      <c r="J948" s="5" t="s">
        <v>3</v>
      </c>
      <c r="K948" s="5" t="s">
        <v>67</v>
      </c>
      <c r="L948" s="6">
        <v>43374</v>
      </c>
      <c r="M948" s="8">
        <v>1000</v>
      </c>
      <c r="N948" s="5">
        <v>33.229999999999997</v>
      </c>
      <c r="O948" s="7">
        <v>-33230</v>
      </c>
    </row>
    <row r="949" spans="1:15" hidden="1" x14ac:dyDescent="0.2">
      <c r="A949" s="1" t="str">
        <f t="shared" si="28"/>
        <v>43374-Balanz Capital (238)-38211-OUT</v>
      </c>
      <c r="B949" s="1" t="str">
        <f t="shared" si="29"/>
        <v>43374-Balanz Capital (238)-OUT</v>
      </c>
      <c r="C949" s="1" t="str">
        <f>IF(I949="","",IF(J949="OUT","",IF(COUNTIF($A$2:A949,A949)=1,1,"")))</f>
        <v/>
      </c>
      <c r="D949" s="1">
        <f>IF(I949="","",IF(J949="IN","",IF(COUNTIF($A$2:A949,A949)=1,1,"")))</f>
        <v>1</v>
      </c>
      <c r="E949" s="1" t="str">
        <f>IF(I949="","",IF(J949="OUT","",IF(COUNTIF(B$2:$B949,B949)=1,1,"")))</f>
        <v/>
      </c>
      <c r="F949" s="1" t="str">
        <f>IF(I949="","",IF(J949="IN","",IF(COUNTIF($B$2:B949,B949)=1,1,"")))</f>
        <v/>
      </c>
      <c r="G949" s="1">
        <f>IF(I949="","",COUNTIF($K$1:K949,K949))</f>
        <v>53</v>
      </c>
      <c r="H949" s="1">
        <f>IF(I949="","",COUNTIF($G$2:G949,1))</f>
        <v>64</v>
      </c>
      <c r="I949" s="5">
        <v>38211</v>
      </c>
      <c r="J949" s="5" t="s">
        <v>3</v>
      </c>
      <c r="K949" s="5" t="s">
        <v>6</v>
      </c>
      <c r="L949" s="6">
        <v>43374</v>
      </c>
      <c r="M949" s="8">
        <v>5300</v>
      </c>
      <c r="N949" s="5">
        <v>34</v>
      </c>
      <c r="O949" s="7">
        <v>-180200</v>
      </c>
    </row>
    <row r="950" spans="1:15" hidden="1" x14ac:dyDescent="0.2">
      <c r="A950" s="1" t="str">
        <f t="shared" si="28"/>
        <v>43374-Balanz Capital (238)-38211-OUT</v>
      </c>
      <c r="B950" s="1" t="str">
        <f t="shared" si="29"/>
        <v>43374-Balanz Capital (238)-OUT</v>
      </c>
      <c r="C950" s="1" t="str">
        <f>IF(I950="","",IF(J950="OUT","",IF(COUNTIF($A$2:A950,A950)=1,1,"")))</f>
        <v/>
      </c>
      <c r="D950" s="1" t="str">
        <f>IF(I950="","",IF(J950="IN","",IF(COUNTIF($A$2:A950,A950)=1,1,"")))</f>
        <v/>
      </c>
      <c r="E950" s="1" t="str">
        <f>IF(I950="","",IF(J950="OUT","",IF(COUNTIF(B$2:$B950,B950)=1,1,"")))</f>
        <v/>
      </c>
      <c r="F950" s="1" t="str">
        <f>IF(I950="","",IF(J950="IN","",IF(COUNTIF($B$2:B950,B950)=1,1,"")))</f>
        <v/>
      </c>
      <c r="G950" s="1">
        <f>IF(I950="","",COUNTIF($K$1:K950,K950))</f>
        <v>54</v>
      </c>
      <c r="H950" s="1">
        <f>IF(I950="","",COUNTIF($G$2:G950,1))</f>
        <v>64</v>
      </c>
      <c r="I950" s="5">
        <v>38211</v>
      </c>
      <c r="J950" s="5" t="s">
        <v>3</v>
      </c>
      <c r="K950" s="5" t="s">
        <v>6</v>
      </c>
      <c r="L950" s="6">
        <v>43374</v>
      </c>
      <c r="M950" s="5">
        <v>50000</v>
      </c>
      <c r="N950" s="5">
        <v>0.92500000000000004</v>
      </c>
      <c r="O950" s="7">
        <v>-46250</v>
      </c>
    </row>
    <row r="951" spans="1:15" hidden="1" x14ac:dyDescent="0.2">
      <c r="A951" s="1" t="str">
        <f t="shared" si="28"/>
        <v>43374-Balanz Capital (238)-38211-OUT</v>
      </c>
      <c r="B951" s="1" t="str">
        <f t="shared" si="29"/>
        <v>43374-Balanz Capital (238)-OUT</v>
      </c>
      <c r="C951" s="1" t="str">
        <f>IF(I951="","",IF(J951="OUT","",IF(COUNTIF($A$2:A951,A951)=1,1,"")))</f>
        <v/>
      </c>
      <c r="D951" s="1" t="str">
        <f>IF(I951="","",IF(J951="IN","",IF(COUNTIF($A$2:A951,A951)=1,1,"")))</f>
        <v/>
      </c>
      <c r="E951" s="1" t="str">
        <f>IF(I951="","",IF(J951="OUT","",IF(COUNTIF(B$2:$B951,B951)=1,1,"")))</f>
        <v/>
      </c>
      <c r="F951" s="1" t="str">
        <f>IF(I951="","",IF(J951="IN","",IF(COUNTIF($B$2:B951,B951)=1,1,"")))</f>
        <v/>
      </c>
      <c r="G951" s="1">
        <f>IF(I951="","",COUNTIF($K$1:K951,K951))</f>
        <v>55</v>
      </c>
      <c r="H951" s="1">
        <f>IF(I951="","",COUNTIF($G$2:G951,1))</f>
        <v>64</v>
      </c>
      <c r="I951" s="5">
        <v>38211</v>
      </c>
      <c r="J951" s="5" t="s">
        <v>3</v>
      </c>
      <c r="K951" s="5" t="s">
        <v>6</v>
      </c>
      <c r="L951" s="6">
        <v>43374</v>
      </c>
      <c r="M951" s="8">
        <v>618</v>
      </c>
      <c r="N951" s="5">
        <v>37.094999999999999</v>
      </c>
      <c r="O951" s="7">
        <v>-22924.71</v>
      </c>
    </row>
    <row r="952" spans="1:15" hidden="1" x14ac:dyDescent="0.2">
      <c r="A952" s="1" t="str">
        <f t="shared" si="28"/>
        <v>43374-Balanz Capital (238)-38211-OUT</v>
      </c>
      <c r="B952" s="1" t="str">
        <f t="shared" si="29"/>
        <v>43374-Balanz Capital (238)-OUT</v>
      </c>
      <c r="C952" s="1" t="str">
        <f>IF(I952="","",IF(J952="OUT","",IF(COUNTIF($A$2:A952,A952)=1,1,"")))</f>
        <v/>
      </c>
      <c r="D952" s="1" t="str">
        <f>IF(I952="","",IF(J952="IN","",IF(COUNTIF($A$2:A952,A952)=1,1,"")))</f>
        <v/>
      </c>
      <c r="E952" s="1" t="str">
        <f>IF(I952="","",IF(J952="OUT","",IF(COUNTIF(B$2:$B952,B952)=1,1,"")))</f>
        <v/>
      </c>
      <c r="F952" s="1" t="str">
        <f>IF(I952="","",IF(J952="IN","",IF(COUNTIF($B$2:B952,B952)=1,1,"")))</f>
        <v/>
      </c>
      <c r="G952" s="1">
        <f>IF(I952="","",COUNTIF($K$1:K952,K952))</f>
        <v>56</v>
      </c>
      <c r="H952" s="1">
        <f>IF(I952="","",COUNTIF($G$2:G952,1))</f>
        <v>64</v>
      </c>
      <c r="I952" s="5">
        <v>38211</v>
      </c>
      <c r="J952" s="5" t="s">
        <v>3</v>
      </c>
      <c r="K952" s="5" t="s">
        <v>6</v>
      </c>
      <c r="L952" s="6">
        <v>43374</v>
      </c>
      <c r="M952" s="5">
        <v>21506</v>
      </c>
      <c r="N952" s="5">
        <v>0.95935000000000004</v>
      </c>
      <c r="O952" s="7">
        <v>-20631.7811</v>
      </c>
    </row>
    <row r="953" spans="1:15" hidden="1" x14ac:dyDescent="0.2">
      <c r="A953" s="1" t="str">
        <f t="shared" si="28"/>
        <v>43374-EcoBolsar (689)-38618-OUT</v>
      </c>
      <c r="B953" s="1" t="str">
        <f t="shared" si="29"/>
        <v>43374-EcoBolsar (689)-OUT</v>
      </c>
      <c r="C953" s="1" t="str">
        <f>IF(I953="","",IF(J953="OUT","",IF(COUNTIF($A$2:A953,A953)=1,1,"")))</f>
        <v/>
      </c>
      <c r="D953" s="1">
        <f>IF(I953="","",IF(J953="IN","",IF(COUNTIF($A$2:A953,A953)=1,1,"")))</f>
        <v>1</v>
      </c>
      <c r="E953" s="1" t="str">
        <f>IF(I953="","",IF(J953="OUT","",IF(COUNTIF(B$2:$B953,B953)=1,1,"")))</f>
        <v/>
      </c>
      <c r="F953" s="1" t="str">
        <f>IF(I953="","",IF(J953="IN","",IF(COUNTIF($B$2:B953,B953)=1,1,"")))</f>
        <v/>
      </c>
      <c r="G953" s="1">
        <f>IF(I953="","",COUNTIF($K$1:K953,K953))</f>
        <v>84</v>
      </c>
      <c r="H953" s="1">
        <f>IF(I953="","",COUNTIF($G$2:G953,1))</f>
        <v>64</v>
      </c>
      <c r="I953" s="5">
        <v>38618</v>
      </c>
      <c r="J953" s="5" t="s">
        <v>3</v>
      </c>
      <c r="K953" s="5" t="s">
        <v>25</v>
      </c>
      <c r="L953" s="6">
        <v>43374</v>
      </c>
      <c r="M953" s="8">
        <v>3937</v>
      </c>
      <c r="N953" s="5">
        <v>37.094999999999999</v>
      </c>
      <c r="O953" s="7">
        <v>-146043.01499999998</v>
      </c>
    </row>
    <row r="954" spans="1:15" hidden="1" x14ac:dyDescent="0.2">
      <c r="A954" s="1" t="str">
        <f t="shared" si="28"/>
        <v>43374-EcoBolsar (689)-38618-OUT</v>
      </c>
      <c r="B954" s="1" t="str">
        <f t="shared" si="29"/>
        <v>43374-EcoBolsar (689)-OUT</v>
      </c>
      <c r="C954" s="1" t="str">
        <f>IF(I954="","",IF(J954="OUT","",IF(COUNTIF($A$2:A954,A954)=1,1,"")))</f>
        <v/>
      </c>
      <c r="D954" s="1" t="str">
        <f>IF(I954="","",IF(J954="IN","",IF(COUNTIF($A$2:A954,A954)=1,1,"")))</f>
        <v/>
      </c>
      <c r="E954" s="1" t="str">
        <f>IF(I954="","",IF(J954="OUT","",IF(COUNTIF(B$2:$B954,B954)=1,1,"")))</f>
        <v/>
      </c>
      <c r="F954" s="1" t="str">
        <f>IF(I954="","",IF(J954="IN","",IF(COUNTIF($B$2:B954,B954)=1,1,"")))</f>
        <v/>
      </c>
      <c r="G954" s="1">
        <f>IF(I954="","",COUNTIF($K$1:K954,K954))</f>
        <v>85</v>
      </c>
      <c r="H954" s="1">
        <f>IF(I954="","",COUNTIF($G$2:G954,1))</f>
        <v>64</v>
      </c>
      <c r="I954" s="5">
        <v>38618</v>
      </c>
      <c r="J954" s="5" t="s">
        <v>3</v>
      </c>
      <c r="K954" s="5" t="s">
        <v>25</v>
      </c>
      <c r="L954" s="6">
        <v>43374</v>
      </c>
      <c r="M954" s="5">
        <v>10437</v>
      </c>
      <c r="N954" s="5">
        <v>5.14</v>
      </c>
      <c r="O954" s="7">
        <v>-53646.18</v>
      </c>
    </row>
    <row r="955" spans="1:15" hidden="1" x14ac:dyDescent="0.2">
      <c r="A955" s="1" t="str">
        <f t="shared" si="28"/>
        <v>43374-EcoBolsar (689)-38618-OUT</v>
      </c>
      <c r="B955" s="1" t="str">
        <f t="shared" si="29"/>
        <v>43374-EcoBolsar (689)-OUT</v>
      </c>
      <c r="C955" s="1" t="str">
        <f>IF(I955="","",IF(J955="OUT","",IF(COUNTIF($A$2:A955,A955)=1,1,"")))</f>
        <v/>
      </c>
      <c r="D955" s="1" t="str">
        <f>IF(I955="","",IF(J955="IN","",IF(COUNTIF($A$2:A955,A955)=1,1,"")))</f>
        <v/>
      </c>
      <c r="E955" s="1" t="str">
        <f>IF(I955="","",IF(J955="OUT","",IF(COUNTIF(B$2:$B955,B955)=1,1,"")))</f>
        <v/>
      </c>
      <c r="F955" s="1" t="str">
        <f>IF(I955="","",IF(J955="IN","",IF(COUNTIF($B$2:B955,B955)=1,1,"")))</f>
        <v/>
      </c>
      <c r="G955" s="1">
        <f>IF(I955="","",COUNTIF($K$1:K955,K955))</f>
        <v>86</v>
      </c>
      <c r="H955" s="1">
        <f>IF(I955="","",COUNTIF($G$2:G955,1))</f>
        <v>64</v>
      </c>
      <c r="I955" s="5">
        <v>38618</v>
      </c>
      <c r="J955" s="5" t="s">
        <v>3</v>
      </c>
      <c r="K955" s="5" t="s">
        <v>25</v>
      </c>
      <c r="L955" s="6">
        <v>43374</v>
      </c>
      <c r="M955" s="5">
        <v>671</v>
      </c>
      <c r="N955" s="5">
        <v>51.4</v>
      </c>
      <c r="O955" s="7">
        <v>-34489.4</v>
      </c>
    </row>
    <row r="956" spans="1:15" hidden="1" x14ac:dyDescent="0.2">
      <c r="A956" s="1" t="str">
        <f t="shared" si="28"/>
        <v>43374-EcoBolsar (689)-38618-OUT</v>
      </c>
      <c r="B956" s="1" t="str">
        <f t="shared" si="29"/>
        <v>43374-EcoBolsar (689)-OUT</v>
      </c>
      <c r="C956" s="1" t="str">
        <f>IF(I956="","",IF(J956="OUT","",IF(COUNTIF($A$2:A956,A956)=1,1,"")))</f>
        <v/>
      </c>
      <c r="D956" s="1" t="str">
        <f>IF(I956="","",IF(J956="IN","",IF(COUNTIF($A$2:A956,A956)=1,1,"")))</f>
        <v/>
      </c>
      <c r="E956" s="1" t="str">
        <f>IF(I956="","",IF(J956="OUT","",IF(COUNTIF(B$2:$B956,B956)=1,1,"")))</f>
        <v/>
      </c>
      <c r="F956" s="1" t="str">
        <f>IF(I956="","",IF(J956="IN","",IF(COUNTIF($B$2:B956,B956)=1,1,"")))</f>
        <v/>
      </c>
      <c r="G956" s="1">
        <f>IF(I956="","",COUNTIF($K$1:K956,K956))</f>
        <v>87</v>
      </c>
      <c r="H956" s="1">
        <f>IF(I956="","",COUNTIF($G$2:G956,1))</f>
        <v>64</v>
      </c>
      <c r="I956" s="5">
        <v>38618</v>
      </c>
      <c r="J956" s="5" t="s">
        <v>3</v>
      </c>
      <c r="K956" s="5" t="s">
        <v>25</v>
      </c>
      <c r="L956" s="6">
        <v>43374</v>
      </c>
      <c r="M956" s="5">
        <v>55</v>
      </c>
      <c r="N956" s="5">
        <v>291.10000000000002</v>
      </c>
      <c r="O956" s="7">
        <v>-16010.500000000002</v>
      </c>
    </row>
    <row r="957" spans="1:15" hidden="1" x14ac:dyDescent="0.2">
      <c r="A957" s="1" t="str">
        <f t="shared" si="28"/>
        <v>43374-EcoBolsar (689)-38618-OUT</v>
      </c>
      <c r="B957" s="1" t="str">
        <f t="shared" si="29"/>
        <v>43374-EcoBolsar (689)-OUT</v>
      </c>
      <c r="C957" s="1" t="str">
        <f>IF(I957="","",IF(J957="OUT","",IF(COUNTIF($A$2:A957,A957)=1,1,"")))</f>
        <v/>
      </c>
      <c r="D957" s="1" t="str">
        <f>IF(I957="","",IF(J957="IN","",IF(COUNTIF($A$2:A957,A957)=1,1,"")))</f>
        <v/>
      </c>
      <c r="E957" s="1" t="str">
        <f>IF(I957="","",IF(J957="OUT","",IF(COUNTIF(B$2:$B957,B957)=1,1,"")))</f>
        <v/>
      </c>
      <c r="F957" s="1" t="str">
        <f>IF(I957="","",IF(J957="IN","",IF(COUNTIF($B$2:B957,B957)=1,1,"")))</f>
        <v/>
      </c>
      <c r="G957" s="1">
        <f>IF(I957="","",COUNTIF($K$1:K957,K957))</f>
        <v>88</v>
      </c>
      <c r="H957" s="1">
        <f>IF(I957="","",COUNTIF($G$2:G957,1))</f>
        <v>64</v>
      </c>
      <c r="I957" s="5">
        <v>38618</v>
      </c>
      <c r="J957" s="5" t="s">
        <v>3</v>
      </c>
      <c r="K957" s="5" t="s">
        <v>25</v>
      </c>
      <c r="L957" s="6">
        <v>43374</v>
      </c>
      <c r="M957" s="5">
        <v>20</v>
      </c>
      <c r="N957" s="5">
        <v>530.35</v>
      </c>
      <c r="O957" s="7">
        <v>-10607</v>
      </c>
    </row>
    <row r="958" spans="1:15" hidden="1" x14ac:dyDescent="0.2">
      <c r="A958" s="1" t="str">
        <f t="shared" si="28"/>
        <v>43374-EcoBolsar (689)-38618-OUT</v>
      </c>
      <c r="B958" s="1" t="str">
        <f t="shared" si="29"/>
        <v>43374-EcoBolsar (689)-OUT</v>
      </c>
      <c r="C958" s="1" t="str">
        <f>IF(I958="","",IF(J958="OUT","",IF(COUNTIF($A$2:A958,A958)=1,1,"")))</f>
        <v/>
      </c>
      <c r="D958" s="1" t="str">
        <f>IF(I958="","",IF(J958="IN","",IF(COUNTIF($A$2:A958,A958)=1,1,"")))</f>
        <v/>
      </c>
      <c r="E958" s="1" t="str">
        <f>IF(I958="","",IF(J958="OUT","",IF(COUNTIF(B$2:$B958,B958)=1,1,"")))</f>
        <v/>
      </c>
      <c r="F958" s="1" t="str">
        <f>IF(I958="","",IF(J958="IN","",IF(COUNTIF($B$2:B958,B958)=1,1,"")))</f>
        <v/>
      </c>
      <c r="G958" s="1">
        <f>IF(I958="","",COUNTIF($K$1:K958,K958))</f>
        <v>89</v>
      </c>
      <c r="H958" s="1">
        <f>IF(I958="","",COUNTIF($G$2:G958,1))</f>
        <v>64</v>
      </c>
      <c r="I958" s="5">
        <v>38618</v>
      </c>
      <c r="J958" s="5" t="s">
        <v>3</v>
      </c>
      <c r="K958" s="5" t="s">
        <v>25</v>
      </c>
      <c r="L958" s="6">
        <v>43374</v>
      </c>
      <c r="M958" s="5">
        <v>60</v>
      </c>
      <c r="N958" s="5">
        <v>83.8</v>
      </c>
      <c r="O958" s="7">
        <v>-5028</v>
      </c>
    </row>
    <row r="959" spans="1:15" hidden="1" x14ac:dyDescent="0.2">
      <c r="A959" s="1" t="str">
        <f t="shared" si="28"/>
        <v>43374-Versatil Inversiones y Transacciones S.A. (772)-38741-OUT</v>
      </c>
      <c r="B959" s="1" t="str">
        <f t="shared" si="29"/>
        <v>43374-Versatil Inversiones y Transacciones S.A. (772)-OUT</v>
      </c>
      <c r="C959" s="1" t="str">
        <f>IF(I959="","",IF(J959="OUT","",IF(COUNTIF($A$2:A959,A959)=1,1,"")))</f>
        <v/>
      </c>
      <c r="D959" s="1">
        <f>IF(I959="","",IF(J959="IN","",IF(COUNTIF($A$2:A959,A959)=1,1,"")))</f>
        <v>1</v>
      </c>
      <c r="E959" s="1" t="str">
        <f>IF(I959="","",IF(J959="OUT","",IF(COUNTIF(B$2:$B959,B959)=1,1,"")))</f>
        <v/>
      </c>
      <c r="F959" s="1">
        <f>IF(I959="","",IF(J959="IN","",IF(COUNTIF($B$2:B959,B959)=1,1,"")))</f>
        <v>1</v>
      </c>
      <c r="G959" s="1">
        <f>IF(I959="","",COUNTIF($K$1:K959,K959))</f>
        <v>16</v>
      </c>
      <c r="H959" s="1">
        <f>IF(I959="","",COUNTIF($G$2:G959,1))</f>
        <v>64</v>
      </c>
      <c r="I959" s="5">
        <v>38741</v>
      </c>
      <c r="J959" s="5" t="s">
        <v>3</v>
      </c>
      <c r="K959" s="5" t="s">
        <v>38</v>
      </c>
      <c r="L959" s="6">
        <v>43374</v>
      </c>
      <c r="M959" s="5">
        <v>3305</v>
      </c>
      <c r="N959" s="5">
        <v>370.2</v>
      </c>
      <c r="O959" s="7">
        <v>-1223511</v>
      </c>
    </row>
    <row r="960" spans="1:15" hidden="1" x14ac:dyDescent="0.2">
      <c r="A960" s="1" t="str">
        <f t="shared" si="28"/>
        <v>43374-Versatil Inversiones y Transacciones S.A. (772)-38741-OUT</v>
      </c>
      <c r="B960" s="1" t="str">
        <f t="shared" si="29"/>
        <v>43374-Versatil Inversiones y Transacciones S.A. (772)-OUT</v>
      </c>
      <c r="C960" s="1" t="str">
        <f>IF(I960="","",IF(J960="OUT","",IF(COUNTIF($A$2:A960,A960)=1,1,"")))</f>
        <v/>
      </c>
      <c r="D960" s="1" t="str">
        <f>IF(I960="","",IF(J960="IN","",IF(COUNTIF($A$2:A960,A960)=1,1,"")))</f>
        <v/>
      </c>
      <c r="E960" s="1" t="str">
        <f>IF(I960="","",IF(J960="OUT","",IF(COUNTIF(B$2:$B960,B960)=1,1,"")))</f>
        <v/>
      </c>
      <c r="F960" s="1" t="str">
        <f>IF(I960="","",IF(J960="IN","",IF(COUNTIF($B$2:B960,B960)=1,1,"")))</f>
        <v/>
      </c>
      <c r="G960" s="1">
        <f>IF(I960="","",COUNTIF($K$1:K960,K960))</f>
        <v>17</v>
      </c>
      <c r="H960" s="1">
        <f>IF(I960="","",COUNTIF($G$2:G960,1))</f>
        <v>64</v>
      </c>
      <c r="I960" s="5">
        <v>38741</v>
      </c>
      <c r="J960" s="5" t="s">
        <v>3</v>
      </c>
      <c r="K960" s="5" t="s">
        <v>38</v>
      </c>
      <c r="L960" s="6">
        <v>43374</v>
      </c>
      <c r="M960" s="5">
        <v>681</v>
      </c>
      <c r="N960" s="5">
        <v>470</v>
      </c>
      <c r="O960" s="7">
        <v>-320070</v>
      </c>
    </row>
    <row r="961" spans="1:15" hidden="1" x14ac:dyDescent="0.2">
      <c r="A961" s="1" t="str">
        <f t="shared" si="28"/>
        <v>43374-Versatil Inversiones y Transacciones S.A. (772)-38741-OUT</v>
      </c>
      <c r="B961" s="1" t="str">
        <f t="shared" si="29"/>
        <v>43374-Versatil Inversiones y Transacciones S.A. (772)-OUT</v>
      </c>
      <c r="C961" s="1" t="str">
        <f>IF(I961="","",IF(J961="OUT","",IF(COUNTIF($A$2:A961,A961)=1,1,"")))</f>
        <v/>
      </c>
      <c r="D961" s="1" t="str">
        <f>IF(I961="","",IF(J961="IN","",IF(COUNTIF($A$2:A961,A961)=1,1,"")))</f>
        <v/>
      </c>
      <c r="E961" s="1" t="str">
        <f>IF(I961="","",IF(J961="OUT","",IF(COUNTIF(B$2:$B961,B961)=1,1,"")))</f>
        <v/>
      </c>
      <c r="F961" s="1" t="str">
        <f>IF(I961="","",IF(J961="IN","",IF(COUNTIF($B$2:B961,B961)=1,1,"")))</f>
        <v/>
      </c>
      <c r="G961" s="1">
        <f>IF(I961="","",COUNTIF($K$1:K961,K961))</f>
        <v>18</v>
      </c>
      <c r="H961" s="1">
        <f>IF(I961="","",COUNTIF($G$2:G961,1))</f>
        <v>64</v>
      </c>
      <c r="I961" s="5">
        <v>38741</v>
      </c>
      <c r="J961" s="5" t="s">
        <v>3</v>
      </c>
      <c r="K961" s="5" t="s">
        <v>38</v>
      </c>
      <c r="L961" s="6">
        <v>43374</v>
      </c>
      <c r="M961" s="5">
        <v>478</v>
      </c>
      <c r="N961" s="5">
        <v>600</v>
      </c>
      <c r="O961" s="7">
        <v>-286800</v>
      </c>
    </row>
    <row r="962" spans="1:15" hidden="1" x14ac:dyDescent="0.2">
      <c r="A962" s="1" t="str">
        <f t="shared" si="28"/>
        <v>43374-Versatil Inversiones y Transacciones S.A. (772)-38741-OUT</v>
      </c>
      <c r="B962" s="1" t="str">
        <f t="shared" si="29"/>
        <v>43374-Versatil Inversiones y Transacciones S.A. (772)-OUT</v>
      </c>
      <c r="C962" s="1" t="str">
        <f>IF(I962="","",IF(J962="OUT","",IF(COUNTIF($A$2:A962,A962)=1,1,"")))</f>
        <v/>
      </c>
      <c r="D962" s="1" t="str">
        <f>IF(I962="","",IF(J962="IN","",IF(COUNTIF($A$2:A962,A962)=1,1,"")))</f>
        <v/>
      </c>
      <c r="E962" s="1" t="str">
        <f>IF(I962="","",IF(J962="OUT","",IF(COUNTIF(B$2:$B962,B962)=1,1,"")))</f>
        <v/>
      </c>
      <c r="F962" s="1" t="str">
        <f>IF(I962="","",IF(J962="IN","",IF(COUNTIF($B$2:B962,B962)=1,1,"")))</f>
        <v/>
      </c>
      <c r="G962" s="1">
        <f>IF(I962="","",COUNTIF($K$1:K962,K962))</f>
        <v>19</v>
      </c>
      <c r="H962" s="1">
        <f>IF(I962="","",COUNTIF($G$2:G962,1))</f>
        <v>64</v>
      </c>
      <c r="I962" s="5">
        <v>38741</v>
      </c>
      <c r="J962" s="5" t="s">
        <v>3</v>
      </c>
      <c r="K962" s="5" t="s">
        <v>38</v>
      </c>
      <c r="L962" s="6">
        <v>43374</v>
      </c>
      <c r="M962" s="5">
        <v>1436</v>
      </c>
      <c r="N962" s="5">
        <v>0</v>
      </c>
      <c r="O962" s="7">
        <v>0</v>
      </c>
    </row>
    <row r="963" spans="1:15" hidden="1" x14ac:dyDescent="0.2">
      <c r="A963" s="1" t="str">
        <f t="shared" si="28"/>
        <v>43374-Banco Galicia (552)-39192-OUT</v>
      </c>
      <c r="B963" s="1" t="str">
        <f t="shared" si="29"/>
        <v>43374-Banco Galicia (552)-OUT</v>
      </c>
      <c r="C963" s="1" t="str">
        <f>IF(I963="","",IF(J963="OUT","",IF(COUNTIF($A$2:A963,A963)=1,1,"")))</f>
        <v/>
      </c>
      <c r="D963" s="1">
        <f>IF(I963="","",IF(J963="IN","",IF(COUNTIF($A$2:A963,A963)=1,1,"")))</f>
        <v>1</v>
      </c>
      <c r="E963" s="1" t="str">
        <f>IF(I963="","",IF(J963="OUT","",IF(COUNTIF(B$2:$B963,B963)=1,1,"")))</f>
        <v/>
      </c>
      <c r="F963" s="1">
        <f>IF(I963="","",IF(J963="IN","",IF(COUNTIF($B$2:B963,B963)=1,1,"")))</f>
        <v>1</v>
      </c>
      <c r="G963" s="1">
        <f>IF(I963="","",COUNTIF($K$1:K963,K963))</f>
        <v>59</v>
      </c>
      <c r="H963" s="1">
        <f>IF(I963="","",COUNTIF($G$2:G963,1))</f>
        <v>64</v>
      </c>
      <c r="I963" s="5">
        <v>39192</v>
      </c>
      <c r="J963" s="5" t="s">
        <v>3</v>
      </c>
      <c r="K963" s="5" t="s">
        <v>10</v>
      </c>
      <c r="L963" s="6">
        <v>43374</v>
      </c>
      <c r="M963" s="8">
        <v>2000</v>
      </c>
      <c r="N963" s="5">
        <v>28.15</v>
      </c>
      <c r="O963" s="7">
        <v>-56300</v>
      </c>
    </row>
    <row r="964" spans="1:15" hidden="1" x14ac:dyDescent="0.2">
      <c r="A964" s="1" t="str">
        <f t="shared" ref="A964:A1027" si="30">IF(I964="","",L964&amp;"-"&amp;K964&amp;"-"&amp;I964&amp;"-"&amp;J964)</f>
        <v>43374-Centaurus (897)-39699-OUT</v>
      </c>
      <c r="B964" s="1" t="str">
        <f t="shared" ref="B964:B1027" si="31">IF(I964="","",L964&amp;"-"&amp;K964&amp;"-"&amp;J964)</f>
        <v>43374-Centaurus (897)-OUT</v>
      </c>
      <c r="C964" s="1" t="str">
        <f>IF(I964="","",IF(J964="OUT","",IF(COUNTIF($A$2:A964,A964)=1,1,"")))</f>
        <v/>
      </c>
      <c r="D964" s="1">
        <f>IF(I964="","",IF(J964="IN","",IF(COUNTIF($A$2:A964,A964)=1,1,"")))</f>
        <v>1</v>
      </c>
      <c r="E964" s="1" t="str">
        <f>IF(I964="","",IF(J964="OUT","",IF(COUNTIF(B$2:$B964,B964)=1,1,"")))</f>
        <v/>
      </c>
      <c r="F964" s="1">
        <f>IF(I964="","",IF(J964="IN","",IF(COUNTIF($B$2:B964,B964)=1,1,"")))</f>
        <v>1</v>
      </c>
      <c r="G964" s="1">
        <f>IF(I964="","",COUNTIF($K$1:K964,K964))</f>
        <v>1</v>
      </c>
      <c r="H964" s="1">
        <f>IF(I964="","",COUNTIF($G$2:G964,1))</f>
        <v>65</v>
      </c>
      <c r="I964" s="5">
        <v>39699</v>
      </c>
      <c r="J964" s="5" t="s">
        <v>3</v>
      </c>
      <c r="K964" s="5" t="s">
        <v>60</v>
      </c>
      <c r="L964" s="6">
        <v>43374</v>
      </c>
      <c r="M964" s="8">
        <v>457</v>
      </c>
      <c r="N964" s="5">
        <v>27.1</v>
      </c>
      <c r="O964" s="7">
        <v>-12384.7</v>
      </c>
    </row>
    <row r="965" spans="1:15" hidden="1" x14ac:dyDescent="0.2">
      <c r="A965" s="1" t="str">
        <f t="shared" si="30"/>
        <v>43374-Centaurus (897)-39699-OUT</v>
      </c>
      <c r="B965" s="1" t="str">
        <f t="shared" si="31"/>
        <v>43374-Centaurus (897)-OUT</v>
      </c>
      <c r="C965" s="1" t="str">
        <f>IF(I965="","",IF(J965="OUT","",IF(COUNTIF($A$2:A965,A965)=1,1,"")))</f>
        <v/>
      </c>
      <c r="D965" s="1" t="str">
        <f>IF(I965="","",IF(J965="IN","",IF(COUNTIF($A$2:A965,A965)=1,1,"")))</f>
        <v/>
      </c>
      <c r="E965" s="1" t="str">
        <f>IF(I965="","",IF(J965="OUT","",IF(COUNTIF(B$2:$B965,B965)=1,1,"")))</f>
        <v/>
      </c>
      <c r="F965" s="1" t="str">
        <f>IF(I965="","",IF(J965="IN","",IF(COUNTIF($B$2:B965,B965)=1,1,"")))</f>
        <v/>
      </c>
      <c r="G965" s="1">
        <f>IF(I965="","",COUNTIF($K$1:K965,K965))</f>
        <v>2</v>
      </c>
      <c r="H965" s="1">
        <f>IF(I965="","",COUNTIF($G$2:G965,1))</f>
        <v>65</v>
      </c>
      <c r="I965" s="5">
        <v>39699</v>
      </c>
      <c r="J965" s="5" t="s">
        <v>3</v>
      </c>
      <c r="K965" s="5" t="s">
        <v>60</v>
      </c>
      <c r="L965" s="6">
        <v>43374</v>
      </c>
      <c r="M965" s="5">
        <v>74</v>
      </c>
      <c r="N965" s="5">
        <v>82.7</v>
      </c>
      <c r="O965" s="7">
        <v>-6119.8</v>
      </c>
    </row>
    <row r="966" spans="1:15" hidden="1" x14ac:dyDescent="0.2">
      <c r="A966" s="1" t="str">
        <f t="shared" si="30"/>
        <v>43374-Centaurus (897)-39699-OUT</v>
      </c>
      <c r="B966" s="1" t="str">
        <f t="shared" si="31"/>
        <v>43374-Centaurus (897)-OUT</v>
      </c>
      <c r="C966" s="1" t="str">
        <f>IF(I966="","",IF(J966="OUT","",IF(COUNTIF($A$2:A966,A966)=1,1,"")))</f>
        <v/>
      </c>
      <c r="D966" s="1" t="str">
        <f>IF(I966="","",IF(J966="IN","",IF(COUNTIF($A$2:A966,A966)=1,1,"")))</f>
        <v/>
      </c>
      <c r="E966" s="1" t="str">
        <f>IF(I966="","",IF(J966="OUT","",IF(COUNTIF(B$2:$B966,B966)=1,1,"")))</f>
        <v/>
      </c>
      <c r="F966" s="1" t="str">
        <f>IF(I966="","",IF(J966="IN","",IF(COUNTIF($B$2:B966,B966)=1,1,"")))</f>
        <v/>
      </c>
      <c r="G966" s="1">
        <f>IF(I966="","",COUNTIF($K$1:K966,K966))</f>
        <v>3</v>
      </c>
      <c r="H966" s="1">
        <f>IF(I966="","",COUNTIF($G$2:G966,1))</f>
        <v>65</v>
      </c>
      <c r="I966" s="5">
        <v>39699</v>
      </c>
      <c r="J966" s="5" t="s">
        <v>3</v>
      </c>
      <c r="K966" s="5" t="s">
        <v>60</v>
      </c>
      <c r="L966" s="6">
        <v>43374</v>
      </c>
      <c r="M966" s="5">
        <v>102</v>
      </c>
      <c r="N966" s="5">
        <v>59.25</v>
      </c>
      <c r="O966" s="7">
        <v>-6043.5</v>
      </c>
    </row>
    <row r="967" spans="1:15" hidden="1" x14ac:dyDescent="0.2">
      <c r="A967" s="1" t="str">
        <f t="shared" si="30"/>
        <v>43405-Santander Rio Banco (1119)-11520-IN</v>
      </c>
      <c r="B967" s="1" t="str">
        <f t="shared" si="31"/>
        <v>43405-Santander Rio Banco (1119)-IN</v>
      </c>
      <c r="C967" s="1">
        <f>IF(I967="","",IF(J967="OUT","",IF(COUNTIF($A$2:A967,A967)=1,1,"")))</f>
        <v>1</v>
      </c>
      <c r="D967" s="1" t="str">
        <f>IF(I967="","",IF(J967="IN","",IF(COUNTIF($A$2:A967,A967)=1,1,"")))</f>
        <v/>
      </c>
      <c r="E967" s="1">
        <f>IF(I967="","",IF(J967="OUT","",IF(COUNTIF(B$2:$B967,B967)=1,1,"")))</f>
        <v>1</v>
      </c>
      <c r="F967" s="1" t="str">
        <f>IF(I967="","",IF(J967="IN","",IF(COUNTIF($B$2:B967,B967)=1,1,"")))</f>
        <v/>
      </c>
      <c r="G967" s="1">
        <f>IF(I967="","",COUNTIF($K$1:K967,K967))</f>
        <v>109</v>
      </c>
      <c r="H967" s="1">
        <f>IF(I967="","",COUNTIF($G$2:G967,1))</f>
        <v>65</v>
      </c>
      <c r="I967" s="5">
        <v>11520</v>
      </c>
      <c r="J967" s="5" t="s">
        <v>2</v>
      </c>
      <c r="K967" s="5" t="s">
        <v>114</v>
      </c>
      <c r="L967" s="6">
        <v>43405</v>
      </c>
      <c r="M967" s="5">
        <v>20000</v>
      </c>
      <c r="N967" s="5">
        <v>26.517099999999999</v>
      </c>
      <c r="O967" s="7">
        <v>530342</v>
      </c>
    </row>
    <row r="968" spans="1:15" hidden="1" x14ac:dyDescent="0.2">
      <c r="A968" s="1" t="str">
        <f t="shared" si="30"/>
        <v>43405-Rava Soc. de Bolsa (180)-11829-IN</v>
      </c>
      <c r="B968" s="1" t="str">
        <f t="shared" si="31"/>
        <v>43405-Rava Soc. de Bolsa (180)-IN</v>
      </c>
      <c r="C968" s="1">
        <f>IF(I968="","",IF(J968="OUT","",IF(COUNTIF($A$2:A968,A968)=1,1,"")))</f>
        <v>1</v>
      </c>
      <c r="D968" s="1" t="str">
        <f>IF(I968="","",IF(J968="IN","",IF(COUNTIF($A$2:A968,A968)=1,1,"")))</f>
        <v/>
      </c>
      <c r="E968" s="1">
        <f>IF(I968="","",IF(J968="OUT","",IF(COUNTIF(B$2:$B968,B968)=1,1,"")))</f>
        <v>1</v>
      </c>
      <c r="F968" s="1" t="str">
        <f>IF(I968="","",IF(J968="IN","",IF(COUNTIF($B$2:B968,B968)=1,1,"")))</f>
        <v/>
      </c>
      <c r="G968" s="1">
        <f>IF(I968="","",COUNTIF($K$1:K968,K968))</f>
        <v>5</v>
      </c>
      <c r="H968" s="1">
        <f>IF(I968="","",COUNTIF($G$2:G968,1))</f>
        <v>65</v>
      </c>
      <c r="I968" s="5">
        <v>11829</v>
      </c>
      <c r="J968" s="5" t="s">
        <v>2</v>
      </c>
      <c r="K968" s="5" t="s">
        <v>65</v>
      </c>
      <c r="L968" s="6">
        <v>43405</v>
      </c>
      <c r="M968" s="5">
        <v>6930</v>
      </c>
      <c r="N968" s="5">
        <v>11.3</v>
      </c>
      <c r="O968" s="7">
        <v>78309</v>
      </c>
    </row>
    <row r="969" spans="1:15" hidden="1" x14ac:dyDescent="0.2">
      <c r="A969" s="1" t="str">
        <f t="shared" si="30"/>
        <v>43405-Santander Rio Banco (1119)-12405-IN</v>
      </c>
      <c r="B969" s="1" t="str">
        <f t="shared" si="31"/>
        <v>43405-Santander Rio Banco (1119)-IN</v>
      </c>
      <c r="C969" s="1">
        <f>IF(I969="","",IF(J969="OUT","",IF(COUNTIF($A$2:A969,A969)=1,1,"")))</f>
        <v>1</v>
      </c>
      <c r="D969" s="1" t="str">
        <f>IF(I969="","",IF(J969="IN","",IF(COUNTIF($A$2:A969,A969)=1,1,"")))</f>
        <v/>
      </c>
      <c r="E969" s="1" t="str">
        <f>IF(I969="","",IF(J969="OUT","",IF(COUNTIF(B$2:$B969,B969)=1,1,"")))</f>
        <v/>
      </c>
      <c r="F969" s="1" t="str">
        <f>IF(I969="","",IF(J969="IN","",IF(COUNTIF($B$2:B969,B969)=1,1,"")))</f>
        <v/>
      </c>
      <c r="G969" s="1">
        <f>IF(I969="","",COUNTIF($K$1:K969,K969))</f>
        <v>110</v>
      </c>
      <c r="H969" s="1">
        <f>IF(I969="","",COUNTIF($G$2:G969,1))</f>
        <v>65</v>
      </c>
      <c r="I969" s="5">
        <v>12405</v>
      </c>
      <c r="J969" s="5" t="s">
        <v>2</v>
      </c>
      <c r="K969" s="5" t="s">
        <v>114</v>
      </c>
      <c r="L969" s="6">
        <v>43405</v>
      </c>
      <c r="M969" s="5">
        <v>10000</v>
      </c>
      <c r="N969" s="5">
        <v>19.099499999999999</v>
      </c>
      <c r="O969" s="7">
        <v>190995</v>
      </c>
    </row>
    <row r="970" spans="1:15" hidden="1" x14ac:dyDescent="0.2">
      <c r="A970" s="1" t="str">
        <f t="shared" si="30"/>
        <v>43405-Banco Galicia (552)-13365-IN</v>
      </c>
      <c r="B970" s="1" t="str">
        <f t="shared" si="31"/>
        <v>43405-Banco Galicia (552)-IN</v>
      </c>
      <c r="C970" s="1">
        <f>IF(I970="","",IF(J970="OUT","",IF(COUNTIF($A$2:A970,A970)=1,1,"")))</f>
        <v>1</v>
      </c>
      <c r="D970" s="1" t="str">
        <f>IF(I970="","",IF(J970="IN","",IF(COUNTIF($A$2:A970,A970)=1,1,"")))</f>
        <v/>
      </c>
      <c r="E970" s="1">
        <f>IF(I970="","",IF(J970="OUT","",IF(COUNTIF(B$2:$B970,B970)=1,1,"")))</f>
        <v>1</v>
      </c>
      <c r="F970" s="1" t="str">
        <f>IF(I970="","",IF(J970="IN","",IF(COUNTIF($B$2:B970,B970)=1,1,"")))</f>
        <v/>
      </c>
      <c r="G970" s="1">
        <f>IF(I970="","",COUNTIF($K$1:K970,K970))</f>
        <v>60</v>
      </c>
      <c r="H970" s="1">
        <f>IF(I970="","",COUNTIF($G$2:G970,1))</f>
        <v>65</v>
      </c>
      <c r="I970" s="5">
        <v>13365</v>
      </c>
      <c r="J970" s="5" t="s">
        <v>2</v>
      </c>
      <c r="K970" s="5" t="s">
        <v>10</v>
      </c>
      <c r="L970" s="6">
        <v>43405</v>
      </c>
      <c r="M970" s="5">
        <v>9300</v>
      </c>
      <c r="N970" s="5">
        <v>44.25</v>
      </c>
      <c r="O970" s="7">
        <v>411525</v>
      </c>
    </row>
    <row r="971" spans="1:15" hidden="1" x14ac:dyDescent="0.2">
      <c r="A971" s="1" t="str">
        <f t="shared" si="30"/>
        <v>43405-Dracma Sociedad de Bolsa (763)-15433-IN</v>
      </c>
      <c r="B971" s="1" t="str">
        <f t="shared" si="31"/>
        <v>43405-Dracma Sociedad de Bolsa (763)-IN</v>
      </c>
      <c r="C971" s="1">
        <f>IF(I971="","",IF(J971="OUT","",IF(COUNTIF($A$2:A971,A971)=1,1,"")))</f>
        <v>1</v>
      </c>
      <c r="D971" s="1" t="str">
        <f>IF(I971="","",IF(J971="IN","",IF(COUNTIF($A$2:A971,A971)=1,1,"")))</f>
        <v/>
      </c>
      <c r="E971" s="1">
        <f>IF(I971="","",IF(J971="OUT","",IF(COUNTIF(B$2:$B971,B971)=1,1,"")))</f>
        <v>1</v>
      </c>
      <c r="F971" s="1" t="str">
        <f>IF(I971="","",IF(J971="IN","",IF(COUNTIF($B$2:B971,B971)=1,1,"")))</f>
        <v/>
      </c>
      <c r="G971" s="1">
        <f>IF(I971="","",COUNTIF($K$1:K971,K971))</f>
        <v>1</v>
      </c>
      <c r="H971" s="1">
        <f>IF(I971="","",COUNTIF($G$2:G971,1))</f>
        <v>66</v>
      </c>
      <c r="I971" s="5">
        <v>15433</v>
      </c>
      <c r="J971" s="5" t="s">
        <v>2</v>
      </c>
      <c r="K971" s="5" t="s">
        <v>108</v>
      </c>
      <c r="L971" s="6">
        <v>43405</v>
      </c>
      <c r="M971" s="5">
        <v>12000</v>
      </c>
      <c r="N971" s="5">
        <v>28.05</v>
      </c>
      <c r="O971" s="7">
        <v>336600</v>
      </c>
    </row>
    <row r="972" spans="1:15" hidden="1" x14ac:dyDescent="0.2">
      <c r="A972" s="1" t="str">
        <f t="shared" si="30"/>
        <v>43405-ICBC (522)-19664-IN</v>
      </c>
      <c r="B972" s="1" t="str">
        <f t="shared" si="31"/>
        <v>43405-ICBC (522)-IN</v>
      </c>
      <c r="C972" s="1">
        <f>IF(I972="","",IF(J972="OUT","",IF(COUNTIF($A$2:A972,A972)=1,1,"")))</f>
        <v>1</v>
      </c>
      <c r="D972" s="1" t="str">
        <f>IF(I972="","",IF(J972="IN","",IF(COUNTIF($A$2:A972,A972)=1,1,"")))</f>
        <v/>
      </c>
      <c r="E972" s="1">
        <f>IF(I972="","",IF(J972="OUT","",IF(COUNTIF(B$2:$B972,B972)=1,1,"")))</f>
        <v>1</v>
      </c>
      <c r="F972" s="1" t="str">
        <f>IF(I972="","",IF(J972="IN","",IF(COUNTIF($B$2:B972,B972)=1,1,"")))</f>
        <v/>
      </c>
      <c r="G972" s="1">
        <f>IF(I972="","",COUNTIF($K$1:K972,K972))</f>
        <v>5</v>
      </c>
      <c r="H972" s="1">
        <f>IF(I972="","",COUNTIF($G$2:G972,1))</f>
        <v>66</v>
      </c>
      <c r="I972" s="5">
        <v>19664</v>
      </c>
      <c r="J972" s="5" t="s">
        <v>2</v>
      </c>
      <c r="K972" s="5" t="s">
        <v>42</v>
      </c>
      <c r="L972" s="6">
        <v>43405</v>
      </c>
      <c r="M972" s="5">
        <v>3000</v>
      </c>
      <c r="N972" s="5">
        <v>0</v>
      </c>
      <c r="O972" s="7">
        <v>0</v>
      </c>
    </row>
    <row r="973" spans="1:15" hidden="1" x14ac:dyDescent="0.2">
      <c r="A973" s="1" t="str">
        <f t="shared" si="30"/>
        <v>43405-Banco Galicia (552)-23241-IN</v>
      </c>
      <c r="B973" s="1" t="str">
        <f t="shared" si="31"/>
        <v>43405-Banco Galicia (552)-IN</v>
      </c>
      <c r="C973" s="1">
        <f>IF(I973="","",IF(J973="OUT","",IF(COUNTIF($A$2:A973,A973)=1,1,"")))</f>
        <v>1</v>
      </c>
      <c r="D973" s="1" t="str">
        <f>IF(I973="","",IF(J973="IN","",IF(COUNTIF($A$2:A973,A973)=1,1,"")))</f>
        <v/>
      </c>
      <c r="E973" s="1" t="str">
        <f>IF(I973="","",IF(J973="OUT","",IF(COUNTIF(B$2:$B973,B973)=1,1,"")))</f>
        <v/>
      </c>
      <c r="F973" s="1" t="str">
        <f>IF(I973="","",IF(J973="IN","",IF(COUNTIF($B$2:B973,B973)=1,1,"")))</f>
        <v/>
      </c>
      <c r="G973" s="1">
        <f>IF(I973="","",COUNTIF($K$1:K973,K973))</f>
        <v>61</v>
      </c>
      <c r="H973" s="1">
        <f>IF(I973="","",COUNTIF($G$2:G973,1))</f>
        <v>66</v>
      </c>
      <c r="I973" s="5">
        <v>23241</v>
      </c>
      <c r="J973" s="5" t="s">
        <v>2</v>
      </c>
      <c r="K973" s="5" t="s">
        <v>10</v>
      </c>
      <c r="L973" s="6">
        <v>43405</v>
      </c>
      <c r="M973" s="5">
        <v>1102</v>
      </c>
      <c r="N973" s="5">
        <v>43.42</v>
      </c>
      <c r="O973" s="7">
        <v>47848.840000000004</v>
      </c>
    </row>
    <row r="974" spans="1:15" hidden="1" x14ac:dyDescent="0.2">
      <c r="A974" s="1" t="str">
        <f t="shared" si="30"/>
        <v>43405-Banco Galicia (552)-23241-IN</v>
      </c>
      <c r="B974" s="1" t="str">
        <f t="shared" si="31"/>
        <v>43405-Banco Galicia (552)-IN</v>
      </c>
      <c r="C974" s="1" t="str">
        <f>IF(I974="","",IF(J974="OUT","",IF(COUNTIF($A$2:A974,A974)=1,1,"")))</f>
        <v/>
      </c>
      <c r="D974" s="1" t="str">
        <f>IF(I974="","",IF(J974="IN","",IF(COUNTIF($A$2:A974,A974)=1,1,"")))</f>
        <v/>
      </c>
      <c r="E974" s="1" t="str">
        <f>IF(I974="","",IF(J974="OUT","",IF(COUNTIF(B$2:$B974,B974)=1,1,"")))</f>
        <v/>
      </c>
      <c r="F974" s="1" t="str">
        <f>IF(I974="","",IF(J974="IN","",IF(COUNTIF($B$2:B974,B974)=1,1,"")))</f>
        <v/>
      </c>
      <c r="G974" s="1">
        <f>IF(I974="","",COUNTIF($K$1:K974,K974))</f>
        <v>62</v>
      </c>
      <c r="H974" s="1">
        <f>IF(I974="","",COUNTIF($G$2:G974,1))</f>
        <v>66</v>
      </c>
      <c r="I974" s="5">
        <v>23241</v>
      </c>
      <c r="J974" s="5" t="s">
        <v>2</v>
      </c>
      <c r="K974" s="5" t="s">
        <v>10</v>
      </c>
      <c r="L974" s="6">
        <v>43405</v>
      </c>
      <c r="M974" s="5">
        <v>3110</v>
      </c>
      <c r="N974" s="5">
        <v>27.4</v>
      </c>
      <c r="O974" s="7">
        <v>85214</v>
      </c>
    </row>
    <row r="975" spans="1:15" hidden="1" x14ac:dyDescent="0.2">
      <c r="A975" s="1" t="str">
        <f t="shared" si="30"/>
        <v>43405-BBVA Banco Frances (1103)-25333-IN</v>
      </c>
      <c r="B975" s="1" t="str">
        <f t="shared" si="31"/>
        <v>43405-BBVA Banco Frances (1103)-IN</v>
      </c>
      <c r="C975" s="1">
        <f>IF(I975="","",IF(J975="OUT","",IF(COUNTIF($A$2:A975,A975)=1,1,"")))</f>
        <v>1</v>
      </c>
      <c r="D975" s="1" t="str">
        <f>IF(I975="","",IF(J975="IN","",IF(COUNTIF($A$2:A975,A975)=1,1,"")))</f>
        <v/>
      </c>
      <c r="E975" s="1">
        <f>IF(I975="","",IF(J975="OUT","",IF(COUNTIF(B$2:$B975,B975)=1,1,"")))</f>
        <v>1</v>
      </c>
      <c r="F975" s="1" t="str">
        <f>IF(I975="","",IF(J975="IN","",IF(COUNTIF($B$2:B975,B975)=1,1,"")))</f>
        <v/>
      </c>
      <c r="G975" s="1">
        <f>IF(I975="","",COUNTIF($K$1:K975,K975))</f>
        <v>84</v>
      </c>
      <c r="H975" s="1">
        <f>IF(I975="","",COUNTIF($G$2:G975,1))</f>
        <v>66</v>
      </c>
      <c r="I975" s="5">
        <v>25333</v>
      </c>
      <c r="J975" s="5" t="s">
        <v>2</v>
      </c>
      <c r="K975" s="5" t="s">
        <v>13</v>
      </c>
      <c r="L975" s="6">
        <v>43405</v>
      </c>
      <c r="M975" s="5">
        <v>1200</v>
      </c>
      <c r="N975" s="5">
        <v>269.89999999999998</v>
      </c>
      <c r="O975" s="7">
        <v>323880</v>
      </c>
    </row>
    <row r="976" spans="1:15" hidden="1" x14ac:dyDescent="0.2">
      <c r="A976" s="1" t="str">
        <f t="shared" si="30"/>
        <v>43405-Banco Ciudad (1190)-29814-IN</v>
      </c>
      <c r="B976" s="1" t="str">
        <f t="shared" si="31"/>
        <v>43405-Banco Ciudad (1190)-IN</v>
      </c>
      <c r="C976" s="1">
        <f>IF(I976="","",IF(J976="OUT","",IF(COUNTIF($A$2:A976,A976)=1,1,"")))</f>
        <v>1</v>
      </c>
      <c r="D976" s="1" t="str">
        <f>IF(I976="","",IF(J976="IN","",IF(COUNTIF($A$2:A976,A976)=1,1,"")))</f>
        <v/>
      </c>
      <c r="E976" s="1">
        <f>IF(I976="","",IF(J976="OUT","",IF(COUNTIF(B$2:$B976,B976)=1,1,"")))</f>
        <v>1</v>
      </c>
      <c r="F976" s="1" t="str">
        <f>IF(I976="","",IF(J976="IN","",IF(COUNTIF($B$2:B976,B976)=1,1,"")))</f>
        <v/>
      </c>
      <c r="G976" s="1">
        <f>IF(I976="","",COUNTIF($K$1:K976,K976))</f>
        <v>23</v>
      </c>
      <c r="H976" s="1">
        <f>IF(I976="","",COUNTIF($G$2:G976,1))</f>
        <v>66</v>
      </c>
      <c r="I976" s="5">
        <v>29814</v>
      </c>
      <c r="J976" s="5" t="s">
        <v>2</v>
      </c>
      <c r="K976" s="5" t="s">
        <v>31</v>
      </c>
      <c r="L976" s="6">
        <v>43405</v>
      </c>
      <c r="M976" s="5">
        <v>1877</v>
      </c>
      <c r="N976" s="5">
        <v>38.5</v>
      </c>
      <c r="O976" s="7">
        <v>72264.5</v>
      </c>
    </row>
    <row r="977" spans="1:15" hidden="1" x14ac:dyDescent="0.2">
      <c r="A977" s="1" t="str">
        <f t="shared" si="30"/>
        <v>43405-Banco Ciudad (1190)-29814-IN</v>
      </c>
      <c r="B977" s="1" t="str">
        <f t="shared" si="31"/>
        <v>43405-Banco Ciudad (1190)-IN</v>
      </c>
      <c r="C977" s="1" t="str">
        <f>IF(I977="","",IF(J977="OUT","",IF(COUNTIF($A$2:A977,A977)=1,1,"")))</f>
        <v/>
      </c>
      <c r="D977" s="1" t="str">
        <f>IF(I977="","",IF(J977="IN","",IF(COUNTIF($A$2:A977,A977)=1,1,"")))</f>
        <v/>
      </c>
      <c r="E977" s="1" t="str">
        <f>IF(I977="","",IF(J977="OUT","",IF(COUNTIF(B$2:$B977,B977)=1,1,"")))</f>
        <v/>
      </c>
      <c r="F977" s="1" t="str">
        <f>IF(I977="","",IF(J977="IN","",IF(COUNTIF($B$2:B977,B977)=1,1,"")))</f>
        <v/>
      </c>
      <c r="G977" s="1">
        <f>IF(I977="","",COUNTIF($K$1:K977,K977))</f>
        <v>24</v>
      </c>
      <c r="H977" s="1">
        <f>IF(I977="","",COUNTIF($G$2:G977,1))</f>
        <v>66</v>
      </c>
      <c r="I977" s="5">
        <v>29814</v>
      </c>
      <c r="J977" s="5" t="s">
        <v>2</v>
      </c>
      <c r="K977" s="5" t="s">
        <v>31</v>
      </c>
      <c r="L977" s="6">
        <v>43405</v>
      </c>
      <c r="M977" s="5">
        <v>1666</v>
      </c>
      <c r="N977" s="5">
        <v>53.5</v>
      </c>
      <c r="O977" s="7">
        <v>89131</v>
      </c>
    </row>
    <row r="978" spans="1:15" hidden="1" x14ac:dyDescent="0.2">
      <c r="A978" s="1" t="str">
        <f t="shared" si="30"/>
        <v>43405-Banco Ciudad (1190)-29814-IN</v>
      </c>
      <c r="B978" s="1" t="str">
        <f t="shared" si="31"/>
        <v>43405-Banco Ciudad (1190)-IN</v>
      </c>
      <c r="C978" s="1" t="str">
        <f>IF(I978="","",IF(J978="OUT","",IF(COUNTIF($A$2:A978,A978)=1,1,"")))</f>
        <v/>
      </c>
      <c r="D978" s="1" t="str">
        <f>IF(I978="","",IF(J978="IN","",IF(COUNTIF($A$2:A978,A978)=1,1,"")))</f>
        <v/>
      </c>
      <c r="E978" s="1" t="str">
        <f>IF(I978="","",IF(J978="OUT","",IF(COUNTIF(B$2:$B978,B978)=1,1,"")))</f>
        <v/>
      </c>
      <c r="F978" s="1" t="str">
        <f>IF(I978="","",IF(J978="IN","",IF(COUNTIF($B$2:B978,B978)=1,1,"")))</f>
        <v/>
      </c>
      <c r="G978" s="1">
        <f>IF(I978="","",COUNTIF($K$1:K978,K978))</f>
        <v>25</v>
      </c>
      <c r="H978" s="1">
        <f>IF(I978="","",COUNTIF($G$2:G978,1))</f>
        <v>66</v>
      </c>
      <c r="I978" s="5">
        <v>29814</v>
      </c>
      <c r="J978" s="5" t="s">
        <v>2</v>
      </c>
      <c r="K978" s="5" t="s">
        <v>31</v>
      </c>
      <c r="L978" s="6">
        <v>43405</v>
      </c>
      <c r="M978" s="5">
        <v>2111</v>
      </c>
      <c r="N978" s="5">
        <v>42.7</v>
      </c>
      <c r="O978" s="7">
        <v>90139.700000000012</v>
      </c>
    </row>
    <row r="979" spans="1:15" hidden="1" x14ac:dyDescent="0.2">
      <c r="A979" s="1" t="str">
        <f t="shared" si="30"/>
        <v>43405-Santander Rio Banco (1119)-31188-IN</v>
      </c>
      <c r="B979" s="1" t="str">
        <f t="shared" si="31"/>
        <v>43405-Santander Rio Banco (1119)-IN</v>
      </c>
      <c r="C979" s="1">
        <f>IF(I979="","",IF(J979="OUT","",IF(COUNTIF($A$2:A979,A979)=1,1,"")))</f>
        <v>1</v>
      </c>
      <c r="D979" s="1" t="str">
        <f>IF(I979="","",IF(J979="IN","",IF(COUNTIF($A$2:A979,A979)=1,1,"")))</f>
        <v/>
      </c>
      <c r="E979" s="1" t="str">
        <f>IF(I979="","",IF(J979="OUT","",IF(COUNTIF(B$2:$B979,B979)=1,1,"")))</f>
        <v/>
      </c>
      <c r="F979" s="1" t="str">
        <f>IF(I979="","",IF(J979="IN","",IF(COUNTIF($B$2:B979,B979)=1,1,"")))</f>
        <v/>
      </c>
      <c r="G979" s="1">
        <f>IF(I979="","",COUNTIF($K$1:K979,K979))</f>
        <v>111</v>
      </c>
      <c r="H979" s="1">
        <f>IF(I979="","",COUNTIF($G$2:G979,1))</f>
        <v>66</v>
      </c>
      <c r="I979" s="5">
        <v>31188</v>
      </c>
      <c r="J979" s="5" t="s">
        <v>2</v>
      </c>
      <c r="K979" s="5" t="s">
        <v>114</v>
      </c>
      <c r="L979" s="6">
        <v>43405</v>
      </c>
      <c r="M979" s="5">
        <v>10</v>
      </c>
      <c r="N979" s="5">
        <v>6360</v>
      </c>
      <c r="O979" s="7">
        <v>63600</v>
      </c>
    </row>
    <row r="980" spans="1:15" hidden="1" x14ac:dyDescent="0.2">
      <c r="A980" s="1" t="str">
        <f t="shared" si="30"/>
        <v>43405-Banco Galicia (552)-31361-IN</v>
      </c>
      <c r="B980" s="1" t="str">
        <f t="shared" si="31"/>
        <v>43405-Banco Galicia (552)-IN</v>
      </c>
      <c r="C980" s="1">
        <f>IF(I980="","",IF(J980="OUT","",IF(COUNTIF($A$2:A980,A980)=1,1,"")))</f>
        <v>1</v>
      </c>
      <c r="D980" s="1" t="str">
        <f>IF(I980="","",IF(J980="IN","",IF(COUNTIF($A$2:A980,A980)=1,1,"")))</f>
        <v/>
      </c>
      <c r="E980" s="1" t="str">
        <f>IF(I980="","",IF(J980="OUT","",IF(COUNTIF(B$2:$B980,B980)=1,1,"")))</f>
        <v/>
      </c>
      <c r="F980" s="1" t="str">
        <f>IF(I980="","",IF(J980="IN","",IF(COUNTIF($B$2:B980,B980)=1,1,"")))</f>
        <v/>
      </c>
      <c r="G980" s="1">
        <f>IF(I980="","",COUNTIF($K$1:K980,K980))</f>
        <v>63</v>
      </c>
      <c r="H980" s="1">
        <f>IF(I980="","",COUNTIF($G$2:G980,1))</f>
        <v>66</v>
      </c>
      <c r="I980" s="5">
        <v>31361</v>
      </c>
      <c r="J980" s="5" t="s">
        <v>2</v>
      </c>
      <c r="K980" s="5" t="s">
        <v>10</v>
      </c>
      <c r="L980" s="6">
        <v>43405</v>
      </c>
      <c r="M980" s="5">
        <v>26650</v>
      </c>
      <c r="N980" s="5">
        <v>37.049999999999997</v>
      </c>
      <c r="O980" s="7">
        <v>987382.49999999988</v>
      </c>
    </row>
    <row r="981" spans="1:15" hidden="1" x14ac:dyDescent="0.2">
      <c r="A981" s="1" t="str">
        <f t="shared" si="30"/>
        <v>43405-INTL CIBSA SA (240)-36837-IN</v>
      </c>
      <c r="B981" s="1" t="str">
        <f t="shared" si="31"/>
        <v>43405-INTL CIBSA SA (240)-IN</v>
      </c>
      <c r="C981" s="1">
        <f>IF(I981="","",IF(J981="OUT","",IF(COUNTIF($A$2:A981,A981)=1,1,"")))</f>
        <v>1</v>
      </c>
      <c r="D981" s="1" t="str">
        <f>IF(I981="","",IF(J981="IN","",IF(COUNTIF($A$2:A981,A981)=1,1,"")))</f>
        <v/>
      </c>
      <c r="E981" s="1">
        <f>IF(I981="","",IF(J981="OUT","",IF(COUNTIF(B$2:$B981,B981)=1,1,"")))</f>
        <v>1</v>
      </c>
      <c r="F981" s="1" t="str">
        <f>IF(I981="","",IF(J981="IN","",IF(COUNTIF($B$2:B981,B981)=1,1,"")))</f>
        <v/>
      </c>
      <c r="G981" s="1">
        <f>IF(I981="","",COUNTIF($K$1:K981,K981))</f>
        <v>14</v>
      </c>
      <c r="H981" s="1">
        <f>IF(I981="","",COUNTIF($G$2:G981,1))</f>
        <v>66</v>
      </c>
      <c r="I981" s="5">
        <v>36837</v>
      </c>
      <c r="J981" s="5" t="s">
        <v>2</v>
      </c>
      <c r="K981" s="5" t="s">
        <v>36</v>
      </c>
      <c r="L981" s="6">
        <v>43405</v>
      </c>
      <c r="M981" s="5">
        <v>2270</v>
      </c>
      <c r="N981" s="5">
        <v>18.5</v>
      </c>
      <c r="O981" s="7">
        <v>41995</v>
      </c>
    </row>
    <row r="982" spans="1:15" hidden="1" x14ac:dyDescent="0.2">
      <c r="A982" s="1" t="str">
        <f t="shared" si="30"/>
        <v>43405-INTL CIBSA SA (240)-36837-IN</v>
      </c>
      <c r="B982" s="1" t="str">
        <f t="shared" si="31"/>
        <v>43405-INTL CIBSA SA (240)-IN</v>
      </c>
      <c r="C982" s="1" t="str">
        <f>IF(I982="","",IF(J982="OUT","",IF(COUNTIF($A$2:A982,A982)=1,1,"")))</f>
        <v/>
      </c>
      <c r="D982" s="1" t="str">
        <f>IF(I982="","",IF(J982="IN","",IF(COUNTIF($A$2:A982,A982)=1,1,"")))</f>
        <v/>
      </c>
      <c r="E982" s="1" t="str">
        <f>IF(I982="","",IF(J982="OUT","",IF(COUNTIF(B$2:$B982,B982)=1,1,"")))</f>
        <v/>
      </c>
      <c r="F982" s="1" t="str">
        <f>IF(I982="","",IF(J982="IN","",IF(COUNTIF($B$2:B982,B982)=1,1,"")))</f>
        <v/>
      </c>
      <c r="G982" s="1">
        <f>IF(I982="","",COUNTIF($K$1:K982,K982))</f>
        <v>15</v>
      </c>
      <c r="H982" s="1">
        <f>IF(I982="","",COUNTIF($G$2:G982,1))</f>
        <v>66</v>
      </c>
      <c r="I982" s="5">
        <v>36837</v>
      </c>
      <c r="J982" s="5" t="s">
        <v>2</v>
      </c>
      <c r="K982" s="5" t="s">
        <v>36</v>
      </c>
      <c r="L982" s="6">
        <v>43405</v>
      </c>
      <c r="M982" s="5">
        <v>626</v>
      </c>
      <c r="N982" s="5">
        <v>111.15</v>
      </c>
      <c r="O982" s="7">
        <v>69579.900000000009</v>
      </c>
    </row>
    <row r="983" spans="1:15" hidden="1" x14ac:dyDescent="0.2">
      <c r="A983" s="1" t="str">
        <f t="shared" si="30"/>
        <v>43405-INTL CIBSA SA (240)-36837-IN</v>
      </c>
      <c r="B983" s="1" t="str">
        <f t="shared" si="31"/>
        <v>43405-INTL CIBSA SA (240)-IN</v>
      </c>
      <c r="C983" s="1" t="str">
        <f>IF(I983="","",IF(J983="OUT","",IF(COUNTIF($A$2:A983,A983)=1,1,"")))</f>
        <v/>
      </c>
      <c r="D983" s="1" t="str">
        <f>IF(I983="","",IF(J983="IN","",IF(COUNTIF($A$2:A983,A983)=1,1,"")))</f>
        <v/>
      </c>
      <c r="E983" s="1" t="str">
        <f>IF(I983="","",IF(J983="OUT","",IF(COUNTIF(B$2:$B983,B983)=1,1,"")))</f>
        <v/>
      </c>
      <c r="F983" s="1" t="str">
        <f>IF(I983="","",IF(J983="IN","",IF(COUNTIF($B$2:B983,B983)=1,1,"")))</f>
        <v/>
      </c>
      <c r="G983" s="1">
        <f>IF(I983="","",COUNTIF($K$1:K983,K983))</f>
        <v>16</v>
      </c>
      <c r="H983" s="1">
        <f>IF(I983="","",COUNTIF($G$2:G983,1))</f>
        <v>66</v>
      </c>
      <c r="I983" s="5">
        <v>36837</v>
      </c>
      <c r="J983" s="5" t="s">
        <v>2</v>
      </c>
      <c r="K983" s="5" t="s">
        <v>36</v>
      </c>
      <c r="L983" s="6">
        <v>43405</v>
      </c>
      <c r="M983" s="5">
        <v>5571</v>
      </c>
      <c r="N983" s="5">
        <v>14.85</v>
      </c>
      <c r="O983" s="7">
        <v>82729.349999999991</v>
      </c>
    </row>
    <row r="984" spans="1:15" hidden="1" x14ac:dyDescent="0.2">
      <c r="A984" s="1" t="str">
        <f t="shared" si="30"/>
        <v>43405-INTL CIBSA SA (240)-36837-IN</v>
      </c>
      <c r="B984" s="1" t="str">
        <f t="shared" si="31"/>
        <v>43405-INTL CIBSA SA (240)-IN</v>
      </c>
      <c r="C984" s="1" t="str">
        <f>IF(I984="","",IF(J984="OUT","",IF(COUNTIF($A$2:A984,A984)=1,1,"")))</f>
        <v/>
      </c>
      <c r="D984" s="1" t="str">
        <f>IF(I984="","",IF(J984="IN","",IF(COUNTIF($A$2:A984,A984)=1,1,"")))</f>
        <v/>
      </c>
      <c r="E984" s="1" t="str">
        <f>IF(I984="","",IF(J984="OUT","",IF(COUNTIF(B$2:$B984,B984)=1,1,"")))</f>
        <v/>
      </c>
      <c r="F984" s="1" t="str">
        <f>IF(I984="","",IF(J984="IN","",IF(COUNTIF($B$2:B984,B984)=1,1,"")))</f>
        <v/>
      </c>
      <c r="G984" s="1">
        <f>IF(I984="","",COUNTIF($K$1:K984,K984))</f>
        <v>17</v>
      </c>
      <c r="H984" s="1">
        <f>IF(I984="","",COUNTIF($G$2:G984,1))</f>
        <v>66</v>
      </c>
      <c r="I984" s="5">
        <v>36837</v>
      </c>
      <c r="J984" s="5" t="s">
        <v>2</v>
      </c>
      <c r="K984" s="5" t="s">
        <v>36</v>
      </c>
      <c r="L984" s="6">
        <v>43405</v>
      </c>
      <c r="M984" s="5">
        <v>406</v>
      </c>
      <c r="N984" s="5">
        <v>356.25</v>
      </c>
      <c r="O984" s="7">
        <v>144637.5</v>
      </c>
    </row>
    <row r="985" spans="1:15" hidden="1" x14ac:dyDescent="0.2">
      <c r="A985" s="1" t="str">
        <f t="shared" si="30"/>
        <v>43405-INTL CIBSA SA (240)-36837-IN</v>
      </c>
      <c r="B985" s="1" t="str">
        <f t="shared" si="31"/>
        <v>43405-INTL CIBSA SA (240)-IN</v>
      </c>
      <c r="C985" s="1" t="str">
        <f>IF(I985="","",IF(J985="OUT","",IF(COUNTIF($A$2:A985,A985)=1,1,"")))</f>
        <v/>
      </c>
      <c r="D985" s="1" t="str">
        <f>IF(I985="","",IF(J985="IN","",IF(COUNTIF($A$2:A985,A985)=1,1,"")))</f>
        <v/>
      </c>
      <c r="E985" s="1" t="str">
        <f>IF(I985="","",IF(J985="OUT","",IF(COUNTIF(B$2:$B985,B985)=1,1,"")))</f>
        <v/>
      </c>
      <c r="F985" s="1" t="str">
        <f>IF(I985="","",IF(J985="IN","",IF(COUNTIF($B$2:B985,B985)=1,1,"")))</f>
        <v/>
      </c>
      <c r="G985" s="1">
        <f>IF(I985="","",COUNTIF($K$1:K985,K985))</f>
        <v>18</v>
      </c>
      <c r="H985" s="1">
        <f>IF(I985="","",COUNTIF($G$2:G985,1))</f>
        <v>66</v>
      </c>
      <c r="I985" s="5">
        <v>36837</v>
      </c>
      <c r="J985" s="5" t="s">
        <v>2</v>
      </c>
      <c r="K985" s="5" t="s">
        <v>36</v>
      </c>
      <c r="L985" s="6">
        <v>43405</v>
      </c>
      <c r="M985" s="5">
        <v>2202</v>
      </c>
      <c r="N985" s="5">
        <v>73.8</v>
      </c>
      <c r="O985" s="7">
        <v>162507.6</v>
      </c>
    </row>
    <row r="986" spans="1:15" hidden="1" x14ac:dyDescent="0.2">
      <c r="A986" s="1" t="str">
        <f t="shared" si="30"/>
        <v>43405-INTL CIBSA SA (240)-36837-IN</v>
      </c>
      <c r="B986" s="1" t="str">
        <f t="shared" si="31"/>
        <v>43405-INTL CIBSA SA (240)-IN</v>
      </c>
      <c r="C986" s="1" t="str">
        <f>IF(I986="","",IF(J986="OUT","",IF(COUNTIF($A$2:A986,A986)=1,1,"")))</f>
        <v/>
      </c>
      <c r="D986" s="1" t="str">
        <f>IF(I986="","",IF(J986="IN","",IF(COUNTIF($A$2:A986,A986)=1,1,"")))</f>
        <v/>
      </c>
      <c r="E986" s="1" t="str">
        <f>IF(I986="","",IF(J986="OUT","",IF(COUNTIF(B$2:$B986,B986)=1,1,"")))</f>
        <v/>
      </c>
      <c r="F986" s="1" t="str">
        <f>IF(I986="","",IF(J986="IN","",IF(COUNTIF($B$2:B986,B986)=1,1,"")))</f>
        <v/>
      </c>
      <c r="G986" s="1">
        <f>IF(I986="","",COUNTIF($K$1:K986,K986))</f>
        <v>19</v>
      </c>
      <c r="H986" s="1">
        <f>IF(I986="","",COUNTIF($G$2:G986,1))</f>
        <v>66</v>
      </c>
      <c r="I986" s="5">
        <v>36837</v>
      </c>
      <c r="J986" s="5" t="s">
        <v>2</v>
      </c>
      <c r="K986" s="5" t="s">
        <v>36</v>
      </c>
      <c r="L986" s="6">
        <v>43405</v>
      </c>
      <c r="M986" s="5">
        <v>1840</v>
      </c>
      <c r="N986" s="5">
        <v>93.2</v>
      </c>
      <c r="O986" s="7">
        <v>171488</v>
      </c>
    </row>
    <row r="987" spans="1:15" hidden="1" x14ac:dyDescent="0.2">
      <c r="A987" s="1" t="str">
        <f t="shared" si="30"/>
        <v>43405-INTL CIBSA SA (240)-36837-IN</v>
      </c>
      <c r="B987" s="1" t="str">
        <f t="shared" si="31"/>
        <v>43405-INTL CIBSA SA (240)-IN</v>
      </c>
      <c r="C987" s="1" t="str">
        <f>IF(I987="","",IF(J987="OUT","",IF(COUNTIF($A$2:A987,A987)=1,1,"")))</f>
        <v/>
      </c>
      <c r="D987" s="1" t="str">
        <f>IF(I987="","",IF(J987="IN","",IF(COUNTIF($A$2:A987,A987)=1,1,"")))</f>
        <v/>
      </c>
      <c r="E987" s="1" t="str">
        <f>IF(I987="","",IF(J987="OUT","",IF(COUNTIF(B$2:$B987,B987)=1,1,"")))</f>
        <v/>
      </c>
      <c r="F987" s="1" t="str">
        <f>IF(I987="","",IF(J987="IN","",IF(COUNTIF($B$2:B987,B987)=1,1,"")))</f>
        <v/>
      </c>
      <c r="G987" s="1">
        <f>IF(I987="","",COUNTIF($K$1:K987,K987))</f>
        <v>20</v>
      </c>
      <c r="H987" s="1">
        <f>IF(I987="","",COUNTIF($G$2:G987,1))</f>
        <v>66</v>
      </c>
      <c r="I987" s="5">
        <v>36837</v>
      </c>
      <c r="J987" s="5" t="s">
        <v>2</v>
      </c>
      <c r="K987" s="5" t="s">
        <v>36</v>
      </c>
      <c r="L987" s="6">
        <v>43405</v>
      </c>
      <c r="M987" s="5">
        <v>1754</v>
      </c>
      <c r="N987" s="5">
        <v>120</v>
      </c>
      <c r="O987" s="7">
        <v>210480</v>
      </c>
    </row>
    <row r="988" spans="1:15" hidden="1" x14ac:dyDescent="0.2">
      <c r="A988" s="1" t="str">
        <f t="shared" si="30"/>
        <v>43405-INTL CIBSA SA (240)-36837-IN</v>
      </c>
      <c r="B988" s="1" t="str">
        <f t="shared" si="31"/>
        <v>43405-INTL CIBSA SA (240)-IN</v>
      </c>
      <c r="C988" s="1" t="str">
        <f>IF(I988="","",IF(J988="OUT","",IF(COUNTIF($A$2:A988,A988)=1,1,"")))</f>
        <v/>
      </c>
      <c r="D988" s="1" t="str">
        <f>IF(I988="","",IF(J988="IN","",IF(COUNTIF($A$2:A988,A988)=1,1,"")))</f>
        <v/>
      </c>
      <c r="E988" s="1" t="str">
        <f>IF(I988="","",IF(J988="OUT","",IF(COUNTIF(B$2:$B988,B988)=1,1,"")))</f>
        <v/>
      </c>
      <c r="F988" s="1" t="str">
        <f>IF(I988="","",IF(J988="IN","",IF(COUNTIF($B$2:B988,B988)=1,1,"")))</f>
        <v/>
      </c>
      <c r="G988" s="1">
        <f>IF(I988="","",COUNTIF($K$1:K988,K988))</f>
        <v>21</v>
      </c>
      <c r="H988" s="1">
        <f>IF(I988="","",COUNTIF($G$2:G988,1))</f>
        <v>66</v>
      </c>
      <c r="I988" s="5">
        <v>36837</v>
      </c>
      <c r="J988" s="5" t="s">
        <v>2</v>
      </c>
      <c r="K988" s="5" t="s">
        <v>36</v>
      </c>
      <c r="L988" s="6">
        <v>43405</v>
      </c>
      <c r="M988" s="5">
        <v>22137</v>
      </c>
      <c r="N988" s="5">
        <v>13.6</v>
      </c>
      <c r="O988" s="7">
        <v>301063.2</v>
      </c>
    </row>
    <row r="989" spans="1:15" hidden="1" x14ac:dyDescent="0.2">
      <c r="A989" s="1" t="str">
        <f t="shared" si="30"/>
        <v>43405-INTL CIBSA SA (240)-36837-IN</v>
      </c>
      <c r="B989" s="1" t="str">
        <f t="shared" si="31"/>
        <v>43405-INTL CIBSA SA (240)-IN</v>
      </c>
      <c r="C989" s="1" t="str">
        <f>IF(I989="","",IF(J989="OUT","",IF(COUNTIF($A$2:A989,A989)=1,1,"")))</f>
        <v/>
      </c>
      <c r="D989" s="1" t="str">
        <f>IF(I989="","",IF(J989="IN","",IF(COUNTIF($A$2:A989,A989)=1,1,"")))</f>
        <v/>
      </c>
      <c r="E989" s="1" t="str">
        <f>IF(I989="","",IF(J989="OUT","",IF(COUNTIF(B$2:$B989,B989)=1,1,"")))</f>
        <v/>
      </c>
      <c r="F989" s="1" t="str">
        <f>IF(I989="","",IF(J989="IN","",IF(COUNTIF($B$2:B989,B989)=1,1,"")))</f>
        <v/>
      </c>
      <c r="G989" s="1">
        <f>IF(I989="","",COUNTIF($K$1:K989,K989))</f>
        <v>22</v>
      </c>
      <c r="H989" s="1">
        <f>IF(I989="","",COUNTIF($G$2:G989,1))</f>
        <v>66</v>
      </c>
      <c r="I989" s="5">
        <v>36837</v>
      </c>
      <c r="J989" s="5" t="s">
        <v>2</v>
      </c>
      <c r="K989" s="5" t="s">
        <v>36</v>
      </c>
      <c r="L989" s="6">
        <v>43405</v>
      </c>
      <c r="M989" s="5">
        <v>3058</v>
      </c>
      <c r="N989" s="5">
        <v>170</v>
      </c>
      <c r="O989" s="7">
        <v>519860</v>
      </c>
    </row>
    <row r="990" spans="1:15" hidden="1" x14ac:dyDescent="0.2">
      <c r="A990" s="1" t="str">
        <f t="shared" si="30"/>
        <v>43405-INTL CIBSA SA (240)-36837-IN</v>
      </c>
      <c r="B990" s="1" t="str">
        <f t="shared" si="31"/>
        <v>43405-INTL CIBSA SA (240)-IN</v>
      </c>
      <c r="C990" s="1" t="str">
        <f>IF(I990="","",IF(J990="OUT","",IF(COUNTIF($A$2:A990,A990)=1,1,"")))</f>
        <v/>
      </c>
      <c r="D990" s="1" t="str">
        <f>IF(I990="","",IF(J990="IN","",IF(COUNTIF($A$2:A990,A990)=1,1,"")))</f>
        <v/>
      </c>
      <c r="E990" s="1" t="str">
        <f>IF(I990="","",IF(J990="OUT","",IF(COUNTIF(B$2:$B990,B990)=1,1,"")))</f>
        <v/>
      </c>
      <c r="F990" s="1" t="str">
        <f>IF(I990="","",IF(J990="IN","",IF(COUNTIF($B$2:B990,B990)=1,1,"")))</f>
        <v/>
      </c>
      <c r="G990" s="1">
        <f>IF(I990="","",COUNTIF($K$1:K990,K990))</f>
        <v>23</v>
      </c>
      <c r="H990" s="1">
        <f>IF(I990="","",COUNTIF($G$2:G990,1))</f>
        <v>66</v>
      </c>
      <c r="I990" s="5">
        <v>36837</v>
      </c>
      <c r="J990" s="5" t="s">
        <v>2</v>
      </c>
      <c r="K990" s="5" t="s">
        <v>36</v>
      </c>
      <c r="L990" s="6">
        <v>43405</v>
      </c>
      <c r="M990" s="5">
        <v>9781</v>
      </c>
      <c r="N990" s="5">
        <v>64.400000000000006</v>
      </c>
      <c r="O990" s="7">
        <v>629896.4</v>
      </c>
    </row>
    <row r="991" spans="1:15" hidden="1" x14ac:dyDescent="0.2">
      <c r="A991" s="1" t="str">
        <f t="shared" si="30"/>
        <v>43405-INTL CIBSA SA (240)-36837-IN</v>
      </c>
      <c r="B991" s="1" t="str">
        <f t="shared" si="31"/>
        <v>43405-INTL CIBSA SA (240)-IN</v>
      </c>
      <c r="C991" s="1" t="str">
        <f>IF(I991="","",IF(J991="OUT","",IF(COUNTIF($A$2:A991,A991)=1,1,"")))</f>
        <v/>
      </c>
      <c r="D991" s="1" t="str">
        <f>IF(I991="","",IF(J991="IN","",IF(COUNTIF($A$2:A991,A991)=1,1,"")))</f>
        <v/>
      </c>
      <c r="E991" s="1" t="str">
        <f>IF(I991="","",IF(J991="OUT","",IF(COUNTIF(B$2:$B991,B991)=1,1,"")))</f>
        <v/>
      </c>
      <c r="F991" s="1" t="str">
        <f>IF(I991="","",IF(J991="IN","",IF(COUNTIF($B$2:B991,B991)=1,1,"")))</f>
        <v/>
      </c>
      <c r="G991" s="1">
        <f>IF(I991="","",COUNTIF($K$1:K991,K991))</f>
        <v>24</v>
      </c>
      <c r="H991" s="1">
        <f>IF(I991="","",COUNTIF($G$2:G991,1))</f>
        <v>66</v>
      </c>
      <c r="I991" s="5">
        <v>36837</v>
      </c>
      <c r="J991" s="5" t="s">
        <v>2</v>
      </c>
      <c r="K991" s="5" t="s">
        <v>36</v>
      </c>
      <c r="L991" s="6">
        <v>43405</v>
      </c>
      <c r="M991" s="5">
        <v>7009</v>
      </c>
      <c r="N991" s="5">
        <v>127.5</v>
      </c>
      <c r="O991" s="7">
        <v>893647.5</v>
      </c>
    </row>
    <row r="992" spans="1:15" hidden="1" x14ac:dyDescent="0.2">
      <c r="A992" s="1" t="str">
        <f t="shared" si="30"/>
        <v>43405-INTL CIBSA SA (240)-36837-IN</v>
      </c>
      <c r="B992" s="1" t="str">
        <f t="shared" si="31"/>
        <v>43405-INTL CIBSA SA (240)-IN</v>
      </c>
      <c r="C992" s="1" t="str">
        <f>IF(I992="","",IF(J992="OUT","",IF(COUNTIF($A$2:A992,A992)=1,1,"")))</f>
        <v/>
      </c>
      <c r="D992" s="1" t="str">
        <f>IF(I992="","",IF(J992="IN","",IF(COUNTIF($A$2:A992,A992)=1,1,"")))</f>
        <v/>
      </c>
      <c r="E992" s="1" t="str">
        <f>IF(I992="","",IF(J992="OUT","",IF(COUNTIF(B$2:$B992,B992)=1,1,"")))</f>
        <v/>
      </c>
      <c r="F992" s="1" t="str">
        <f>IF(I992="","",IF(J992="IN","",IF(COUNTIF($B$2:B992,B992)=1,1,"")))</f>
        <v/>
      </c>
      <c r="G992" s="1">
        <f>IF(I992="","",COUNTIF($K$1:K992,K992))</f>
        <v>25</v>
      </c>
      <c r="H992" s="1">
        <f>IF(I992="","",COUNTIF($G$2:G992,1))</f>
        <v>66</v>
      </c>
      <c r="I992" s="5">
        <v>36837</v>
      </c>
      <c r="J992" s="5" t="s">
        <v>2</v>
      </c>
      <c r="K992" s="5" t="s">
        <v>36</v>
      </c>
      <c r="L992" s="6">
        <v>43405</v>
      </c>
      <c r="M992" s="5">
        <v>26758</v>
      </c>
      <c r="N992" s="5">
        <v>35.65</v>
      </c>
      <c r="O992" s="7">
        <v>953922.7</v>
      </c>
    </row>
    <row r="993" spans="1:15" hidden="1" x14ac:dyDescent="0.2">
      <c r="A993" s="1" t="str">
        <f t="shared" si="30"/>
        <v>43405-INTL CIBSA SA (240)-36837-IN</v>
      </c>
      <c r="B993" s="1" t="str">
        <f t="shared" si="31"/>
        <v>43405-INTL CIBSA SA (240)-IN</v>
      </c>
      <c r="C993" s="1" t="str">
        <f>IF(I993="","",IF(J993="OUT","",IF(COUNTIF($A$2:A993,A993)=1,1,"")))</f>
        <v/>
      </c>
      <c r="D993" s="1" t="str">
        <f>IF(I993="","",IF(J993="IN","",IF(COUNTIF($A$2:A993,A993)=1,1,"")))</f>
        <v/>
      </c>
      <c r="E993" s="1" t="str">
        <f>IF(I993="","",IF(J993="OUT","",IF(COUNTIF(B$2:$B993,B993)=1,1,"")))</f>
        <v/>
      </c>
      <c r="F993" s="1" t="str">
        <f>IF(I993="","",IF(J993="IN","",IF(COUNTIF($B$2:B993,B993)=1,1,"")))</f>
        <v/>
      </c>
      <c r="G993" s="1">
        <f>IF(I993="","",COUNTIF($K$1:K993,K993))</f>
        <v>26</v>
      </c>
      <c r="H993" s="1">
        <f>IF(I993="","",COUNTIF($G$2:G993,1))</f>
        <v>66</v>
      </c>
      <c r="I993" s="5">
        <v>36837</v>
      </c>
      <c r="J993" s="5" t="s">
        <v>2</v>
      </c>
      <c r="K993" s="5" t="s">
        <v>36</v>
      </c>
      <c r="L993" s="6">
        <v>43405</v>
      </c>
      <c r="M993" s="5">
        <v>31594</v>
      </c>
      <c r="N993" s="5">
        <v>42.15</v>
      </c>
      <c r="O993" s="7">
        <v>1331687.0999999999</v>
      </c>
    </row>
    <row r="994" spans="1:15" hidden="1" x14ac:dyDescent="0.2">
      <c r="A994" s="1" t="str">
        <f t="shared" si="30"/>
        <v>43405-INTL CIBSA SA (240)-36837-IN</v>
      </c>
      <c r="B994" s="1" t="str">
        <f t="shared" si="31"/>
        <v>43405-INTL CIBSA SA (240)-IN</v>
      </c>
      <c r="C994" s="1" t="str">
        <f>IF(I994="","",IF(J994="OUT","",IF(COUNTIF($A$2:A994,A994)=1,1,"")))</f>
        <v/>
      </c>
      <c r="D994" s="1" t="str">
        <f>IF(I994="","",IF(J994="IN","",IF(COUNTIF($A$2:A994,A994)=1,1,"")))</f>
        <v/>
      </c>
      <c r="E994" s="1" t="str">
        <f>IF(I994="","",IF(J994="OUT","",IF(COUNTIF(B$2:$B994,B994)=1,1,"")))</f>
        <v/>
      </c>
      <c r="F994" s="1" t="str">
        <f>IF(I994="","",IF(J994="IN","",IF(COUNTIF($B$2:B994,B994)=1,1,"")))</f>
        <v/>
      </c>
      <c r="G994" s="1">
        <f>IF(I994="","",COUNTIF($K$1:K994,K994))</f>
        <v>27</v>
      </c>
      <c r="H994" s="1">
        <f>IF(I994="","",COUNTIF($G$2:G994,1))</f>
        <v>66</v>
      </c>
      <c r="I994" s="5">
        <v>36837</v>
      </c>
      <c r="J994" s="5" t="s">
        <v>2</v>
      </c>
      <c r="K994" s="5" t="s">
        <v>36</v>
      </c>
      <c r="L994" s="6">
        <v>43405</v>
      </c>
      <c r="M994" s="5">
        <v>27000</v>
      </c>
      <c r="N994" s="5">
        <v>51.25</v>
      </c>
      <c r="O994" s="7">
        <v>1383750</v>
      </c>
    </row>
    <row r="995" spans="1:15" hidden="1" x14ac:dyDescent="0.2">
      <c r="A995" s="1" t="str">
        <f t="shared" si="30"/>
        <v>43405-Besfamille S.A Soc. Bolsa (27)-37043-IN</v>
      </c>
      <c r="B995" s="1" t="str">
        <f t="shared" si="31"/>
        <v>43405-Besfamille S.A Soc. Bolsa (27)-IN</v>
      </c>
      <c r="C995" s="1">
        <f>IF(I995="","",IF(J995="OUT","",IF(COUNTIF($A$2:A995,A995)=1,1,"")))</f>
        <v>1</v>
      </c>
      <c r="D995" s="1" t="str">
        <f>IF(I995="","",IF(J995="IN","",IF(COUNTIF($A$2:A995,A995)=1,1,"")))</f>
        <v/>
      </c>
      <c r="E995" s="1">
        <f>IF(I995="","",IF(J995="OUT","",IF(COUNTIF(B$2:$B995,B995)=1,1,"")))</f>
        <v>1</v>
      </c>
      <c r="F995" s="1" t="str">
        <f>IF(I995="","",IF(J995="IN","",IF(COUNTIF($B$2:B995,B995)=1,1,"")))</f>
        <v/>
      </c>
      <c r="G995" s="1">
        <f>IF(I995="","",COUNTIF($K$1:K995,K995))</f>
        <v>1</v>
      </c>
      <c r="H995" s="1">
        <f>IF(I995="","",COUNTIF($G$2:G995,1))</f>
        <v>67</v>
      </c>
      <c r="I995" s="5">
        <v>37043</v>
      </c>
      <c r="J995" s="5" t="s">
        <v>2</v>
      </c>
      <c r="K995" s="5" t="s">
        <v>111</v>
      </c>
      <c r="L995" s="6">
        <v>43405</v>
      </c>
      <c r="M995" s="5">
        <v>4000</v>
      </c>
      <c r="N995" s="5">
        <v>0</v>
      </c>
      <c r="O995" s="7">
        <v>0</v>
      </c>
    </row>
    <row r="996" spans="1:15" hidden="1" x14ac:dyDescent="0.2">
      <c r="A996" s="1" t="str">
        <f t="shared" si="30"/>
        <v>43405-Besfamille S.A Soc. Bolsa (27)-37043-IN</v>
      </c>
      <c r="B996" s="1" t="str">
        <f t="shared" si="31"/>
        <v>43405-Besfamille S.A Soc. Bolsa (27)-IN</v>
      </c>
      <c r="C996" s="1" t="str">
        <f>IF(I996="","",IF(J996="OUT","",IF(COUNTIF($A$2:A996,A996)=1,1,"")))</f>
        <v/>
      </c>
      <c r="D996" s="1" t="str">
        <f>IF(I996="","",IF(J996="IN","",IF(COUNTIF($A$2:A996,A996)=1,1,"")))</f>
        <v/>
      </c>
      <c r="E996" s="1" t="str">
        <f>IF(I996="","",IF(J996="OUT","",IF(COUNTIF(B$2:$B996,B996)=1,1,"")))</f>
        <v/>
      </c>
      <c r="F996" s="1" t="str">
        <f>IF(I996="","",IF(J996="IN","",IF(COUNTIF($B$2:B996,B996)=1,1,"")))</f>
        <v/>
      </c>
      <c r="G996" s="1">
        <f>IF(I996="","",COUNTIF($K$1:K996,K996))</f>
        <v>2</v>
      </c>
      <c r="H996" s="1">
        <f>IF(I996="","",COUNTIF($G$2:G996,1))</f>
        <v>67</v>
      </c>
      <c r="I996" s="5">
        <v>37043</v>
      </c>
      <c r="J996" s="5" t="s">
        <v>2</v>
      </c>
      <c r="K996" s="5" t="s">
        <v>111</v>
      </c>
      <c r="L996" s="6">
        <v>43405</v>
      </c>
      <c r="M996" s="5">
        <v>855</v>
      </c>
      <c r="N996" s="5">
        <v>97.85</v>
      </c>
      <c r="O996" s="7">
        <v>83661.75</v>
      </c>
    </row>
    <row r="997" spans="1:15" hidden="1" x14ac:dyDescent="0.2">
      <c r="A997" s="1" t="str">
        <f t="shared" si="30"/>
        <v>43405-Besfamille S.A Soc. Bolsa (27)-37043-IN</v>
      </c>
      <c r="B997" s="1" t="str">
        <f t="shared" si="31"/>
        <v>43405-Besfamille S.A Soc. Bolsa (27)-IN</v>
      </c>
      <c r="C997" s="1" t="str">
        <f>IF(I997="","",IF(J997="OUT","",IF(COUNTIF($A$2:A997,A997)=1,1,"")))</f>
        <v/>
      </c>
      <c r="D997" s="1" t="str">
        <f>IF(I997="","",IF(J997="IN","",IF(COUNTIF($A$2:A997,A997)=1,1,"")))</f>
        <v/>
      </c>
      <c r="E997" s="1" t="str">
        <f>IF(I997="","",IF(J997="OUT","",IF(COUNTIF(B$2:$B997,B997)=1,1,"")))</f>
        <v/>
      </c>
      <c r="F997" s="1" t="str">
        <f>IF(I997="","",IF(J997="IN","",IF(COUNTIF($B$2:B997,B997)=1,1,"")))</f>
        <v/>
      </c>
      <c r="G997" s="1">
        <f>IF(I997="","",COUNTIF($K$1:K997,K997))</f>
        <v>3</v>
      </c>
      <c r="H997" s="1">
        <f>IF(I997="","",COUNTIF($G$2:G997,1))</f>
        <v>67</v>
      </c>
      <c r="I997" s="5">
        <v>37043</v>
      </c>
      <c r="J997" s="5" t="s">
        <v>2</v>
      </c>
      <c r="K997" s="5" t="s">
        <v>111</v>
      </c>
      <c r="L997" s="6">
        <v>43405</v>
      </c>
      <c r="M997" s="5">
        <v>16000</v>
      </c>
      <c r="N997" s="5">
        <v>5.57</v>
      </c>
      <c r="O997" s="7">
        <v>89120</v>
      </c>
    </row>
    <row r="998" spans="1:15" hidden="1" x14ac:dyDescent="0.2">
      <c r="A998" s="1" t="str">
        <f t="shared" si="30"/>
        <v>43405-Banco Galicia (552)-37340-IN</v>
      </c>
      <c r="B998" s="1" t="str">
        <f t="shared" si="31"/>
        <v>43405-Banco Galicia (552)-IN</v>
      </c>
      <c r="C998" s="1">
        <f>IF(I998="","",IF(J998="OUT","",IF(COUNTIF($A$2:A998,A998)=1,1,"")))</f>
        <v>1</v>
      </c>
      <c r="D998" s="1" t="str">
        <f>IF(I998="","",IF(J998="IN","",IF(COUNTIF($A$2:A998,A998)=1,1,"")))</f>
        <v/>
      </c>
      <c r="E998" s="1" t="str">
        <f>IF(I998="","",IF(J998="OUT","",IF(COUNTIF(B$2:$B998,B998)=1,1,"")))</f>
        <v/>
      </c>
      <c r="F998" s="1" t="str">
        <f>IF(I998="","",IF(J998="IN","",IF(COUNTIF($B$2:B998,B998)=1,1,"")))</f>
        <v/>
      </c>
      <c r="G998" s="1">
        <f>IF(I998="","",COUNTIF($K$1:K998,K998))</f>
        <v>64</v>
      </c>
      <c r="H998" s="1">
        <f>IF(I998="","",COUNTIF($G$2:G998,1))</f>
        <v>67</v>
      </c>
      <c r="I998" s="5">
        <v>37340</v>
      </c>
      <c r="J998" s="5" t="s">
        <v>2</v>
      </c>
      <c r="K998" s="5" t="s">
        <v>10</v>
      </c>
      <c r="L998" s="6">
        <v>43405</v>
      </c>
      <c r="M998" s="5">
        <v>2700</v>
      </c>
      <c r="N998" s="5">
        <v>96.1</v>
      </c>
      <c r="O998" s="7">
        <v>259469.99999999997</v>
      </c>
    </row>
    <row r="999" spans="1:15" hidden="1" x14ac:dyDescent="0.2">
      <c r="A999" s="1" t="str">
        <f t="shared" si="30"/>
        <v>43405-Banco Galicia (552)-37340-IN</v>
      </c>
      <c r="B999" s="1" t="str">
        <f t="shared" si="31"/>
        <v>43405-Banco Galicia (552)-IN</v>
      </c>
      <c r="C999" s="1" t="str">
        <f>IF(I999="","",IF(J999="OUT","",IF(COUNTIF($A$2:A999,A999)=1,1,"")))</f>
        <v/>
      </c>
      <c r="D999" s="1" t="str">
        <f>IF(I999="","",IF(J999="IN","",IF(COUNTIF($A$2:A999,A999)=1,1,"")))</f>
        <v/>
      </c>
      <c r="E999" s="1" t="str">
        <f>IF(I999="","",IF(J999="OUT","",IF(COUNTIF(B$2:$B999,B999)=1,1,"")))</f>
        <v/>
      </c>
      <c r="F999" s="1" t="str">
        <f>IF(I999="","",IF(J999="IN","",IF(COUNTIF($B$2:B999,B999)=1,1,"")))</f>
        <v/>
      </c>
      <c r="G999" s="1">
        <f>IF(I999="","",COUNTIF($K$1:K999,K999))</f>
        <v>65</v>
      </c>
      <c r="H999" s="1">
        <f>IF(I999="","",COUNTIF($G$2:G999,1))</f>
        <v>67</v>
      </c>
      <c r="I999" s="5">
        <v>37340</v>
      </c>
      <c r="J999" s="5" t="s">
        <v>2</v>
      </c>
      <c r="K999" s="5" t="s">
        <v>10</v>
      </c>
      <c r="L999" s="6">
        <v>43405</v>
      </c>
      <c r="M999" s="5">
        <v>2650</v>
      </c>
      <c r="N999" s="5">
        <v>132.5</v>
      </c>
      <c r="O999" s="7">
        <v>351125</v>
      </c>
    </row>
    <row r="1000" spans="1:15" hidden="1" x14ac:dyDescent="0.2">
      <c r="A1000" s="1" t="str">
        <f t="shared" si="30"/>
        <v>43405-Banco Galicia (552)-37340-IN</v>
      </c>
      <c r="B1000" s="1" t="str">
        <f t="shared" si="31"/>
        <v>43405-Banco Galicia (552)-IN</v>
      </c>
      <c r="C1000" s="1" t="str">
        <f>IF(I1000="","",IF(J1000="OUT","",IF(COUNTIF($A$2:A1000,A1000)=1,1,"")))</f>
        <v/>
      </c>
      <c r="D1000" s="1" t="str">
        <f>IF(I1000="","",IF(J1000="IN","",IF(COUNTIF($A$2:A1000,A1000)=1,1,"")))</f>
        <v/>
      </c>
      <c r="E1000" s="1" t="str">
        <f>IF(I1000="","",IF(J1000="OUT","",IF(COUNTIF(B$2:$B1000,B1000)=1,1,"")))</f>
        <v/>
      </c>
      <c r="F1000" s="1" t="str">
        <f>IF(I1000="","",IF(J1000="IN","",IF(COUNTIF($B$2:B1000,B1000)=1,1,"")))</f>
        <v/>
      </c>
      <c r="G1000" s="1">
        <f>IF(I1000="","",COUNTIF($K$1:K1000,K1000))</f>
        <v>66</v>
      </c>
      <c r="H1000" s="1">
        <f>IF(I1000="","",COUNTIF($G$2:G1000,1))</f>
        <v>67</v>
      </c>
      <c r="I1000" s="5">
        <v>37340</v>
      </c>
      <c r="J1000" s="5" t="s">
        <v>2</v>
      </c>
      <c r="K1000" s="5" t="s">
        <v>10</v>
      </c>
      <c r="L1000" s="6">
        <v>43405</v>
      </c>
      <c r="M1000" s="5">
        <v>68410</v>
      </c>
      <c r="N1000" s="5">
        <v>5.22</v>
      </c>
      <c r="O1000" s="7">
        <v>357100.2</v>
      </c>
    </row>
    <row r="1001" spans="1:15" hidden="1" x14ac:dyDescent="0.2">
      <c r="A1001" s="1" t="str">
        <f t="shared" si="30"/>
        <v>43405-Banco Galicia (552)-37340-IN</v>
      </c>
      <c r="B1001" s="1" t="str">
        <f t="shared" si="31"/>
        <v>43405-Banco Galicia (552)-IN</v>
      </c>
      <c r="C1001" s="1" t="str">
        <f>IF(I1001="","",IF(J1001="OUT","",IF(COUNTIF($A$2:A1001,A1001)=1,1,"")))</f>
        <v/>
      </c>
      <c r="D1001" s="1" t="str">
        <f>IF(I1001="","",IF(J1001="IN","",IF(COUNTIF($A$2:A1001,A1001)=1,1,"")))</f>
        <v/>
      </c>
      <c r="E1001" s="1" t="str">
        <f>IF(I1001="","",IF(J1001="OUT","",IF(COUNTIF(B$2:$B1001,B1001)=1,1,"")))</f>
        <v/>
      </c>
      <c r="F1001" s="1" t="str">
        <f>IF(I1001="","",IF(J1001="IN","",IF(COUNTIF($B$2:B1001,B1001)=1,1,"")))</f>
        <v/>
      </c>
      <c r="G1001" s="1">
        <f>IF(I1001="","",COUNTIF($K$1:K1001,K1001))</f>
        <v>67</v>
      </c>
      <c r="H1001" s="1">
        <f>IF(I1001="","",COUNTIF($G$2:G1001,1))</f>
        <v>67</v>
      </c>
      <c r="I1001" s="5">
        <v>37340</v>
      </c>
      <c r="J1001" s="5" t="s">
        <v>2</v>
      </c>
      <c r="K1001" s="5" t="s">
        <v>10</v>
      </c>
      <c r="L1001" s="6">
        <v>43405</v>
      </c>
      <c r="M1001" s="5">
        <v>1090</v>
      </c>
      <c r="N1001" s="5">
        <v>373.1</v>
      </c>
      <c r="O1001" s="7">
        <v>406679</v>
      </c>
    </row>
    <row r="1002" spans="1:15" hidden="1" x14ac:dyDescent="0.2">
      <c r="A1002" s="1" t="str">
        <f t="shared" si="30"/>
        <v>43405-Banco Galicia (552)-37340-IN</v>
      </c>
      <c r="B1002" s="1" t="str">
        <f t="shared" si="31"/>
        <v>43405-Banco Galicia (552)-IN</v>
      </c>
      <c r="C1002" s="1" t="str">
        <f>IF(I1002="","",IF(J1002="OUT","",IF(COUNTIF($A$2:A1002,A1002)=1,1,"")))</f>
        <v/>
      </c>
      <c r="D1002" s="1" t="str">
        <f>IF(I1002="","",IF(J1002="IN","",IF(COUNTIF($A$2:A1002,A1002)=1,1,"")))</f>
        <v/>
      </c>
      <c r="E1002" s="1" t="str">
        <f>IF(I1002="","",IF(J1002="OUT","",IF(COUNTIF(B$2:$B1002,B1002)=1,1,"")))</f>
        <v/>
      </c>
      <c r="F1002" s="1" t="str">
        <f>IF(I1002="","",IF(J1002="IN","",IF(COUNTIF($B$2:B1002,B1002)=1,1,"")))</f>
        <v/>
      </c>
      <c r="G1002" s="1">
        <f>IF(I1002="","",COUNTIF($K$1:K1002,K1002))</f>
        <v>68</v>
      </c>
      <c r="H1002" s="1">
        <f>IF(I1002="","",COUNTIF($G$2:G1002,1))</f>
        <v>67</v>
      </c>
      <c r="I1002" s="5">
        <v>37340</v>
      </c>
      <c r="J1002" s="5" t="s">
        <v>2</v>
      </c>
      <c r="K1002" s="5" t="s">
        <v>10</v>
      </c>
      <c r="L1002" s="6">
        <v>43405</v>
      </c>
      <c r="M1002" s="5">
        <v>13100</v>
      </c>
      <c r="N1002" s="5">
        <v>44.55</v>
      </c>
      <c r="O1002" s="7">
        <v>583605</v>
      </c>
    </row>
    <row r="1003" spans="1:15" hidden="1" x14ac:dyDescent="0.2">
      <c r="A1003" s="1" t="str">
        <f t="shared" si="30"/>
        <v>43405-Santander Rio Banco (1119)-38192-IN</v>
      </c>
      <c r="B1003" s="1" t="str">
        <f t="shared" si="31"/>
        <v>43405-Santander Rio Banco (1119)-IN</v>
      </c>
      <c r="C1003" s="1">
        <f>IF(I1003="","",IF(J1003="OUT","",IF(COUNTIF($A$2:A1003,A1003)=1,1,"")))</f>
        <v>1</v>
      </c>
      <c r="D1003" s="1" t="str">
        <f>IF(I1003="","",IF(J1003="IN","",IF(COUNTIF($A$2:A1003,A1003)=1,1,"")))</f>
        <v/>
      </c>
      <c r="E1003" s="1" t="str">
        <f>IF(I1003="","",IF(J1003="OUT","",IF(COUNTIF(B$2:$B1003,B1003)=1,1,"")))</f>
        <v/>
      </c>
      <c r="F1003" s="1" t="str">
        <f>IF(I1003="","",IF(J1003="IN","",IF(COUNTIF($B$2:B1003,B1003)=1,1,"")))</f>
        <v/>
      </c>
      <c r="G1003" s="1">
        <f>IF(I1003="","",COUNTIF($K$1:K1003,K1003))</f>
        <v>112</v>
      </c>
      <c r="H1003" s="1">
        <f>IF(I1003="","",COUNTIF($G$2:G1003,1))</f>
        <v>67</v>
      </c>
      <c r="I1003" s="5">
        <v>38192</v>
      </c>
      <c r="J1003" s="5" t="s">
        <v>2</v>
      </c>
      <c r="K1003" s="5" t="s">
        <v>114</v>
      </c>
      <c r="L1003" s="6">
        <v>43405</v>
      </c>
      <c r="M1003" s="5">
        <v>1100</v>
      </c>
      <c r="N1003" s="5">
        <v>36.542099999999998</v>
      </c>
      <c r="O1003" s="7">
        <v>40196.31</v>
      </c>
    </row>
    <row r="1004" spans="1:15" hidden="1" x14ac:dyDescent="0.2">
      <c r="A1004" s="1" t="str">
        <f t="shared" si="30"/>
        <v>43405-Santander Rio Banco (1119)-38192-IN</v>
      </c>
      <c r="B1004" s="1" t="str">
        <f t="shared" si="31"/>
        <v>43405-Santander Rio Banco (1119)-IN</v>
      </c>
      <c r="C1004" s="1" t="str">
        <f>IF(I1004="","",IF(J1004="OUT","",IF(COUNTIF($A$2:A1004,A1004)=1,1,"")))</f>
        <v/>
      </c>
      <c r="D1004" s="1" t="str">
        <f>IF(I1004="","",IF(J1004="IN","",IF(COUNTIF($A$2:A1004,A1004)=1,1,"")))</f>
        <v/>
      </c>
      <c r="E1004" s="1" t="str">
        <f>IF(I1004="","",IF(J1004="OUT","",IF(COUNTIF(B$2:$B1004,B1004)=1,1,"")))</f>
        <v/>
      </c>
      <c r="F1004" s="1" t="str">
        <f>IF(I1004="","",IF(J1004="IN","",IF(COUNTIF($B$2:B1004,B1004)=1,1,"")))</f>
        <v/>
      </c>
      <c r="G1004" s="1">
        <f>IF(I1004="","",COUNTIF($K$1:K1004,K1004))</f>
        <v>113</v>
      </c>
      <c r="H1004" s="1">
        <f>IF(I1004="","",COUNTIF($G$2:G1004,1))</f>
        <v>67</v>
      </c>
      <c r="I1004" s="5">
        <v>38192</v>
      </c>
      <c r="J1004" s="5" t="s">
        <v>2</v>
      </c>
      <c r="K1004" s="5" t="s">
        <v>114</v>
      </c>
      <c r="L1004" s="6">
        <v>43405</v>
      </c>
      <c r="M1004" s="5">
        <v>2750</v>
      </c>
      <c r="N1004" s="5">
        <v>26.517099999999999</v>
      </c>
      <c r="O1004" s="7">
        <v>72922.024999999994</v>
      </c>
    </row>
    <row r="1005" spans="1:15" hidden="1" x14ac:dyDescent="0.2">
      <c r="A1005" s="1" t="str">
        <f t="shared" si="30"/>
        <v>43405-ICBC (522)-38267-IN</v>
      </c>
      <c r="B1005" s="1" t="str">
        <f t="shared" si="31"/>
        <v>43405-ICBC (522)-IN</v>
      </c>
      <c r="C1005" s="1">
        <f>IF(I1005="","",IF(J1005="OUT","",IF(COUNTIF($A$2:A1005,A1005)=1,1,"")))</f>
        <v>1</v>
      </c>
      <c r="D1005" s="1" t="str">
        <f>IF(I1005="","",IF(J1005="IN","",IF(COUNTIF($A$2:A1005,A1005)=1,1,"")))</f>
        <v/>
      </c>
      <c r="E1005" s="1" t="str">
        <f>IF(I1005="","",IF(J1005="OUT","",IF(COUNTIF(B$2:$B1005,B1005)=1,1,"")))</f>
        <v/>
      </c>
      <c r="F1005" s="1" t="str">
        <f>IF(I1005="","",IF(J1005="IN","",IF(COUNTIF($B$2:B1005,B1005)=1,1,"")))</f>
        <v/>
      </c>
      <c r="G1005" s="1">
        <f>IF(I1005="","",COUNTIF($K$1:K1005,K1005))</f>
        <v>6</v>
      </c>
      <c r="H1005" s="1">
        <f>IF(I1005="","",COUNTIF($G$2:G1005,1))</f>
        <v>67</v>
      </c>
      <c r="I1005" s="5">
        <v>38267</v>
      </c>
      <c r="J1005" s="5" t="s">
        <v>2</v>
      </c>
      <c r="K1005" s="5" t="s">
        <v>42</v>
      </c>
      <c r="L1005" s="6">
        <v>43405</v>
      </c>
      <c r="M1005" s="5">
        <v>44</v>
      </c>
      <c r="N1005" s="5">
        <v>101.9</v>
      </c>
      <c r="O1005" s="7">
        <v>4483.6000000000004</v>
      </c>
    </row>
    <row r="1006" spans="1:15" hidden="1" x14ac:dyDescent="0.2">
      <c r="A1006" s="1" t="str">
        <f t="shared" si="30"/>
        <v>43405-ICBC (522)-38267-IN</v>
      </c>
      <c r="B1006" s="1" t="str">
        <f t="shared" si="31"/>
        <v>43405-ICBC (522)-IN</v>
      </c>
      <c r="C1006" s="1" t="str">
        <f>IF(I1006="","",IF(J1006="OUT","",IF(COUNTIF($A$2:A1006,A1006)=1,1,"")))</f>
        <v/>
      </c>
      <c r="D1006" s="1" t="str">
        <f>IF(I1006="","",IF(J1006="IN","",IF(COUNTIF($A$2:A1006,A1006)=1,1,"")))</f>
        <v/>
      </c>
      <c r="E1006" s="1" t="str">
        <f>IF(I1006="","",IF(J1006="OUT","",IF(COUNTIF(B$2:$B1006,B1006)=1,1,"")))</f>
        <v/>
      </c>
      <c r="F1006" s="1" t="str">
        <f>IF(I1006="","",IF(J1006="IN","",IF(COUNTIF($B$2:B1006,B1006)=1,1,"")))</f>
        <v/>
      </c>
      <c r="G1006" s="1">
        <f>IF(I1006="","",COUNTIF($K$1:K1006,K1006))</f>
        <v>7</v>
      </c>
      <c r="H1006" s="1">
        <f>IF(I1006="","",COUNTIF($G$2:G1006,1))</f>
        <v>67</v>
      </c>
      <c r="I1006" s="5">
        <v>38267</v>
      </c>
      <c r="J1006" s="5" t="s">
        <v>2</v>
      </c>
      <c r="K1006" s="5" t="s">
        <v>42</v>
      </c>
      <c r="L1006" s="6">
        <v>43405</v>
      </c>
      <c r="M1006" s="5">
        <v>10</v>
      </c>
      <c r="N1006" s="5">
        <v>567.15</v>
      </c>
      <c r="O1006" s="7">
        <v>5671.5</v>
      </c>
    </row>
    <row r="1007" spans="1:15" hidden="1" x14ac:dyDescent="0.2">
      <c r="A1007" s="1" t="str">
        <f t="shared" si="30"/>
        <v>43405-BBVA Banco Frances (1103)-38732-IN</v>
      </c>
      <c r="B1007" s="1" t="str">
        <f t="shared" si="31"/>
        <v>43405-BBVA Banco Frances (1103)-IN</v>
      </c>
      <c r="C1007" s="1">
        <f>IF(I1007="","",IF(J1007="OUT","",IF(COUNTIF($A$2:A1007,A1007)=1,1,"")))</f>
        <v>1</v>
      </c>
      <c r="D1007" s="1" t="str">
        <f>IF(I1007="","",IF(J1007="IN","",IF(COUNTIF($A$2:A1007,A1007)=1,1,"")))</f>
        <v/>
      </c>
      <c r="E1007" s="1" t="str">
        <f>IF(I1007="","",IF(J1007="OUT","",IF(COUNTIF(B$2:$B1007,B1007)=1,1,"")))</f>
        <v/>
      </c>
      <c r="F1007" s="1" t="str">
        <f>IF(I1007="","",IF(J1007="IN","",IF(COUNTIF($B$2:B1007,B1007)=1,1,"")))</f>
        <v/>
      </c>
      <c r="G1007" s="1">
        <f>IF(I1007="","",COUNTIF($K$1:K1007,K1007))</f>
        <v>85</v>
      </c>
      <c r="H1007" s="1">
        <f>IF(I1007="","",COUNTIF($G$2:G1007,1))</f>
        <v>67</v>
      </c>
      <c r="I1007" s="5">
        <v>38732</v>
      </c>
      <c r="J1007" s="5" t="s">
        <v>2</v>
      </c>
      <c r="K1007" s="5" t="s">
        <v>13</v>
      </c>
      <c r="L1007" s="6">
        <v>43405</v>
      </c>
      <c r="M1007" s="5">
        <v>1</v>
      </c>
      <c r="N1007" s="5">
        <v>12.5</v>
      </c>
      <c r="O1007" s="7">
        <v>12.5</v>
      </c>
    </row>
    <row r="1008" spans="1:15" hidden="1" x14ac:dyDescent="0.2">
      <c r="A1008" s="1" t="str">
        <f t="shared" si="30"/>
        <v>43405-BBVA Banco Frances (1103)-38732-IN</v>
      </c>
      <c r="B1008" s="1" t="str">
        <f t="shared" si="31"/>
        <v>43405-BBVA Banco Frances (1103)-IN</v>
      </c>
      <c r="C1008" s="1" t="str">
        <f>IF(I1008="","",IF(J1008="OUT","",IF(COUNTIF($A$2:A1008,A1008)=1,1,"")))</f>
        <v/>
      </c>
      <c r="D1008" s="1" t="str">
        <f>IF(I1008="","",IF(J1008="IN","",IF(COUNTIF($A$2:A1008,A1008)=1,1,"")))</f>
        <v/>
      </c>
      <c r="E1008" s="1" t="str">
        <f>IF(I1008="","",IF(J1008="OUT","",IF(COUNTIF(B$2:$B1008,B1008)=1,1,"")))</f>
        <v/>
      </c>
      <c r="F1008" s="1" t="str">
        <f>IF(I1008="","",IF(J1008="IN","",IF(COUNTIF($B$2:B1008,B1008)=1,1,"")))</f>
        <v/>
      </c>
      <c r="G1008" s="1">
        <f>IF(I1008="","",COUNTIF($K$1:K1008,K1008))</f>
        <v>86</v>
      </c>
      <c r="H1008" s="1">
        <f>IF(I1008="","",COUNTIF($G$2:G1008,1))</f>
        <v>67</v>
      </c>
      <c r="I1008" s="5">
        <v>38732</v>
      </c>
      <c r="J1008" s="5" t="s">
        <v>2</v>
      </c>
      <c r="K1008" s="5" t="s">
        <v>13</v>
      </c>
      <c r="L1008" s="6">
        <v>43405</v>
      </c>
      <c r="M1008" s="5">
        <v>789</v>
      </c>
      <c r="N1008" s="5">
        <v>46.9</v>
      </c>
      <c r="O1008" s="7">
        <v>37004.1</v>
      </c>
    </row>
    <row r="1009" spans="1:15" hidden="1" x14ac:dyDescent="0.2">
      <c r="A1009" s="1" t="str">
        <f t="shared" si="30"/>
        <v>43405-Versatil Inversiones y Transacciones S.A. (772)-38741-IN</v>
      </c>
      <c r="B1009" s="1" t="str">
        <f t="shared" si="31"/>
        <v>43405-Versatil Inversiones y Transacciones S.A. (772)-IN</v>
      </c>
      <c r="C1009" s="1">
        <f>IF(I1009="","",IF(J1009="OUT","",IF(COUNTIF($A$2:A1009,A1009)=1,1,"")))</f>
        <v>1</v>
      </c>
      <c r="D1009" s="1" t="str">
        <f>IF(I1009="","",IF(J1009="IN","",IF(COUNTIF($A$2:A1009,A1009)=1,1,"")))</f>
        <v/>
      </c>
      <c r="E1009" s="1">
        <f>IF(I1009="","",IF(J1009="OUT","",IF(COUNTIF(B$2:$B1009,B1009)=1,1,"")))</f>
        <v>1</v>
      </c>
      <c r="F1009" s="1" t="str">
        <f>IF(I1009="","",IF(J1009="IN","",IF(COUNTIF($B$2:B1009,B1009)=1,1,"")))</f>
        <v/>
      </c>
      <c r="G1009" s="1">
        <f>IF(I1009="","",COUNTIF($K$1:K1009,K1009))</f>
        <v>20</v>
      </c>
      <c r="H1009" s="1">
        <f>IF(I1009="","",COUNTIF($G$2:G1009,1))</f>
        <v>67</v>
      </c>
      <c r="I1009" s="5">
        <v>38741</v>
      </c>
      <c r="J1009" s="5" t="s">
        <v>2</v>
      </c>
      <c r="K1009" s="5" t="s">
        <v>38</v>
      </c>
      <c r="L1009" s="6">
        <v>43405</v>
      </c>
      <c r="M1009" s="5">
        <v>2620</v>
      </c>
      <c r="N1009" s="5">
        <v>343.7</v>
      </c>
      <c r="O1009" s="7">
        <v>900494</v>
      </c>
    </row>
    <row r="1010" spans="1:15" hidden="1" x14ac:dyDescent="0.2">
      <c r="A1010" s="1" t="str">
        <f t="shared" si="30"/>
        <v>43405-Santander Rio Banco (1119)-39347-IN</v>
      </c>
      <c r="B1010" s="1" t="str">
        <f t="shared" si="31"/>
        <v>43405-Santander Rio Banco (1119)-IN</v>
      </c>
      <c r="C1010" s="1">
        <f>IF(I1010="","",IF(J1010="OUT","",IF(COUNTIF($A$2:A1010,A1010)=1,1,"")))</f>
        <v>1</v>
      </c>
      <c r="D1010" s="1" t="str">
        <f>IF(I1010="","",IF(J1010="IN","",IF(COUNTIF($A$2:A1010,A1010)=1,1,"")))</f>
        <v/>
      </c>
      <c r="E1010" s="1" t="str">
        <f>IF(I1010="","",IF(J1010="OUT","",IF(COUNTIF(B$2:$B1010,B1010)=1,1,"")))</f>
        <v/>
      </c>
      <c r="F1010" s="1" t="str">
        <f>IF(I1010="","",IF(J1010="IN","",IF(COUNTIF($B$2:B1010,B1010)=1,1,"")))</f>
        <v/>
      </c>
      <c r="G1010" s="1">
        <f>IF(I1010="","",COUNTIF($K$1:K1010,K1010))</f>
        <v>114</v>
      </c>
      <c r="H1010" s="1">
        <f>IF(I1010="","",COUNTIF($G$2:G1010,1))</f>
        <v>67</v>
      </c>
      <c r="I1010" s="5">
        <v>39347</v>
      </c>
      <c r="J1010" s="5" t="s">
        <v>2</v>
      </c>
      <c r="K1010" s="5" t="s">
        <v>114</v>
      </c>
      <c r="L1010" s="6">
        <v>43405</v>
      </c>
      <c r="M1010" s="5">
        <v>930</v>
      </c>
      <c r="N1010" s="5">
        <v>16.149999999999999</v>
      </c>
      <c r="O1010" s="7">
        <v>15019.499999999998</v>
      </c>
    </row>
    <row r="1011" spans="1:15" hidden="1" x14ac:dyDescent="0.2">
      <c r="A1011" s="1" t="str">
        <f t="shared" si="30"/>
        <v>43405-Santander Rio Banco (1119)-39347-IN</v>
      </c>
      <c r="B1011" s="1" t="str">
        <f t="shared" si="31"/>
        <v>43405-Santander Rio Banco (1119)-IN</v>
      </c>
      <c r="C1011" s="1" t="str">
        <f>IF(I1011="","",IF(J1011="OUT","",IF(COUNTIF($A$2:A1011,A1011)=1,1,"")))</f>
        <v/>
      </c>
      <c r="D1011" s="1" t="str">
        <f>IF(I1011="","",IF(J1011="IN","",IF(COUNTIF($A$2:A1011,A1011)=1,1,"")))</f>
        <v/>
      </c>
      <c r="E1011" s="1" t="str">
        <f>IF(I1011="","",IF(J1011="OUT","",IF(COUNTIF(B$2:$B1011,B1011)=1,1,"")))</f>
        <v/>
      </c>
      <c r="F1011" s="1" t="str">
        <f>IF(I1011="","",IF(J1011="IN","",IF(COUNTIF($B$2:B1011,B1011)=1,1,"")))</f>
        <v/>
      </c>
      <c r="G1011" s="1">
        <f>IF(I1011="","",COUNTIF($K$1:K1011,K1011))</f>
        <v>115</v>
      </c>
      <c r="H1011" s="1">
        <f>IF(I1011="","",COUNTIF($G$2:G1011,1))</f>
        <v>67</v>
      </c>
      <c r="I1011" s="5">
        <v>39347</v>
      </c>
      <c r="J1011" s="5" t="s">
        <v>2</v>
      </c>
      <c r="K1011" s="5" t="s">
        <v>114</v>
      </c>
      <c r="L1011" s="6">
        <v>43405</v>
      </c>
      <c r="M1011" s="5">
        <v>430</v>
      </c>
      <c r="N1011" s="5">
        <v>35.85</v>
      </c>
      <c r="O1011" s="7">
        <v>15415.5</v>
      </c>
    </row>
    <row r="1012" spans="1:15" hidden="1" x14ac:dyDescent="0.2">
      <c r="A1012" s="1" t="str">
        <f t="shared" si="30"/>
        <v>43405-Santander Rio Banco (1119)-39347-IN</v>
      </c>
      <c r="B1012" s="1" t="str">
        <f t="shared" si="31"/>
        <v>43405-Santander Rio Banco (1119)-IN</v>
      </c>
      <c r="C1012" s="1" t="str">
        <f>IF(I1012="","",IF(J1012="OUT","",IF(COUNTIF($A$2:A1012,A1012)=1,1,"")))</f>
        <v/>
      </c>
      <c r="D1012" s="1" t="str">
        <f>IF(I1012="","",IF(J1012="IN","",IF(COUNTIF($A$2:A1012,A1012)=1,1,"")))</f>
        <v/>
      </c>
      <c r="E1012" s="1" t="str">
        <f>IF(I1012="","",IF(J1012="OUT","",IF(COUNTIF(B$2:$B1012,B1012)=1,1,"")))</f>
        <v/>
      </c>
      <c r="F1012" s="1" t="str">
        <f>IF(I1012="","",IF(J1012="IN","",IF(COUNTIF($B$2:B1012,B1012)=1,1,"")))</f>
        <v/>
      </c>
      <c r="G1012" s="1">
        <f>IF(I1012="","",COUNTIF($K$1:K1012,K1012))</f>
        <v>116</v>
      </c>
      <c r="H1012" s="1">
        <f>IF(I1012="","",COUNTIF($G$2:G1012,1))</f>
        <v>67</v>
      </c>
      <c r="I1012" s="5">
        <v>39347</v>
      </c>
      <c r="J1012" s="5" t="s">
        <v>2</v>
      </c>
      <c r="K1012" s="5" t="s">
        <v>114</v>
      </c>
      <c r="L1012" s="6">
        <v>43405</v>
      </c>
      <c r="M1012" s="5">
        <v>214</v>
      </c>
      <c r="N1012" s="5">
        <v>95.45</v>
      </c>
      <c r="O1012" s="7">
        <v>20426.3</v>
      </c>
    </row>
    <row r="1013" spans="1:15" hidden="1" x14ac:dyDescent="0.2">
      <c r="A1013" s="1" t="str">
        <f t="shared" si="30"/>
        <v>43405-Santander Rio Banco (1119)-39906-IN</v>
      </c>
      <c r="B1013" s="1" t="str">
        <f t="shared" si="31"/>
        <v>43405-Santander Rio Banco (1119)-IN</v>
      </c>
      <c r="C1013" s="1">
        <f>IF(I1013="","",IF(J1013="OUT","",IF(COUNTIF($A$2:A1013,A1013)=1,1,"")))</f>
        <v>1</v>
      </c>
      <c r="D1013" s="1" t="str">
        <f>IF(I1013="","",IF(J1013="IN","",IF(COUNTIF($A$2:A1013,A1013)=1,1,"")))</f>
        <v/>
      </c>
      <c r="E1013" s="1" t="str">
        <f>IF(I1013="","",IF(J1013="OUT","",IF(COUNTIF(B$2:$B1013,B1013)=1,1,"")))</f>
        <v/>
      </c>
      <c r="F1013" s="1" t="str">
        <f>IF(I1013="","",IF(J1013="IN","",IF(COUNTIF($B$2:B1013,B1013)=1,1,"")))</f>
        <v/>
      </c>
      <c r="G1013" s="1">
        <f>IF(I1013="","",COUNTIF($K$1:K1013,K1013))</f>
        <v>117</v>
      </c>
      <c r="H1013" s="1">
        <f>IF(I1013="","",COUNTIF($G$2:G1013,1))</f>
        <v>67</v>
      </c>
      <c r="I1013" s="5">
        <v>39906</v>
      </c>
      <c r="J1013" s="5" t="s">
        <v>2</v>
      </c>
      <c r="K1013" s="5" t="s">
        <v>114</v>
      </c>
      <c r="L1013" s="6">
        <v>43405</v>
      </c>
      <c r="M1013" s="5">
        <v>500</v>
      </c>
      <c r="N1013" s="5">
        <v>35.65</v>
      </c>
      <c r="O1013" s="7">
        <v>17825</v>
      </c>
    </row>
    <row r="1014" spans="1:15" hidden="1" x14ac:dyDescent="0.2">
      <c r="A1014" s="1" t="str">
        <f t="shared" si="30"/>
        <v>43405-Santander Rio Banco (1119)-39906-IN</v>
      </c>
      <c r="B1014" s="1" t="str">
        <f t="shared" si="31"/>
        <v>43405-Santander Rio Banco (1119)-IN</v>
      </c>
      <c r="C1014" s="1" t="str">
        <f>IF(I1014="","",IF(J1014="OUT","",IF(COUNTIF($A$2:A1014,A1014)=1,1,"")))</f>
        <v/>
      </c>
      <c r="D1014" s="1" t="str">
        <f>IF(I1014="","",IF(J1014="IN","",IF(COUNTIF($A$2:A1014,A1014)=1,1,"")))</f>
        <v/>
      </c>
      <c r="E1014" s="1" t="str">
        <f>IF(I1014="","",IF(J1014="OUT","",IF(COUNTIF(B$2:$B1014,B1014)=1,1,"")))</f>
        <v/>
      </c>
      <c r="F1014" s="1" t="str">
        <f>IF(I1014="","",IF(J1014="IN","",IF(COUNTIF($B$2:B1014,B1014)=1,1,"")))</f>
        <v/>
      </c>
      <c r="G1014" s="1">
        <f>IF(I1014="","",COUNTIF($K$1:K1014,K1014))</f>
        <v>118</v>
      </c>
      <c r="H1014" s="1">
        <f>IF(I1014="","",COUNTIF($G$2:G1014,1))</f>
        <v>67</v>
      </c>
      <c r="I1014" s="5">
        <v>39906</v>
      </c>
      <c r="J1014" s="5" t="s">
        <v>2</v>
      </c>
      <c r="K1014" s="5" t="s">
        <v>114</v>
      </c>
      <c r="L1014" s="6">
        <v>43405</v>
      </c>
      <c r="M1014" s="5">
        <v>500</v>
      </c>
      <c r="N1014" s="5">
        <v>39.4</v>
      </c>
      <c r="O1014" s="7">
        <v>19700</v>
      </c>
    </row>
    <row r="1015" spans="1:15" hidden="1" x14ac:dyDescent="0.2">
      <c r="A1015" s="1" t="str">
        <f t="shared" si="30"/>
        <v>43405-Santander Rio Banco (1119)-39906-IN</v>
      </c>
      <c r="B1015" s="1" t="str">
        <f t="shared" si="31"/>
        <v>43405-Santander Rio Banco (1119)-IN</v>
      </c>
      <c r="C1015" s="1" t="str">
        <f>IF(I1015="","",IF(J1015="OUT","",IF(COUNTIF($A$2:A1015,A1015)=1,1,"")))</f>
        <v/>
      </c>
      <c r="D1015" s="1" t="str">
        <f>IF(I1015="","",IF(J1015="IN","",IF(COUNTIF($A$2:A1015,A1015)=1,1,"")))</f>
        <v/>
      </c>
      <c r="E1015" s="1" t="str">
        <f>IF(I1015="","",IF(J1015="OUT","",IF(COUNTIF(B$2:$B1015,B1015)=1,1,"")))</f>
        <v/>
      </c>
      <c r="F1015" s="1" t="str">
        <f>IF(I1015="","",IF(J1015="IN","",IF(COUNTIF($B$2:B1015,B1015)=1,1,"")))</f>
        <v/>
      </c>
      <c r="G1015" s="1">
        <f>IF(I1015="","",COUNTIF($K$1:K1015,K1015))</f>
        <v>119</v>
      </c>
      <c r="H1015" s="1">
        <f>IF(I1015="","",COUNTIF($G$2:G1015,1))</f>
        <v>67</v>
      </c>
      <c r="I1015" s="5">
        <v>39906</v>
      </c>
      <c r="J1015" s="5" t="s">
        <v>2</v>
      </c>
      <c r="K1015" s="5" t="s">
        <v>114</v>
      </c>
      <c r="L1015" s="6">
        <v>43405</v>
      </c>
      <c r="M1015" s="5">
        <v>500</v>
      </c>
      <c r="N1015" s="5">
        <v>64.400000000000006</v>
      </c>
      <c r="O1015" s="7">
        <v>32200.000000000004</v>
      </c>
    </row>
    <row r="1016" spans="1:15" hidden="1" x14ac:dyDescent="0.2">
      <c r="A1016" s="1" t="str">
        <f t="shared" si="30"/>
        <v>43405-Banco Credicoop (1127)-40240-IN</v>
      </c>
      <c r="B1016" s="1" t="str">
        <f t="shared" si="31"/>
        <v>43405-Banco Credicoop (1127)-IN</v>
      </c>
      <c r="C1016" s="1">
        <f>IF(I1016="","",IF(J1016="OUT","",IF(COUNTIF($A$2:A1016,A1016)=1,1,"")))</f>
        <v>1</v>
      </c>
      <c r="D1016" s="1" t="str">
        <f>IF(I1016="","",IF(J1016="IN","",IF(COUNTIF($A$2:A1016,A1016)=1,1,"")))</f>
        <v/>
      </c>
      <c r="E1016" s="1">
        <f>IF(I1016="","",IF(J1016="OUT","",IF(COUNTIF(B$2:$B1016,B1016)=1,1,"")))</f>
        <v>1</v>
      </c>
      <c r="F1016" s="1" t="str">
        <f>IF(I1016="","",IF(J1016="IN","",IF(COUNTIF($B$2:B1016,B1016)=1,1,"")))</f>
        <v/>
      </c>
      <c r="G1016" s="1">
        <f>IF(I1016="","",COUNTIF($K$1:K1016,K1016))</f>
        <v>9</v>
      </c>
      <c r="H1016" s="1">
        <f>IF(I1016="","",COUNTIF($G$2:G1016,1))</f>
        <v>67</v>
      </c>
      <c r="I1016" s="5">
        <v>40240</v>
      </c>
      <c r="J1016" s="5" t="s">
        <v>2</v>
      </c>
      <c r="K1016" s="5" t="s">
        <v>7</v>
      </c>
      <c r="L1016" s="6">
        <v>43405</v>
      </c>
      <c r="M1016" s="5">
        <v>12848</v>
      </c>
      <c r="N1016" s="5">
        <v>5.38</v>
      </c>
      <c r="O1016" s="7">
        <v>69122.240000000005</v>
      </c>
    </row>
    <row r="1017" spans="1:15" hidden="1" x14ac:dyDescent="0.2">
      <c r="A1017" s="1" t="str">
        <f t="shared" si="30"/>
        <v>43405-Santander Rio Banco (1119)-40489-IN</v>
      </c>
      <c r="B1017" s="1" t="str">
        <f t="shared" si="31"/>
        <v>43405-Santander Rio Banco (1119)-IN</v>
      </c>
      <c r="C1017" s="1">
        <f>IF(I1017="","",IF(J1017="OUT","",IF(COUNTIF($A$2:A1017,A1017)=1,1,"")))</f>
        <v>1</v>
      </c>
      <c r="D1017" s="1" t="str">
        <f>IF(I1017="","",IF(J1017="IN","",IF(COUNTIF($A$2:A1017,A1017)=1,1,"")))</f>
        <v/>
      </c>
      <c r="E1017" s="1" t="str">
        <f>IF(I1017="","",IF(J1017="OUT","",IF(COUNTIF(B$2:$B1017,B1017)=1,1,"")))</f>
        <v/>
      </c>
      <c r="F1017" s="1" t="str">
        <f>IF(I1017="","",IF(J1017="IN","",IF(COUNTIF($B$2:B1017,B1017)=1,1,"")))</f>
        <v/>
      </c>
      <c r="G1017" s="1">
        <f>IF(I1017="","",COUNTIF($K$1:K1017,K1017))</f>
        <v>120</v>
      </c>
      <c r="H1017" s="1">
        <f>IF(I1017="","",COUNTIF($G$2:G1017,1))</f>
        <v>67</v>
      </c>
      <c r="I1017" s="5">
        <v>40489</v>
      </c>
      <c r="J1017" s="5" t="s">
        <v>2</v>
      </c>
      <c r="K1017" s="5" t="s">
        <v>114</v>
      </c>
      <c r="L1017" s="6">
        <v>43405</v>
      </c>
      <c r="M1017" s="5">
        <v>260</v>
      </c>
      <c r="N1017" s="5">
        <v>94.05</v>
      </c>
      <c r="O1017" s="7">
        <v>24453</v>
      </c>
    </row>
    <row r="1018" spans="1:15" hidden="1" x14ac:dyDescent="0.2">
      <c r="A1018" s="1" t="str">
        <f t="shared" si="30"/>
        <v>43405-Santander Rio Banco (1119)-40489-IN</v>
      </c>
      <c r="B1018" s="1" t="str">
        <f t="shared" si="31"/>
        <v>43405-Santander Rio Banco (1119)-IN</v>
      </c>
      <c r="C1018" s="1" t="str">
        <f>IF(I1018="","",IF(J1018="OUT","",IF(COUNTIF($A$2:A1018,A1018)=1,1,"")))</f>
        <v/>
      </c>
      <c r="D1018" s="1" t="str">
        <f>IF(I1018="","",IF(J1018="IN","",IF(COUNTIF($A$2:A1018,A1018)=1,1,"")))</f>
        <v/>
      </c>
      <c r="E1018" s="1" t="str">
        <f>IF(I1018="","",IF(J1018="OUT","",IF(COUNTIF(B$2:$B1018,B1018)=1,1,"")))</f>
        <v/>
      </c>
      <c r="F1018" s="1" t="str">
        <f>IF(I1018="","",IF(J1018="IN","",IF(COUNTIF($B$2:B1018,B1018)=1,1,"")))</f>
        <v/>
      </c>
      <c r="G1018" s="1">
        <f>IF(I1018="","",COUNTIF($K$1:K1018,K1018))</f>
        <v>121</v>
      </c>
      <c r="H1018" s="1">
        <f>IF(I1018="","",COUNTIF($G$2:G1018,1))</f>
        <v>67</v>
      </c>
      <c r="I1018" s="5">
        <v>40489</v>
      </c>
      <c r="J1018" s="5" t="s">
        <v>2</v>
      </c>
      <c r="K1018" s="5" t="s">
        <v>114</v>
      </c>
      <c r="L1018" s="6">
        <v>43405</v>
      </c>
      <c r="M1018" s="5">
        <v>560</v>
      </c>
      <c r="N1018" s="5">
        <v>128</v>
      </c>
      <c r="O1018" s="7">
        <v>71680</v>
      </c>
    </row>
    <row r="1019" spans="1:15" hidden="1" x14ac:dyDescent="0.2">
      <c r="A1019" s="1" t="str">
        <f t="shared" si="30"/>
        <v>43405-Santander Rio Banco (1119)-40489-IN</v>
      </c>
      <c r="B1019" s="1" t="str">
        <f t="shared" si="31"/>
        <v>43405-Santander Rio Banco (1119)-IN</v>
      </c>
      <c r="C1019" s="1" t="str">
        <f>IF(I1019="","",IF(J1019="OUT","",IF(COUNTIF($A$2:A1019,A1019)=1,1,"")))</f>
        <v/>
      </c>
      <c r="D1019" s="1" t="str">
        <f>IF(I1019="","",IF(J1019="IN","",IF(COUNTIF($A$2:A1019,A1019)=1,1,"")))</f>
        <v/>
      </c>
      <c r="E1019" s="1" t="str">
        <f>IF(I1019="","",IF(J1019="OUT","",IF(COUNTIF(B$2:$B1019,B1019)=1,1,"")))</f>
        <v/>
      </c>
      <c r="F1019" s="1" t="str">
        <f>IF(I1019="","",IF(J1019="IN","",IF(COUNTIF($B$2:B1019,B1019)=1,1,"")))</f>
        <v/>
      </c>
      <c r="G1019" s="1">
        <f>IF(I1019="","",COUNTIF($K$1:K1019,K1019))</f>
        <v>122</v>
      </c>
      <c r="H1019" s="1">
        <f>IF(I1019="","",COUNTIF($G$2:G1019,1))</f>
        <v>67</v>
      </c>
      <c r="I1019" s="5">
        <v>40489</v>
      </c>
      <c r="J1019" s="5" t="s">
        <v>2</v>
      </c>
      <c r="K1019" s="5" t="s">
        <v>114</v>
      </c>
      <c r="L1019" s="6">
        <v>43405</v>
      </c>
      <c r="M1019" s="5">
        <v>569</v>
      </c>
      <c r="N1019" s="5">
        <v>266.25</v>
      </c>
      <c r="O1019" s="7">
        <v>151496.25</v>
      </c>
    </row>
    <row r="1020" spans="1:15" hidden="1" x14ac:dyDescent="0.2">
      <c r="A1020" s="1" t="str">
        <f t="shared" si="30"/>
        <v>43405-Santander Rio Banco (1119)-40489-IN</v>
      </c>
      <c r="B1020" s="1" t="str">
        <f t="shared" si="31"/>
        <v>43405-Santander Rio Banco (1119)-IN</v>
      </c>
      <c r="C1020" s="1" t="str">
        <f>IF(I1020="","",IF(J1020="OUT","",IF(COUNTIF($A$2:A1020,A1020)=1,1,"")))</f>
        <v/>
      </c>
      <c r="D1020" s="1" t="str">
        <f>IF(I1020="","",IF(J1020="IN","",IF(COUNTIF($A$2:A1020,A1020)=1,1,"")))</f>
        <v/>
      </c>
      <c r="E1020" s="1" t="str">
        <f>IF(I1020="","",IF(J1020="OUT","",IF(COUNTIF(B$2:$B1020,B1020)=1,1,"")))</f>
        <v/>
      </c>
      <c r="F1020" s="1" t="str">
        <f>IF(I1020="","",IF(J1020="IN","",IF(COUNTIF($B$2:B1020,B1020)=1,1,"")))</f>
        <v/>
      </c>
      <c r="G1020" s="1">
        <f>IF(I1020="","",COUNTIF($K$1:K1020,K1020))</f>
        <v>123</v>
      </c>
      <c r="H1020" s="1">
        <f>IF(I1020="","",COUNTIF($G$2:G1020,1))</f>
        <v>67</v>
      </c>
      <c r="I1020" s="5">
        <v>40489</v>
      </c>
      <c r="J1020" s="5" t="s">
        <v>2</v>
      </c>
      <c r="K1020" s="5" t="s">
        <v>114</v>
      </c>
      <c r="L1020" s="6">
        <v>43405</v>
      </c>
      <c r="M1020" s="5">
        <v>33333</v>
      </c>
      <c r="N1020" s="5">
        <v>5.42</v>
      </c>
      <c r="O1020" s="7">
        <v>180664.86</v>
      </c>
    </row>
    <row r="1021" spans="1:15" hidden="1" x14ac:dyDescent="0.2">
      <c r="A1021" s="1" t="str">
        <f t="shared" si="30"/>
        <v>43405-Santander Rio Banco (1119)-40489-IN</v>
      </c>
      <c r="B1021" s="1" t="str">
        <f t="shared" si="31"/>
        <v>43405-Santander Rio Banco (1119)-IN</v>
      </c>
      <c r="C1021" s="1" t="str">
        <f>IF(I1021="","",IF(J1021="OUT","",IF(COUNTIF($A$2:A1021,A1021)=1,1,"")))</f>
        <v/>
      </c>
      <c r="D1021" s="1" t="str">
        <f>IF(I1021="","",IF(J1021="IN","",IF(COUNTIF($A$2:A1021,A1021)=1,1,"")))</f>
        <v/>
      </c>
      <c r="E1021" s="1" t="str">
        <f>IF(I1021="","",IF(J1021="OUT","",IF(COUNTIF(B$2:$B1021,B1021)=1,1,"")))</f>
        <v/>
      </c>
      <c r="F1021" s="1" t="str">
        <f>IF(I1021="","",IF(J1021="IN","",IF(COUNTIF($B$2:B1021,B1021)=1,1,"")))</f>
        <v/>
      </c>
      <c r="G1021" s="1">
        <f>IF(I1021="","",COUNTIF($K$1:K1021,K1021))</f>
        <v>124</v>
      </c>
      <c r="H1021" s="1">
        <f>IF(I1021="","",COUNTIF($G$2:G1021,1))</f>
        <v>67</v>
      </c>
      <c r="I1021" s="5">
        <v>40489</v>
      </c>
      <c r="J1021" s="5" t="s">
        <v>2</v>
      </c>
      <c r="K1021" s="5" t="s">
        <v>114</v>
      </c>
      <c r="L1021" s="6">
        <v>43405</v>
      </c>
      <c r="M1021" s="5">
        <v>5200</v>
      </c>
      <c r="N1021" s="5">
        <v>37.450000000000003</v>
      </c>
      <c r="O1021" s="7">
        <v>194740.00000000003</v>
      </c>
    </row>
    <row r="1022" spans="1:15" hidden="1" x14ac:dyDescent="0.2">
      <c r="A1022" s="1" t="str">
        <f t="shared" si="30"/>
        <v>43405-Santander Rio Banco (1119)-40489-IN</v>
      </c>
      <c r="B1022" s="1" t="str">
        <f t="shared" si="31"/>
        <v>43405-Santander Rio Banco (1119)-IN</v>
      </c>
      <c r="C1022" s="1" t="str">
        <f>IF(I1022="","",IF(J1022="OUT","",IF(COUNTIF($A$2:A1022,A1022)=1,1,"")))</f>
        <v/>
      </c>
      <c r="D1022" s="1" t="str">
        <f>IF(I1022="","",IF(J1022="IN","",IF(COUNTIF($A$2:A1022,A1022)=1,1,"")))</f>
        <v/>
      </c>
      <c r="E1022" s="1" t="str">
        <f>IF(I1022="","",IF(J1022="OUT","",IF(COUNTIF(B$2:$B1022,B1022)=1,1,"")))</f>
        <v/>
      </c>
      <c r="F1022" s="1" t="str">
        <f>IF(I1022="","",IF(J1022="IN","",IF(COUNTIF($B$2:B1022,B1022)=1,1,"")))</f>
        <v/>
      </c>
      <c r="G1022" s="1">
        <f>IF(I1022="","",COUNTIF($K$1:K1022,K1022))</f>
        <v>125</v>
      </c>
      <c r="H1022" s="1">
        <f>IF(I1022="","",COUNTIF($G$2:G1022,1))</f>
        <v>67</v>
      </c>
      <c r="I1022" s="5">
        <v>40489</v>
      </c>
      <c r="J1022" s="5" t="s">
        <v>2</v>
      </c>
      <c r="K1022" s="5" t="s">
        <v>114</v>
      </c>
      <c r="L1022" s="6">
        <v>43405</v>
      </c>
      <c r="M1022" s="5">
        <v>726</v>
      </c>
      <c r="N1022" s="5">
        <v>271</v>
      </c>
      <c r="O1022" s="7">
        <v>196746</v>
      </c>
    </row>
    <row r="1023" spans="1:15" hidden="1" x14ac:dyDescent="0.2">
      <c r="A1023" s="1" t="str">
        <f t="shared" si="30"/>
        <v>43405-Cucchiara y Cia S.A (18)-40781-IN</v>
      </c>
      <c r="B1023" s="1" t="str">
        <f t="shared" si="31"/>
        <v>43405-Cucchiara y Cia S.A (18)-IN</v>
      </c>
      <c r="C1023" s="1">
        <f>IF(I1023="","",IF(J1023="OUT","",IF(COUNTIF($A$2:A1023,A1023)=1,1,"")))</f>
        <v>1</v>
      </c>
      <c r="D1023" s="1" t="str">
        <f>IF(I1023="","",IF(J1023="IN","",IF(COUNTIF($A$2:A1023,A1023)=1,1,"")))</f>
        <v/>
      </c>
      <c r="E1023" s="1">
        <f>IF(I1023="","",IF(J1023="OUT","",IF(COUNTIF(B$2:$B1023,B1023)=1,1,"")))</f>
        <v>1</v>
      </c>
      <c r="F1023" s="1" t="str">
        <f>IF(I1023="","",IF(J1023="IN","",IF(COUNTIF($B$2:B1023,B1023)=1,1,"")))</f>
        <v/>
      </c>
      <c r="G1023" s="1">
        <f>IF(I1023="","",COUNTIF($K$1:K1023,K1023))</f>
        <v>5</v>
      </c>
      <c r="H1023" s="1">
        <f>IF(I1023="","",COUNTIF($G$2:G1023,1))</f>
        <v>67</v>
      </c>
      <c r="I1023" s="5">
        <v>40781</v>
      </c>
      <c r="J1023" s="5" t="s">
        <v>2</v>
      </c>
      <c r="K1023" s="5" t="s">
        <v>24</v>
      </c>
      <c r="L1023" s="6">
        <v>43405</v>
      </c>
      <c r="M1023" s="5">
        <v>17630</v>
      </c>
      <c r="N1023" s="5">
        <v>5.4</v>
      </c>
      <c r="O1023" s="7">
        <v>95202</v>
      </c>
    </row>
    <row r="1024" spans="1:15" hidden="1" x14ac:dyDescent="0.2">
      <c r="A1024" s="1" t="str">
        <f t="shared" si="30"/>
        <v>43405-Cucchiara y Cia S.A (18)-40781-IN</v>
      </c>
      <c r="B1024" s="1" t="str">
        <f t="shared" si="31"/>
        <v>43405-Cucchiara y Cia S.A (18)-IN</v>
      </c>
      <c r="C1024" s="1" t="str">
        <f>IF(I1024="","",IF(J1024="OUT","",IF(COUNTIF($A$2:A1024,A1024)=1,1,"")))</f>
        <v/>
      </c>
      <c r="D1024" s="1" t="str">
        <f>IF(I1024="","",IF(J1024="IN","",IF(COUNTIF($A$2:A1024,A1024)=1,1,"")))</f>
        <v/>
      </c>
      <c r="E1024" s="1" t="str">
        <f>IF(I1024="","",IF(J1024="OUT","",IF(COUNTIF(B$2:$B1024,B1024)=1,1,"")))</f>
        <v/>
      </c>
      <c r="F1024" s="1" t="str">
        <f>IF(I1024="","",IF(J1024="IN","",IF(COUNTIF($B$2:B1024,B1024)=1,1,"")))</f>
        <v/>
      </c>
      <c r="G1024" s="1">
        <f>IF(I1024="","",COUNTIF($K$1:K1024,K1024))</f>
        <v>6</v>
      </c>
      <c r="H1024" s="1">
        <f>IF(I1024="","",COUNTIF($G$2:G1024,1))</f>
        <v>67</v>
      </c>
      <c r="I1024" s="5">
        <v>40781</v>
      </c>
      <c r="J1024" s="5" t="s">
        <v>2</v>
      </c>
      <c r="K1024" s="5" t="s">
        <v>24</v>
      </c>
      <c r="L1024" s="6">
        <v>43405</v>
      </c>
      <c r="M1024" s="5">
        <v>11230</v>
      </c>
      <c r="N1024" s="5">
        <v>36.200000000000003</v>
      </c>
      <c r="O1024" s="7">
        <v>406526.00000000006</v>
      </c>
    </row>
    <row r="1025" spans="1:15" hidden="1" x14ac:dyDescent="0.2">
      <c r="A1025" s="1" t="str">
        <f t="shared" si="30"/>
        <v>43405-Cucchiara y Cia S.A (18)-40781-IN</v>
      </c>
      <c r="B1025" s="1" t="str">
        <f t="shared" si="31"/>
        <v>43405-Cucchiara y Cia S.A (18)-IN</v>
      </c>
      <c r="C1025" s="1" t="str">
        <f>IF(I1025="","",IF(J1025="OUT","",IF(COUNTIF($A$2:A1025,A1025)=1,1,"")))</f>
        <v/>
      </c>
      <c r="D1025" s="1" t="str">
        <f>IF(I1025="","",IF(J1025="IN","",IF(COUNTIF($A$2:A1025,A1025)=1,1,"")))</f>
        <v/>
      </c>
      <c r="E1025" s="1" t="str">
        <f>IF(I1025="","",IF(J1025="OUT","",IF(COUNTIF(B$2:$B1025,B1025)=1,1,"")))</f>
        <v/>
      </c>
      <c r="F1025" s="1" t="str">
        <f>IF(I1025="","",IF(J1025="IN","",IF(COUNTIF($B$2:B1025,B1025)=1,1,"")))</f>
        <v/>
      </c>
      <c r="G1025" s="1">
        <f>IF(I1025="","",COUNTIF($K$1:K1025,K1025))</f>
        <v>7</v>
      </c>
      <c r="H1025" s="1">
        <f>IF(I1025="","",COUNTIF($G$2:G1025,1))</f>
        <v>67</v>
      </c>
      <c r="I1025" s="5">
        <v>40781</v>
      </c>
      <c r="J1025" s="5" t="s">
        <v>2</v>
      </c>
      <c r="K1025" s="5" t="s">
        <v>24</v>
      </c>
      <c r="L1025" s="6">
        <v>43405</v>
      </c>
      <c r="M1025" s="5">
        <v>100</v>
      </c>
      <c r="N1025" s="5">
        <v>6100</v>
      </c>
      <c r="O1025" s="7">
        <v>610000</v>
      </c>
    </row>
    <row r="1026" spans="1:15" hidden="1" x14ac:dyDescent="0.2">
      <c r="A1026" s="1" t="str">
        <f t="shared" si="30"/>
        <v>43405-Cucchiara y Cia S.A (18)-40781-IN</v>
      </c>
      <c r="B1026" s="1" t="str">
        <f t="shared" si="31"/>
        <v>43405-Cucchiara y Cia S.A (18)-IN</v>
      </c>
      <c r="C1026" s="1" t="str">
        <f>IF(I1026="","",IF(J1026="OUT","",IF(COUNTIF($A$2:A1026,A1026)=1,1,"")))</f>
        <v/>
      </c>
      <c r="D1026" s="1" t="str">
        <f>IF(I1026="","",IF(J1026="IN","",IF(COUNTIF($A$2:A1026,A1026)=1,1,"")))</f>
        <v/>
      </c>
      <c r="E1026" s="1" t="str">
        <f>IF(I1026="","",IF(J1026="OUT","",IF(COUNTIF(B$2:$B1026,B1026)=1,1,"")))</f>
        <v/>
      </c>
      <c r="F1026" s="1" t="str">
        <f>IF(I1026="","",IF(J1026="IN","",IF(COUNTIF($B$2:B1026,B1026)=1,1,"")))</f>
        <v/>
      </c>
      <c r="G1026" s="1">
        <f>IF(I1026="","",COUNTIF($K$1:K1026,K1026))</f>
        <v>8</v>
      </c>
      <c r="H1026" s="1">
        <f>IF(I1026="","",COUNTIF($G$2:G1026,1))</f>
        <v>67</v>
      </c>
      <c r="I1026" s="5">
        <v>40781</v>
      </c>
      <c r="J1026" s="5" t="s">
        <v>2</v>
      </c>
      <c r="K1026" s="5" t="s">
        <v>24</v>
      </c>
      <c r="L1026" s="6">
        <v>43405</v>
      </c>
      <c r="M1026" s="5">
        <v>13100</v>
      </c>
      <c r="N1026" s="5">
        <v>48.85</v>
      </c>
      <c r="O1026" s="7">
        <v>639935</v>
      </c>
    </row>
    <row r="1027" spans="1:15" hidden="1" x14ac:dyDescent="0.2">
      <c r="A1027" s="1" t="str">
        <f t="shared" si="30"/>
        <v>43405-Cucchiara y Cia S.A (18)-40781-IN</v>
      </c>
      <c r="B1027" s="1" t="str">
        <f t="shared" si="31"/>
        <v>43405-Cucchiara y Cia S.A (18)-IN</v>
      </c>
      <c r="C1027" s="1" t="str">
        <f>IF(I1027="","",IF(J1027="OUT","",IF(COUNTIF($A$2:A1027,A1027)=1,1,"")))</f>
        <v/>
      </c>
      <c r="D1027" s="1" t="str">
        <f>IF(I1027="","",IF(J1027="IN","",IF(COUNTIF($A$2:A1027,A1027)=1,1,"")))</f>
        <v/>
      </c>
      <c r="E1027" s="1" t="str">
        <f>IF(I1027="","",IF(J1027="OUT","",IF(COUNTIF(B$2:$B1027,B1027)=1,1,"")))</f>
        <v/>
      </c>
      <c r="F1027" s="1" t="str">
        <f>IF(I1027="","",IF(J1027="IN","",IF(COUNTIF($B$2:B1027,B1027)=1,1,"")))</f>
        <v/>
      </c>
      <c r="G1027" s="1">
        <f>IF(I1027="","",COUNTIF($K$1:K1027,K1027))</f>
        <v>9</v>
      </c>
      <c r="H1027" s="1">
        <f>IF(I1027="","",COUNTIF($G$2:G1027,1))</f>
        <v>67</v>
      </c>
      <c r="I1027" s="5">
        <v>40781</v>
      </c>
      <c r="J1027" s="5" t="s">
        <v>2</v>
      </c>
      <c r="K1027" s="5" t="s">
        <v>24</v>
      </c>
      <c r="L1027" s="6">
        <v>43405</v>
      </c>
      <c r="M1027" s="5">
        <v>16436</v>
      </c>
      <c r="N1027" s="5">
        <v>42.05</v>
      </c>
      <c r="O1027" s="7">
        <v>691133.79999999993</v>
      </c>
    </row>
    <row r="1028" spans="1:15" hidden="1" x14ac:dyDescent="0.2">
      <c r="A1028" s="1" t="str">
        <f t="shared" ref="A1028:A1091" si="32">IF(I1028="","",L1028&amp;"-"&amp;K1028&amp;"-"&amp;I1028&amp;"-"&amp;J1028)</f>
        <v>43405-Banco Ciudad (1190)-40930-IN</v>
      </c>
      <c r="B1028" s="1" t="str">
        <f t="shared" ref="B1028:B1091" si="33">IF(I1028="","",L1028&amp;"-"&amp;K1028&amp;"-"&amp;J1028)</f>
        <v>43405-Banco Ciudad (1190)-IN</v>
      </c>
      <c r="C1028" s="1">
        <f>IF(I1028="","",IF(J1028="OUT","",IF(COUNTIF($A$2:A1028,A1028)=1,1,"")))</f>
        <v>1</v>
      </c>
      <c r="D1028" s="1" t="str">
        <f>IF(I1028="","",IF(J1028="IN","",IF(COUNTIF($A$2:A1028,A1028)=1,1,"")))</f>
        <v/>
      </c>
      <c r="E1028" s="1" t="str">
        <f>IF(I1028="","",IF(J1028="OUT","",IF(COUNTIF(B$2:$B1028,B1028)=1,1,"")))</f>
        <v/>
      </c>
      <c r="F1028" s="1" t="str">
        <f>IF(I1028="","",IF(J1028="IN","",IF(COUNTIF($B$2:B1028,B1028)=1,1,"")))</f>
        <v/>
      </c>
      <c r="G1028" s="1">
        <f>IF(I1028="","",COUNTIF($K$1:K1028,K1028))</f>
        <v>26</v>
      </c>
      <c r="H1028" s="1">
        <f>IF(I1028="","",COUNTIF($G$2:G1028,1))</f>
        <v>67</v>
      </c>
      <c r="I1028" s="5">
        <v>40930</v>
      </c>
      <c r="J1028" s="5" t="s">
        <v>2</v>
      </c>
      <c r="K1028" s="5" t="s">
        <v>31</v>
      </c>
      <c r="L1028" s="6">
        <v>43405</v>
      </c>
      <c r="M1028" s="5">
        <v>3250</v>
      </c>
      <c r="N1028" s="5">
        <v>349.35</v>
      </c>
      <c r="O1028" s="7">
        <v>1135387.5</v>
      </c>
    </row>
    <row r="1029" spans="1:15" hidden="1" x14ac:dyDescent="0.2">
      <c r="A1029" s="1" t="str">
        <f t="shared" si="32"/>
        <v>43405-Banco Galicia (552)-40964-IN</v>
      </c>
      <c r="B1029" s="1" t="str">
        <f t="shared" si="33"/>
        <v>43405-Banco Galicia (552)-IN</v>
      </c>
      <c r="C1029" s="1">
        <f>IF(I1029="","",IF(J1029="OUT","",IF(COUNTIF($A$2:A1029,A1029)=1,1,"")))</f>
        <v>1</v>
      </c>
      <c r="D1029" s="1" t="str">
        <f>IF(I1029="","",IF(J1029="IN","",IF(COUNTIF($A$2:A1029,A1029)=1,1,"")))</f>
        <v/>
      </c>
      <c r="E1029" s="1" t="str">
        <f>IF(I1029="","",IF(J1029="OUT","",IF(COUNTIF(B$2:$B1029,B1029)=1,1,"")))</f>
        <v/>
      </c>
      <c r="F1029" s="1" t="str">
        <f>IF(I1029="","",IF(J1029="IN","",IF(COUNTIF($B$2:B1029,B1029)=1,1,"")))</f>
        <v/>
      </c>
      <c r="G1029" s="1">
        <f>IF(I1029="","",COUNTIF($K$1:K1029,K1029))</f>
        <v>69</v>
      </c>
      <c r="H1029" s="1">
        <f>IF(I1029="","",COUNTIF($G$2:G1029,1))</f>
        <v>67</v>
      </c>
      <c r="I1029" s="5">
        <v>40964</v>
      </c>
      <c r="J1029" s="5" t="s">
        <v>2</v>
      </c>
      <c r="K1029" s="5" t="s">
        <v>10</v>
      </c>
      <c r="L1029" s="6">
        <v>43405</v>
      </c>
      <c r="M1029" s="5">
        <v>51</v>
      </c>
      <c r="N1029" s="5">
        <v>378</v>
      </c>
      <c r="O1029" s="7">
        <v>19278</v>
      </c>
    </row>
    <row r="1030" spans="1:15" hidden="1" x14ac:dyDescent="0.2">
      <c r="A1030" s="1" t="str">
        <f t="shared" si="32"/>
        <v>43405-Banco Galicia (552)-40964-IN</v>
      </c>
      <c r="B1030" s="1" t="str">
        <f t="shared" si="33"/>
        <v>43405-Banco Galicia (552)-IN</v>
      </c>
      <c r="C1030" s="1" t="str">
        <f>IF(I1030="","",IF(J1030="OUT","",IF(COUNTIF($A$2:A1030,A1030)=1,1,"")))</f>
        <v/>
      </c>
      <c r="D1030" s="1" t="str">
        <f>IF(I1030="","",IF(J1030="IN","",IF(COUNTIF($A$2:A1030,A1030)=1,1,"")))</f>
        <v/>
      </c>
      <c r="E1030" s="1" t="str">
        <f>IF(I1030="","",IF(J1030="OUT","",IF(COUNTIF(B$2:$B1030,B1030)=1,1,"")))</f>
        <v/>
      </c>
      <c r="F1030" s="1" t="str">
        <f>IF(I1030="","",IF(J1030="IN","",IF(COUNTIF($B$2:B1030,B1030)=1,1,"")))</f>
        <v/>
      </c>
      <c r="G1030" s="1">
        <f>IF(I1030="","",COUNTIF($K$1:K1030,K1030))</f>
        <v>70</v>
      </c>
      <c r="H1030" s="1">
        <f>IF(I1030="","",COUNTIF($G$2:G1030,1))</f>
        <v>67</v>
      </c>
      <c r="I1030" s="5">
        <v>40964</v>
      </c>
      <c r="J1030" s="5" t="s">
        <v>2</v>
      </c>
      <c r="K1030" s="5" t="s">
        <v>10</v>
      </c>
      <c r="L1030" s="6">
        <v>43405</v>
      </c>
      <c r="M1030" s="5">
        <v>934</v>
      </c>
      <c r="N1030" s="5">
        <v>63.1</v>
      </c>
      <c r="O1030" s="7">
        <v>58935.4</v>
      </c>
    </row>
    <row r="1031" spans="1:15" hidden="1" x14ac:dyDescent="0.2">
      <c r="A1031" s="1" t="str">
        <f t="shared" si="32"/>
        <v>43405-HSBC (Retail) (1748)-41016-IN</v>
      </c>
      <c r="B1031" s="1" t="str">
        <f t="shared" si="33"/>
        <v>43405-HSBC (Retail) (1748)-IN</v>
      </c>
      <c r="C1031" s="1">
        <f>IF(I1031="","",IF(J1031="OUT","",IF(COUNTIF($A$2:A1031,A1031)=1,1,"")))</f>
        <v>1</v>
      </c>
      <c r="D1031" s="1" t="str">
        <f>IF(I1031="","",IF(J1031="IN","",IF(COUNTIF($A$2:A1031,A1031)=1,1,"")))</f>
        <v/>
      </c>
      <c r="E1031" s="1">
        <f>IF(I1031="","",IF(J1031="OUT","",IF(COUNTIF(B$2:$B1031,B1031)=1,1,"")))</f>
        <v>1</v>
      </c>
      <c r="F1031" s="1" t="str">
        <f>IF(I1031="","",IF(J1031="IN","",IF(COUNTIF($B$2:B1031,B1031)=1,1,"")))</f>
        <v/>
      </c>
      <c r="G1031" s="1">
        <f>IF(I1031="","",COUNTIF($K$1:K1031,K1031))</f>
        <v>15</v>
      </c>
      <c r="H1031" s="1">
        <f>IF(I1031="","",COUNTIF($G$2:G1031,1))</f>
        <v>67</v>
      </c>
      <c r="I1031" s="5">
        <v>41016</v>
      </c>
      <c r="J1031" s="5" t="s">
        <v>2</v>
      </c>
      <c r="K1031" s="5" t="s">
        <v>17</v>
      </c>
      <c r="L1031" s="6">
        <v>43405</v>
      </c>
      <c r="M1031" s="5">
        <v>242</v>
      </c>
      <c r="N1031" s="5">
        <v>35.299999999999997</v>
      </c>
      <c r="O1031" s="7">
        <v>8542.5999999999985</v>
      </c>
    </row>
    <row r="1032" spans="1:15" hidden="1" x14ac:dyDescent="0.2">
      <c r="A1032" s="1" t="str">
        <f t="shared" si="32"/>
        <v>43405-HSBC (Retail) (1748)-41016-IN</v>
      </c>
      <c r="B1032" s="1" t="str">
        <f t="shared" si="33"/>
        <v>43405-HSBC (Retail) (1748)-IN</v>
      </c>
      <c r="C1032" s="1" t="str">
        <f>IF(I1032="","",IF(J1032="OUT","",IF(COUNTIF($A$2:A1032,A1032)=1,1,"")))</f>
        <v/>
      </c>
      <c r="D1032" s="1" t="str">
        <f>IF(I1032="","",IF(J1032="IN","",IF(COUNTIF($A$2:A1032,A1032)=1,1,"")))</f>
        <v/>
      </c>
      <c r="E1032" s="1" t="str">
        <f>IF(I1032="","",IF(J1032="OUT","",IF(COUNTIF(B$2:$B1032,B1032)=1,1,"")))</f>
        <v/>
      </c>
      <c r="F1032" s="1" t="str">
        <f>IF(I1032="","",IF(J1032="IN","",IF(COUNTIF($B$2:B1032,B1032)=1,1,"")))</f>
        <v/>
      </c>
      <c r="G1032" s="1">
        <f>IF(I1032="","",COUNTIF($K$1:K1032,K1032))</f>
        <v>16</v>
      </c>
      <c r="H1032" s="1">
        <f>IF(I1032="","",COUNTIF($G$2:G1032,1))</f>
        <v>67</v>
      </c>
      <c r="I1032" s="5">
        <v>41016</v>
      </c>
      <c r="J1032" s="5" t="s">
        <v>2</v>
      </c>
      <c r="K1032" s="5" t="s">
        <v>17</v>
      </c>
      <c r="L1032" s="6">
        <v>43405</v>
      </c>
      <c r="M1032" s="5">
        <v>454</v>
      </c>
      <c r="N1032" s="5">
        <v>19</v>
      </c>
      <c r="O1032" s="7">
        <v>8626</v>
      </c>
    </row>
    <row r="1033" spans="1:15" hidden="1" x14ac:dyDescent="0.2">
      <c r="A1033" s="1" t="str">
        <f t="shared" si="32"/>
        <v>43405-HSBC (Retail) (1748)-41016-IN</v>
      </c>
      <c r="B1033" s="1" t="str">
        <f t="shared" si="33"/>
        <v>43405-HSBC (Retail) (1748)-IN</v>
      </c>
      <c r="C1033" s="1" t="str">
        <f>IF(I1033="","",IF(J1033="OUT","",IF(COUNTIF($A$2:A1033,A1033)=1,1,"")))</f>
        <v/>
      </c>
      <c r="D1033" s="1" t="str">
        <f>IF(I1033="","",IF(J1033="IN","",IF(COUNTIF($A$2:A1033,A1033)=1,1,"")))</f>
        <v/>
      </c>
      <c r="E1033" s="1" t="str">
        <f>IF(I1033="","",IF(J1033="OUT","",IF(COUNTIF(B$2:$B1033,B1033)=1,1,"")))</f>
        <v/>
      </c>
      <c r="F1033" s="1" t="str">
        <f>IF(I1033="","",IF(J1033="IN","",IF(COUNTIF($B$2:B1033,B1033)=1,1,"")))</f>
        <v/>
      </c>
      <c r="G1033" s="1">
        <f>IF(I1033="","",COUNTIF($K$1:K1033,K1033))</f>
        <v>17</v>
      </c>
      <c r="H1033" s="1">
        <f>IF(I1033="","",COUNTIF($G$2:G1033,1))</f>
        <v>67</v>
      </c>
      <c r="I1033" s="5">
        <v>41016</v>
      </c>
      <c r="J1033" s="5" t="s">
        <v>2</v>
      </c>
      <c r="K1033" s="5" t="s">
        <v>17</v>
      </c>
      <c r="L1033" s="6">
        <v>43405</v>
      </c>
      <c r="M1033" s="5">
        <v>18</v>
      </c>
      <c r="N1033" s="5">
        <v>567.15</v>
      </c>
      <c r="O1033" s="7">
        <v>10208.699999999999</v>
      </c>
    </row>
    <row r="1034" spans="1:15" hidden="1" x14ac:dyDescent="0.2">
      <c r="A1034" s="1" t="str">
        <f t="shared" si="32"/>
        <v>43405-HSBC (Retail) (1748)-41016-IN</v>
      </c>
      <c r="B1034" s="1" t="str">
        <f t="shared" si="33"/>
        <v>43405-HSBC (Retail) (1748)-IN</v>
      </c>
      <c r="C1034" s="1" t="str">
        <f>IF(I1034="","",IF(J1034="OUT","",IF(COUNTIF($A$2:A1034,A1034)=1,1,"")))</f>
        <v/>
      </c>
      <c r="D1034" s="1" t="str">
        <f>IF(I1034="","",IF(J1034="IN","",IF(COUNTIF($A$2:A1034,A1034)=1,1,"")))</f>
        <v/>
      </c>
      <c r="E1034" s="1" t="str">
        <f>IF(I1034="","",IF(J1034="OUT","",IF(COUNTIF(B$2:$B1034,B1034)=1,1,"")))</f>
        <v/>
      </c>
      <c r="F1034" s="1" t="str">
        <f>IF(I1034="","",IF(J1034="IN","",IF(COUNTIF($B$2:B1034,B1034)=1,1,"")))</f>
        <v/>
      </c>
      <c r="G1034" s="1">
        <f>IF(I1034="","",COUNTIF($K$1:K1034,K1034))</f>
        <v>18</v>
      </c>
      <c r="H1034" s="1">
        <f>IF(I1034="","",COUNTIF($G$2:G1034,1))</f>
        <v>67</v>
      </c>
      <c r="I1034" s="5">
        <v>41016</v>
      </c>
      <c r="J1034" s="5" t="s">
        <v>2</v>
      </c>
      <c r="K1034" s="5" t="s">
        <v>17</v>
      </c>
      <c r="L1034" s="6">
        <v>43405</v>
      </c>
      <c r="M1034" s="5">
        <v>3127</v>
      </c>
      <c r="N1034" s="5">
        <v>37.54</v>
      </c>
      <c r="O1034" s="7">
        <v>117387.58</v>
      </c>
    </row>
    <row r="1035" spans="1:15" hidden="1" x14ac:dyDescent="0.2">
      <c r="A1035" s="1" t="str">
        <f t="shared" si="32"/>
        <v>43405-HSBC (Retail) (1748)-41016-IN</v>
      </c>
      <c r="B1035" s="1" t="str">
        <f t="shared" si="33"/>
        <v>43405-HSBC (Retail) (1748)-IN</v>
      </c>
      <c r="C1035" s="1" t="str">
        <f>IF(I1035="","",IF(J1035="OUT","",IF(COUNTIF($A$2:A1035,A1035)=1,1,"")))</f>
        <v/>
      </c>
      <c r="D1035" s="1" t="str">
        <f>IF(I1035="","",IF(J1035="IN","",IF(COUNTIF($A$2:A1035,A1035)=1,1,"")))</f>
        <v/>
      </c>
      <c r="E1035" s="1" t="str">
        <f>IF(I1035="","",IF(J1035="OUT","",IF(COUNTIF(B$2:$B1035,B1035)=1,1,"")))</f>
        <v/>
      </c>
      <c r="F1035" s="1" t="str">
        <f>IF(I1035="","",IF(J1035="IN","",IF(COUNTIF($B$2:B1035,B1035)=1,1,"")))</f>
        <v/>
      </c>
      <c r="G1035" s="1">
        <f>IF(I1035="","",COUNTIF($K$1:K1035,K1035))</f>
        <v>19</v>
      </c>
      <c r="H1035" s="1">
        <f>IF(I1035="","",COUNTIF($G$2:G1035,1))</f>
        <v>67</v>
      </c>
      <c r="I1035" s="5">
        <v>41016</v>
      </c>
      <c r="J1035" s="5" t="s">
        <v>2</v>
      </c>
      <c r="K1035" s="5" t="s">
        <v>17</v>
      </c>
      <c r="L1035" s="6">
        <v>43405</v>
      </c>
      <c r="M1035" s="5">
        <v>4700</v>
      </c>
      <c r="N1035" s="5">
        <v>35.909999999999997</v>
      </c>
      <c r="O1035" s="7">
        <v>168776.99999999997</v>
      </c>
    </row>
    <row r="1036" spans="1:15" hidden="1" x14ac:dyDescent="0.2">
      <c r="A1036" s="1" t="str">
        <f t="shared" si="32"/>
        <v>43405-Banco Galicia (552)-41062-IN</v>
      </c>
      <c r="B1036" s="1" t="str">
        <f t="shared" si="33"/>
        <v>43405-Banco Galicia (552)-IN</v>
      </c>
      <c r="C1036" s="1">
        <f>IF(I1036="","",IF(J1036="OUT","",IF(COUNTIF($A$2:A1036,A1036)=1,1,"")))</f>
        <v>1</v>
      </c>
      <c r="D1036" s="1" t="str">
        <f>IF(I1036="","",IF(J1036="IN","",IF(COUNTIF($A$2:A1036,A1036)=1,1,"")))</f>
        <v/>
      </c>
      <c r="E1036" s="1" t="str">
        <f>IF(I1036="","",IF(J1036="OUT","",IF(COUNTIF(B$2:$B1036,B1036)=1,1,"")))</f>
        <v/>
      </c>
      <c r="F1036" s="1" t="str">
        <f>IF(I1036="","",IF(J1036="IN","",IF(COUNTIF($B$2:B1036,B1036)=1,1,"")))</f>
        <v/>
      </c>
      <c r="G1036" s="1">
        <f>IF(I1036="","",COUNTIF($K$1:K1036,K1036))</f>
        <v>71</v>
      </c>
      <c r="H1036" s="1">
        <f>IF(I1036="","",COUNTIF($G$2:G1036,1))</f>
        <v>67</v>
      </c>
      <c r="I1036" s="5">
        <v>41062</v>
      </c>
      <c r="J1036" s="5" t="s">
        <v>2</v>
      </c>
      <c r="K1036" s="5" t="s">
        <v>10</v>
      </c>
      <c r="L1036" s="6">
        <v>43405</v>
      </c>
      <c r="M1036" s="5">
        <v>26940</v>
      </c>
      <c r="N1036" s="5">
        <v>35.4</v>
      </c>
      <c r="O1036" s="7">
        <v>953676</v>
      </c>
    </row>
    <row r="1037" spans="1:15" hidden="1" x14ac:dyDescent="0.2">
      <c r="A1037" s="1" t="str">
        <f t="shared" si="32"/>
        <v>43405-Banco Galicia (552)-41062-IN</v>
      </c>
      <c r="B1037" s="1" t="str">
        <f t="shared" si="33"/>
        <v>43405-Banco Galicia (552)-IN</v>
      </c>
      <c r="C1037" s="1" t="str">
        <f>IF(I1037="","",IF(J1037="OUT","",IF(COUNTIF($A$2:A1037,A1037)=1,1,"")))</f>
        <v/>
      </c>
      <c r="D1037" s="1" t="str">
        <f>IF(I1037="","",IF(J1037="IN","",IF(COUNTIF($A$2:A1037,A1037)=1,1,"")))</f>
        <v/>
      </c>
      <c r="E1037" s="1" t="str">
        <f>IF(I1037="","",IF(J1037="OUT","",IF(COUNTIF(B$2:$B1037,B1037)=1,1,"")))</f>
        <v/>
      </c>
      <c r="F1037" s="1" t="str">
        <f>IF(I1037="","",IF(J1037="IN","",IF(COUNTIF($B$2:B1037,B1037)=1,1,"")))</f>
        <v/>
      </c>
      <c r="G1037" s="1">
        <f>IF(I1037="","",COUNTIF($K$1:K1037,K1037))</f>
        <v>72</v>
      </c>
      <c r="H1037" s="1">
        <f>IF(I1037="","",COUNTIF($G$2:G1037,1))</f>
        <v>67</v>
      </c>
      <c r="I1037" s="5">
        <v>41062</v>
      </c>
      <c r="J1037" s="5" t="s">
        <v>2</v>
      </c>
      <c r="K1037" s="5" t="s">
        <v>10</v>
      </c>
      <c r="L1037" s="6">
        <v>43405</v>
      </c>
      <c r="M1037" s="5">
        <v>1550000</v>
      </c>
      <c r="N1037" s="5">
        <v>1.0974999999999999</v>
      </c>
      <c r="O1037" s="7">
        <v>1701124.9999999998</v>
      </c>
    </row>
    <row r="1038" spans="1:15" hidden="1" x14ac:dyDescent="0.2">
      <c r="A1038" s="1" t="str">
        <f t="shared" si="32"/>
        <v>43405-Banco Galicia (552)-41062-IN</v>
      </c>
      <c r="B1038" s="1" t="str">
        <f t="shared" si="33"/>
        <v>43405-Banco Galicia (552)-IN</v>
      </c>
      <c r="C1038" s="1" t="str">
        <f>IF(I1038="","",IF(J1038="OUT","",IF(COUNTIF($A$2:A1038,A1038)=1,1,"")))</f>
        <v/>
      </c>
      <c r="D1038" s="1" t="str">
        <f>IF(I1038="","",IF(J1038="IN","",IF(COUNTIF($A$2:A1038,A1038)=1,1,"")))</f>
        <v/>
      </c>
      <c r="E1038" s="1" t="str">
        <f>IF(I1038="","",IF(J1038="OUT","",IF(COUNTIF(B$2:$B1038,B1038)=1,1,"")))</f>
        <v/>
      </c>
      <c r="F1038" s="1" t="str">
        <f>IF(I1038="","",IF(J1038="IN","",IF(COUNTIF($B$2:B1038,B1038)=1,1,"")))</f>
        <v/>
      </c>
      <c r="G1038" s="1">
        <f>IF(I1038="","",COUNTIF($K$1:K1038,K1038))</f>
        <v>73</v>
      </c>
      <c r="H1038" s="1">
        <f>IF(I1038="","",COUNTIF($G$2:G1038,1))</f>
        <v>67</v>
      </c>
      <c r="I1038" s="5">
        <v>41062</v>
      </c>
      <c r="J1038" s="5" t="s">
        <v>2</v>
      </c>
      <c r="K1038" s="5" t="s">
        <v>10</v>
      </c>
      <c r="L1038" s="6">
        <v>43405</v>
      </c>
      <c r="M1038" s="5">
        <v>67000</v>
      </c>
      <c r="N1038" s="5">
        <v>43.85</v>
      </c>
      <c r="O1038" s="7">
        <v>2937950</v>
      </c>
    </row>
    <row r="1039" spans="1:15" hidden="1" x14ac:dyDescent="0.2">
      <c r="A1039" s="1" t="str">
        <f t="shared" si="32"/>
        <v>43405-EcoBolsar (689)-1334-OUT</v>
      </c>
      <c r="B1039" s="1" t="str">
        <f t="shared" si="33"/>
        <v>43405-EcoBolsar (689)-OUT</v>
      </c>
      <c r="C1039" s="1" t="str">
        <f>IF(I1039="","",IF(J1039="OUT","",IF(COUNTIF($A$2:A1039,A1039)=1,1,"")))</f>
        <v/>
      </c>
      <c r="D1039" s="1">
        <f>IF(I1039="","",IF(J1039="IN","",IF(COUNTIF($A$2:A1039,A1039)=1,1,"")))</f>
        <v>1</v>
      </c>
      <c r="E1039" s="1" t="str">
        <f>IF(I1039="","",IF(J1039="OUT","",IF(COUNTIF(B$2:$B1039,B1039)=1,1,"")))</f>
        <v/>
      </c>
      <c r="F1039" s="1">
        <f>IF(I1039="","",IF(J1039="IN","",IF(COUNTIF($B$2:B1039,B1039)=1,1,"")))</f>
        <v>1</v>
      </c>
      <c r="G1039" s="1">
        <f>IF(I1039="","",COUNTIF($K$1:K1039,K1039))</f>
        <v>90</v>
      </c>
      <c r="H1039" s="1">
        <f>IF(I1039="","",COUNTIF($G$2:G1039,1))</f>
        <v>67</v>
      </c>
      <c r="I1039" s="5">
        <v>1334</v>
      </c>
      <c r="J1039" s="5" t="s">
        <v>3</v>
      </c>
      <c r="K1039" s="5" t="s">
        <v>25</v>
      </c>
      <c r="L1039" s="6">
        <v>43405</v>
      </c>
      <c r="M1039" s="5">
        <v>100849</v>
      </c>
      <c r="N1039" s="5">
        <v>51.05</v>
      </c>
      <c r="O1039" s="7">
        <v>-5148341.4499999993</v>
      </c>
    </row>
    <row r="1040" spans="1:15" hidden="1" x14ac:dyDescent="0.2">
      <c r="A1040" s="1" t="str">
        <f t="shared" si="32"/>
        <v>43405-EcoBolsar (689)-1334-OUT</v>
      </c>
      <c r="B1040" s="1" t="str">
        <f t="shared" si="33"/>
        <v>43405-EcoBolsar (689)-OUT</v>
      </c>
      <c r="C1040" s="1" t="str">
        <f>IF(I1040="","",IF(J1040="OUT","",IF(COUNTIF($A$2:A1040,A1040)=1,1,"")))</f>
        <v/>
      </c>
      <c r="D1040" s="1" t="str">
        <f>IF(I1040="","",IF(J1040="IN","",IF(COUNTIF($A$2:A1040,A1040)=1,1,"")))</f>
        <v/>
      </c>
      <c r="E1040" s="1" t="str">
        <f>IF(I1040="","",IF(J1040="OUT","",IF(COUNTIF(B$2:$B1040,B1040)=1,1,"")))</f>
        <v/>
      </c>
      <c r="F1040" s="1" t="str">
        <f>IF(I1040="","",IF(J1040="IN","",IF(COUNTIF($B$2:B1040,B1040)=1,1,"")))</f>
        <v/>
      </c>
      <c r="G1040" s="1">
        <f>IF(I1040="","",COUNTIF($K$1:K1040,K1040))</f>
        <v>91</v>
      </c>
      <c r="H1040" s="1">
        <f>IF(I1040="","",COUNTIF($G$2:G1040,1))</f>
        <v>67</v>
      </c>
      <c r="I1040" s="5">
        <v>1334</v>
      </c>
      <c r="J1040" s="5" t="s">
        <v>3</v>
      </c>
      <c r="K1040" s="5" t="s">
        <v>25</v>
      </c>
      <c r="L1040" s="6">
        <v>43405</v>
      </c>
      <c r="M1040" s="5">
        <v>39900</v>
      </c>
      <c r="N1040" s="5">
        <v>16.3</v>
      </c>
      <c r="O1040" s="7">
        <v>-650370</v>
      </c>
    </row>
    <row r="1041" spans="1:15" hidden="1" x14ac:dyDescent="0.2">
      <c r="A1041" s="1" t="str">
        <f t="shared" si="32"/>
        <v>43405-EcoBolsar (689)-1334-OUT</v>
      </c>
      <c r="B1041" s="1" t="str">
        <f t="shared" si="33"/>
        <v>43405-EcoBolsar (689)-OUT</v>
      </c>
      <c r="C1041" s="1" t="str">
        <f>IF(I1041="","",IF(J1041="OUT","",IF(COUNTIF($A$2:A1041,A1041)=1,1,"")))</f>
        <v/>
      </c>
      <c r="D1041" s="1" t="str">
        <f>IF(I1041="","",IF(J1041="IN","",IF(COUNTIF($A$2:A1041,A1041)=1,1,"")))</f>
        <v/>
      </c>
      <c r="E1041" s="1" t="str">
        <f>IF(I1041="","",IF(J1041="OUT","",IF(COUNTIF(B$2:$B1041,B1041)=1,1,"")))</f>
        <v/>
      </c>
      <c r="F1041" s="1" t="str">
        <f>IF(I1041="","",IF(J1041="IN","",IF(COUNTIF($B$2:B1041,B1041)=1,1,"")))</f>
        <v/>
      </c>
      <c r="G1041" s="1">
        <f>IF(I1041="","",COUNTIF($K$1:K1041,K1041))</f>
        <v>92</v>
      </c>
      <c r="H1041" s="1">
        <f>IF(I1041="","",COUNTIF($G$2:G1041,1))</f>
        <v>67</v>
      </c>
      <c r="I1041" s="5">
        <v>1334</v>
      </c>
      <c r="J1041" s="5" t="s">
        <v>3</v>
      </c>
      <c r="K1041" s="5" t="s">
        <v>25</v>
      </c>
      <c r="L1041" s="6">
        <v>43405</v>
      </c>
      <c r="M1041" s="5">
        <v>4055</v>
      </c>
      <c r="N1041" s="5">
        <v>69.5</v>
      </c>
      <c r="O1041" s="7">
        <v>-281822.5</v>
      </c>
    </row>
    <row r="1042" spans="1:15" hidden="1" x14ac:dyDescent="0.2">
      <c r="A1042" s="1" t="str">
        <f t="shared" si="32"/>
        <v>43405-EcoBolsar (689)-1334-OUT</v>
      </c>
      <c r="B1042" s="1" t="str">
        <f t="shared" si="33"/>
        <v>43405-EcoBolsar (689)-OUT</v>
      </c>
      <c r="C1042" s="1" t="str">
        <f>IF(I1042="","",IF(J1042="OUT","",IF(COUNTIF($A$2:A1042,A1042)=1,1,"")))</f>
        <v/>
      </c>
      <c r="D1042" s="1" t="str">
        <f>IF(I1042="","",IF(J1042="IN","",IF(COUNTIF($A$2:A1042,A1042)=1,1,"")))</f>
        <v/>
      </c>
      <c r="E1042" s="1" t="str">
        <f>IF(I1042="","",IF(J1042="OUT","",IF(COUNTIF(B$2:$B1042,B1042)=1,1,"")))</f>
        <v/>
      </c>
      <c r="F1042" s="1" t="str">
        <f>IF(I1042="","",IF(J1042="IN","",IF(COUNTIF($B$2:B1042,B1042)=1,1,"")))</f>
        <v/>
      </c>
      <c r="G1042" s="1">
        <f>IF(I1042="","",COUNTIF($K$1:K1042,K1042))</f>
        <v>93</v>
      </c>
      <c r="H1042" s="1">
        <f>IF(I1042="","",COUNTIF($G$2:G1042,1))</f>
        <v>67</v>
      </c>
      <c r="I1042" s="5">
        <v>1334</v>
      </c>
      <c r="J1042" s="5" t="s">
        <v>3</v>
      </c>
      <c r="K1042" s="5" t="s">
        <v>25</v>
      </c>
      <c r="L1042" s="6">
        <v>43405</v>
      </c>
      <c r="M1042" s="5">
        <v>24897</v>
      </c>
      <c r="N1042" s="5">
        <v>9.5</v>
      </c>
      <c r="O1042" s="7">
        <v>-236521.5</v>
      </c>
    </row>
    <row r="1043" spans="1:15" hidden="1" x14ac:dyDescent="0.2">
      <c r="A1043" s="1" t="str">
        <f t="shared" si="32"/>
        <v>43405-EcoBolsar (689)-1334-OUT</v>
      </c>
      <c r="B1043" s="1" t="str">
        <f t="shared" si="33"/>
        <v>43405-EcoBolsar (689)-OUT</v>
      </c>
      <c r="C1043" s="1" t="str">
        <f>IF(I1043="","",IF(J1043="OUT","",IF(COUNTIF($A$2:A1043,A1043)=1,1,"")))</f>
        <v/>
      </c>
      <c r="D1043" s="1" t="str">
        <f>IF(I1043="","",IF(J1043="IN","",IF(COUNTIF($A$2:A1043,A1043)=1,1,"")))</f>
        <v/>
      </c>
      <c r="E1043" s="1" t="str">
        <f>IF(I1043="","",IF(J1043="OUT","",IF(COUNTIF(B$2:$B1043,B1043)=1,1,"")))</f>
        <v/>
      </c>
      <c r="F1043" s="1" t="str">
        <f>IF(I1043="","",IF(J1043="IN","",IF(COUNTIF($B$2:B1043,B1043)=1,1,"")))</f>
        <v/>
      </c>
      <c r="G1043" s="1">
        <f>IF(I1043="","",COUNTIF($K$1:K1043,K1043))</f>
        <v>94</v>
      </c>
      <c r="H1043" s="1">
        <f>IF(I1043="","",COUNTIF($G$2:G1043,1))</f>
        <v>67</v>
      </c>
      <c r="I1043" s="5">
        <v>1334</v>
      </c>
      <c r="J1043" s="5" t="s">
        <v>3</v>
      </c>
      <c r="K1043" s="5" t="s">
        <v>25</v>
      </c>
      <c r="L1043" s="6">
        <v>43405</v>
      </c>
      <c r="M1043" s="5">
        <v>3000</v>
      </c>
      <c r="N1043" s="5">
        <v>36.200000000000003</v>
      </c>
      <c r="O1043" s="7">
        <v>-108600.00000000001</v>
      </c>
    </row>
    <row r="1044" spans="1:15" hidden="1" x14ac:dyDescent="0.2">
      <c r="A1044" s="1" t="str">
        <f t="shared" si="32"/>
        <v>43405-EcoBolsar (689)-1334-OUT</v>
      </c>
      <c r="B1044" s="1" t="str">
        <f t="shared" si="33"/>
        <v>43405-EcoBolsar (689)-OUT</v>
      </c>
      <c r="C1044" s="1" t="str">
        <f>IF(I1044="","",IF(J1044="OUT","",IF(COUNTIF($A$2:A1044,A1044)=1,1,"")))</f>
        <v/>
      </c>
      <c r="D1044" s="1" t="str">
        <f>IF(I1044="","",IF(J1044="IN","",IF(COUNTIF($A$2:A1044,A1044)=1,1,"")))</f>
        <v/>
      </c>
      <c r="E1044" s="1" t="str">
        <f>IF(I1044="","",IF(J1044="OUT","",IF(COUNTIF(B$2:$B1044,B1044)=1,1,"")))</f>
        <v/>
      </c>
      <c r="F1044" s="1" t="str">
        <f>IF(I1044="","",IF(J1044="IN","",IF(COUNTIF($B$2:B1044,B1044)=1,1,"")))</f>
        <v/>
      </c>
      <c r="G1044" s="1">
        <f>IF(I1044="","",COUNTIF($K$1:K1044,K1044))</f>
        <v>95</v>
      </c>
      <c r="H1044" s="1">
        <f>IF(I1044="","",COUNTIF($G$2:G1044,1))</f>
        <v>67</v>
      </c>
      <c r="I1044" s="5">
        <v>1334</v>
      </c>
      <c r="J1044" s="5" t="s">
        <v>3</v>
      </c>
      <c r="K1044" s="5" t="s">
        <v>25</v>
      </c>
      <c r="L1044" s="6">
        <v>43405</v>
      </c>
      <c r="M1044" s="5">
        <v>100</v>
      </c>
      <c r="N1044" s="5">
        <v>16.8</v>
      </c>
      <c r="O1044" s="7">
        <v>-1680</v>
      </c>
    </row>
    <row r="1045" spans="1:15" hidden="1" x14ac:dyDescent="0.2">
      <c r="A1045" s="1" t="str">
        <f t="shared" si="32"/>
        <v>43405-PP Inversiones S.A (262)-3011-OUT</v>
      </c>
      <c r="B1045" s="1" t="str">
        <f t="shared" si="33"/>
        <v>43405-PP Inversiones S.A (262)-OUT</v>
      </c>
      <c r="C1045" s="1" t="str">
        <f>IF(I1045="","",IF(J1045="OUT","",IF(COUNTIF($A$2:A1045,A1045)=1,1,"")))</f>
        <v/>
      </c>
      <c r="D1045" s="1">
        <f>IF(I1045="","",IF(J1045="IN","",IF(COUNTIF($A$2:A1045,A1045)=1,1,"")))</f>
        <v>1</v>
      </c>
      <c r="E1045" s="1" t="str">
        <f>IF(I1045="","",IF(J1045="OUT","",IF(COUNTIF(B$2:$B1045,B1045)=1,1,"")))</f>
        <v/>
      </c>
      <c r="F1045" s="1">
        <f>IF(I1045="","",IF(J1045="IN","",IF(COUNTIF($B$2:B1045,B1045)=1,1,"")))</f>
        <v>1</v>
      </c>
      <c r="G1045" s="1">
        <f>IF(I1045="","",COUNTIF($K$1:K1045,K1045))</f>
        <v>20</v>
      </c>
      <c r="H1045" s="1">
        <f>IF(I1045="","",COUNTIF($G$2:G1045,1))</f>
        <v>67</v>
      </c>
      <c r="I1045" s="5">
        <v>3011</v>
      </c>
      <c r="J1045" s="5" t="s">
        <v>3</v>
      </c>
      <c r="K1045" s="5" t="s">
        <v>29</v>
      </c>
      <c r="L1045" s="6">
        <v>43405</v>
      </c>
      <c r="M1045" s="5">
        <v>7978</v>
      </c>
      <c r="N1045" s="5">
        <v>1.5525</v>
      </c>
      <c r="O1045" s="7">
        <v>-12385.844999999999</v>
      </c>
    </row>
    <row r="1046" spans="1:15" hidden="1" x14ac:dyDescent="0.2">
      <c r="A1046" s="1" t="str">
        <f t="shared" si="32"/>
        <v>43405-Bull Market Brokers S.A (200)-4489-OUT</v>
      </c>
      <c r="B1046" s="1" t="str">
        <f t="shared" si="33"/>
        <v>43405-Bull Market Brokers S.A (200)-OUT</v>
      </c>
      <c r="C1046" s="1" t="str">
        <f>IF(I1046="","",IF(J1046="OUT","",IF(COUNTIF($A$2:A1046,A1046)=1,1,"")))</f>
        <v/>
      </c>
      <c r="D1046" s="1">
        <f>IF(I1046="","",IF(J1046="IN","",IF(COUNTIF($A$2:A1046,A1046)=1,1,"")))</f>
        <v>1</v>
      </c>
      <c r="E1046" s="1" t="str">
        <f>IF(I1046="","",IF(J1046="OUT","",IF(COUNTIF(B$2:$B1046,B1046)=1,1,"")))</f>
        <v/>
      </c>
      <c r="F1046" s="1">
        <f>IF(I1046="","",IF(J1046="IN","",IF(COUNTIF($B$2:B1046,B1046)=1,1,"")))</f>
        <v>1</v>
      </c>
      <c r="G1046" s="1">
        <f>IF(I1046="","",COUNTIF($K$1:K1046,K1046))</f>
        <v>111</v>
      </c>
      <c r="H1046" s="1">
        <f>IF(I1046="","",COUNTIF($G$2:G1046,1))</f>
        <v>67</v>
      </c>
      <c r="I1046" s="5">
        <v>4489</v>
      </c>
      <c r="J1046" s="5" t="s">
        <v>3</v>
      </c>
      <c r="K1046" s="5" t="s">
        <v>21</v>
      </c>
      <c r="L1046" s="6">
        <v>43405</v>
      </c>
      <c r="M1046" s="5">
        <v>5434</v>
      </c>
      <c r="N1046" s="5">
        <v>38.21</v>
      </c>
      <c r="O1046" s="7">
        <v>-207633.14</v>
      </c>
    </row>
    <row r="1047" spans="1:15" hidden="1" x14ac:dyDescent="0.2">
      <c r="A1047" s="1" t="str">
        <f t="shared" si="32"/>
        <v>43405-EcoBolsar (689)-4826-OUT</v>
      </c>
      <c r="B1047" s="1" t="str">
        <f t="shared" si="33"/>
        <v>43405-EcoBolsar (689)-OUT</v>
      </c>
      <c r="C1047" s="1" t="str">
        <f>IF(I1047="","",IF(J1047="OUT","",IF(COUNTIF($A$2:A1047,A1047)=1,1,"")))</f>
        <v/>
      </c>
      <c r="D1047" s="1">
        <f>IF(I1047="","",IF(J1047="IN","",IF(COUNTIF($A$2:A1047,A1047)=1,1,"")))</f>
        <v>1</v>
      </c>
      <c r="E1047" s="1" t="str">
        <f>IF(I1047="","",IF(J1047="OUT","",IF(COUNTIF(B$2:$B1047,B1047)=1,1,"")))</f>
        <v/>
      </c>
      <c r="F1047" s="1" t="str">
        <f>IF(I1047="","",IF(J1047="IN","",IF(COUNTIF($B$2:B1047,B1047)=1,1,"")))</f>
        <v/>
      </c>
      <c r="G1047" s="1">
        <f>IF(I1047="","",COUNTIF($K$1:K1047,K1047))</f>
        <v>96</v>
      </c>
      <c r="H1047" s="1">
        <f>IF(I1047="","",COUNTIF($G$2:G1047,1))</f>
        <v>67</v>
      </c>
      <c r="I1047" s="5">
        <v>4826</v>
      </c>
      <c r="J1047" s="5" t="s">
        <v>3</v>
      </c>
      <c r="K1047" s="5" t="s">
        <v>25</v>
      </c>
      <c r="L1047" s="6">
        <v>43405</v>
      </c>
      <c r="M1047" s="5">
        <v>1061</v>
      </c>
      <c r="N1047" s="5">
        <v>4.9400000000000004</v>
      </c>
      <c r="O1047" s="7">
        <v>-5241.34</v>
      </c>
    </row>
    <row r="1048" spans="1:15" hidden="1" x14ac:dyDescent="0.2">
      <c r="A1048" s="1" t="str">
        <f t="shared" si="32"/>
        <v>43405-EcoBolsar (689)-4826-OUT</v>
      </c>
      <c r="B1048" s="1" t="str">
        <f t="shared" si="33"/>
        <v>43405-EcoBolsar (689)-OUT</v>
      </c>
      <c r="C1048" s="1" t="str">
        <f>IF(I1048="","",IF(J1048="OUT","",IF(COUNTIF($A$2:A1048,A1048)=1,1,"")))</f>
        <v/>
      </c>
      <c r="D1048" s="1" t="str">
        <f>IF(I1048="","",IF(J1048="IN","",IF(COUNTIF($A$2:A1048,A1048)=1,1,"")))</f>
        <v/>
      </c>
      <c r="E1048" s="1" t="str">
        <f>IF(I1048="","",IF(J1048="OUT","",IF(COUNTIF(B$2:$B1048,B1048)=1,1,"")))</f>
        <v/>
      </c>
      <c r="F1048" s="1" t="str">
        <f>IF(I1048="","",IF(J1048="IN","",IF(COUNTIF($B$2:B1048,B1048)=1,1,"")))</f>
        <v/>
      </c>
      <c r="G1048" s="1">
        <f>IF(I1048="","",COUNTIF($K$1:K1048,K1048))</f>
        <v>97</v>
      </c>
      <c r="H1048" s="1">
        <f>IF(I1048="","",COUNTIF($G$2:G1048,1))</f>
        <v>67</v>
      </c>
      <c r="I1048" s="5">
        <v>4826</v>
      </c>
      <c r="J1048" s="5" t="s">
        <v>3</v>
      </c>
      <c r="K1048" s="5" t="s">
        <v>25</v>
      </c>
      <c r="L1048" s="6">
        <v>43405</v>
      </c>
      <c r="M1048" s="5">
        <v>61</v>
      </c>
      <c r="N1048" s="5">
        <v>43.05</v>
      </c>
      <c r="O1048" s="7">
        <v>-2626.0499999999997</v>
      </c>
    </row>
    <row r="1049" spans="1:15" hidden="1" x14ac:dyDescent="0.2">
      <c r="A1049" s="1" t="str">
        <f t="shared" si="32"/>
        <v>43405-EcoBolsar (689)-4826-OUT</v>
      </c>
      <c r="B1049" s="1" t="str">
        <f t="shared" si="33"/>
        <v>43405-EcoBolsar (689)-OUT</v>
      </c>
      <c r="C1049" s="1" t="str">
        <f>IF(I1049="","",IF(J1049="OUT","",IF(COUNTIF($A$2:A1049,A1049)=1,1,"")))</f>
        <v/>
      </c>
      <c r="D1049" s="1" t="str">
        <f>IF(I1049="","",IF(J1049="IN","",IF(COUNTIF($A$2:A1049,A1049)=1,1,"")))</f>
        <v/>
      </c>
      <c r="E1049" s="1" t="str">
        <f>IF(I1049="","",IF(J1049="OUT","",IF(COUNTIF(B$2:$B1049,B1049)=1,1,"")))</f>
        <v/>
      </c>
      <c r="F1049" s="1" t="str">
        <f>IF(I1049="","",IF(J1049="IN","",IF(COUNTIF($B$2:B1049,B1049)=1,1,"")))</f>
        <v/>
      </c>
      <c r="G1049" s="1">
        <f>IF(I1049="","",COUNTIF($K$1:K1049,K1049))</f>
        <v>98</v>
      </c>
      <c r="H1049" s="1">
        <f>IF(I1049="","",COUNTIF($G$2:G1049,1))</f>
        <v>67</v>
      </c>
      <c r="I1049" s="5">
        <v>4826</v>
      </c>
      <c r="J1049" s="5" t="s">
        <v>3</v>
      </c>
      <c r="K1049" s="5" t="s">
        <v>25</v>
      </c>
      <c r="L1049" s="6">
        <v>43405</v>
      </c>
      <c r="M1049" s="5">
        <v>14</v>
      </c>
      <c r="N1049" s="5">
        <v>0</v>
      </c>
      <c r="O1049" s="7">
        <v>0</v>
      </c>
    </row>
    <row r="1050" spans="1:15" hidden="1" x14ac:dyDescent="0.2">
      <c r="A1050" s="1" t="str">
        <f t="shared" si="32"/>
        <v>43405-Banco Galicia (552)-4908-OUT</v>
      </c>
      <c r="B1050" s="1" t="str">
        <f t="shared" si="33"/>
        <v>43405-Banco Galicia (552)-OUT</v>
      </c>
      <c r="C1050" s="1" t="str">
        <f>IF(I1050="","",IF(J1050="OUT","",IF(COUNTIF($A$2:A1050,A1050)=1,1,"")))</f>
        <v/>
      </c>
      <c r="D1050" s="1">
        <f>IF(I1050="","",IF(J1050="IN","",IF(COUNTIF($A$2:A1050,A1050)=1,1,"")))</f>
        <v>1</v>
      </c>
      <c r="E1050" s="1" t="str">
        <f>IF(I1050="","",IF(J1050="OUT","",IF(COUNTIF(B$2:$B1050,B1050)=1,1,"")))</f>
        <v/>
      </c>
      <c r="F1050" s="1">
        <f>IF(I1050="","",IF(J1050="IN","",IF(COUNTIF($B$2:B1050,B1050)=1,1,"")))</f>
        <v>1</v>
      </c>
      <c r="G1050" s="1">
        <f>IF(I1050="","",COUNTIF($K$1:K1050,K1050))</f>
        <v>74</v>
      </c>
      <c r="H1050" s="1">
        <f>IF(I1050="","",COUNTIF($G$2:G1050,1))</f>
        <v>67</v>
      </c>
      <c r="I1050" s="5">
        <v>4908</v>
      </c>
      <c r="J1050" s="5" t="s">
        <v>3</v>
      </c>
      <c r="K1050" s="5" t="s">
        <v>10</v>
      </c>
      <c r="L1050" s="6">
        <v>43405</v>
      </c>
      <c r="M1050" s="5">
        <v>2407</v>
      </c>
      <c r="N1050" s="5">
        <v>14.9</v>
      </c>
      <c r="O1050" s="7">
        <v>-35864.300000000003</v>
      </c>
    </row>
    <row r="1051" spans="1:15" hidden="1" x14ac:dyDescent="0.2">
      <c r="A1051" s="1" t="str">
        <f t="shared" si="32"/>
        <v>43405-Guardati Torti S.A (1736)-7264-OUT</v>
      </c>
      <c r="B1051" s="1" t="str">
        <f t="shared" si="33"/>
        <v>43405-Guardati Torti S.A (1736)-OUT</v>
      </c>
      <c r="C1051" s="1" t="str">
        <f>IF(I1051="","",IF(J1051="OUT","",IF(COUNTIF($A$2:A1051,A1051)=1,1,"")))</f>
        <v/>
      </c>
      <c r="D1051" s="1">
        <f>IF(I1051="","",IF(J1051="IN","",IF(COUNTIF($A$2:A1051,A1051)=1,1,"")))</f>
        <v>1</v>
      </c>
      <c r="E1051" s="1" t="str">
        <f>IF(I1051="","",IF(J1051="OUT","",IF(COUNTIF(B$2:$B1051,B1051)=1,1,"")))</f>
        <v/>
      </c>
      <c r="F1051" s="1">
        <f>IF(I1051="","",IF(J1051="IN","",IF(COUNTIF($B$2:B1051,B1051)=1,1,"")))</f>
        <v>1</v>
      </c>
      <c r="G1051" s="1">
        <f>IF(I1051="","",COUNTIF($K$1:K1051,K1051))</f>
        <v>38</v>
      </c>
      <c r="H1051" s="1">
        <f>IF(I1051="","",COUNTIF($G$2:G1051,1))</f>
        <v>67</v>
      </c>
      <c r="I1051" s="5">
        <v>7264</v>
      </c>
      <c r="J1051" s="5" t="s">
        <v>3</v>
      </c>
      <c r="K1051" s="5" t="s">
        <v>27</v>
      </c>
      <c r="L1051" s="6">
        <v>43405</v>
      </c>
      <c r="M1051" s="5">
        <v>2000</v>
      </c>
      <c r="N1051" s="5">
        <v>42.15</v>
      </c>
      <c r="O1051" s="7">
        <v>-84300</v>
      </c>
    </row>
    <row r="1052" spans="1:15" hidden="1" x14ac:dyDescent="0.2">
      <c r="A1052" s="1" t="str">
        <f t="shared" si="32"/>
        <v>43405-Banco Galicia (552)-8342-OUT</v>
      </c>
      <c r="B1052" s="1" t="str">
        <f t="shared" si="33"/>
        <v>43405-Banco Galicia (552)-OUT</v>
      </c>
      <c r="C1052" s="1" t="str">
        <f>IF(I1052="","",IF(J1052="OUT","",IF(COUNTIF($A$2:A1052,A1052)=1,1,"")))</f>
        <v/>
      </c>
      <c r="D1052" s="1">
        <f>IF(I1052="","",IF(J1052="IN","",IF(COUNTIF($A$2:A1052,A1052)=1,1,"")))</f>
        <v>1</v>
      </c>
      <c r="E1052" s="1" t="str">
        <f>IF(I1052="","",IF(J1052="OUT","",IF(COUNTIF(B$2:$B1052,B1052)=1,1,"")))</f>
        <v/>
      </c>
      <c r="F1052" s="1" t="str">
        <f>IF(I1052="","",IF(J1052="IN","",IF(COUNTIF($B$2:B1052,B1052)=1,1,"")))</f>
        <v/>
      </c>
      <c r="G1052" s="1">
        <f>IF(I1052="","",COUNTIF($K$1:K1052,K1052))</f>
        <v>75</v>
      </c>
      <c r="H1052" s="1">
        <f>IF(I1052="","",COUNTIF($G$2:G1052,1))</f>
        <v>67</v>
      </c>
      <c r="I1052" s="5">
        <v>8342</v>
      </c>
      <c r="J1052" s="5" t="s">
        <v>3</v>
      </c>
      <c r="K1052" s="5" t="s">
        <v>10</v>
      </c>
      <c r="L1052" s="6">
        <v>43405</v>
      </c>
      <c r="M1052" s="5">
        <v>777</v>
      </c>
      <c r="N1052" s="5">
        <v>14.9</v>
      </c>
      <c r="O1052" s="7">
        <v>-11577.300000000001</v>
      </c>
    </row>
    <row r="1053" spans="1:15" hidden="1" x14ac:dyDescent="0.2">
      <c r="A1053" s="1" t="str">
        <f t="shared" si="32"/>
        <v>43405-PP Inversiones S.A (262)-10139-OUT</v>
      </c>
      <c r="B1053" s="1" t="str">
        <f t="shared" si="33"/>
        <v>43405-PP Inversiones S.A (262)-OUT</v>
      </c>
      <c r="C1053" s="1" t="str">
        <f>IF(I1053="","",IF(J1053="OUT","",IF(COUNTIF($A$2:A1053,A1053)=1,1,"")))</f>
        <v/>
      </c>
      <c r="D1053" s="1">
        <f>IF(I1053="","",IF(J1053="IN","",IF(COUNTIF($A$2:A1053,A1053)=1,1,"")))</f>
        <v>1</v>
      </c>
      <c r="E1053" s="1" t="str">
        <f>IF(I1053="","",IF(J1053="OUT","",IF(COUNTIF(B$2:$B1053,B1053)=1,1,"")))</f>
        <v/>
      </c>
      <c r="F1053" s="1" t="str">
        <f>IF(I1053="","",IF(J1053="IN","",IF(COUNTIF($B$2:B1053,B1053)=1,1,"")))</f>
        <v/>
      </c>
      <c r="G1053" s="1">
        <f>IF(I1053="","",COUNTIF($K$1:K1053,K1053))</f>
        <v>21</v>
      </c>
      <c r="H1053" s="1">
        <f>IF(I1053="","",COUNTIF($G$2:G1053,1))</f>
        <v>67</v>
      </c>
      <c r="I1053" s="5">
        <v>10139</v>
      </c>
      <c r="J1053" s="5" t="s">
        <v>3</v>
      </c>
      <c r="K1053" s="5" t="s">
        <v>29</v>
      </c>
      <c r="L1053" s="6">
        <v>43405</v>
      </c>
      <c r="M1053" s="5">
        <v>102</v>
      </c>
      <c r="N1053" s="5">
        <v>560.25</v>
      </c>
      <c r="O1053" s="7">
        <v>-57145.5</v>
      </c>
    </row>
    <row r="1054" spans="1:15" hidden="1" x14ac:dyDescent="0.2">
      <c r="A1054" s="1" t="str">
        <f t="shared" si="32"/>
        <v>43405-PP Inversiones S.A (262)-10139-OUT</v>
      </c>
      <c r="B1054" s="1" t="str">
        <f t="shared" si="33"/>
        <v>43405-PP Inversiones S.A (262)-OUT</v>
      </c>
      <c r="C1054" s="1" t="str">
        <f>IF(I1054="","",IF(J1054="OUT","",IF(COUNTIF($A$2:A1054,A1054)=1,1,"")))</f>
        <v/>
      </c>
      <c r="D1054" s="1" t="str">
        <f>IF(I1054="","",IF(J1054="IN","",IF(COUNTIF($A$2:A1054,A1054)=1,1,"")))</f>
        <v/>
      </c>
      <c r="E1054" s="1" t="str">
        <f>IF(I1054="","",IF(J1054="OUT","",IF(COUNTIF(B$2:$B1054,B1054)=1,1,"")))</f>
        <v/>
      </c>
      <c r="F1054" s="1" t="str">
        <f>IF(I1054="","",IF(J1054="IN","",IF(COUNTIF($B$2:B1054,B1054)=1,1,"")))</f>
        <v/>
      </c>
      <c r="G1054" s="1">
        <f>IF(I1054="","",COUNTIF($K$1:K1054,K1054))</f>
        <v>22</v>
      </c>
      <c r="H1054" s="1">
        <f>IF(I1054="","",COUNTIF($G$2:G1054,1))</f>
        <v>67</v>
      </c>
      <c r="I1054" s="5">
        <v>10139</v>
      </c>
      <c r="J1054" s="5" t="s">
        <v>3</v>
      </c>
      <c r="K1054" s="5" t="s">
        <v>29</v>
      </c>
      <c r="L1054" s="6">
        <v>43405</v>
      </c>
      <c r="M1054" s="5">
        <v>1000</v>
      </c>
      <c r="N1054" s="5">
        <v>28</v>
      </c>
      <c r="O1054" s="7">
        <v>-28000</v>
      </c>
    </row>
    <row r="1055" spans="1:15" hidden="1" x14ac:dyDescent="0.2">
      <c r="A1055" s="1" t="str">
        <f t="shared" si="32"/>
        <v>43405-PP Inversiones S.A (262)-10139-OUT</v>
      </c>
      <c r="B1055" s="1" t="str">
        <f t="shared" si="33"/>
        <v>43405-PP Inversiones S.A (262)-OUT</v>
      </c>
      <c r="C1055" s="1" t="str">
        <f>IF(I1055="","",IF(J1055="OUT","",IF(COUNTIF($A$2:A1055,A1055)=1,1,"")))</f>
        <v/>
      </c>
      <c r="D1055" s="1" t="str">
        <f>IF(I1055="","",IF(J1055="IN","",IF(COUNTIF($A$2:A1055,A1055)=1,1,"")))</f>
        <v/>
      </c>
      <c r="E1055" s="1" t="str">
        <f>IF(I1055="","",IF(J1055="OUT","",IF(COUNTIF(B$2:$B1055,B1055)=1,1,"")))</f>
        <v/>
      </c>
      <c r="F1055" s="1" t="str">
        <f>IF(I1055="","",IF(J1055="IN","",IF(COUNTIF($B$2:B1055,B1055)=1,1,"")))</f>
        <v/>
      </c>
      <c r="G1055" s="1">
        <f>IF(I1055="","",COUNTIF($K$1:K1055,K1055))</f>
        <v>23</v>
      </c>
      <c r="H1055" s="1">
        <f>IF(I1055="","",COUNTIF($G$2:G1055,1))</f>
        <v>67</v>
      </c>
      <c r="I1055" s="5">
        <v>10139</v>
      </c>
      <c r="J1055" s="5" t="s">
        <v>3</v>
      </c>
      <c r="K1055" s="5" t="s">
        <v>29</v>
      </c>
      <c r="L1055" s="6">
        <v>43405</v>
      </c>
      <c r="M1055" s="5">
        <v>753</v>
      </c>
      <c r="N1055" s="5">
        <v>20.95</v>
      </c>
      <c r="O1055" s="7">
        <v>-15775.35</v>
      </c>
    </row>
    <row r="1056" spans="1:15" hidden="1" x14ac:dyDescent="0.2">
      <c r="A1056" s="1" t="str">
        <f t="shared" si="32"/>
        <v>43405-Bull Market Brokers S.A (200)-10254-OUT</v>
      </c>
      <c r="B1056" s="1" t="str">
        <f t="shared" si="33"/>
        <v>43405-Bull Market Brokers S.A (200)-OUT</v>
      </c>
      <c r="C1056" s="1" t="str">
        <f>IF(I1056="","",IF(J1056="OUT","",IF(COUNTIF($A$2:A1056,A1056)=1,1,"")))</f>
        <v/>
      </c>
      <c r="D1056" s="1">
        <f>IF(I1056="","",IF(J1056="IN","",IF(COUNTIF($A$2:A1056,A1056)=1,1,"")))</f>
        <v>1</v>
      </c>
      <c r="E1056" s="1" t="str">
        <f>IF(I1056="","",IF(J1056="OUT","",IF(COUNTIF(B$2:$B1056,B1056)=1,1,"")))</f>
        <v/>
      </c>
      <c r="F1056" s="1" t="str">
        <f>IF(I1056="","",IF(J1056="IN","",IF(COUNTIF($B$2:B1056,B1056)=1,1,"")))</f>
        <v/>
      </c>
      <c r="G1056" s="1">
        <f>IF(I1056="","",COUNTIF($K$1:K1056,K1056))</f>
        <v>112</v>
      </c>
      <c r="H1056" s="1">
        <f>IF(I1056="","",COUNTIF($G$2:G1056,1))</f>
        <v>67</v>
      </c>
      <c r="I1056" s="5">
        <v>10254</v>
      </c>
      <c r="J1056" s="5" t="s">
        <v>3</v>
      </c>
      <c r="K1056" s="5" t="s">
        <v>21</v>
      </c>
      <c r="L1056" s="6">
        <v>43405</v>
      </c>
      <c r="M1056" s="5">
        <v>17712</v>
      </c>
      <c r="N1056" s="5">
        <v>38.21</v>
      </c>
      <c r="O1056" s="7">
        <v>-676775.52</v>
      </c>
    </row>
    <row r="1057" spans="1:15" hidden="1" x14ac:dyDescent="0.2">
      <c r="A1057" s="1" t="str">
        <f t="shared" si="32"/>
        <v>43405-Bull Market Brokers S.A (200)-11966-OUT</v>
      </c>
      <c r="B1057" s="1" t="str">
        <f t="shared" si="33"/>
        <v>43405-Bull Market Brokers S.A (200)-OUT</v>
      </c>
      <c r="C1057" s="1" t="str">
        <f>IF(I1057="","",IF(J1057="OUT","",IF(COUNTIF($A$2:A1057,A1057)=1,1,"")))</f>
        <v/>
      </c>
      <c r="D1057" s="1">
        <f>IF(I1057="","",IF(J1057="IN","",IF(COUNTIF($A$2:A1057,A1057)=1,1,"")))</f>
        <v>1</v>
      </c>
      <c r="E1057" s="1" t="str">
        <f>IF(I1057="","",IF(J1057="OUT","",IF(COUNTIF(B$2:$B1057,B1057)=1,1,"")))</f>
        <v/>
      </c>
      <c r="F1057" s="1" t="str">
        <f>IF(I1057="","",IF(J1057="IN","",IF(COUNTIF($B$2:B1057,B1057)=1,1,"")))</f>
        <v/>
      </c>
      <c r="G1057" s="1">
        <f>IF(I1057="","",COUNTIF($K$1:K1057,K1057))</f>
        <v>113</v>
      </c>
      <c r="H1057" s="1">
        <f>IF(I1057="","",COUNTIF($G$2:G1057,1))</f>
        <v>67</v>
      </c>
      <c r="I1057" s="5">
        <v>11966</v>
      </c>
      <c r="J1057" s="5" t="s">
        <v>3</v>
      </c>
      <c r="K1057" s="5" t="s">
        <v>21</v>
      </c>
      <c r="L1057" s="6">
        <v>43405</v>
      </c>
      <c r="M1057" s="5">
        <v>19000</v>
      </c>
      <c r="N1057" s="5">
        <v>33.200000000000003</v>
      </c>
      <c r="O1057" s="7">
        <v>-630800</v>
      </c>
    </row>
    <row r="1058" spans="1:15" hidden="1" x14ac:dyDescent="0.2">
      <c r="A1058" s="1" t="str">
        <f t="shared" si="32"/>
        <v>43405-Bull Market Brokers S.A (200)-11966-OUT</v>
      </c>
      <c r="B1058" s="1" t="str">
        <f t="shared" si="33"/>
        <v>43405-Bull Market Brokers S.A (200)-OUT</v>
      </c>
      <c r="C1058" s="1" t="str">
        <f>IF(I1058="","",IF(J1058="OUT","",IF(COUNTIF($A$2:A1058,A1058)=1,1,"")))</f>
        <v/>
      </c>
      <c r="D1058" s="1" t="str">
        <f>IF(I1058="","",IF(J1058="IN","",IF(COUNTIF($A$2:A1058,A1058)=1,1,"")))</f>
        <v/>
      </c>
      <c r="E1058" s="1" t="str">
        <f>IF(I1058="","",IF(J1058="OUT","",IF(COUNTIF(B$2:$B1058,B1058)=1,1,"")))</f>
        <v/>
      </c>
      <c r="F1058" s="1" t="str">
        <f>IF(I1058="","",IF(J1058="IN","",IF(COUNTIF($B$2:B1058,B1058)=1,1,"")))</f>
        <v/>
      </c>
      <c r="G1058" s="1">
        <f>IF(I1058="","",COUNTIF($K$1:K1058,K1058))</f>
        <v>114</v>
      </c>
      <c r="H1058" s="1">
        <f>IF(I1058="","",COUNTIF($G$2:G1058,1))</f>
        <v>67</v>
      </c>
      <c r="I1058" s="5">
        <v>11966</v>
      </c>
      <c r="J1058" s="5" t="s">
        <v>3</v>
      </c>
      <c r="K1058" s="5" t="s">
        <v>21</v>
      </c>
      <c r="L1058" s="6">
        <v>43405</v>
      </c>
      <c r="M1058" s="5">
        <v>20000</v>
      </c>
      <c r="N1058" s="5">
        <v>31.09</v>
      </c>
      <c r="O1058" s="7">
        <v>-621800</v>
      </c>
    </row>
    <row r="1059" spans="1:15" hidden="1" x14ac:dyDescent="0.2">
      <c r="A1059" s="1" t="str">
        <f t="shared" si="32"/>
        <v>43405-Bull Market Brokers S.A (200)-11966-OUT</v>
      </c>
      <c r="B1059" s="1" t="str">
        <f t="shared" si="33"/>
        <v>43405-Bull Market Brokers S.A (200)-OUT</v>
      </c>
      <c r="C1059" s="1" t="str">
        <f>IF(I1059="","",IF(J1059="OUT","",IF(COUNTIF($A$2:A1059,A1059)=1,1,"")))</f>
        <v/>
      </c>
      <c r="D1059" s="1" t="str">
        <f>IF(I1059="","",IF(J1059="IN","",IF(COUNTIF($A$2:A1059,A1059)=1,1,"")))</f>
        <v/>
      </c>
      <c r="E1059" s="1" t="str">
        <f>IF(I1059="","",IF(J1059="OUT","",IF(COUNTIF(B$2:$B1059,B1059)=1,1,"")))</f>
        <v/>
      </c>
      <c r="F1059" s="1" t="str">
        <f>IF(I1059="","",IF(J1059="IN","",IF(COUNTIF($B$2:B1059,B1059)=1,1,"")))</f>
        <v/>
      </c>
      <c r="G1059" s="1">
        <f>IF(I1059="","",COUNTIF($K$1:K1059,K1059))</f>
        <v>115</v>
      </c>
      <c r="H1059" s="1">
        <f>IF(I1059="","",COUNTIF($G$2:G1059,1))</f>
        <v>67</v>
      </c>
      <c r="I1059" s="5">
        <v>11966</v>
      </c>
      <c r="J1059" s="5" t="s">
        <v>3</v>
      </c>
      <c r="K1059" s="5" t="s">
        <v>21</v>
      </c>
      <c r="L1059" s="6">
        <v>43405</v>
      </c>
      <c r="M1059" s="5">
        <v>174043</v>
      </c>
      <c r="N1059" s="5">
        <v>1.6950000000000001</v>
      </c>
      <c r="O1059" s="7">
        <v>-295002.88500000001</v>
      </c>
    </row>
    <row r="1060" spans="1:15" hidden="1" x14ac:dyDescent="0.2">
      <c r="A1060" s="1" t="str">
        <f t="shared" si="32"/>
        <v>43405-Bull Market Brokers S.A (200)-11966-OUT</v>
      </c>
      <c r="B1060" s="1" t="str">
        <f t="shared" si="33"/>
        <v>43405-Bull Market Brokers S.A (200)-OUT</v>
      </c>
      <c r="C1060" s="1" t="str">
        <f>IF(I1060="","",IF(J1060="OUT","",IF(COUNTIF($A$2:A1060,A1060)=1,1,"")))</f>
        <v/>
      </c>
      <c r="D1060" s="1" t="str">
        <f>IF(I1060="","",IF(J1060="IN","",IF(COUNTIF($A$2:A1060,A1060)=1,1,"")))</f>
        <v/>
      </c>
      <c r="E1060" s="1" t="str">
        <f>IF(I1060="","",IF(J1060="OUT","",IF(COUNTIF(B$2:$B1060,B1060)=1,1,"")))</f>
        <v/>
      </c>
      <c r="F1060" s="1" t="str">
        <f>IF(I1060="","",IF(J1060="IN","",IF(COUNTIF($B$2:B1060,B1060)=1,1,"")))</f>
        <v/>
      </c>
      <c r="G1060" s="1">
        <f>IF(I1060="","",COUNTIF($K$1:K1060,K1060))</f>
        <v>116</v>
      </c>
      <c r="H1060" s="1">
        <f>IF(I1060="","",COUNTIF($G$2:G1060,1))</f>
        <v>67</v>
      </c>
      <c r="I1060" s="5">
        <v>11966</v>
      </c>
      <c r="J1060" s="5" t="s">
        <v>3</v>
      </c>
      <c r="K1060" s="5" t="s">
        <v>21</v>
      </c>
      <c r="L1060" s="6">
        <v>43405</v>
      </c>
      <c r="M1060" s="5">
        <v>6259</v>
      </c>
      <c r="N1060" s="5">
        <v>44.3</v>
      </c>
      <c r="O1060" s="7">
        <v>-277273.69999999995</v>
      </c>
    </row>
    <row r="1061" spans="1:15" hidden="1" x14ac:dyDescent="0.2">
      <c r="A1061" s="1" t="str">
        <f t="shared" si="32"/>
        <v>43405-Bull Market Brokers S.A (200)-11966-OUT</v>
      </c>
      <c r="B1061" s="1" t="str">
        <f t="shared" si="33"/>
        <v>43405-Bull Market Brokers S.A (200)-OUT</v>
      </c>
      <c r="C1061" s="1" t="str">
        <f>IF(I1061="","",IF(J1061="OUT","",IF(COUNTIF($A$2:A1061,A1061)=1,1,"")))</f>
        <v/>
      </c>
      <c r="D1061" s="1" t="str">
        <f>IF(I1061="","",IF(J1061="IN","",IF(COUNTIF($A$2:A1061,A1061)=1,1,"")))</f>
        <v/>
      </c>
      <c r="E1061" s="1" t="str">
        <f>IF(I1061="","",IF(J1061="OUT","",IF(COUNTIF(B$2:$B1061,B1061)=1,1,"")))</f>
        <v/>
      </c>
      <c r="F1061" s="1" t="str">
        <f>IF(I1061="","",IF(J1061="IN","",IF(COUNTIF($B$2:B1061,B1061)=1,1,"")))</f>
        <v/>
      </c>
      <c r="G1061" s="1">
        <f>IF(I1061="","",COUNTIF($K$1:K1061,K1061))</f>
        <v>117</v>
      </c>
      <c r="H1061" s="1">
        <f>IF(I1061="","",COUNTIF($G$2:G1061,1))</f>
        <v>67</v>
      </c>
      <c r="I1061" s="5">
        <v>11966</v>
      </c>
      <c r="J1061" s="5" t="s">
        <v>3</v>
      </c>
      <c r="K1061" s="5" t="s">
        <v>21</v>
      </c>
      <c r="L1061" s="6">
        <v>43405</v>
      </c>
      <c r="M1061" s="5">
        <v>169526</v>
      </c>
      <c r="N1061" s="5">
        <v>1.6</v>
      </c>
      <c r="O1061" s="7">
        <v>-271241.60000000003</v>
      </c>
    </row>
    <row r="1062" spans="1:15" hidden="1" x14ac:dyDescent="0.2">
      <c r="A1062" s="1" t="str">
        <f t="shared" si="32"/>
        <v>43405-Bull Market Brokers S.A (200)-11966-OUT</v>
      </c>
      <c r="B1062" s="1" t="str">
        <f t="shared" si="33"/>
        <v>43405-Bull Market Brokers S.A (200)-OUT</v>
      </c>
      <c r="C1062" s="1" t="str">
        <f>IF(I1062="","",IF(J1062="OUT","",IF(COUNTIF($A$2:A1062,A1062)=1,1,"")))</f>
        <v/>
      </c>
      <c r="D1062" s="1" t="str">
        <f>IF(I1062="","",IF(J1062="IN","",IF(COUNTIF($A$2:A1062,A1062)=1,1,"")))</f>
        <v/>
      </c>
      <c r="E1062" s="1" t="str">
        <f>IF(I1062="","",IF(J1062="OUT","",IF(COUNTIF(B$2:$B1062,B1062)=1,1,"")))</f>
        <v/>
      </c>
      <c r="F1062" s="1" t="str">
        <f>IF(I1062="","",IF(J1062="IN","",IF(COUNTIF($B$2:B1062,B1062)=1,1,"")))</f>
        <v/>
      </c>
      <c r="G1062" s="1">
        <f>IF(I1062="","",COUNTIF($K$1:K1062,K1062))</f>
        <v>118</v>
      </c>
      <c r="H1062" s="1">
        <f>IF(I1062="","",COUNTIF($G$2:G1062,1))</f>
        <v>67</v>
      </c>
      <c r="I1062" s="5">
        <v>11966</v>
      </c>
      <c r="J1062" s="5" t="s">
        <v>3</v>
      </c>
      <c r="K1062" s="5" t="s">
        <v>21</v>
      </c>
      <c r="L1062" s="6">
        <v>43405</v>
      </c>
      <c r="M1062" s="5">
        <v>22422</v>
      </c>
      <c r="N1062" s="5">
        <v>8.75</v>
      </c>
      <c r="O1062" s="7">
        <v>-196192.5</v>
      </c>
    </row>
    <row r="1063" spans="1:15" hidden="1" x14ac:dyDescent="0.2">
      <c r="A1063" s="1" t="str">
        <f t="shared" si="32"/>
        <v>43405-Balanz Capital (238)-13160-OUT</v>
      </c>
      <c r="B1063" s="1" t="str">
        <f t="shared" si="33"/>
        <v>43405-Balanz Capital (238)-OUT</v>
      </c>
      <c r="C1063" s="1" t="str">
        <f>IF(I1063="","",IF(J1063="OUT","",IF(COUNTIF($A$2:A1063,A1063)=1,1,"")))</f>
        <v/>
      </c>
      <c r="D1063" s="1">
        <f>IF(I1063="","",IF(J1063="IN","",IF(COUNTIF($A$2:A1063,A1063)=1,1,"")))</f>
        <v>1</v>
      </c>
      <c r="E1063" s="1" t="str">
        <f>IF(I1063="","",IF(J1063="OUT","",IF(COUNTIF(B$2:$B1063,B1063)=1,1,"")))</f>
        <v/>
      </c>
      <c r="F1063" s="1">
        <f>IF(I1063="","",IF(J1063="IN","",IF(COUNTIF($B$2:B1063,B1063)=1,1,"")))</f>
        <v>1</v>
      </c>
      <c r="G1063" s="1">
        <f>IF(I1063="","",COUNTIF($K$1:K1063,K1063))</f>
        <v>57</v>
      </c>
      <c r="H1063" s="1">
        <f>IF(I1063="","",COUNTIF($G$2:G1063,1))</f>
        <v>67</v>
      </c>
      <c r="I1063" s="5">
        <v>13160</v>
      </c>
      <c r="J1063" s="5" t="s">
        <v>3</v>
      </c>
      <c r="K1063" s="5" t="s">
        <v>6</v>
      </c>
      <c r="L1063" s="6">
        <v>43405</v>
      </c>
      <c r="M1063" s="5">
        <v>12479</v>
      </c>
      <c r="N1063" s="5">
        <v>7.7</v>
      </c>
      <c r="O1063" s="7">
        <v>-96088.3</v>
      </c>
    </row>
    <row r="1064" spans="1:15" hidden="1" x14ac:dyDescent="0.2">
      <c r="A1064" s="1" t="str">
        <f t="shared" si="32"/>
        <v>43405-Balanz Capital (238)-13160-OUT</v>
      </c>
      <c r="B1064" s="1" t="str">
        <f t="shared" si="33"/>
        <v>43405-Balanz Capital (238)-OUT</v>
      </c>
      <c r="C1064" s="1" t="str">
        <f>IF(I1064="","",IF(J1064="OUT","",IF(COUNTIF($A$2:A1064,A1064)=1,1,"")))</f>
        <v/>
      </c>
      <c r="D1064" s="1" t="str">
        <f>IF(I1064="","",IF(J1064="IN","",IF(COUNTIF($A$2:A1064,A1064)=1,1,"")))</f>
        <v/>
      </c>
      <c r="E1064" s="1" t="str">
        <f>IF(I1064="","",IF(J1064="OUT","",IF(COUNTIF(B$2:$B1064,B1064)=1,1,"")))</f>
        <v/>
      </c>
      <c r="F1064" s="1" t="str">
        <f>IF(I1064="","",IF(J1064="IN","",IF(COUNTIF($B$2:B1064,B1064)=1,1,"")))</f>
        <v/>
      </c>
      <c r="G1064" s="1">
        <f>IF(I1064="","",COUNTIF($K$1:K1064,K1064))</f>
        <v>58</v>
      </c>
      <c r="H1064" s="1">
        <f>IF(I1064="","",COUNTIF($G$2:G1064,1))</f>
        <v>67</v>
      </c>
      <c r="I1064" s="5">
        <v>13160</v>
      </c>
      <c r="J1064" s="5" t="s">
        <v>3</v>
      </c>
      <c r="K1064" s="5" t="s">
        <v>6</v>
      </c>
      <c r="L1064" s="6">
        <v>43405</v>
      </c>
      <c r="M1064" s="5">
        <v>2414</v>
      </c>
      <c r="N1064" s="5">
        <v>36.299999999999997</v>
      </c>
      <c r="O1064" s="7">
        <v>-87628.2</v>
      </c>
    </row>
    <row r="1065" spans="1:15" hidden="1" x14ac:dyDescent="0.2">
      <c r="A1065" s="1" t="str">
        <f t="shared" si="32"/>
        <v>43405-Balanz Capital (238)-13160-OUT</v>
      </c>
      <c r="B1065" s="1" t="str">
        <f t="shared" si="33"/>
        <v>43405-Balanz Capital (238)-OUT</v>
      </c>
      <c r="C1065" s="1" t="str">
        <f>IF(I1065="","",IF(J1065="OUT","",IF(COUNTIF($A$2:A1065,A1065)=1,1,"")))</f>
        <v/>
      </c>
      <c r="D1065" s="1" t="str">
        <f>IF(I1065="","",IF(J1065="IN","",IF(COUNTIF($A$2:A1065,A1065)=1,1,"")))</f>
        <v/>
      </c>
      <c r="E1065" s="1" t="str">
        <f>IF(I1065="","",IF(J1065="OUT","",IF(COUNTIF(B$2:$B1065,B1065)=1,1,"")))</f>
        <v/>
      </c>
      <c r="F1065" s="1" t="str">
        <f>IF(I1065="","",IF(J1065="IN","",IF(COUNTIF($B$2:B1065,B1065)=1,1,"")))</f>
        <v/>
      </c>
      <c r="G1065" s="1">
        <f>IF(I1065="","",COUNTIF($K$1:K1065,K1065))</f>
        <v>59</v>
      </c>
      <c r="H1065" s="1">
        <f>IF(I1065="","",COUNTIF($G$2:G1065,1))</f>
        <v>67</v>
      </c>
      <c r="I1065" s="5">
        <v>13160</v>
      </c>
      <c r="J1065" s="5" t="s">
        <v>3</v>
      </c>
      <c r="K1065" s="5" t="s">
        <v>6</v>
      </c>
      <c r="L1065" s="6">
        <v>43405</v>
      </c>
      <c r="M1065" s="5">
        <v>3242</v>
      </c>
      <c r="N1065" s="5">
        <v>13.4</v>
      </c>
      <c r="O1065" s="7">
        <v>-43442.8</v>
      </c>
    </row>
    <row r="1066" spans="1:15" hidden="1" x14ac:dyDescent="0.2">
      <c r="A1066" s="1" t="str">
        <f t="shared" si="32"/>
        <v>43405-Balanz Capital (238)-13160-OUT</v>
      </c>
      <c r="B1066" s="1" t="str">
        <f t="shared" si="33"/>
        <v>43405-Balanz Capital (238)-OUT</v>
      </c>
      <c r="C1066" s="1" t="str">
        <f>IF(I1066="","",IF(J1066="OUT","",IF(COUNTIF($A$2:A1066,A1066)=1,1,"")))</f>
        <v/>
      </c>
      <c r="D1066" s="1" t="str">
        <f>IF(I1066="","",IF(J1066="IN","",IF(COUNTIF($A$2:A1066,A1066)=1,1,"")))</f>
        <v/>
      </c>
      <c r="E1066" s="1" t="str">
        <f>IF(I1066="","",IF(J1066="OUT","",IF(COUNTIF(B$2:$B1066,B1066)=1,1,"")))</f>
        <v/>
      </c>
      <c r="F1066" s="1" t="str">
        <f>IF(I1066="","",IF(J1066="IN","",IF(COUNTIF($B$2:B1066,B1066)=1,1,"")))</f>
        <v/>
      </c>
      <c r="G1066" s="1">
        <f>IF(I1066="","",COUNTIF($K$1:K1066,K1066))</f>
        <v>60</v>
      </c>
      <c r="H1066" s="1">
        <f>IF(I1066="","",COUNTIF($G$2:G1066,1))</f>
        <v>67</v>
      </c>
      <c r="I1066" s="5">
        <v>13160</v>
      </c>
      <c r="J1066" s="5" t="s">
        <v>3</v>
      </c>
      <c r="K1066" s="5" t="s">
        <v>6</v>
      </c>
      <c r="L1066" s="6">
        <v>43405</v>
      </c>
      <c r="M1066" s="5">
        <v>6032</v>
      </c>
      <c r="N1066" s="5">
        <v>5.67</v>
      </c>
      <c r="O1066" s="7">
        <v>-34201.440000000002</v>
      </c>
    </row>
    <row r="1067" spans="1:15" hidden="1" x14ac:dyDescent="0.2">
      <c r="A1067" s="1" t="str">
        <f t="shared" si="32"/>
        <v>43405-Balanz Capital (238)-13160-OUT</v>
      </c>
      <c r="B1067" s="1" t="str">
        <f t="shared" si="33"/>
        <v>43405-Balanz Capital (238)-OUT</v>
      </c>
      <c r="C1067" s="1" t="str">
        <f>IF(I1067="","",IF(J1067="OUT","",IF(COUNTIF($A$2:A1067,A1067)=1,1,"")))</f>
        <v/>
      </c>
      <c r="D1067" s="1" t="str">
        <f>IF(I1067="","",IF(J1067="IN","",IF(COUNTIF($A$2:A1067,A1067)=1,1,"")))</f>
        <v/>
      </c>
      <c r="E1067" s="1" t="str">
        <f>IF(I1067="","",IF(J1067="OUT","",IF(COUNTIF(B$2:$B1067,B1067)=1,1,"")))</f>
        <v/>
      </c>
      <c r="F1067" s="1" t="str">
        <f>IF(I1067="","",IF(J1067="IN","",IF(COUNTIF($B$2:B1067,B1067)=1,1,"")))</f>
        <v/>
      </c>
      <c r="G1067" s="1">
        <f>IF(I1067="","",COUNTIF($K$1:K1067,K1067))</f>
        <v>61</v>
      </c>
      <c r="H1067" s="1">
        <f>IF(I1067="","",COUNTIF($G$2:G1067,1))</f>
        <v>67</v>
      </c>
      <c r="I1067" s="5">
        <v>13160</v>
      </c>
      <c r="J1067" s="5" t="s">
        <v>3</v>
      </c>
      <c r="K1067" s="5" t="s">
        <v>6</v>
      </c>
      <c r="L1067" s="6">
        <v>43405</v>
      </c>
      <c r="M1067" s="5">
        <v>230</v>
      </c>
      <c r="N1067" s="5">
        <v>110.95</v>
      </c>
      <c r="O1067" s="7">
        <v>-25518.5</v>
      </c>
    </row>
    <row r="1068" spans="1:15" hidden="1" x14ac:dyDescent="0.2">
      <c r="A1068" s="1" t="str">
        <f t="shared" si="32"/>
        <v>43405-Balanz Capital (238)-13160-OUT</v>
      </c>
      <c r="B1068" s="1" t="str">
        <f t="shared" si="33"/>
        <v>43405-Balanz Capital (238)-OUT</v>
      </c>
      <c r="C1068" s="1" t="str">
        <f>IF(I1068="","",IF(J1068="OUT","",IF(COUNTIF($A$2:A1068,A1068)=1,1,"")))</f>
        <v/>
      </c>
      <c r="D1068" s="1" t="str">
        <f>IF(I1068="","",IF(J1068="IN","",IF(COUNTIF($A$2:A1068,A1068)=1,1,"")))</f>
        <v/>
      </c>
      <c r="E1068" s="1" t="str">
        <f>IF(I1068="","",IF(J1068="OUT","",IF(COUNTIF(B$2:$B1068,B1068)=1,1,"")))</f>
        <v/>
      </c>
      <c r="F1068" s="1" t="str">
        <f>IF(I1068="","",IF(J1068="IN","",IF(COUNTIF($B$2:B1068,B1068)=1,1,"")))</f>
        <v/>
      </c>
      <c r="G1068" s="1">
        <f>IF(I1068="","",COUNTIF($K$1:K1068,K1068))</f>
        <v>62</v>
      </c>
      <c r="H1068" s="1">
        <f>IF(I1068="","",COUNTIF($G$2:G1068,1))</f>
        <v>67</v>
      </c>
      <c r="I1068" s="5">
        <v>13160</v>
      </c>
      <c r="J1068" s="5" t="s">
        <v>3</v>
      </c>
      <c r="K1068" s="5" t="s">
        <v>6</v>
      </c>
      <c r="L1068" s="6">
        <v>43405</v>
      </c>
      <c r="M1068" s="5">
        <v>727</v>
      </c>
      <c r="N1068" s="5">
        <v>34.6</v>
      </c>
      <c r="O1068" s="7">
        <v>-25154.2</v>
      </c>
    </row>
    <row r="1069" spans="1:15" hidden="1" x14ac:dyDescent="0.2">
      <c r="A1069" s="1" t="str">
        <f t="shared" si="32"/>
        <v>43405-Balanz Capital (238)-13160-OUT</v>
      </c>
      <c r="B1069" s="1" t="str">
        <f t="shared" si="33"/>
        <v>43405-Balanz Capital (238)-OUT</v>
      </c>
      <c r="C1069" s="1" t="str">
        <f>IF(I1069="","",IF(J1069="OUT","",IF(COUNTIF($A$2:A1069,A1069)=1,1,"")))</f>
        <v/>
      </c>
      <c r="D1069" s="1" t="str">
        <f>IF(I1069="","",IF(J1069="IN","",IF(COUNTIF($A$2:A1069,A1069)=1,1,"")))</f>
        <v/>
      </c>
      <c r="E1069" s="1" t="str">
        <f>IF(I1069="","",IF(J1069="OUT","",IF(COUNTIF(B$2:$B1069,B1069)=1,1,"")))</f>
        <v/>
      </c>
      <c r="F1069" s="1" t="str">
        <f>IF(I1069="","",IF(J1069="IN","",IF(COUNTIF($B$2:B1069,B1069)=1,1,"")))</f>
        <v/>
      </c>
      <c r="G1069" s="1">
        <f>IF(I1069="","",COUNTIF($K$1:K1069,K1069))</f>
        <v>63</v>
      </c>
      <c r="H1069" s="1">
        <f>IF(I1069="","",COUNTIF($G$2:G1069,1))</f>
        <v>67</v>
      </c>
      <c r="I1069" s="5">
        <v>13160</v>
      </c>
      <c r="J1069" s="5" t="s">
        <v>3</v>
      </c>
      <c r="K1069" s="5" t="s">
        <v>6</v>
      </c>
      <c r="L1069" s="6">
        <v>43405</v>
      </c>
      <c r="M1069" s="5">
        <v>495</v>
      </c>
      <c r="N1069" s="5">
        <v>49.6</v>
      </c>
      <c r="O1069" s="7">
        <v>-24552</v>
      </c>
    </row>
    <row r="1070" spans="1:15" hidden="1" x14ac:dyDescent="0.2">
      <c r="A1070" s="1" t="str">
        <f t="shared" si="32"/>
        <v>43405-Balanz Capital (238)-13160-OUT</v>
      </c>
      <c r="B1070" s="1" t="str">
        <f t="shared" si="33"/>
        <v>43405-Balanz Capital (238)-OUT</v>
      </c>
      <c r="C1070" s="1" t="str">
        <f>IF(I1070="","",IF(J1070="OUT","",IF(COUNTIF($A$2:A1070,A1070)=1,1,"")))</f>
        <v/>
      </c>
      <c r="D1070" s="1" t="str">
        <f>IF(I1070="","",IF(J1070="IN","",IF(COUNTIF($A$2:A1070,A1070)=1,1,"")))</f>
        <v/>
      </c>
      <c r="E1070" s="1" t="str">
        <f>IF(I1070="","",IF(J1070="OUT","",IF(COUNTIF(B$2:$B1070,B1070)=1,1,"")))</f>
        <v/>
      </c>
      <c r="F1070" s="1" t="str">
        <f>IF(I1070="","",IF(J1070="IN","",IF(COUNTIF($B$2:B1070,B1070)=1,1,"")))</f>
        <v/>
      </c>
      <c r="G1070" s="1">
        <f>IF(I1070="","",COUNTIF($K$1:K1070,K1070))</f>
        <v>64</v>
      </c>
      <c r="H1070" s="1">
        <f>IF(I1070="","",COUNTIF($G$2:G1070,1))</f>
        <v>67</v>
      </c>
      <c r="I1070" s="5">
        <v>13160</v>
      </c>
      <c r="J1070" s="5" t="s">
        <v>3</v>
      </c>
      <c r="K1070" s="5" t="s">
        <v>6</v>
      </c>
      <c r="L1070" s="6">
        <v>43405</v>
      </c>
      <c r="M1070" s="5">
        <v>497</v>
      </c>
      <c r="N1070" s="5">
        <v>47.95</v>
      </c>
      <c r="O1070" s="7">
        <v>-23831.15</v>
      </c>
    </row>
    <row r="1071" spans="1:15" hidden="1" x14ac:dyDescent="0.2">
      <c r="A1071" s="1" t="str">
        <f t="shared" si="32"/>
        <v>43405-Balanz Capital (238)-13160-OUT</v>
      </c>
      <c r="B1071" s="1" t="str">
        <f t="shared" si="33"/>
        <v>43405-Balanz Capital (238)-OUT</v>
      </c>
      <c r="C1071" s="1" t="str">
        <f>IF(I1071="","",IF(J1071="OUT","",IF(COUNTIF($A$2:A1071,A1071)=1,1,"")))</f>
        <v/>
      </c>
      <c r="D1071" s="1" t="str">
        <f>IF(I1071="","",IF(J1071="IN","",IF(COUNTIF($A$2:A1071,A1071)=1,1,"")))</f>
        <v/>
      </c>
      <c r="E1071" s="1" t="str">
        <f>IF(I1071="","",IF(J1071="OUT","",IF(COUNTIF(B$2:$B1071,B1071)=1,1,"")))</f>
        <v/>
      </c>
      <c r="F1071" s="1" t="str">
        <f>IF(I1071="","",IF(J1071="IN","",IF(COUNTIF($B$2:B1071,B1071)=1,1,"")))</f>
        <v/>
      </c>
      <c r="G1071" s="1">
        <f>IF(I1071="","",COUNTIF($K$1:K1071,K1071))</f>
        <v>65</v>
      </c>
      <c r="H1071" s="1">
        <f>IF(I1071="","",COUNTIF($G$2:G1071,1))</f>
        <v>67</v>
      </c>
      <c r="I1071" s="5">
        <v>13160</v>
      </c>
      <c r="J1071" s="5" t="s">
        <v>3</v>
      </c>
      <c r="K1071" s="5" t="s">
        <v>6</v>
      </c>
      <c r="L1071" s="6">
        <v>43405</v>
      </c>
      <c r="M1071" s="5">
        <v>662</v>
      </c>
      <c r="N1071" s="5">
        <v>35</v>
      </c>
      <c r="O1071" s="7">
        <v>-23170</v>
      </c>
    </row>
    <row r="1072" spans="1:15" hidden="1" x14ac:dyDescent="0.2">
      <c r="A1072" s="1" t="str">
        <f t="shared" si="32"/>
        <v>43405-Balanz Capital (238)-13160-OUT</v>
      </c>
      <c r="B1072" s="1" t="str">
        <f t="shared" si="33"/>
        <v>43405-Balanz Capital (238)-OUT</v>
      </c>
      <c r="C1072" s="1" t="str">
        <f>IF(I1072="","",IF(J1072="OUT","",IF(COUNTIF($A$2:A1072,A1072)=1,1,"")))</f>
        <v/>
      </c>
      <c r="D1072" s="1" t="str">
        <f>IF(I1072="","",IF(J1072="IN","",IF(COUNTIF($A$2:A1072,A1072)=1,1,"")))</f>
        <v/>
      </c>
      <c r="E1072" s="1" t="str">
        <f>IF(I1072="","",IF(J1072="OUT","",IF(COUNTIF(B$2:$B1072,B1072)=1,1,"")))</f>
        <v/>
      </c>
      <c r="F1072" s="1" t="str">
        <f>IF(I1072="","",IF(J1072="IN","",IF(COUNTIF($B$2:B1072,B1072)=1,1,"")))</f>
        <v/>
      </c>
      <c r="G1072" s="1">
        <f>IF(I1072="","",COUNTIF($K$1:K1072,K1072))</f>
        <v>66</v>
      </c>
      <c r="H1072" s="1">
        <f>IF(I1072="","",COUNTIF($G$2:G1072,1))</f>
        <v>67</v>
      </c>
      <c r="I1072" s="5">
        <v>13160</v>
      </c>
      <c r="J1072" s="5" t="s">
        <v>3</v>
      </c>
      <c r="K1072" s="5" t="s">
        <v>6</v>
      </c>
      <c r="L1072" s="6">
        <v>43405</v>
      </c>
      <c r="M1072" s="5">
        <v>294</v>
      </c>
      <c r="N1072" s="5">
        <v>66.75</v>
      </c>
      <c r="O1072" s="7">
        <v>-19624.5</v>
      </c>
    </row>
    <row r="1073" spans="1:15" hidden="1" x14ac:dyDescent="0.2">
      <c r="A1073" s="1" t="str">
        <f t="shared" si="32"/>
        <v>43405-Balanz Capital (238)-13160-OUT</v>
      </c>
      <c r="B1073" s="1" t="str">
        <f t="shared" si="33"/>
        <v>43405-Balanz Capital (238)-OUT</v>
      </c>
      <c r="C1073" s="1" t="str">
        <f>IF(I1073="","",IF(J1073="OUT","",IF(COUNTIF($A$2:A1073,A1073)=1,1,"")))</f>
        <v/>
      </c>
      <c r="D1073" s="1" t="str">
        <f>IF(I1073="","",IF(J1073="IN","",IF(COUNTIF($A$2:A1073,A1073)=1,1,"")))</f>
        <v/>
      </c>
      <c r="E1073" s="1" t="str">
        <f>IF(I1073="","",IF(J1073="OUT","",IF(COUNTIF(B$2:$B1073,B1073)=1,1,"")))</f>
        <v/>
      </c>
      <c r="F1073" s="1" t="str">
        <f>IF(I1073="","",IF(J1073="IN","",IF(COUNTIF($B$2:B1073,B1073)=1,1,"")))</f>
        <v/>
      </c>
      <c r="G1073" s="1">
        <f>IF(I1073="","",COUNTIF($K$1:K1073,K1073))</f>
        <v>67</v>
      </c>
      <c r="H1073" s="1">
        <f>IF(I1073="","",COUNTIF($G$2:G1073,1))</f>
        <v>67</v>
      </c>
      <c r="I1073" s="5">
        <v>13160</v>
      </c>
      <c r="J1073" s="5" t="s">
        <v>3</v>
      </c>
      <c r="K1073" s="5" t="s">
        <v>6</v>
      </c>
      <c r="L1073" s="6">
        <v>43405</v>
      </c>
      <c r="M1073" s="5">
        <v>72</v>
      </c>
      <c r="N1073" s="5">
        <v>267.39999999999998</v>
      </c>
      <c r="O1073" s="7">
        <v>-19252.8</v>
      </c>
    </row>
    <row r="1074" spans="1:15" hidden="1" x14ac:dyDescent="0.2">
      <c r="A1074" s="1" t="str">
        <f t="shared" si="32"/>
        <v>43405-Balanz Capital (238)-13160-OUT</v>
      </c>
      <c r="B1074" s="1" t="str">
        <f t="shared" si="33"/>
        <v>43405-Balanz Capital (238)-OUT</v>
      </c>
      <c r="C1074" s="1" t="str">
        <f>IF(I1074="","",IF(J1074="OUT","",IF(COUNTIF($A$2:A1074,A1074)=1,1,"")))</f>
        <v/>
      </c>
      <c r="D1074" s="1" t="str">
        <f>IF(I1074="","",IF(J1074="IN","",IF(COUNTIF($A$2:A1074,A1074)=1,1,"")))</f>
        <v/>
      </c>
      <c r="E1074" s="1" t="str">
        <f>IF(I1074="","",IF(J1074="OUT","",IF(COUNTIF(B$2:$B1074,B1074)=1,1,"")))</f>
        <v/>
      </c>
      <c r="F1074" s="1" t="str">
        <f>IF(I1074="","",IF(J1074="IN","",IF(COUNTIF($B$2:B1074,B1074)=1,1,"")))</f>
        <v/>
      </c>
      <c r="G1074" s="1">
        <f>IF(I1074="","",COUNTIF($K$1:K1074,K1074))</f>
        <v>68</v>
      </c>
      <c r="H1074" s="1">
        <f>IF(I1074="","",COUNTIF($G$2:G1074,1))</f>
        <v>67</v>
      </c>
      <c r="I1074" s="5">
        <v>13160</v>
      </c>
      <c r="J1074" s="5" t="s">
        <v>3</v>
      </c>
      <c r="K1074" s="5" t="s">
        <v>6</v>
      </c>
      <c r="L1074" s="6">
        <v>43405</v>
      </c>
      <c r="M1074" s="5">
        <v>179</v>
      </c>
      <c r="N1074" s="5">
        <v>97.3</v>
      </c>
      <c r="O1074" s="7">
        <v>-17416.7</v>
      </c>
    </row>
    <row r="1075" spans="1:15" hidden="1" x14ac:dyDescent="0.2">
      <c r="A1075" s="1" t="str">
        <f t="shared" si="32"/>
        <v>43405-Balanz Capital (238)-13160-OUT</v>
      </c>
      <c r="B1075" s="1" t="str">
        <f t="shared" si="33"/>
        <v>43405-Balanz Capital (238)-OUT</v>
      </c>
      <c r="C1075" s="1" t="str">
        <f>IF(I1075="","",IF(J1075="OUT","",IF(COUNTIF($A$2:A1075,A1075)=1,1,"")))</f>
        <v/>
      </c>
      <c r="D1075" s="1" t="str">
        <f>IF(I1075="","",IF(J1075="IN","",IF(COUNTIF($A$2:A1075,A1075)=1,1,"")))</f>
        <v/>
      </c>
      <c r="E1075" s="1" t="str">
        <f>IF(I1075="","",IF(J1075="OUT","",IF(COUNTIF(B$2:$B1075,B1075)=1,1,"")))</f>
        <v/>
      </c>
      <c r="F1075" s="1" t="str">
        <f>IF(I1075="","",IF(J1075="IN","",IF(COUNTIF($B$2:B1075,B1075)=1,1,"")))</f>
        <v/>
      </c>
      <c r="G1075" s="1">
        <f>IF(I1075="","",COUNTIF($K$1:K1075,K1075))</f>
        <v>69</v>
      </c>
      <c r="H1075" s="1">
        <f>IF(I1075="","",COUNTIF($G$2:G1075,1))</f>
        <v>67</v>
      </c>
      <c r="I1075" s="5">
        <v>13160</v>
      </c>
      <c r="J1075" s="5" t="s">
        <v>3</v>
      </c>
      <c r="K1075" s="5" t="s">
        <v>6</v>
      </c>
      <c r="L1075" s="6">
        <v>43405</v>
      </c>
      <c r="M1075" s="5">
        <v>40</v>
      </c>
      <c r="N1075" s="5">
        <v>355.05</v>
      </c>
      <c r="O1075" s="7">
        <v>-14202</v>
      </c>
    </row>
    <row r="1076" spans="1:15" hidden="1" x14ac:dyDescent="0.2">
      <c r="A1076" s="1" t="str">
        <f t="shared" si="32"/>
        <v>43405-Balanz Capital (238)-13160-OUT</v>
      </c>
      <c r="B1076" s="1" t="str">
        <f t="shared" si="33"/>
        <v>43405-Balanz Capital (238)-OUT</v>
      </c>
      <c r="C1076" s="1" t="str">
        <f>IF(I1076="","",IF(J1076="OUT","",IF(COUNTIF($A$2:A1076,A1076)=1,1,"")))</f>
        <v/>
      </c>
      <c r="D1076" s="1" t="str">
        <f>IF(I1076="","",IF(J1076="IN","",IF(COUNTIF($A$2:A1076,A1076)=1,1,"")))</f>
        <v/>
      </c>
      <c r="E1076" s="1" t="str">
        <f>IF(I1076="","",IF(J1076="OUT","",IF(COUNTIF(B$2:$B1076,B1076)=1,1,"")))</f>
        <v/>
      </c>
      <c r="F1076" s="1" t="str">
        <f>IF(I1076="","",IF(J1076="IN","",IF(COUNTIF($B$2:B1076,B1076)=1,1,"")))</f>
        <v/>
      </c>
      <c r="G1076" s="1">
        <f>IF(I1076="","",COUNTIF($K$1:K1076,K1076))</f>
        <v>70</v>
      </c>
      <c r="H1076" s="1">
        <f>IF(I1076="","",COUNTIF($G$2:G1076,1))</f>
        <v>67</v>
      </c>
      <c r="I1076" s="5">
        <v>13160</v>
      </c>
      <c r="J1076" s="5" t="s">
        <v>3</v>
      </c>
      <c r="K1076" s="5" t="s">
        <v>6</v>
      </c>
      <c r="L1076" s="6">
        <v>43405</v>
      </c>
      <c r="M1076" s="5">
        <v>13064</v>
      </c>
      <c r="N1076" s="5">
        <v>0</v>
      </c>
      <c r="O1076" s="7">
        <v>0</v>
      </c>
    </row>
    <row r="1077" spans="1:15" hidden="1" x14ac:dyDescent="0.2">
      <c r="A1077" s="1" t="str">
        <f t="shared" si="32"/>
        <v>43405-Tomar Inversiones S.A (Viejo) (1750)-13386-OUT</v>
      </c>
      <c r="B1077" s="1" t="str">
        <f t="shared" si="33"/>
        <v>43405-Tomar Inversiones S.A (Viejo) (1750)-OUT</v>
      </c>
      <c r="C1077" s="1" t="str">
        <f>IF(I1077="","",IF(J1077="OUT","",IF(COUNTIF($A$2:A1077,A1077)=1,1,"")))</f>
        <v/>
      </c>
      <c r="D1077" s="1">
        <f>IF(I1077="","",IF(J1077="IN","",IF(COUNTIF($A$2:A1077,A1077)=1,1,"")))</f>
        <v>1</v>
      </c>
      <c r="E1077" s="1" t="str">
        <f>IF(I1077="","",IF(J1077="OUT","",IF(COUNTIF(B$2:$B1077,B1077)=1,1,"")))</f>
        <v/>
      </c>
      <c r="F1077" s="1">
        <f>IF(I1077="","",IF(J1077="IN","",IF(COUNTIF($B$2:B1077,B1077)=1,1,"")))</f>
        <v>1</v>
      </c>
      <c r="G1077" s="1">
        <f>IF(I1077="","",COUNTIF($K$1:K1077,K1077))</f>
        <v>13</v>
      </c>
      <c r="H1077" s="1">
        <f>IF(I1077="","",COUNTIF($G$2:G1077,1))</f>
        <v>67</v>
      </c>
      <c r="I1077" s="5">
        <v>13386</v>
      </c>
      <c r="J1077" s="5" t="s">
        <v>3</v>
      </c>
      <c r="K1077" s="5" t="s">
        <v>122</v>
      </c>
      <c r="L1077" s="6">
        <v>43405</v>
      </c>
      <c r="M1077" s="5">
        <v>770</v>
      </c>
      <c r="N1077" s="5">
        <v>35.450000000000003</v>
      </c>
      <c r="O1077" s="7">
        <v>-27296.500000000004</v>
      </c>
    </row>
    <row r="1078" spans="1:15" hidden="1" x14ac:dyDescent="0.2">
      <c r="A1078" s="1" t="str">
        <f t="shared" si="32"/>
        <v>43405-Tomar Inversiones S.A (Viejo) (1750)-13386-OUT</v>
      </c>
      <c r="B1078" s="1" t="str">
        <f t="shared" si="33"/>
        <v>43405-Tomar Inversiones S.A (Viejo) (1750)-OUT</v>
      </c>
      <c r="C1078" s="1" t="str">
        <f>IF(I1078="","",IF(J1078="OUT","",IF(COUNTIF($A$2:A1078,A1078)=1,1,"")))</f>
        <v/>
      </c>
      <c r="D1078" s="1" t="str">
        <f>IF(I1078="","",IF(J1078="IN","",IF(COUNTIF($A$2:A1078,A1078)=1,1,"")))</f>
        <v/>
      </c>
      <c r="E1078" s="1" t="str">
        <f>IF(I1078="","",IF(J1078="OUT","",IF(COUNTIF(B$2:$B1078,B1078)=1,1,"")))</f>
        <v/>
      </c>
      <c r="F1078" s="1" t="str">
        <f>IF(I1078="","",IF(J1078="IN","",IF(COUNTIF($B$2:B1078,B1078)=1,1,"")))</f>
        <v/>
      </c>
      <c r="G1078" s="1">
        <f>IF(I1078="","",COUNTIF($K$1:K1078,K1078))</f>
        <v>14</v>
      </c>
      <c r="H1078" s="1">
        <f>IF(I1078="","",COUNTIF($G$2:G1078,1))</f>
        <v>67</v>
      </c>
      <c r="I1078" s="5">
        <v>13386</v>
      </c>
      <c r="J1078" s="5" t="s">
        <v>3</v>
      </c>
      <c r="K1078" s="5" t="s">
        <v>122</v>
      </c>
      <c r="L1078" s="6">
        <v>43405</v>
      </c>
      <c r="M1078" s="5">
        <v>500</v>
      </c>
      <c r="N1078" s="5">
        <v>50</v>
      </c>
      <c r="O1078" s="7">
        <v>-25000</v>
      </c>
    </row>
    <row r="1079" spans="1:15" hidden="1" x14ac:dyDescent="0.2">
      <c r="A1079" s="1" t="str">
        <f t="shared" si="32"/>
        <v>43405-Caja de Valores S.A. (0000)-13816-OUT</v>
      </c>
      <c r="B1079" s="1" t="str">
        <f t="shared" si="33"/>
        <v>43405-Caja de Valores S.A. (0000)-OUT</v>
      </c>
      <c r="C1079" s="1" t="str">
        <f>IF(I1079="","",IF(J1079="OUT","",IF(COUNTIF($A$2:A1079,A1079)=1,1,"")))</f>
        <v/>
      </c>
      <c r="D1079" s="1">
        <f>IF(I1079="","",IF(J1079="IN","",IF(COUNTIF($A$2:A1079,A1079)=1,1,"")))</f>
        <v>1</v>
      </c>
      <c r="E1079" s="1" t="str">
        <f>IF(I1079="","",IF(J1079="OUT","",IF(COUNTIF(B$2:$B1079,B1079)=1,1,"")))</f>
        <v/>
      </c>
      <c r="F1079" s="1">
        <f>IF(I1079="","",IF(J1079="IN","",IF(COUNTIF($B$2:B1079,B1079)=1,1,"")))</f>
        <v>1</v>
      </c>
      <c r="G1079" s="1">
        <f>IF(I1079="","",COUNTIF($K$1:K1079,K1079))</f>
        <v>13</v>
      </c>
      <c r="H1079" s="1">
        <f>IF(I1079="","",COUNTIF($G$2:G1079,1))</f>
        <v>67</v>
      </c>
      <c r="I1079" s="5">
        <v>13816</v>
      </c>
      <c r="J1079" s="5" t="s">
        <v>3</v>
      </c>
      <c r="K1079" s="5" t="s">
        <v>22</v>
      </c>
      <c r="L1079" s="6">
        <v>43405</v>
      </c>
      <c r="M1079" s="5">
        <v>44000</v>
      </c>
      <c r="N1079" s="5">
        <v>0</v>
      </c>
      <c r="O1079" s="7">
        <v>0</v>
      </c>
    </row>
    <row r="1080" spans="1:15" hidden="1" x14ac:dyDescent="0.2">
      <c r="A1080" s="1" t="str">
        <f t="shared" si="32"/>
        <v>43405-Balanz Capital (238)-13904-OUT</v>
      </c>
      <c r="B1080" s="1" t="str">
        <f t="shared" si="33"/>
        <v>43405-Balanz Capital (238)-OUT</v>
      </c>
      <c r="C1080" s="1" t="str">
        <f>IF(I1080="","",IF(J1080="OUT","",IF(COUNTIF($A$2:A1080,A1080)=1,1,"")))</f>
        <v/>
      </c>
      <c r="D1080" s="1">
        <f>IF(I1080="","",IF(J1080="IN","",IF(COUNTIF($A$2:A1080,A1080)=1,1,"")))</f>
        <v>1</v>
      </c>
      <c r="E1080" s="1" t="str">
        <f>IF(I1080="","",IF(J1080="OUT","",IF(COUNTIF(B$2:$B1080,B1080)=1,1,"")))</f>
        <v/>
      </c>
      <c r="F1080" s="1" t="str">
        <f>IF(I1080="","",IF(J1080="IN","",IF(COUNTIF($B$2:B1080,B1080)=1,1,"")))</f>
        <v/>
      </c>
      <c r="G1080" s="1">
        <f>IF(I1080="","",COUNTIF($K$1:K1080,K1080))</f>
        <v>71</v>
      </c>
      <c r="H1080" s="1">
        <f>IF(I1080="","",COUNTIF($G$2:G1080,1))</f>
        <v>67</v>
      </c>
      <c r="I1080" s="5">
        <v>13904</v>
      </c>
      <c r="J1080" s="5" t="s">
        <v>3</v>
      </c>
      <c r="K1080" s="5" t="s">
        <v>6</v>
      </c>
      <c r="L1080" s="6">
        <v>43405</v>
      </c>
      <c r="M1080" s="5">
        <v>4000</v>
      </c>
      <c r="N1080" s="5">
        <v>18.474599999999999</v>
      </c>
      <c r="O1080" s="7">
        <v>-73898.399999999994</v>
      </c>
    </row>
    <row r="1081" spans="1:15" hidden="1" x14ac:dyDescent="0.2">
      <c r="A1081" s="1" t="str">
        <f t="shared" si="32"/>
        <v>43405-Balanz Capital (238)-13904-OUT</v>
      </c>
      <c r="B1081" s="1" t="str">
        <f t="shared" si="33"/>
        <v>43405-Balanz Capital (238)-OUT</v>
      </c>
      <c r="C1081" s="1" t="str">
        <f>IF(I1081="","",IF(J1081="OUT","",IF(COUNTIF($A$2:A1081,A1081)=1,1,"")))</f>
        <v/>
      </c>
      <c r="D1081" s="1" t="str">
        <f>IF(I1081="","",IF(J1081="IN","",IF(COUNTIF($A$2:A1081,A1081)=1,1,"")))</f>
        <v/>
      </c>
      <c r="E1081" s="1" t="str">
        <f>IF(I1081="","",IF(J1081="OUT","",IF(COUNTIF(B$2:$B1081,B1081)=1,1,"")))</f>
        <v/>
      </c>
      <c r="F1081" s="1" t="str">
        <f>IF(I1081="","",IF(J1081="IN","",IF(COUNTIF($B$2:B1081,B1081)=1,1,"")))</f>
        <v/>
      </c>
      <c r="G1081" s="1">
        <f>IF(I1081="","",COUNTIF($K$1:K1081,K1081))</f>
        <v>72</v>
      </c>
      <c r="H1081" s="1">
        <f>IF(I1081="","",COUNTIF($G$2:G1081,1))</f>
        <v>67</v>
      </c>
      <c r="I1081" s="5">
        <v>13904</v>
      </c>
      <c r="J1081" s="5" t="s">
        <v>3</v>
      </c>
      <c r="K1081" s="5" t="s">
        <v>6</v>
      </c>
      <c r="L1081" s="6">
        <v>43405</v>
      </c>
      <c r="M1081" s="5">
        <v>2000</v>
      </c>
      <c r="N1081" s="5">
        <v>35.24</v>
      </c>
      <c r="O1081" s="7">
        <v>-70480</v>
      </c>
    </row>
    <row r="1082" spans="1:15" hidden="1" x14ac:dyDescent="0.2">
      <c r="A1082" s="1" t="str">
        <f t="shared" si="32"/>
        <v>43405-Tomar Inversiones S.A (Viejo) (1750)-14027-OUT</v>
      </c>
      <c r="B1082" s="1" t="str">
        <f t="shared" si="33"/>
        <v>43405-Tomar Inversiones S.A (Viejo) (1750)-OUT</v>
      </c>
      <c r="C1082" s="1" t="str">
        <f>IF(I1082="","",IF(J1082="OUT","",IF(COUNTIF($A$2:A1082,A1082)=1,1,"")))</f>
        <v/>
      </c>
      <c r="D1082" s="1">
        <f>IF(I1082="","",IF(J1082="IN","",IF(COUNTIF($A$2:A1082,A1082)=1,1,"")))</f>
        <v>1</v>
      </c>
      <c r="E1082" s="1" t="str">
        <f>IF(I1082="","",IF(J1082="OUT","",IF(COUNTIF(B$2:$B1082,B1082)=1,1,"")))</f>
        <v/>
      </c>
      <c r="F1082" s="1" t="str">
        <f>IF(I1082="","",IF(J1082="IN","",IF(COUNTIF($B$2:B1082,B1082)=1,1,"")))</f>
        <v/>
      </c>
      <c r="G1082" s="1">
        <f>IF(I1082="","",COUNTIF($K$1:K1082,K1082))</f>
        <v>15</v>
      </c>
      <c r="H1082" s="1">
        <f>IF(I1082="","",COUNTIF($G$2:G1082,1))</f>
        <v>67</v>
      </c>
      <c r="I1082" s="5">
        <v>14027</v>
      </c>
      <c r="J1082" s="5" t="s">
        <v>3</v>
      </c>
      <c r="K1082" s="5" t="s">
        <v>122</v>
      </c>
      <c r="L1082" s="6">
        <v>43405</v>
      </c>
      <c r="M1082" s="5">
        <v>10000</v>
      </c>
      <c r="N1082" s="5">
        <v>39.549999999999997</v>
      </c>
      <c r="O1082" s="7">
        <v>-395500</v>
      </c>
    </row>
    <row r="1083" spans="1:15" hidden="1" x14ac:dyDescent="0.2">
      <c r="A1083" s="1" t="str">
        <f t="shared" si="32"/>
        <v>43405-Balanz Capital (238)-14815-OUT</v>
      </c>
      <c r="B1083" s="1" t="str">
        <f t="shared" si="33"/>
        <v>43405-Balanz Capital (238)-OUT</v>
      </c>
      <c r="C1083" s="1" t="str">
        <f>IF(I1083="","",IF(J1083="OUT","",IF(COUNTIF($A$2:A1083,A1083)=1,1,"")))</f>
        <v/>
      </c>
      <c r="D1083" s="1">
        <f>IF(I1083="","",IF(J1083="IN","",IF(COUNTIF($A$2:A1083,A1083)=1,1,"")))</f>
        <v>1</v>
      </c>
      <c r="E1083" s="1" t="str">
        <f>IF(I1083="","",IF(J1083="OUT","",IF(COUNTIF(B$2:$B1083,B1083)=1,1,"")))</f>
        <v/>
      </c>
      <c r="F1083" s="1" t="str">
        <f>IF(I1083="","",IF(J1083="IN","",IF(COUNTIF($B$2:B1083,B1083)=1,1,"")))</f>
        <v/>
      </c>
      <c r="G1083" s="1">
        <f>IF(I1083="","",COUNTIF($K$1:K1083,K1083))</f>
        <v>73</v>
      </c>
      <c r="H1083" s="1">
        <f>IF(I1083="","",COUNTIF($G$2:G1083,1))</f>
        <v>67</v>
      </c>
      <c r="I1083" s="5">
        <v>14815</v>
      </c>
      <c r="J1083" s="5" t="s">
        <v>3</v>
      </c>
      <c r="K1083" s="5" t="s">
        <v>6</v>
      </c>
      <c r="L1083" s="6">
        <v>43405</v>
      </c>
      <c r="M1083" s="5">
        <v>31027</v>
      </c>
      <c r="N1083" s="5">
        <v>18</v>
      </c>
      <c r="O1083" s="7">
        <v>-558486</v>
      </c>
    </row>
    <row r="1084" spans="1:15" hidden="1" x14ac:dyDescent="0.2">
      <c r="A1084" s="1" t="str">
        <f t="shared" si="32"/>
        <v>43405-PP Inversiones S.A (262)-16166-OUT</v>
      </c>
      <c r="B1084" s="1" t="str">
        <f t="shared" si="33"/>
        <v>43405-PP Inversiones S.A (262)-OUT</v>
      </c>
      <c r="C1084" s="1" t="str">
        <f>IF(I1084="","",IF(J1084="OUT","",IF(COUNTIF($A$2:A1084,A1084)=1,1,"")))</f>
        <v/>
      </c>
      <c r="D1084" s="1">
        <f>IF(I1084="","",IF(J1084="IN","",IF(COUNTIF($A$2:A1084,A1084)=1,1,"")))</f>
        <v>1</v>
      </c>
      <c r="E1084" s="1" t="str">
        <f>IF(I1084="","",IF(J1084="OUT","",IF(COUNTIF(B$2:$B1084,B1084)=1,1,"")))</f>
        <v/>
      </c>
      <c r="F1084" s="1" t="str">
        <f>IF(I1084="","",IF(J1084="IN","",IF(COUNTIF($B$2:B1084,B1084)=1,1,"")))</f>
        <v/>
      </c>
      <c r="G1084" s="1">
        <f>IF(I1084="","",COUNTIF($K$1:K1084,K1084))</f>
        <v>24</v>
      </c>
      <c r="H1084" s="1">
        <f>IF(I1084="","",COUNTIF($G$2:G1084,1))</f>
        <v>67</v>
      </c>
      <c r="I1084" s="5">
        <v>16166</v>
      </c>
      <c r="J1084" s="5" t="s">
        <v>3</v>
      </c>
      <c r="K1084" s="5" t="s">
        <v>29</v>
      </c>
      <c r="L1084" s="6">
        <v>43405</v>
      </c>
      <c r="M1084" s="5">
        <v>520</v>
      </c>
      <c r="N1084" s="5">
        <v>700</v>
      </c>
      <c r="O1084" s="7">
        <v>-364000</v>
      </c>
    </row>
    <row r="1085" spans="1:15" hidden="1" x14ac:dyDescent="0.2">
      <c r="A1085" s="1" t="str">
        <f t="shared" si="32"/>
        <v>43405-PP Inversiones S.A (262)-16166-OUT</v>
      </c>
      <c r="B1085" s="1" t="str">
        <f t="shared" si="33"/>
        <v>43405-PP Inversiones S.A (262)-OUT</v>
      </c>
      <c r="C1085" s="1" t="str">
        <f>IF(I1085="","",IF(J1085="OUT","",IF(COUNTIF($A$2:A1085,A1085)=1,1,"")))</f>
        <v/>
      </c>
      <c r="D1085" s="1" t="str">
        <f>IF(I1085="","",IF(J1085="IN","",IF(COUNTIF($A$2:A1085,A1085)=1,1,"")))</f>
        <v/>
      </c>
      <c r="E1085" s="1" t="str">
        <f>IF(I1085="","",IF(J1085="OUT","",IF(COUNTIF(B$2:$B1085,B1085)=1,1,"")))</f>
        <v/>
      </c>
      <c r="F1085" s="1" t="str">
        <f>IF(I1085="","",IF(J1085="IN","",IF(COUNTIF($B$2:B1085,B1085)=1,1,"")))</f>
        <v/>
      </c>
      <c r="G1085" s="1">
        <f>IF(I1085="","",COUNTIF($K$1:K1085,K1085))</f>
        <v>25</v>
      </c>
      <c r="H1085" s="1">
        <f>IF(I1085="","",COUNTIF($G$2:G1085,1))</f>
        <v>67</v>
      </c>
      <c r="I1085" s="5">
        <v>16166</v>
      </c>
      <c r="J1085" s="5" t="s">
        <v>3</v>
      </c>
      <c r="K1085" s="5" t="s">
        <v>29</v>
      </c>
      <c r="L1085" s="6">
        <v>43405</v>
      </c>
      <c r="M1085" s="5">
        <v>1500</v>
      </c>
      <c r="N1085" s="5">
        <v>113.7</v>
      </c>
      <c r="O1085" s="7">
        <v>-170550</v>
      </c>
    </row>
    <row r="1086" spans="1:15" hidden="1" x14ac:dyDescent="0.2">
      <c r="A1086" s="1" t="str">
        <f t="shared" si="32"/>
        <v>43405-PP Inversiones S.A (262)-16166-OUT</v>
      </c>
      <c r="B1086" s="1" t="str">
        <f t="shared" si="33"/>
        <v>43405-PP Inversiones S.A (262)-OUT</v>
      </c>
      <c r="C1086" s="1" t="str">
        <f>IF(I1086="","",IF(J1086="OUT","",IF(COUNTIF($A$2:A1086,A1086)=1,1,"")))</f>
        <v/>
      </c>
      <c r="D1086" s="1" t="str">
        <f>IF(I1086="","",IF(J1086="IN","",IF(COUNTIF($A$2:A1086,A1086)=1,1,"")))</f>
        <v/>
      </c>
      <c r="E1086" s="1" t="str">
        <f>IF(I1086="","",IF(J1086="OUT","",IF(COUNTIF(B$2:$B1086,B1086)=1,1,"")))</f>
        <v/>
      </c>
      <c r="F1086" s="1" t="str">
        <f>IF(I1086="","",IF(J1086="IN","",IF(COUNTIF($B$2:B1086,B1086)=1,1,"")))</f>
        <v/>
      </c>
      <c r="G1086" s="1">
        <f>IF(I1086="","",COUNTIF($K$1:K1086,K1086))</f>
        <v>26</v>
      </c>
      <c r="H1086" s="1">
        <f>IF(I1086="","",COUNTIF($G$2:G1086,1))</f>
        <v>67</v>
      </c>
      <c r="I1086" s="5">
        <v>16166</v>
      </c>
      <c r="J1086" s="5" t="s">
        <v>3</v>
      </c>
      <c r="K1086" s="5" t="s">
        <v>29</v>
      </c>
      <c r="L1086" s="6">
        <v>43405</v>
      </c>
      <c r="M1086" s="5">
        <v>170000</v>
      </c>
      <c r="N1086" s="5">
        <v>1.002</v>
      </c>
      <c r="O1086" s="7">
        <v>-170340</v>
      </c>
    </row>
    <row r="1087" spans="1:15" hidden="1" x14ac:dyDescent="0.2">
      <c r="A1087" s="1" t="str">
        <f t="shared" si="32"/>
        <v>43405-PP Inversiones S.A (262)-16166-OUT</v>
      </c>
      <c r="B1087" s="1" t="str">
        <f t="shared" si="33"/>
        <v>43405-PP Inversiones S.A (262)-OUT</v>
      </c>
      <c r="C1087" s="1" t="str">
        <f>IF(I1087="","",IF(J1087="OUT","",IF(COUNTIF($A$2:A1087,A1087)=1,1,"")))</f>
        <v/>
      </c>
      <c r="D1087" s="1" t="str">
        <f>IF(I1087="","",IF(J1087="IN","",IF(COUNTIF($A$2:A1087,A1087)=1,1,"")))</f>
        <v/>
      </c>
      <c r="E1087" s="1" t="str">
        <f>IF(I1087="","",IF(J1087="OUT","",IF(COUNTIF(B$2:$B1087,B1087)=1,1,"")))</f>
        <v/>
      </c>
      <c r="F1087" s="1" t="str">
        <f>IF(I1087="","",IF(J1087="IN","",IF(COUNTIF($B$2:B1087,B1087)=1,1,"")))</f>
        <v/>
      </c>
      <c r="G1087" s="1">
        <f>IF(I1087="","",COUNTIF($K$1:K1087,K1087))</f>
        <v>27</v>
      </c>
      <c r="H1087" s="1">
        <f>IF(I1087="","",COUNTIF($G$2:G1087,1))</f>
        <v>67</v>
      </c>
      <c r="I1087" s="5">
        <v>16166</v>
      </c>
      <c r="J1087" s="5" t="s">
        <v>3</v>
      </c>
      <c r="K1087" s="5" t="s">
        <v>29</v>
      </c>
      <c r="L1087" s="6">
        <v>43405</v>
      </c>
      <c r="M1087" s="5">
        <v>1704</v>
      </c>
      <c r="N1087" s="5">
        <v>95</v>
      </c>
      <c r="O1087" s="7">
        <v>-161880</v>
      </c>
    </row>
    <row r="1088" spans="1:15" hidden="1" x14ac:dyDescent="0.2">
      <c r="A1088" s="1" t="str">
        <f t="shared" si="32"/>
        <v>43405-PP Inversiones S.A (262)-16166-OUT</v>
      </c>
      <c r="B1088" s="1" t="str">
        <f t="shared" si="33"/>
        <v>43405-PP Inversiones S.A (262)-OUT</v>
      </c>
      <c r="C1088" s="1" t="str">
        <f>IF(I1088="","",IF(J1088="OUT","",IF(COUNTIF($A$2:A1088,A1088)=1,1,"")))</f>
        <v/>
      </c>
      <c r="D1088" s="1" t="str">
        <f>IF(I1088="","",IF(J1088="IN","",IF(COUNTIF($A$2:A1088,A1088)=1,1,"")))</f>
        <v/>
      </c>
      <c r="E1088" s="1" t="str">
        <f>IF(I1088="","",IF(J1088="OUT","",IF(COUNTIF(B$2:$B1088,B1088)=1,1,"")))</f>
        <v/>
      </c>
      <c r="F1088" s="1" t="str">
        <f>IF(I1088="","",IF(J1088="IN","",IF(COUNTIF($B$2:B1088,B1088)=1,1,"")))</f>
        <v/>
      </c>
      <c r="G1088" s="1">
        <f>IF(I1088="","",COUNTIF($K$1:K1088,K1088))</f>
        <v>28</v>
      </c>
      <c r="H1088" s="1">
        <f>IF(I1088="","",COUNTIF($G$2:G1088,1))</f>
        <v>67</v>
      </c>
      <c r="I1088" s="5">
        <v>16166</v>
      </c>
      <c r="J1088" s="5" t="s">
        <v>3</v>
      </c>
      <c r="K1088" s="5" t="s">
        <v>29</v>
      </c>
      <c r="L1088" s="6">
        <v>43405</v>
      </c>
      <c r="M1088" s="5">
        <v>235</v>
      </c>
      <c r="N1088" s="5">
        <v>390</v>
      </c>
      <c r="O1088" s="7">
        <v>-91650</v>
      </c>
    </row>
    <row r="1089" spans="1:15" hidden="1" x14ac:dyDescent="0.2">
      <c r="A1089" s="1" t="str">
        <f t="shared" si="32"/>
        <v>43405-PP Inversiones S.A (262)-16166-OUT</v>
      </c>
      <c r="B1089" s="1" t="str">
        <f t="shared" si="33"/>
        <v>43405-PP Inversiones S.A (262)-OUT</v>
      </c>
      <c r="C1089" s="1" t="str">
        <f>IF(I1089="","",IF(J1089="OUT","",IF(COUNTIF($A$2:A1089,A1089)=1,1,"")))</f>
        <v/>
      </c>
      <c r="D1089" s="1" t="str">
        <f>IF(I1089="","",IF(J1089="IN","",IF(COUNTIF($A$2:A1089,A1089)=1,1,"")))</f>
        <v/>
      </c>
      <c r="E1089" s="1" t="str">
        <f>IF(I1089="","",IF(J1089="OUT","",IF(COUNTIF(B$2:$B1089,B1089)=1,1,"")))</f>
        <v/>
      </c>
      <c r="F1089" s="1" t="str">
        <f>IF(I1089="","",IF(J1089="IN","",IF(COUNTIF($B$2:B1089,B1089)=1,1,"")))</f>
        <v/>
      </c>
      <c r="G1089" s="1">
        <f>IF(I1089="","",COUNTIF($K$1:K1089,K1089))</f>
        <v>29</v>
      </c>
      <c r="H1089" s="1">
        <f>IF(I1089="","",COUNTIF($G$2:G1089,1))</f>
        <v>67</v>
      </c>
      <c r="I1089" s="5">
        <v>16166</v>
      </c>
      <c r="J1089" s="5" t="s">
        <v>3</v>
      </c>
      <c r="K1089" s="5" t="s">
        <v>29</v>
      </c>
      <c r="L1089" s="6">
        <v>43405</v>
      </c>
      <c r="M1089" s="5">
        <v>176</v>
      </c>
      <c r="N1089" s="5">
        <v>485.6</v>
      </c>
      <c r="O1089" s="7">
        <v>-85465.600000000006</v>
      </c>
    </row>
    <row r="1090" spans="1:15" hidden="1" x14ac:dyDescent="0.2">
      <c r="A1090" s="1" t="str">
        <f t="shared" si="32"/>
        <v>43405-Valfinsa Bursátil Soc. de Bolsa S.A (98)-16692-OUT</v>
      </c>
      <c r="B1090" s="1" t="str">
        <f t="shared" si="33"/>
        <v>43405-Valfinsa Bursátil Soc. de Bolsa S.A (98)-OUT</v>
      </c>
      <c r="C1090" s="1" t="str">
        <f>IF(I1090="","",IF(J1090="OUT","",IF(COUNTIF($A$2:A1090,A1090)=1,1,"")))</f>
        <v/>
      </c>
      <c r="D1090" s="1">
        <f>IF(I1090="","",IF(J1090="IN","",IF(COUNTIF($A$2:A1090,A1090)=1,1,"")))</f>
        <v>1</v>
      </c>
      <c r="E1090" s="1" t="str">
        <f>IF(I1090="","",IF(J1090="OUT","",IF(COUNTIF(B$2:$B1090,B1090)=1,1,"")))</f>
        <v/>
      </c>
      <c r="F1090" s="1">
        <f>IF(I1090="","",IF(J1090="IN","",IF(COUNTIF($B$2:B1090,B1090)=1,1,"")))</f>
        <v>1</v>
      </c>
      <c r="G1090" s="1">
        <f>IF(I1090="","",COUNTIF($K$1:K1090,K1090))</f>
        <v>6</v>
      </c>
      <c r="H1090" s="1">
        <f>IF(I1090="","",COUNTIF($G$2:G1090,1))</f>
        <v>67</v>
      </c>
      <c r="I1090" s="5">
        <v>16692</v>
      </c>
      <c r="J1090" s="5" t="s">
        <v>3</v>
      </c>
      <c r="K1090" s="5" t="s">
        <v>49</v>
      </c>
      <c r="L1090" s="6">
        <v>43405</v>
      </c>
      <c r="M1090" s="5">
        <v>16146</v>
      </c>
      <c r="N1090" s="5">
        <v>261.89999999999998</v>
      </c>
      <c r="O1090" s="7">
        <v>-4228637.3999999994</v>
      </c>
    </row>
    <row r="1091" spans="1:15" hidden="1" x14ac:dyDescent="0.2">
      <c r="A1091" s="1" t="str">
        <f t="shared" si="32"/>
        <v>43405-Valfinsa Bursátil Soc. de Bolsa S.A (98)-16692-OUT</v>
      </c>
      <c r="B1091" s="1" t="str">
        <f t="shared" si="33"/>
        <v>43405-Valfinsa Bursátil Soc. de Bolsa S.A (98)-OUT</v>
      </c>
      <c r="C1091" s="1" t="str">
        <f>IF(I1091="","",IF(J1091="OUT","",IF(COUNTIF($A$2:A1091,A1091)=1,1,"")))</f>
        <v/>
      </c>
      <c r="D1091" s="1" t="str">
        <f>IF(I1091="","",IF(J1091="IN","",IF(COUNTIF($A$2:A1091,A1091)=1,1,"")))</f>
        <v/>
      </c>
      <c r="E1091" s="1" t="str">
        <f>IF(I1091="","",IF(J1091="OUT","",IF(COUNTIF(B$2:$B1091,B1091)=1,1,"")))</f>
        <v/>
      </c>
      <c r="F1091" s="1" t="str">
        <f>IF(I1091="","",IF(J1091="IN","",IF(COUNTIF($B$2:B1091,B1091)=1,1,"")))</f>
        <v/>
      </c>
      <c r="G1091" s="1">
        <f>IF(I1091="","",COUNTIF($K$1:K1091,K1091))</f>
        <v>7</v>
      </c>
      <c r="H1091" s="1">
        <f>IF(I1091="","",COUNTIF($G$2:G1091,1))</f>
        <v>67</v>
      </c>
      <c r="I1091" s="5">
        <v>16692</v>
      </c>
      <c r="J1091" s="5" t="s">
        <v>3</v>
      </c>
      <c r="K1091" s="5" t="s">
        <v>49</v>
      </c>
      <c r="L1091" s="6">
        <v>43405</v>
      </c>
      <c r="M1091" s="5">
        <v>27200</v>
      </c>
      <c r="N1091" s="5">
        <v>15.1</v>
      </c>
      <c r="O1091" s="7">
        <v>-410720</v>
      </c>
    </row>
    <row r="1092" spans="1:15" hidden="1" x14ac:dyDescent="0.2">
      <c r="A1092" s="1" t="str">
        <f t="shared" ref="A1092:A1155" si="34">IF(I1092="","",L1092&amp;"-"&amp;K1092&amp;"-"&amp;I1092&amp;"-"&amp;J1092)</f>
        <v>43405-Allaria Ledesma y Cía. S.A. (6)-19969-OUT</v>
      </c>
      <c r="B1092" s="1" t="str">
        <f t="shared" ref="B1092:B1155" si="35">IF(I1092="","",L1092&amp;"-"&amp;K1092&amp;"-"&amp;J1092)</f>
        <v>43405-Allaria Ledesma y Cía. S.A. (6)-OUT</v>
      </c>
      <c r="C1092" s="1" t="str">
        <f>IF(I1092="","",IF(J1092="OUT","",IF(COUNTIF($A$2:A1092,A1092)=1,1,"")))</f>
        <v/>
      </c>
      <c r="D1092" s="1">
        <f>IF(I1092="","",IF(J1092="IN","",IF(COUNTIF($A$2:A1092,A1092)=1,1,"")))</f>
        <v>1</v>
      </c>
      <c r="E1092" s="1" t="str">
        <f>IF(I1092="","",IF(J1092="OUT","",IF(COUNTIF(B$2:$B1092,B1092)=1,1,"")))</f>
        <v/>
      </c>
      <c r="F1092" s="1">
        <f>IF(I1092="","",IF(J1092="IN","",IF(COUNTIF($B$2:B1092,B1092)=1,1,"")))</f>
        <v>1</v>
      </c>
      <c r="G1092" s="1">
        <f>IF(I1092="","",COUNTIF($K$1:K1092,K1092))</f>
        <v>9</v>
      </c>
      <c r="H1092" s="1">
        <f>IF(I1092="","",COUNTIF($G$2:G1092,1))</f>
        <v>67</v>
      </c>
      <c r="I1092" s="5">
        <v>19969</v>
      </c>
      <c r="J1092" s="5" t="s">
        <v>3</v>
      </c>
      <c r="K1092" s="5" t="s">
        <v>5</v>
      </c>
      <c r="L1092" s="6">
        <v>43405</v>
      </c>
      <c r="M1092" s="5">
        <v>10270</v>
      </c>
      <c r="N1092" s="5">
        <v>36.61</v>
      </c>
      <c r="O1092" s="7">
        <v>-375984.7</v>
      </c>
    </row>
    <row r="1093" spans="1:15" hidden="1" x14ac:dyDescent="0.2">
      <c r="A1093" s="1" t="str">
        <f t="shared" si="34"/>
        <v>43405-Allaria Ledesma y Cía. S.A. (6)-19969-OUT</v>
      </c>
      <c r="B1093" s="1" t="str">
        <f t="shared" si="35"/>
        <v>43405-Allaria Ledesma y Cía. S.A. (6)-OUT</v>
      </c>
      <c r="C1093" s="1" t="str">
        <f>IF(I1093="","",IF(J1093="OUT","",IF(COUNTIF($A$2:A1093,A1093)=1,1,"")))</f>
        <v/>
      </c>
      <c r="D1093" s="1" t="str">
        <f>IF(I1093="","",IF(J1093="IN","",IF(COUNTIF($A$2:A1093,A1093)=1,1,"")))</f>
        <v/>
      </c>
      <c r="E1093" s="1" t="str">
        <f>IF(I1093="","",IF(J1093="OUT","",IF(COUNTIF(B$2:$B1093,B1093)=1,1,"")))</f>
        <v/>
      </c>
      <c r="F1093" s="1" t="str">
        <f>IF(I1093="","",IF(J1093="IN","",IF(COUNTIF($B$2:B1093,B1093)=1,1,"")))</f>
        <v/>
      </c>
      <c r="G1093" s="1">
        <f>IF(I1093="","",COUNTIF($K$1:K1093,K1093))</f>
        <v>10</v>
      </c>
      <c r="H1093" s="1">
        <f>IF(I1093="","",COUNTIF($G$2:G1093,1))</f>
        <v>67</v>
      </c>
      <c r="I1093" s="5">
        <v>19969</v>
      </c>
      <c r="J1093" s="5" t="s">
        <v>3</v>
      </c>
      <c r="K1093" s="5" t="s">
        <v>5</v>
      </c>
      <c r="L1093" s="6">
        <v>43405</v>
      </c>
      <c r="M1093" s="5">
        <v>6752</v>
      </c>
      <c r="N1093" s="5">
        <v>35.24</v>
      </c>
      <c r="O1093" s="7">
        <v>-237940.48000000001</v>
      </c>
    </row>
    <row r="1094" spans="1:15" hidden="1" x14ac:dyDescent="0.2">
      <c r="A1094" s="1" t="str">
        <f t="shared" si="34"/>
        <v>43405-Cucchiara y Cia S.A (18)-21443-OUT</v>
      </c>
      <c r="B1094" s="1" t="str">
        <f t="shared" si="35"/>
        <v>43405-Cucchiara y Cia S.A (18)-OUT</v>
      </c>
      <c r="C1094" s="1" t="str">
        <f>IF(I1094="","",IF(J1094="OUT","",IF(COUNTIF($A$2:A1094,A1094)=1,1,"")))</f>
        <v/>
      </c>
      <c r="D1094" s="1">
        <f>IF(I1094="","",IF(J1094="IN","",IF(COUNTIF($A$2:A1094,A1094)=1,1,"")))</f>
        <v>1</v>
      </c>
      <c r="E1094" s="1" t="str">
        <f>IF(I1094="","",IF(J1094="OUT","",IF(COUNTIF(B$2:$B1094,B1094)=1,1,"")))</f>
        <v/>
      </c>
      <c r="F1094" s="1">
        <f>IF(I1094="","",IF(J1094="IN","",IF(COUNTIF($B$2:B1094,B1094)=1,1,"")))</f>
        <v>1</v>
      </c>
      <c r="G1094" s="1">
        <f>IF(I1094="","",COUNTIF($K$1:K1094,K1094))</f>
        <v>10</v>
      </c>
      <c r="H1094" s="1">
        <f>IF(I1094="","",COUNTIF($G$2:G1094,1))</f>
        <v>67</v>
      </c>
      <c r="I1094" s="5">
        <v>21443</v>
      </c>
      <c r="J1094" s="5" t="s">
        <v>3</v>
      </c>
      <c r="K1094" s="5" t="s">
        <v>24</v>
      </c>
      <c r="L1094" s="6">
        <v>43405</v>
      </c>
      <c r="M1094" s="5">
        <v>94415</v>
      </c>
      <c r="N1094" s="5">
        <v>8.5500000000000007</v>
      </c>
      <c r="O1094" s="7">
        <v>-807248.25000000012</v>
      </c>
    </row>
    <row r="1095" spans="1:15" hidden="1" x14ac:dyDescent="0.2">
      <c r="A1095" s="1" t="str">
        <f t="shared" si="34"/>
        <v>43405-Nasini SA (630)-22191-OUT</v>
      </c>
      <c r="B1095" s="1" t="str">
        <f t="shared" si="35"/>
        <v>43405-Nasini SA (630)-OUT</v>
      </c>
      <c r="C1095" s="1" t="str">
        <f>IF(I1095="","",IF(J1095="OUT","",IF(COUNTIF($A$2:A1095,A1095)=1,1,"")))</f>
        <v/>
      </c>
      <c r="D1095" s="1">
        <f>IF(I1095="","",IF(J1095="IN","",IF(COUNTIF($A$2:A1095,A1095)=1,1,"")))</f>
        <v>1</v>
      </c>
      <c r="E1095" s="1" t="str">
        <f>IF(I1095="","",IF(J1095="OUT","",IF(COUNTIF(B$2:$B1095,B1095)=1,1,"")))</f>
        <v/>
      </c>
      <c r="F1095" s="1">
        <f>IF(I1095="","",IF(J1095="IN","",IF(COUNTIF($B$2:B1095,B1095)=1,1,"")))</f>
        <v>1</v>
      </c>
      <c r="G1095" s="1">
        <f>IF(I1095="","",COUNTIF($K$1:K1095,K1095))</f>
        <v>16</v>
      </c>
      <c r="H1095" s="1">
        <f>IF(I1095="","",COUNTIF($G$2:G1095,1))</f>
        <v>67</v>
      </c>
      <c r="I1095" s="5">
        <v>22191</v>
      </c>
      <c r="J1095" s="5" t="s">
        <v>3</v>
      </c>
      <c r="K1095" s="5" t="s">
        <v>28</v>
      </c>
      <c r="L1095" s="6">
        <v>43405</v>
      </c>
      <c r="M1095" s="5">
        <v>105000</v>
      </c>
      <c r="N1095" s="5">
        <v>0.98099999999999998</v>
      </c>
      <c r="O1095" s="7">
        <v>-103005</v>
      </c>
    </row>
    <row r="1096" spans="1:15" hidden="1" x14ac:dyDescent="0.2">
      <c r="A1096" s="1" t="str">
        <f t="shared" si="34"/>
        <v>43405-Nasini SA (630)-22191-OUT</v>
      </c>
      <c r="B1096" s="1" t="str">
        <f t="shared" si="35"/>
        <v>43405-Nasini SA (630)-OUT</v>
      </c>
      <c r="C1096" s="1" t="str">
        <f>IF(I1096="","",IF(J1096="OUT","",IF(COUNTIF($A$2:A1096,A1096)=1,1,"")))</f>
        <v/>
      </c>
      <c r="D1096" s="1" t="str">
        <f>IF(I1096="","",IF(J1096="IN","",IF(COUNTIF($A$2:A1096,A1096)=1,1,"")))</f>
        <v/>
      </c>
      <c r="E1096" s="1" t="str">
        <f>IF(I1096="","",IF(J1096="OUT","",IF(COUNTIF(B$2:$B1096,B1096)=1,1,"")))</f>
        <v/>
      </c>
      <c r="F1096" s="1" t="str">
        <f>IF(I1096="","",IF(J1096="IN","",IF(COUNTIF($B$2:B1096,B1096)=1,1,"")))</f>
        <v/>
      </c>
      <c r="G1096" s="1">
        <f>IF(I1096="","",COUNTIF($K$1:K1096,K1096))</f>
        <v>17</v>
      </c>
      <c r="H1096" s="1">
        <f>IF(I1096="","",COUNTIF($G$2:G1096,1))</f>
        <v>67</v>
      </c>
      <c r="I1096" s="5">
        <v>22191</v>
      </c>
      <c r="J1096" s="5" t="s">
        <v>3</v>
      </c>
      <c r="K1096" s="5" t="s">
        <v>28</v>
      </c>
      <c r="L1096" s="6">
        <v>43405</v>
      </c>
      <c r="M1096" s="5">
        <v>1350</v>
      </c>
      <c r="N1096" s="5">
        <v>38.46</v>
      </c>
      <c r="O1096" s="7">
        <v>-51921</v>
      </c>
    </row>
    <row r="1097" spans="1:15" hidden="1" x14ac:dyDescent="0.2">
      <c r="A1097" s="1" t="str">
        <f t="shared" si="34"/>
        <v>43405-Nasini SA (630)-22191-OUT</v>
      </c>
      <c r="B1097" s="1" t="str">
        <f t="shared" si="35"/>
        <v>43405-Nasini SA (630)-OUT</v>
      </c>
      <c r="C1097" s="1" t="str">
        <f>IF(I1097="","",IF(J1097="OUT","",IF(COUNTIF($A$2:A1097,A1097)=1,1,"")))</f>
        <v/>
      </c>
      <c r="D1097" s="1" t="str">
        <f>IF(I1097="","",IF(J1097="IN","",IF(COUNTIF($A$2:A1097,A1097)=1,1,"")))</f>
        <v/>
      </c>
      <c r="E1097" s="1" t="str">
        <f>IF(I1097="","",IF(J1097="OUT","",IF(COUNTIF(B$2:$B1097,B1097)=1,1,"")))</f>
        <v/>
      </c>
      <c r="F1097" s="1" t="str">
        <f>IF(I1097="","",IF(J1097="IN","",IF(COUNTIF($B$2:B1097,B1097)=1,1,"")))</f>
        <v/>
      </c>
      <c r="G1097" s="1">
        <f>IF(I1097="","",COUNTIF($K$1:K1097,K1097))</f>
        <v>18</v>
      </c>
      <c r="H1097" s="1">
        <f>IF(I1097="","",COUNTIF($G$2:G1097,1))</f>
        <v>67</v>
      </c>
      <c r="I1097" s="5">
        <v>22191</v>
      </c>
      <c r="J1097" s="5" t="s">
        <v>3</v>
      </c>
      <c r="K1097" s="5" t="s">
        <v>28</v>
      </c>
      <c r="L1097" s="6">
        <v>43405</v>
      </c>
      <c r="M1097" s="5">
        <v>1250</v>
      </c>
      <c r="N1097" s="5">
        <v>35.450000000000003</v>
      </c>
      <c r="O1097" s="7">
        <v>-44312.5</v>
      </c>
    </row>
    <row r="1098" spans="1:15" hidden="1" x14ac:dyDescent="0.2">
      <c r="A1098" s="1" t="str">
        <f t="shared" si="34"/>
        <v>43405-Nasini SA (630)-22191-OUT</v>
      </c>
      <c r="B1098" s="1" t="str">
        <f t="shared" si="35"/>
        <v>43405-Nasini SA (630)-OUT</v>
      </c>
      <c r="C1098" s="1" t="str">
        <f>IF(I1098="","",IF(J1098="OUT","",IF(COUNTIF($A$2:A1098,A1098)=1,1,"")))</f>
        <v/>
      </c>
      <c r="D1098" s="1" t="str">
        <f>IF(I1098="","",IF(J1098="IN","",IF(COUNTIF($A$2:A1098,A1098)=1,1,"")))</f>
        <v/>
      </c>
      <c r="E1098" s="1" t="str">
        <f>IF(I1098="","",IF(J1098="OUT","",IF(COUNTIF(B$2:$B1098,B1098)=1,1,"")))</f>
        <v/>
      </c>
      <c r="F1098" s="1" t="str">
        <f>IF(I1098="","",IF(J1098="IN","",IF(COUNTIF($B$2:B1098,B1098)=1,1,"")))</f>
        <v/>
      </c>
      <c r="G1098" s="1">
        <f>IF(I1098="","",COUNTIF($K$1:K1098,K1098))</f>
        <v>19</v>
      </c>
      <c r="H1098" s="1">
        <f>IF(I1098="","",COUNTIF($G$2:G1098,1))</f>
        <v>67</v>
      </c>
      <c r="I1098" s="5">
        <v>22191</v>
      </c>
      <c r="J1098" s="5" t="s">
        <v>3</v>
      </c>
      <c r="K1098" s="5" t="s">
        <v>28</v>
      </c>
      <c r="L1098" s="6">
        <v>43405</v>
      </c>
      <c r="M1098" s="5">
        <v>890</v>
      </c>
      <c r="N1098" s="5">
        <v>44.4</v>
      </c>
      <c r="O1098" s="7">
        <v>-39516</v>
      </c>
    </row>
    <row r="1099" spans="1:15" hidden="1" x14ac:dyDescent="0.2">
      <c r="A1099" s="1" t="str">
        <f t="shared" si="34"/>
        <v>43405-Nasini SA (630)-22191-OUT</v>
      </c>
      <c r="B1099" s="1" t="str">
        <f t="shared" si="35"/>
        <v>43405-Nasini SA (630)-OUT</v>
      </c>
      <c r="C1099" s="1" t="str">
        <f>IF(I1099="","",IF(J1099="OUT","",IF(COUNTIF($A$2:A1099,A1099)=1,1,"")))</f>
        <v/>
      </c>
      <c r="D1099" s="1" t="str">
        <f>IF(I1099="","",IF(J1099="IN","",IF(COUNTIF($A$2:A1099,A1099)=1,1,"")))</f>
        <v/>
      </c>
      <c r="E1099" s="1" t="str">
        <f>IF(I1099="","",IF(J1099="OUT","",IF(COUNTIF(B$2:$B1099,B1099)=1,1,"")))</f>
        <v/>
      </c>
      <c r="F1099" s="1" t="str">
        <f>IF(I1099="","",IF(J1099="IN","",IF(COUNTIF($B$2:B1099,B1099)=1,1,"")))</f>
        <v/>
      </c>
      <c r="G1099" s="1">
        <f>IF(I1099="","",COUNTIF($K$1:K1099,K1099))</f>
        <v>20</v>
      </c>
      <c r="H1099" s="1">
        <f>IF(I1099="","",COUNTIF($G$2:G1099,1))</f>
        <v>67</v>
      </c>
      <c r="I1099" s="5">
        <v>22191</v>
      </c>
      <c r="J1099" s="5" t="s">
        <v>3</v>
      </c>
      <c r="K1099" s="5" t="s">
        <v>28</v>
      </c>
      <c r="L1099" s="6">
        <v>43405</v>
      </c>
      <c r="M1099" s="5">
        <v>82</v>
      </c>
      <c r="N1099" s="5">
        <v>348.6</v>
      </c>
      <c r="O1099" s="7">
        <v>-28585.200000000001</v>
      </c>
    </row>
    <row r="1100" spans="1:15" hidden="1" x14ac:dyDescent="0.2">
      <c r="A1100" s="1" t="str">
        <f t="shared" si="34"/>
        <v>43405-Nasini SA (630)-22191-OUT</v>
      </c>
      <c r="B1100" s="1" t="str">
        <f t="shared" si="35"/>
        <v>43405-Nasini SA (630)-OUT</v>
      </c>
      <c r="C1100" s="1" t="str">
        <f>IF(I1100="","",IF(J1100="OUT","",IF(COUNTIF($A$2:A1100,A1100)=1,1,"")))</f>
        <v/>
      </c>
      <c r="D1100" s="1" t="str">
        <f>IF(I1100="","",IF(J1100="IN","",IF(COUNTIF($A$2:A1100,A1100)=1,1,"")))</f>
        <v/>
      </c>
      <c r="E1100" s="1" t="str">
        <f>IF(I1100="","",IF(J1100="OUT","",IF(COUNTIF(B$2:$B1100,B1100)=1,1,"")))</f>
        <v/>
      </c>
      <c r="F1100" s="1" t="str">
        <f>IF(I1100="","",IF(J1100="IN","",IF(COUNTIF($B$2:B1100,B1100)=1,1,"")))</f>
        <v/>
      </c>
      <c r="G1100" s="1">
        <f>IF(I1100="","",COUNTIF($K$1:K1100,K1100))</f>
        <v>21</v>
      </c>
      <c r="H1100" s="1">
        <f>IF(I1100="","",COUNTIF($G$2:G1100,1))</f>
        <v>67</v>
      </c>
      <c r="I1100" s="5">
        <v>22191</v>
      </c>
      <c r="J1100" s="5" t="s">
        <v>3</v>
      </c>
      <c r="K1100" s="5" t="s">
        <v>28</v>
      </c>
      <c r="L1100" s="6">
        <v>43405</v>
      </c>
      <c r="M1100" s="5">
        <v>385</v>
      </c>
      <c r="N1100" s="5">
        <v>50.95</v>
      </c>
      <c r="O1100" s="7">
        <v>-19615.75</v>
      </c>
    </row>
    <row r="1101" spans="1:15" hidden="1" x14ac:dyDescent="0.2">
      <c r="A1101" s="1" t="str">
        <f t="shared" si="34"/>
        <v>43405-Nasini SA (630)-22191-OUT</v>
      </c>
      <c r="B1101" s="1" t="str">
        <f t="shared" si="35"/>
        <v>43405-Nasini SA (630)-OUT</v>
      </c>
      <c r="C1101" s="1" t="str">
        <f>IF(I1101="","",IF(J1101="OUT","",IF(COUNTIF($A$2:A1101,A1101)=1,1,"")))</f>
        <v/>
      </c>
      <c r="D1101" s="1" t="str">
        <f>IF(I1101="","",IF(J1101="IN","",IF(COUNTIF($A$2:A1101,A1101)=1,1,"")))</f>
        <v/>
      </c>
      <c r="E1101" s="1" t="str">
        <f>IF(I1101="","",IF(J1101="OUT","",IF(COUNTIF(B$2:$B1101,B1101)=1,1,"")))</f>
        <v/>
      </c>
      <c r="F1101" s="1" t="str">
        <f>IF(I1101="","",IF(J1101="IN","",IF(COUNTIF($B$2:B1101,B1101)=1,1,"")))</f>
        <v/>
      </c>
      <c r="G1101" s="1">
        <f>IF(I1101="","",COUNTIF($K$1:K1101,K1101))</f>
        <v>22</v>
      </c>
      <c r="H1101" s="1">
        <f>IF(I1101="","",COUNTIF($G$2:G1101,1))</f>
        <v>67</v>
      </c>
      <c r="I1101" s="5">
        <v>22191</v>
      </c>
      <c r="J1101" s="5" t="s">
        <v>3</v>
      </c>
      <c r="K1101" s="5" t="s">
        <v>28</v>
      </c>
      <c r="L1101" s="6">
        <v>43405</v>
      </c>
      <c r="M1101" s="5">
        <v>30</v>
      </c>
      <c r="N1101" s="5">
        <v>579.35</v>
      </c>
      <c r="O1101" s="7">
        <v>-17380.5</v>
      </c>
    </row>
    <row r="1102" spans="1:15" hidden="1" x14ac:dyDescent="0.2">
      <c r="A1102" s="1" t="str">
        <f t="shared" si="34"/>
        <v>43405-Nasini SA (630)-22191-OUT</v>
      </c>
      <c r="B1102" s="1" t="str">
        <f t="shared" si="35"/>
        <v>43405-Nasini SA (630)-OUT</v>
      </c>
      <c r="C1102" s="1" t="str">
        <f>IF(I1102="","",IF(J1102="OUT","",IF(COUNTIF($A$2:A1102,A1102)=1,1,"")))</f>
        <v/>
      </c>
      <c r="D1102" s="1" t="str">
        <f>IF(I1102="","",IF(J1102="IN","",IF(COUNTIF($A$2:A1102,A1102)=1,1,"")))</f>
        <v/>
      </c>
      <c r="E1102" s="1" t="str">
        <f>IF(I1102="","",IF(J1102="OUT","",IF(COUNTIF(B$2:$B1102,B1102)=1,1,"")))</f>
        <v/>
      </c>
      <c r="F1102" s="1" t="str">
        <f>IF(I1102="","",IF(J1102="IN","",IF(COUNTIF($B$2:B1102,B1102)=1,1,"")))</f>
        <v/>
      </c>
      <c r="G1102" s="1">
        <f>IF(I1102="","",COUNTIF($K$1:K1102,K1102))</f>
        <v>23</v>
      </c>
      <c r="H1102" s="1">
        <f>IF(I1102="","",COUNTIF($G$2:G1102,1))</f>
        <v>67</v>
      </c>
      <c r="I1102" s="5">
        <v>22191</v>
      </c>
      <c r="J1102" s="5" t="s">
        <v>3</v>
      </c>
      <c r="K1102" s="5" t="s">
        <v>28</v>
      </c>
      <c r="L1102" s="6">
        <v>43405</v>
      </c>
      <c r="M1102" s="5">
        <v>35</v>
      </c>
      <c r="N1102" s="5">
        <v>485.6</v>
      </c>
      <c r="O1102" s="7">
        <v>-16996</v>
      </c>
    </row>
    <row r="1103" spans="1:15" hidden="1" x14ac:dyDescent="0.2">
      <c r="A1103" s="1" t="str">
        <f t="shared" si="34"/>
        <v>43405-Citi Euroclear (1305)-22595-OUT</v>
      </c>
      <c r="B1103" s="1" t="str">
        <f t="shared" si="35"/>
        <v>43405-Citi Euroclear (1305)-OUT</v>
      </c>
      <c r="C1103" s="1" t="str">
        <f>IF(I1103="","",IF(J1103="OUT","",IF(COUNTIF($A$2:A1103,A1103)=1,1,"")))</f>
        <v/>
      </c>
      <c r="D1103" s="1">
        <f>IF(I1103="","",IF(J1103="IN","",IF(COUNTIF($A$2:A1103,A1103)=1,1,"")))</f>
        <v>1</v>
      </c>
      <c r="E1103" s="1" t="str">
        <f>IF(I1103="","",IF(J1103="OUT","",IF(COUNTIF(B$2:$B1103,B1103)=1,1,"")))</f>
        <v/>
      </c>
      <c r="F1103" s="1">
        <f>IF(I1103="","",IF(J1103="IN","",IF(COUNTIF($B$2:B1103,B1103)=1,1,"")))</f>
        <v>1</v>
      </c>
      <c r="G1103" s="1">
        <f>IF(I1103="","",COUNTIF($K$1:K1103,K1103))</f>
        <v>7</v>
      </c>
      <c r="H1103" s="1">
        <f>IF(I1103="","",COUNTIF($G$2:G1103,1))</f>
        <v>67</v>
      </c>
      <c r="I1103" s="5">
        <v>22595</v>
      </c>
      <c r="J1103" s="5" t="s">
        <v>3</v>
      </c>
      <c r="K1103" s="5" t="s">
        <v>23</v>
      </c>
      <c r="L1103" s="6">
        <v>43405</v>
      </c>
      <c r="M1103" s="5">
        <v>100000</v>
      </c>
      <c r="N1103" s="5">
        <v>18.474599999999999</v>
      </c>
      <c r="O1103" s="7">
        <v>-1847459.9999999998</v>
      </c>
    </row>
    <row r="1104" spans="1:15" hidden="1" x14ac:dyDescent="0.2">
      <c r="A1104" s="1" t="str">
        <f t="shared" si="34"/>
        <v>43405-Banco Galicia (552)-22797-OUT</v>
      </c>
      <c r="B1104" s="1" t="str">
        <f t="shared" si="35"/>
        <v>43405-Banco Galicia (552)-OUT</v>
      </c>
      <c r="C1104" s="1" t="str">
        <f>IF(I1104="","",IF(J1104="OUT","",IF(COUNTIF($A$2:A1104,A1104)=1,1,"")))</f>
        <v/>
      </c>
      <c r="D1104" s="1">
        <f>IF(I1104="","",IF(J1104="IN","",IF(COUNTIF($A$2:A1104,A1104)=1,1,"")))</f>
        <v>1</v>
      </c>
      <c r="E1104" s="1" t="str">
        <f>IF(I1104="","",IF(J1104="OUT","",IF(COUNTIF(B$2:$B1104,B1104)=1,1,"")))</f>
        <v/>
      </c>
      <c r="F1104" s="1" t="str">
        <f>IF(I1104="","",IF(J1104="IN","",IF(COUNTIF($B$2:B1104,B1104)=1,1,"")))</f>
        <v/>
      </c>
      <c r="G1104" s="1">
        <f>IF(I1104="","",COUNTIF($K$1:K1104,K1104))</f>
        <v>76</v>
      </c>
      <c r="H1104" s="1">
        <f>IF(I1104="","",COUNTIF($G$2:G1104,1))</f>
        <v>67</v>
      </c>
      <c r="I1104" s="5">
        <v>22797</v>
      </c>
      <c r="J1104" s="5" t="s">
        <v>3</v>
      </c>
      <c r="K1104" s="5" t="s">
        <v>10</v>
      </c>
      <c r="L1104" s="6">
        <v>43405</v>
      </c>
      <c r="M1104" s="5">
        <v>1000</v>
      </c>
      <c r="N1104" s="5">
        <v>14.9</v>
      </c>
      <c r="O1104" s="7">
        <v>-14900</v>
      </c>
    </row>
    <row r="1105" spans="1:15" hidden="1" x14ac:dyDescent="0.2">
      <c r="A1105" s="1" t="str">
        <f t="shared" si="34"/>
        <v>43405-EcoBolsar (689)-22850-OUT</v>
      </c>
      <c r="B1105" s="1" t="str">
        <f t="shared" si="35"/>
        <v>43405-EcoBolsar (689)-OUT</v>
      </c>
      <c r="C1105" s="1" t="str">
        <f>IF(I1105="","",IF(J1105="OUT","",IF(COUNTIF($A$2:A1105,A1105)=1,1,"")))</f>
        <v/>
      </c>
      <c r="D1105" s="1">
        <f>IF(I1105="","",IF(J1105="IN","",IF(COUNTIF($A$2:A1105,A1105)=1,1,"")))</f>
        <v>1</v>
      </c>
      <c r="E1105" s="1" t="str">
        <f>IF(I1105="","",IF(J1105="OUT","",IF(COUNTIF(B$2:$B1105,B1105)=1,1,"")))</f>
        <v/>
      </c>
      <c r="F1105" s="1" t="str">
        <f>IF(I1105="","",IF(J1105="IN","",IF(COUNTIF($B$2:B1105,B1105)=1,1,"")))</f>
        <v/>
      </c>
      <c r="G1105" s="1">
        <f>IF(I1105="","",COUNTIF($K$1:K1105,K1105))</f>
        <v>99</v>
      </c>
      <c r="H1105" s="1">
        <f>IF(I1105="","",COUNTIF($G$2:G1105,1))</f>
        <v>67</v>
      </c>
      <c r="I1105" s="5">
        <v>22850</v>
      </c>
      <c r="J1105" s="5" t="s">
        <v>3</v>
      </c>
      <c r="K1105" s="5" t="s">
        <v>25</v>
      </c>
      <c r="L1105" s="6">
        <v>43405</v>
      </c>
      <c r="M1105" s="5">
        <v>3499</v>
      </c>
      <c r="N1105" s="5">
        <v>49.75</v>
      </c>
      <c r="O1105" s="7">
        <v>-174075.25</v>
      </c>
    </row>
    <row r="1106" spans="1:15" hidden="1" x14ac:dyDescent="0.2">
      <c r="A1106" s="1" t="str">
        <f t="shared" si="34"/>
        <v>43405-EcoBolsar (689)-22850-OUT</v>
      </c>
      <c r="B1106" s="1" t="str">
        <f t="shared" si="35"/>
        <v>43405-EcoBolsar (689)-OUT</v>
      </c>
      <c r="C1106" s="1" t="str">
        <f>IF(I1106="","",IF(J1106="OUT","",IF(COUNTIF($A$2:A1106,A1106)=1,1,"")))</f>
        <v/>
      </c>
      <c r="D1106" s="1" t="str">
        <f>IF(I1106="","",IF(J1106="IN","",IF(COUNTIF($A$2:A1106,A1106)=1,1,"")))</f>
        <v/>
      </c>
      <c r="E1106" s="1" t="str">
        <f>IF(I1106="","",IF(J1106="OUT","",IF(COUNTIF(B$2:$B1106,B1106)=1,1,"")))</f>
        <v/>
      </c>
      <c r="F1106" s="1" t="str">
        <f>IF(I1106="","",IF(J1106="IN","",IF(COUNTIF($B$2:B1106,B1106)=1,1,"")))</f>
        <v/>
      </c>
      <c r="G1106" s="1">
        <f>IF(I1106="","",COUNTIF($K$1:K1106,K1106))</f>
        <v>100</v>
      </c>
      <c r="H1106" s="1">
        <f>IF(I1106="","",COUNTIF($G$2:G1106,1))</f>
        <v>67</v>
      </c>
      <c r="I1106" s="5">
        <v>22850</v>
      </c>
      <c r="J1106" s="5" t="s">
        <v>3</v>
      </c>
      <c r="K1106" s="5" t="s">
        <v>25</v>
      </c>
      <c r="L1106" s="6">
        <v>43405</v>
      </c>
      <c r="M1106" s="5">
        <v>2541</v>
      </c>
      <c r="N1106" s="5">
        <v>58.3</v>
      </c>
      <c r="O1106" s="7">
        <v>-148140.29999999999</v>
      </c>
    </row>
    <row r="1107" spans="1:15" hidden="1" x14ac:dyDescent="0.2">
      <c r="A1107" s="1" t="str">
        <f t="shared" si="34"/>
        <v>43405-EcoBolsar (689)-22850-OUT</v>
      </c>
      <c r="B1107" s="1" t="str">
        <f t="shared" si="35"/>
        <v>43405-EcoBolsar (689)-OUT</v>
      </c>
      <c r="C1107" s="1" t="str">
        <f>IF(I1107="","",IF(J1107="OUT","",IF(COUNTIF($A$2:A1107,A1107)=1,1,"")))</f>
        <v/>
      </c>
      <c r="D1107" s="1" t="str">
        <f>IF(I1107="","",IF(J1107="IN","",IF(COUNTIF($A$2:A1107,A1107)=1,1,"")))</f>
        <v/>
      </c>
      <c r="E1107" s="1" t="str">
        <f>IF(I1107="","",IF(J1107="OUT","",IF(COUNTIF(B$2:$B1107,B1107)=1,1,"")))</f>
        <v/>
      </c>
      <c r="F1107" s="1" t="str">
        <f>IF(I1107="","",IF(J1107="IN","",IF(COUNTIF($B$2:B1107,B1107)=1,1,"")))</f>
        <v/>
      </c>
      <c r="G1107" s="1">
        <f>IF(I1107="","",COUNTIF($K$1:K1107,K1107))</f>
        <v>101</v>
      </c>
      <c r="H1107" s="1">
        <f>IF(I1107="","",COUNTIF($G$2:G1107,1))</f>
        <v>67</v>
      </c>
      <c r="I1107" s="5">
        <v>22850</v>
      </c>
      <c r="J1107" s="5" t="s">
        <v>3</v>
      </c>
      <c r="K1107" s="5" t="s">
        <v>25</v>
      </c>
      <c r="L1107" s="6">
        <v>43405</v>
      </c>
      <c r="M1107" s="5">
        <v>2923</v>
      </c>
      <c r="N1107" s="5">
        <v>41.25</v>
      </c>
      <c r="O1107" s="7">
        <v>-120573.75</v>
      </c>
    </row>
    <row r="1108" spans="1:15" hidden="1" x14ac:dyDescent="0.2">
      <c r="A1108" s="1" t="str">
        <f t="shared" si="34"/>
        <v>43405-EcoBolsar (689)-22850-OUT</v>
      </c>
      <c r="B1108" s="1" t="str">
        <f t="shared" si="35"/>
        <v>43405-EcoBolsar (689)-OUT</v>
      </c>
      <c r="C1108" s="1" t="str">
        <f>IF(I1108="","",IF(J1108="OUT","",IF(COUNTIF($A$2:A1108,A1108)=1,1,"")))</f>
        <v/>
      </c>
      <c r="D1108" s="1" t="str">
        <f>IF(I1108="","",IF(J1108="IN","",IF(COUNTIF($A$2:A1108,A1108)=1,1,"")))</f>
        <v/>
      </c>
      <c r="E1108" s="1" t="str">
        <f>IF(I1108="","",IF(J1108="OUT","",IF(COUNTIF(B$2:$B1108,B1108)=1,1,"")))</f>
        <v/>
      </c>
      <c r="F1108" s="1" t="str">
        <f>IF(I1108="","",IF(J1108="IN","",IF(COUNTIF($B$2:B1108,B1108)=1,1,"")))</f>
        <v/>
      </c>
      <c r="G1108" s="1">
        <f>IF(I1108="","",COUNTIF($K$1:K1108,K1108))</f>
        <v>102</v>
      </c>
      <c r="H1108" s="1">
        <f>IF(I1108="","",COUNTIF($G$2:G1108,1))</f>
        <v>67</v>
      </c>
      <c r="I1108" s="5">
        <v>22850</v>
      </c>
      <c r="J1108" s="5" t="s">
        <v>3</v>
      </c>
      <c r="K1108" s="5" t="s">
        <v>25</v>
      </c>
      <c r="L1108" s="6">
        <v>43405</v>
      </c>
      <c r="M1108" s="5">
        <v>2802</v>
      </c>
      <c r="N1108" s="5">
        <v>41.55</v>
      </c>
      <c r="O1108" s="7">
        <v>-116423.09999999999</v>
      </c>
    </row>
    <row r="1109" spans="1:15" hidden="1" x14ac:dyDescent="0.2">
      <c r="A1109" s="1" t="str">
        <f t="shared" si="34"/>
        <v>43405-EcoBolsar (689)-22850-OUT</v>
      </c>
      <c r="B1109" s="1" t="str">
        <f t="shared" si="35"/>
        <v>43405-EcoBolsar (689)-OUT</v>
      </c>
      <c r="C1109" s="1" t="str">
        <f>IF(I1109="","",IF(J1109="OUT","",IF(COUNTIF($A$2:A1109,A1109)=1,1,"")))</f>
        <v/>
      </c>
      <c r="D1109" s="1" t="str">
        <f>IF(I1109="","",IF(J1109="IN","",IF(COUNTIF($A$2:A1109,A1109)=1,1,"")))</f>
        <v/>
      </c>
      <c r="E1109" s="1" t="str">
        <f>IF(I1109="","",IF(J1109="OUT","",IF(COUNTIF(B$2:$B1109,B1109)=1,1,"")))</f>
        <v/>
      </c>
      <c r="F1109" s="1" t="str">
        <f>IF(I1109="","",IF(J1109="IN","",IF(COUNTIF($B$2:B1109,B1109)=1,1,"")))</f>
        <v/>
      </c>
      <c r="G1109" s="1">
        <f>IF(I1109="","",COUNTIF($K$1:K1109,K1109))</f>
        <v>103</v>
      </c>
      <c r="H1109" s="1">
        <f>IF(I1109="","",COUNTIF($G$2:G1109,1))</f>
        <v>67</v>
      </c>
      <c r="I1109" s="5">
        <v>22850</v>
      </c>
      <c r="J1109" s="5" t="s">
        <v>3</v>
      </c>
      <c r="K1109" s="5" t="s">
        <v>25</v>
      </c>
      <c r="L1109" s="6">
        <v>43405</v>
      </c>
      <c r="M1109" s="5">
        <v>1821</v>
      </c>
      <c r="N1109" s="5">
        <v>40.6</v>
      </c>
      <c r="O1109" s="7">
        <v>-73932.600000000006</v>
      </c>
    </row>
    <row r="1110" spans="1:15" hidden="1" x14ac:dyDescent="0.2">
      <c r="A1110" s="1" t="str">
        <f t="shared" si="34"/>
        <v>43405-Guardati Torti S.A (1736)-22886-OUT</v>
      </c>
      <c r="B1110" s="1" t="str">
        <f t="shared" si="35"/>
        <v>43405-Guardati Torti S.A (1736)-OUT</v>
      </c>
      <c r="C1110" s="1" t="str">
        <f>IF(I1110="","",IF(J1110="OUT","",IF(COUNTIF($A$2:A1110,A1110)=1,1,"")))</f>
        <v/>
      </c>
      <c r="D1110" s="1">
        <f>IF(I1110="","",IF(J1110="IN","",IF(COUNTIF($A$2:A1110,A1110)=1,1,"")))</f>
        <v>1</v>
      </c>
      <c r="E1110" s="1" t="str">
        <f>IF(I1110="","",IF(J1110="OUT","",IF(COUNTIF(B$2:$B1110,B1110)=1,1,"")))</f>
        <v/>
      </c>
      <c r="F1110" s="1" t="str">
        <f>IF(I1110="","",IF(J1110="IN","",IF(COUNTIF($B$2:B1110,B1110)=1,1,"")))</f>
        <v/>
      </c>
      <c r="G1110" s="1">
        <f>IF(I1110="","",COUNTIF($K$1:K1110,K1110))</f>
        <v>39</v>
      </c>
      <c r="H1110" s="1">
        <f>IF(I1110="","",COUNTIF($G$2:G1110,1))</f>
        <v>67</v>
      </c>
      <c r="I1110" s="5">
        <v>22886</v>
      </c>
      <c r="J1110" s="5" t="s">
        <v>3</v>
      </c>
      <c r="K1110" s="5" t="s">
        <v>27</v>
      </c>
      <c r="L1110" s="6">
        <v>43405</v>
      </c>
      <c r="M1110" s="5">
        <v>406</v>
      </c>
      <c r="N1110" s="5">
        <v>46.9</v>
      </c>
      <c r="O1110" s="7">
        <v>-19041.399999999998</v>
      </c>
    </row>
    <row r="1111" spans="1:15" hidden="1" x14ac:dyDescent="0.2">
      <c r="A1111" s="1" t="str">
        <f t="shared" si="34"/>
        <v>43405-Guardati Torti S.A (1736)-22886-OUT</v>
      </c>
      <c r="B1111" s="1" t="str">
        <f t="shared" si="35"/>
        <v>43405-Guardati Torti S.A (1736)-OUT</v>
      </c>
      <c r="C1111" s="1" t="str">
        <f>IF(I1111="","",IF(J1111="OUT","",IF(COUNTIF($A$2:A1111,A1111)=1,1,"")))</f>
        <v/>
      </c>
      <c r="D1111" s="1" t="str">
        <f>IF(I1111="","",IF(J1111="IN","",IF(COUNTIF($A$2:A1111,A1111)=1,1,"")))</f>
        <v/>
      </c>
      <c r="E1111" s="1" t="str">
        <f>IF(I1111="","",IF(J1111="OUT","",IF(COUNTIF(B$2:$B1111,B1111)=1,1,"")))</f>
        <v/>
      </c>
      <c r="F1111" s="1" t="str">
        <f>IF(I1111="","",IF(J1111="IN","",IF(COUNTIF($B$2:B1111,B1111)=1,1,"")))</f>
        <v/>
      </c>
      <c r="G1111" s="1">
        <f>IF(I1111="","",COUNTIF($K$1:K1111,K1111))</f>
        <v>40</v>
      </c>
      <c r="H1111" s="1">
        <f>IF(I1111="","",COUNTIF($G$2:G1111,1))</f>
        <v>67</v>
      </c>
      <c r="I1111" s="5">
        <v>22886</v>
      </c>
      <c r="J1111" s="5" t="s">
        <v>3</v>
      </c>
      <c r="K1111" s="5" t="s">
        <v>27</v>
      </c>
      <c r="L1111" s="6">
        <v>43405</v>
      </c>
      <c r="M1111" s="5">
        <v>452</v>
      </c>
      <c r="N1111" s="5">
        <v>36.61</v>
      </c>
      <c r="O1111" s="7">
        <v>-16547.72</v>
      </c>
    </row>
    <row r="1112" spans="1:15" hidden="1" x14ac:dyDescent="0.2">
      <c r="A1112" s="1" t="str">
        <f t="shared" si="34"/>
        <v>43405-Balanz Capital (238)-23973-OUT</v>
      </c>
      <c r="B1112" s="1" t="str">
        <f t="shared" si="35"/>
        <v>43405-Balanz Capital (238)-OUT</v>
      </c>
      <c r="C1112" s="1" t="str">
        <f>IF(I1112="","",IF(J1112="OUT","",IF(COUNTIF($A$2:A1112,A1112)=1,1,"")))</f>
        <v/>
      </c>
      <c r="D1112" s="1">
        <f>IF(I1112="","",IF(J1112="IN","",IF(COUNTIF($A$2:A1112,A1112)=1,1,"")))</f>
        <v>1</v>
      </c>
      <c r="E1112" s="1" t="str">
        <f>IF(I1112="","",IF(J1112="OUT","",IF(COUNTIF(B$2:$B1112,B1112)=1,1,"")))</f>
        <v/>
      </c>
      <c r="F1112" s="1" t="str">
        <f>IF(I1112="","",IF(J1112="IN","",IF(COUNTIF($B$2:B1112,B1112)=1,1,"")))</f>
        <v/>
      </c>
      <c r="G1112" s="1">
        <f>IF(I1112="","",COUNTIF($K$1:K1112,K1112))</f>
        <v>74</v>
      </c>
      <c r="H1112" s="1">
        <f>IF(I1112="","",COUNTIF($G$2:G1112,1))</f>
        <v>67</v>
      </c>
      <c r="I1112" s="5">
        <v>23973</v>
      </c>
      <c r="J1112" s="5" t="s">
        <v>3</v>
      </c>
      <c r="K1112" s="5" t="s">
        <v>6</v>
      </c>
      <c r="L1112" s="6">
        <v>43405</v>
      </c>
      <c r="M1112" s="5">
        <v>994</v>
      </c>
      <c r="N1112" s="5">
        <v>43.04</v>
      </c>
      <c r="O1112" s="7">
        <v>-42781.760000000002</v>
      </c>
    </row>
    <row r="1113" spans="1:15" hidden="1" x14ac:dyDescent="0.2">
      <c r="A1113" s="1" t="str">
        <f t="shared" si="34"/>
        <v>43405-Balanz Capital (238)-23973-OUT</v>
      </c>
      <c r="B1113" s="1" t="str">
        <f t="shared" si="35"/>
        <v>43405-Balanz Capital (238)-OUT</v>
      </c>
      <c r="C1113" s="1" t="str">
        <f>IF(I1113="","",IF(J1113="OUT","",IF(COUNTIF($A$2:A1113,A1113)=1,1,"")))</f>
        <v/>
      </c>
      <c r="D1113" s="1" t="str">
        <f>IF(I1113="","",IF(J1113="IN","",IF(COUNTIF($A$2:A1113,A1113)=1,1,"")))</f>
        <v/>
      </c>
      <c r="E1113" s="1" t="str">
        <f>IF(I1113="","",IF(J1113="OUT","",IF(COUNTIF(B$2:$B1113,B1113)=1,1,"")))</f>
        <v/>
      </c>
      <c r="F1113" s="1" t="str">
        <f>IF(I1113="","",IF(J1113="IN","",IF(COUNTIF($B$2:B1113,B1113)=1,1,"")))</f>
        <v/>
      </c>
      <c r="G1113" s="1">
        <f>IF(I1113="","",COUNTIF($K$1:K1113,K1113))</f>
        <v>75</v>
      </c>
      <c r="H1113" s="1">
        <f>IF(I1113="","",COUNTIF($G$2:G1113,1))</f>
        <v>67</v>
      </c>
      <c r="I1113" s="5">
        <v>23973</v>
      </c>
      <c r="J1113" s="5" t="s">
        <v>3</v>
      </c>
      <c r="K1113" s="5" t="s">
        <v>6</v>
      </c>
      <c r="L1113" s="6">
        <v>43405</v>
      </c>
      <c r="M1113" s="5">
        <v>594</v>
      </c>
      <c r="N1113" s="5">
        <v>64.7</v>
      </c>
      <c r="O1113" s="7">
        <v>-38431.800000000003</v>
      </c>
    </row>
    <row r="1114" spans="1:15" hidden="1" x14ac:dyDescent="0.2">
      <c r="A1114" s="1" t="str">
        <f t="shared" si="34"/>
        <v>43405-Balanz Capital (238)-23973-OUT</v>
      </c>
      <c r="B1114" s="1" t="str">
        <f t="shared" si="35"/>
        <v>43405-Balanz Capital (238)-OUT</v>
      </c>
      <c r="C1114" s="1" t="str">
        <f>IF(I1114="","",IF(J1114="OUT","",IF(COUNTIF($A$2:A1114,A1114)=1,1,"")))</f>
        <v/>
      </c>
      <c r="D1114" s="1" t="str">
        <f>IF(I1114="","",IF(J1114="IN","",IF(COUNTIF($A$2:A1114,A1114)=1,1,"")))</f>
        <v/>
      </c>
      <c r="E1114" s="1" t="str">
        <f>IF(I1114="","",IF(J1114="OUT","",IF(COUNTIF(B$2:$B1114,B1114)=1,1,"")))</f>
        <v/>
      </c>
      <c r="F1114" s="1" t="str">
        <f>IF(I1114="","",IF(J1114="IN","",IF(COUNTIF($B$2:B1114,B1114)=1,1,"")))</f>
        <v/>
      </c>
      <c r="G1114" s="1">
        <f>IF(I1114="","",COUNTIF($K$1:K1114,K1114))</f>
        <v>76</v>
      </c>
      <c r="H1114" s="1">
        <f>IF(I1114="","",COUNTIF($G$2:G1114,1))</f>
        <v>67</v>
      </c>
      <c r="I1114" s="5">
        <v>23973</v>
      </c>
      <c r="J1114" s="5" t="s">
        <v>3</v>
      </c>
      <c r="K1114" s="5" t="s">
        <v>6</v>
      </c>
      <c r="L1114" s="6">
        <v>43405</v>
      </c>
      <c r="M1114" s="5">
        <v>669</v>
      </c>
      <c r="N1114" s="5">
        <v>46.9</v>
      </c>
      <c r="O1114" s="7">
        <v>-31376.1</v>
      </c>
    </row>
    <row r="1115" spans="1:15" hidden="1" x14ac:dyDescent="0.2">
      <c r="A1115" s="1" t="str">
        <f t="shared" si="34"/>
        <v>43405-Balanz Capital (238)-23973-OUT</v>
      </c>
      <c r="B1115" s="1" t="str">
        <f t="shared" si="35"/>
        <v>43405-Balanz Capital (238)-OUT</v>
      </c>
      <c r="C1115" s="1" t="str">
        <f>IF(I1115="","",IF(J1115="OUT","",IF(COUNTIF($A$2:A1115,A1115)=1,1,"")))</f>
        <v/>
      </c>
      <c r="D1115" s="1" t="str">
        <f>IF(I1115="","",IF(J1115="IN","",IF(COUNTIF($A$2:A1115,A1115)=1,1,"")))</f>
        <v/>
      </c>
      <c r="E1115" s="1" t="str">
        <f>IF(I1115="","",IF(J1115="OUT","",IF(COUNTIF(B$2:$B1115,B1115)=1,1,"")))</f>
        <v/>
      </c>
      <c r="F1115" s="1" t="str">
        <f>IF(I1115="","",IF(J1115="IN","",IF(COUNTIF($B$2:B1115,B1115)=1,1,"")))</f>
        <v/>
      </c>
      <c r="G1115" s="1">
        <f>IF(I1115="","",COUNTIF($K$1:K1115,K1115))</f>
        <v>77</v>
      </c>
      <c r="H1115" s="1">
        <f>IF(I1115="","",COUNTIF($G$2:G1115,1))</f>
        <v>67</v>
      </c>
      <c r="I1115" s="5">
        <v>23973</v>
      </c>
      <c r="J1115" s="5" t="s">
        <v>3</v>
      </c>
      <c r="K1115" s="5" t="s">
        <v>6</v>
      </c>
      <c r="L1115" s="6">
        <v>43405</v>
      </c>
      <c r="M1115" s="5">
        <v>244</v>
      </c>
      <c r="N1115" s="5">
        <v>111.15</v>
      </c>
      <c r="O1115" s="7">
        <v>-27120.600000000002</v>
      </c>
    </row>
    <row r="1116" spans="1:15" hidden="1" x14ac:dyDescent="0.2">
      <c r="A1116" s="1" t="str">
        <f t="shared" si="34"/>
        <v>43405-Balanz Capital (238)-23973-OUT</v>
      </c>
      <c r="B1116" s="1" t="str">
        <f t="shared" si="35"/>
        <v>43405-Balanz Capital (238)-OUT</v>
      </c>
      <c r="C1116" s="1" t="str">
        <f>IF(I1116="","",IF(J1116="OUT","",IF(COUNTIF($A$2:A1116,A1116)=1,1,"")))</f>
        <v/>
      </c>
      <c r="D1116" s="1" t="str">
        <f>IF(I1116="","",IF(J1116="IN","",IF(COUNTIF($A$2:A1116,A1116)=1,1,"")))</f>
        <v/>
      </c>
      <c r="E1116" s="1" t="str">
        <f>IF(I1116="","",IF(J1116="OUT","",IF(COUNTIF(B$2:$B1116,B1116)=1,1,"")))</f>
        <v/>
      </c>
      <c r="F1116" s="1" t="str">
        <f>IF(I1116="","",IF(J1116="IN","",IF(COUNTIF($B$2:B1116,B1116)=1,1,"")))</f>
        <v/>
      </c>
      <c r="G1116" s="1">
        <f>IF(I1116="","",COUNTIF($K$1:K1116,K1116))</f>
        <v>78</v>
      </c>
      <c r="H1116" s="1">
        <f>IF(I1116="","",COUNTIF($G$2:G1116,1))</f>
        <v>67</v>
      </c>
      <c r="I1116" s="5">
        <v>23973</v>
      </c>
      <c r="J1116" s="5" t="s">
        <v>3</v>
      </c>
      <c r="K1116" s="5" t="s">
        <v>6</v>
      </c>
      <c r="L1116" s="6">
        <v>43405</v>
      </c>
      <c r="M1116" s="5">
        <v>2469</v>
      </c>
      <c r="N1116" s="5">
        <v>5.46</v>
      </c>
      <c r="O1116" s="7">
        <v>-13480.74</v>
      </c>
    </row>
    <row r="1117" spans="1:15" hidden="1" x14ac:dyDescent="0.2">
      <c r="A1117" s="1" t="str">
        <f t="shared" si="34"/>
        <v>43405-Balanz Capital (238)-23973-OUT</v>
      </c>
      <c r="B1117" s="1" t="str">
        <f t="shared" si="35"/>
        <v>43405-Balanz Capital (238)-OUT</v>
      </c>
      <c r="C1117" s="1" t="str">
        <f>IF(I1117="","",IF(J1117="OUT","",IF(COUNTIF($A$2:A1117,A1117)=1,1,"")))</f>
        <v/>
      </c>
      <c r="D1117" s="1" t="str">
        <f>IF(I1117="","",IF(J1117="IN","",IF(COUNTIF($A$2:A1117,A1117)=1,1,"")))</f>
        <v/>
      </c>
      <c r="E1117" s="1" t="str">
        <f>IF(I1117="","",IF(J1117="OUT","",IF(COUNTIF(B$2:$B1117,B1117)=1,1,"")))</f>
        <v/>
      </c>
      <c r="F1117" s="1" t="str">
        <f>IF(I1117="","",IF(J1117="IN","",IF(COUNTIF($B$2:B1117,B1117)=1,1,"")))</f>
        <v/>
      </c>
      <c r="G1117" s="1">
        <f>IF(I1117="","",COUNTIF($K$1:K1117,K1117))</f>
        <v>79</v>
      </c>
      <c r="H1117" s="1">
        <f>IF(I1117="","",COUNTIF($G$2:G1117,1))</f>
        <v>67</v>
      </c>
      <c r="I1117" s="5">
        <v>23973</v>
      </c>
      <c r="J1117" s="5" t="s">
        <v>3</v>
      </c>
      <c r="K1117" s="5" t="s">
        <v>6</v>
      </c>
      <c r="L1117" s="6">
        <v>43405</v>
      </c>
      <c r="M1117" s="5">
        <v>18</v>
      </c>
      <c r="N1117" s="5">
        <v>549.1</v>
      </c>
      <c r="O1117" s="7">
        <v>-9883.8000000000011</v>
      </c>
    </row>
    <row r="1118" spans="1:15" hidden="1" x14ac:dyDescent="0.2">
      <c r="A1118" s="1" t="str">
        <f t="shared" si="34"/>
        <v>43405-Balanz Capital (238)-23973-OUT</v>
      </c>
      <c r="B1118" s="1" t="str">
        <f t="shared" si="35"/>
        <v>43405-Balanz Capital (238)-OUT</v>
      </c>
      <c r="C1118" s="1" t="str">
        <f>IF(I1118="","",IF(J1118="OUT","",IF(COUNTIF($A$2:A1118,A1118)=1,1,"")))</f>
        <v/>
      </c>
      <c r="D1118" s="1" t="str">
        <f>IF(I1118="","",IF(J1118="IN","",IF(COUNTIF($A$2:A1118,A1118)=1,1,"")))</f>
        <v/>
      </c>
      <c r="E1118" s="1" t="str">
        <f>IF(I1118="","",IF(J1118="OUT","",IF(COUNTIF(B$2:$B1118,B1118)=1,1,"")))</f>
        <v/>
      </c>
      <c r="F1118" s="1" t="str">
        <f>IF(I1118="","",IF(J1118="IN","",IF(COUNTIF($B$2:B1118,B1118)=1,1,"")))</f>
        <v/>
      </c>
      <c r="G1118" s="1">
        <f>IF(I1118="","",COUNTIF($K$1:K1118,K1118))</f>
        <v>80</v>
      </c>
      <c r="H1118" s="1">
        <f>IF(I1118="","",COUNTIF($G$2:G1118,1))</f>
        <v>67</v>
      </c>
      <c r="I1118" s="5">
        <v>23973</v>
      </c>
      <c r="J1118" s="5" t="s">
        <v>3</v>
      </c>
      <c r="K1118" s="5" t="s">
        <v>6</v>
      </c>
      <c r="L1118" s="6">
        <v>43405</v>
      </c>
      <c r="M1118" s="5">
        <v>118</v>
      </c>
      <c r="N1118" s="5">
        <v>38.9</v>
      </c>
      <c r="O1118" s="7">
        <v>-4590.2</v>
      </c>
    </row>
    <row r="1119" spans="1:15" hidden="1" x14ac:dyDescent="0.2">
      <c r="A1119" s="1" t="str">
        <f t="shared" si="34"/>
        <v>43405-Banco de la Nacion Argentina (1128)-25257-OUT</v>
      </c>
      <c r="B1119" s="1" t="str">
        <f t="shared" si="35"/>
        <v>43405-Banco de la Nacion Argentina (1128)-OUT</v>
      </c>
      <c r="C1119" s="1" t="str">
        <f>IF(I1119="","",IF(J1119="OUT","",IF(COUNTIF($A$2:A1119,A1119)=1,1,"")))</f>
        <v/>
      </c>
      <c r="D1119" s="1">
        <f>IF(I1119="","",IF(J1119="IN","",IF(COUNTIF($A$2:A1119,A1119)=1,1,"")))</f>
        <v>1</v>
      </c>
      <c r="E1119" s="1" t="str">
        <f>IF(I1119="","",IF(J1119="OUT","",IF(COUNTIF(B$2:$B1119,B1119)=1,1,"")))</f>
        <v/>
      </c>
      <c r="F1119" s="1">
        <f>IF(I1119="","",IF(J1119="IN","",IF(COUNTIF($B$2:B1119,B1119)=1,1,"")))</f>
        <v>1</v>
      </c>
      <c r="G1119" s="1">
        <f>IF(I1119="","",COUNTIF($K$1:K1119,K1119))</f>
        <v>6</v>
      </c>
      <c r="H1119" s="1">
        <f>IF(I1119="","",COUNTIF($G$2:G1119,1))</f>
        <v>67</v>
      </c>
      <c r="I1119" s="5">
        <v>25257</v>
      </c>
      <c r="J1119" s="5" t="s">
        <v>3</v>
      </c>
      <c r="K1119" s="5" t="s">
        <v>8</v>
      </c>
      <c r="L1119" s="6">
        <v>43405</v>
      </c>
      <c r="M1119" s="5">
        <v>1744</v>
      </c>
      <c r="N1119" s="5">
        <v>36.729999999999997</v>
      </c>
      <c r="O1119" s="7">
        <v>-64057.119999999995</v>
      </c>
    </row>
    <row r="1120" spans="1:15" hidden="1" x14ac:dyDescent="0.2">
      <c r="A1120" s="1" t="str">
        <f t="shared" si="34"/>
        <v>43405-Banco Galicia (552)-25287-OUT</v>
      </c>
      <c r="B1120" s="1" t="str">
        <f t="shared" si="35"/>
        <v>43405-Banco Galicia (552)-OUT</v>
      </c>
      <c r="C1120" s="1" t="str">
        <f>IF(I1120="","",IF(J1120="OUT","",IF(COUNTIF($A$2:A1120,A1120)=1,1,"")))</f>
        <v/>
      </c>
      <c r="D1120" s="1">
        <f>IF(I1120="","",IF(J1120="IN","",IF(COUNTIF($A$2:A1120,A1120)=1,1,"")))</f>
        <v>1</v>
      </c>
      <c r="E1120" s="1" t="str">
        <f>IF(I1120="","",IF(J1120="OUT","",IF(COUNTIF(B$2:$B1120,B1120)=1,1,"")))</f>
        <v/>
      </c>
      <c r="F1120" s="1" t="str">
        <f>IF(I1120="","",IF(J1120="IN","",IF(COUNTIF($B$2:B1120,B1120)=1,1,"")))</f>
        <v/>
      </c>
      <c r="G1120" s="1">
        <f>IF(I1120="","",COUNTIF($K$1:K1120,K1120))</f>
        <v>77</v>
      </c>
      <c r="H1120" s="1">
        <f>IF(I1120="","",COUNTIF($G$2:G1120,1))</f>
        <v>67</v>
      </c>
      <c r="I1120" s="5">
        <v>25287</v>
      </c>
      <c r="J1120" s="5" t="s">
        <v>3</v>
      </c>
      <c r="K1120" s="5" t="s">
        <v>10</v>
      </c>
      <c r="L1120" s="6">
        <v>43405</v>
      </c>
      <c r="M1120" s="5">
        <v>750</v>
      </c>
      <c r="N1120" s="5">
        <v>95.45</v>
      </c>
      <c r="O1120" s="7">
        <v>-71587.5</v>
      </c>
    </row>
    <row r="1121" spans="1:15" hidden="1" x14ac:dyDescent="0.2">
      <c r="A1121" s="1" t="str">
        <f t="shared" si="34"/>
        <v>43405-Banco Galicia (552)-25287-OUT</v>
      </c>
      <c r="B1121" s="1" t="str">
        <f t="shared" si="35"/>
        <v>43405-Banco Galicia (552)-OUT</v>
      </c>
      <c r="C1121" s="1" t="str">
        <f>IF(I1121="","",IF(J1121="OUT","",IF(COUNTIF($A$2:A1121,A1121)=1,1,"")))</f>
        <v/>
      </c>
      <c r="D1121" s="1" t="str">
        <f>IF(I1121="","",IF(J1121="IN","",IF(COUNTIF($A$2:A1121,A1121)=1,1,"")))</f>
        <v/>
      </c>
      <c r="E1121" s="1" t="str">
        <f>IF(I1121="","",IF(J1121="OUT","",IF(COUNTIF(B$2:$B1121,B1121)=1,1,"")))</f>
        <v/>
      </c>
      <c r="F1121" s="1" t="str">
        <f>IF(I1121="","",IF(J1121="IN","",IF(COUNTIF($B$2:B1121,B1121)=1,1,"")))</f>
        <v/>
      </c>
      <c r="G1121" s="1">
        <f>IF(I1121="","",COUNTIF($K$1:K1121,K1121))</f>
        <v>78</v>
      </c>
      <c r="H1121" s="1">
        <f>IF(I1121="","",COUNTIF($G$2:G1121,1))</f>
        <v>67</v>
      </c>
      <c r="I1121" s="5">
        <v>25287</v>
      </c>
      <c r="J1121" s="5" t="s">
        <v>3</v>
      </c>
      <c r="K1121" s="5" t="s">
        <v>10</v>
      </c>
      <c r="L1121" s="6">
        <v>43405</v>
      </c>
      <c r="M1121" s="5">
        <v>1528</v>
      </c>
      <c r="N1121" s="5">
        <v>37.4</v>
      </c>
      <c r="O1121" s="7">
        <v>-57147.199999999997</v>
      </c>
    </row>
    <row r="1122" spans="1:15" hidden="1" x14ac:dyDescent="0.2">
      <c r="A1122" s="1" t="str">
        <f t="shared" si="34"/>
        <v>43405-Banco Galicia (552)-25287-OUT</v>
      </c>
      <c r="B1122" s="1" t="str">
        <f t="shared" si="35"/>
        <v>43405-Banco Galicia (552)-OUT</v>
      </c>
      <c r="C1122" s="1" t="str">
        <f>IF(I1122="","",IF(J1122="OUT","",IF(COUNTIF($A$2:A1122,A1122)=1,1,"")))</f>
        <v/>
      </c>
      <c r="D1122" s="1" t="str">
        <f>IF(I1122="","",IF(J1122="IN","",IF(COUNTIF($A$2:A1122,A1122)=1,1,"")))</f>
        <v/>
      </c>
      <c r="E1122" s="1" t="str">
        <f>IF(I1122="","",IF(J1122="OUT","",IF(COUNTIF(B$2:$B1122,B1122)=1,1,"")))</f>
        <v/>
      </c>
      <c r="F1122" s="1" t="str">
        <f>IF(I1122="","",IF(J1122="IN","",IF(COUNTIF($B$2:B1122,B1122)=1,1,"")))</f>
        <v/>
      </c>
      <c r="G1122" s="1">
        <f>IF(I1122="","",COUNTIF($K$1:K1122,K1122))</f>
        <v>79</v>
      </c>
      <c r="H1122" s="1">
        <f>IF(I1122="","",COUNTIF($G$2:G1122,1))</f>
        <v>67</v>
      </c>
      <c r="I1122" s="5">
        <v>25287</v>
      </c>
      <c r="J1122" s="5" t="s">
        <v>3</v>
      </c>
      <c r="K1122" s="5" t="s">
        <v>10</v>
      </c>
      <c r="L1122" s="6">
        <v>43405</v>
      </c>
      <c r="M1122" s="5">
        <v>68</v>
      </c>
      <c r="N1122" s="5">
        <v>564.65</v>
      </c>
      <c r="O1122" s="7">
        <v>-38396.199999999997</v>
      </c>
    </row>
    <row r="1123" spans="1:15" hidden="1" x14ac:dyDescent="0.2">
      <c r="A1123" s="1" t="str">
        <f t="shared" si="34"/>
        <v>43405-Caja de Valores S.A. (0000)-25434-OUT</v>
      </c>
      <c r="B1123" s="1" t="str">
        <f t="shared" si="35"/>
        <v>43405-Caja de Valores S.A. (0000)-OUT</v>
      </c>
      <c r="C1123" s="1" t="str">
        <f>IF(I1123="","",IF(J1123="OUT","",IF(COUNTIF($A$2:A1123,A1123)=1,1,"")))</f>
        <v/>
      </c>
      <c r="D1123" s="1">
        <f>IF(I1123="","",IF(J1123="IN","",IF(COUNTIF($A$2:A1123,A1123)=1,1,"")))</f>
        <v>1</v>
      </c>
      <c r="E1123" s="1" t="str">
        <f>IF(I1123="","",IF(J1123="OUT","",IF(COUNTIF(B$2:$B1123,B1123)=1,1,"")))</f>
        <v/>
      </c>
      <c r="F1123" s="1" t="str">
        <f>IF(I1123="","",IF(J1123="IN","",IF(COUNTIF($B$2:B1123,B1123)=1,1,"")))</f>
        <v/>
      </c>
      <c r="G1123" s="1">
        <f>IF(I1123="","",COUNTIF($K$1:K1123,K1123))</f>
        <v>14</v>
      </c>
      <c r="H1123" s="1">
        <f>IF(I1123="","",COUNTIF($G$2:G1123,1))</f>
        <v>67</v>
      </c>
      <c r="I1123" s="5">
        <v>25434</v>
      </c>
      <c r="J1123" s="5" t="s">
        <v>3</v>
      </c>
      <c r="K1123" s="5" t="s">
        <v>22</v>
      </c>
      <c r="L1123" s="6">
        <v>43405</v>
      </c>
      <c r="M1123" s="5">
        <v>2538</v>
      </c>
      <c r="N1123" s="5">
        <v>46</v>
      </c>
      <c r="O1123" s="7">
        <v>-116748</v>
      </c>
    </row>
    <row r="1124" spans="1:15" hidden="1" x14ac:dyDescent="0.2">
      <c r="A1124" s="1" t="str">
        <f t="shared" si="34"/>
        <v>43405-CONSULTATIO INVESTMENTS S.A. (259) (259)-26770-OUT</v>
      </c>
      <c r="B1124" s="1" t="str">
        <f t="shared" si="35"/>
        <v>43405-CONSULTATIO INVESTMENTS S.A. (259) (259)-OUT</v>
      </c>
      <c r="C1124" s="1" t="str">
        <f>IF(I1124="","",IF(J1124="OUT","",IF(COUNTIF($A$2:A1124,A1124)=1,1,"")))</f>
        <v/>
      </c>
      <c r="D1124" s="1">
        <f>IF(I1124="","",IF(J1124="IN","",IF(COUNTIF($A$2:A1124,A1124)=1,1,"")))</f>
        <v>1</v>
      </c>
      <c r="E1124" s="1" t="str">
        <f>IF(I1124="","",IF(J1124="OUT","",IF(COUNTIF(B$2:$B1124,B1124)=1,1,"")))</f>
        <v/>
      </c>
      <c r="F1124" s="1">
        <f>IF(I1124="","",IF(J1124="IN","",IF(COUNTIF($B$2:B1124,B1124)=1,1,"")))</f>
        <v>1</v>
      </c>
      <c r="G1124" s="1">
        <f>IF(I1124="","",COUNTIF($K$1:K1124,K1124))</f>
        <v>1</v>
      </c>
      <c r="H1124" s="1">
        <f>IF(I1124="","",COUNTIF($G$2:G1124,1))</f>
        <v>68</v>
      </c>
      <c r="I1124" s="5">
        <v>26770</v>
      </c>
      <c r="J1124" s="5" t="s">
        <v>3</v>
      </c>
      <c r="K1124" s="5" t="s">
        <v>109</v>
      </c>
      <c r="L1124" s="6">
        <v>43405</v>
      </c>
      <c r="M1124" s="5">
        <v>17053</v>
      </c>
      <c r="N1124" s="5">
        <v>37.049999999999997</v>
      </c>
      <c r="O1124" s="7">
        <v>-631813.64999999991</v>
      </c>
    </row>
    <row r="1125" spans="1:15" hidden="1" x14ac:dyDescent="0.2">
      <c r="A1125" s="1" t="str">
        <f t="shared" si="34"/>
        <v>43405-Banco Galicia (552)-26934-OUT</v>
      </c>
      <c r="B1125" s="1" t="str">
        <f t="shared" si="35"/>
        <v>43405-Banco Galicia (552)-OUT</v>
      </c>
      <c r="C1125" s="1" t="str">
        <f>IF(I1125="","",IF(J1125="OUT","",IF(COUNTIF($A$2:A1125,A1125)=1,1,"")))</f>
        <v/>
      </c>
      <c r="D1125" s="1">
        <f>IF(I1125="","",IF(J1125="IN","",IF(COUNTIF($A$2:A1125,A1125)=1,1,"")))</f>
        <v>1</v>
      </c>
      <c r="E1125" s="1" t="str">
        <f>IF(I1125="","",IF(J1125="OUT","",IF(COUNTIF(B$2:$B1125,B1125)=1,1,"")))</f>
        <v/>
      </c>
      <c r="F1125" s="1" t="str">
        <f>IF(I1125="","",IF(J1125="IN","",IF(COUNTIF($B$2:B1125,B1125)=1,1,"")))</f>
        <v/>
      </c>
      <c r="G1125" s="1">
        <f>IF(I1125="","",COUNTIF($K$1:K1125,K1125))</f>
        <v>80</v>
      </c>
      <c r="H1125" s="1">
        <f>IF(I1125="","",COUNTIF($G$2:G1125,1))</f>
        <v>68</v>
      </c>
      <c r="I1125" s="5">
        <v>26934</v>
      </c>
      <c r="J1125" s="5" t="s">
        <v>3</v>
      </c>
      <c r="K1125" s="5" t="s">
        <v>10</v>
      </c>
      <c r="L1125" s="6">
        <v>43405</v>
      </c>
      <c r="M1125" s="5">
        <v>1244</v>
      </c>
      <c r="N1125" s="5">
        <v>14.9</v>
      </c>
      <c r="O1125" s="7">
        <v>-18535.600000000002</v>
      </c>
    </row>
    <row r="1126" spans="1:15" hidden="1" x14ac:dyDescent="0.2">
      <c r="A1126" s="1" t="str">
        <f t="shared" si="34"/>
        <v>43405-Bell Investments (88)-27290-OUT</v>
      </c>
      <c r="B1126" s="1" t="str">
        <f t="shared" si="35"/>
        <v>43405-Bell Investments (88)-OUT</v>
      </c>
      <c r="C1126" s="1" t="str">
        <f>IF(I1126="","",IF(J1126="OUT","",IF(COUNTIF($A$2:A1126,A1126)=1,1,"")))</f>
        <v/>
      </c>
      <c r="D1126" s="1">
        <f>IF(I1126="","",IF(J1126="IN","",IF(COUNTIF($A$2:A1126,A1126)=1,1,"")))</f>
        <v>1</v>
      </c>
      <c r="E1126" s="1" t="str">
        <f>IF(I1126="","",IF(J1126="OUT","",IF(COUNTIF(B$2:$B1126,B1126)=1,1,"")))</f>
        <v/>
      </c>
      <c r="F1126" s="1">
        <f>IF(I1126="","",IF(J1126="IN","",IF(COUNTIF($B$2:B1126,B1126)=1,1,"")))</f>
        <v>1</v>
      </c>
      <c r="G1126" s="1">
        <f>IF(I1126="","",COUNTIF($K$1:K1126,K1126))</f>
        <v>3</v>
      </c>
      <c r="H1126" s="1">
        <f>IF(I1126="","",COUNTIF($G$2:G1126,1))</f>
        <v>68</v>
      </c>
      <c r="I1126" s="5">
        <v>27290</v>
      </c>
      <c r="J1126" s="5" t="s">
        <v>3</v>
      </c>
      <c r="K1126" s="5" t="s">
        <v>39</v>
      </c>
      <c r="L1126" s="6">
        <v>43405</v>
      </c>
      <c r="M1126" s="5">
        <v>4708</v>
      </c>
      <c r="N1126" s="5">
        <v>35.25</v>
      </c>
      <c r="O1126" s="7">
        <v>-165957</v>
      </c>
    </row>
    <row r="1127" spans="1:15" hidden="1" x14ac:dyDescent="0.2">
      <c r="A1127" s="1" t="str">
        <f t="shared" si="34"/>
        <v>43405-CONSULTATIO INVESTMENTS S.A. (259) (259)-27666-OUT</v>
      </c>
      <c r="B1127" s="1" t="str">
        <f t="shared" si="35"/>
        <v>43405-CONSULTATIO INVESTMENTS S.A. (259) (259)-OUT</v>
      </c>
      <c r="C1127" s="1" t="str">
        <f>IF(I1127="","",IF(J1127="OUT","",IF(COUNTIF($A$2:A1127,A1127)=1,1,"")))</f>
        <v/>
      </c>
      <c r="D1127" s="1">
        <f>IF(I1127="","",IF(J1127="IN","",IF(COUNTIF($A$2:A1127,A1127)=1,1,"")))</f>
        <v>1</v>
      </c>
      <c r="E1127" s="1" t="str">
        <f>IF(I1127="","",IF(J1127="OUT","",IF(COUNTIF(B$2:$B1127,B1127)=1,1,"")))</f>
        <v/>
      </c>
      <c r="F1127" s="1" t="str">
        <f>IF(I1127="","",IF(J1127="IN","",IF(COUNTIF($B$2:B1127,B1127)=1,1,"")))</f>
        <v/>
      </c>
      <c r="G1127" s="1">
        <f>IF(I1127="","",COUNTIF($K$1:K1127,K1127))</f>
        <v>2</v>
      </c>
      <c r="H1127" s="1">
        <f>IF(I1127="","",COUNTIF($G$2:G1127,1))</f>
        <v>68</v>
      </c>
      <c r="I1127" s="5">
        <v>27666</v>
      </c>
      <c r="J1127" s="5" t="s">
        <v>3</v>
      </c>
      <c r="K1127" s="5" t="s">
        <v>109</v>
      </c>
      <c r="L1127" s="6">
        <v>43405</v>
      </c>
      <c r="M1127" s="5">
        <v>3598</v>
      </c>
      <c r="N1127" s="5">
        <v>35.4</v>
      </c>
      <c r="O1127" s="7">
        <v>-127369.2</v>
      </c>
    </row>
    <row r="1128" spans="1:15" hidden="1" x14ac:dyDescent="0.2">
      <c r="A1128" s="1" t="str">
        <f t="shared" si="34"/>
        <v>43405-CONSULTATIO INVESTMENTS S.A. (259) (259)-27666-OUT</v>
      </c>
      <c r="B1128" s="1" t="str">
        <f t="shared" si="35"/>
        <v>43405-CONSULTATIO INVESTMENTS S.A. (259) (259)-OUT</v>
      </c>
      <c r="C1128" s="1" t="str">
        <f>IF(I1128="","",IF(J1128="OUT","",IF(COUNTIF($A$2:A1128,A1128)=1,1,"")))</f>
        <v/>
      </c>
      <c r="D1128" s="1" t="str">
        <f>IF(I1128="","",IF(J1128="IN","",IF(COUNTIF($A$2:A1128,A1128)=1,1,"")))</f>
        <v/>
      </c>
      <c r="E1128" s="1" t="str">
        <f>IF(I1128="","",IF(J1128="OUT","",IF(COUNTIF(B$2:$B1128,B1128)=1,1,"")))</f>
        <v/>
      </c>
      <c r="F1128" s="1" t="str">
        <f>IF(I1128="","",IF(J1128="IN","",IF(COUNTIF($B$2:B1128,B1128)=1,1,"")))</f>
        <v/>
      </c>
      <c r="G1128" s="1">
        <f>IF(I1128="","",COUNTIF($K$1:K1128,K1128))</f>
        <v>3</v>
      </c>
      <c r="H1128" s="1">
        <f>IF(I1128="","",COUNTIF($G$2:G1128,1))</f>
        <v>68</v>
      </c>
      <c r="I1128" s="5">
        <v>27666</v>
      </c>
      <c r="J1128" s="5" t="s">
        <v>3</v>
      </c>
      <c r="K1128" s="5" t="s">
        <v>109</v>
      </c>
      <c r="L1128" s="6">
        <v>43405</v>
      </c>
      <c r="M1128" s="5">
        <v>1234</v>
      </c>
      <c r="N1128" s="5">
        <v>45.05</v>
      </c>
      <c r="O1128" s="7">
        <v>-55591.7</v>
      </c>
    </row>
    <row r="1129" spans="1:15" hidden="1" x14ac:dyDescent="0.2">
      <c r="A1129" s="1" t="str">
        <f t="shared" si="34"/>
        <v>43405-CONSULTATIO INVESTMENTS S.A. (259) (259)-27666-OUT</v>
      </c>
      <c r="B1129" s="1" t="str">
        <f t="shared" si="35"/>
        <v>43405-CONSULTATIO INVESTMENTS S.A. (259) (259)-OUT</v>
      </c>
      <c r="C1129" s="1" t="str">
        <f>IF(I1129="","",IF(J1129="OUT","",IF(COUNTIF($A$2:A1129,A1129)=1,1,"")))</f>
        <v/>
      </c>
      <c r="D1129" s="1" t="str">
        <f>IF(I1129="","",IF(J1129="IN","",IF(COUNTIF($A$2:A1129,A1129)=1,1,"")))</f>
        <v/>
      </c>
      <c r="E1129" s="1" t="str">
        <f>IF(I1129="","",IF(J1129="OUT","",IF(COUNTIF(B$2:$B1129,B1129)=1,1,"")))</f>
        <v/>
      </c>
      <c r="F1129" s="1" t="str">
        <f>IF(I1129="","",IF(J1129="IN","",IF(COUNTIF($B$2:B1129,B1129)=1,1,"")))</f>
        <v/>
      </c>
      <c r="G1129" s="1">
        <f>IF(I1129="","",COUNTIF($K$1:K1129,K1129))</f>
        <v>4</v>
      </c>
      <c r="H1129" s="1">
        <f>IF(I1129="","",COUNTIF($G$2:G1129,1))</f>
        <v>68</v>
      </c>
      <c r="I1129" s="5">
        <v>27666</v>
      </c>
      <c r="J1129" s="5" t="s">
        <v>3</v>
      </c>
      <c r="K1129" s="5" t="s">
        <v>109</v>
      </c>
      <c r="L1129" s="6">
        <v>43405</v>
      </c>
      <c r="M1129" s="5">
        <v>1765</v>
      </c>
      <c r="N1129" s="5">
        <v>22</v>
      </c>
      <c r="O1129" s="7">
        <v>-38830</v>
      </c>
    </row>
    <row r="1130" spans="1:15" hidden="1" x14ac:dyDescent="0.2">
      <c r="A1130" s="1" t="str">
        <f t="shared" si="34"/>
        <v>43405-CONSULTATIO INVESTMENTS S.A. (259) (259)-27666-OUT</v>
      </c>
      <c r="B1130" s="1" t="str">
        <f t="shared" si="35"/>
        <v>43405-CONSULTATIO INVESTMENTS S.A. (259) (259)-OUT</v>
      </c>
      <c r="C1130" s="1" t="str">
        <f>IF(I1130="","",IF(J1130="OUT","",IF(COUNTIF($A$2:A1130,A1130)=1,1,"")))</f>
        <v/>
      </c>
      <c r="D1130" s="1" t="str">
        <f>IF(I1130="","",IF(J1130="IN","",IF(COUNTIF($A$2:A1130,A1130)=1,1,"")))</f>
        <v/>
      </c>
      <c r="E1130" s="1" t="str">
        <f>IF(I1130="","",IF(J1130="OUT","",IF(COUNTIF(B$2:$B1130,B1130)=1,1,"")))</f>
        <v/>
      </c>
      <c r="F1130" s="1" t="str">
        <f>IF(I1130="","",IF(J1130="IN","",IF(COUNTIF($B$2:B1130,B1130)=1,1,"")))</f>
        <v/>
      </c>
      <c r="G1130" s="1">
        <f>IF(I1130="","",COUNTIF($K$1:K1130,K1130))</f>
        <v>5</v>
      </c>
      <c r="H1130" s="1">
        <f>IF(I1130="","",COUNTIF($G$2:G1130,1))</f>
        <v>68</v>
      </c>
      <c r="I1130" s="5">
        <v>27666</v>
      </c>
      <c r="J1130" s="5" t="s">
        <v>3</v>
      </c>
      <c r="K1130" s="5" t="s">
        <v>109</v>
      </c>
      <c r="L1130" s="6">
        <v>43405</v>
      </c>
      <c r="M1130" s="5">
        <v>386</v>
      </c>
      <c r="N1130" s="5">
        <v>77</v>
      </c>
      <c r="O1130" s="7">
        <v>-29722</v>
      </c>
    </row>
    <row r="1131" spans="1:15" hidden="1" x14ac:dyDescent="0.2">
      <c r="A1131" s="1" t="str">
        <f t="shared" si="34"/>
        <v>43405-CONSULTATIO INVESTMENTS S.A. (259) (259)-27666-OUT</v>
      </c>
      <c r="B1131" s="1" t="str">
        <f t="shared" si="35"/>
        <v>43405-CONSULTATIO INVESTMENTS S.A. (259) (259)-OUT</v>
      </c>
      <c r="C1131" s="1" t="str">
        <f>IF(I1131="","",IF(J1131="OUT","",IF(COUNTIF($A$2:A1131,A1131)=1,1,"")))</f>
        <v/>
      </c>
      <c r="D1131" s="1" t="str">
        <f>IF(I1131="","",IF(J1131="IN","",IF(COUNTIF($A$2:A1131,A1131)=1,1,"")))</f>
        <v/>
      </c>
      <c r="E1131" s="1" t="str">
        <f>IF(I1131="","",IF(J1131="OUT","",IF(COUNTIF(B$2:$B1131,B1131)=1,1,"")))</f>
        <v/>
      </c>
      <c r="F1131" s="1" t="str">
        <f>IF(I1131="","",IF(J1131="IN","",IF(COUNTIF($B$2:B1131,B1131)=1,1,"")))</f>
        <v/>
      </c>
      <c r="G1131" s="1">
        <f>IF(I1131="","",COUNTIF($K$1:K1131,K1131))</f>
        <v>6</v>
      </c>
      <c r="H1131" s="1">
        <f>IF(I1131="","",COUNTIF($G$2:G1131,1))</f>
        <v>68</v>
      </c>
      <c r="I1131" s="5">
        <v>27666</v>
      </c>
      <c r="J1131" s="5" t="s">
        <v>3</v>
      </c>
      <c r="K1131" s="5" t="s">
        <v>109</v>
      </c>
      <c r="L1131" s="6">
        <v>43405</v>
      </c>
      <c r="M1131" s="5">
        <v>2566</v>
      </c>
      <c r="N1131" s="5">
        <v>4.2854999999999999</v>
      </c>
      <c r="O1131" s="7">
        <v>-10996.592999999999</v>
      </c>
    </row>
    <row r="1132" spans="1:15" hidden="1" x14ac:dyDescent="0.2">
      <c r="A1132" s="1" t="str">
        <f t="shared" si="34"/>
        <v>43405-EcoBolsar (689)-29541-OUT</v>
      </c>
      <c r="B1132" s="1" t="str">
        <f t="shared" si="35"/>
        <v>43405-EcoBolsar (689)-OUT</v>
      </c>
      <c r="C1132" s="1" t="str">
        <f>IF(I1132="","",IF(J1132="OUT","",IF(COUNTIF($A$2:A1132,A1132)=1,1,"")))</f>
        <v/>
      </c>
      <c r="D1132" s="1">
        <f>IF(I1132="","",IF(J1132="IN","",IF(COUNTIF($A$2:A1132,A1132)=1,1,"")))</f>
        <v>1</v>
      </c>
      <c r="E1132" s="1" t="str">
        <f>IF(I1132="","",IF(J1132="OUT","",IF(COUNTIF(B$2:$B1132,B1132)=1,1,"")))</f>
        <v/>
      </c>
      <c r="F1132" s="1" t="str">
        <f>IF(I1132="","",IF(J1132="IN","",IF(COUNTIF($B$2:B1132,B1132)=1,1,"")))</f>
        <v/>
      </c>
      <c r="G1132" s="1">
        <f>IF(I1132="","",COUNTIF($K$1:K1132,K1132))</f>
        <v>104</v>
      </c>
      <c r="H1132" s="1">
        <f>IF(I1132="","",COUNTIF($G$2:G1132,1))</f>
        <v>68</v>
      </c>
      <c r="I1132" s="5">
        <v>29541</v>
      </c>
      <c r="J1132" s="5" t="s">
        <v>3</v>
      </c>
      <c r="K1132" s="5" t="s">
        <v>25</v>
      </c>
      <c r="L1132" s="6">
        <v>43405</v>
      </c>
      <c r="M1132" s="5">
        <v>65</v>
      </c>
      <c r="N1132" s="5">
        <v>390.15</v>
      </c>
      <c r="O1132" s="7">
        <v>-25359.75</v>
      </c>
    </row>
    <row r="1133" spans="1:15" hidden="1" x14ac:dyDescent="0.2">
      <c r="A1133" s="1" t="str">
        <f t="shared" si="34"/>
        <v>43405-EcoBolsar (689)-29541-OUT</v>
      </c>
      <c r="B1133" s="1" t="str">
        <f t="shared" si="35"/>
        <v>43405-EcoBolsar (689)-OUT</v>
      </c>
      <c r="C1133" s="1" t="str">
        <f>IF(I1133="","",IF(J1133="OUT","",IF(COUNTIF($A$2:A1133,A1133)=1,1,"")))</f>
        <v/>
      </c>
      <c r="D1133" s="1" t="str">
        <f>IF(I1133="","",IF(J1133="IN","",IF(COUNTIF($A$2:A1133,A1133)=1,1,"")))</f>
        <v/>
      </c>
      <c r="E1133" s="1" t="str">
        <f>IF(I1133="","",IF(J1133="OUT","",IF(COUNTIF(B$2:$B1133,B1133)=1,1,"")))</f>
        <v/>
      </c>
      <c r="F1133" s="1" t="str">
        <f>IF(I1133="","",IF(J1133="IN","",IF(COUNTIF($B$2:B1133,B1133)=1,1,"")))</f>
        <v/>
      </c>
      <c r="G1133" s="1">
        <f>IF(I1133="","",COUNTIF($K$1:K1133,K1133))</f>
        <v>105</v>
      </c>
      <c r="H1133" s="1">
        <f>IF(I1133="","",COUNTIF($G$2:G1133,1))</f>
        <v>68</v>
      </c>
      <c r="I1133" s="5">
        <v>29541</v>
      </c>
      <c r="J1133" s="5" t="s">
        <v>3</v>
      </c>
      <c r="K1133" s="5" t="s">
        <v>25</v>
      </c>
      <c r="L1133" s="6">
        <v>43405</v>
      </c>
      <c r="M1133" s="5">
        <v>231</v>
      </c>
      <c r="N1133" s="5">
        <v>95.9</v>
      </c>
      <c r="O1133" s="7">
        <v>-22152.9</v>
      </c>
    </row>
    <row r="1134" spans="1:15" hidden="1" x14ac:dyDescent="0.2">
      <c r="A1134" s="1" t="str">
        <f t="shared" si="34"/>
        <v>43405-Guardati Torti S.A (1736)-29633-OUT</v>
      </c>
      <c r="B1134" s="1" t="str">
        <f t="shared" si="35"/>
        <v>43405-Guardati Torti S.A (1736)-OUT</v>
      </c>
      <c r="C1134" s="1" t="str">
        <f>IF(I1134="","",IF(J1134="OUT","",IF(COUNTIF($A$2:A1134,A1134)=1,1,"")))</f>
        <v/>
      </c>
      <c r="D1134" s="1">
        <f>IF(I1134="","",IF(J1134="IN","",IF(COUNTIF($A$2:A1134,A1134)=1,1,"")))</f>
        <v>1</v>
      </c>
      <c r="E1134" s="1" t="str">
        <f>IF(I1134="","",IF(J1134="OUT","",IF(COUNTIF(B$2:$B1134,B1134)=1,1,"")))</f>
        <v/>
      </c>
      <c r="F1134" s="1" t="str">
        <f>IF(I1134="","",IF(J1134="IN","",IF(COUNTIF($B$2:B1134,B1134)=1,1,"")))</f>
        <v/>
      </c>
      <c r="G1134" s="1">
        <f>IF(I1134="","",COUNTIF($K$1:K1134,K1134))</f>
        <v>41</v>
      </c>
      <c r="H1134" s="1">
        <f>IF(I1134="","",COUNTIF($G$2:G1134,1))</f>
        <v>68</v>
      </c>
      <c r="I1134" s="5">
        <v>29633</v>
      </c>
      <c r="J1134" s="5" t="s">
        <v>3</v>
      </c>
      <c r="K1134" s="5" t="s">
        <v>27</v>
      </c>
      <c r="L1134" s="6">
        <v>43405</v>
      </c>
      <c r="M1134" s="5">
        <v>191</v>
      </c>
      <c r="N1134" s="5">
        <v>265.75</v>
      </c>
      <c r="O1134" s="7">
        <v>-50758.25</v>
      </c>
    </row>
    <row r="1135" spans="1:15" hidden="1" x14ac:dyDescent="0.2">
      <c r="A1135" s="1" t="str">
        <f t="shared" si="34"/>
        <v>43405-Guardati Torti S.A (1736)-29633-OUT</v>
      </c>
      <c r="B1135" s="1" t="str">
        <f t="shared" si="35"/>
        <v>43405-Guardati Torti S.A (1736)-OUT</v>
      </c>
      <c r="C1135" s="1" t="str">
        <f>IF(I1135="","",IF(J1135="OUT","",IF(COUNTIF($A$2:A1135,A1135)=1,1,"")))</f>
        <v/>
      </c>
      <c r="D1135" s="1" t="str">
        <f>IF(I1135="","",IF(J1135="IN","",IF(COUNTIF($A$2:A1135,A1135)=1,1,"")))</f>
        <v/>
      </c>
      <c r="E1135" s="1" t="str">
        <f>IF(I1135="","",IF(J1135="OUT","",IF(COUNTIF(B$2:$B1135,B1135)=1,1,"")))</f>
        <v/>
      </c>
      <c r="F1135" s="1" t="str">
        <f>IF(I1135="","",IF(J1135="IN","",IF(COUNTIF($B$2:B1135,B1135)=1,1,"")))</f>
        <v/>
      </c>
      <c r="G1135" s="1">
        <f>IF(I1135="","",COUNTIF($K$1:K1135,K1135))</f>
        <v>42</v>
      </c>
      <c r="H1135" s="1">
        <f>IF(I1135="","",COUNTIF($G$2:G1135,1))</f>
        <v>68</v>
      </c>
      <c r="I1135" s="5">
        <v>29633</v>
      </c>
      <c r="J1135" s="5" t="s">
        <v>3</v>
      </c>
      <c r="K1135" s="5" t="s">
        <v>27</v>
      </c>
      <c r="L1135" s="6">
        <v>43405</v>
      </c>
      <c r="M1135" s="5">
        <v>266</v>
      </c>
      <c r="N1135" s="5">
        <v>114.65</v>
      </c>
      <c r="O1135" s="7">
        <v>-30496.9</v>
      </c>
    </row>
    <row r="1136" spans="1:15" hidden="1" x14ac:dyDescent="0.2">
      <c r="A1136" s="1" t="str">
        <f t="shared" si="34"/>
        <v>43405-Bell Investments (88)-29752-OUT</v>
      </c>
      <c r="B1136" s="1" t="str">
        <f t="shared" si="35"/>
        <v>43405-Bell Investments (88)-OUT</v>
      </c>
      <c r="C1136" s="1" t="str">
        <f>IF(I1136="","",IF(J1136="OUT","",IF(COUNTIF($A$2:A1136,A1136)=1,1,"")))</f>
        <v/>
      </c>
      <c r="D1136" s="1">
        <f>IF(I1136="","",IF(J1136="IN","",IF(COUNTIF($A$2:A1136,A1136)=1,1,"")))</f>
        <v>1</v>
      </c>
      <c r="E1136" s="1" t="str">
        <f>IF(I1136="","",IF(J1136="OUT","",IF(COUNTIF(B$2:$B1136,B1136)=1,1,"")))</f>
        <v/>
      </c>
      <c r="F1136" s="1" t="str">
        <f>IF(I1136="","",IF(J1136="IN","",IF(COUNTIF($B$2:B1136,B1136)=1,1,"")))</f>
        <v/>
      </c>
      <c r="G1136" s="1">
        <f>IF(I1136="","",COUNTIF($K$1:K1136,K1136))</f>
        <v>4</v>
      </c>
      <c r="H1136" s="1">
        <f>IF(I1136="","",COUNTIF($G$2:G1136,1))</f>
        <v>68</v>
      </c>
      <c r="I1136" s="5">
        <v>29752</v>
      </c>
      <c r="J1136" s="5" t="s">
        <v>3</v>
      </c>
      <c r="K1136" s="5" t="s">
        <v>39</v>
      </c>
      <c r="L1136" s="6">
        <v>43405</v>
      </c>
      <c r="M1136" s="5">
        <v>2978</v>
      </c>
      <c r="N1136" s="5">
        <v>50</v>
      </c>
      <c r="O1136" s="7">
        <v>-148900</v>
      </c>
    </row>
    <row r="1137" spans="1:15" hidden="1" x14ac:dyDescent="0.2">
      <c r="A1137" s="1" t="str">
        <f t="shared" si="34"/>
        <v>43405-Bell Investments (88)-29752-OUT</v>
      </c>
      <c r="B1137" s="1" t="str">
        <f t="shared" si="35"/>
        <v>43405-Bell Investments (88)-OUT</v>
      </c>
      <c r="C1137" s="1" t="str">
        <f>IF(I1137="","",IF(J1137="OUT","",IF(COUNTIF($A$2:A1137,A1137)=1,1,"")))</f>
        <v/>
      </c>
      <c r="D1137" s="1" t="str">
        <f>IF(I1137="","",IF(J1137="IN","",IF(COUNTIF($A$2:A1137,A1137)=1,1,"")))</f>
        <v/>
      </c>
      <c r="E1137" s="1" t="str">
        <f>IF(I1137="","",IF(J1137="OUT","",IF(COUNTIF(B$2:$B1137,B1137)=1,1,"")))</f>
        <v/>
      </c>
      <c r="F1137" s="1" t="str">
        <f>IF(I1137="","",IF(J1137="IN","",IF(COUNTIF($B$2:B1137,B1137)=1,1,"")))</f>
        <v/>
      </c>
      <c r="G1137" s="1">
        <f>IF(I1137="","",COUNTIF($K$1:K1137,K1137))</f>
        <v>5</v>
      </c>
      <c r="H1137" s="1">
        <f>IF(I1137="","",COUNTIF($G$2:G1137,1))</f>
        <v>68</v>
      </c>
      <c r="I1137" s="5">
        <v>29752</v>
      </c>
      <c r="J1137" s="5" t="s">
        <v>3</v>
      </c>
      <c r="K1137" s="5" t="s">
        <v>39</v>
      </c>
      <c r="L1137" s="6">
        <v>43405</v>
      </c>
      <c r="M1137" s="5">
        <v>638</v>
      </c>
      <c r="N1137" s="5">
        <v>110.7</v>
      </c>
      <c r="O1137" s="7">
        <v>-70626.600000000006</v>
      </c>
    </row>
    <row r="1138" spans="1:15" hidden="1" x14ac:dyDescent="0.2">
      <c r="A1138" s="1" t="str">
        <f t="shared" si="34"/>
        <v>43405-Bell Investments (88)-29752-OUT</v>
      </c>
      <c r="B1138" s="1" t="str">
        <f t="shared" si="35"/>
        <v>43405-Bell Investments (88)-OUT</v>
      </c>
      <c r="C1138" s="1" t="str">
        <f>IF(I1138="","",IF(J1138="OUT","",IF(COUNTIF($A$2:A1138,A1138)=1,1,"")))</f>
        <v/>
      </c>
      <c r="D1138" s="1" t="str">
        <f>IF(I1138="","",IF(J1138="IN","",IF(COUNTIF($A$2:A1138,A1138)=1,1,"")))</f>
        <v/>
      </c>
      <c r="E1138" s="1" t="str">
        <f>IF(I1138="","",IF(J1138="OUT","",IF(COUNTIF(B$2:$B1138,B1138)=1,1,"")))</f>
        <v/>
      </c>
      <c r="F1138" s="1" t="str">
        <f>IF(I1138="","",IF(J1138="IN","",IF(COUNTIF($B$2:B1138,B1138)=1,1,"")))</f>
        <v/>
      </c>
      <c r="G1138" s="1">
        <f>IF(I1138="","",COUNTIF($K$1:K1138,K1138))</f>
        <v>6</v>
      </c>
      <c r="H1138" s="1">
        <f>IF(I1138="","",COUNTIF($G$2:G1138,1))</f>
        <v>68</v>
      </c>
      <c r="I1138" s="5">
        <v>29752</v>
      </c>
      <c r="J1138" s="5" t="s">
        <v>3</v>
      </c>
      <c r="K1138" s="5" t="s">
        <v>39</v>
      </c>
      <c r="L1138" s="6">
        <v>43405</v>
      </c>
      <c r="M1138" s="5">
        <v>1008</v>
      </c>
      <c r="N1138" s="5">
        <v>51.5</v>
      </c>
      <c r="O1138" s="7">
        <v>-51912</v>
      </c>
    </row>
    <row r="1139" spans="1:15" hidden="1" x14ac:dyDescent="0.2">
      <c r="A1139" s="1" t="str">
        <f t="shared" si="34"/>
        <v>43405-Bell Investments (88)-29752-OUT</v>
      </c>
      <c r="B1139" s="1" t="str">
        <f t="shared" si="35"/>
        <v>43405-Bell Investments (88)-OUT</v>
      </c>
      <c r="C1139" s="1" t="str">
        <f>IF(I1139="","",IF(J1139="OUT","",IF(COUNTIF($A$2:A1139,A1139)=1,1,"")))</f>
        <v/>
      </c>
      <c r="D1139" s="1" t="str">
        <f>IF(I1139="","",IF(J1139="IN","",IF(COUNTIF($A$2:A1139,A1139)=1,1,"")))</f>
        <v/>
      </c>
      <c r="E1139" s="1" t="str">
        <f>IF(I1139="","",IF(J1139="OUT","",IF(COUNTIF(B$2:$B1139,B1139)=1,1,"")))</f>
        <v/>
      </c>
      <c r="F1139" s="1" t="str">
        <f>IF(I1139="","",IF(J1139="IN","",IF(COUNTIF($B$2:B1139,B1139)=1,1,"")))</f>
        <v/>
      </c>
      <c r="G1139" s="1">
        <f>IF(I1139="","",COUNTIF($K$1:K1139,K1139))</f>
        <v>7</v>
      </c>
      <c r="H1139" s="1">
        <f>IF(I1139="","",COUNTIF($G$2:G1139,1))</f>
        <v>68</v>
      </c>
      <c r="I1139" s="5">
        <v>29752</v>
      </c>
      <c r="J1139" s="5" t="s">
        <v>3</v>
      </c>
      <c r="K1139" s="5" t="s">
        <v>39</v>
      </c>
      <c r="L1139" s="6">
        <v>43405</v>
      </c>
      <c r="M1139" s="5">
        <v>2566</v>
      </c>
      <c r="N1139" s="5">
        <v>9.15</v>
      </c>
      <c r="O1139" s="7">
        <v>-23478.9</v>
      </c>
    </row>
    <row r="1140" spans="1:15" hidden="1" x14ac:dyDescent="0.2">
      <c r="A1140" s="1" t="str">
        <f t="shared" si="34"/>
        <v>43405-Bell Investments (88)-29752-OUT</v>
      </c>
      <c r="B1140" s="1" t="str">
        <f t="shared" si="35"/>
        <v>43405-Bell Investments (88)-OUT</v>
      </c>
      <c r="C1140" s="1" t="str">
        <f>IF(I1140="","",IF(J1140="OUT","",IF(COUNTIF($A$2:A1140,A1140)=1,1,"")))</f>
        <v/>
      </c>
      <c r="D1140" s="1" t="str">
        <f>IF(I1140="","",IF(J1140="IN","",IF(COUNTIF($A$2:A1140,A1140)=1,1,"")))</f>
        <v/>
      </c>
      <c r="E1140" s="1" t="str">
        <f>IF(I1140="","",IF(J1140="OUT","",IF(COUNTIF(B$2:$B1140,B1140)=1,1,"")))</f>
        <v/>
      </c>
      <c r="F1140" s="1" t="str">
        <f>IF(I1140="","",IF(J1140="IN","",IF(COUNTIF($B$2:B1140,B1140)=1,1,"")))</f>
        <v/>
      </c>
      <c r="G1140" s="1">
        <f>IF(I1140="","",COUNTIF($K$1:K1140,K1140))</f>
        <v>8</v>
      </c>
      <c r="H1140" s="1">
        <f>IF(I1140="","",COUNTIF($G$2:G1140,1))</f>
        <v>68</v>
      </c>
      <c r="I1140" s="5">
        <v>29752</v>
      </c>
      <c r="J1140" s="5" t="s">
        <v>3</v>
      </c>
      <c r="K1140" s="5" t="s">
        <v>39</v>
      </c>
      <c r="L1140" s="6">
        <v>43405</v>
      </c>
      <c r="M1140" s="5">
        <v>7500</v>
      </c>
      <c r="N1140" s="5">
        <v>2.1</v>
      </c>
      <c r="O1140" s="7">
        <v>-15750</v>
      </c>
    </row>
    <row r="1141" spans="1:15" hidden="1" x14ac:dyDescent="0.2">
      <c r="A1141" s="1" t="str">
        <f t="shared" si="34"/>
        <v>43405-Bell Investments (88)-29752-OUT</v>
      </c>
      <c r="B1141" s="1" t="str">
        <f t="shared" si="35"/>
        <v>43405-Bell Investments (88)-OUT</v>
      </c>
      <c r="C1141" s="1" t="str">
        <f>IF(I1141="","",IF(J1141="OUT","",IF(COUNTIF($A$2:A1141,A1141)=1,1,"")))</f>
        <v/>
      </c>
      <c r="D1141" s="1" t="str">
        <f>IF(I1141="","",IF(J1141="IN","",IF(COUNTIF($A$2:A1141,A1141)=1,1,"")))</f>
        <v/>
      </c>
      <c r="E1141" s="1" t="str">
        <f>IF(I1141="","",IF(J1141="OUT","",IF(COUNTIF(B$2:$B1141,B1141)=1,1,"")))</f>
        <v/>
      </c>
      <c r="F1141" s="1" t="str">
        <f>IF(I1141="","",IF(J1141="IN","",IF(COUNTIF($B$2:B1141,B1141)=1,1,"")))</f>
        <v/>
      </c>
      <c r="G1141" s="1">
        <f>IF(I1141="","",COUNTIF($K$1:K1141,K1141))</f>
        <v>9</v>
      </c>
      <c r="H1141" s="1">
        <f>IF(I1141="","",COUNTIF($G$2:G1141,1))</f>
        <v>68</v>
      </c>
      <c r="I1141" s="5">
        <v>29752</v>
      </c>
      <c r="J1141" s="5" t="s">
        <v>3</v>
      </c>
      <c r="K1141" s="5" t="s">
        <v>39</v>
      </c>
      <c r="L1141" s="6">
        <v>43405</v>
      </c>
      <c r="M1141" s="5">
        <v>1320</v>
      </c>
      <c r="N1141" s="5">
        <v>11.1</v>
      </c>
      <c r="O1141" s="7">
        <v>-14652</v>
      </c>
    </row>
    <row r="1142" spans="1:15" hidden="1" x14ac:dyDescent="0.2">
      <c r="A1142" s="1" t="str">
        <f t="shared" si="34"/>
        <v>43405-Bell Investments (88)-29752-OUT</v>
      </c>
      <c r="B1142" s="1" t="str">
        <f t="shared" si="35"/>
        <v>43405-Bell Investments (88)-OUT</v>
      </c>
      <c r="C1142" s="1" t="str">
        <f>IF(I1142="","",IF(J1142="OUT","",IF(COUNTIF($A$2:A1142,A1142)=1,1,"")))</f>
        <v/>
      </c>
      <c r="D1142" s="1" t="str">
        <f>IF(I1142="","",IF(J1142="IN","",IF(COUNTIF($A$2:A1142,A1142)=1,1,"")))</f>
        <v/>
      </c>
      <c r="E1142" s="1" t="str">
        <f>IF(I1142="","",IF(J1142="OUT","",IF(COUNTIF(B$2:$B1142,B1142)=1,1,"")))</f>
        <v/>
      </c>
      <c r="F1142" s="1" t="str">
        <f>IF(I1142="","",IF(J1142="IN","",IF(COUNTIF($B$2:B1142,B1142)=1,1,"")))</f>
        <v/>
      </c>
      <c r="G1142" s="1">
        <f>IF(I1142="","",COUNTIF($K$1:K1142,K1142))</f>
        <v>10</v>
      </c>
      <c r="H1142" s="1">
        <f>IF(I1142="","",COUNTIF($G$2:G1142,1))</f>
        <v>68</v>
      </c>
      <c r="I1142" s="5">
        <v>29752</v>
      </c>
      <c r="J1142" s="5" t="s">
        <v>3</v>
      </c>
      <c r="K1142" s="5" t="s">
        <v>39</v>
      </c>
      <c r="L1142" s="6">
        <v>43405</v>
      </c>
      <c r="M1142" s="5">
        <v>300</v>
      </c>
      <c r="N1142" s="5">
        <v>42.7</v>
      </c>
      <c r="O1142" s="7">
        <v>-12810</v>
      </c>
    </row>
    <row r="1143" spans="1:15" hidden="1" x14ac:dyDescent="0.2">
      <c r="A1143" s="1" t="str">
        <f t="shared" si="34"/>
        <v>43405-Bell Investments (88)-29752-OUT</v>
      </c>
      <c r="B1143" s="1" t="str">
        <f t="shared" si="35"/>
        <v>43405-Bell Investments (88)-OUT</v>
      </c>
      <c r="C1143" s="1" t="str">
        <f>IF(I1143="","",IF(J1143="OUT","",IF(COUNTIF($A$2:A1143,A1143)=1,1,"")))</f>
        <v/>
      </c>
      <c r="D1143" s="1" t="str">
        <f>IF(I1143="","",IF(J1143="IN","",IF(COUNTIF($A$2:A1143,A1143)=1,1,"")))</f>
        <v/>
      </c>
      <c r="E1143" s="1" t="str">
        <f>IF(I1143="","",IF(J1143="OUT","",IF(COUNTIF(B$2:$B1143,B1143)=1,1,"")))</f>
        <v/>
      </c>
      <c r="F1143" s="1" t="str">
        <f>IF(I1143="","",IF(J1143="IN","",IF(COUNTIF($B$2:B1143,B1143)=1,1,"")))</f>
        <v/>
      </c>
      <c r="G1143" s="1">
        <f>IF(I1143="","",COUNTIF($K$1:K1143,K1143))</f>
        <v>11</v>
      </c>
      <c r="H1143" s="1">
        <f>IF(I1143="","",COUNTIF($G$2:G1143,1))</f>
        <v>68</v>
      </c>
      <c r="I1143" s="5">
        <v>29752</v>
      </c>
      <c r="J1143" s="5" t="s">
        <v>3</v>
      </c>
      <c r="K1143" s="5" t="s">
        <v>39</v>
      </c>
      <c r="L1143" s="6">
        <v>43405</v>
      </c>
      <c r="M1143" s="5">
        <v>1000</v>
      </c>
      <c r="N1143" s="5">
        <v>8.5</v>
      </c>
      <c r="O1143" s="7">
        <v>-8500</v>
      </c>
    </row>
    <row r="1144" spans="1:15" hidden="1" x14ac:dyDescent="0.2">
      <c r="A1144" s="1" t="str">
        <f t="shared" si="34"/>
        <v>43405-Bell Investments (88)-29752-OUT</v>
      </c>
      <c r="B1144" s="1" t="str">
        <f t="shared" si="35"/>
        <v>43405-Bell Investments (88)-OUT</v>
      </c>
      <c r="C1144" s="1" t="str">
        <f>IF(I1144="","",IF(J1144="OUT","",IF(COUNTIF($A$2:A1144,A1144)=1,1,"")))</f>
        <v/>
      </c>
      <c r="D1144" s="1" t="str">
        <f>IF(I1144="","",IF(J1144="IN","",IF(COUNTIF($A$2:A1144,A1144)=1,1,"")))</f>
        <v/>
      </c>
      <c r="E1144" s="1" t="str">
        <f>IF(I1144="","",IF(J1144="OUT","",IF(COUNTIF(B$2:$B1144,B1144)=1,1,"")))</f>
        <v/>
      </c>
      <c r="F1144" s="1" t="str">
        <f>IF(I1144="","",IF(J1144="IN","",IF(COUNTIF($B$2:B1144,B1144)=1,1,"")))</f>
        <v/>
      </c>
      <c r="G1144" s="1">
        <f>IF(I1144="","",COUNTIF($K$1:K1144,K1144))</f>
        <v>12</v>
      </c>
      <c r="H1144" s="1">
        <f>IF(I1144="","",COUNTIF($G$2:G1144,1))</f>
        <v>68</v>
      </c>
      <c r="I1144" s="5">
        <v>29752</v>
      </c>
      <c r="J1144" s="5" t="s">
        <v>3</v>
      </c>
      <c r="K1144" s="5" t="s">
        <v>39</v>
      </c>
      <c r="L1144" s="6">
        <v>43405</v>
      </c>
      <c r="M1144" s="5">
        <v>500</v>
      </c>
      <c r="N1144" s="5">
        <v>13.55</v>
      </c>
      <c r="O1144" s="7">
        <v>-6775</v>
      </c>
    </row>
    <row r="1145" spans="1:15" hidden="1" x14ac:dyDescent="0.2">
      <c r="A1145" s="1" t="str">
        <f t="shared" si="34"/>
        <v>43405-Bell Investments (88)-29752-OUT</v>
      </c>
      <c r="B1145" s="1" t="str">
        <f t="shared" si="35"/>
        <v>43405-Bell Investments (88)-OUT</v>
      </c>
      <c r="C1145" s="1" t="str">
        <f>IF(I1145="","",IF(J1145="OUT","",IF(COUNTIF($A$2:A1145,A1145)=1,1,"")))</f>
        <v/>
      </c>
      <c r="D1145" s="1" t="str">
        <f>IF(I1145="","",IF(J1145="IN","",IF(COUNTIF($A$2:A1145,A1145)=1,1,"")))</f>
        <v/>
      </c>
      <c r="E1145" s="1" t="str">
        <f>IF(I1145="","",IF(J1145="OUT","",IF(COUNTIF(B$2:$B1145,B1145)=1,1,"")))</f>
        <v/>
      </c>
      <c r="F1145" s="1" t="str">
        <f>IF(I1145="","",IF(J1145="IN","",IF(COUNTIF($B$2:B1145,B1145)=1,1,"")))</f>
        <v/>
      </c>
      <c r="G1145" s="1">
        <f>IF(I1145="","",COUNTIF($K$1:K1145,K1145))</f>
        <v>13</v>
      </c>
      <c r="H1145" s="1">
        <f>IF(I1145="","",COUNTIF($G$2:G1145,1))</f>
        <v>68</v>
      </c>
      <c r="I1145" s="5">
        <v>29752</v>
      </c>
      <c r="J1145" s="5" t="s">
        <v>3</v>
      </c>
      <c r="K1145" s="5" t="s">
        <v>39</v>
      </c>
      <c r="L1145" s="6">
        <v>43405</v>
      </c>
      <c r="M1145" s="5">
        <v>1500</v>
      </c>
      <c r="N1145" s="5">
        <v>2.93</v>
      </c>
      <c r="O1145" s="7">
        <v>-4395</v>
      </c>
    </row>
    <row r="1146" spans="1:15" hidden="1" x14ac:dyDescent="0.2">
      <c r="A1146" s="1" t="str">
        <f t="shared" si="34"/>
        <v>43405-CONSULTATIO INVESTMENTS S.A. (259) (259)-29896-OUT</v>
      </c>
      <c r="B1146" s="1" t="str">
        <f t="shared" si="35"/>
        <v>43405-CONSULTATIO INVESTMENTS S.A. (259) (259)-OUT</v>
      </c>
      <c r="C1146" s="1" t="str">
        <f>IF(I1146="","",IF(J1146="OUT","",IF(COUNTIF($A$2:A1146,A1146)=1,1,"")))</f>
        <v/>
      </c>
      <c r="D1146" s="1">
        <f>IF(I1146="","",IF(J1146="IN","",IF(COUNTIF($A$2:A1146,A1146)=1,1,"")))</f>
        <v>1</v>
      </c>
      <c r="E1146" s="1" t="str">
        <f>IF(I1146="","",IF(J1146="OUT","",IF(COUNTIF(B$2:$B1146,B1146)=1,1,"")))</f>
        <v/>
      </c>
      <c r="F1146" s="1" t="str">
        <f>IF(I1146="","",IF(J1146="IN","",IF(COUNTIF($B$2:B1146,B1146)=1,1,"")))</f>
        <v/>
      </c>
      <c r="G1146" s="1">
        <f>IF(I1146="","",COUNTIF($K$1:K1146,K1146))</f>
        <v>7</v>
      </c>
      <c r="H1146" s="1">
        <f>IF(I1146="","",COUNTIF($G$2:G1146,1))</f>
        <v>68</v>
      </c>
      <c r="I1146" s="5">
        <v>29896</v>
      </c>
      <c r="J1146" s="5" t="s">
        <v>3</v>
      </c>
      <c r="K1146" s="5" t="s">
        <v>109</v>
      </c>
      <c r="L1146" s="6">
        <v>43405</v>
      </c>
      <c r="M1146" s="5">
        <v>46887</v>
      </c>
      <c r="N1146" s="5">
        <v>36.729999999999997</v>
      </c>
      <c r="O1146" s="7">
        <v>-1722159.5099999998</v>
      </c>
    </row>
    <row r="1147" spans="1:15" hidden="1" x14ac:dyDescent="0.2">
      <c r="A1147" s="1" t="str">
        <f t="shared" si="34"/>
        <v>43405-Guardati Torti S.A (1736)-30731-OUT</v>
      </c>
      <c r="B1147" s="1" t="str">
        <f t="shared" si="35"/>
        <v>43405-Guardati Torti S.A (1736)-OUT</v>
      </c>
      <c r="C1147" s="1" t="str">
        <f>IF(I1147="","",IF(J1147="OUT","",IF(COUNTIF($A$2:A1147,A1147)=1,1,"")))</f>
        <v/>
      </c>
      <c r="D1147" s="1">
        <f>IF(I1147="","",IF(J1147="IN","",IF(COUNTIF($A$2:A1147,A1147)=1,1,"")))</f>
        <v>1</v>
      </c>
      <c r="E1147" s="1" t="str">
        <f>IF(I1147="","",IF(J1147="OUT","",IF(COUNTIF(B$2:$B1147,B1147)=1,1,"")))</f>
        <v/>
      </c>
      <c r="F1147" s="1" t="str">
        <f>IF(I1147="","",IF(J1147="IN","",IF(COUNTIF($B$2:B1147,B1147)=1,1,"")))</f>
        <v/>
      </c>
      <c r="G1147" s="1">
        <f>IF(I1147="","",COUNTIF($K$1:K1147,K1147))</f>
        <v>43</v>
      </c>
      <c r="H1147" s="1">
        <f>IF(I1147="","",COUNTIF($G$2:G1147,1))</f>
        <v>68</v>
      </c>
      <c r="I1147" s="5">
        <v>30731</v>
      </c>
      <c r="J1147" s="5" t="s">
        <v>3</v>
      </c>
      <c r="K1147" s="5" t="s">
        <v>27</v>
      </c>
      <c r="L1147" s="6">
        <v>43405</v>
      </c>
      <c r="M1147" s="5">
        <v>2202</v>
      </c>
      <c r="N1147" s="5">
        <v>9.6</v>
      </c>
      <c r="O1147" s="7">
        <v>-21139.200000000001</v>
      </c>
    </row>
    <row r="1148" spans="1:15" hidden="1" x14ac:dyDescent="0.2">
      <c r="A1148" s="1" t="str">
        <f t="shared" si="34"/>
        <v>43405-Guardati Torti S.A (1736)-30731-OUT</v>
      </c>
      <c r="B1148" s="1" t="str">
        <f t="shared" si="35"/>
        <v>43405-Guardati Torti S.A (1736)-OUT</v>
      </c>
      <c r="C1148" s="1" t="str">
        <f>IF(I1148="","",IF(J1148="OUT","",IF(COUNTIF($A$2:A1148,A1148)=1,1,"")))</f>
        <v/>
      </c>
      <c r="D1148" s="1" t="str">
        <f>IF(I1148="","",IF(J1148="IN","",IF(COUNTIF($A$2:A1148,A1148)=1,1,"")))</f>
        <v/>
      </c>
      <c r="E1148" s="1" t="str">
        <f>IF(I1148="","",IF(J1148="OUT","",IF(COUNTIF(B$2:$B1148,B1148)=1,1,"")))</f>
        <v/>
      </c>
      <c r="F1148" s="1" t="str">
        <f>IF(I1148="","",IF(J1148="IN","",IF(COUNTIF($B$2:B1148,B1148)=1,1,"")))</f>
        <v/>
      </c>
      <c r="G1148" s="1">
        <f>IF(I1148="","",COUNTIF($K$1:K1148,K1148))</f>
        <v>44</v>
      </c>
      <c r="H1148" s="1">
        <f>IF(I1148="","",COUNTIF($G$2:G1148,1))</f>
        <v>68</v>
      </c>
      <c r="I1148" s="5">
        <v>30731</v>
      </c>
      <c r="J1148" s="5" t="s">
        <v>3</v>
      </c>
      <c r="K1148" s="5" t="s">
        <v>27</v>
      </c>
      <c r="L1148" s="6">
        <v>43405</v>
      </c>
      <c r="M1148" s="5">
        <v>2023</v>
      </c>
      <c r="N1148" s="5">
        <v>9</v>
      </c>
      <c r="O1148" s="7">
        <v>-18207</v>
      </c>
    </row>
    <row r="1149" spans="1:15" hidden="1" x14ac:dyDescent="0.2">
      <c r="A1149" s="1" t="str">
        <f t="shared" si="34"/>
        <v>43405-Guardati Torti S.A (1736)-30731-OUT</v>
      </c>
      <c r="B1149" s="1" t="str">
        <f t="shared" si="35"/>
        <v>43405-Guardati Torti S.A (1736)-OUT</v>
      </c>
      <c r="C1149" s="1" t="str">
        <f>IF(I1149="","",IF(J1149="OUT","",IF(COUNTIF($A$2:A1149,A1149)=1,1,"")))</f>
        <v/>
      </c>
      <c r="D1149" s="1" t="str">
        <f>IF(I1149="","",IF(J1149="IN","",IF(COUNTIF($A$2:A1149,A1149)=1,1,"")))</f>
        <v/>
      </c>
      <c r="E1149" s="1" t="str">
        <f>IF(I1149="","",IF(J1149="OUT","",IF(COUNTIF(B$2:$B1149,B1149)=1,1,"")))</f>
        <v/>
      </c>
      <c r="F1149" s="1" t="str">
        <f>IF(I1149="","",IF(J1149="IN","",IF(COUNTIF($B$2:B1149,B1149)=1,1,"")))</f>
        <v/>
      </c>
      <c r="G1149" s="1">
        <f>IF(I1149="","",COUNTIF($K$1:K1149,K1149))</f>
        <v>45</v>
      </c>
      <c r="H1149" s="1">
        <f>IF(I1149="","",COUNTIF($G$2:G1149,1))</f>
        <v>68</v>
      </c>
      <c r="I1149" s="5">
        <v>30731</v>
      </c>
      <c r="J1149" s="5" t="s">
        <v>3</v>
      </c>
      <c r="K1149" s="5" t="s">
        <v>27</v>
      </c>
      <c r="L1149" s="6">
        <v>43405</v>
      </c>
      <c r="M1149" s="5">
        <v>28</v>
      </c>
      <c r="N1149" s="5">
        <v>352.1</v>
      </c>
      <c r="O1149" s="7">
        <v>-9858.8000000000011</v>
      </c>
    </row>
    <row r="1150" spans="1:15" hidden="1" x14ac:dyDescent="0.2">
      <c r="A1150" s="1" t="str">
        <f t="shared" si="34"/>
        <v>43405-Guardati Torti S.A (1736)-30731-OUT</v>
      </c>
      <c r="B1150" s="1" t="str">
        <f t="shared" si="35"/>
        <v>43405-Guardati Torti S.A (1736)-OUT</v>
      </c>
      <c r="C1150" s="1" t="str">
        <f>IF(I1150="","",IF(J1150="OUT","",IF(COUNTIF($A$2:A1150,A1150)=1,1,"")))</f>
        <v/>
      </c>
      <c r="D1150" s="1" t="str">
        <f>IF(I1150="","",IF(J1150="IN","",IF(COUNTIF($A$2:A1150,A1150)=1,1,"")))</f>
        <v/>
      </c>
      <c r="E1150" s="1" t="str">
        <f>IF(I1150="","",IF(J1150="OUT","",IF(COUNTIF(B$2:$B1150,B1150)=1,1,"")))</f>
        <v/>
      </c>
      <c r="F1150" s="1" t="str">
        <f>IF(I1150="","",IF(J1150="IN","",IF(COUNTIF($B$2:B1150,B1150)=1,1,"")))</f>
        <v/>
      </c>
      <c r="G1150" s="1">
        <f>IF(I1150="","",COUNTIF($K$1:K1150,K1150))</f>
        <v>46</v>
      </c>
      <c r="H1150" s="1">
        <f>IF(I1150="","",COUNTIF($G$2:G1150,1))</f>
        <v>68</v>
      </c>
      <c r="I1150" s="5">
        <v>30731</v>
      </c>
      <c r="J1150" s="5" t="s">
        <v>3</v>
      </c>
      <c r="K1150" s="5" t="s">
        <v>27</v>
      </c>
      <c r="L1150" s="6">
        <v>43405</v>
      </c>
      <c r="M1150" s="5">
        <v>1778</v>
      </c>
      <c r="N1150" s="5">
        <v>0</v>
      </c>
      <c r="O1150" s="7">
        <v>0</v>
      </c>
    </row>
    <row r="1151" spans="1:15" hidden="1" x14ac:dyDescent="0.2">
      <c r="A1151" s="1" t="str">
        <f t="shared" si="34"/>
        <v>43405-Bull Market Brokers S.A (200)-31113-OUT</v>
      </c>
      <c r="B1151" s="1" t="str">
        <f t="shared" si="35"/>
        <v>43405-Bull Market Brokers S.A (200)-OUT</v>
      </c>
      <c r="C1151" s="1" t="str">
        <f>IF(I1151="","",IF(J1151="OUT","",IF(COUNTIF($A$2:A1151,A1151)=1,1,"")))</f>
        <v/>
      </c>
      <c r="D1151" s="1">
        <f>IF(I1151="","",IF(J1151="IN","",IF(COUNTIF($A$2:A1151,A1151)=1,1,"")))</f>
        <v>1</v>
      </c>
      <c r="E1151" s="1" t="str">
        <f>IF(I1151="","",IF(J1151="OUT","",IF(COUNTIF(B$2:$B1151,B1151)=1,1,"")))</f>
        <v/>
      </c>
      <c r="F1151" s="1" t="str">
        <f>IF(I1151="","",IF(J1151="IN","",IF(COUNTIF($B$2:B1151,B1151)=1,1,"")))</f>
        <v/>
      </c>
      <c r="G1151" s="1">
        <f>IF(I1151="","",COUNTIF($K$1:K1151,K1151))</f>
        <v>119</v>
      </c>
      <c r="H1151" s="1">
        <f>IF(I1151="","",COUNTIF($G$2:G1151,1))</f>
        <v>68</v>
      </c>
      <c r="I1151" s="5">
        <v>31113</v>
      </c>
      <c r="J1151" s="5" t="s">
        <v>3</v>
      </c>
      <c r="K1151" s="5" t="s">
        <v>21</v>
      </c>
      <c r="L1151" s="6">
        <v>43405</v>
      </c>
      <c r="M1151" s="5">
        <v>2000</v>
      </c>
      <c r="N1151" s="5">
        <v>29.02</v>
      </c>
      <c r="O1151" s="7">
        <v>-58040</v>
      </c>
    </row>
    <row r="1152" spans="1:15" hidden="1" x14ac:dyDescent="0.2">
      <c r="A1152" s="1" t="str">
        <f t="shared" si="34"/>
        <v>43405-Bull Market Brokers S.A (200)-31113-OUT</v>
      </c>
      <c r="B1152" s="1" t="str">
        <f t="shared" si="35"/>
        <v>43405-Bull Market Brokers S.A (200)-OUT</v>
      </c>
      <c r="C1152" s="1" t="str">
        <f>IF(I1152="","",IF(J1152="OUT","",IF(COUNTIF($A$2:A1152,A1152)=1,1,"")))</f>
        <v/>
      </c>
      <c r="D1152" s="1" t="str">
        <f>IF(I1152="","",IF(J1152="IN","",IF(COUNTIF($A$2:A1152,A1152)=1,1,"")))</f>
        <v/>
      </c>
      <c r="E1152" s="1" t="str">
        <f>IF(I1152="","",IF(J1152="OUT","",IF(COUNTIF(B$2:$B1152,B1152)=1,1,"")))</f>
        <v/>
      </c>
      <c r="F1152" s="1" t="str">
        <f>IF(I1152="","",IF(J1152="IN","",IF(COUNTIF($B$2:B1152,B1152)=1,1,"")))</f>
        <v/>
      </c>
      <c r="G1152" s="1">
        <f>IF(I1152="","",COUNTIF($K$1:K1152,K1152))</f>
        <v>120</v>
      </c>
      <c r="H1152" s="1">
        <f>IF(I1152="","",COUNTIF($G$2:G1152,1))</f>
        <v>68</v>
      </c>
      <c r="I1152" s="5">
        <v>31113</v>
      </c>
      <c r="J1152" s="5" t="s">
        <v>3</v>
      </c>
      <c r="K1152" s="5" t="s">
        <v>21</v>
      </c>
      <c r="L1152" s="6">
        <v>43405</v>
      </c>
      <c r="M1152" s="5">
        <v>2000</v>
      </c>
      <c r="N1152" s="5">
        <v>28.45</v>
      </c>
      <c r="O1152" s="7">
        <v>-56900</v>
      </c>
    </row>
    <row r="1153" spans="1:15" hidden="1" x14ac:dyDescent="0.2">
      <c r="A1153" s="1" t="str">
        <f t="shared" si="34"/>
        <v>43405-Bull Market Brokers S.A (200)-31113-OUT</v>
      </c>
      <c r="B1153" s="1" t="str">
        <f t="shared" si="35"/>
        <v>43405-Bull Market Brokers S.A (200)-OUT</v>
      </c>
      <c r="C1153" s="1" t="str">
        <f>IF(I1153="","",IF(J1153="OUT","",IF(COUNTIF($A$2:A1153,A1153)=1,1,"")))</f>
        <v/>
      </c>
      <c r="D1153" s="1" t="str">
        <f>IF(I1153="","",IF(J1153="IN","",IF(COUNTIF($A$2:A1153,A1153)=1,1,"")))</f>
        <v/>
      </c>
      <c r="E1153" s="1" t="str">
        <f>IF(I1153="","",IF(J1153="OUT","",IF(COUNTIF(B$2:$B1153,B1153)=1,1,"")))</f>
        <v/>
      </c>
      <c r="F1153" s="1" t="str">
        <f>IF(I1153="","",IF(J1153="IN","",IF(COUNTIF($B$2:B1153,B1153)=1,1,"")))</f>
        <v/>
      </c>
      <c r="G1153" s="1">
        <f>IF(I1153="","",COUNTIF($K$1:K1153,K1153))</f>
        <v>121</v>
      </c>
      <c r="H1153" s="1">
        <f>IF(I1153="","",COUNTIF($G$2:G1153,1))</f>
        <v>68</v>
      </c>
      <c r="I1153" s="5">
        <v>31113</v>
      </c>
      <c r="J1153" s="5" t="s">
        <v>3</v>
      </c>
      <c r="K1153" s="5" t="s">
        <v>21</v>
      </c>
      <c r="L1153" s="6">
        <v>43405</v>
      </c>
      <c r="M1153" s="5">
        <v>22581</v>
      </c>
      <c r="N1153" s="5">
        <v>1.6755000000000002</v>
      </c>
      <c r="O1153" s="7">
        <v>-37834.465500000006</v>
      </c>
    </row>
    <row r="1154" spans="1:15" hidden="1" x14ac:dyDescent="0.2">
      <c r="A1154" s="1" t="str">
        <f t="shared" si="34"/>
        <v>43405-Bull Market Brokers S.A (200)-31113-OUT</v>
      </c>
      <c r="B1154" s="1" t="str">
        <f t="shared" si="35"/>
        <v>43405-Bull Market Brokers S.A (200)-OUT</v>
      </c>
      <c r="C1154" s="1" t="str">
        <f>IF(I1154="","",IF(J1154="OUT","",IF(COUNTIF($A$2:A1154,A1154)=1,1,"")))</f>
        <v/>
      </c>
      <c r="D1154" s="1" t="str">
        <f>IF(I1154="","",IF(J1154="IN","",IF(COUNTIF($A$2:A1154,A1154)=1,1,"")))</f>
        <v/>
      </c>
      <c r="E1154" s="1" t="str">
        <f>IF(I1154="","",IF(J1154="OUT","",IF(COUNTIF(B$2:$B1154,B1154)=1,1,"")))</f>
        <v/>
      </c>
      <c r="F1154" s="1" t="str">
        <f>IF(I1154="","",IF(J1154="IN","",IF(COUNTIF($B$2:B1154,B1154)=1,1,"")))</f>
        <v/>
      </c>
      <c r="G1154" s="1">
        <f>IF(I1154="","",COUNTIF($K$1:K1154,K1154))</f>
        <v>122</v>
      </c>
      <c r="H1154" s="1">
        <f>IF(I1154="","",COUNTIF($G$2:G1154,1))</f>
        <v>68</v>
      </c>
      <c r="I1154" s="5">
        <v>31113</v>
      </c>
      <c r="J1154" s="5" t="s">
        <v>3</v>
      </c>
      <c r="K1154" s="5" t="s">
        <v>21</v>
      </c>
      <c r="L1154" s="6">
        <v>43405</v>
      </c>
      <c r="M1154" s="5">
        <v>1700</v>
      </c>
      <c r="N1154" s="5">
        <v>21.8</v>
      </c>
      <c r="O1154" s="7">
        <v>-37060</v>
      </c>
    </row>
    <row r="1155" spans="1:15" hidden="1" x14ac:dyDescent="0.2">
      <c r="A1155" s="1" t="str">
        <f t="shared" si="34"/>
        <v>43405-Bull Market Brokers S.A (200)-31113-OUT</v>
      </c>
      <c r="B1155" s="1" t="str">
        <f t="shared" si="35"/>
        <v>43405-Bull Market Brokers S.A (200)-OUT</v>
      </c>
      <c r="C1155" s="1" t="str">
        <f>IF(I1155="","",IF(J1155="OUT","",IF(COUNTIF($A$2:A1155,A1155)=1,1,"")))</f>
        <v/>
      </c>
      <c r="D1155" s="1" t="str">
        <f>IF(I1155="","",IF(J1155="IN","",IF(COUNTIF($A$2:A1155,A1155)=1,1,"")))</f>
        <v/>
      </c>
      <c r="E1155" s="1" t="str">
        <f>IF(I1155="","",IF(J1155="OUT","",IF(COUNTIF(B$2:$B1155,B1155)=1,1,"")))</f>
        <v/>
      </c>
      <c r="F1155" s="1" t="str">
        <f>IF(I1155="","",IF(J1155="IN","",IF(COUNTIF($B$2:B1155,B1155)=1,1,"")))</f>
        <v/>
      </c>
      <c r="G1155" s="1">
        <f>IF(I1155="","",COUNTIF($K$1:K1155,K1155))</f>
        <v>123</v>
      </c>
      <c r="H1155" s="1">
        <f>IF(I1155="","",COUNTIF($G$2:G1155,1))</f>
        <v>68</v>
      </c>
      <c r="I1155" s="5">
        <v>31113</v>
      </c>
      <c r="J1155" s="5" t="s">
        <v>3</v>
      </c>
      <c r="K1155" s="5" t="s">
        <v>21</v>
      </c>
      <c r="L1155" s="6">
        <v>43405</v>
      </c>
      <c r="M1155" s="5">
        <v>34000</v>
      </c>
      <c r="N1155" s="5">
        <v>1.0049999999999999</v>
      </c>
      <c r="O1155" s="7">
        <v>-34170</v>
      </c>
    </row>
    <row r="1156" spans="1:15" hidden="1" x14ac:dyDescent="0.2">
      <c r="A1156" s="1" t="str">
        <f t="shared" ref="A1156:A1219" si="36">IF(I1156="","",L1156&amp;"-"&amp;K1156&amp;"-"&amp;I1156&amp;"-"&amp;J1156)</f>
        <v>43405-Santander Rio Banco (1119)-32389-OUT</v>
      </c>
      <c r="B1156" s="1" t="str">
        <f t="shared" ref="B1156:B1219" si="37">IF(I1156="","",L1156&amp;"-"&amp;K1156&amp;"-"&amp;J1156)</f>
        <v>43405-Santander Rio Banco (1119)-OUT</v>
      </c>
      <c r="C1156" s="1" t="str">
        <f>IF(I1156="","",IF(J1156="OUT","",IF(COUNTIF($A$2:A1156,A1156)=1,1,"")))</f>
        <v/>
      </c>
      <c r="D1156" s="1">
        <f>IF(I1156="","",IF(J1156="IN","",IF(COUNTIF($A$2:A1156,A1156)=1,1,"")))</f>
        <v>1</v>
      </c>
      <c r="E1156" s="1" t="str">
        <f>IF(I1156="","",IF(J1156="OUT","",IF(COUNTIF(B$2:$B1156,B1156)=1,1,"")))</f>
        <v/>
      </c>
      <c r="F1156" s="1">
        <f>IF(I1156="","",IF(J1156="IN","",IF(COUNTIF($B$2:B1156,B1156)=1,1,"")))</f>
        <v>1</v>
      </c>
      <c r="G1156" s="1">
        <f>IF(I1156="","",COUNTIF($K$1:K1156,K1156))</f>
        <v>126</v>
      </c>
      <c r="H1156" s="1">
        <f>IF(I1156="","",COUNTIF($G$2:G1156,1))</f>
        <v>68</v>
      </c>
      <c r="I1156" s="5">
        <v>32389</v>
      </c>
      <c r="J1156" s="5" t="s">
        <v>3</v>
      </c>
      <c r="K1156" s="5" t="s">
        <v>114</v>
      </c>
      <c r="L1156" s="6">
        <v>43405</v>
      </c>
      <c r="M1156" s="5">
        <v>2577</v>
      </c>
      <c r="N1156" s="5">
        <v>36.61</v>
      </c>
      <c r="O1156" s="7">
        <v>-94343.97</v>
      </c>
    </row>
    <row r="1157" spans="1:15" hidden="1" x14ac:dyDescent="0.2">
      <c r="A1157" s="1" t="str">
        <f t="shared" si="36"/>
        <v>43405-EcoBolsar (689)-32785-OUT</v>
      </c>
      <c r="B1157" s="1" t="str">
        <f t="shared" si="37"/>
        <v>43405-EcoBolsar (689)-OUT</v>
      </c>
      <c r="C1157" s="1" t="str">
        <f>IF(I1157="","",IF(J1157="OUT","",IF(COUNTIF($A$2:A1157,A1157)=1,1,"")))</f>
        <v/>
      </c>
      <c r="D1157" s="1">
        <f>IF(I1157="","",IF(J1157="IN","",IF(COUNTIF($A$2:A1157,A1157)=1,1,"")))</f>
        <v>1</v>
      </c>
      <c r="E1157" s="1" t="str">
        <f>IF(I1157="","",IF(J1157="OUT","",IF(COUNTIF(B$2:$B1157,B1157)=1,1,"")))</f>
        <v/>
      </c>
      <c r="F1157" s="1" t="str">
        <f>IF(I1157="","",IF(J1157="IN","",IF(COUNTIF($B$2:B1157,B1157)=1,1,"")))</f>
        <v/>
      </c>
      <c r="G1157" s="1">
        <f>IF(I1157="","",COUNTIF($K$1:K1157,K1157))</f>
        <v>106</v>
      </c>
      <c r="H1157" s="1">
        <f>IF(I1157="","",COUNTIF($G$2:G1157,1))</f>
        <v>68</v>
      </c>
      <c r="I1157" s="5">
        <v>32785</v>
      </c>
      <c r="J1157" s="5" t="s">
        <v>3</v>
      </c>
      <c r="K1157" s="5" t="s">
        <v>25</v>
      </c>
      <c r="L1157" s="6">
        <v>43405</v>
      </c>
      <c r="M1157" s="5">
        <v>1938</v>
      </c>
      <c r="N1157" s="5">
        <v>47</v>
      </c>
      <c r="O1157" s="7">
        <v>-91086</v>
      </c>
    </row>
    <row r="1158" spans="1:15" hidden="1" x14ac:dyDescent="0.2">
      <c r="A1158" s="1" t="str">
        <f t="shared" si="36"/>
        <v>43405-EcoBolsar (689)-32785-OUT</v>
      </c>
      <c r="B1158" s="1" t="str">
        <f t="shared" si="37"/>
        <v>43405-EcoBolsar (689)-OUT</v>
      </c>
      <c r="C1158" s="1" t="str">
        <f>IF(I1158="","",IF(J1158="OUT","",IF(COUNTIF($A$2:A1158,A1158)=1,1,"")))</f>
        <v/>
      </c>
      <c r="D1158" s="1" t="str">
        <f>IF(I1158="","",IF(J1158="IN","",IF(COUNTIF($A$2:A1158,A1158)=1,1,"")))</f>
        <v/>
      </c>
      <c r="E1158" s="1" t="str">
        <f>IF(I1158="","",IF(J1158="OUT","",IF(COUNTIF(B$2:$B1158,B1158)=1,1,"")))</f>
        <v/>
      </c>
      <c r="F1158" s="1" t="str">
        <f>IF(I1158="","",IF(J1158="IN","",IF(COUNTIF($B$2:B1158,B1158)=1,1,"")))</f>
        <v/>
      </c>
      <c r="G1158" s="1">
        <f>IF(I1158="","",COUNTIF($K$1:K1158,K1158))</f>
        <v>107</v>
      </c>
      <c r="H1158" s="1">
        <f>IF(I1158="","",COUNTIF($G$2:G1158,1))</f>
        <v>68</v>
      </c>
      <c r="I1158" s="5">
        <v>32785</v>
      </c>
      <c r="J1158" s="5" t="s">
        <v>3</v>
      </c>
      <c r="K1158" s="5" t="s">
        <v>25</v>
      </c>
      <c r="L1158" s="6">
        <v>43405</v>
      </c>
      <c r="M1158" s="5">
        <v>900</v>
      </c>
      <c r="N1158" s="5">
        <v>88.95</v>
      </c>
      <c r="O1158" s="7">
        <v>-80055</v>
      </c>
    </row>
    <row r="1159" spans="1:15" hidden="1" x14ac:dyDescent="0.2">
      <c r="A1159" s="1" t="str">
        <f t="shared" si="36"/>
        <v>43405-EcoBolsar (689)-32785-OUT</v>
      </c>
      <c r="B1159" s="1" t="str">
        <f t="shared" si="37"/>
        <v>43405-EcoBolsar (689)-OUT</v>
      </c>
      <c r="C1159" s="1" t="str">
        <f>IF(I1159="","",IF(J1159="OUT","",IF(COUNTIF($A$2:A1159,A1159)=1,1,"")))</f>
        <v/>
      </c>
      <c r="D1159" s="1" t="str">
        <f>IF(I1159="","",IF(J1159="IN","",IF(COUNTIF($A$2:A1159,A1159)=1,1,"")))</f>
        <v/>
      </c>
      <c r="E1159" s="1" t="str">
        <f>IF(I1159="","",IF(J1159="OUT","",IF(COUNTIF(B$2:$B1159,B1159)=1,1,"")))</f>
        <v/>
      </c>
      <c r="F1159" s="1" t="str">
        <f>IF(I1159="","",IF(J1159="IN","",IF(COUNTIF($B$2:B1159,B1159)=1,1,"")))</f>
        <v/>
      </c>
      <c r="G1159" s="1">
        <f>IF(I1159="","",COUNTIF($K$1:K1159,K1159))</f>
        <v>108</v>
      </c>
      <c r="H1159" s="1">
        <f>IF(I1159="","",COUNTIF($G$2:G1159,1))</f>
        <v>68</v>
      </c>
      <c r="I1159" s="5">
        <v>32785</v>
      </c>
      <c r="J1159" s="5" t="s">
        <v>3</v>
      </c>
      <c r="K1159" s="5" t="s">
        <v>25</v>
      </c>
      <c r="L1159" s="6">
        <v>43405</v>
      </c>
      <c r="M1159" s="5">
        <v>106</v>
      </c>
      <c r="N1159" s="5">
        <v>550</v>
      </c>
      <c r="O1159" s="7">
        <v>-58300</v>
      </c>
    </row>
    <row r="1160" spans="1:15" hidden="1" x14ac:dyDescent="0.2">
      <c r="A1160" s="1" t="str">
        <f t="shared" si="36"/>
        <v>43405-EcoBolsar (689)-32785-OUT</v>
      </c>
      <c r="B1160" s="1" t="str">
        <f t="shared" si="37"/>
        <v>43405-EcoBolsar (689)-OUT</v>
      </c>
      <c r="C1160" s="1" t="str">
        <f>IF(I1160="","",IF(J1160="OUT","",IF(COUNTIF($A$2:A1160,A1160)=1,1,"")))</f>
        <v/>
      </c>
      <c r="D1160" s="1" t="str">
        <f>IF(I1160="","",IF(J1160="IN","",IF(COUNTIF($A$2:A1160,A1160)=1,1,"")))</f>
        <v/>
      </c>
      <c r="E1160" s="1" t="str">
        <f>IF(I1160="","",IF(J1160="OUT","",IF(COUNTIF(B$2:$B1160,B1160)=1,1,"")))</f>
        <v/>
      </c>
      <c r="F1160" s="1" t="str">
        <f>IF(I1160="","",IF(J1160="IN","",IF(COUNTIF($B$2:B1160,B1160)=1,1,"")))</f>
        <v/>
      </c>
      <c r="G1160" s="1">
        <f>IF(I1160="","",COUNTIF($K$1:K1160,K1160))</f>
        <v>109</v>
      </c>
      <c r="H1160" s="1">
        <f>IF(I1160="","",COUNTIF($G$2:G1160,1))</f>
        <v>68</v>
      </c>
      <c r="I1160" s="5">
        <v>32785</v>
      </c>
      <c r="J1160" s="5" t="s">
        <v>3</v>
      </c>
      <c r="K1160" s="5" t="s">
        <v>25</v>
      </c>
      <c r="L1160" s="6">
        <v>43405</v>
      </c>
      <c r="M1160" s="5">
        <v>166</v>
      </c>
      <c r="N1160" s="5">
        <v>264.89999999999998</v>
      </c>
      <c r="O1160" s="7">
        <v>-43973.399999999994</v>
      </c>
    </row>
    <row r="1161" spans="1:15" hidden="1" x14ac:dyDescent="0.2">
      <c r="A1161" s="1" t="str">
        <f t="shared" si="36"/>
        <v>43405-EcoBolsar (689)-32785-OUT</v>
      </c>
      <c r="B1161" s="1" t="str">
        <f t="shared" si="37"/>
        <v>43405-EcoBolsar (689)-OUT</v>
      </c>
      <c r="C1161" s="1" t="str">
        <f>IF(I1161="","",IF(J1161="OUT","",IF(COUNTIF($A$2:A1161,A1161)=1,1,"")))</f>
        <v/>
      </c>
      <c r="D1161" s="1" t="str">
        <f>IF(I1161="","",IF(J1161="IN","",IF(COUNTIF($A$2:A1161,A1161)=1,1,"")))</f>
        <v/>
      </c>
      <c r="E1161" s="1" t="str">
        <f>IF(I1161="","",IF(J1161="OUT","",IF(COUNTIF(B$2:$B1161,B1161)=1,1,"")))</f>
        <v/>
      </c>
      <c r="F1161" s="1" t="str">
        <f>IF(I1161="","",IF(J1161="IN","",IF(COUNTIF($B$2:B1161,B1161)=1,1,"")))</f>
        <v/>
      </c>
      <c r="G1161" s="1">
        <f>IF(I1161="","",COUNTIF($K$1:K1161,K1161))</f>
        <v>110</v>
      </c>
      <c r="H1161" s="1">
        <f>IF(I1161="","",COUNTIF($G$2:G1161,1))</f>
        <v>68</v>
      </c>
      <c r="I1161" s="5">
        <v>32785</v>
      </c>
      <c r="J1161" s="5" t="s">
        <v>3</v>
      </c>
      <c r="K1161" s="5" t="s">
        <v>25</v>
      </c>
      <c r="L1161" s="6">
        <v>43405</v>
      </c>
      <c r="M1161" s="5">
        <v>125</v>
      </c>
      <c r="N1161" s="5">
        <v>254.55</v>
      </c>
      <c r="O1161" s="7">
        <v>-31818.75</v>
      </c>
    </row>
    <row r="1162" spans="1:15" hidden="1" x14ac:dyDescent="0.2">
      <c r="A1162" s="1" t="str">
        <f t="shared" si="36"/>
        <v>43405-EcoBolsar (689)-32785-OUT</v>
      </c>
      <c r="B1162" s="1" t="str">
        <f t="shared" si="37"/>
        <v>43405-EcoBolsar (689)-OUT</v>
      </c>
      <c r="C1162" s="1" t="str">
        <f>IF(I1162="","",IF(J1162="OUT","",IF(COUNTIF($A$2:A1162,A1162)=1,1,"")))</f>
        <v/>
      </c>
      <c r="D1162" s="1" t="str">
        <f>IF(I1162="","",IF(J1162="IN","",IF(COUNTIF($A$2:A1162,A1162)=1,1,"")))</f>
        <v/>
      </c>
      <c r="E1162" s="1" t="str">
        <f>IF(I1162="","",IF(J1162="OUT","",IF(COUNTIF(B$2:$B1162,B1162)=1,1,"")))</f>
        <v/>
      </c>
      <c r="F1162" s="1" t="str">
        <f>IF(I1162="","",IF(J1162="IN","",IF(COUNTIF($B$2:B1162,B1162)=1,1,"")))</f>
        <v/>
      </c>
      <c r="G1162" s="1">
        <f>IF(I1162="","",COUNTIF($K$1:K1162,K1162))</f>
        <v>111</v>
      </c>
      <c r="H1162" s="1">
        <f>IF(I1162="","",COUNTIF($G$2:G1162,1))</f>
        <v>68</v>
      </c>
      <c r="I1162" s="5">
        <v>32785</v>
      </c>
      <c r="J1162" s="5" t="s">
        <v>3</v>
      </c>
      <c r="K1162" s="5" t="s">
        <v>25</v>
      </c>
      <c r="L1162" s="6">
        <v>43405</v>
      </c>
      <c r="M1162" s="5">
        <v>587</v>
      </c>
      <c r="N1162" s="5">
        <v>41.25</v>
      </c>
      <c r="O1162" s="7">
        <v>-24213.75</v>
      </c>
    </row>
    <row r="1163" spans="1:15" hidden="1" x14ac:dyDescent="0.2">
      <c r="A1163" s="1" t="str">
        <f t="shared" si="36"/>
        <v>43405-EcoBolsar (689)-32785-OUT</v>
      </c>
      <c r="B1163" s="1" t="str">
        <f t="shared" si="37"/>
        <v>43405-EcoBolsar (689)-OUT</v>
      </c>
      <c r="C1163" s="1" t="str">
        <f>IF(I1163="","",IF(J1163="OUT","",IF(COUNTIF($A$2:A1163,A1163)=1,1,"")))</f>
        <v/>
      </c>
      <c r="D1163" s="1" t="str">
        <f>IF(I1163="","",IF(J1163="IN","",IF(COUNTIF($A$2:A1163,A1163)=1,1,"")))</f>
        <v/>
      </c>
      <c r="E1163" s="1" t="str">
        <f>IF(I1163="","",IF(J1163="OUT","",IF(COUNTIF(B$2:$B1163,B1163)=1,1,"")))</f>
        <v/>
      </c>
      <c r="F1163" s="1" t="str">
        <f>IF(I1163="","",IF(J1163="IN","",IF(COUNTIF($B$2:B1163,B1163)=1,1,"")))</f>
        <v/>
      </c>
      <c r="G1163" s="1">
        <f>IF(I1163="","",COUNTIF($K$1:K1163,K1163))</f>
        <v>112</v>
      </c>
      <c r="H1163" s="1">
        <f>IF(I1163="","",COUNTIF($G$2:G1163,1))</f>
        <v>68</v>
      </c>
      <c r="I1163" s="5">
        <v>32785</v>
      </c>
      <c r="J1163" s="5" t="s">
        <v>3</v>
      </c>
      <c r="K1163" s="5" t="s">
        <v>25</v>
      </c>
      <c r="L1163" s="6">
        <v>43405</v>
      </c>
      <c r="M1163" s="5">
        <v>63</v>
      </c>
      <c r="N1163" s="5">
        <v>364.45</v>
      </c>
      <c r="O1163" s="7">
        <v>-22960.35</v>
      </c>
    </row>
    <row r="1164" spans="1:15" hidden="1" x14ac:dyDescent="0.2">
      <c r="A1164" s="1" t="str">
        <f t="shared" si="36"/>
        <v>43405-EcoBolsar (689)-32785-OUT</v>
      </c>
      <c r="B1164" s="1" t="str">
        <f t="shared" si="37"/>
        <v>43405-EcoBolsar (689)-OUT</v>
      </c>
      <c r="C1164" s="1" t="str">
        <f>IF(I1164="","",IF(J1164="OUT","",IF(COUNTIF($A$2:A1164,A1164)=1,1,"")))</f>
        <v/>
      </c>
      <c r="D1164" s="1" t="str">
        <f>IF(I1164="","",IF(J1164="IN","",IF(COUNTIF($A$2:A1164,A1164)=1,1,"")))</f>
        <v/>
      </c>
      <c r="E1164" s="1" t="str">
        <f>IF(I1164="","",IF(J1164="OUT","",IF(COUNTIF(B$2:$B1164,B1164)=1,1,"")))</f>
        <v/>
      </c>
      <c r="F1164" s="1" t="str">
        <f>IF(I1164="","",IF(J1164="IN","",IF(COUNTIF($B$2:B1164,B1164)=1,1,"")))</f>
        <v/>
      </c>
      <c r="G1164" s="1">
        <f>IF(I1164="","",COUNTIF($K$1:K1164,K1164))</f>
        <v>113</v>
      </c>
      <c r="H1164" s="1">
        <f>IF(I1164="","",COUNTIF($G$2:G1164,1))</f>
        <v>68</v>
      </c>
      <c r="I1164" s="5">
        <v>32785</v>
      </c>
      <c r="J1164" s="5" t="s">
        <v>3</v>
      </c>
      <c r="K1164" s="5" t="s">
        <v>25</v>
      </c>
      <c r="L1164" s="6">
        <v>43405</v>
      </c>
      <c r="M1164" s="5">
        <v>380</v>
      </c>
      <c r="N1164" s="5">
        <v>58.3</v>
      </c>
      <c r="O1164" s="7">
        <v>-22154</v>
      </c>
    </row>
    <row r="1165" spans="1:15" hidden="1" x14ac:dyDescent="0.2">
      <c r="A1165" s="1" t="str">
        <f t="shared" si="36"/>
        <v>43405-EcoBolsar (689)-32785-OUT</v>
      </c>
      <c r="B1165" s="1" t="str">
        <f t="shared" si="37"/>
        <v>43405-EcoBolsar (689)-OUT</v>
      </c>
      <c r="C1165" s="1" t="str">
        <f>IF(I1165="","",IF(J1165="OUT","",IF(COUNTIF($A$2:A1165,A1165)=1,1,"")))</f>
        <v/>
      </c>
      <c r="D1165" s="1" t="str">
        <f>IF(I1165="","",IF(J1165="IN","",IF(COUNTIF($A$2:A1165,A1165)=1,1,"")))</f>
        <v/>
      </c>
      <c r="E1165" s="1" t="str">
        <f>IF(I1165="","",IF(J1165="OUT","",IF(COUNTIF(B$2:$B1165,B1165)=1,1,"")))</f>
        <v/>
      </c>
      <c r="F1165" s="1" t="str">
        <f>IF(I1165="","",IF(J1165="IN","",IF(COUNTIF($B$2:B1165,B1165)=1,1,"")))</f>
        <v/>
      </c>
      <c r="G1165" s="1">
        <f>IF(I1165="","",COUNTIF($K$1:K1165,K1165))</f>
        <v>114</v>
      </c>
      <c r="H1165" s="1">
        <f>IF(I1165="","",COUNTIF($G$2:G1165,1))</f>
        <v>68</v>
      </c>
      <c r="I1165" s="5">
        <v>32785</v>
      </c>
      <c r="J1165" s="5" t="s">
        <v>3</v>
      </c>
      <c r="K1165" s="5" t="s">
        <v>25</v>
      </c>
      <c r="L1165" s="6">
        <v>43405</v>
      </c>
      <c r="M1165" s="5">
        <v>65</v>
      </c>
      <c r="N1165" s="5">
        <v>270.60000000000002</v>
      </c>
      <c r="O1165" s="7">
        <v>-17589</v>
      </c>
    </row>
    <row r="1166" spans="1:15" hidden="1" x14ac:dyDescent="0.2">
      <c r="A1166" s="1" t="str">
        <f t="shared" si="36"/>
        <v>43405-EcoBolsar (689)-32785-OUT</v>
      </c>
      <c r="B1166" s="1" t="str">
        <f t="shared" si="37"/>
        <v>43405-EcoBolsar (689)-OUT</v>
      </c>
      <c r="C1166" s="1" t="str">
        <f>IF(I1166="","",IF(J1166="OUT","",IF(COUNTIF($A$2:A1166,A1166)=1,1,"")))</f>
        <v/>
      </c>
      <c r="D1166" s="1" t="str">
        <f>IF(I1166="","",IF(J1166="IN","",IF(COUNTIF($A$2:A1166,A1166)=1,1,"")))</f>
        <v/>
      </c>
      <c r="E1166" s="1" t="str">
        <f>IF(I1166="","",IF(J1166="OUT","",IF(COUNTIF(B$2:$B1166,B1166)=1,1,"")))</f>
        <v/>
      </c>
      <c r="F1166" s="1" t="str">
        <f>IF(I1166="","",IF(J1166="IN","",IF(COUNTIF($B$2:B1166,B1166)=1,1,"")))</f>
        <v/>
      </c>
      <c r="G1166" s="1">
        <f>IF(I1166="","",COUNTIF($K$1:K1166,K1166))</f>
        <v>115</v>
      </c>
      <c r="H1166" s="1">
        <f>IF(I1166="","",COUNTIF($G$2:G1166,1))</f>
        <v>68</v>
      </c>
      <c r="I1166" s="5">
        <v>32785</v>
      </c>
      <c r="J1166" s="5" t="s">
        <v>3</v>
      </c>
      <c r="K1166" s="5" t="s">
        <v>25</v>
      </c>
      <c r="L1166" s="6">
        <v>43405</v>
      </c>
      <c r="M1166" s="5">
        <v>492</v>
      </c>
      <c r="N1166" s="5">
        <v>33.950000000000003</v>
      </c>
      <c r="O1166" s="7">
        <v>-16703.400000000001</v>
      </c>
    </row>
    <row r="1167" spans="1:15" hidden="1" x14ac:dyDescent="0.2">
      <c r="A1167" s="1" t="str">
        <f t="shared" si="36"/>
        <v>43405-EcoBolsar (689)-32785-OUT</v>
      </c>
      <c r="B1167" s="1" t="str">
        <f t="shared" si="37"/>
        <v>43405-EcoBolsar (689)-OUT</v>
      </c>
      <c r="C1167" s="1" t="str">
        <f>IF(I1167="","",IF(J1167="OUT","",IF(COUNTIF($A$2:A1167,A1167)=1,1,"")))</f>
        <v/>
      </c>
      <c r="D1167" s="1" t="str">
        <f>IF(I1167="","",IF(J1167="IN","",IF(COUNTIF($A$2:A1167,A1167)=1,1,"")))</f>
        <v/>
      </c>
      <c r="E1167" s="1" t="str">
        <f>IF(I1167="","",IF(J1167="OUT","",IF(COUNTIF(B$2:$B1167,B1167)=1,1,"")))</f>
        <v/>
      </c>
      <c r="F1167" s="1" t="str">
        <f>IF(I1167="","",IF(J1167="IN","",IF(COUNTIF($B$2:B1167,B1167)=1,1,"")))</f>
        <v/>
      </c>
      <c r="G1167" s="1">
        <f>IF(I1167="","",COUNTIF($K$1:K1167,K1167))</f>
        <v>116</v>
      </c>
      <c r="H1167" s="1">
        <f>IF(I1167="","",COUNTIF($G$2:G1167,1))</f>
        <v>68</v>
      </c>
      <c r="I1167" s="5">
        <v>32785</v>
      </c>
      <c r="J1167" s="5" t="s">
        <v>3</v>
      </c>
      <c r="K1167" s="5" t="s">
        <v>25</v>
      </c>
      <c r="L1167" s="6">
        <v>43405</v>
      </c>
      <c r="M1167" s="5">
        <v>900</v>
      </c>
      <c r="N1167" s="5">
        <v>14.7</v>
      </c>
      <c r="O1167" s="7">
        <v>-13230</v>
      </c>
    </row>
    <row r="1168" spans="1:15" hidden="1" x14ac:dyDescent="0.2">
      <c r="A1168" s="1" t="str">
        <f t="shared" si="36"/>
        <v>43405-Five Corporation S.A. (66)-32992-OUT</v>
      </c>
      <c r="B1168" s="1" t="str">
        <f t="shared" si="37"/>
        <v>43405-Five Corporation S.A. (66)-OUT</v>
      </c>
      <c r="C1168" s="1" t="str">
        <f>IF(I1168="","",IF(J1168="OUT","",IF(COUNTIF($A$2:A1168,A1168)=1,1,"")))</f>
        <v/>
      </c>
      <c r="D1168" s="1">
        <f>IF(I1168="","",IF(J1168="IN","",IF(COUNTIF($A$2:A1168,A1168)=1,1,"")))</f>
        <v>1</v>
      </c>
      <c r="E1168" s="1" t="str">
        <f>IF(I1168="","",IF(J1168="OUT","",IF(COUNTIF(B$2:$B1168,B1168)=1,1,"")))</f>
        <v/>
      </c>
      <c r="F1168" s="1">
        <f>IF(I1168="","",IF(J1168="IN","",IF(COUNTIF($B$2:B1168,B1168)=1,1,"")))</f>
        <v>1</v>
      </c>
      <c r="G1168" s="1">
        <f>IF(I1168="","",COUNTIF($K$1:K1168,K1168))</f>
        <v>1</v>
      </c>
      <c r="H1168" s="1">
        <f>IF(I1168="","",COUNTIF($G$2:G1168,1))</f>
        <v>69</v>
      </c>
      <c r="I1168" s="5">
        <v>32992</v>
      </c>
      <c r="J1168" s="5" t="s">
        <v>3</v>
      </c>
      <c r="K1168" s="5" t="s">
        <v>110</v>
      </c>
      <c r="L1168" s="6">
        <v>43405</v>
      </c>
      <c r="M1168" s="5">
        <v>860</v>
      </c>
      <c r="N1168" s="5">
        <v>46</v>
      </c>
      <c r="O1168" s="7">
        <v>-39560</v>
      </c>
    </row>
    <row r="1169" spans="1:15" hidden="1" x14ac:dyDescent="0.2">
      <c r="A1169" s="1" t="str">
        <f t="shared" si="36"/>
        <v>43405-Guardati Torti S.A (1736)-33211-OUT</v>
      </c>
      <c r="B1169" s="1" t="str">
        <f t="shared" si="37"/>
        <v>43405-Guardati Torti S.A (1736)-OUT</v>
      </c>
      <c r="C1169" s="1" t="str">
        <f>IF(I1169="","",IF(J1169="OUT","",IF(COUNTIF($A$2:A1169,A1169)=1,1,"")))</f>
        <v/>
      </c>
      <c r="D1169" s="1">
        <f>IF(I1169="","",IF(J1169="IN","",IF(COUNTIF($A$2:A1169,A1169)=1,1,"")))</f>
        <v>1</v>
      </c>
      <c r="E1169" s="1" t="str">
        <f>IF(I1169="","",IF(J1169="OUT","",IF(COUNTIF(B$2:$B1169,B1169)=1,1,"")))</f>
        <v/>
      </c>
      <c r="F1169" s="1" t="str">
        <f>IF(I1169="","",IF(J1169="IN","",IF(COUNTIF($B$2:B1169,B1169)=1,1,"")))</f>
        <v/>
      </c>
      <c r="G1169" s="1">
        <f>IF(I1169="","",COUNTIF($K$1:K1169,K1169))</f>
        <v>47</v>
      </c>
      <c r="H1169" s="1">
        <f>IF(I1169="","",COUNTIF($G$2:G1169,1))</f>
        <v>69</v>
      </c>
      <c r="I1169" s="5">
        <v>33211</v>
      </c>
      <c r="J1169" s="5" t="s">
        <v>3</v>
      </c>
      <c r="K1169" s="5" t="s">
        <v>27</v>
      </c>
      <c r="L1169" s="6">
        <v>43405</v>
      </c>
      <c r="M1169" s="5">
        <v>323000</v>
      </c>
      <c r="N1169" s="5">
        <v>0.98917999999999995</v>
      </c>
      <c r="O1169" s="7">
        <v>-319505.13999999996</v>
      </c>
    </row>
    <row r="1170" spans="1:15" hidden="1" x14ac:dyDescent="0.2">
      <c r="A1170" s="1" t="str">
        <f t="shared" si="36"/>
        <v>43405-EcoBolsar (689)-33217-OUT</v>
      </c>
      <c r="B1170" s="1" t="str">
        <f t="shared" si="37"/>
        <v>43405-EcoBolsar (689)-OUT</v>
      </c>
      <c r="C1170" s="1" t="str">
        <f>IF(I1170="","",IF(J1170="OUT","",IF(COUNTIF($A$2:A1170,A1170)=1,1,"")))</f>
        <v/>
      </c>
      <c r="D1170" s="1">
        <f>IF(I1170="","",IF(J1170="IN","",IF(COUNTIF($A$2:A1170,A1170)=1,1,"")))</f>
        <v>1</v>
      </c>
      <c r="E1170" s="1" t="str">
        <f>IF(I1170="","",IF(J1170="OUT","",IF(COUNTIF(B$2:$B1170,B1170)=1,1,"")))</f>
        <v/>
      </c>
      <c r="F1170" s="1" t="str">
        <f>IF(I1170="","",IF(J1170="IN","",IF(COUNTIF($B$2:B1170,B1170)=1,1,"")))</f>
        <v/>
      </c>
      <c r="G1170" s="1">
        <f>IF(I1170="","",COUNTIF($K$1:K1170,K1170))</f>
        <v>117</v>
      </c>
      <c r="H1170" s="1">
        <f>IF(I1170="","",COUNTIF($G$2:G1170,1))</f>
        <v>69</v>
      </c>
      <c r="I1170" s="5">
        <v>33217</v>
      </c>
      <c r="J1170" s="5" t="s">
        <v>3</v>
      </c>
      <c r="K1170" s="5" t="s">
        <v>25</v>
      </c>
      <c r="L1170" s="6">
        <v>43405</v>
      </c>
      <c r="M1170" s="5">
        <v>7496</v>
      </c>
      <c r="N1170" s="5">
        <v>35.1</v>
      </c>
      <c r="O1170" s="7">
        <v>-263109.60000000003</v>
      </c>
    </row>
    <row r="1171" spans="1:15" hidden="1" x14ac:dyDescent="0.2">
      <c r="A1171" s="1" t="str">
        <f t="shared" si="36"/>
        <v>43405-EcoBolsar (689)-33217-OUT</v>
      </c>
      <c r="B1171" s="1" t="str">
        <f t="shared" si="37"/>
        <v>43405-EcoBolsar (689)-OUT</v>
      </c>
      <c r="C1171" s="1" t="str">
        <f>IF(I1171="","",IF(J1171="OUT","",IF(COUNTIF($A$2:A1171,A1171)=1,1,"")))</f>
        <v/>
      </c>
      <c r="D1171" s="1" t="str">
        <f>IF(I1171="","",IF(J1171="IN","",IF(COUNTIF($A$2:A1171,A1171)=1,1,"")))</f>
        <v/>
      </c>
      <c r="E1171" s="1" t="str">
        <f>IF(I1171="","",IF(J1171="OUT","",IF(COUNTIF(B$2:$B1171,B1171)=1,1,"")))</f>
        <v/>
      </c>
      <c r="F1171" s="1" t="str">
        <f>IF(I1171="","",IF(J1171="IN","",IF(COUNTIF($B$2:B1171,B1171)=1,1,"")))</f>
        <v/>
      </c>
      <c r="G1171" s="1">
        <f>IF(I1171="","",COUNTIF($K$1:K1171,K1171))</f>
        <v>118</v>
      </c>
      <c r="H1171" s="1">
        <f>IF(I1171="","",COUNTIF($G$2:G1171,1))</f>
        <v>69</v>
      </c>
      <c r="I1171" s="5">
        <v>33217</v>
      </c>
      <c r="J1171" s="5" t="s">
        <v>3</v>
      </c>
      <c r="K1171" s="5" t="s">
        <v>25</v>
      </c>
      <c r="L1171" s="6">
        <v>43405</v>
      </c>
      <c r="M1171" s="5">
        <v>13151</v>
      </c>
      <c r="N1171" s="5">
        <v>4.62</v>
      </c>
      <c r="O1171" s="7">
        <v>-60757.62</v>
      </c>
    </row>
    <row r="1172" spans="1:15" hidden="1" x14ac:dyDescent="0.2">
      <c r="A1172" s="1" t="str">
        <f t="shared" si="36"/>
        <v>43405-EcoBolsar (689)-33217-OUT</v>
      </c>
      <c r="B1172" s="1" t="str">
        <f t="shared" si="37"/>
        <v>43405-EcoBolsar (689)-OUT</v>
      </c>
      <c r="C1172" s="1" t="str">
        <f>IF(I1172="","",IF(J1172="OUT","",IF(COUNTIF($A$2:A1172,A1172)=1,1,"")))</f>
        <v/>
      </c>
      <c r="D1172" s="1" t="str">
        <f>IF(I1172="","",IF(J1172="IN","",IF(COUNTIF($A$2:A1172,A1172)=1,1,"")))</f>
        <v/>
      </c>
      <c r="E1172" s="1" t="str">
        <f>IF(I1172="","",IF(J1172="OUT","",IF(COUNTIF(B$2:$B1172,B1172)=1,1,"")))</f>
        <v/>
      </c>
      <c r="F1172" s="1" t="str">
        <f>IF(I1172="","",IF(J1172="IN","",IF(COUNTIF($B$2:B1172,B1172)=1,1,"")))</f>
        <v/>
      </c>
      <c r="G1172" s="1">
        <f>IF(I1172="","",COUNTIF($K$1:K1172,K1172))</f>
        <v>119</v>
      </c>
      <c r="H1172" s="1">
        <f>IF(I1172="","",COUNTIF($G$2:G1172,1))</f>
        <v>69</v>
      </c>
      <c r="I1172" s="5">
        <v>33217</v>
      </c>
      <c r="J1172" s="5" t="s">
        <v>3</v>
      </c>
      <c r="K1172" s="5" t="s">
        <v>25</v>
      </c>
      <c r="L1172" s="6">
        <v>43405</v>
      </c>
      <c r="M1172" s="5">
        <v>9628</v>
      </c>
      <c r="N1172" s="5">
        <v>5.4</v>
      </c>
      <c r="O1172" s="7">
        <v>-51991.200000000004</v>
      </c>
    </row>
    <row r="1173" spans="1:15" hidden="1" x14ac:dyDescent="0.2">
      <c r="A1173" s="1" t="str">
        <f t="shared" si="36"/>
        <v>43405-EcoBolsar (689)-33217-OUT</v>
      </c>
      <c r="B1173" s="1" t="str">
        <f t="shared" si="37"/>
        <v>43405-EcoBolsar (689)-OUT</v>
      </c>
      <c r="C1173" s="1" t="str">
        <f>IF(I1173="","",IF(J1173="OUT","",IF(COUNTIF($A$2:A1173,A1173)=1,1,"")))</f>
        <v/>
      </c>
      <c r="D1173" s="1" t="str">
        <f>IF(I1173="","",IF(J1173="IN","",IF(COUNTIF($A$2:A1173,A1173)=1,1,"")))</f>
        <v/>
      </c>
      <c r="E1173" s="1" t="str">
        <f>IF(I1173="","",IF(J1173="OUT","",IF(COUNTIF(B$2:$B1173,B1173)=1,1,"")))</f>
        <v/>
      </c>
      <c r="F1173" s="1" t="str">
        <f>IF(I1173="","",IF(J1173="IN","",IF(COUNTIF($B$2:B1173,B1173)=1,1,"")))</f>
        <v/>
      </c>
      <c r="G1173" s="1">
        <f>IF(I1173="","",COUNTIF($K$1:K1173,K1173))</f>
        <v>120</v>
      </c>
      <c r="H1173" s="1">
        <f>IF(I1173="","",COUNTIF($G$2:G1173,1))</f>
        <v>69</v>
      </c>
      <c r="I1173" s="5">
        <v>33217</v>
      </c>
      <c r="J1173" s="5" t="s">
        <v>3</v>
      </c>
      <c r="K1173" s="5" t="s">
        <v>25</v>
      </c>
      <c r="L1173" s="6">
        <v>43405</v>
      </c>
      <c r="M1173" s="5">
        <v>118</v>
      </c>
      <c r="N1173" s="5">
        <v>275.75</v>
      </c>
      <c r="O1173" s="7">
        <v>-32538.5</v>
      </c>
    </row>
    <row r="1174" spans="1:15" hidden="1" x14ac:dyDescent="0.2">
      <c r="A1174" s="1" t="str">
        <f t="shared" si="36"/>
        <v>43405-EcoBolsar (689)-33217-OUT</v>
      </c>
      <c r="B1174" s="1" t="str">
        <f t="shared" si="37"/>
        <v>43405-EcoBolsar (689)-OUT</v>
      </c>
      <c r="C1174" s="1" t="str">
        <f>IF(I1174="","",IF(J1174="OUT","",IF(COUNTIF($A$2:A1174,A1174)=1,1,"")))</f>
        <v/>
      </c>
      <c r="D1174" s="1" t="str">
        <f>IF(I1174="","",IF(J1174="IN","",IF(COUNTIF($A$2:A1174,A1174)=1,1,"")))</f>
        <v/>
      </c>
      <c r="E1174" s="1" t="str">
        <f>IF(I1174="","",IF(J1174="OUT","",IF(COUNTIF(B$2:$B1174,B1174)=1,1,"")))</f>
        <v/>
      </c>
      <c r="F1174" s="1" t="str">
        <f>IF(I1174="","",IF(J1174="IN","",IF(COUNTIF($B$2:B1174,B1174)=1,1,"")))</f>
        <v/>
      </c>
      <c r="G1174" s="1">
        <f>IF(I1174="","",COUNTIF($K$1:K1174,K1174))</f>
        <v>121</v>
      </c>
      <c r="H1174" s="1">
        <f>IF(I1174="","",COUNTIF($G$2:G1174,1))</f>
        <v>69</v>
      </c>
      <c r="I1174" s="5">
        <v>33217</v>
      </c>
      <c r="J1174" s="5" t="s">
        <v>3</v>
      </c>
      <c r="K1174" s="5" t="s">
        <v>25</v>
      </c>
      <c r="L1174" s="6">
        <v>43405</v>
      </c>
      <c r="M1174" s="5">
        <v>800</v>
      </c>
      <c r="N1174" s="5">
        <v>39</v>
      </c>
      <c r="O1174" s="7">
        <v>-31200</v>
      </c>
    </row>
    <row r="1175" spans="1:15" hidden="1" x14ac:dyDescent="0.2">
      <c r="A1175" s="1" t="str">
        <f t="shared" si="36"/>
        <v>43405-EcoBolsar (689)-33217-OUT</v>
      </c>
      <c r="B1175" s="1" t="str">
        <f t="shared" si="37"/>
        <v>43405-EcoBolsar (689)-OUT</v>
      </c>
      <c r="C1175" s="1" t="str">
        <f>IF(I1175="","",IF(J1175="OUT","",IF(COUNTIF($A$2:A1175,A1175)=1,1,"")))</f>
        <v/>
      </c>
      <c r="D1175" s="1" t="str">
        <f>IF(I1175="","",IF(J1175="IN","",IF(COUNTIF($A$2:A1175,A1175)=1,1,"")))</f>
        <v/>
      </c>
      <c r="E1175" s="1" t="str">
        <f>IF(I1175="","",IF(J1175="OUT","",IF(COUNTIF(B$2:$B1175,B1175)=1,1,"")))</f>
        <v/>
      </c>
      <c r="F1175" s="1" t="str">
        <f>IF(I1175="","",IF(J1175="IN","",IF(COUNTIF($B$2:B1175,B1175)=1,1,"")))</f>
        <v/>
      </c>
      <c r="G1175" s="1">
        <f>IF(I1175="","",COUNTIF($K$1:K1175,K1175))</f>
        <v>122</v>
      </c>
      <c r="H1175" s="1">
        <f>IF(I1175="","",COUNTIF($G$2:G1175,1))</f>
        <v>69</v>
      </c>
      <c r="I1175" s="5">
        <v>33217</v>
      </c>
      <c r="J1175" s="5" t="s">
        <v>3</v>
      </c>
      <c r="K1175" s="5" t="s">
        <v>25</v>
      </c>
      <c r="L1175" s="6">
        <v>43405</v>
      </c>
      <c r="M1175" s="5">
        <v>185</v>
      </c>
      <c r="N1175" s="5">
        <v>129</v>
      </c>
      <c r="O1175" s="7">
        <v>-23865</v>
      </c>
    </row>
    <row r="1176" spans="1:15" hidden="1" x14ac:dyDescent="0.2">
      <c r="A1176" s="1" t="str">
        <f t="shared" si="36"/>
        <v>43405-EcoBolsar (689)-33217-OUT</v>
      </c>
      <c r="B1176" s="1" t="str">
        <f t="shared" si="37"/>
        <v>43405-EcoBolsar (689)-OUT</v>
      </c>
      <c r="C1176" s="1" t="str">
        <f>IF(I1176="","",IF(J1176="OUT","",IF(COUNTIF($A$2:A1176,A1176)=1,1,"")))</f>
        <v/>
      </c>
      <c r="D1176" s="1" t="str">
        <f>IF(I1176="","",IF(J1176="IN","",IF(COUNTIF($A$2:A1176,A1176)=1,1,"")))</f>
        <v/>
      </c>
      <c r="E1176" s="1" t="str">
        <f>IF(I1176="","",IF(J1176="OUT","",IF(COUNTIF(B$2:$B1176,B1176)=1,1,"")))</f>
        <v/>
      </c>
      <c r="F1176" s="1" t="str">
        <f>IF(I1176="","",IF(J1176="IN","",IF(COUNTIF($B$2:B1176,B1176)=1,1,"")))</f>
        <v/>
      </c>
      <c r="G1176" s="1">
        <f>IF(I1176="","",COUNTIF($K$1:K1176,K1176))</f>
        <v>123</v>
      </c>
      <c r="H1176" s="1">
        <f>IF(I1176="","",COUNTIF($G$2:G1176,1))</f>
        <v>69</v>
      </c>
      <c r="I1176" s="5">
        <v>33217</v>
      </c>
      <c r="J1176" s="5" t="s">
        <v>3</v>
      </c>
      <c r="K1176" s="5" t="s">
        <v>25</v>
      </c>
      <c r="L1176" s="6">
        <v>43405</v>
      </c>
      <c r="M1176" s="5">
        <v>100</v>
      </c>
      <c r="N1176" s="5">
        <v>147.15</v>
      </c>
      <c r="O1176" s="7">
        <v>-14715</v>
      </c>
    </row>
    <row r="1177" spans="1:15" hidden="1" x14ac:dyDescent="0.2">
      <c r="A1177" s="1" t="str">
        <f t="shared" si="36"/>
        <v>43405-Bull Market Brokers S.A (200)-35322-OUT</v>
      </c>
      <c r="B1177" s="1" t="str">
        <f t="shared" si="37"/>
        <v>43405-Bull Market Brokers S.A (200)-OUT</v>
      </c>
      <c r="C1177" s="1" t="str">
        <f>IF(I1177="","",IF(J1177="OUT","",IF(COUNTIF($A$2:A1177,A1177)=1,1,"")))</f>
        <v/>
      </c>
      <c r="D1177" s="1">
        <f>IF(I1177="","",IF(J1177="IN","",IF(COUNTIF($A$2:A1177,A1177)=1,1,"")))</f>
        <v>1</v>
      </c>
      <c r="E1177" s="1" t="str">
        <f>IF(I1177="","",IF(J1177="OUT","",IF(COUNTIF(B$2:$B1177,B1177)=1,1,"")))</f>
        <v/>
      </c>
      <c r="F1177" s="1" t="str">
        <f>IF(I1177="","",IF(J1177="IN","",IF(COUNTIF($B$2:B1177,B1177)=1,1,"")))</f>
        <v/>
      </c>
      <c r="G1177" s="1">
        <f>IF(I1177="","",COUNTIF($K$1:K1177,K1177))</f>
        <v>124</v>
      </c>
      <c r="H1177" s="1">
        <f>IF(I1177="","",COUNTIF($G$2:G1177,1))</f>
        <v>69</v>
      </c>
      <c r="I1177" s="5">
        <v>35322</v>
      </c>
      <c r="J1177" s="5" t="s">
        <v>3</v>
      </c>
      <c r="K1177" s="5" t="s">
        <v>21</v>
      </c>
      <c r="L1177" s="6">
        <v>43405</v>
      </c>
      <c r="M1177" s="5">
        <v>102</v>
      </c>
      <c r="N1177" s="5">
        <v>82.4</v>
      </c>
      <c r="O1177" s="7">
        <v>-8404.8000000000011</v>
      </c>
    </row>
    <row r="1178" spans="1:15" hidden="1" x14ac:dyDescent="0.2">
      <c r="A1178" s="1" t="str">
        <f t="shared" si="36"/>
        <v>43405-EcoBolsar (689)-35448-OUT</v>
      </c>
      <c r="B1178" s="1" t="str">
        <f t="shared" si="37"/>
        <v>43405-EcoBolsar (689)-OUT</v>
      </c>
      <c r="C1178" s="1" t="str">
        <f>IF(I1178="","",IF(J1178="OUT","",IF(COUNTIF($A$2:A1178,A1178)=1,1,"")))</f>
        <v/>
      </c>
      <c r="D1178" s="1">
        <f>IF(I1178="","",IF(J1178="IN","",IF(COUNTIF($A$2:A1178,A1178)=1,1,"")))</f>
        <v>1</v>
      </c>
      <c r="E1178" s="1" t="str">
        <f>IF(I1178="","",IF(J1178="OUT","",IF(COUNTIF(B$2:$B1178,B1178)=1,1,"")))</f>
        <v/>
      </c>
      <c r="F1178" s="1" t="str">
        <f>IF(I1178="","",IF(J1178="IN","",IF(COUNTIF($B$2:B1178,B1178)=1,1,"")))</f>
        <v/>
      </c>
      <c r="G1178" s="1">
        <f>IF(I1178="","",COUNTIF($K$1:K1178,K1178))</f>
        <v>124</v>
      </c>
      <c r="H1178" s="1">
        <f>IF(I1178="","",COUNTIF($G$2:G1178,1))</f>
        <v>69</v>
      </c>
      <c r="I1178" s="5">
        <v>35448</v>
      </c>
      <c r="J1178" s="5" t="s">
        <v>3</v>
      </c>
      <c r="K1178" s="5" t="s">
        <v>25</v>
      </c>
      <c r="L1178" s="6">
        <v>43405</v>
      </c>
      <c r="M1178" s="5">
        <v>305234</v>
      </c>
      <c r="N1178" s="5">
        <v>0.98799999999999999</v>
      </c>
      <c r="O1178" s="7">
        <v>-301571.19199999998</v>
      </c>
    </row>
    <row r="1179" spans="1:15" hidden="1" x14ac:dyDescent="0.2">
      <c r="A1179" s="1" t="str">
        <f t="shared" si="36"/>
        <v>43405-EcoBolsar (689)-35448-OUT</v>
      </c>
      <c r="B1179" s="1" t="str">
        <f t="shared" si="37"/>
        <v>43405-EcoBolsar (689)-OUT</v>
      </c>
      <c r="C1179" s="1" t="str">
        <f>IF(I1179="","",IF(J1179="OUT","",IF(COUNTIF($A$2:A1179,A1179)=1,1,"")))</f>
        <v/>
      </c>
      <c r="D1179" s="1" t="str">
        <f>IF(I1179="","",IF(J1179="IN","",IF(COUNTIF($A$2:A1179,A1179)=1,1,"")))</f>
        <v/>
      </c>
      <c r="E1179" s="1" t="str">
        <f>IF(I1179="","",IF(J1179="OUT","",IF(COUNTIF(B$2:$B1179,B1179)=1,1,"")))</f>
        <v/>
      </c>
      <c r="F1179" s="1" t="str">
        <f>IF(I1179="","",IF(J1179="IN","",IF(COUNTIF($B$2:B1179,B1179)=1,1,"")))</f>
        <v/>
      </c>
      <c r="G1179" s="1">
        <f>IF(I1179="","",COUNTIF($K$1:K1179,K1179))</f>
        <v>125</v>
      </c>
      <c r="H1179" s="1">
        <f>IF(I1179="","",COUNTIF($G$2:G1179,1))</f>
        <v>69</v>
      </c>
      <c r="I1179" s="5">
        <v>35448</v>
      </c>
      <c r="J1179" s="5" t="s">
        <v>3</v>
      </c>
      <c r="K1179" s="5" t="s">
        <v>25</v>
      </c>
      <c r="L1179" s="6">
        <v>43405</v>
      </c>
      <c r="M1179" s="5">
        <v>97</v>
      </c>
      <c r="N1179" s="5">
        <v>58.15</v>
      </c>
      <c r="O1179" s="7">
        <v>-5640.55</v>
      </c>
    </row>
    <row r="1180" spans="1:15" hidden="1" x14ac:dyDescent="0.2">
      <c r="A1180" s="1" t="str">
        <f t="shared" si="36"/>
        <v>43405-EcoBolsar (689)-37369-OUT</v>
      </c>
      <c r="B1180" s="1" t="str">
        <f t="shared" si="37"/>
        <v>43405-EcoBolsar (689)-OUT</v>
      </c>
      <c r="C1180" s="1" t="str">
        <f>IF(I1180="","",IF(J1180="OUT","",IF(COUNTIF($A$2:A1180,A1180)=1,1,"")))</f>
        <v/>
      </c>
      <c r="D1180" s="1">
        <f>IF(I1180="","",IF(J1180="IN","",IF(COUNTIF($A$2:A1180,A1180)=1,1,"")))</f>
        <v>1</v>
      </c>
      <c r="E1180" s="1" t="str">
        <f>IF(I1180="","",IF(J1180="OUT","",IF(COUNTIF(B$2:$B1180,B1180)=1,1,"")))</f>
        <v/>
      </c>
      <c r="F1180" s="1" t="str">
        <f>IF(I1180="","",IF(J1180="IN","",IF(COUNTIF($B$2:B1180,B1180)=1,1,"")))</f>
        <v/>
      </c>
      <c r="G1180" s="1">
        <f>IF(I1180="","",COUNTIF($K$1:K1180,K1180))</f>
        <v>126</v>
      </c>
      <c r="H1180" s="1">
        <f>IF(I1180="","",COUNTIF($G$2:G1180,1))</f>
        <v>69</v>
      </c>
      <c r="I1180" s="5">
        <v>37369</v>
      </c>
      <c r="J1180" s="5" t="s">
        <v>3</v>
      </c>
      <c r="K1180" s="5" t="s">
        <v>25</v>
      </c>
      <c r="L1180" s="6">
        <v>43405</v>
      </c>
      <c r="M1180" s="5">
        <v>100</v>
      </c>
      <c r="N1180" s="5">
        <v>501.55</v>
      </c>
      <c r="O1180" s="7">
        <v>-50155</v>
      </c>
    </row>
    <row r="1181" spans="1:15" hidden="1" x14ac:dyDescent="0.2">
      <c r="A1181" s="1" t="str">
        <f t="shared" si="36"/>
        <v>43405-EcoBolsar (689)-37369-OUT</v>
      </c>
      <c r="B1181" s="1" t="str">
        <f t="shared" si="37"/>
        <v>43405-EcoBolsar (689)-OUT</v>
      </c>
      <c r="C1181" s="1" t="str">
        <f>IF(I1181="","",IF(J1181="OUT","",IF(COUNTIF($A$2:A1181,A1181)=1,1,"")))</f>
        <v/>
      </c>
      <c r="D1181" s="1" t="str">
        <f>IF(I1181="","",IF(J1181="IN","",IF(COUNTIF($A$2:A1181,A1181)=1,1,"")))</f>
        <v/>
      </c>
      <c r="E1181" s="1" t="str">
        <f>IF(I1181="","",IF(J1181="OUT","",IF(COUNTIF(B$2:$B1181,B1181)=1,1,"")))</f>
        <v/>
      </c>
      <c r="F1181" s="1" t="str">
        <f>IF(I1181="","",IF(J1181="IN","",IF(COUNTIF($B$2:B1181,B1181)=1,1,"")))</f>
        <v/>
      </c>
      <c r="G1181" s="1">
        <f>IF(I1181="","",COUNTIF($K$1:K1181,K1181))</f>
        <v>127</v>
      </c>
      <c r="H1181" s="1">
        <f>IF(I1181="","",COUNTIF($G$2:G1181,1))</f>
        <v>69</v>
      </c>
      <c r="I1181" s="5">
        <v>37369</v>
      </c>
      <c r="J1181" s="5" t="s">
        <v>3</v>
      </c>
      <c r="K1181" s="5" t="s">
        <v>25</v>
      </c>
      <c r="L1181" s="6">
        <v>43405</v>
      </c>
      <c r="M1181" s="5">
        <v>520</v>
      </c>
      <c r="N1181" s="5">
        <v>64.7</v>
      </c>
      <c r="O1181" s="7">
        <v>-33644</v>
      </c>
    </row>
    <row r="1182" spans="1:15" hidden="1" x14ac:dyDescent="0.2">
      <c r="A1182" s="1" t="str">
        <f t="shared" si="36"/>
        <v>43405-EcoBolsar (689)-37369-OUT</v>
      </c>
      <c r="B1182" s="1" t="str">
        <f t="shared" si="37"/>
        <v>43405-EcoBolsar (689)-OUT</v>
      </c>
      <c r="C1182" s="1" t="str">
        <f>IF(I1182="","",IF(J1182="OUT","",IF(COUNTIF($A$2:A1182,A1182)=1,1,"")))</f>
        <v/>
      </c>
      <c r="D1182" s="1" t="str">
        <f>IF(I1182="","",IF(J1182="IN","",IF(COUNTIF($A$2:A1182,A1182)=1,1,"")))</f>
        <v/>
      </c>
      <c r="E1182" s="1" t="str">
        <f>IF(I1182="","",IF(J1182="OUT","",IF(COUNTIF(B$2:$B1182,B1182)=1,1,"")))</f>
        <v/>
      </c>
      <c r="F1182" s="1" t="str">
        <f>IF(I1182="","",IF(J1182="IN","",IF(COUNTIF($B$2:B1182,B1182)=1,1,"")))</f>
        <v/>
      </c>
      <c r="G1182" s="1">
        <f>IF(I1182="","",COUNTIF($K$1:K1182,K1182))</f>
        <v>128</v>
      </c>
      <c r="H1182" s="1">
        <f>IF(I1182="","",COUNTIF($G$2:G1182,1))</f>
        <v>69</v>
      </c>
      <c r="I1182" s="5">
        <v>37369</v>
      </c>
      <c r="J1182" s="5" t="s">
        <v>3</v>
      </c>
      <c r="K1182" s="5" t="s">
        <v>25</v>
      </c>
      <c r="L1182" s="6">
        <v>43405</v>
      </c>
      <c r="M1182" s="5">
        <v>93</v>
      </c>
      <c r="N1182" s="5">
        <v>261.05</v>
      </c>
      <c r="O1182" s="7">
        <v>-24277.65</v>
      </c>
    </row>
    <row r="1183" spans="1:15" hidden="1" x14ac:dyDescent="0.2">
      <c r="A1183" s="1" t="str">
        <f t="shared" si="36"/>
        <v>43405-EcoBolsar (689)-37369-OUT</v>
      </c>
      <c r="B1183" s="1" t="str">
        <f t="shared" si="37"/>
        <v>43405-EcoBolsar (689)-OUT</v>
      </c>
      <c r="C1183" s="1" t="str">
        <f>IF(I1183="","",IF(J1183="OUT","",IF(COUNTIF($A$2:A1183,A1183)=1,1,"")))</f>
        <v/>
      </c>
      <c r="D1183" s="1" t="str">
        <f>IF(I1183="","",IF(J1183="IN","",IF(COUNTIF($A$2:A1183,A1183)=1,1,"")))</f>
        <v/>
      </c>
      <c r="E1183" s="1" t="str">
        <f>IF(I1183="","",IF(J1183="OUT","",IF(COUNTIF(B$2:$B1183,B1183)=1,1,"")))</f>
        <v/>
      </c>
      <c r="F1183" s="1" t="str">
        <f>IF(I1183="","",IF(J1183="IN","",IF(COUNTIF($B$2:B1183,B1183)=1,1,"")))</f>
        <v/>
      </c>
      <c r="G1183" s="1">
        <f>IF(I1183="","",COUNTIF($K$1:K1183,K1183))</f>
        <v>129</v>
      </c>
      <c r="H1183" s="1">
        <f>IF(I1183="","",COUNTIF($G$2:G1183,1))</f>
        <v>69</v>
      </c>
      <c r="I1183" s="5">
        <v>37369</v>
      </c>
      <c r="J1183" s="5" t="s">
        <v>3</v>
      </c>
      <c r="K1183" s="5" t="s">
        <v>25</v>
      </c>
      <c r="L1183" s="6">
        <v>43405</v>
      </c>
      <c r="M1183" s="5">
        <v>56</v>
      </c>
      <c r="N1183" s="5">
        <v>93.2</v>
      </c>
      <c r="O1183" s="7">
        <v>-5219.2</v>
      </c>
    </row>
    <row r="1184" spans="1:15" hidden="1" x14ac:dyDescent="0.2">
      <c r="A1184" s="1" t="str">
        <f t="shared" si="36"/>
        <v>43405-EcoBolsar (689)-38071-OUT</v>
      </c>
      <c r="B1184" s="1" t="str">
        <f t="shared" si="37"/>
        <v>43405-EcoBolsar (689)-OUT</v>
      </c>
      <c r="C1184" s="1" t="str">
        <f>IF(I1184="","",IF(J1184="OUT","",IF(COUNTIF($A$2:A1184,A1184)=1,1,"")))</f>
        <v/>
      </c>
      <c r="D1184" s="1">
        <f>IF(I1184="","",IF(J1184="IN","",IF(COUNTIF($A$2:A1184,A1184)=1,1,"")))</f>
        <v>1</v>
      </c>
      <c r="E1184" s="1" t="str">
        <f>IF(I1184="","",IF(J1184="OUT","",IF(COUNTIF(B$2:$B1184,B1184)=1,1,"")))</f>
        <v/>
      </c>
      <c r="F1184" s="1" t="str">
        <f>IF(I1184="","",IF(J1184="IN","",IF(COUNTIF($B$2:B1184,B1184)=1,1,"")))</f>
        <v/>
      </c>
      <c r="G1184" s="1">
        <f>IF(I1184="","",COUNTIF($K$1:K1184,K1184))</f>
        <v>130</v>
      </c>
      <c r="H1184" s="1">
        <f>IF(I1184="","",COUNTIF($G$2:G1184,1))</f>
        <v>69</v>
      </c>
      <c r="I1184" s="5">
        <v>38071</v>
      </c>
      <c r="J1184" s="5" t="s">
        <v>3</v>
      </c>
      <c r="K1184" s="5" t="s">
        <v>25</v>
      </c>
      <c r="L1184" s="6">
        <v>43405</v>
      </c>
      <c r="M1184" s="5">
        <v>12600</v>
      </c>
      <c r="N1184" s="5">
        <v>35.4</v>
      </c>
      <c r="O1184" s="7">
        <v>-446040</v>
      </c>
    </row>
    <row r="1185" spans="1:15" hidden="1" x14ac:dyDescent="0.2">
      <c r="A1185" s="1" t="str">
        <f t="shared" si="36"/>
        <v>43405-EcoBolsar (689)-38071-OUT</v>
      </c>
      <c r="B1185" s="1" t="str">
        <f t="shared" si="37"/>
        <v>43405-EcoBolsar (689)-OUT</v>
      </c>
      <c r="C1185" s="1" t="str">
        <f>IF(I1185="","",IF(J1185="OUT","",IF(COUNTIF($A$2:A1185,A1185)=1,1,"")))</f>
        <v/>
      </c>
      <c r="D1185" s="1" t="str">
        <f>IF(I1185="","",IF(J1185="IN","",IF(COUNTIF($A$2:A1185,A1185)=1,1,"")))</f>
        <v/>
      </c>
      <c r="E1185" s="1" t="str">
        <f>IF(I1185="","",IF(J1185="OUT","",IF(COUNTIF(B$2:$B1185,B1185)=1,1,"")))</f>
        <v/>
      </c>
      <c r="F1185" s="1" t="str">
        <f>IF(I1185="","",IF(J1185="IN","",IF(COUNTIF($B$2:B1185,B1185)=1,1,"")))</f>
        <v/>
      </c>
      <c r="G1185" s="1">
        <f>IF(I1185="","",COUNTIF($K$1:K1185,K1185))</f>
        <v>131</v>
      </c>
      <c r="H1185" s="1">
        <f>IF(I1185="","",COUNTIF($G$2:G1185,1))</f>
        <v>69</v>
      </c>
      <c r="I1185" s="5">
        <v>38071</v>
      </c>
      <c r="J1185" s="5" t="s">
        <v>3</v>
      </c>
      <c r="K1185" s="5" t="s">
        <v>25</v>
      </c>
      <c r="L1185" s="6">
        <v>43405</v>
      </c>
      <c r="M1185" s="5">
        <v>896</v>
      </c>
      <c r="N1185" s="5">
        <v>50.15</v>
      </c>
      <c r="O1185" s="7">
        <v>-44934.400000000001</v>
      </c>
    </row>
    <row r="1186" spans="1:15" hidden="1" x14ac:dyDescent="0.2">
      <c r="A1186" s="1" t="str">
        <f t="shared" si="36"/>
        <v>43405-EcoBolsar (689)-38071-OUT</v>
      </c>
      <c r="B1186" s="1" t="str">
        <f t="shared" si="37"/>
        <v>43405-EcoBolsar (689)-OUT</v>
      </c>
      <c r="C1186" s="1" t="str">
        <f>IF(I1186="","",IF(J1186="OUT","",IF(COUNTIF($A$2:A1186,A1186)=1,1,"")))</f>
        <v/>
      </c>
      <c r="D1186" s="1" t="str">
        <f>IF(I1186="","",IF(J1186="IN","",IF(COUNTIF($A$2:A1186,A1186)=1,1,"")))</f>
        <v/>
      </c>
      <c r="E1186" s="1" t="str">
        <f>IF(I1186="","",IF(J1186="OUT","",IF(COUNTIF(B$2:$B1186,B1186)=1,1,"")))</f>
        <v/>
      </c>
      <c r="F1186" s="1" t="str">
        <f>IF(I1186="","",IF(J1186="IN","",IF(COUNTIF($B$2:B1186,B1186)=1,1,"")))</f>
        <v/>
      </c>
      <c r="G1186" s="1">
        <f>IF(I1186="","",COUNTIF($K$1:K1186,K1186))</f>
        <v>132</v>
      </c>
      <c r="H1186" s="1">
        <f>IF(I1186="","",COUNTIF($G$2:G1186,1))</f>
        <v>69</v>
      </c>
      <c r="I1186" s="5">
        <v>38071</v>
      </c>
      <c r="J1186" s="5" t="s">
        <v>3</v>
      </c>
      <c r="K1186" s="5" t="s">
        <v>25</v>
      </c>
      <c r="L1186" s="6">
        <v>43405</v>
      </c>
      <c r="M1186" s="5">
        <v>850</v>
      </c>
      <c r="N1186" s="5">
        <v>45.5</v>
      </c>
      <c r="O1186" s="7">
        <v>-38675</v>
      </c>
    </row>
    <row r="1187" spans="1:15" hidden="1" x14ac:dyDescent="0.2">
      <c r="A1187" s="1" t="str">
        <f t="shared" si="36"/>
        <v>43405-EcoBolsar (689)-38071-OUT</v>
      </c>
      <c r="B1187" s="1" t="str">
        <f t="shared" si="37"/>
        <v>43405-EcoBolsar (689)-OUT</v>
      </c>
      <c r="C1187" s="1" t="str">
        <f>IF(I1187="","",IF(J1187="OUT","",IF(COUNTIF($A$2:A1187,A1187)=1,1,"")))</f>
        <v/>
      </c>
      <c r="D1187" s="1" t="str">
        <f>IF(I1187="","",IF(J1187="IN","",IF(COUNTIF($A$2:A1187,A1187)=1,1,"")))</f>
        <v/>
      </c>
      <c r="E1187" s="1" t="str">
        <f>IF(I1187="","",IF(J1187="OUT","",IF(COUNTIF(B$2:$B1187,B1187)=1,1,"")))</f>
        <v/>
      </c>
      <c r="F1187" s="1" t="str">
        <f>IF(I1187="","",IF(J1187="IN","",IF(COUNTIF($B$2:B1187,B1187)=1,1,"")))</f>
        <v/>
      </c>
      <c r="G1187" s="1">
        <f>IF(I1187="","",COUNTIF($K$1:K1187,K1187))</f>
        <v>133</v>
      </c>
      <c r="H1187" s="1">
        <f>IF(I1187="","",COUNTIF($G$2:G1187,1))</f>
        <v>69</v>
      </c>
      <c r="I1187" s="5">
        <v>38071</v>
      </c>
      <c r="J1187" s="5" t="s">
        <v>3</v>
      </c>
      <c r="K1187" s="5" t="s">
        <v>25</v>
      </c>
      <c r="L1187" s="6">
        <v>43405</v>
      </c>
      <c r="M1187" s="5">
        <v>469</v>
      </c>
      <c r="N1187" s="5">
        <v>77</v>
      </c>
      <c r="O1187" s="7">
        <v>-36113</v>
      </c>
    </row>
    <row r="1188" spans="1:15" hidden="1" x14ac:dyDescent="0.2">
      <c r="A1188" s="1" t="str">
        <f t="shared" si="36"/>
        <v>43405-EcoBolsar (689)-38071-OUT</v>
      </c>
      <c r="B1188" s="1" t="str">
        <f t="shared" si="37"/>
        <v>43405-EcoBolsar (689)-OUT</v>
      </c>
      <c r="C1188" s="1" t="str">
        <f>IF(I1188="","",IF(J1188="OUT","",IF(COUNTIF($A$2:A1188,A1188)=1,1,"")))</f>
        <v/>
      </c>
      <c r="D1188" s="1" t="str">
        <f>IF(I1188="","",IF(J1188="IN","",IF(COUNTIF($A$2:A1188,A1188)=1,1,"")))</f>
        <v/>
      </c>
      <c r="E1188" s="1" t="str">
        <f>IF(I1188="","",IF(J1188="OUT","",IF(COUNTIF(B$2:$B1188,B1188)=1,1,"")))</f>
        <v/>
      </c>
      <c r="F1188" s="1" t="str">
        <f>IF(I1188="","",IF(J1188="IN","",IF(COUNTIF($B$2:B1188,B1188)=1,1,"")))</f>
        <v/>
      </c>
      <c r="G1188" s="1">
        <f>IF(I1188="","",COUNTIF($K$1:K1188,K1188))</f>
        <v>134</v>
      </c>
      <c r="H1188" s="1">
        <f>IF(I1188="","",COUNTIF($G$2:G1188,1))</f>
        <v>69</v>
      </c>
      <c r="I1188" s="5">
        <v>38071</v>
      </c>
      <c r="J1188" s="5" t="s">
        <v>3</v>
      </c>
      <c r="K1188" s="5" t="s">
        <v>25</v>
      </c>
      <c r="L1188" s="6">
        <v>43405</v>
      </c>
      <c r="M1188" s="5">
        <v>257</v>
      </c>
      <c r="N1188" s="5">
        <v>95.9</v>
      </c>
      <c r="O1188" s="7">
        <v>-24646.300000000003</v>
      </c>
    </row>
    <row r="1189" spans="1:15" hidden="1" x14ac:dyDescent="0.2">
      <c r="A1189" s="1" t="str">
        <f t="shared" si="36"/>
        <v>43405-EcoBolsar (689)-38071-OUT</v>
      </c>
      <c r="B1189" s="1" t="str">
        <f t="shared" si="37"/>
        <v>43405-EcoBolsar (689)-OUT</v>
      </c>
      <c r="C1189" s="1" t="str">
        <f>IF(I1189="","",IF(J1189="OUT","",IF(COUNTIF($A$2:A1189,A1189)=1,1,"")))</f>
        <v/>
      </c>
      <c r="D1189" s="1" t="str">
        <f>IF(I1189="","",IF(J1189="IN","",IF(COUNTIF($A$2:A1189,A1189)=1,1,"")))</f>
        <v/>
      </c>
      <c r="E1189" s="1" t="str">
        <f>IF(I1189="","",IF(J1189="OUT","",IF(COUNTIF(B$2:$B1189,B1189)=1,1,"")))</f>
        <v/>
      </c>
      <c r="F1189" s="1" t="str">
        <f>IF(I1189="","",IF(J1189="IN","",IF(COUNTIF($B$2:B1189,B1189)=1,1,"")))</f>
        <v/>
      </c>
      <c r="G1189" s="1">
        <f>IF(I1189="","",COUNTIF($K$1:K1189,K1189))</f>
        <v>135</v>
      </c>
      <c r="H1189" s="1">
        <f>IF(I1189="","",COUNTIF($G$2:G1189,1))</f>
        <v>69</v>
      </c>
      <c r="I1189" s="5">
        <v>38071</v>
      </c>
      <c r="J1189" s="5" t="s">
        <v>3</v>
      </c>
      <c r="K1189" s="5" t="s">
        <v>25</v>
      </c>
      <c r="L1189" s="6">
        <v>43405</v>
      </c>
      <c r="M1189" s="5">
        <v>112</v>
      </c>
      <c r="N1189" s="5">
        <v>160.4</v>
      </c>
      <c r="O1189" s="7">
        <v>-17964.8</v>
      </c>
    </row>
    <row r="1190" spans="1:15" hidden="1" x14ac:dyDescent="0.2">
      <c r="A1190" s="1" t="str">
        <f t="shared" si="36"/>
        <v>43405-EcoBolsar (689)-38759-OUT</v>
      </c>
      <c r="B1190" s="1" t="str">
        <f t="shared" si="37"/>
        <v>43405-EcoBolsar (689)-OUT</v>
      </c>
      <c r="C1190" s="1" t="str">
        <f>IF(I1190="","",IF(J1190="OUT","",IF(COUNTIF($A$2:A1190,A1190)=1,1,"")))</f>
        <v/>
      </c>
      <c r="D1190" s="1">
        <f>IF(I1190="","",IF(J1190="IN","",IF(COUNTIF($A$2:A1190,A1190)=1,1,"")))</f>
        <v>1</v>
      </c>
      <c r="E1190" s="1" t="str">
        <f>IF(I1190="","",IF(J1190="OUT","",IF(COUNTIF(B$2:$B1190,B1190)=1,1,"")))</f>
        <v/>
      </c>
      <c r="F1190" s="1" t="str">
        <f>IF(I1190="","",IF(J1190="IN","",IF(COUNTIF($B$2:B1190,B1190)=1,1,"")))</f>
        <v/>
      </c>
      <c r="G1190" s="1">
        <f>IF(I1190="","",COUNTIF($K$1:K1190,K1190))</f>
        <v>136</v>
      </c>
      <c r="H1190" s="1">
        <f>IF(I1190="","",COUNTIF($G$2:G1190,1))</f>
        <v>69</v>
      </c>
      <c r="I1190" s="5">
        <v>38759</v>
      </c>
      <c r="J1190" s="5" t="s">
        <v>3</v>
      </c>
      <c r="K1190" s="5" t="s">
        <v>25</v>
      </c>
      <c r="L1190" s="6">
        <v>43405</v>
      </c>
      <c r="M1190" s="5">
        <v>1123</v>
      </c>
      <c r="N1190" s="5">
        <v>7.9</v>
      </c>
      <c r="O1190" s="7">
        <v>-8871.7000000000007</v>
      </c>
    </row>
    <row r="1191" spans="1:15" hidden="1" x14ac:dyDescent="0.2">
      <c r="A1191" s="1" t="str">
        <f t="shared" si="36"/>
        <v>43405-EcoBolsar (689)-38759-OUT</v>
      </c>
      <c r="B1191" s="1" t="str">
        <f t="shared" si="37"/>
        <v>43405-EcoBolsar (689)-OUT</v>
      </c>
      <c r="C1191" s="1" t="str">
        <f>IF(I1191="","",IF(J1191="OUT","",IF(COUNTIF($A$2:A1191,A1191)=1,1,"")))</f>
        <v/>
      </c>
      <c r="D1191" s="1" t="str">
        <f>IF(I1191="","",IF(J1191="IN","",IF(COUNTIF($A$2:A1191,A1191)=1,1,"")))</f>
        <v/>
      </c>
      <c r="E1191" s="1" t="str">
        <f>IF(I1191="","",IF(J1191="OUT","",IF(COUNTIF(B$2:$B1191,B1191)=1,1,"")))</f>
        <v/>
      </c>
      <c r="F1191" s="1" t="str">
        <f>IF(I1191="","",IF(J1191="IN","",IF(COUNTIF($B$2:B1191,B1191)=1,1,"")))</f>
        <v/>
      </c>
      <c r="G1191" s="1">
        <f>IF(I1191="","",COUNTIF($K$1:K1191,K1191))</f>
        <v>137</v>
      </c>
      <c r="H1191" s="1">
        <f>IF(I1191="","",COUNTIF($G$2:G1191,1))</f>
        <v>69</v>
      </c>
      <c r="I1191" s="5">
        <v>38759</v>
      </c>
      <c r="J1191" s="5" t="s">
        <v>3</v>
      </c>
      <c r="K1191" s="5" t="s">
        <v>25</v>
      </c>
      <c r="L1191" s="6">
        <v>43405</v>
      </c>
      <c r="M1191" s="5">
        <v>161</v>
      </c>
      <c r="N1191" s="5">
        <v>50.95</v>
      </c>
      <c r="O1191" s="7">
        <v>-8202.9500000000007</v>
      </c>
    </row>
    <row r="1192" spans="1:15" hidden="1" x14ac:dyDescent="0.2">
      <c r="A1192" s="1" t="str">
        <f t="shared" si="36"/>
        <v>43405-EcoBolsar (689)-38759-OUT</v>
      </c>
      <c r="B1192" s="1" t="str">
        <f t="shared" si="37"/>
        <v>43405-EcoBolsar (689)-OUT</v>
      </c>
      <c r="C1192" s="1" t="str">
        <f>IF(I1192="","",IF(J1192="OUT","",IF(COUNTIF($A$2:A1192,A1192)=1,1,"")))</f>
        <v/>
      </c>
      <c r="D1192" s="1" t="str">
        <f>IF(I1192="","",IF(J1192="IN","",IF(COUNTIF($A$2:A1192,A1192)=1,1,"")))</f>
        <v/>
      </c>
      <c r="E1192" s="1" t="str">
        <f>IF(I1192="","",IF(J1192="OUT","",IF(COUNTIF(B$2:$B1192,B1192)=1,1,"")))</f>
        <v/>
      </c>
      <c r="F1192" s="1" t="str">
        <f>IF(I1192="","",IF(J1192="IN","",IF(COUNTIF($B$2:B1192,B1192)=1,1,"")))</f>
        <v/>
      </c>
      <c r="G1192" s="1">
        <f>IF(I1192="","",COUNTIF($K$1:K1192,K1192))</f>
        <v>138</v>
      </c>
      <c r="H1192" s="1">
        <f>IF(I1192="","",COUNTIF($G$2:G1192,1))</f>
        <v>69</v>
      </c>
      <c r="I1192" s="5">
        <v>38759</v>
      </c>
      <c r="J1192" s="5" t="s">
        <v>3</v>
      </c>
      <c r="K1192" s="5" t="s">
        <v>25</v>
      </c>
      <c r="L1192" s="6">
        <v>43405</v>
      </c>
      <c r="M1192" s="5">
        <v>283</v>
      </c>
      <c r="N1192" s="5">
        <v>18.649999999999999</v>
      </c>
      <c r="O1192" s="7">
        <v>-5277.95</v>
      </c>
    </row>
    <row r="1193" spans="1:15" hidden="1" x14ac:dyDescent="0.2">
      <c r="A1193" s="1" t="str">
        <f t="shared" si="36"/>
        <v>43405-EcoBolsar (689)-38761-OUT</v>
      </c>
      <c r="B1193" s="1" t="str">
        <f t="shared" si="37"/>
        <v>43405-EcoBolsar (689)-OUT</v>
      </c>
      <c r="C1193" s="1" t="str">
        <f>IF(I1193="","",IF(J1193="OUT","",IF(COUNTIF($A$2:A1193,A1193)=1,1,"")))</f>
        <v/>
      </c>
      <c r="D1193" s="1">
        <f>IF(I1193="","",IF(J1193="IN","",IF(COUNTIF($A$2:A1193,A1193)=1,1,"")))</f>
        <v>1</v>
      </c>
      <c r="E1193" s="1" t="str">
        <f>IF(I1193="","",IF(J1193="OUT","",IF(COUNTIF(B$2:$B1193,B1193)=1,1,"")))</f>
        <v/>
      </c>
      <c r="F1193" s="1" t="str">
        <f>IF(I1193="","",IF(J1193="IN","",IF(COUNTIF($B$2:B1193,B1193)=1,1,"")))</f>
        <v/>
      </c>
      <c r="G1193" s="1">
        <f>IF(I1193="","",COUNTIF($K$1:K1193,K1193))</f>
        <v>139</v>
      </c>
      <c r="H1193" s="1">
        <f>IF(I1193="","",COUNTIF($G$2:G1193,1))</f>
        <v>69</v>
      </c>
      <c r="I1193" s="5">
        <v>38761</v>
      </c>
      <c r="J1193" s="5" t="s">
        <v>3</v>
      </c>
      <c r="K1193" s="5" t="s">
        <v>25</v>
      </c>
      <c r="L1193" s="6">
        <v>43405</v>
      </c>
      <c r="M1193" s="5">
        <v>20477</v>
      </c>
      <c r="N1193" s="5">
        <v>36.729999999999997</v>
      </c>
      <c r="O1193" s="7">
        <v>-752120.21</v>
      </c>
    </row>
    <row r="1194" spans="1:15" hidden="1" x14ac:dyDescent="0.2">
      <c r="A1194" s="1" t="str">
        <f t="shared" si="36"/>
        <v>43405-BBVA Banco Frances (1103)-39929-OUT</v>
      </c>
      <c r="B1194" s="1" t="str">
        <f t="shared" si="37"/>
        <v>43405-BBVA Banco Frances (1103)-OUT</v>
      </c>
      <c r="C1194" s="1" t="str">
        <f>IF(I1194="","",IF(J1194="OUT","",IF(COUNTIF($A$2:A1194,A1194)=1,1,"")))</f>
        <v/>
      </c>
      <c r="D1194" s="1">
        <f>IF(I1194="","",IF(J1194="IN","",IF(COUNTIF($A$2:A1194,A1194)=1,1,"")))</f>
        <v>1</v>
      </c>
      <c r="E1194" s="1" t="str">
        <f>IF(I1194="","",IF(J1194="OUT","",IF(COUNTIF(B$2:$B1194,B1194)=1,1,"")))</f>
        <v/>
      </c>
      <c r="F1194" s="1">
        <f>IF(I1194="","",IF(J1194="IN","",IF(COUNTIF($B$2:B1194,B1194)=1,1,"")))</f>
        <v>1</v>
      </c>
      <c r="G1194" s="1">
        <f>IF(I1194="","",COUNTIF($K$1:K1194,K1194))</f>
        <v>87</v>
      </c>
      <c r="H1194" s="1">
        <f>IF(I1194="","",COUNTIF($G$2:G1194,1))</f>
        <v>69</v>
      </c>
      <c r="I1194" s="5">
        <v>39929</v>
      </c>
      <c r="J1194" s="5" t="s">
        <v>3</v>
      </c>
      <c r="K1194" s="5" t="s">
        <v>13</v>
      </c>
      <c r="L1194" s="6">
        <v>43405</v>
      </c>
      <c r="M1194" s="5">
        <v>153000</v>
      </c>
      <c r="N1194" s="5">
        <v>0.97914999999999996</v>
      </c>
      <c r="O1194" s="7">
        <v>-149809.94999999998</v>
      </c>
    </row>
    <row r="1195" spans="1:15" hidden="1" x14ac:dyDescent="0.2">
      <c r="A1195" s="1" t="str">
        <f t="shared" si="36"/>
        <v>43435-Capital Markets SBSA (38)-1087-IN</v>
      </c>
      <c r="B1195" s="1" t="str">
        <f t="shared" si="37"/>
        <v>43435-Capital Markets SBSA (38)-IN</v>
      </c>
      <c r="C1195" s="1">
        <f>IF(I1195="","",IF(J1195="OUT","",IF(COUNTIF($A$2:A1195,A1195)=1,1,"")))</f>
        <v>1</v>
      </c>
      <c r="D1195" s="1" t="str">
        <f>IF(I1195="","",IF(J1195="IN","",IF(COUNTIF($A$2:A1195,A1195)=1,1,"")))</f>
        <v/>
      </c>
      <c r="E1195" s="1">
        <f>IF(I1195="","",IF(J1195="OUT","",IF(COUNTIF(B$2:$B1195,B1195)=1,1,"")))</f>
        <v>1</v>
      </c>
      <c r="F1195" s="1" t="str">
        <f>IF(I1195="","",IF(J1195="IN","",IF(COUNTIF($B$2:B1195,B1195)=1,1,"")))</f>
        <v/>
      </c>
      <c r="G1195" s="1">
        <f>IF(I1195="","",COUNTIF($K$1:K1195,K1195))</f>
        <v>6</v>
      </c>
      <c r="H1195" s="1">
        <f>IF(I1195="","",COUNTIF($G$2:G1195,1))</f>
        <v>69</v>
      </c>
      <c r="I1195" s="5">
        <v>1087</v>
      </c>
      <c r="J1195" s="5" t="s">
        <v>2</v>
      </c>
      <c r="K1195" s="5" t="s">
        <v>35</v>
      </c>
      <c r="L1195" s="6">
        <v>43435</v>
      </c>
      <c r="M1195" s="5">
        <v>6000</v>
      </c>
      <c r="N1195" s="5">
        <v>2695</v>
      </c>
      <c r="O1195" s="7">
        <v>161700</v>
      </c>
    </row>
    <row r="1196" spans="1:15" hidden="1" x14ac:dyDescent="0.2">
      <c r="A1196" s="1" t="str">
        <f t="shared" si="36"/>
        <v>43435-Capital Markets SBSA (38)-1087-IN</v>
      </c>
      <c r="B1196" s="1" t="str">
        <f t="shared" si="37"/>
        <v>43435-Capital Markets SBSA (38)-IN</v>
      </c>
      <c r="C1196" s="1" t="str">
        <f>IF(I1196="","",IF(J1196="OUT","",IF(COUNTIF($A$2:A1196,A1196)=1,1,"")))</f>
        <v/>
      </c>
      <c r="D1196" s="1" t="str">
        <f>IF(I1196="","",IF(J1196="IN","",IF(COUNTIF($A$2:A1196,A1196)=1,1,"")))</f>
        <v/>
      </c>
      <c r="E1196" s="1" t="str">
        <f>IF(I1196="","",IF(J1196="OUT","",IF(COUNTIF(B$2:$B1196,B1196)=1,1,"")))</f>
        <v/>
      </c>
      <c r="F1196" s="1" t="str">
        <f>IF(I1196="","",IF(J1196="IN","",IF(COUNTIF($B$2:B1196,B1196)=1,1,"")))</f>
        <v/>
      </c>
      <c r="G1196" s="1">
        <f>IF(I1196="","",COUNTIF($K$1:K1196,K1196))</f>
        <v>7</v>
      </c>
      <c r="H1196" s="1">
        <f>IF(I1196="","",COUNTIF($G$2:G1196,1))</f>
        <v>69</v>
      </c>
      <c r="I1196" s="5">
        <v>1087</v>
      </c>
      <c r="J1196" s="5" t="s">
        <v>2</v>
      </c>
      <c r="K1196" s="5" t="s">
        <v>35</v>
      </c>
      <c r="L1196" s="6">
        <v>43435</v>
      </c>
      <c r="M1196" s="5">
        <v>16675</v>
      </c>
      <c r="N1196" s="5">
        <v>2695</v>
      </c>
      <c r="O1196" s="7">
        <v>449391.25</v>
      </c>
    </row>
    <row r="1197" spans="1:15" hidden="1" x14ac:dyDescent="0.2">
      <c r="A1197" s="1" t="str">
        <f t="shared" si="36"/>
        <v>43435-Capital Markets SBSA (38)-1087-IN</v>
      </c>
      <c r="B1197" s="1" t="str">
        <f t="shared" si="37"/>
        <v>43435-Capital Markets SBSA (38)-IN</v>
      </c>
      <c r="C1197" s="1" t="str">
        <f>IF(I1197="","",IF(J1197="OUT","",IF(COUNTIF($A$2:A1197,A1197)=1,1,"")))</f>
        <v/>
      </c>
      <c r="D1197" s="1" t="str">
        <f>IF(I1197="","",IF(J1197="IN","",IF(COUNTIF($A$2:A1197,A1197)=1,1,"")))</f>
        <v/>
      </c>
      <c r="E1197" s="1" t="str">
        <f>IF(I1197="","",IF(J1197="OUT","",IF(COUNTIF(B$2:$B1197,B1197)=1,1,"")))</f>
        <v/>
      </c>
      <c r="F1197" s="1" t="str">
        <f>IF(I1197="","",IF(J1197="IN","",IF(COUNTIF($B$2:B1197,B1197)=1,1,"")))</f>
        <v/>
      </c>
      <c r="G1197" s="1">
        <f>IF(I1197="","",COUNTIF($K$1:K1197,K1197))</f>
        <v>8</v>
      </c>
      <c r="H1197" s="1">
        <f>IF(I1197="","",COUNTIF($G$2:G1197,1))</f>
        <v>69</v>
      </c>
      <c r="I1197" s="5">
        <v>1087</v>
      </c>
      <c r="J1197" s="5" t="s">
        <v>2</v>
      </c>
      <c r="K1197" s="5" t="s">
        <v>35</v>
      </c>
      <c r="L1197" s="6">
        <v>43435</v>
      </c>
      <c r="M1197" s="5">
        <v>110122</v>
      </c>
      <c r="N1197" s="5">
        <v>4110</v>
      </c>
      <c r="O1197" s="7">
        <v>4526014.2</v>
      </c>
    </row>
    <row r="1198" spans="1:15" hidden="1" x14ac:dyDescent="0.2">
      <c r="A1198" s="1" t="str">
        <f t="shared" si="36"/>
        <v>43435-Santander Rio Banco (1119)-12458-IN</v>
      </c>
      <c r="B1198" s="1" t="str">
        <f t="shared" si="37"/>
        <v>43435-Santander Rio Banco (1119)-IN</v>
      </c>
      <c r="C1198" s="1">
        <f>IF(I1198="","",IF(J1198="OUT","",IF(COUNTIF($A$2:A1198,A1198)=1,1,"")))</f>
        <v>1</v>
      </c>
      <c r="D1198" s="1" t="str">
        <f>IF(I1198="","",IF(J1198="IN","",IF(COUNTIF($A$2:A1198,A1198)=1,1,"")))</f>
        <v/>
      </c>
      <c r="E1198" s="1">
        <f>IF(I1198="","",IF(J1198="OUT","",IF(COUNTIF(B$2:$B1198,B1198)=1,1,"")))</f>
        <v>1</v>
      </c>
      <c r="F1198" s="1" t="str">
        <f>IF(I1198="","",IF(J1198="IN","",IF(COUNTIF($B$2:B1198,B1198)=1,1,"")))</f>
        <v/>
      </c>
      <c r="G1198" s="1">
        <f>IF(I1198="","",COUNTIF($K$1:K1198,K1198))</f>
        <v>127</v>
      </c>
      <c r="H1198" s="1">
        <f>IF(I1198="","",COUNTIF($G$2:G1198,1))</f>
        <v>69</v>
      </c>
      <c r="I1198" s="5">
        <v>12458</v>
      </c>
      <c r="J1198" s="5" t="s">
        <v>2</v>
      </c>
      <c r="K1198" s="5" t="s">
        <v>114</v>
      </c>
      <c r="L1198" s="6">
        <v>43435</v>
      </c>
      <c r="M1198" s="5">
        <v>18000</v>
      </c>
      <c r="N1198" s="5">
        <v>3654.21</v>
      </c>
      <c r="O1198" s="7">
        <v>657757.79999999993</v>
      </c>
    </row>
    <row r="1199" spans="1:15" hidden="1" x14ac:dyDescent="0.2">
      <c r="A1199" s="1" t="str">
        <f t="shared" si="36"/>
        <v>43435-Santander Rio Banco (1119)-12458-IN</v>
      </c>
      <c r="B1199" s="1" t="str">
        <f t="shared" si="37"/>
        <v>43435-Santander Rio Banco (1119)-IN</v>
      </c>
      <c r="C1199" s="1" t="str">
        <f>IF(I1199="","",IF(J1199="OUT","",IF(COUNTIF($A$2:A1199,A1199)=1,1,"")))</f>
        <v/>
      </c>
      <c r="D1199" s="1" t="str">
        <f>IF(I1199="","",IF(J1199="IN","",IF(COUNTIF($A$2:A1199,A1199)=1,1,"")))</f>
        <v/>
      </c>
      <c r="E1199" s="1" t="str">
        <f>IF(I1199="","",IF(J1199="OUT","",IF(COUNTIF(B$2:$B1199,B1199)=1,1,"")))</f>
        <v/>
      </c>
      <c r="F1199" s="1" t="str">
        <f>IF(I1199="","",IF(J1199="IN","",IF(COUNTIF($B$2:B1199,B1199)=1,1,"")))</f>
        <v/>
      </c>
      <c r="G1199" s="1">
        <f>IF(I1199="","",COUNTIF($K$1:K1199,K1199))</f>
        <v>128</v>
      </c>
      <c r="H1199" s="1">
        <f>IF(I1199="","",COUNTIF($G$2:G1199,1))</f>
        <v>69</v>
      </c>
      <c r="I1199" s="5">
        <v>12458</v>
      </c>
      <c r="J1199" s="5" t="s">
        <v>2</v>
      </c>
      <c r="K1199" s="5" t="s">
        <v>114</v>
      </c>
      <c r="L1199" s="6">
        <v>43435</v>
      </c>
      <c r="M1199" s="5">
        <v>35000</v>
      </c>
      <c r="N1199" s="5">
        <v>3710.48</v>
      </c>
      <c r="O1199" s="7">
        <v>1298668</v>
      </c>
    </row>
    <row r="1200" spans="1:15" hidden="1" x14ac:dyDescent="0.2">
      <c r="A1200" s="1" t="str">
        <f t="shared" si="36"/>
        <v>43435-Banco Galicia (552)-13365-IN</v>
      </c>
      <c r="B1200" s="1" t="str">
        <f t="shared" si="37"/>
        <v>43435-Banco Galicia (552)-IN</v>
      </c>
      <c r="C1200" s="1">
        <f>IF(I1200="","",IF(J1200="OUT","",IF(COUNTIF($A$2:A1200,A1200)=1,1,"")))</f>
        <v>1</v>
      </c>
      <c r="D1200" s="1" t="str">
        <f>IF(I1200="","",IF(J1200="IN","",IF(COUNTIF($A$2:A1200,A1200)=1,1,"")))</f>
        <v/>
      </c>
      <c r="E1200" s="1">
        <f>IF(I1200="","",IF(J1200="OUT","",IF(COUNTIF(B$2:$B1200,B1200)=1,1,"")))</f>
        <v>1</v>
      </c>
      <c r="F1200" s="1" t="str">
        <f>IF(I1200="","",IF(J1200="IN","",IF(COUNTIF($B$2:B1200,B1200)=1,1,"")))</f>
        <v/>
      </c>
      <c r="G1200" s="1">
        <f>IF(I1200="","",COUNTIF($K$1:K1200,K1200))</f>
        <v>81</v>
      </c>
      <c r="H1200" s="1">
        <f>IF(I1200="","",COUNTIF($G$2:G1200,1))</f>
        <v>69</v>
      </c>
      <c r="I1200" s="5">
        <v>13365</v>
      </c>
      <c r="J1200" s="5" t="s">
        <v>2</v>
      </c>
      <c r="K1200" s="5" t="s">
        <v>10</v>
      </c>
      <c r="L1200" s="6">
        <v>43435</v>
      </c>
      <c r="M1200" s="5">
        <v>7000</v>
      </c>
      <c r="N1200" s="5">
        <v>4110</v>
      </c>
      <c r="O1200" s="7">
        <v>287700</v>
      </c>
    </row>
    <row r="1201" spans="1:15" hidden="1" x14ac:dyDescent="0.2">
      <c r="A1201" s="1" t="str">
        <f t="shared" si="36"/>
        <v>43435-Euroclear (0000)-13752-IN</v>
      </c>
      <c r="B1201" s="1" t="str">
        <f t="shared" si="37"/>
        <v>43435-Euroclear (0000)-IN</v>
      </c>
      <c r="C1201" s="1">
        <f>IF(I1201="","",IF(J1201="OUT","",IF(COUNTIF($A$2:A1201,A1201)=1,1,"")))</f>
        <v>1</v>
      </c>
      <c r="D1201" s="1" t="str">
        <f>IF(I1201="","",IF(J1201="IN","",IF(COUNTIF($A$2:A1201,A1201)=1,1,"")))</f>
        <v/>
      </c>
      <c r="E1201" s="1">
        <f>IF(I1201="","",IF(J1201="OUT","",IF(COUNTIF(B$2:$B1201,B1201)=1,1,"")))</f>
        <v>1</v>
      </c>
      <c r="F1201" s="1" t="str">
        <f>IF(I1201="","",IF(J1201="IN","",IF(COUNTIF($B$2:B1201,B1201)=1,1,"")))</f>
        <v/>
      </c>
      <c r="G1201" s="1">
        <f>IF(I1201="","",COUNTIF($K$1:K1201,K1201))</f>
        <v>1</v>
      </c>
      <c r="H1201" s="1">
        <f>IF(I1201="","",COUNTIF($G$2:G1201,1))</f>
        <v>70</v>
      </c>
      <c r="I1201" s="5">
        <v>13752</v>
      </c>
      <c r="J1201" s="5" t="s">
        <v>2</v>
      </c>
      <c r="K1201" s="5" t="s">
        <v>137</v>
      </c>
      <c r="L1201" s="6">
        <v>43435</v>
      </c>
      <c r="M1201" s="5">
        <v>8000</v>
      </c>
      <c r="N1201" s="5">
        <v>3089</v>
      </c>
      <c r="O1201" s="7">
        <v>247120</v>
      </c>
    </row>
    <row r="1202" spans="1:15" hidden="1" x14ac:dyDescent="0.2">
      <c r="A1202" s="1" t="str">
        <f t="shared" si="36"/>
        <v>43435-Industrial Valores (122)-22132-IN</v>
      </c>
      <c r="B1202" s="1" t="str">
        <f t="shared" si="37"/>
        <v>43435-Industrial Valores (122)-IN</v>
      </c>
      <c r="C1202" s="1">
        <f>IF(I1202="","",IF(J1202="OUT","",IF(COUNTIF($A$2:A1202,A1202)=1,1,"")))</f>
        <v>1</v>
      </c>
      <c r="D1202" s="1" t="str">
        <f>IF(I1202="","",IF(J1202="IN","",IF(COUNTIF($A$2:A1202,A1202)=1,1,"")))</f>
        <v/>
      </c>
      <c r="E1202" s="1">
        <f>IF(I1202="","",IF(J1202="OUT","",IF(COUNTIF(B$2:$B1202,B1202)=1,1,"")))</f>
        <v>1</v>
      </c>
      <c r="F1202" s="1" t="str">
        <f>IF(I1202="","",IF(J1202="IN","",IF(COUNTIF($B$2:B1202,B1202)=1,1,"")))</f>
        <v/>
      </c>
      <c r="G1202" s="1">
        <f>IF(I1202="","",COUNTIF($K$1:K1202,K1202))</f>
        <v>1</v>
      </c>
      <c r="H1202" s="1">
        <f>IF(I1202="","",COUNTIF($G$2:G1202,1))</f>
        <v>71</v>
      </c>
      <c r="I1202" s="5">
        <v>22132</v>
      </c>
      <c r="J1202" s="5" t="s">
        <v>2</v>
      </c>
      <c r="K1202" s="5" t="s">
        <v>130</v>
      </c>
      <c r="L1202" s="6">
        <v>43435</v>
      </c>
      <c r="M1202" s="5">
        <v>1305</v>
      </c>
      <c r="N1202" s="5">
        <v>4280</v>
      </c>
      <c r="O1202" s="7">
        <v>55853.999999999993</v>
      </c>
    </row>
    <row r="1203" spans="1:15" hidden="1" x14ac:dyDescent="0.2">
      <c r="A1203" s="1" t="str">
        <f t="shared" si="36"/>
        <v>43435-Banco Supervielle S.A. (430)-31308-IN</v>
      </c>
      <c r="B1203" s="1" t="str">
        <f t="shared" si="37"/>
        <v>43435-Banco Supervielle S.A. (430)-IN</v>
      </c>
      <c r="C1203" s="1">
        <f>IF(I1203="","",IF(J1203="OUT","",IF(COUNTIF($A$2:A1203,A1203)=1,1,"")))</f>
        <v>1</v>
      </c>
      <c r="D1203" s="1" t="str">
        <f>IF(I1203="","",IF(J1203="IN","",IF(COUNTIF($A$2:A1203,A1203)=1,1,"")))</f>
        <v/>
      </c>
      <c r="E1203" s="1">
        <f>IF(I1203="","",IF(J1203="OUT","",IF(COUNTIF(B$2:$B1203,B1203)=1,1,"")))</f>
        <v>1</v>
      </c>
      <c r="F1203" s="1" t="str">
        <f>IF(I1203="","",IF(J1203="IN","",IF(COUNTIF($B$2:B1203,B1203)=1,1,"")))</f>
        <v/>
      </c>
      <c r="G1203" s="1">
        <f>IF(I1203="","",COUNTIF($K$1:K1203,K1203))</f>
        <v>1</v>
      </c>
      <c r="H1203" s="1">
        <f>IF(I1203="","",COUNTIF($G$2:G1203,1))</f>
        <v>72</v>
      </c>
      <c r="I1203" s="5">
        <v>31308</v>
      </c>
      <c r="J1203" s="5" t="s">
        <v>2</v>
      </c>
      <c r="K1203" s="5" t="s">
        <v>126</v>
      </c>
      <c r="L1203" s="6">
        <v>43435</v>
      </c>
      <c r="M1203" s="5">
        <v>470</v>
      </c>
      <c r="N1203" s="5">
        <v>75</v>
      </c>
      <c r="O1203" s="7">
        <v>35250</v>
      </c>
    </row>
    <row r="1204" spans="1:15" hidden="1" x14ac:dyDescent="0.2">
      <c r="A1204" s="1" t="str">
        <f t="shared" si="36"/>
        <v>43435-Banco Supervielle S.A. (430)-31308-IN</v>
      </c>
      <c r="B1204" s="1" t="str">
        <f t="shared" si="37"/>
        <v>43435-Banco Supervielle S.A. (430)-IN</v>
      </c>
      <c r="C1204" s="1" t="str">
        <f>IF(I1204="","",IF(J1204="OUT","",IF(COUNTIF($A$2:A1204,A1204)=1,1,"")))</f>
        <v/>
      </c>
      <c r="D1204" s="1" t="str">
        <f>IF(I1204="","",IF(J1204="IN","",IF(COUNTIF($A$2:A1204,A1204)=1,1,"")))</f>
        <v/>
      </c>
      <c r="E1204" s="1" t="str">
        <f>IF(I1204="","",IF(J1204="OUT","",IF(COUNTIF(B$2:$B1204,B1204)=1,1,"")))</f>
        <v/>
      </c>
      <c r="F1204" s="1" t="str">
        <f>IF(I1204="","",IF(J1204="IN","",IF(COUNTIF($B$2:B1204,B1204)=1,1,"")))</f>
        <v/>
      </c>
      <c r="G1204" s="1">
        <f>IF(I1204="","",COUNTIF($K$1:K1204,K1204))</f>
        <v>2</v>
      </c>
      <c r="H1204" s="1">
        <f>IF(I1204="","",COUNTIF($G$2:G1204,1))</f>
        <v>72</v>
      </c>
      <c r="I1204" s="5">
        <v>31308</v>
      </c>
      <c r="J1204" s="5" t="s">
        <v>2</v>
      </c>
      <c r="K1204" s="5" t="s">
        <v>126</v>
      </c>
      <c r="L1204" s="6">
        <v>43435</v>
      </c>
      <c r="M1204" s="5">
        <v>148</v>
      </c>
      <c r="N1204" s="5">
        <v>506.85</v>
      </c>
      <c r="O1204" s="7">
        <v>75013.8</v>
      </c>
    </row>
    <row r="1205" spans="1:15" hidden="1" x14ac:dyDescent="0.2">
      <c r="A1205" s="1" t="str">
        <f t="shared" si="36"/>
        <v>43435-Banco Supervielle S.A. (430)-31308-IN</v>
      </c>
      <c r="B1205" s="1" t="str">
        <f t="shared" si="37"/>
        <v>43435-Banco Supervielle S.A. (430)-IN</v>
      </c>
      <c r="C1205" s="1" t="str">
        <f>IF(I1205="","",IF(J1205="OUT","",IF(COUNTIF($A$2:A1205,A1205)=1,1,"")))</f>
        <v/>
      </c>
      <c r="D1205" s="1" t="str">
        <f>IF(I1205="","",IF(J1205="IN","",IF(COUNTIF($A$2:A1205,A1205)=1,1,"")))</f>
        <v/>
      </c>
      <c r="E1205" s="1" t="str">
        <f>IF(I1205="","",IF(J1205="OUT","",IF(COUNTIF(B$2:$B1205,B1205)=1,1,"")))</f>
        <v/>
      </c>
      <c r="F1205" s="1" t="str">
        <f>IF(I1205="","",IF(J1205="IN","",IF(COUNTIF($B$2:B1205,B1205)=1,1,"")))</f>
        <v/>
      </c>
      <c r="G1205" s="1">
        <f>IF(I1205="","",COUNTIF($K$1:K1205,K1205))</f>
        <v>3</v>
      </c>
      <c r="H1205" s="1">
        <f>IF(I1205="","",COUNTIF($G$2:G1205,1))</f>
        <v>72</v>
      </c>
      <c r="I1205" s="5">
        <v>31308</v>
      </c>
      <c r="J1205" s="5" t="s">
        <v>2</v>
      </c>
      <c r="K1205" s="5" t="s">
        <v>126</v>
      </c>
      <c r="L1205" s="6">
        <v>43435</v>
      </c>
      <c r="M1205" s="5">
        <v>80000</v>
      </c>
      <c r="N1205" s="5">
        <v>1749.56</v>
      </c>
      <c r="O1205" s="7">
        <v>1399648</v>
      </c>
    </row>
    <row r="1206" spans="1:15" hidden="1" x14ac:dyDescent="0.2">
      <c r="A1206" s="1" t="str">
        <f t="shared" si="36"/>
        <v>43435-Banco Supervielle S.A. (430)-31308-IN</v>
      </c>
      <c r="B1206" s="1" t="str">
        <f t="shared" si="37"/>
        <v>43435-Banco Supervielle S.A. (430)-IN</v>
      </c>
      <c r="C1206" s="1" t="str">
        <f>IF(I1206="","",IF(J1206="OUT","",IF(COUNTIF($A$2:A1206,A1206)=1,1,"")))</f>
        <v/>
      </c>
      <c r="D1206" s="1" t="str">
        <f>IF(I1206="","",IF(J1206="IN","",IF(COUNTIF($A$2:A1206,A1206)=1,1,"")))</f>
        <v/>
      </c>
      <c r="E1206" s="1" t="str">
        <f>IF(I1206="","",IF(J1206="OUT","",IF(COUNTIF(B$2:$B1206,B1206)=1,1,"")))</f>
        <v/>
      </c>
      <c r="F1206" s="1" t="str">
        <f>IF(I1206="","",IF(J1206="IN","",IF(COUNTIF($B$2:B1206,B1206)=1,1,"")))</f>
        <v/>
      </c>
      <c r="G1206" s="1">
        <f>IF(I1206="","",COUNTIF($K$1:K1206,K1206))</f>
        <v>4</v>
      </c>
      <c r="H1206" s="1">
        <f>IF(I1206="","",COUNTIF($G$2:G1206,1))</f>
        <v>72</v>
      </c>
      <c r="I1206" s="5">
        <v>31308</v>
      </c>
      <c r="J1206" s="5" t="s">
        <v>2</v>
      </c>
      <c r="K1206" s="5" t="s">
        <v>126</v>
      </c>
      <c r="L1206" s="6">
        <v>43435</v>
      </c>
      <c r="M1206" s="5">
        <v>33333</v>
      </c>
      <c r="N1206" s="5">
        <v>61.2</v>
      </c>
      <c r="O1206" s="7">
        <v>2039979.6</v>
      </c>
    </row>
    <row r="1207" spans="1:15" hidden="1" x14ac:dyDescent="0.2">
      <c r="A1207" s="1" t="str">
        <f t="shared" si="36"/>
        <v>43435-Caja de Valores S.A. (0000)-35474-IN</v>
      </c>
      <c r="B1207" s="1" t="str">
        <f t="shared" si="37"/>
        <v>43435-Caja de Valores S.A. (0000)-IN</v>
      </c>
      <c r="C1207" s="1">
        <f>IF(I1207="","",IF(J1207="OUT","",IF(COUNTIF($A$2:A1207,A1207)=1,1,"")))</f>
        <v>1</v>
      </c>
      <c r="D1207" s="1" t="str">
        <f>IF(I1207="","",IF(J1207="IN","",IF(COUNTIF($A$2:A1207,A1207)=1,1,"")))</f>
        <v/>
      </c>
      <c r="E1207" s="1">
        <f>IF(I1207="","",IF(J1207="OUT","",IF(COUNTIF(B$2:$B1207,B1207)=1,1,"")))</f>
        <v>1</v>
      </c>
      <c r="F1207" s="1" t="str">
        <f>IF(I1207="","",IF(J1207="IN","",IF(COUNTIF($B$2:B1207,B1207)=1,1,"")))</f>
        <v/>
      </c>
      <c r="G1207" s="1">
        <f>IF(I1207="","",COUNTIF($K$1:K1207,K1207))</f>
        <v>15</v>
      </c>
      <c r="H1207" s="1">
        <f>IF(I1207="","",COUNTIF($G$2:G1207,1))</f>
        <v>72</v>
      </c>
      <c r="I1207" s="5">
        <v>35474</v>
      </c>
      <c r="J1207" s="5" t="s">
        <v>2</v>
      </c>
      <c r="K1207" s="5" t="s">
        <v>22</v>
      </c>
      <c r="L1207" s="6">
        <v>43435</v>
      </c>
      <c r="M1207" s="5">
        <v>193283</v>
      </c>
      <c r="N1207" s="5">
        <v>177.25</v>
      </c>
      <c r="O1207" s="7">
        <v>342594.11749999999</v>
      </c>
    </row>
    <row r="1208" spans="1:15" hidden="1" x14ac:dyDescent="0.2">
      <c r="A1208" s="1" t="str">
        <f t="shared" si="36"/>
        <v>43435-Banco Galicia (552)-35972-IN</v>
      </c>
      <c r="B1208" s="1" t="str">
        <f t="shared" si="37"/>
        <v>43435-Banco Galicia (552)-IN</v>
      </c>
      <c r="C1208" s="1">
        <f>IF(I1208="","",IF(J1208="OUT","",IF(COUNTIF($A$2:A1208,A1208)=1,1,"")))</f>
        <v>1</v>
      </c>
      <c r="D1208" s="1" t="str">
        <f>IF(I1208="","",IF(J1208="IN","",IF(COUNTIF($A$2:A1208,A1208)=1,1,"")))</f>
        <v/>
      </c>
      <c r="E1208" s="1" t="str">
        <f>IF(I1208="","",IF(J1208="OUT","",IF(COUNTIF(B$2:$B1208,B1208)=1,1,"")))</f>
        <v/>
      </c>
      <c r="F1208" s="1" t="str">
        <f>IF(I1208="","",IF(J1208="IN","",IF(COUNTIF($B$2:B1208,B1208)=1,1,"")))</f>
        <v/>
      </c>
      <c r="G1208" s="1">
        <f>IF(I1208="","",COUNTIF($K$1:K1208,K1208))</f>
        <v>82</v>
      </c>
      <c r="H1208" s="1">
        <f>IF(I1208="","",COUNTIF($G$2:G1208,1))</f>
        <v>72</v>
      </c>
      <c r="I1208" s="5">
        <v>35972</v>
      </c>
      <c r="J1208" s="5" t="s">
        <v>2</v>
      </c>
      <c r="K1208" s="5" t="s">
        <v>10</v>
      </c>
      <c r="L1208" s="6">
        <v>43435</v>
      </c>
      <c r="M1208" s="5">
        <v>18000</v>
      </c>
      <c r="N1208" s="5">
        <v>2845</v>
      </c>
      <c r="O1208" s="7">
        <v>512100</v>
      </c>
    </row>
    <row r="1209" spans="1:15" hidden="1" x14ac:dyDescent="0.2">
      <c r="A1209" s="1" t="str">
        <f t="shared" si="36"/>
        <v>43435-Bull Market Brokers S.A (200)-36335-IN</v>
      </c>
      <c r="B1209" s="1" t="str">
        <f t="shared" si="37"/>
        <v>43435-Bull Market Brokers S.A (200)-IN</v>
      </c>
      <c r="C1209" s="1">
        <f>IF(I1209="","",IF(J1209="OUT","",IF(COUNTIF($A$2:A1209,A1209)=1,1,"")))</f>
        <v>1</v>
      </c>
      <c r="D1209" s="1" t="str">
        <f>IF(I1209="","",IF(J1209="IN","",IF(COUNTIF($A$2:A1209,A1209)=1,1,"")))</f>
        <v/>
      </c>
      <c r="E1209" s="1">
        <f>IF(I1209="","",IF(J1209="OUT","",IF(COUNTIF(B$2:$B1209,B1209)=1,1,"")))</f>
        <v>1</v>
      </c>
      <c r="F1209" s="1" t="str">
        <f>IF(I1209="","",IF(J1209="IN","",IF(COUNTIF($B$2:B1209,B1209)=1,1,"")))</f>
        <v/>
      </c>
      <c r="G1209" s="1">
        <f>IF(I1209="","",COUNTIF($K$1:K1209,K1209))</f>
        <v>125</v>
      </c>
      <c r="H1209" s="1">
        <f>IF(I1209="","",COUNTIF($G$2:G1209,1))</f>
        <v>72</v>
      </c>
      <c r="I1209" s="5">
        <v>36335</v>
      </c>
      <c r="J1209" s="5" t="s">
        <v>2</v>
      </c>
      <c r="K1209" s="5" t="s">
        <v>21</v>
      </c>
      <c r="L1209" s="6">
        <v>43435</v>
      </c>
      <c r="M1209" s="5">
        <v>95</v>
      </c>
      <c r="N1209" s="5">
        <v>34.200000000000003</v>
      </c>
      <c r="O1209" s="7">
        <v>3249.0000000000005</v>
      </c>
    </row>
    <row r="1210" spans="1:15" hidden="1" x14ac:dyDescent="0.2">
      <c r="A1210" s="1" t="str">
        <f t="shared" si="36"/>
        <v>43435-Bull Market Brokers S.A (200)-36335-IN</v>
      </c>
      <c r="B1210" s="1" t="str">
        <f t="shared" si="37"/>
        <v>43435-Bull Market Brokers S.A (200)-IN</v>
      </c>
      <c r="C1210" s="1" t="str">
        <f>IF(I1210="","",IF(J1210="OUT","",IF(COUNTIF($A$2:A1210,A1210)=1,1,"")))</f>
        <v/>
      </c>
      <c r="D1210" s="1" t="str">
        <f>IF(I1210="","",IF(J1210="IN","",IF(COUNTIF($A$2:A1210,A1210)=1,1,"")))</f>
        <v/>
      </c>
      <c r="E1210" s="1" t="str">
        <f>IF(I1210="","",IF(J1210="OUT","",IF(COUNTIF(B$2:$B1210,B1210)=1,1,"")))</f>
        <v/>
      </c>
      <c r="F1210" s="1" t="str">
        <f>IF(I1210="","",IF(J1210="IN","",IF(COUNTIF($B$2:B1210,B1210)=1,1,"")))</f>
        <v/>
      </c>
      <c r="G1210" s="1">
        <f>IF(I1210="","",COUNTIF($K$1:K1210,K1210))</f>
        <v>126</v>
      </c>
      <c r="H1210" s="1">
        <f>IF(I1210="","",COUNTIF($G$2:G1210,1))</f>
        <v>72</v>
      </c>
      <c r="I1210" s="5">
        <v>36335</v>
      </c>
      <c r="J1210" s="5" t="s">
        <v>2</v>
      </c>
      <c r="K1210" s="5" t="s">
        <v>21</v>
      </c>
      <c r="L1210" s="6">
        <v>43435</v>
      </c>
      <c r="M1210" s="5">
        <v>20</v>
      </c>
      <c r="N1210" s="5">
        <v>248.05</v>
      </c>
      <c r="O1210" s="7">
        <v>4961</v>
      </c>
    </row>
    <row r="1211" spans="1:15" hidden="1" x14ac:dyDescent="0.2">
      <c r="A1211" s="1" t="str">
        <f t="shared" si="36"/>
        <v>43435-Bull Market Brokers S.A (200)-36335-IN</v>
      </c>
      <c r="B1211" s="1" t="str">
        <f t="shared" si="37"/>
        <v>43435-Bull Market Brokers S.A (200)-IN</v>
      </c>
      <c r="C1211" s="1" t="str">
        <f>IF(I1211="","",IF(J1211="OUT","",IF(COUNTIF($A$2:A1211,A1211)=1,1,"")))</f>
        <v/>
      </c>
      <c r="D1211" s="1" t="str">
        <f>IF(I1211="","",IF(J1211="IN","",IF(COUNTIF($A$2:A1211,A1211)=1,1,"")))</f>
        <v/>
      </c>
      <c r="E1211" s="1" t="str">
        <f>IF(I1211="","",IF(J1211="OUT","",IF(COUNTIF(B$2:$B1211,B1211)=1,1,"")))</f>
        <v/>
      </c>
      <c r="F1211" s="1" t="str">
        <f>IF(I1211="","",IF(J1211="IN","",IF(COUNTIF($B$2:B1211,B1211)=1,1,"")))</f>
        <v/>
      </c>
      <c r="G1211" s="1">
        <f>IF(I1211="","",COUNTIF($K$1:K1211,K1211))</f>
        <v>127</v>
      </c>
      <c r="H1211" s="1">
        <f>IF(I1211="","",COUNTIF($G$2:G1211,1))</f>
        <v>72</v>
      </c>
      <c r="I1211" s="5">
        <v>36335</v>
      </c>
      <c r="J1211" s="5" t="s">
        <v>2</v>
      </c>
      <c r="K1211" s="5" t="s">
        <v>21</v>
      </c>
      <c r="L1211" s="6">
        <v>43435</v>
      </c>
      <c r="M1211" s="5">
        <v>150</v>
      </c>
      <c r="N1211" s="5">
        <v>51.35</v>
      </c>
      <c r="O1211" s="7">
        <v>7702.5</v>
      </c>
    </row>
    <row r="1212" spans="1:15" hidden="1" x14ac:dyDescent="0.2">
      <c r="A1212" s="1" t="str">
        <f t="shared" si="36"/>
        <v>43435-Bull Market Brokers S.A (200)-36335-IN</v>
      </c>
      <c r="B1212" s="1" t="str">
        <f t="shared" si="37"/>
        <v>43435-Bull Market Brokers S.A (200)-IN</v>
      </c>
      <c r="C1212" s="1" t="str">
        <f>IF(I1212="","",IF(J1212="OUT","",IF(COUNTIF($A$2:A1212,A1212)=1,1,"")))</f>
        <v/>
      </c>
      <c r="D1212" s="1" t="str">
        <f>IF(I1212="","",IF(J1212="IN","",IF(COUNTIF($A$2:A1212,A1212)=1,1,"")))</f>
        <v/>
      </c>
      <c r="E1212" s="1" t="str">
        <f>IF(I1212="","",IF(J1212="OUT","",IF(COUNTIF(B$2:$B1212,B1212)=1,1,"")))</f>
        <v/>
      </c>
      <c r="F1212" s="1" t="str">
        <f>IF(I1212="","",IF(J1212="IN","",IF(COUNTIF($B$2:B1212,B1212)=1,1,"")))</f>
        <v/>
      </c>
      <c r="G1212" s="1">
        <f>IF(I1212="","",COUNTIF($K$1:K1212,K1212))</f>
        <v>128</v>
      </c>
      <c r="H1212" s="1">
        <f>IF(I1212="","",COUNTIF($G$2:G1212,1))</f>
        <v>72</v>
      </c>
      <c r="I1212" s="5">
        <v>36335</v>
      </c>
      <c r="J1212" s="5" t="s">
        <v>2</v>
      </c>
      <c r="K1212" s="5" t="s">
        <v>21</v>
      </c>
      <c r="L1212" s="6">
        <v>43435</v>
      </c>
      <c r="M1212" s="5">
        <v>50</v>
      </c>
      <c r="N1212" s="5">
        <v>159.25</v>
      </c>
      <c r="O1212" s="7">
        <v>7962.5</v>
      </c>
    </row>
    <row r="1213" spans="1:15" hidden="1" x14ac:dyDescent="0.2">
      <c r="A1213" s="1" t="str">
        <f t="shared" si="36"/>
        <v>43435-Bull Market Brokers S.A (200)-36335-IN</v>
      </c>
      <c r="B1213" s="1" t="str">
        <f t="shared" si="37"/>
        <v>43435-Bull Market Brokers S.A (200)-IN</v>
      </c>
      <c r="C1213" s="1" t="str">
        <f>IF(I1213="","",IF(J1213="OUT","",IF(COUNTIF($A$2:A1213,A1213)=1,1,"")))</f>
        <v/>
      </c>
      <c r="D1213" s="1" t="str">
        <f>IF(I1213="","",IF(J1213="IN","",IF(COUNTIF($A$2:A1213,A1213)=1,1,"")))</f>
        <v/>
      </c>
      <c r="E1213" s="1" t="str">
        <f>IF(I1213="","",IF(J1213="OUT","",IF(COUNTIF(B$2:$B1213,B1213)=1,1,"")))</f>
        <v/>
      </c>
      <c r="F1213" s="1" t="str">
        <f>IF(I1213="","",IF(J1213="IN","",IF(COUNTIF($B$2:B1213,B1213)=1,1,"")))</f>
        <v/>
      </c>
      <c r="G1213" s="1">
        <f>IF(I1213="","",COUNTIF($K$1:K1213,K1213))</f>
        <v>129</v>
      </c>
      <c r="H1213" s="1">
        <f>IF(I1213="","",COUNTIF($G$2:G1213,1))</f>
        <v>72</v>
      </c>
      <c r="I1213" s="5">
        <v>36335</v>
      </c>
      <c r="J1213" s="5" t="s">
        <v>2</v>
      </c>
      <c r="K1213" s="5" t="s">
        <v>21</v>
      </c>
      <c r="L1213" s="6">
        <v>43435</v>
      </c>
      <c r="M1213" s="5">
        <v>20</v>
      </c>
      <c r="N1213" s="5">
        <v>830</v>
      </c>
      <c r="O1213" s="7">
        <v>16600</v>
      </c>
    </row>
    <row r="1214" spans="1:15" hidden="1" x14ac:dyDescent="0.2">
      <c r="A1214" s="1" t="str">
        <f t="shared" si="36"/>
        <v>43435-Bull Market Brokers S.A (200)-36335-IN</v>
      </c>
      <c r="B1214" s="1" t="str">
        <f t="shared" si="37"/>
        <v>43435-Bull Market Brokers S.A (200)-IN</v>
      </c>
      <c r="C1214" s="1" t="str">
        <f>IF(I1214="","",IF(J1214="OUT","",IF(COUNTIF($A$2:A1214,A1214)=1,1,"")))</f>
        <v/>
      </c>
      <c r="D1214" s="1" t="str">
        <f>IF(I1214="","",IF(J1214="IN","",IF(COUNTIF($A$2:A1214,A1214)=1,1,"")))</f>
        <v/>
      </c>
      <c r="E1214" s="1" t="str">
        <f>IF(I1214="","",IF(J1214="OUT","",IF(COUNTIF(B$2:$B1214,B1214)=1,1,"")))</f>
        <v/>
      </c>
      <c r="F1214" s="1" t="str">
        <f>IF(I1214="","",IF(J1214="IN","",IF(COUNTIF($B$2:B1214,B1214)=1,1,"")))</f>
        <v/>
      </c>
      <c r="G1214" s="1">
        <f>IF(I1214="","",COUNTIF($K$1:K1214,K1214))</f>
        <v>130</v>
      </c>
      <c r="H1214" s="1">
        <f>IF(I1214="","",COUNTIF($G$2:G1214,1))</f>
        <v>72</v>
      </c>
      <c r="I1214" s="5">
        <v>36335</v>
      </c>
      <c r="J1214" s="5" t="s">
        <v>2</v>
      </c>
      <c r="K1214" s="5" t="s">
        <v>21</v>
      </c>
      <c r="L1214" s="6">
        <v>43435</v>
      </c>
      <c r="M1214" s="5">
        <v>50</v>
      </c>
      <c r="N1214" s="5">
        <v>372</v>
      </c>
      <c r="O1214" s="7">
        <v>18600</v>
      </c>
    </row>
    <row r="1215" spans="1:15" hidden="1" x14ac:dyDescent="0.2">
      <c r="A1215" s="1" t="str">
        <f t="shared" si="36"/>
        <v>43435-Soluciones Financieras S.A. (94)-39576-IN</v>
      </c>
      <c r="B1215" s="1" t="str">
        <f t="shared" si="37"/>
        <v>43435-Soluciones Financieras S.A. (94)-IN</v>
      </c>
      <c r="C1215" s="1">
        <f>IF(I1215="","",IF(J1215="OUT","",IF(COUNTIF($A$2:A1215,A1215)=1,1,"")))</f>
        <v>1</v>
      </c>
      <c r="D1215" s="1" t="str">
        <f>IF(I1215="","",IF(J1215="IN","",IF(COUNTIF($A$2:A1215,A1215)=1,1,"")))</f>
        <v/>
      </c>
      <c r="E1215" s="1">
        <f>IF(I1215="","",IF(J1215="OUT","",IF(COUNTIF(B$2:$B1215,B1215)=1,1,"")))</f>
        <v>1</v>
      </c>
      <c r="F1215" s="1" t="str">
        <f>IF(I1215="","",IF(J1215="IN","",IF(COUNTIF($B$2:B1215,B1215)=1,1,"")))</f>
        <v/>
      </c>
      <c r="G1215" s="1">
        <f>IF(I1215="","",COUNTIF($K$1:K1215,K1215))</f>
        <v>1</v>
      </c>
      <c r="H1215" s="1">
        <f>IF(I1215="","",COUNTIF($G$2:G1215,1))</f>
        <v>73</v>
      </c>
      <c r="I1215" s="5">
        <v>39576</v>
      </c>
      <c r="J1215" s="5" t="s">
        <v>2</v>
      </c>
      <c r="K1215" s="5" t="s">
        <v>138</v>
      </c>
      <c r="L1215" s="6">
        <v>43435</v>
      </c>
      <c r="M1215" s="5">
        <v>3900</v>
      </c>
      <c r="N1215" s="5">
        <v>5.07</v>
      </c>
      <c r="O1215" s="7">
        <v>19773</v>
      </c>
    </row>
    <row r="1216" spans="1:15" hidden="1" x14ac:dyDescent="0.2">
      <c r="A1216" s="1" t="str">
        <f t="shared" si="36"/>
        <v>43435-Soluciones Financieras S.A. (94)-39576-IN</v>
      </c>
      <c r="B1216" s="1" t="str">
        <f t="shared" si="37"/>
        <v>43435-Soluciones Financieras S.A. (94)-IN</v>
      </c>
      <c r="C1216" s="1" t="str">
        <f>IF(I1216="","",IF(J1216="OUT","",IF(COUNTIF($A$2:A1216,A1216)=1,1,"")))</f>
        <v/>
      </c>
      <c r="D1216" s="1" t="str">
        <f>IF(I1216="","",IF(J1216="IN","",IF(COUNTIF($A$2:A1216,A1216)=1,1,"")))</f>
        <v/>
      </c>
      <c r="E1216" s="1" t="str">
        <f>IF(I1216="","",IF(J1216="OUT","",IF(COUNTIF(B$2:$B1216,B1216)=1,1,"")))</f>
        <v/>
      </c>
      <c r="F1216" s="1" t="str">
        <f>IF(I1216="","",IF(J1216="IN","",IF(COUNTIF($B$2:B1216,B1216)=1,1,"")))</f>
        <v/>
      </c>
      <c r="G1216" s="1">
        <f>IF(I1216="","",COUNTIF($K$1:K1216,K1216))</f>
        <v>2</v>
      </c>
      <c r="H1216" s="1">
        <f>IF(I1216="","",COUNTIF($G$2:G1216,1))</f>
        <v>73</v>
      </c>
      <c r="I1216" s="5">
        <v>39576</v>
      </c>
      <c r="J1216" s="5" t="s">
        <v>2</v>
      </c>
      <c r="K1216" s="5" t="s">
        <v>138</v>
      </c>
      <c r="L1216" s="6">
        <v>43435</v>
      </c>
      <c r="M1216" s="5">
        <v>75</v>
      </c>
      <c r="N1216" s="5">
        <v>403.25</v>
      </c>
      <c r="O1216" s="7">
        <v>30243.75</v>
      </c>
    </row>
    <row r="1217" spans="1:15" hidden="1" x14ac:dyDescent="0.2">
      <c r="A1217" s="1" t="str">
        <f t="shared" si="36"/>
        <v>43435-BBVA Banco Frances (1103)-40079-IN</v>
      </c>
      <c r="B1217" s="1" t="str">
        <f t="shared" si="37"/>
        <v>43435-BBVA Banco Frances (1103)-IN</v>
      </c>
      <c r="C1217" s="1">
        <f>IF(I1217="","",IF(J1217="OUT","",IF(COUNTIF($A$2:A1217,A1217)=1,1,"")))</f>
        <v>1</v>
      </c>
      <c r="D1217" s="1" t="str">
        <f>IF(I1217="","",IF(J1217="IN","",IF(COUNTIF($A$2:A1217,A1217)=1,1,"")))</f>
        <v/>
      </c>
      <c r="E1217" s="1">
        <f>IF(I1217="","",IF(J1217="OUT","",IF(COUNTIF(B$2:$B1217,B1217)=1,1,"")))</f>
        <v>1</v>
      </c>
      <c r="F1217" s="1" t="str">
        <f>IF(I1217="","",IF(J1217="IN","",IF(COUNTIF($B$2:B1217,B1217)=1,1,"")))</f>
        <v/>
      </c>
      <c r="G1217" s="1">
        <f>IF(I1217="","",COUNTIF($K$1:K1217,K1217))</f>
        <v>88</v>
      </c>
      <c r="H1217" s="1">
        <f>IF(I1217="","",COUNTIF($G$2:G1217,1))</f>
        <v>73</v>
      </c>
      <c r="I1217" s="5">
        <v>40079</v>
      </c>
      <c r="J1217" s="5" t="s">
        <v>2</v>
      </c>
      <c r="K1217" s="5" t="s">
        <v>13</v>
      </c>
      <c r="L1217" s="6">
        <v>43435</v>
      </c>
      <c r="M1217" s="5">
        <v>29</v>
      </c>
      <c r="N1217" s="5">
        <v>105.8</v>
      </c>
      <c r="O1217" s="7">
        <v>3068.2</v>
      </c>
    </row>
    <row r="1218" spans="1:15" hidden="1" x14ac:dyDescent="0.2">
      <c r="A1218" s="1" t="str">
        <f t="shared" si="36"/>
        <v>43435-BBVA Banco Frances (1103)-40079-IN</v>
      </c>
      <c r="B1218" s="1" t="str">
        <f t="shared" si="37"/>
        <v>43435-BBVA Banco Frances (1103)-IN</v>
      </c>
      <c r="C1218" s="1" t="str">
        <f>IF(I1218="","",IF(J1218="OUT","",IF(COUNTIF($A$2:A1218,A1218)=1,1,"")))</f>
        <v/>
      </c>
      <c r="D1218" s="1" t="str">
        <f>IF(I1218="","",IF(J1218="IN","",IF(COUNTIF($A$2:A1218,A1218)=1,1,"")))</f>
        <v/>
      </c>
      <c r="E1218" s="1" t="str">
        <f>IF(I1218="","",IF(J1218="OUT","",IF(COUNTIF(B$2:$B1218,B1218)=1,1,"")))</f>
        <v/>
      </c>
      <c r="F1218" s="1" t="str">
        <f>IF(I1218="","",IF(J1218="IN","",IF(COUNTIF($B$2:B1218,B1218)=1,1,"")))</f>
        <v/>
      </c>
      <c r="G1218" s="1">
        <f>IF(I1218="","",COUNTIF($K$1:K1218,K1218))</f>
        <v>89</v>
      </c>
      <c r="H1218" s="1">
        <f>IF(I1218="","",COUNTIF($G$2:G1218,1))</f>
        <v>73</v>
      </c>
      <c r="I1218" s="5">
        <v>40079</v>
      </c>
      <c r="J1218" s="5" t="s">
        <v>2</v>
      </c>
      <c r="K1218" s="5" t="s">
        <v>13</v>
      </c>
      <c r="L1218" s="6">
        <v>43435</v>
      </c>
      <c r="M1218" s="5">
        <v>65</v>
      </c>
      <c r="N1218" s="5">
        <v>65.900000000000006</v>
      </c>
      <c r="O1218" s="7">
        <v>4283.5</v>
      </c>
    </row>
    <row r="1219" spans="1:15" hidden="1" x14ac:dyDescent="0.2">
      <c r="A1219" s="1" t="str">
        <f t="shared" si="36"/>
        <v>43435-Banco Galicia (552)-40398-IN</v>
      </c>
      <c r="B1219" s="1" t="str">
        <f t="shared" si="37"/>
        <v>43435-Banco Galicia (552)-IN</v>
      </c>
      <c r="C1219" s="1">
        <f>IF(I1219="","",IF(J1219="OUT","",IF(COUNTIF($A$2:A1219,A1219)=1,1,"")))</f>
        <v>1</v>
      </c>
      <c r="D1219" s="1" t="str">
        <f>IF(I1219="","",IF(J1219="IN","",IF(COUNTIF($A$2:A1219,A1219)=1,1,"")))</f>
        <v/>
      </c>
      <c r="E1219" s="1" t="str">
        <f>IF(I1219="","",IF(J1219="OUT","",IF(COUNTIF(B$2:$B1219,B1219)=1,1,"")))</f>
        <v/>
      </c>
      <c r="F1219" s="1" t="str">
        <f>IF(I1219="","",IF(J1219="IN","",IF(COUNTIF($B$2:B1219,B1219)=1,1,"")))</f>
        <v/>
      </c>
      <c r="G1219" s="1">
        <f>IF(I1219="","",COUNTIF($K$1:K1219,K1219))</f>
        <v>83</v>
      </c>
      <c r="H1219" s="1">
        <f>IF(I1219="","",COUNTIF($G$2:G1219,1))</f>
        <v>73</v>
      </c>
      <c r="I1219" s="5">
        <v>40398</v>
      </c>
      <c r="J1219" s="5" t="s">
        <v>2</v>
      </c>
      <c r="K1219" s="5" t="s">
        <v>10</v>
      </c>
      <c r="L1219" s="6">
        <v>43435</v>
      </c>
      <c r="M1219" s="5">
        <v>18</v>
      </c>
      <c r="N1219" s="5">
        <v>169.9</v>
      </c>
      <c r="O1219" s="7">
        <v>3058.2000000000003</v>
      </c>
    </row>
    <row r="1220" spans="1:15" hidden="1" x14ac:dyDescent="0.2">
      <c r="A1220" s="1" t="str">
        <f t="shared" ref="A1220:A1283" si="38">IF(I1220="","",L1220&amp;"-"&amp;K1220&amp;"-"&amp;I1220&amp;"-"&amp;J1220)</f>
        <v>43435-Banco Galicia (552)-40398-IN</v>
      </c>
      <c r="B1220" s="1" t="str">
        <f t="shared" ref="B1220:B1283" si="39">IF(I1220="","",L1220&amp;"-"&amp;K1220&amp;"-"&amp;J1220)</f>
        <v>43435-Banco Galicia (552)-IN</v>
      </c>
      <c r="C1220" s="1" t="str">
        <f>IF(I1220="","",IF(J1220="OUT","",IF(COUNTIF($A$2:A1220,A1220)=1,1,"")))</f>
        <v/>
      </c>
      <c r="D1220" s="1" t="str">
        <f>IF(I1220="","",IF(J1220="IN","",IF(COUNTIF($A$2:A1220,A1220)=1,1,"")))</f>
        <v/>
      </c>
      <c r="E1220" s="1" t="str">
        <f>IF(I1220="","",IF(J1220="OUT","",IF(COUNTIF(B$2:$B1220,B1220)=1,1,"")))</f>
        <v/>
      </c>
      <c r="F1220" s="1" t="str">
        <f>IF(I1220="","",IF(J1220="IN","",IF(COUNTIF($B$2:B1220,B1220)=1,1,"")))</f>
        <v/>
      </c>
      <c r="G1220" s="1">
        <f>IF(I1220="","",COUNTIF($K$1:K1220,K1220))</f>
        <v>84</v>
      </c>
      <c r="H1220" s="1">
        <f>IF(I1220="","",COUNTIF($G$2:G1220,1))</f>
        <v>73</v>
      </c>
      <c r="I1220" s="5">
        <v>40398</v>
      </c>
      <c r="J1220" s="5" t="s">
        <v>2</v>
      </c>
      <c r="K1220" s="5" t="s">
        <v>10</v>
      </c>
      <c r="L1220" s="6">
        <v>43435</v>
      </c>
      <c r="M1220" s="5">
        <v>4000</v>
      </c>
      <c r="N1220" s="5">
        <v>1.96</v>
      </c>
      <c r="O1220" s="7">
        <v>7840</v>
      </c>
    </row>
    <row r="1221" spans="1:15" hidden="1" x14ac:dyDescent="0.2">
      <c r="A1221" s="1" t="str">
        <f t="shared" si="38"/>
        <v>43435-Banco Galicia (552)-40398-IN</v>
      </c>
      <c r="B1221" s="1" t="str">
        <f t="shared" si="39"/>
        <v>43435-Banco Galicia (552)-IN</v>
      </c>
      <c r="C1221" s="1" t="str">
        <f>IF(I1221="","",IF(J1221="OUT","",IF(COUNTIF($A$2:A1221,A1221)=1,1,"")))</f>
        <v/>
      </c>
      <c r="D1221" s="1" t="str">
        <f>IF(I1221="","",IF(J1221="IN","",IF(COUNTIF($A$2:A1221,A1221)=1,1,"")))</f>
        <v/>
      </c>
      <c r="E1221" s="1" t="str">
        <f>IF(I1221="","",IF(J1221="OUT","",IF(COUNTIF(B$2:$B1221,B1221)=1,1,"")))</f>
        <v/>
      </c>
      <c r="F1221" s="1" t="str">
        <f>IF(I1221="","",IF(J1221="IN","",IF(COUNTIF($B$2:B1221,B1221)=1,1,"")))</f>
        <v/>
      </c>
      <c r="G1221" s="1">
        <f>IF(I1221="","",COUNTIF($K$1:K1221,K1221))</f>
        <v>85</v>
      </c>
      <c r="H1221" s="1">
        <f>IF(I1221="","",COUNTIF($G$2:G1221,1))</f>
        <v>73</v>
      </c>
      <c r="I1221" s="5">
        <v>40398</v>
      </c>
      <c r="J1221" s="5" t="s">
        <v>2</v>
      </c>
      <c r="K1221" s="5" t="s">
        <v>10</v>
      </c>
      <c r="L1221" s="6">
        <v>43435</v>
      </c>
      <c r="M1221" s="5">
        <v>250</v>
      </c>
      <c r="N1221" s="5">
        <v>36.5</v>
      </c>
      <c r="O1221" s="7">
        <v>9125</v>
      </c>
    </row>
    <row r="1222" spans="1:15" hidden="1" x14ac:dyDescent="0.2">
      <c r="A1222" s="1" t="str">
        <f t="shared" si="38"/>
        <v>43435-Banco Galicia (552)-40398-IN</v>
      </c>
      <c r="B1222" s="1" t="str">
        <f t="shared" si="39"/>
        <v>43435-Banco Galicia (552)-IN</v>
      </c>
      <c r="C1222" s="1" t="str">
        <f>IF(I1222="","",IF(J1222="OUT","",IF(COUNTIF($A$2:A1222,A1222)=1,1,"")))</f>
        <v/>
      </c>
      <c r="D1222" s="1" t="str">
        <f>IF(I1222="","",IF(J1222="IN","",IF(COUNTIF($A$2:A1222,A1222)=1,1,"")))</f>
        <v/>
      </c>
      <c r="E1222" s="1" t="str">
        <f>IF(I1222="","",IF(J1222="OUT","",IF(COUNTIF(B$2:$B1222,B1222)=1,1,"")))</f>
        <v/>
      </c>
      <c r="F1222" s="1" t="str">
        <f>IF(I1222="","",IF(J1222="IN","",IF(COUNTIF($B$2:B1222,B1222)=1,1,"")))</f>
        <v/>
      </c>
      <c r="G1222" s="1">
        <f>IF(I1222="","",COUNTIF($K$1:K1222,K1222))</f>
        <v>86</v>
      </c>
      <c r="H1222" s="1">
        <f>IF(I1222="","",COUNTIF($G$2:G1222,1))</f>
        <v>73</v>
      </c>
      <c r="I1222" s="5">
        <v>40398</v>
      </c>
      <c r="J1222" s="5" t="s">
        <v>2</v>
      </c>
      <c r="K1222" s="5" t="s">
        <v>10</v>
      </c>
      <c r="L1222" s="6">
        <v>43435</v>
      </c>
      <c r="M1222" s="5">
        <v>140</v>
      </c>
      <c r="N1222" s="5">
        <v>103.25</v>
      </c>
      <c r="O1222" s="7">
        <v>14455</v>
      </c>
    </row>
    <row r="1223" spans="1:15" hidden="1" x14ac:dyDescent="0.2">
      <c r="A1223" s="1" t="str">
        <f t="shared" si="38"/>
        <v>43435-Banco Galicia (552)-40398-IN</v>
      </c>
      <c r="B1223" s="1" t="str">
        <f t="shared" si="39"/>
        <v>43435-Banco Galicia (552)-IN</v>
      </c>
      <c r="C1223" s="1" t="str">
        <f>IF(I1223="","",IF(J1223="OUT","",IF(COUNTIF($A$2:A1223,A1223)=1,1,"")))</f>
        <v/>
      </c>
      <c r="D1223" s="1" t="str">
        <f>IF(I1223="","",IF(J1223="IN","",IF(COUNTIF($A$2:A1223,A1223)=1,1,"")))</f>
        <v/>
      </c>
      <c r="E1223" s="1" t="str">
        <f>IF(I1223="","",IF(J1223="OUT","",IF(COUNTIF(B$2:$B1223,B1223)=1,1,"")))</f>
        <v/>
      </c>
      <c r="F1223" s="1" t="str">
        <f>IF(I1223="","",IF(J1223="IN","",IF(COUNTIF($B$2:B1223,B1223)=1,1,"")))</f>
        <v/>
      </c>
      <c r="G1223" s="1">
        <f>IF(I1223="","",COUNTIF($K$1:K1223,K1223))</f>
        <v>87</v>
      </c>
      <c r="H1223" s="1">
        <f>IF(I1223="","",COUNTIF($G$2:G1223,1))</f>
        <v>73</v>
      </c>
      <c r="I1223" s="5">
        <v>40398</v>
      </c>
      <c r="J1223" s="5" t="s">
        <v>2</v>
      </c>
      <c r="K1223" s="5" t="s">
        <v>10</v>
      </c>
      <c r="L1223" s="6">
        <v>43435</v>
      </c>
      <c r="M1223" s="5">
        <v>230</v>
      </c>
      <c r="N1223" s="5">
        <v>66.099999999999994</v>
      </c>
      <c r="O1223" s="7">
        <v>15202.999999999998</v>
      </c>
    </row>
    <row r="1224" spans="1:15" hidden="1" x14ac:dyDescent="0.2">
      <c r="A1224" s="1" t="str">
        <f t="shared" si="38"/>
        <v>43435-Banco Galicia (552)-40398-IN</v>
      </c>
      <c r="B1224" s="1" t="str">
        <f t="shared" si="39"/>
        <v>43435-Banco Galicia (552)-IN</v>
      </c>
      <c r="C1224" s="1" t="str">
        <f>IF(I1224="","",IF(J1224="OUT","",IF(COUNTIF($A$2:A1224,A1224)=1,1,"")))</f>
        <v/>
      </c>
      <c r="D1224" s="1" t="str">
        <f>IF(I1224="","",IF(J1224="IN","",IF(COUNTIF($A$2:A1224,A1224)=1,1,"")))</f>
        <v/>
      </c>
      <c r="E1224" s="1" t="str">
        <f>IF(I1224="","",IF(J1224="OUT","",IF(COUNTIF(B$2:$B1224,B1224)=1,1,"")))</f>
        <v/>
      </c>
      <c r="F1224" s="1" t="str">
        <f>IF(I1224="","",IF(J1224="IN","",IF(COUNTIF($B$2:B1224,B1224)=1,1,"")))</f>
        <v/>
      </c>
      <c r="G1224" s="1">
        <f>IF(I1224="","",COUNTIF($K$1:K1224,K1224))</f>
        <v>88</v>
      </c>
      <c r="H1224" s="1">
        <f>IF(I1224="","",COUNTIF($G$2:G1224,1))</f>
        <v>73</v>
      </c>
      <c r="I1224" s="5">
        <v>40398</v>
      </c>
      <c r="J1224" s="5" t="s">
        <v>2</v>
      </c>
      <c r="K1224" s="5" t="s">
        <v>10</v>
      </c>
      <c r="L1224" s="6">
        <v>43435</v>
      </c>
      <c r="M1224" s="5">
        <v>377</v>
      </c>
      <c r="N1224" s="5">
        <v>41.5</v>
      </c>
      <c r="O1224" s="7">
        <v>15645.5</v>
      </c>
    </row>
    <row r="1225" spans="1:15" hidden="1" x14ac:dyDescent="0.2">
      <c r="A1225" s="1" t="str">
        <f t="shared" si="38"/>
        <v>43435-Banco Galicia (552)-40398-IN</v>
      </c>
      <c r="B1225" s="1" t="str">
        <f t="shared" si="39"/>
        <v>43435-Banco Galicia (552)-IN</v>
      </c>
      <c r="C1225" s="1" t="str">
        <f>IF(I1225="","",IF(J1225="OUT","",IF(COUNTIF($A$2:A1225,A1225)=1,1,"")))</f>
        <v/>
      </c>
      <c r="D1225" s="1" t="str">
        <f>IF(I1225="","",IF(J1225="IN","",IF(COUNTIF($A$2:A1225,A1225)=1,1,"")))</f>
        <v/>
      </c>
      <c r="E1225" s="1" t="str">
        <f>IF(I1225="","",IF(J1225="OUT","",IF(COUNTIF(B$2:$B1225,B1225)=1,1,"")))</f>
        <v/>
      </c>
      <c r="F1225" s="1" t="str">
        <f>IF(I1225="","",IF(J1225="IN","",IF(COUNTIF($B$2:B1225,B1225)=1,1,"")))</f>
        <v/>
      </c>
      <c r="G1225" s="1">
        <f>IF(I1225="","",COUNTIF($K$1:K1225,K1225))</f>
        <v>89</v>
      </c>
      <c r="H1225" s="1">
        <f>IF(I1225="","",COUNTIF($G$2:G1225,1))</f>
        <v>73</v>
      </c>
      <c r="I1225" s="5">
        <v>40398</v>
      </c>
      <c r="J1225" s="5" t="s">
        <v>2</v>
      </c>
      <c r="K1225" s="5" t="s">
        <v>10</v>
      </c>
      <c r="L1225" s="6">
        <v>43435</v>
      </c>
      <c r="M1225" s="5">
        <v>30</v>
      </c>
      <c r="N1225" s="5">
        <v>572.25</v>
      </c>
      <c r="O1225" s="7">
        <v>17167.5</v>
      </c>
    </row>
    <row r="1226" spans="1:15" hidden="1" x14ac:dyDescent="0.2">
      <c r="A1226" s="1" t="str">
        <f t="shared" si="38"/>
        <v>43435-Banco Galicia (552)-40398-IN</v>
      </c>
      <c r="B1226" s="1" t="str">
        <f t="shared" si="39"/>
        <v>43435-Banco Galicia (552)-IN</v>
      </c>
      <c r="C1226" s="1" t="str">
        <f>IF(I1226="","",IF(J1226="OUT","",IF(COUNTIF($A$2:A1226,A1226)=1,1,"")))</f>
        <v/>
      </c>
      <c r="D1226" s="1" t="str">
        <f>IF(I1226="","",IF(J1226="IN","",IF(COUNTIF($A$2:A1226,A1226)=1,1,"")))</f>
        <v/>
      </c>
      <c r="E1226" s="1" t="str">
        <f>IF(I1226="","",IF(J1226="OUT","",IF(COUNTIF(B$2:$B1226,B1226)=1,1,"")))</f>
        <v/>
      </c>
      <c r="F1226" s="1" t="str">
        <f>IF(I1226="","",IF(J1226="IN","",IF(COUNTIF($B$2:B1226,B1226)=1,1,"")))</f>
        <v/>
      </c>
      <c r="G1226" s="1">
        <f>IF(I1226="","",COUNTIF($K$1:K1226,K1226))</f>
        <v>90</v>
      </c>
      <c r="H1226" s="1">
        <f>IF(I1226="","",COUNTIF($G$2:G1226,1))</f>
        <v>73</v>
      </c>
      <c r="I1226" s="5">
        <v>40398</v>
      </c>
      <c r="J1226" s="5" t="s">
        <v>2</v>
      </c>
      <c r="K1226" s="5" t="s">
        <v>10</v>
      </c>
      <c r="L1226" s="6">
        <v>43435</v>
      </c>
      <c r="M1226" s="5">
        <v>5737</v>
      </c>
      <c r="N1226" s="5">
        <v>5.66</v>
      </c>
      <c r="O1226" s="7">
        <v>32471.420000000002</v>
      </c>
    </row>
    <row r="1227" spans="1:15" hidden="1" x14ac:dyDescent="0.2">
      <c r="A1227" s="1" t="str">
        <f t="shared" si="38"/>
        <v>43435-Bull Market Brokers S.A (200)-40406-IN</v>
      </c>
      <c r="B1227" s="1" t="str">
        <f t="shared" si="39"/>
        <v>43435-Bull Market Brokers S.A (200)-IN</v>
      </c>
      <c r="C1227" s="1">
        <f>IF(I1227="","",IF(J1227="OUT","",IF(COUNTIF($A$2:A1227,A1227)=1,1,"")))</f>
        <v>1</v>
      </c>
      <c r="D1227" s="1" t="str">
        <f>IF(I1227="","",IF(J1227="IN","",IF(COUNTIF($A$2:A1227,A1227)=1,1,"")))</f>
        <v/>
      </c>
      <c r="E1227" s="1" t="str">
        <f>IF(I1227="","",IF(J1227="OUT","",IF(COUNTIF(B$2:$B1227,B1227)=1,1,"")))</f>
        <v/>
      </c>
      <c r="F1227" s="1" t="str">
        <f>IF(I1227="","",IF(J1227="IN","",IF(COUNTIF($B$2:B1227,B1227)=1,1,"")))</f>
        <v/>
      </c>
      <c r="G1227" s="1">
        <f>IF(I1227="","",COUNTIF($K$1:K1227,K1227))</f>
        <v>131</v>
      </c>
      <c r="H1227" s="1">
        <f>IF(I1227="","",COUNTIF($G$2:G1227,1))</f>
        <v>73</v>
      </c>
      <c r="I1227" s="5">
        <v>40406</v>
      </c>
      <c r="J1227" s="5" t="s">
        <v>2</v>
      </c>
      <c r="K1227" s="5" t="s">
        <v>21</v>
      </c>
      <c r="L1227" s="6">
        <v>43435</v>
      </c>
      <c r="M1227" s="5">
        <v>50</v>
      </c>
      <c r="N1227" s="5">
        <v>86</v>
      </c>
      <c r="O1227" s="7">
        <v>4300</v>
      </c>
    </row>
    <row r="1228" spans="1:15" hidden="1" x14ac:dyDescent="0.2">
      <c r="A1228" s="1" t="str">
        <f t="shared" si="38"/>
        <v>43435-Bull Market Brokers S.A (200)-40406-IN</v>
      </c>
      <c r="B1228" s="1" t="str">
        <f t="shared" si="39"/>
        <v>43435-Bull Market Brokers S.A (200)-IN</v>
      </c>
      <c r="C1228" s="1" t="str">
        <f>IF(I1228="","",IF(J1228="OUT","",IF(COUNTIF($A$2:A1228,A1228)=1,1,"")))</f>
        <v/>
      </c>
      <c r="D1228" s="1" t="str">
        <f>IF(I1228="","",IF(J1228="IN","",IF(COUNTIF($A$2:A1228,A1228)=1,1,"")))</f>
        <v/>
      </c>
      <c r="E1228" s="1" t="str">
        <f>IF(I1228="","",IF(J1228="OUT","",IF(COUNTIF(B$2:$B1228,B1228)=1,1,"")))</f>
        <v/>
      </c>
      <c r="F1228" s="1" t="str">
        <f>IF(I1228="","",IF(J1228="IN","",IF(COUNTIF($B$2:B1228,B1228)=1,1,"")))</f>
        <v/>
      </c>
      <c r="G1228" s="1">
        <f>IF(I1228="","",COUNTIF($K$1:K1228,K1228))</f>
        <v>132</v>
      </c>
      <c r="H1228" s="1">
        <f>IF(I1228="","",COUNTIF($G$2:G1228,1))</f>
        <v>73</v>
      </c>
      <c r="I1228" s="5">
        <v>40406</v>
      </c>
      <c r="J1228" s="5" t="s">
        <v>2</v>
      </c>
      <c r="K1228" s="5" t="s">
        <v>21</v>
      </c>
      <c r="L1228" s="6">
        <v>43435</v>
      </c>
      <c r="M1228" s="5">
        <v>120</v>
      </c>
      <c r="N1228" s="5">
        <v>3734</v>
      </c>
      <c r="O1228" s="7">
        <v>4480.8</v>
      </c>
    </row>
    <row r="1229" spans="1:15" hidden="1" x14ac:dyDescent="0.2">
      <c r="A1229" s="1" t="str">
        <f t="shared" si="38"/>
        <v>43435-BBVA Banco Frances (1103)-40690-IN</v>
      </c>
      <c r="B1229" s="1" t="str">
        <f t="shared" si="39"/>
        <v>43435-BBVA Banco Frances (1103)-IN</v>
      </c>
      <c r="C1229" s="1">
        <f>IF(I1229="","",IF(J1229="OUT","",IF(COUNTIF($A$2:A1229,A1229)=1,1,"")))</f>
        <v>1</v>
      </c>
      <c r="D1229" s="1" t="str">
        <f>IF(I1229="","",IF(J1229="IN","",IF(COUNTIF($A$2:A1229,A1229)=1,1,"")))</f>
        <v/>
      </c>
      <c r="E1229" s="1" t="str">
        <f>IF(I1229="","",IF(J1229="OUT","",IF(COUNTIF(B$2:$B1229,B1229)=1,1,"")))</f>
        <v/>
      </c>
      <c r="F1229" s="1" t="str">
        <f>IF(I1229="","",IF(J1229="IN","",IF(COUNTIF($B$2:B1229,B1229)=1,1,"")))</f>
        <v/>
      </c>
      <c r="G1229" s="1">
        <f>IF(I1229="","",COUNTIF($K$1:K1229,K1229))</f>
        <v>90</v>
      </c>
      <c r="H1229" s="1">
        <f>IF(I1229="","",COUNTIF($G$2:G1229,1))</f>
        <v>73</v>
      </c>
      <c r="I1229" s="5">
        <v>40690</v>
      </c>
      <c r="J1229" s="5" t="s">
        <v>2</v>
      </c>
      <c r="K1229" s="5" t="s">
        <v>13</v>
      </c>
      <c r="L1229" s="6">
        <v>43435</v>
      </c>
      <c r="M1229" s="5">
        <v>1625</v>
      </c>
      <c r="N1229" s="5">
        <v>28.75</v>
      </c>
      <c r="O1229" s="7">
        <v>46718.75</v>
      </c>
    </row>
    <row r="1230" spans="1:15" hidden="1" x14ac:dyDescent="0.2">
      <c r="A1230" s="1" t="str">
        <f t="shared" si="38"/>
        <v>43435-Santander Rio Banco (1119)-40710-IN</v>
      </c>
      <c r="B1230" s="1" t="str">
        <f t="shared" si="39"/>
        <v>43435-Santander Rio Banco (1119)-IN</v>
      </c>
      <c r="C1230" s="1">
        <f>IF(I1230="","",IF(J1230="OUT","",IF(COUNTIF($A$2:A1230,A1230)=1,1,"")))</f>
        <v>1</v>
      </c>
      <c r="D1230" s="1" t="str">
        <f>IF(I1230="","",IF(J1230="IN","",IF(COUNTIF($A$2:A1230,A1230)=1,1,"")))</f>
        <v/>
      </c>
      <c r="E1230" s="1" t="str">
        <f>IF(I1230="","",IF(J1230="OUT","",IF(COUNTIF(B$2:$B1230,B1230)=1,1,"")))</f>
        <v/>
      </c>
      <c r="F1230" s="1" t="str">
        <f>IF(I1230="","",IF(J1230="IN","",IF(COUNTIF($B$2:B1230,B1230)=1,1,"")))</f>
        <v/>
      </c>
      <c r="G1230" s="1">
        <f>IF(I1230="","",COUNTIF($K$1:K1230,K1230))</f>
        <v>129</v>
      </c>
      <c r="H1230" s="1">
        <f>IF(I1230="","",COUNTIF($G$2:G1230,1))</f>
        <v>73</v>
      </c>
      <c r="I1230" s="5">
        <v>40710</v>
      </c>
      <c r="J1230" s="5" t="s">
        <v>2</v>
      </c>
      <c r="K1230" s="5" t="s">
        <v>114</v>
      </c>
      <c r="L1230" s="6">
        <v>43435</v>
      </c>
      <c r="M1230" s="5">
        <v>15</v>
      </c>
      <c r="N1230" s="5">
        <v>590.29999999999995</v>
      </c>
      <c r="O1230" s="7">
        <v>8854.5</v>
      </c>
    </row>
    <row r="1231" spans="1:15" hidden="1" x14ac:dyDescent="0.2">
      <c r="A1231" s="1" t="str">
        <f t="shared" si="38"/>
        <v>43435-Santander Rio Banco (1119)-40710-IN</v>
      </c>
      <c r="B1231" s="1" t="str">
        <f t="shared" si="39"/>
        <v>43435-Santander Rio Banco (1119)-IN</v>
      </c>
      <c r="C1231" s="1" t="str">
        <f>IF(I1231="","",IF(J1231="OUT","",IF(COUNTIF($A$2:A1231,A1231)=1,1,"")))</f>
        <v/>
      </c>
      <c r="D1231" s="1" t="str">
        <f>IF(I1231="","",IF(J1231="IN","",IF(COUNTIF($A$2:A1231,A1231)=1,1,"")))</f>
        <v/>
      </c>
      <c r="E1231" s="1" t="str">
        <f>IF(I1231="","",IF(J1231="OUT","",IF(COUNTIF(B$2:$B1231,B1231)=1,1,"")))</f>
        <v/>
      </c>
      <c r="F1231" s="1" t="str">
        <f>IF(I1231="","",IF(J1231="IN","",IF(COUNTIF($B$2:B1231,B1231)=1,1,"")))</f>
        <v/>
      </c>
      <c r="G1231" s="1">
        <f>IF(I1231="","",COUNTIF($K$1:K1231,K1231))</f>
        <v>130</v>
      </c>
      <c r="H1231" s="1">
        <f>IF(I1231="","",COUNTIF($G$2:G1231,1))</f>
        <v>73</v>
      </c>
      <c r="I1231" s="5">
        <v>40710</v>
      </c>
      <c r="J1231" s="5" t="s">
        <v>2</v>
      </c>
      <c r="K1231" s="5" t="s">
        <v>114</v>
      </c>
      <c r="L1231" s="6">
        <v>43435</v>
      </c>
      <c r="M1231" s="5">
        <v>1150</v>
      </c>
      <c r="N1231" s="5">
        <v>3590</v>
      </c>
      <c r="O1231" s="7">
        <v>41285</v>
      </c>
    </row>
    <row r="1232" spans="1:15" hidden="1" x14ac:dyDescent="0.2">
      <c r="A1232" s="1" t="str">
        <f t="shared" si="38"/>
        <v>43435-Banco Supervielle S.A. (430)-40798-IN</v>
      </c>
      <c r="B1232" s="1" t="str">
        <f t="shared" si="39"/>
        <v>43435-Banco Supervielle S.A. (430)-IN</v>
      </c>
      <c r="C1232" s="1">
        <f>IF(I1232="","",IF(J1232="OUT","",IF(COUNTIF($A$2:A1232,A1232)=1,1,"")))</f>
        <v>1</v>
      </c>
      <c r="D1232" s="1" t="str">
        <f>IF(I1232="","",IF(J1232="IN","",IF(COUNTIF($A$2:A1232,A1232)=1,1,"")))</f>
        <v/>
      </c>
      <c r="E1232" s="1" t="str">
        <f>IF(I1232="","",IF(J1232="OUT","",IF(COUNTIF(B$2:$B1232,B1232)=1,1,"")))</f>
        <v/>
      </c>
      <c r="F1232" s="1" t="str">
        <f>IF(I1232="","",IF(J1232="IN","",IF(COUNTIF($B$2:B1232,B1232)=1,1,"")))</f>
        <v/>
      </c>
      <c r="G1232" s="1">
        <f>IF(I1232="","",COUNTIF($K$1:K1232,K1232))</f>
        <v>5</v>
      </c>
      <c r="H1232" s="1">
        <f>IF(I1232="","",COUNTIF($G$2:G1232,1))</f>
        <v>73</v>
      </c>
      <c r="I1232" s="5">
        <v>40798</v>
      </c>
      <c r="J1232" s="5" t="s">
        <v>2</v>
      </c>
      <c r="K1232" s="5" t="s">
        <v>126</v>
      </c>
      <c r="L1232" s="6">
        <v>43435</v>
      </c>
      <c r="M1232" s="5">
        <v>200</v>
      </c>
      <c r="N1232" s="5">
        <v>13.3</v>
      </c>
      <c r="O1232" s="7">
        <v>2660</v>
      </c>
    </row>
    <row r="1233" spans="1:15" hidden="1" x14ac:dyDescent="0.2">
      <c r="A1233" s="1" t="str">
        <f t="shared" si="38"/>
        <v>43435-Banco Supervielle S.A. (430)-40798-IN</v>
      </c>
      <c r="B1233" s="1" t="str">
        <f t="shared" si="39"/>
        <v>43435-Banco Supervielle S.A. (430)-IN</v>
      </c>
      <c r="C1233" s="1" t="str">
        <f>IF(I1233="","",IF(J1233="OUT","",IF(COUNTIF($A$2:A1233,A1233)=1,1,"")))</f>
        <v/>
      </c>
      <c r="D1233" s="1" t="str">
        <f>IF(I1233="","",IF(J1233="IN","",IF(COUNTIF($A$2:A1233,A1233)=1,1,"")))</f>
        <v/>
      </c>
      <c r="E1233" s="1" t="str">
        <f>IF(I1233="","",IF(J1233="OUT","",IF(COUNTIF(B$2:$B1233,B1233)=1,1,"")))</f>
        <v/>
      </c>
      <c r="F1233" s="1" t="str">
        <f>IF(I1233="","",IF(J1233="IN","",IF(COUNTIF($B$2:B1233,B1233)=1,1,"")))</f>
        <v/>
      </c>
      <c r="G1233" s="1">
        <f>IF(I1233="","",COUNTIF($K$1:K1233,K1233))</f>
        <v>6</v>
      </c>
      <c r="H1233" s="1">
        <f>IF(I1233="","",COUNTIF($G$2:G1233,1))</f>
        <v>73</v>
      </c>
      <c r="I1233" s="5">
        <v>40798</v>
      </c>
      <c r="J1233" s="5" t="s">
        <v>2</v>
      </c>
      <c r="K1233" s="5" t="s">
        <v>126</v>
      </c>
      <c r="L1233" s="6">
        <v>43435</v>
      </c>
      <c r="M1233" s="5">
        <v>250</v>
      </c>
      <c r="N1233" s="5">
        <v>44.9</v>
      </c>
      <c r="O1233" s="7">
        <v>11225</v>
      </c>
    </row>
    <row r="1234" spans="1:15" hidden="1" x14ac:dyDescent="0.2">
      <c r="A1234" s="1" t="str">
        <f t="shared" si="38"/>
        <v>43435-Banco Supervielle S.A. (430)-40966-IN</v>
      </c>
      <c r="B1234" s="1" t="str">
        <f t="shared" si="39"/>
        <v>43435-Banco Supervielle S.A. (430)-IN</v>
      </c>
      <c r="C1234" s="1">
        <f>IF(I1234="","",IF(J1234="OUT","",IF(COUNTIF($A$2:A1234,A1234)=1,1,"")))</f>
        <v>1</v>
      </c>
      <c r="D1234" s="1" t="str">
        <f>IF(I1234="","",IF(J1234="IN","",IF(COUNTIF($A$2:A1234,A1234)=1,1,"")))</f>
        <v/>
      </c>
      <c r="E1234" s="1" t="str">
        <f>IF(I1234="","",IF(J1234="OUT","",IF(COUNTIF(B$2:$B1234,B1234)=1,1,"")))</f>
        <v/>
      </c>
      <c r="F1234" s="1" t="str">
        <f>IF(I1234="","",IF(J1234="IN","",IF(COUNTIF($B$2:B1234,B1234)=1,1,"")))</f>
        <v/>
      </c>
      <c r="G1234" s="1">
        <f>IF(I1234="","",COUNTIF($K$1:K1234,K1234))</f>
        <v>7</v>
      </c>
      <c r="H1234" s="1">
        <f>IF(I1234="","",COUNTIF($G$2:G1234,1))</f>
        <v>73</v>
      </c>
      <c r="I1234" s="5">
        <v>40966</v>
      </c>
      <c r="J1234" s="5" t="s">
        <v>2</v>
      </c>
      <c r="K1234" s="5" t="s">
        <v>126</v>
      </c>
      <c r="L1234" s="6">
        <v>43435</v>
      </c>
      <c r="M1234" s="5">
        <v>77</v>
      </c>
      <c r="N1234" s="5">
        <v>96</v>
      </c>
      <c r="O1234" s="7">
        <v>7392</v>
      </c>
    </row>
    <row r="1235" spans="1:15" hidden="1" x14ac:dyDescent="0.2">
      <c r="A1235" s="1" t="str">
        <f t="shared" si="38"/>
        <v>43435-Banco Supervielle S.A. (430)-40966-IN</v>
      </c>
      <c r="B1235" s="1" t="str">
        <f t="shared" si="39"/>
        <v>43435-Banco Supervielle S.A. (430)-IN</v>
      </c>
      <c r="C1235" s="1" t="str">
        <f>IF(I1235="","",IF(J1235="OUT","",IF(COUNTIF($A$2:A1235,A1235)=1,1,"")))</f>
        <v/>
      </c>
      <c r="D1235" s="1" t="str">
        <f>IF(I1235="","",IF(J1235="IN","",IF(COUNTIF($A$2:A1235,A1235)=1,1,"")))</f>
        <v/>
      </c>
      <c r="E1235" s="1" t="str">
        <f>IF(I1235="","",IF(J1235="OUT","",IF(COUNTIF(B$2:$B1235,B1235)=1,1,"")))</f>
        <v/>
      </c>
      <c r="F1235" s="1" t="str">
        <f>IF(I1235="","",IF(J1235="IN","",IF(COUNTIF($B$2:B1235,B1235)=1,1,"")))</f>
        <v/>
      </c>
      <c r="G1235" s="1">
        <f>IF(I1235="","",COUNTIF($K$1:K1235,K1235))</f>
        <v>8</v>
      </c>
      <c r="H1235" s="1">
        <f>IF(I1235="","",COUNTIF($G$2:G1235,1))</f>
        <v>73</v>
      </c>
      <c r="I1235" s="5">
        <v>40966</v>
      </c>
      <c r="J1235" s="5" t="s">
        <v>2</v>
      </c>
      <c r="K1235" s="5" t="s">
        <v>126</v>
      </c>
      <c r="L1235" s="6">
        <v>43435</v>
      </c>
      <c r="M1235" s="5">
        <v>81</v>
      </c>
      <c r="N1235" s="5">
        <v>100.1</v>
      </c>
      <c r="O1235" s="7">
        <v>8108.0999999999995</v>
      </c>
    </row>
    <row r="1236" spans="1:15" hidden="1" x14ac:dyDescent="0.2">
      <c r="A1236" s="1" t="str">
        <f t="shared" si="38"/>
        <v>43435-Banco Supervielle S.A. (430)-40966-IN</v>
      </c>
      <c r="B1236" s="1" t="str">
        <f t="shared" si="39"/>
        <v>43435-Banco Supervielle S.A. (430)-IN</v>
      </c>
      <c r="C1236" s="1" t="str">
        <f>IF(I1236="","",IF(J1236="OUT","",IF(COUNTIF($A$2:A1236,A1236)=1,1,"")))</f>
        <v/>
      </c>
      <c r="D1236" s="1" t="str">
        <f>IF(I1236="","",IF(J1236="IN","",IF(COUNTIF($A$2:A1236,A1236)=1,1,"")))</f>
        <v/>
      </c>
      <c r="E1236" s="1" t="str">
        <f>IF(I1236="","",IF(J1236="OUT","",IF(COUNTIF(B$2:$B1236,B1236)=1,1,"")))</f>
        <v/>
      </c>
      <c r="F1236" s="1" t="str">
        <f>IF(I1236="","",IF(J1236="IN","",IF(COUNTIF($B$2:B1236,B1236)=1,1,"")))</f>
        <v/>
      </c>
      <c r="G1236" s="1">
        <f>IF(I1236="","",COUNTIF($K$1:K1236,K1236))</f>
        <v>9</v>
      </c>
      <c r="H1236" s="1">
        <f>IF(I1236="","",COUNTIF($G$2:G1236,1))</f>
        <v>73</v>
      </c>
      <c r="I1236" s="5">
        <v>40966</v>
      </c>
      <c r="J1236" s="5" t="s">
        <v>2</v>
      </c>
      <c r="K1236" s="5" t="s">
        <v>126</v>
      </c>
      <c r="L1236" s="6">
        <v>43435</v>
      </c>
      <c r="M1236" s="5">
        <v>65</v>
      </c>
      <c r="N1236" s="5">
        <v>140.35</v>
      </c>
      <c r="O1236" s="7">
        <v>9122.75</v>
      </c>
    </row>
    <row r="1237" spans="1:15" hidden="1" x14ac:dyDescent="0.2">
      <c r="A1237" s="1" t="str">
        <f t="shared" si="38"/>
        <v>43435-Banco Supervielle S.A. (430)-40966-IN</v>
      </c>
      <c r="B1237" s="1" t="str">
        <f t="shared" si="39"/>
        <v>43435-Banco Supervielle S.A. (430)-IN</v>
      </c>
      <c r="C1237" s="1" t="str">
        <f>IF(I1237="","",IF(J1237="OUT","",IF(COUNTIF($A$2:A1237,A1237)=1,1,"")))</f>
        <v/>
      </c>
      <c r="D1237" s="1" t="str">
        <f>IF(I1237="","",IF(J1237="IN","",IF(COUNTIF($A$2:A1237,A1237)=1,1,"")))</f>
        <v/>
      </c>
      <c r="E1237" s="1" t="str">
        <f>IF(I1237="","",IF(J1237="OUT","",IF(COUNTIF(B$2:$B1237,B1237)=1,1,"")))</f>
        <v/>
      </c>
      <c r="F1237" s="1" t="str">
        <f>IF(I1237="","",IF(J1237="IN","",IF(COUNTIF($B$2:B1237,B1237)=1,1,"")))</f>
        <v/>
      </c>
      <c r="G1237" s="1">
        <f>IF(I1237="","",COUNTIF($K$1:K1237,K1237))</f>
        <v>10</v>
      </c>
      <c r="H1237" s="1">
        <f>IF(I1237="","",COUNTIF($G$2:G1237,1))</f>
        <v>73</v>
      </c>
      <c r="I1237" s="5">
        <v>40966</v>
      </c>
      <c r="J1237" s="5" t="s">
        <v>2</v>
      </c>
      <c r="K1237" s="5" t="s">
        <v>126</v>
      </c>
      <c r="L1237" s="6">
        <v>43435</v>
      </c>
      <c r="M1237" s="5">
        <v>200</v>
      </c>
      <c r="N1237" s="5">
        <v>49.1</v>
      </c>
      <c r="O1237" s="7">
        <v>9820</v>
      </c>
    </row>
    <row r="1238" spans="1:15" hidden="1" x14ac:dyDescent="0.2">
      <c r="A1238" s="1" t="str">
        <f t="shared" si="38"/>
        <v>43435-Banco Supervielle S.A. (430)-40966-IN</v>
      </c>
      <c r="B1238" s="1" t="str">
        <f t="shared" si="39"/>
        <v>43435-Banco Supervielle S.A. (430)-IN</v>
      </c>
      <c r="C1238" s="1" t="str">
        <f>IF(I1238="","",IF(J1238="OUT","",IF(COUNTIF($A$2:A1238,A1238)=1,1,"")))</f>
        <v/>
      </c>
      <c r="D1238" s="1" t="str">
        <f>IF(I1238="","",IF(J1238="IN","",IF(COUNTIF($A$2:A1238,A1238)=1,1,"")))</f>
        <v/>
      </c>
      <c r="E1238" s="1" t="str">
        <f>IF(I1238="","",IF(J1238="OUT","",IF(COUNTIF(B$2:$B1238,B1238)=1,1,"")))</f>
        <v/>
      </c>
      <c r="F1238" s="1" t="str">
        <f>IF(I1238="","",IF(J1238="IN","",IF(COUNTIF($B$2:B1238,B1238)=1,1,"")))</f>
        <v/>
      </c>
      <c r="G1238" s="1">
        <f>IF(I1238="","",COUNTIF($K$1:K1238,K1238))</f>
        <v>11</v>
      </c>
      <c r="H1238" s="1">
        <f>IF(I1238="","",COUNTIF($G$2:G1238,1))</f>
        <v>73</v>
      </c>
      <c r="I1238" s="5">
        <v>40966</v>
      </c>
      <c r="J1238" s="5" t="s">
        <v>2</v>
      </c>
      <c r="K1238" s="5" t="s">
        <v>126</v>
      </c>
      <c r="L1238" s="6">
        <v>43435</v>
      </c>
      <c r="M1238" s="5">
        <v>320</v>
      </c>
      <c r="N1238" s="5">
        <v>32.950000000000003</v>
      </c>
      <c r="O1238" s="7">
        <v>10544</v>
      </c>
    </row>
    <row r="1239" spans="1:15" hidden="1" x14ac:dyDescent="0.2">
      <c r="A1239" s="1" t="str">
        <f t="shared" si="38"/>
        <v>43435-Banco Supervielle S.A. (430)-40966-IN</v>
      </c>
      <c r="B1239" s="1" t="str">
        <f t="shared" si="39"/>
        <v>43435-Banco Supervielle S.A. (430)-IN</v>
      </c>
      <c r="C1239" s="1" t="str">
        <f>IF(I1239="","",IF(J1239="OUT","",IF(COUNTIF($A$2:A1239,A1239)=1,1,"")))</f>
        <v/>
      </c>
      <c r="D1239" s="1" t="str">
        <f>IF(I1239="","",IF(J1239="IN","",IF(COUNTIF($A$2:A1239,A1239)=1,1,"")))</f>
        <v/>
      </c>
      <c r="E1239" s="1" t="str">
        <f>IF(I1239="","",IF(J1239="OUT","",IF(COUNTIF(B$2:$B1239,B1239)=1,1,"")))</f>
        <v/>
      </c>
      <c r="F1239" s="1" t="str">
        <f>IF(I1239="","",IF(J1239="IN","",IF(COUNTIF($B$2:B1239,B1239)=1,1,"")))</f>
        <v/>
      </c>
      <c r="G1239" s="1">
        <f>IF(I1239="","",COUNTIF($K$1:K1239,K1239))</f>
        <v>12</v>
      </c>
      <c r="H1239" s="1">
        <f>IF(I1239="","",COUNTIF($G$2:G1239,1))</f>
        <v>73</v>
      </c>
      <c r="I1239" s="5">
        <v>40966</v>
      </c>
      <c r="J1239" s="5" t="s">
        <v>2</v>
      </c>
      <c r="K1239" s="5" t="s">
        <v>126</v>
      </c>
      <c r="L1239" s="6">
        <v>43435</v>
      </c>
      <c r="M1239" s="5">
        <v>219</v>
      </c>
      <c r="N1239" s="5">
        <v>50.55</v>
      </c>
      <c r="O1239" s="7">
        <v>11070.449999999999</v>
      </c>
    </row>
    <row r="1240" spans="1:15" hidden="1" x14ac:dyDescent="0.2">
      <c r="A1240" s="1" t="str">
        <f t="shared" si="38"/>
        <v>43435-Banco Supervielle S.A. (430)-40966-IN</v>
      </c>
      <c r="B1240" s="1" t="str">
        <f t="shared" si="39"/>
        <v>43435-Banco Supervielle S.A. (430)-IN</v>
      </c>
      <c r="C1240" s="1" t="str">
        <f>IF(I1240="","",IF(J1240="OUT","",IF(COUNTIF($A$2:A1240,A1240)=1,1,"")))</f>
        <v/>
      </c>
      <c r="D1240" s="1" t="str">
        <f>IF(I1240="","",IF(J1240="IN","",IF(COUNTIF($A$2:A1240,A1240)=1,1,"")))</f>
        <v/>
      </c>
      <c r="E1240" s="1" t="str">
        <f>IF(I1240="","",IF(J1240="OUT","",IF(COUNTIF(B$2:$B1240,B1240)=1,1,"")))</f>
        <v/>
      </c>
      <c r="F1240" s="1" t="str">
        <f>IF(I1240="","",IF(J1240="IN","",IF(COUNTIF($B$2:B1240,B1240)=1,1,"")))</f>
        <v/>
      </c>
      <c r="G1240" s="1">
        <f>IF(I1240="","",COUNTIF($K$1:K1240,K1240))</f>
        <v>13</v>
      </c>
      <c r="H1240" s="1">
        <f>IF(I1240="","",COUNTIF($G$2:G1240,1))</f>
        <v>73</v>
      </c>
      <c r="I1240" s="5">
        <v>40966</v>
      </c>
      <c r="J1240" s="5" t="s">
        <v>2</v>
      </c>
      <c r="K1240" s="5" t="s">
        <v>126</v>
      </c>
      <c r="L1240" s="6">
        <v>43435</v>
      </c>
      <c r="M1240" s="5">
        <v>189</v>
      </c>
      <c r="N1240" s="5">
        <v>61.2</v>
      </c>
      <c r="O1240" s="7">
        <v>11566.800000000001</v>
      </c>
    </row>
    <row r="1241" spans="1:15" hidden="1" x14ac:dyDescent="0.2">
      <c r="A1241" s="1" t="str">
        <f t="shared" si="38"/>
        <v>43435-Banco Ciudad (1190)-41061-IN</v>
      </c>
      <c r="B1241" s="1" t="str">
        <f t="shared" si="39"/>
        <v>43435-Banco Ciudad (1190)-IN</v>
      </c>
      <c r="C1241" s="1">
        <f>IF(I1241="","",IF(J1241="OUT","",IF(COUNTIF($A$2:A1241,A1241)=1,1,"")))</f>
        <v>1</v>
      </c>
      <c r="D1241" s="1" t="str">
        <f>IF(I1241="","",IF(J1241="IN","",IF(COUNTIF($A$2:A1241,A1241)=1,1,"")))</f>
        <v/>
      </c>
      <c r="E1241" s="1">
        <f>IF(I1241="","",IF(J1241="OUT","",IF(COUNTIF(B$2:$B1241,B1241)=1,1,"")))</f>
        <v>1</v>
      </c>
      <c r="F1241" s="1" t="str">
        <f>IF(I1241="","",IF(J1241="IN","",IF(COUNTIF($B$2:B1241,B1241)=1,1,"")))</f>
        <v/>
      </c>
      <c r="G1241" s="1">
        <f>IF(I1241="","",COUNTIF($K$1:K1241,K1241))</f>
        <v>27</v>
      </c>
      <c r="H1241" s="1">
        <f>IF(I1241="","",COUNTIF($G$2:G1241,1))</f>
        <v>73</v>
      </c>
      <c r="I1241" s="5">
        <v>41061</v>
      </c>
      <c r="J1241" s="5" t="s">
        <v>2</v>
      </c>
      <c r="K1241" s="5" t="s">
        <v>31</v>
      </c>
      <c r="L1241" s="6">
        <v>43435</v>
      </c>
      <c r="M1241" s="5">
        <v>210</v>
      </c>
      <c r="N1241" s="5">
        <v>3.44</v>
      </c>
      <c r="O1241" s="7">
        <v>722.4</v>
      </c>
    </row>
    <row r="1242" spans="1:15" hidden="1" x14ac:dyDescent="0.2">
      <c r="A1242" s="1" t="str">
        <f t="shared" si="38"/>
        <v>43435-Banco Ciudad (1190)-41061-IN</v>
      </c>
      <c r="B1242" s="1" t="str">
        <f t="shared" si="39"/>
        <v>43435-Banco Ciudad (1190)-IN</v>
      </c>
      <c r="C1242" s="1" t="str">
        <f>IF(I1242="","",IF(J1242="OUT","",IF(COUNTIF($A$2:A1242,A1242)=1,1,"")))</f>
        <v/>
      </c>
      <c r="D1242" s="1" t="str">
        <f>IF(I1242="","",IF(J1242="IN","",IF(COUNTIF($A$2:A1242,A1242)=1,1,"")))</f>
        <v/>
      </c>
      <c r="E1242" s="1" t="str">
        <f>IF(I1242="","",IF(J1242="OUT","",IF(COUNTIF(B$2:$B1242,B1242)=1,1,"")))</f>
        <v/>
      </c>
      <c r="F1242" s="1" t="str">
        <f>IF(I1242="","",IF(J1242="IN","",IF(COUNTIF($B$2:B1242,B1242)=1,1,"")))</f>
        <v/>
      </c>
      <c r="G1242" s="1">
        <f>IF(I1242="","",COUNTIF($K$1:K1242,K1242))</f>
        <v>28</v>
      </c>
      <c r="H1242" s="1">
        <f>IF(I1242="","",COUNTIF($G$2:G1242,1))</f>
        <v>73</v>
      </c>
      <c r="I1242" s="5">
        <v>41061</v>
      </c>
      <c r="J1242" s="5" t="s">
        <v>2</v>
      </c>
      <c r="K1242" s="5" t="s">
        <v>31</v>
      </c>
      <c r="L1242" s="6">
        <v>43435</v>
      </c>
      <c r="M1242" s="5">
        <v>441523</v>
      </c>
      <c r="N1242" s="5">
        <v>169.75</v>
      </c>
      <c r="O1242" s="7">
        <v>749485.29249999998</v>
      </c>
    </row>
    <row r="1243" spans="1:15" hidden="1" x14ac:dyDescent="0.2">
      <c r="A1243" s="1" t="str">
        <f t="shared" si="38"/>
        <v>43435-Santander Rio Banco (1119)-41176-IN</v>
      </c>
      <c r="B1243" s="1" t="str">
        <f t="shared" si="39"/>
        <v>43435-Santander Rio Banco (1119)-IN</v>
      </c>
      <c r="C1243" s="1">
        <f>IF(I1243="","",IF(J1243="OUT","",IF(COUNTIF($A$2:A1243,A1243)=1,1,"")))</f>
        <v>1</v>
      </c>
      <c r="D1243" s="1" t="str">
        <f>IF(I1243="","",IF(J1243="IN","",IF(COUNTIF($A$2:A1243,A1243)=1,1,"")))</f>
        <v/>
      </c>
      <c r="E1243" s="1" t="str">
        <f>IF(I1243="","",IF(J1243="OUT","",IF(COUNTIF(B$2:$B1243,B1243)=1,1,"")))</f>
        <v/>
      </c>
      <c r="F1243" s="1" t="str">
        <f>IF(I1243="","",IF(J1243="IN","",IF(COUNTIF($B$2:B1243,B1243)=1,1,"")))</f>
        <v/>
      </c>
      <c r="G1243" s="1">
        <f>IF(I1243="","",COUNTIF($K$1:K1243,K1243))</f>
        <v>131</v>
      </c>
      <c r="H1243" s="1">
        <f>IF(I1243="","",COUNTIF($G$2:G1243,1))</f>
        <v>73</v>
      </c>
      <c r="I1243" s="5">
        <v>41176</v>
      </c>
      <c r="J1243" s="5" t="s">
        <v>2</v>
      </c>
      <c r="K1243" s="5" t="s">
        <v>114</v>
      </c>
      <c r="L1243" s="6">
        <v>43435</v>
      </c>
      <c r="M1243" s="5">
        <v>90</v>
      </c>
      <c r="N1243" s="5">
        <v>522</v>
      </c>
      <c r="O1243" s="7">
        <v>46980</v>
      </c>
    </row>
    <row r="1244" spans="1:15" hidden="1" x14ac:dyDescent="0.2">
      <c r="A1244" s="1" t="str">
        <f t="shared" si="38"/>
        <v>43435-Santander Rio Banco (1119)-41176-IN</v>
      </c>
      <c r="B1244" s="1" t="str">
        <f t="shared" si="39"/>
        <v>43435-Santander Rio Banco (1119)-IN</v>
      </c>
      <c r="C1244" s="1" t="str">
        <f>IF(I1244="","",IF(J1244="OUT","",IF(COUNTIF($A$2:A1244,A1244)=1,1,"")))</f>
        <v/>
      </c>
      <c r="D1244" s="1" t="str">
        <f>IF(I1244="","",IF(J1244="IN","",IF(COUNTIF($A$2:A1244,A1244)=1,1,"")))</f>
        <v/>
      </c>
      <c r="E1244" s="1" t="str">
        <f>IF(I1244="","",IF(J1244="OUT","",IF(COUNTIF(B$2:$B1244,B1244)=1,1,"")))</f>
        <v/>
      </c>
      <c r="F1244" s="1" t="str">
        <f>IF(I1244="","",IF(J1244="IN","",IF(COUNTIF($B$2:B1244,B1244)=1,1,"")))</f>
        <v/>
      </c>
      <c r="G1244" s="1">
        <f>IF(I1244="","",COUNTIF($K$1:K1244,K1244))</f>
        <v>132</v>
      </c>
      <c r="H1244" s="1">
        <f>IF(I1244="","",COUNTIF($G$2:G1244,1))</f>
        <v>73</v>
      </c>
      <c r="I1244" s="5">
        <v>41176</v>
      </c>
      <c r="J1244" s="5" t="s">
        <v>2</v>
      </c>
      <c r="K1244" s="5" t="s">
        <v>114</v>
      </c>
      <c r="L1244" s="6">
        <v>43435</v>
      </c>
      <c r="M1244" s="5">
        <v>70</v>
      </c>
      <c r="N1244" s="5">
        <v>840</v>
      </c>
      <c r="O1244" s="7">
        <v>58800</v>
      </c>
    </row>
    <row r="1245" spans="1:15" hidden="1" x14ac:dyDescent="0.2">
      <c r="A1245" s="1" t="str">
        <f t="shared" si="38"/>
        <v>43435-Banco Galicia (552)-41251-IN</v>
      </c>
      <c r="B1245" s="1" t="str">
        <f t="shared" si="39"/>
        <v>43435-Banco Galicia (552)-IN</v>
      </c>
      <c r="C1245" s="1">
        <f>IF(I1245="","",IF(J1245="OUT","",IF(COUNTIF($A$2:A1245,A1245)=1,1,"")))</f>
        <v>1</v>
      </c>
      <c r="D1245" s="1" t="str">
        <f>IF(I1245="","",IF(J1245="IN","",IF(COUNTIF($A$2:A1245,A1245)=1,1,"")))</f>
        <v/>
      </c>
      <c r="E1245" s="1" t="str">
        <f>IF(I1245="","",IF(J1245="OUT","",IF(COUNTIF(B$2:$B1245,B1245)=1,1,"")))</f>
        <v/>
      </c>
      <c r="F1245" s="1" t="str">
        <f>IF(I1245="","",IF(J1245="IN","",IF(COUNTIF($B$2:B1245,B1245)=1,1,"")))</f>
        <v/>
      </c>
      <c r="G1245" s="1">
        <f>IF(I1245="","",COUNTIF($K$1:K1245,K1245))</f>
        <v>91</v>
      </c>
      <c r="H1245" s="1">
        <f>IF(I1245="","",COUNTIF($G$2:G1245,1))</f>
        <v>73</v>
      </c>
      <c r="I1245" s="5">
        <v>41251</v>
      </c>
      <c r="J1245" s="5" t="s">
        <v>2</v>
      </c>
      <c r="K1245" s="5" t="s">
        <v>10</v>
      </c>
      <c r="L1245" s="6">
        <v>43435</v>
      </c>
      <c r="M1245" s="5">
        <v>465</v>
      </c>
      <c r="N1245" s="5">
        <v>5.45</v>
      </c>
      <c r="O1245" s="7">
        <v>2534.25</v>
      </c>
    </row>
    <row r="1246" spans="1:15" hidden="1" x14ac:dyDescent="0.2">
      <c r="A1246" s="1" t="str">
        <f t="shared" si="38"/>
        <v>43435-Banco Galicia (552)-41251-IN</v>
      </c>
      <c r="B1246" s="1" t="str">
        <f t="shared" si="39"/>
        <v>43435-Banco Galicia (552)-IN</v>
      </c>
      <c r="C1246" s="1" t="str">
        <f>IF(I1246="","",IF(J1246="OUT","",IF(COUNTIF($A$2:A1246,A1246)=1,1,"")))</f>
        <v/>
      </c>
      <c r="D1246" s="1" t="str">
        <f>IF(I1246="","",IF(J1246="IN","",IF(COUNTIF($A$2:A1246,A1246)=1,1,"")))</f>
        <v/>
      </c>
      <c r="E1246" s="1" t="str">
        <f>IF(I1246="","",IF(J1246="OUT","",IF(COUNTIF(B$2:$B1246,B1246)=1,1,"")))</f>
        <v/>
      </c>
      <c r="F1246" s="1" t="str">
        <f>IF(I1246="","",IF(J1246="IN","",IF(COUNTIF($B$2:B1246,B1246)=1,1,"")))</f>
        <v/>
      </c>
      <c r="G1246" s="1">
        <f>IF(I1246="","",COUNTIF($K$1:K1246,K1246))</f>
        <v>92</v>
      </c>
      <c r="H1246" s="1">
        <f>IF(I1246="","",COUNTIF($G$2:G1246,1))</f>
        <v>73</v>
      </c>
      <c r="I1246" s="5">
        <v>41251</v>
      </c>
      <c r="J1246" s="5" t="s">
        <v>2</v>
      </c>
      <c r="K1246" s="5" t="s">
        <v>10</v>
      </c>
      <c r="L1246" s="6">
        <v>43435</v>
      </c>
      <c r="M1246" s="5">
        <v>89</v>
      </c>
      <c r="N1246" s="5">
        <v>34.200000000000003</v>
      </c>
      <c r="O1246" s="7">
        <v>3043.8</v>
      </c>
    </row>
    <row r="1247" spans="1:15" hidden="1" x14ac:dyDescent="0.2">
      <c r="A1247" s="1" t="str">
        <f t="shared" si="38"/>
        <v>43435-Banco Galicia (552)-41251-IN</v>
      </c>
      <c r="B1247" s="1" t="str">
        <f t="shared" si="39"/>
        <v>43435-Banco Galicia (552)-IN</v>
      </c>
      <c r="C1247" s="1" t="str">
        <f>IF(I1247="","",IF(J1247="OUT","",IF(COUNTIF($A$2:A1247,A1247)=1,1,"")))</f>
        <v/>
      </c>
      <c r="D1247" s="1" t="str">
        <f>IF(I1247="","",IF(J1247="IN","",IF(COUNTIF($A$2:A1247,A1247)=1,1,"")))</f>
        <v/>
      </c>
      <c r="E1247" s="1" t="str">
        <f>IF(I1247="","",IF(J1247="OUT","",IF(COUNTIF(B$2:$B1247,B1247)=1,1,"")))</f>
        <v/>
      </c>
      <c r="F1247" s="1" t="str">
        <f>IF(I1247="","",IF(J1247="IN","",IF(COUNTIF($B$2:B1247,B1247)=1,1,"")))</f>
        <v/>
      </c>
      <c r="G1247" s="1">
        <f>IF(I1247="","",COUNTIF($K$1:K1247,K1247))</f>
        <v>93</v>
      </c>
      <c r="H1247" s="1">
        <f>IF(I1247="","",COUNTIF($G$2:G1247,1))</f>
        <v>73</v>
      </c>
      <c r="I1247" s="5">
        <v>41251</v>
      </c>
      <c r="J1247" s="5" t="s">
        <v>2</v>
      </c>
      <c r="K1247" s="5" t="s">
        <v>10</v>
      </c>
      <c r="L1247" s="6">
        <v>43435</v>
      </c>
      <c r="M1247" s="5">
        <v>31</v>
      </c>
      <c r="N1247" s="5">
        <v>119</v>
      </c>
      <c r="O1247" s="7">
        <v>3689</v>
      </c>
    </row>
    <row r="1248" spans="1:15" hidden="1" x14ac:dyDescent="0.2">
      <c r="A1248" s="1" t="str">
        <f t="shared" si="38"/>
        <v>43435-Banco Galicia (552)-41251-IN</v>
      </c>
      <c r="B1248" s="1" t="str">
        <f t="shared" si="39"/>
        <v>43435-Banco Galicia (552)-IN</v>
      </c>
      <c r="C1248" s="1" t="str">
        <f>IF(I1248="","",IF(J1248="OUT","",IF(COUNTIF($A$2:A1248,A1248)=1,1,"")))</f>
        <v/>
      </c>
      <c r="D1248" s="1" t="str">
        <f>IF(I1248="","",IF(J1248="IN","",IF(COUNTIF($A$2:A1248,A1248)=1,1,"")))</f>
        <v/>
      </c>
      <c r="E1248" s="1" t="str">
        <f>IF(I1248="","",IF(J1248="OUT","",IF(COUNTIF(B$2:$B1248,B1248)=1,1,"")))</f>
        <v/>
      </c>
      <c r="F1248" s="1" t="str">
        <f>IF(I1248="","",IF(J1248="IN","",IF(COUNTIF($B$2:B1248,B1248)=1,1,"")))</f>
        <v/>
      </c>
      <c r="G1248" s="1">
        <f>IF(I1248="","",COUNTIF($K$1:K1248,K1248))</f>
        <v>94</v>
      </c>
      <c r="H1248" s="1">
        <f>IF(I1248="","",COUNTIF($G$2:G1248,1))</f>
        <v>73</v>
      </c>
      <c r="I1248" s="5">
        <v>41251</v>
      </c>
      <c r="J1248" s="5" t="s">
        <v>2</v>
      </c>
      <c r="K1248" s="5" t="s">
        <v>10</v>
      </c>
      <c r="L1248" s="6">
        <v>43435</v>
      </c>
      <c r="M1248" s="5">
        <v>120</v>
      </c>
      <c r="N1248" s="5">
        <v>3783</v>
      </c>
      <c r="O1248" s="7">
        <v>4539.5999999999995</v>
      </c>
    </row>
    <row r="1249" spans="1:15" hidden="1" x14ac:dyDescent="0.2">
      <c r="A1249" s="1" t="str">
        <f t="shared" si="38"/>
        <v>43435-Banco Supervielle S.A. (430)-41272-IN</v>
      </c>
      <c r="B1249" s="1" t="str">
        <f t="shared" si="39"/>
        <v>43435-Banco Supervielle S.A. (430)-IN</v>
      </c>
      <c r="C1249" s="1">
        <f>IF(I1249="","",IF(J1249="OUT","",IF(COUNTIF($A$2:A1249,A1249)=1,1,"")))</f>
        <v>1</v>
      </c>
      <c r="D1249" s="1" t="str">
        <f>IF(I1249="","",IF(J1249="IN","",IF(COUNTIF($A$2:A1249,A1249)=1,1,"")))</f>
        <v/>
      </c>
      <c r="E1249" s="1" t="str">
        <f>IF(I1249="","",IF(J1249="OUT","",IF(COUNTIF(B$2:$B1249,B1249)=1,1,"")))</f>
        <v/>
      </c>
      <c r="F1249" s="1" t="str">
        <f>IF(I1249="","",IF(J1249="IN","",IF(COUNTIF($B$2:B1249,B1249)=1,1,"")))</f>
        <v/>
      </c>
      <c r="G1249" s="1">
        <f>IF(I1249="","",COUNTIF($K$1:K1249,K1249))</f>
        <v>14</v>
      </c>
      <c r="H1249" s="1">
        <f>IF(I1249="","",COUNTIF($G$2:G1249,1))</f>
        <v>73</v>
      </c>
      <c r="I1249" s="5">
        <v>41272</v>
      </c>
      <c r="J1249" s="5" t="s">
        <v>2</v>
      </c>
      <c r="K1249" s="5" t="s">
        <v>126</v>
      </c>
      <c r="L1249" s="6">
        <v>43435</v>
      </c>
      <c r="M1249" s="5">
        <v>700</v>
      </c>
      <c r="N1249" s="5">
        <v>5.0999999999999996</v>
      </c>
      <c r="O1249" s="7">
        <v>3569.9999999999995</v>
      </c>
    </row>
    <row r="1250" spans="1:15" hidden="1" x14ac:dyDescent="0.2">
      <c r="A1250" s="1" t="str">
        <f t="shared" si="38"/>
        <v>43435-Banco Supervielle S.A. (430)-41272-IN</v>
      </c>
      <c r="B1250" s="1" t="str">
        <f t="shared" si="39"/>
        <v>43435-Banco Supervielle S.A. (430)-IN</v>
      </c>
      <c r="C1250" s="1" t="str">
        <f>IF(I1250="","",IF(J1250="OUT","",IF(COUNTIF($A$2:A1250,A1250)=1,1,"")))</f>
        <v/>
      </c>
      <c r="D1250" s="1" t="str">
        <f>IF(I1250="","",IF(J1250="IN","",IF(COUNTIF($A$2:A1250,A1250)=1,1,"")))</f>
        <v/>
      </c>
      <c r="E1250" s="1" t="str">
        <f>IF(I1250="","",IF(J1250="OUT","",IF(COUNTIF(B$2:$B1250,B1250)=1,1,"")))</f>
        <v/>
      </c>
      <c r="F1250" s="1" t="str">
        <f>IF(I1250="","",IF(J1250="IN","",IF(COUNTIF($B$2:B1250,B1250)=1,1,"")))</f>
        <v/>
      </c>
      <c r="G1250" s="1">
        <f>IF(I1250="","",COUNTIF($K$1:K1250,K1250))</f>
        <v>15</v>
      </c>
      <c r="H1250" s="1">
        <f>IF(I1250="","",COUNTIF($G$2:G1250,1))</f>
        <v>73</v>
      </c>
      <c r="I1250" s="5">
        <v>41272</v>
      </c>
      <c r="J1250" s="5" t="s">
        <v>2</v>
      </c>
      <c r="K1250" s="5" t="s">
        <v>126</v>
      </c>
      <c r="L1250" s="6">
        <v>43435</v>
      </c>
      <c r="M1250" s="5">
        <v>550</v>
      </c>
      <c r="N1250" s="5">
        <v>61.2</v>
      </c>
      <c r="O1250" s="7">
        <v>33660</v>
      </c>
    </row>
    <row r="1251" spans="1:15" hidden="1" x14ac:dyDescent="0.2">
      <c r="A1251" s="1" t="str">
        <f t="shared" si="38"/>
        <v>43435-Banco Provincia de Buenos Aires (1126)-41377-IN</v>
      </c>
      <c r="B1251" s="1" t="str">
        <f t="shared" si="39"/>
        <v>43435-Banco Provincia de Buenos Aires (1126)-IN</v>
      </c>
      <c r="C1251" s="1">
        <f>IF(I1251="","",IF(J1251="OUT","",IF(COUNTIF($A$2:A1251,A1251)=1,1,"")))</f>
        <v>1</v>
      </c>
      <c r="D1251" s="1" t="str">
        <f>IF(I1251="","",IF(J1251="IN","",IF(COUNTIF($A$2:A1251,A1251)=1,1,"")))</f>
        <v/>
      </c>
      <c r="E1251" s="1">
        <f>IF(I1251="","",IF(J1251="OUT","",IF(COUNTIF(B$2:$B1251,B1251)=1,1,"")))</f>
        <v>1</v>
      </c>
      <c r="F1251" s="1" t="str">
        <f>IF(I1251="","",IF(J1251="IN","",IF(COUNTIF($B$2:B1251,B1251)=1,1,"")))</f>
        <v/>
      </c>
      <c r="G1251" s="1">
        <f>IF(I1251="","",COUNTIF($K$1:K1251,K1251))</f>
        <v>14</v>
      </c>
      <c r="H1251" s="1">
        <f>IF(I1251="","",COUNTIF($G$2:G1251,1))</f>
        <v>73</v>
      </c>
      <c r="I1251" s="5">
        <v>41377</v>
      </c>
      <c r="J1251" s="5" t="s">
        <v>2</v>
      </c>
      <c r="K1251" s="5" t="s">
        <v>33</v>
      </c>
      <c r="L1251" s="6">
        <v>43435</v>
      </c>
      <c r="M1251" s="5">
        <v>715</v>
      </c>
      <c r="N1251" s="5">
        <v>33.299999999999997</v>
      </c>
      <c r="O1251" s="7">
        <v>23809.499999999996</v>
      </c>
    </row>
    <row r="1252" spans="1:15" hidden="1" x14ac:dyDescent="0.2">
      <c r="A1252" s="1" t="str">
        <f t="shared" si="38"/>
        <v>43435-Banco Provincia de Buenos Aires (1126)-41377-IN</v>
      </c>
      <c r="B1252" s="1" t="str">
        <f t="shared" si="39"/>
        <v>43435-Banco Provincia de Buenos Aires (1126)-IN</v>
      </c>
      <c r="C1252" s="1" t="str">
        <f>IF(I1252="","",IF(J1252="OUT","",IF(COUNTIF($A$2:A1252,A1252)=1,1,"")))</f>
        <v/>
      </c>
      <c r="D1252" s="1" t="str">
        <f>IF(I1252="","",IF(J1252="IN","",IF(COUNTIF($A$2:A1252,A1252)=1,1,"")))</f>
        <v/>
      </c>
      <c r="E1252" s="1" t="str">
        <f>IF(I1252="","",IF(J1252="OUT","",IF(COUNTIF(B$2:$B1252,B1252)=1,1,"")))</f>
        <v/>
      </c>
      <c r="F1252" s="1" t="str">
        <f>IF(I1252="","",IF(J1252="IN","",IF(COUNTIF($B$2:B1252,B1252)=1,1,"")))</f>
        <v/>
      </c>
      <c r="G1252" s="1">
        <f>IF(I1252="","",COUNTIF($K$1:K1252,K1252))</f>
        <v>15</v>
      </c>
      <c r="H1252" s="1">
        <f>IF(I1252="","",COUNTIF($G$2:G1252,1))</f>
        <v>73</v>
      </c>
      <c r="I1252" s="5">
        <v>41377</v>
      </c>
      <c r="J1252" s="5" t="s">
        <v>2</v>
      </c>
      <c r="K1252" s="5" t="s">
        <v>33</v>
      </c>
      <c r="L1252" s="6">
        <v>43435</v>
      </c>
      <c r="M1252" s="5">
        <v>1000</v>
      </c>
      <c r="N1252" s="5">
        <v>3670</v>
      </c>
      <c r="O1252" s="7">
        <v>36700</v>
      </c>
    </row>
    <row r="1253" spans="1:15" hidden="1" x14ac:dyDescent="0.2">
      <c r="A1253" s="1" t="str">
        <f t="shared" si="38"/>
        <v>43435-Bull Market Brokers S.A (200)-5917-OUT</v>
      </c>
      <c r="B1253" s="1" t="str">
        <f t="shared" si="39"/>
        <v>43435-Bull Market Brokers S.A (200)-OUT</v>
      </c>
      <c r="C1253" s="1" t="str">
        <f>IF(I1253="","",IF(J1253="OUT","",IF(COUNTIF($A$2:A1253,A1253)=1,1,"")))</f>
        <v/>
      </c>
      <c r="D1253" s="1">
        <f>IF(I1253="","",IF(J1253="IN","",IF(COUNTIF($A$2:A1253,A1253)=1,1,"")))</f>
        <v>1</v>
      </c>
      <c r="E1253" s="1" t="str">
        <f>IF(I1253="","",IF(J1253="OUT","",IF(COUNTIF(B$2:$B1253,B1253)=1,1,"")))</f>
        <v/>
      </c>
      <c r="F1253" s="1">
        <f>IF(I1253="","",IF(J1253="IN","",IF(COUNTIF($B$2:B1253,B1253)=1,1,"")))</f>
        <v>1</v>
      </c>
      <c r="G1253" s="1">
        <f>IF(I1253="","",COUNTIF($K$1:K1253,K1253))</f>
        <v>133</v>
      </c>
      <c r="H1253" s="1">
        <f>IF(I1253="","",COUNTIF($G$2:G1253,1))</f>
        <v>73</v>
      </c>
      <c r="I1253" s="5">
        <v>5917</v>
      </c>
      <c r="J1253" s="5" t="s">
        <v>3</v>
      </c>
      <c r="K1253" s="5" t="s">
        <v>21</v>
      </c>
      <c r="L1253" s="6">
        <v>43435</v>
      </c>
      <c r="M1253" s="5">
        <v>49500</v>
      </c>
      <c r="N1253" s="5">
        <v>511</v>
      </c>
      <c r="O1253" s="7">
        <v>-252945.00000000003</v>
      </c>
    </row>
    <row r="1254" spans="1:15" hidden="1" x14ac:dyDescent="0.2">
      <c r="A1254" s="1" t="str">
        <f t="shared" si="38"/>
        <v>43435-Bull Market Brokers S.A (200)-5917-OUT</v>
      </c>
      <c r="B1254" s="1" t="str">
        <f t="shared" si="39"/>
        <v>43435-Bull Market Brokers S.A (200)-OUT</v>
      </c>
      <c r="C1254" s="1" t="str">
        <f>IF(I1254="","",IF(J1254="OUT","",IF(COUNTIF($A$2:A1254,A1254)=1,1,"")))</f>
        <v/>
      </c>
      <c r="D1254" s="1" t="str">
        <f>IF(I1254="","",IF(J1254="IN","",IF(COUNTIF($A$2:A1254,A1254)=1,1,"")))</f>
        <v/>
      </c>
      <c r="E1254" s="1" t="str">
        <f>IF(I1254="","",IF(J1254="OUT","",IF(COUNTIF(B$2:$B1254,B1254)=1,1,"")))</f>
        <v/>
      </c>
      <c r="F1254" s="1" t="str">
        <f>IF(I1254="","",IF(J1254="IN","",IF(COUNTIF($B$2:B1254,B1254)=1,1,"")))</f>
        <v/>
      </c>
      <c r="G1254" s="1">
        <f>IF(I1254="","",COUNTIF($K$1:K1254,K1254))</f>
        <v>134</v>
      </c>
      <c r="H1254" s="1">
        <f>IF(I1254="","",COUNTIF($G$2:G1254,1))</f>
        <v>73</v>
      </c>
      <c r="I1254" s="5">
        <v>5917</v>
      </c>
      <c r="J1254" s="5" t="s">
        <v>3</v>
      </c>
      <c r="K1254" s="5" t="s">
        <v>21</v>
      </c>
      <c r="L1254" s="6">
        <v>43435</v>
      </c>
      <c r="M1254" s="5">
        <v>850000</v>
      </c>
      <c r="N1254" s="5">
        <v>2.1</v>
      </c>
      <c r="O1254" s="7">
        <v>-17850</v>
      </c>
    </row>
    <row r="1255" spans="1:15" hidden="1" x14ac:dyDescent="0.2">
      <c r="A1255" s="1" t="str">
        <f t="shared" si="38"/>
        <v>43435-Futuro Bursátil (209)-6723-OUT</v>
      </c>
      <c r="B1255" s="1" t="str">
        <f t="shared" si="39"/>
        <v>43435-Futuro Bursátil (209)-OUT</v>
      </c>
      <c r="C1255" s="1" t="str">
        <f>IF(I1255="","",IF(J1255="OUT","",IF(COUNTIF($A$2:A1255,A1255)=1,1,"")))</f>
        <v/>
      </c>
      <c r="D1255" s="1">
        <f>IF(I1255="","",IF(J1255="IN","",IF(COUNTIF($A$2:A1255,A1255)=1,1,"")))</f>
        <v>1</v>
      </c>
      <c r="E1255" s="1" t="str">
        <f>IF(I1255="","",IF(J1255="OUT","",IF(COUNTIF(B$2:$B1255,B1255)=1,1,"")))</f>
        <v/>
      </c>
      <c r="F1255" s="1">
        <f>IF(I1255="","",IF(J1255="IN","",IF(COUNTIF($B$2:B1255,B1255)=1,1,"")))</f>
        <v>1</v>
      </c>
      <c r="G1255" s="1">
        <f>IF(I1255="","",COUNTIF($K$1:K1255,K1255))</f>
        <v>4</v>
      </c>
      <c r="H1255" s="1">
        <f>IF(I1255="","",COUNTIF($G$2:G1255,1))</f>
        <v>73</v>
      </c>
      <c r="I1255" s="5">
        <v>6723</v>
      </c>
      <c r="J1255" s="5" t="s">
        <v>3</v>
      </c>
      <c r="K1255" s="5" t="s">
        <v>61</v>
      </c>
      <c r="L1255" s="6">
        <v>43435</v>
      </c>
      <c r="M1255" s="5">
        <v>1500</v>
      </c>
      <c r="N1255" s="5">
        <v>101.35</v>
      </c>
      <c r="O1255" s="7">
        <v>-152025</v>
      </c>
    </row>
    <row r="1256" spans="1:15" hidden="1" x14ac:dyDescent="0.2">
      <c r="A1256" s="1" t="str">
        <f t="shared" si="38"/>
        <v>43435-Futuro Bursátil (209)-10528-OUT</v>
      </c>
      <c r="B1256" s="1" t="str">
        <f t="shared" si="39"/>
        <v>43435-Futuro Bursátil (209)-OUT</v>
      </c>
      <c r="C1256" s="1" t="str">
        <f>IF(I1256="","",IF(J1256="OUT","",IF(COUNTIF($A$2:A1256,A1256)=1,1,"")))</f>
        <v/>
      </c>
      <c r="D1256" s="1">
        <f>IF(I1256="","",IF(J1256="IN","",IF(COUNTIF($A$2:A1256,A1256)=1,1,"")))</f>
        <v>1</v>
      </c>
      <c r="E1256" s="1" t="str">
        <f>IF(I1256="","",IF(J1256="OUT","",IF(COUNTIF(B$2:$B1256,B1256)=1,1,"")))</f>
        <v/>
      </c>
      <c r="F1256" s="1" t="str">
        <f>IF(I1256="","",IF(J1256="IN","",IF(COUNTIF($B$2:B1256,B1256)=1,1,"")))</f>
        <v/>
      </c>
      <c r="G1256" s="1">
        <f>IF(I1256="","",COUNTIF($K$1:K1256,K1256))</f>
        <v>5</v>
      </c>
      <c r="H1256" s="1">
        <f>IF(I1256="","",COUNTIF($G$2:G1256,1))</f>
        <v>73</v>
      </c>
      <c r="I1256" s="5">
        <v>10528</v>
      </c>
      <c r="J1256" s="5" t="s">
        <v>3</v>
      </c>
      <c r="K1256" s="5" t="s">
        <v>61</v>
      </c>
      <c r="L1256" s="6">
        <v>43435</v>
      </c>
      <c r="M1256" s="5">
        <v>603</v>
      </c>
      <c r="N1256" s="5">
        <v>257</v>
      </c>
      <c r="O1256" s="7">
        <v>-154971</v>
      </c>
    </row>
    <row r="1257" spans="1:15" hidden="1" x14ac:dyDescent="0.2">
      <c r="A1257" s="1" t="str">
        <f t="shared" si="38"/>
        <v>43435-Invertir en Bolsa (203)-12141-OUT</v>
      </c>
      <c r="B1257" s="1" t="str">
        <f t="shared" si="39"/>
        <v>43435-Invertir en Bolsa (203)-OUT</v>
      </c>
      <c r="C1257" s="1" t="str">
        <f>IF(I1257="","",IF(J1257="OUT","",IF(COUNTIF($A$2:A1257,A1257)=1,1,"")))</f>
        <v/>
      </c>
      <c r="D1257" s="1">
        <f>IF(I1257="","",IF(J1257="IN","",IF(COUNTIF($A$2:A1257,A1257)=1,1,"")))</f>
        <v>1</v>
      </c>
      <c r="E1257" s="1" t="str">
        <f>IF(I1257="","",IF(J1257="OUT","",IF(COUNTIF(B$2:$B1257,B1257)=1,1,"")))</f>
        <v/>
      </c>
      <c r="F1257" s="1">
        <f>IF(I1257="","",IF(J1257="IN","",IF(COUNTIF($B$2:B1257,B1257)=1,1,"")))</f>
        <v>1</v>
      </c>
      <c r="G1257" s="1">
        <f>IF(I1257="","",COUNTIF($K$1:K1257,K1257))</f>
        <v>38</v>
      </c>
      <c r="H1257" s="1">
        <f>IF(I1257="","",COUNTIF($G$2:G1257,1))</f>
        <v>73</v>
      </c>
      <c r="I1257" s="5">
        <v>12141</v>
      </c>
      <c r="J1257" s="5" t="s">
        <v>3</v>
      </c>
      <c r="K1257" s="5" t="s">
        <v>44</v>
      </c>
      <c r="L1257" s="6">
        <v>43435</v>
      </c>
      <c r="M1257" s="5">
        <v>15000</v>
      </c>
      <c r="N1257" s="5">
        <v>2815</v>
      </c>
      <c r="O1257" s="7">
        <v>-422250</v>
      </c>
    </row>
    <row r="1258" spans="1:15" hidden="1" x14ac:dyDescent="0.2">
      <c r="A1258" s="1" t="str">
        <f t="shared" si="38"/>
        <v>43435-Balanz Capital (238)-13904-OUT</v>
      </c>
      <c r="B1258" s="1" t="str">
        <f t="shared" si="39"/>
        <v>43435-Balanz Capital (238)-OUT</v>
      </c>
      <c r="C1258" s="1" t="str">
        <f>IF(I1258="","",IF(J1258="OUT","",IF(COUNTIF($A$2:A1258,A1258)=1,1,"")))</f>
        <v/>
      </c>
      <c r="D1258" s="1">
        <f>IF(I1258="","",IF(J1258="IN","",IF(COUNTIF($A$2:A1258,A1258)=1,1,"")))</f>
        <v>1</v>
      </c>
      <c r="E1258" s="1" t="str">
        <f>IF(I1258="","",IF(J1258="OUT","",IF(COUNTIF(B$2:$B1258,B1258)=1,1,"")))</f>
        <v/>
      </c>
      <c r="F1258" s="1">
        <f>IF(I1258="","",IF(J1258="IN","",IF(COUNTIF($B$2:B1258,B1258)=1,1,"")))</f>
        <v>1</v>
      </c>
      <c r="G1258" s="1">
        <f>IF(I1258="","",COUNTIF($K$1:K1258,K1258))</f>
        <v>81</v>
      </c>
      <c r="H1258" s="1">
        <f>IF(I1258="","",COUNTIF($G$2:G1258,1))</f>
        <v>73</v>
      </c>
      <c r="I1258" s="5">
        <v>13904</v>
      </c>
      <c r="J1258" s="5" t="s">
        <v>3</v>
      </c>
      <c r="K1258" s="5" t="s">
        <v>6</v>
      </c>
      <c r="L1258" s="6">
        <v>43435</v>
      </c>
      <c r="M1258" s="5">
        <v>8000</v>
      </c>
      <c r="N1258" s="5">
        <v>1847.46</v>
      </c>
      <c r="O1258" s="7">
        <v>-147796.79999999999</v>
      </c>
    </row>
    <row r="1259" spans="1:15" hidden="1" x14ac:dyDescent="0.2">
      <c r="A1259" s="1" t="str">
        <f t="shared" si="38"/>
        <v>43435-Balanz Capital (238)-13904-OUT</v>
      </c>
      <c r="B1259" s="1" t="str">
        <f t="shared" si="39"/>
        <v>43435-Balanz Capital (238)-OUT</v>
      </c>
      <c r="C1259" s="1" t="str">
        <f>IF(I1259="","",IF(J1259="OUT","",IF(COUNTIF($A$2:A1259,A1259)=1,1,"")))</f>
        <v/>
      </c>
      <c r="D1259" s="1" t="str">
        <f>IF(I1259="","",IF(J1259="IN","",IF(COUNTIF($A$2:A1259,A1259)=1,1,"")))</f>
        <v/>
      </c>
      <c r="E1259" s="1" t="str">
        <f>IF(I1259="","",IF(J1259="OUT","",IF(COUNTIF(B$2:$B1259,B1259)=1,1,"")))</f>
        <v/>
      </c>
      <c r="F1259" s="1" t="str">
        <f>IF(I1259="","",IF(J1259="IN","",IF(COUNTIF($B$2:B1259,B1259)=1,1,"")))</f>
        <v/>
      </c>
      <c r="G1259" s="1">
        <f>IF(I1259="","",COUNTIF($K$1:K1259,K1259))</f>
        <v>82</v>
      </c>
      <c r="H1259" s="1">
        <f>IF(I1259="","",COUNTIF($G$2:G1259,1))</f>
        <v>73</v>
      </c>
      <c r="I1259" s="5">
        <v>13904</v>
      </c>
      <c r="J1259" s="5" t="s">
        <v>3</v>
      </c>
      <c r="K1259" s="5" t="s">
        <v>6</v>
      </c>
      <c r="L1259" s="6">
        <v>43435</v>
      </c>
      <c r="M1259" s="5">
        <v>3000</v>
      </c>
      <c r="N1259" s="5">
        <v>3680</v>
      </c>
      <c r="O1259" s="7">
        <v>-110399.99999999999</v>
      </c>
    </row>
    <row r="1260" spans="1:15" hidden="1" x14ac:dyDescent="0.2">
      <c r="A1260" s="1" t="str">
        <f t="shared" si="38"/>
        <v>43435-Balanz Capital (238)-14815-OUT</v>
      </c>
      <c r="B1260" s="1" t="str">
        <f t="shared" si="39"/>
        <v>43435-Balanz Capital (238)-OUT</v>
      </c>
      <c r="C1260" s="1" t="str">
        <f>IF(I1260="","",IF(J1260="OUT","",IF(COUNTIF($A$2:A1260,A1260)=1,1,"")))</f>
        <v/>
      </c>
      <c r="D1260" s="1">
        <f>IF(I1260="","",IF(J1260="IN","",IF(COUNTIF($A$2:A1260,A1260)=1,1,"")))</f>
        <v>1</v>
      </c>
      <c r="E1260" s="1" t="str">
        <f>IF(I1260="","",IF(J1260="OUT","",IF(COUNTIF(B$2:$B1260,B1260)=1,1,"")))</f>
        <v/>
      </c>
      <c r="F1260" s="1" t="str">
        <f>IF(I1260="","",IF(J1260="IN","",IF(COUNTIF($B$2:B1260,B1260)=1,1,"")))</f>
        <v/>
      </c>
      <c r="G1260" s="1">
        <f>IF(I1260="","",COUNTIF($K$1:K1260,K1260))</f>
        <v>83</v>
      </c>
      <c r="H1260" s="1">
        <f>IF(I1260="","",COUNTIF($G$2:G1260,1))</f>
        <v>73</v>
      </c>
      <c r="I1260" s="5">
        <v>14815</v>
      </c>
      <c r="J1260" s="5" t="s">
        <v>3</v>
      </c>
      <c r="K1260" s="5" t="s">
        <v>6</v>
      </c>
      <c r="L1260" s="6">
        <v>43435</v>
      </c>
      <c r="M1260" s="5">
        <v>245</v>
      </c>
      <c r="N1260" s="5">
        <v>402.3</v>
      </c>
      <c r="O1260" s="7">
        <v>-98563.5</v>
      </c>
    </row>
    <row r="1261" spans="1:15" hidden="1" x14ac:dyDescent="0.2">
      <c r="A1261" s="1" t="str">
        <f t="shared" si="38"/>
        <v>43435-ALyC Cordoba (1741)-15736-OUT</v>
      </c>
      <c r="B1261" s="1" t="str">
        <f t="shared" si="39"/>
        <v>43435-ALyC Cordoba (1741)-OUT</v>
      </c>
      <c r="C1261" s="1" t="str">
        <f>IF(I1261="","",IF(J1261="OUT","",IF(COUNTIF($A$2:A1261,A1261)=1,1,"")))</f>
        <v/>
      </c>
      <c r="D1261" s="1">
        <f>IF(I1261="","",IF(J1261="IN","",IF(COUNTIF($A$2:A1261,A1261)=1,1,"")))</f>
        <v>1</v>
      </c>
      <c r="E1261" s="1" t="str">
        <f>IF(I1261="","",IF(J1261="OUT","",IF(COUNTIF(B$2:$B1261,B1261)=1,1,"")))</f>
        <v/>
      </c>
      <c r="F1261" s="1">
        <f>IF(I1261="","",IF(J1261="IN","",IF(COUNTIF($B$2:B1261,B1261)=1,1,"")))</f>
        <v>1</v>
      </c>
      <c r="G1261" s="1">
        <f>IF(I1261="","",COUNTIF($K$1:K1261,K1261))</f>
        <v>1</v>
      </c>
      <c r="H1261" s="1">
        <f>IF(I1261="","",COUNTIF($G$2:G1261,1))</f>
        <v>74</v>
      </c>
      <c r="I1261" s="5">
        <v>15736</v>
      </c>
      <c r="J1261" s="5" t="s">
        <v>3</v>
      </c>
      <c r="K1261" s="5" t="s">
        <v>136</v>
      </c>
      <c r="L1261" s="6">
        <v>43435</v>
      </c>
      <c r="M1261" s="5">
        <v>350</v>
      </c>
      <c r="N1261" s="5">
        <v>105.75</v>
      </c>
      <c r="O1261" s="7">
        <v>-37012.5</v>
      </c>
    </row>
    <row r="1262" spans="1:15" hidden="1" x14ac:dyDescent="0.2">
      <c r="A1262" s="1" t="str">
        <f t="shared" si="38"/>
        <v>43435-ALyC Cordoba (1741)-15736-OUT</v>
      </c>
      <c r="B1262" s="1" t="str">
        <f t="shared" si="39"/>
        <v>43435-ALyC Cordoba (1741)-OUT</v>
      </c>
      <c r="C1262" s="1" t="str">
        <f>IF(I1262="","",IF(J1262="OUT","",IF(COUNTIF($A$2:A1262,A1262)=1,1,"")))</f>
        <v/>
      </c>
      <c r="D1262" s="1" t="str">
        <f>IF(I1262="","",IF(J1262="IN","",IF(COUNTIF($A$2:A1262,A1262)=1,1,"")))</f>
        <v/>
      </c>
      <c r="E1262" s="1" t="str">
        <f>IF(I1262="","",IF(J1262="OUT","",IF(COUNTIF(B$2:$B1262,B1262)=1,1,"")))</f>
        <v/>
      </c>
      <c r="F1262" s="1" t="str">
        <f>IF(I1262="","",IF(J1262="IN","",IF(COUNTIF($B$2:B1262,B1262)=1,1,"")))</f>
        <v/>
      </c>
      <c r="G1262" s="1">
        <f>IF(I1262="","",COUNTIF($K$1:K1262,K1262))</f>
        <v>2</v>
      </c>
      <c r="H1262" s="1">
        <f>IF(I1262="","",COUNTIF($G$2:G1262,1))</f>
        <v>74</v>
      </c>
      <c r="I1262" s="5">
        <v>15736</v>
      </c>
      <c r="J1262" s="5" t="s">
        <v>3</v>
      </c>
      <c r="K1262" s="5" t="s">
        <v>136</v>
      </c>
      <c r="L1262" s="6">
        <v>43435</v>
      </c>
      <c r="M1262" s="5">
        <v>800</v>
      </c>
      <c r="N1262" s="5">
        <v>34.75</v>
      </c>
      <c r="O1262" s="7">
        <v>-27800</v>
      </c>
    </row>
    <row r="1263" spans="1:15" hidden="1" x14ac:dyDescent="0.2">
      <c r="A1263" s="1" t="str">
        <f t="shared" si="38"/>
        <v>43435-ALyC Cordoba (1741)-15736-OUT</v>
      </c>
      <c r="B1263" s="1" t="str">
        <f t="shared" si="39"/>
        <v>43435-ALyC Cordoba (1741)-OUT</v>
      </c>
      <c r="C1263" s="1" t="str">
        <f>IF(I1263="","",IF(J1263="OUT","",IF(COUNTIF($A$2:A1263,A1263)=1,1,"")))</f>
        <v/>
      </c>
      <c r="D1263" s="1" t="str">
        <f>IF(I1263="","",IF(J1263="IN","",IF(COUNTIF($A$2:A1263,A1263)=1,1,"")))</f>
        <v/>
      </c>
      <c r="E1263" s="1" t="str">
        <f>IF(I1263="","",IF(J1263="OUT","",IF(COUNTIF(B$2:$B1263,B1263)=1,1,"")))</f>
        <v/>
      </c>
      <c r="F1263" s="1" t="str">
        <f>IF(I1263="","",IF(J1263="IN","",IF(COUNTIF($B$2:B1263,B1263)=1,1,"")))</f>
        <v/>
      </c>
      <c r="G1263" s="1">
        <f>IF(I1263="","",COUNTIF($K$1:K1263,K1263))</f>
        <v>3</v>
      </c>
      <c r="H1263" s="1">
        <f>IF(I1263="","",COUNTIF($G$2:G1263,1))</f>
        <v>74</v>
      </c>
      <c r="I1263" s="5">
        <v>15736</v>
      </c>
      <c r="J1263" s="5" t="s">
        <v>3</v>
      </c>
      <c r="K1263" s="5" t="s">
        <v>136</v>
      </c>
      <c r="L1263" s="6">
        <v>43435</v>
      </c>
      <c r="M1263" s="5">
        <v>45</v>
      </c>
      <c r="N1263" s="5">
        <v>540.15</v>
      </c>
      <c r="O1263" s="7">
        <v>-24306.75</v>
      </c>
    </row>
    <row r="1264" spans="1:15" hidden="1" x14ac:dyDescent="0.2">
      <c r="A1264" s="1" t="str">
        <f t="shared" si="38"/>
        <v>43435-ALyC Cordoba (1741)-15736-OUT</v>
      </c>
      <c r="B1264" s="1" t="str">
        <f t="shared" si="39"/>
        <v>43435-ALyC Cordoba (1741)-OUT</v>
      </c>
      <c r="C1264" s="1" t="str">
        <f>IF(I1264="","",IF(J1264="OUT","",IF(COUNTIF($A$2:A1264,A1264)=1,1,"")))</f>
        <v/>
      </c>
      <c r="D1264" s="1" t="str">
        <f>IF(I1264="","",IF(J1264="IN","",IF(COUNTIF($A$2:A1264,A1264)=1,1,"")))</f>
        <v/>
      </c>
      <c r="E1264" s="1" t="str">
        <f>IF(I1264="","",IF(J1264="OUT","",IF(COUNTIF(B$2:$B1264,B1264)=1,1,"")))</f>
        <v/>
      </c>
      <c r="F1264" s="1" t="str">
        <f>IF(I1264="","",IF(J1264="IN","",IF(COUNTIF($B$2:B1264,B1264)=1,1,"")))</f>
        <v/>
      </c>
      <c r="G1264" s="1">
        <f>IF(I1264="","",COUNTIF($K$1:K1264,K1264))</f>
        <v>4</v>
      </c>
      <c r="H1264" s="1">
        <f>IF(I1264="","",COUNTIF($G$2:G1264,1))</f>
        <v>74</v>
      </c>
      <c r="I1264" s="5">
        <v>15736</v>
      </c>
      <c r="J1264" s="5" t="s">
        <v>3</v>
      </c>
      <c r="K1264" s="5" t="s">
        <v>136</v>
      </c>
      <c r="L1264" s="6">
        <v>43435</v>
      </c>
      <c r="M1264" s="5">
        <v>450</v>
      </c>
      <c r="N1264" s="5">
        <v>50.95</v>
      </c>
      <c r="O1264" s="7">
        <v>-22927.5</v>
      </c>
    </row>
    <row r="1265" spans="1:15" hidden="1" x14ac:dyDescent="0.2">
      <c r="A1265" s="1" t="str">
        <f t="shared" si="38"/>
        <v>43435-ALyC Cordoba (1741)-15736-OUT</v>
      </c>
      <c r="B1265" s="1" t="str">
        <f t="shared" si="39"/>
        <v>43435-ALyC Cordoba (1741)-OUT</v>
      </c>
      <c r="C1265" s="1" t="str">
        <f>IF(I1265="","",IF(J1265="OUT","",IF(COUNTIF($A$2:A1265,A1265)=1,1,"")))</f>
        <v/>
      </c>
      <c r="D1265" s="1" t="str">
        <f>IF(I1265="","",IF(J1265="IN","",IF(COUNTIF($A$2:A1265,A1265)=1,1,"")))</f>
        <v/>
      </c>
      <c r="E1265" s="1" t="str">
        <f>IF(I1265="","",IF(J1265="OUT","",IF(COUNTIF(B$2:$B1265,B1265)=1,1,"")))</f>
        <v/>
      </c>
      <c r="F1265" s="1" t="str">
        <f>IF(I1265="","",IF(J1265="IN","",IF(COUNTIF($B$2:B1265,B1265)=1,1,"")))</f>
        <v/>
      </c>
      <c r="G1265" s="1">
        <f>IF(I1265="","",COUNTIF($K$1:K1265,K1265))</f>
        <v>5</v>
      </c>
      <c r="H1265" s="1">
        <f>IF(I1265="","",COUNTIF($G$2:G1265,1))</f>
        <v>74</v>
      </c>
      <c r="I1265" s="5">
        <v>15736</v>
      </c>
      <c r="J1265" s="5" t="s">
        <v>3</v>
      </c>
      <c r="K1265" s="5" t="s">
        <v>136</v>
      </c>
      <c r="L1265" s="6">
        <v>43435</v>
      </c>
      <c r="M1265" s="5">
        <v>2500</v>
      </c>
      <c r="N1265" s="5">
        <v>5.46</v>
      </c>
      <c r="O1265" s="7">
        <v>-13650</v>
      </c>
    </row>
    <row r="1266" spans="1:15" hidden="1" x14ac:dyDescent="0.2">
      <c r="A1266" s="1" t="str">
        <f t="shared" si="38"/>
        <v>43435-ALyC Cordoba (1741)-15736-OUT</v>
      </c>
      <c r="B1266" s="1" t="str">
        <f t="shared" si="39"/>
        <v>43435-ALyC Cordoba (1741)-OUT</v>
      </c>
      <c r="C1266" s="1" t="str">
        <f>IF(I1266="","",IF(J1266="OUT","",IF(COUNTIF($A$2:A1266,A1266)=1,1,"")))</f>
        <v/>
      </c>
      <c r="D1266" s="1" t="str">
        <f>IF(I1266="","",IF(J1266="IN","",IF(COUNTIF($A$2:A1266,A1266)=1,1,"")))</f>
        <v/>
      </c>
      <c r="E1266" s="1" t="str">
        <f>IF(I1266="","",IF(J1266="OUT","",IF(COUNTIF(B$2:$B1266,B1266)=1,1,"")))</f>
        <v/>
      </c>
      <c r="F1266" s="1" t="str">
        <f>IF(I1266="","",IF(J1266="IN","",IF(COUNTIF($B$2:B1266,B1266)=1,1,"")))</f>
        <v/>
      </c>
      <c r="G1266" s="1">
        <f>IF(I1266="","",COUNTIF($K$1:K1266,K1266))</f>
        <v>6</v>
      </c>
      <c r="H1266" s="1">
        <f>IF(I1266="","",COUNTIF($G$2:G1266,1))</f>
        <v>74</v>
      </c>
      <c r="I1266" s="5">
        <v>15736</v>
      </c>
      <c r="J1266" s="5" t="s">
        <v>3</v>
      </c>
      <c r="K1266" s="5" t="s">
        <v>136</v>
      </c>
      <c r="L1266" s="6">
        <v>43435</v>
      </c>
      <c r="M1266" s="5">
        <v>240</v>
      </c>
      <c r="N1266" s="5">
        <v>45.35</v>
      </c>
      <c r="O1266" s="7">
        <v>-10884</v>
      </c>
    </row>
    <row r="1267" spans="1:15" hidden="1" x14ac:dyDescent="0.2">
      <c r="A1267" s="1" t="str">
        <f t="shared" si="38"/>
        <v>43435-ALyC Cordoba (1741)-15736-OUT</v>
      </c>
      <c r="B1267" s="1" t="str">
        <f t="shared" si="39"/>
        <v>43435-ALyC Cordoba (1741)-OUT</v>
      </c>
      <c r="C1267" s="1" t="str">
        <f>IF(I1267="","",IF(J1267="OUT","",IF(COUNTIF($A$2:A1267,A1267)=1,1,"")))</f>
        <v/>
      </c>
      <c r="D1267" s="1" t="str">
        <f>IF(I1267="","",IF(J1267="IN","",IF(COUNTIF($A$2:A1267,A1267)=1,1,"")))</f>
        <v/>
      </c>
      <c r="E1267" s="1" t="str">
        <f>IF(I1267="","",IF(J1267="OUT","",IF(COUNTIF(B$2:$B1267,B1267)=1,1,"")))</f>
        <v/>
      </c>
      <c r="F1267" s="1" t="str">
        <f>IF(I1267="","",IF(J1267="IN","",IF(COUNTIF($B$2:B1267,B1267)=1,1,"")))</f>
        <v/>
      </c>
      <c r="G1267" s="1">
        <f>IF(I1267="","",COUNTIF($K$1:K1267,K1267))</f>
        <v>7</v>
      </c>
      <c r="H1267" s="1">
        <f>IF(I1267="","",COUNTIF($G$2:G1267,1))</f>
        <v>74</v>
      </c>
      <c r="I1267" s="5">
        <v>15736</v>
      </c>
      <c r="J1267" s="5" t="s">
        <v>3</v>
      </c>
      <c r="K1267" s="5" t="s">
        <v>136</v>
      </c>
      <c r="L1267" s="6">
        <v>43435</v>
      </c>
      <c r="M1267" s="5">
        <v>80</v>
      </c>
      <c r="N1267" s="5">
        <v>114</v>
      </c>
      <c r="O1267" s="7">
        <v>-9120</v>
      </c>
    </row>
    <row r="1268" spans="1:15" hidden="1" x14ac:dyDescent="0.2">
      <c r="A1268" s="1" t="str">
        <f t="shared" si="38"/>
        <v>43435-ALyC Cordoba (1741)-15736-OUT</v>
      </c>
      <c r="B1268" s="1" t="str">
        <f t="shared" si="39"/>
        <v>43435-ALyC Cordoba (1741)-OUT</v>
      </c>
      <c r="C1268" s="1" t="str">
        <f>IF(I1268="","",IF(J1268="OUT","",IF(COUNTIF($A$2:A1268,A1268)=1,1,"")))</f>
        <v/>
      </c>
      <c r="D1268" s="1" t="str">
        <f>IF(I1268="","",IF(J1268="IN","",IF(COUNTIF($A$2:A1268,A1268)=1,1,"")))</f>
        <v/>
      </c>
      <c r="E1268" s="1" t="str">
        <f>IF(I1268="","",IF(J1268="OUT","",IF(COUNTIF(B$2:$B1268,B1268)=1,1,"")))</f>
        <v/>
      </c>
      <c r="F1268" s="1" t="str">
        <f>IF(I1268="","",IF(J1268="IN","",IF(COUNTIF($B$2:B1268,B1268)=1,1,"")))</f>
        <v/>
      </c>
      <c r="G1268" s="1">
        <f>IF(I1268="","",COUNTIF($K$1:K1268,K1268))</f>
        <v>8</v>
      </c>
      <c r="H1268" s="1">
        <f>IF(I1268="","",COUNTIF($G$2:G1268,1))</f>
        <v>74</v>
      </c>
      <c r="I1268" s="5">
        <v>15736</v>
      </c>
      <c r="J1268" s="5" t="s">
        <v>3</v>
      </c>
      <c r="K1268" s="5" t="s">
        <v>136</v>
      </c>
      <c r="L1268" s="6">
        <v>43435</v>
      </c>
      <c r="M1268" s="5">
        <v>16</v>
      </c>
      <c r="N1268" s="5">
        <v>261.89999999999998</v>
      </c>
      <c r="O1268" s="7">
        <v>-4190.3999999999996</v>
      </c>
    </row>
    <row r="1269" spans="1:15" hidden="1" x14ac:dyDescent="0.2">
      <c r="A1269" s="1" t="str">
        <f t="shared" si="38"/>
        <v>43435-Tomar Inversiones S.A. (81)-15869-OUT</v>
      </c>
      <c r="B1269" s="1" t="str">
        <f t="shared" si="39"/>
        <v>43435-Tomar Inversiones S.A. (81)-OUT</v>
      </c>
      <c r="C1269" s="1" t="str">
        <f>IF(I1269="","",IF(J1269="OUT","",IF(COUNTIF($A$2:A1269,A1269)=1,1,"")))</f>
        <v/>
      </c>
      <c r="D1269" s="1">
        <f>IF(I1269="","",IF(J1269="IN","",IF(COUNTIF($A$2:A1269,A1269)=1,1,"")))</f>
        <v>1</v>
      </c>
      <c r="E1269" s="1" t="str">
        <f>IF(I1269="","",IF(J1269="OUT","",IF(COUNTIF(B$2:$B1269,B1269)=1,1,"")))</f>
        <v/>
      </c>
      <c r="F1269" s="1">
        <f>IF(I1269="","",IF(J1269="IN","",IF(COUNTIF($B$2:B1269,B1269)=1,1,"")))</f>
        <v>1</v>
      </c>
      <c r="G1269" s="1">
        <f>IF(I1269="","",COUNTIF($K$1:K1269,K1269))</f>
        <v>1</v>
      </c>
      <c r="H1269" s="1">
        <f>IF(I1269="","",COUNTIF($G$2:G1269,1))</f>
        <v>75</v>
      </c>
      <c r="I1269" s="5">
        <v>15869</v>
      </c>
      <c r="J1269" s="5" t="s">
        <v>3</v>
      </c>
      <c r="K1269" s="5" t="s">
        <v>123</v>
      </c>
      <c r="L1269" s="6">
        <v>43435</v>
      </c>
      <c r="M1269" s="5">
        <v>3200</v>
      </c>
      <c r="N1269" s="5">
        <v>3654.21</v>
      </c>
      <c r="O1269" s="7">
        <v>-116934.71999999999</v>
      </c>
    </row>
    <row r="1270" spans="1:15" hidden="1" x14ac:dyDescent="0.2">
      <c r="A1270" s="1" t="str">
        <f t="shared" si="38"/>
        <v>43435-Tomar Inversiones S.A. (81)-15869-OUT</v>
      </c>
      <c r="B1270" s="1" t="str">
        <f t="shared" si="39"/>
        <v>43435-Tomar Inversiones S.A. (81)-OUT</v>
      </c>
      <c r="C1270" s="1" t="str">
        <f>IF(I1270="","",IF(J1270="OUT","",IF(COUNTIF($A$2:A1270,A1270)=1,1,"")))</f>
        <v/>
      </c>
      <c r="D1270" s="1" t="str">
        <f>IF(I1270="","",IF(J1270="IN","",IF(COUNTIF($A$2:A1270,A1270)=1,1,"")))</f>
        <v/>
      </c>
      <c r="E1270" s="1" t="str">
        <f>IF(I1270="","",IF(J1270="OUT","",IF(COUNTIF(B$2:$B1270,B1270)=1,1,"")))</f>
        <v/>
      </c>
      <c r="F1270" s="1" t="str">
        <f>IF(I1270="","",IF(J1270="IN","",IF(COUNTIF($B$2:B1270,B1270)=1,1,"")))</f>
        <v/>
      </c>
      <c r="G1270" s="1">
        <f>IF(I1270="","",COUNTIF($K$1:K1270,K1270))</f>
        <v>2</v>
      </c>
      <c r="H1270" s="1">
        <f>IF(I1270="","",COUNTIF($G$2:G1270,1))</f>
        <v>75</v>
      </c>
      <c r="I1270" s="5">
        <v>15869</v>
      </c>
      <c r="J1270" s="5" t="s">
        <v>3</v>
      </c>
      <c r="K1270" s="5" t="s">
        <v>123</v>
      </c>
      <c r="L1270" s="6">
        <v>43435</v>
      </c>
      <c r="M1270" s="5">
        <v>3000</v>
      </c>
      <c r="N1270" s="5">
        <v>3680</v>
      </c>
      <c r="O1270" s="7">
        <v>-110399.99999999999</v>
      </c>
    </row>
    <row r="1271" spans="1:15" hidden="1" x14ac:dyDescent="0.2">
      <c r="A1271" s="1" t="str">
        <f t="shared" si="38"/>
        <v>43435-Tomar Inversiones S.A. (81)-15869-OUT</v>
      </c>
      <c r="B1271" s="1" t="str">
        <f t="shared" si="39"/>
        <v>43435-Tomar Inversiones S.A. (81)-OUT</v>
      </c>
      <c r="C1271" s="1" t="str">
        <f>IF(I1271="","",IF(J1271="OUT","",IF(COUNTIF($A$2:A1271,A1271)=1,1,"")))</f>
        <v/>
      </c>
      <c r="D1271" s="1" t="str">
        <f>IF(I1271="","",IF(J1271="IN","",IF(COUNTIF($A$2:A1271,A1271)=1,1,"")))</f>
        <v/>
      </c>
      <c r="E1271" s="1" t="str">
        <f>IF(I1271="","",IF(J1271="OUT","",IF(COUNTIF(B$2:$B1271,B1271)=1,1,"")))</f>
        <v/>
      </c>
      <c r="F1271" s="1" t="str">
        <f>IF(I1271="","",IF(J1271="IN","",IF(COUNTIF($B$2:B1271,B1271)=1,1,"")))</f>
        <v/>
      </c>
      <c r="G1271" s="1">
        <f>IF(I1271="","",COUNTIF($K$1:K1271,K1271))</f>
        <v>3</v>
      </c>
      <c r="H1271" s="1">
        <f>IF(I1271="","",COUNTIF($G$2:G1271,1))</f>
        <v>75</v>
      </c>
      <c r="I1271" s="5">
        <v>15869</v>
      </c>
      <c r="J1271" s="5" t="s">
        <v>3</v>
      </c>
      <c r="K1271" s="5" t="s">
        <v>123</v>
      </c>
      <c r="L1271" s="6">
        <v>43435</v>
      </c>
      <c r="M1271" s="5">
        <v>1100</v>
      </c>
      <c r="N1271" s="5">
        <v>2607.79</v>
      </c>
      <c r="O1271" s="7">
        <v>-28685.69</v>
      </c>
    </row>
    <row r="1272" spans="1:15" hidden="1" x14ac:dyDescent="0.2">
      <c r="A1272" s="1" t="str">
        <f t="shared" si="38"/>
        <v>43435-Tomar Inversiones S.A. (81)-15869-OUT</v>
      </c>
      <c r="B1272" s="1" t="str">
        <f t="shared" si="39"/>
        <v>43435-Tomar Inversiones S.A. (81)-OUT</v>
      </c>
      <c r="C1272" s="1" t="str">
        <f>IF(I1272="","",IF(J1272="OUT","",IF(COUNTIF($A$2:A1272,A1272)=1,1,"")))</f>
        <v/>
      </c>
      <c r="D1272" s="1" t="str">
        <f>IF(I1272="","",IF(J1272="IN","",IF(COUNTIF($A$2:A1272,A1272)=1,1,"")))</f>
        <v/>
      </c>
      <c r="E1272" s="1" t="str">
        <f>IF(I1272="","",IF(J1272="OUT","",IF(COUNTIF(B$2:$B1272,B1272)=1,1,"")))</f>
        <v/>
      </c>
      <c r="F1272" s="1" t="str">
        <f>IF(I1272="","",IF(J1272="IN","",IF(COUNTIF($B$2:B1272,B1272)=1,1,"")))</f>
        <v/>
      </c>
      <c r="G1272" s="1">
        <f>IF(I1272="","",COUNTIF($K$1:K1272,K1272))</f>
        <v>4</v>
      </c>
      <c r="H1272" s="1">
        <f>IF(I1272="","",COUNTIF($G$2:G1272,1))</f>
        <v>75</v>
      </c>
      <c r="I1272" s="5">
        <v>15869</v>
      </c>
      <c r="J1272" s="5" t="s">
        <v>3</v>
      </c>
      <c r="K1272" s="5" t="s">
        <v>123</v>
      </c>
      <c r="L1272" s="6">
        <v>43435</v>
      </c>
      <c r="M1272" s="5">
        <v>1000</v>
      </c>
      <c r="N1272" s="5">
        <v>2815</v>
      </c>
      <c r="O1272" s="7">
        <v>-28150</v>
      </c>
    </row>
    <row r="1273" spans="1:15" hidden="1" x14ac:dyDescent="0.2">
      <c r="A1273" s="1" t="str">
        <f t="shared" si="38"/>
        <v>43435-Tomar Inversiones S.A. (81)-15869-OUT</v>
      </c>
      <c r="B1273" s="1" t="str">
        <f t="shared" si="39"/>
        <v>43435-Tomar Inversiones S.A. (81)-OUT</v>
      </c>
      <c r="C1273" s="1" t="str">
        <f>IF(I1273="","",IF(J1273="OUT","",IF(COUNTIF($A$2:A1273,A1273)=1,1,"")))</f>
        <v/>
      </c>
      <c r="D1273" s="1" t="str">
        <f>IF(I1273="","",IF(J1273="IN","",IF(COUNTIF($A$2:A1273,A1273)=1,1,"")))</f>
        <v/>
      </c>
      <c r="E1273" s="1" t="str">
        <f>IF(I1273="","",IF(J1273="OUT","",IF(COUNTIF(B$2:$B1273,B1273)=1,1,"")))</f>
        <v/>
      </c>
      <c r="F1273" s="1" t="str">
        <f>IF(I1273="","",IF(J1273="IN","",IF(COUNTIF($B$2:B1273,B1273)=1,1,"")))</f>
        <v/>
      </c>
      <c r="G1273" s="1">
        <f>IF(I1273="","",COUNTIF($K$1:K1273,K1273))</f>
        <v>5</v>
      </c>
      <c r="H1273" s="1">
        <f>IF(I1273="","",COUNTIF($G$2:G1273,1))</f>
        <v>75</v>
      </c>
      <c r="I1273" s="5">
        <v>15869</v>
      </c>
      <c r="J1273" s="5" t="s">
        <v>3</v>
      </c>
      <c r="K1273" s="5" t="s">
        <v>123</v>
      </c>
      <c r="L1273" s="6">
        <v>43435</v>
      </c>
      <c r="M1273" s="5">
        <v>1100</v>
      </c>
      <c r="N1273" s="5">
        <v>2525.14</v>
      </c>
      <c r="O1273" s="7">
        <v>-27776.54</v>
      </c>
    </row>
    <row r="1274" spans="1:15" hidden="1" x14ac:dyDescent="0.2">
      <c r="A1274" s="1" t="str">
        <f t="shared" si="38"/>
        <v>43435-Tomar Inversiones S.A. (81)-15869-OUT</v>
      </c>
      <c r="B1274" s="1" t="str">
        <f t="shared" si="39"/>
        <v>43435-Tomar Inversiones S.A. (81)-OUT</v>
      </c>
      <c r="C1274" s="1" t="str">
        <f>IF(I1274="","",IF(J1274="OUT","",IF(COUNTIF($A$2:A1274,A1274)=1,1,"")))</f>
        <v/>
      </c>
      <c r="D1274" s="1" t="str">
        <f>IF(I1274="","",IF(J1274="IN","",IF(COUNTIF($A$2:A1274,A1274)=1,1,"")))</f>
        <v/>
      </c>
      <c r="E1274" s="1" t="str">
        <f>IF(I1274="","",IF(J1274="OUT","",IF(COUNTIF(B$2:$B1274,B1274)=1,1,"")))</f>
        <v/>
      </c>
      <c r="F1274" s="1" t="str">
        <f>IF(I1274="","",IF(J1274="IN","",IF(COUNTIF($B$2:B1274,B1274)=1,1,"")))</f>
        <v/>
      </c>
      <c r="G1274" s="1">
        <f>IF(I1274="","",COUNTIF($K$1:K1274,K1274))</f>
        <v>6</v>
      </c>
      <c r="H1274" s="1">
        <f>IF(I1274="","",COUNTIF($G$2:G1274,1))</f>
        <v>75</v>
      </c>
      <c r="I1274" s="5">
        <v>15869</v>
      </c>
      <c r="J1274" s="5" t="s">
        <v>3</v>
      </c>
      <c r="K1274" s="5" t="s">
        <v>123</v>
      </c>
      <c r="L1274" s="6">
        <v>43435</v>
      </c>
      <c r="M1274" s="5">
        <v>1000</v>
      </c>
      <c r="N1274" s="5">
        <v>2694.31</v>
      </c>
      <c r="O1274" s="7">
        <v>-26943.100000000002</v>
      </c>
    </row>
    <row r="1275" spans="1:15" hidden="1" x14ac:dyDescent="0.2">
      <c r="A1275" s="1" t="str">
        <f t="shared" si="38"/>
        <v>43435-Tomar Inversiones S.A. (81)-15869-OUT</v>
      </c>
      <c r="B1275" s="1" t="str">
        <f t="shared" si="39"/>
        <v>43435-Tomar Inversiones S.A. (81)-OUT</v>
      </c>
      <c r="C1275" s="1" t="str">
        <f>IF(I1275="","",IF(J1275="OUT","",IF(COUNTIF($A$2:A1275,A1275)=1,1,"")))</f>
        <v/>
      </c>
      <c r="D1275" s="1" t="str">
        <f>IF(I1275="","",IF(J1275="IN","",IF(COUNTIF($A$2:A1275,A1275)=1,1,"")))</f>
        <v/>
      </c>
      <c r="E1275" s="1" t="str">
        <f>IF(I1275="","",IF(J1275="OUT","",IF(COUNTIF(B$2:$B1275,B1275)=1,1,"")))</f>
        <v/>
      </c>
      <c r="F1275" s="1" t="str">
        <f>IF(I1275="","",IF(J1275="IN","",IF(COUNTIF($B$2:B1275,B1275)=1,1,"")))</f>
        <v/>
      </c>
      <c r="G1275" s="1">
        <f>IF(I1275="","",COUNTIF($K$1:K1275,K1275))</f>
        <v>7</v>
      </c>
      <c r="H1275" s="1">
        <f>IF(I1275="","",COUNTIF($G$2:G1275,1))</f>
        <v>75</v>
      </c>
      <c r="I1275" s="5">
        <v>15869</v>
      </c>
      <c r="J1275" s="5" t="s">
        <v>3</v>
      </c>
      <c r="K1275" s="5" t="s">
        <v>123</v>
      </c>
      <c r="L1275" s="6">
        <v>43435</v>
      </c>
      <c r="M1275" s="5">
        <v>914</v>
      </c>
      <c r="N1275" s="5">
        <v>2130</v>
      </c>
      <c r="O1275" s="7">
        <v>-19468.2</v>
      </c>
    </row>
    <row r="1276" spans="1:15" hidden="1" x14ac:dyDescent="0.2">
      <c r="A1276" s="1" t="str">
        <f t="shared" si="38"/>
        <v>43435-Bull Market Brokers S.A (200)-16529-OUT</v>
      </c>
      <c r="B1276" s="1" t="str">
        <f t="shared" si="39"/>
        <v>43435-Bull Market Brokers S.A (200)-OUT</v>
      </c>
      <c r="C1276" s="1" t="str">
        <f>IF(I1276="","",IF(J1276="OUT","",IF(COUNTIF($A$2:A1276,A1276)=1,1,"")))</f>
        <v/>
      </c>
      <c r="D1276" s="1">
        <f>IF(I1276="","",IF(J1276="IN","",IF(COUNTIF($A$2:A1276,A1276)=1,1,"")))</f>
        <v>1</v>
      </c>
      <c r="E1276" s="1" t="str">
        <f>IF(I1276="","",IF(J1276="OUT","",IF(COUNTIF(B$2:$B1276,B1276)=1,1,"")))</f>
        <v/>
      </c>
      <c r="F1276" s="1" t="str">
        <f>IF(I1276="","",IF(J1276="IN","",IF(COUNTIF($B$2:B1276,B1276)=1,1,"")))</f>
        <v/>
      </c>
      <c r="G1276" s="1">
        <f>IF(I1276="","",COUNTIF($K$1:K1276,K1276))</f>
        <v>135</v>
      </c>
      <c r="H1276" s="1">
        <f>IF(I1276="","",COUNTIF($G$2:G1276,1))</f>
        <v>75</v>
      </c>
      <c r="I1276" s="5">
        <v>16529</v>
      </c>
      <c r="J1276" s="5" t="s">
        <v>3</v>
      </c>
      <c r="K1276" s="5" t="s">
        <v>21</v>
      </c>
      <c r="L1276" s="6">
        <v>43435</v>
      </c>
      <c r="M1276" s="5">
        <v>15310</v>
      </c>
      <c r="N1276" s="5">
        <v>46.15</v>
      </c>
      <c r="O1276" s="7">
        <v>-706556.5</v>
      </c>
    </row>
    <row r="1277" spans="1:15" hidden="1" x14ac:dyDescent="0.2">
      <c r="A1277" s="1" t="str">
        <f t="shared" si="38"/>
        <v>43435-Bull Market Brokers S.A (200)-16529-OUT</v>
      </c>
      <c r="B1277" s="1" t="str">
        <f t="shared" si="39"/>
        <v>43435-Bull Market Brokers S.A (200)-OUT</v>
      </c>
      <c r="C1277" s="1" t="str">
        <f>IF(I1277="","",IF(J1277="OUT","",IF(COUNTIF($A$2:A1277,A1277)=1,1,"")))</f>
        <v/>
      </c>
      <c r="D1277" s="1" t="str">
        <f>IF(I1277="","",IF(J1277="IN","",IF(COUNTIF($A$2:A1277,A1277)=1,1,"")))</f>
        <v/>
      </c>
      <c r="E1277" s="1" t="str">
        <f>IF(I1277="","",IF(J1277="OUT","",IF(COUNTIF(B$2:$B1277,B1277)=1,1,"")))</f>
        <v/>
      </c>
      <c r="F1277" s="1" t="str">
        <f>IF(I1277="","",IF(J1277="IN","",IF(COUNTIF($B$2:B1277,B1277)=1,1,"")))</f>
        <v/>
      </c>
      <c r="G1277" s="1">
        <f>IF(I1277="","",COUNTIF($K$1:K1277,K1277))</f>
        <v>136</v>
      </c>
      <c r="H1277" s="1">
        <f>IF(I1277="","",COUNTIF($G$2:G1277,1))</f>
        <v>75</v>
      </c>
      <c r="I1277" s="5">
        <v>16529</v>
      </c>
      <c r="J1277" s="5" t="s">
        <v>3</v>
      </c>
      <c r="K1277" s="5" t="s">
        <v>21</v>
      </c>
      <c r="L1277" s="6">
        <v>43435</v>
      </c>
      <c r="M1277" s="5">
        <v>5638</v>
      </c>
      <c r="N1277" s="5">
        <v>3690</v>
      </c>
      <c r="O1277" s="7">
        <v>-208042.19999999998</v>
      </c>
    </row>
    <row r="1278" spans="1:15" hidden="1" x14ac:dyDescent="0.2">
      <c r="A1278" s="1" t="str">
        <f t="shared" si="38"/>
        <v>43435-Bull Market Brokers S.A (200)-16529-OUT</v>
      </c>
      <c r="B1278" s="1" t="str">
        <f t="shared" si="39"/>
        <v>43435-Bull Market Brokers S.A (200)-OUT</v>
      </c>
      <c r="C1278" s="1" t="str">
        <f>IF(I1278="","",IF(J1278="OUT","",IF(COUNTIF($A$2:A1278,A1278)=1,1,"")))</f>
        <v/>
      </c>
      <c r="D1278" s="1" t="str">
        <f>IF(I1278="","",IF(J1278="IN","",IF(COUNTIF($A$2:A1278,A1278)=1,1,"")))</f>
        <v/>
      </c>
      <c r="E1278" s="1" t="str">
        <f>IF(I1278="","",IF(J1278="OUT","",IF(COUNTIF(B$2:$B1278,B1278)=1,1,"")))</f>
        <v/>
      </c>
      <c r="F1278" s="1" t="str">
        <f>IF(I1278="","",IF(J1278="IN","",IF(COUNTIF($B$2:B1278,B1278)=1,1,"")))</f>
        <v/>
      </c>
      <c r="G1278" s="1">
        <f>IF(I1278="","",COUNTIF($K$1:K1278,K1278))</f>
        <v>137</v>
      </c>
      <c r="H1278" s="1">
        <f>IF(I1278="","",COUNTIF($G$2:G1278,1))</f>
        <v>75</v>
      </c>
      <c r="I1278" s="5">
        <v>16529</v>
      </c>
      <c r="J1278" s="5" t="s">
        <v>3</v>
      </c>
      <c r="K1278" s="5" t="s">
        <v>21</v>
      </c>
      <c r="L1278" s="6">
        <v>43435</v>
      </c>
      <c r="M1278" s="5">
        <v>4505</v>
      </c>
      <c r="N1278" s="5">
        <v>44.8</v>
      </c>
      <c r="O1278" s="7">
        <v>-201824</v>
      </c>
    </row>
    <row r="1279" spans="1:15" hidden="1" x14ac:dyDescent="0.2">
      <c r="A1279" s="1" t="str">
        <f t="shared" si="38"/>
        <v>43435-Bull Market Brokers S.A (200)-16529-OUT</v>
      </c>
      <c r="B1279" s="1" t="str">
        <f t="shared" si="39"/>
        <v>43435-Bull Market Brokers S.A (200)-OUT</v>
      </c>
      <c r="C1279" s="1" t="str">
        <f>IF(I1279="","",IF(J1279="OUT","",IF(COUNTIF($A$2:A1279,A1279)=1,1,"")))</f>
        <v/>
      </c>
      <c r="D1279" s="1" t="str">
        <f>IF(I1279="","",IF(J1279="IN","",IF(COUNTIF($A$2:A1279,A1279)=1,1,"")))</f>
        <v/>
      </c>
      <c r="E1279" s="1" t="str">
        <f>IF(I1279="","",IF(J1279="OUT","",IF(COUNTIF(B$2:$B1279,B1279)=1,1,"")))</f>
        <v/>
      </c>
      <c r="F1279" s="1" t="str">
        <f>IF(I1279="","",IF(J1279="IN","",IF(COUNTIF($B$2:B1279,B1279)=1,1,"")))</f>
        <v/>
      </c>
      <c r="G1279" s="1">
        <f>IF(I1279="","",COUNTIF($K$1:K1279,K1279))</f>
        <v>138</v>
      </c>
      <c r="H1279" s="1">
        <f>IF(I1279="","",COUNTIF($G$2:G1279,1))</f>
        <v>75</v>
      </c>
      <c r="I1279" s="5">
        <v>16529</v>
      </c>
      <c r="J1279" s="5" t="s">
        <v>3</v>
      </c>
      <c r="K1279" s="5" t="s">
        <v>21</v>
      </c>
      <c r="L1279" s="6">
        <v>43435</v>
      </c>
      <c r="M1279" s="5">
        <v>1400</v>
      </c>
      <c r="N1279" s="5">
        <v>57.05</v>
      </c>
      <c r="O1279" s="7">
        <v>-79870</v>
      </c>
    </row>
    <row r="1280" spans="1:15" hidden="1" x14ac:dyDescent="0.2">
      <c r="A1280" s="1" t="str">
        <f t="shared" si="38"/>
        <v>43435-Cucchiara y Cia S.A (18)-21443-OUT</v>
      </c>
      <c r="B1280" s="1" t="str">
        <f t="shared" si="39"/>
        <v>43435-Cucchiara y Cia S.A (18)-OUT</v>
      </c>
      <c r="C1280" s="1" t="str">
        <f>IF(I1280="","",IF(J1280="OUT","",IF(COUNTIF($A$2:A1280,A1280)=1,1,"")))</f>
        <v/>
      </c>
      <c r="D1280" s="1">
        <f>IF(I1280="","",IF(J1280="IN","",IF(COUNTIF($A$2:A1280,A1280)=1,1,"")))</f>
        <v>1</v>
      </c>
      <c r="E1280" s="1" t="str">
        <f>IF(I1280="","",IF(J1280="OUT","",IF(COUNTIF(B$2:$B1280,B1280)=1,1,"")))</f>
        <v/>
      </c>
      <c r="F1280" s="1">
        <f>IF(I1280="","",IF(J1280="IN","",IF(COUNTIF($B$2:B1280,B1280)=1,1,"")))</f>
        <v>1</v>
      </c>
      <c r="G1280" s="1">
        <f>IF(I1280="","",COUNTIF($K$1:K1280,K1280))</f>
        <v>11</v>
      </c>
      <c r="H1280" s="1">
        <f>IF(I1280="","",COUNTIF($G$2:G1280,1))</f>
        <v>75</v>
      </c>
      <c r="I1280" s="5">
        <v>21443</v>
      </c>
      <c r="J1280" s="5" t="s">
        <v>3</v>
      </c>
      <c r="K1280" s="5" t="s">
        <v>24</v>
      </c>
      <c r="L1280" s="6">
        <v>43435</v>
      </c>
      <c r="M1280" s="5">
        <v>2958</v>
      </c>
      <c r="N1280" s="5">
        <v>105.65</v>
      </c>
      <c r="O1280" s="7">
        <v>-312512.7</v>
      </c>
    </row>
    <row r="1281" spans="1:15" hidden="1" x14ac:dyDescent="0.2">
      <c r="A1281" s="1" t="str">
        <f t="shared" si="38"/>
        <v>43435-Cucchiara y Cia S.A (18)-21443-OUT</v>
      </c>
      <c r="B1281" s="1" t="str">
        <f t="shared" si="39"/>
        <v>43435-Cucchiara y Cia S.A (18)-OUT</v>
      </c>
      <c r="C1281" s="1" t="str">
        <f>IF(I1281="","",IF(J1281="OUT","",IF(COUNTIF($A$2:A1281,A1281)=1,1,"")))</f>
        <v/>
      </c>
      <c r="D1281" s="1" t="str">
        <f>IF(I1281="","",IF(J1281="IN","",IF(COUNTIF($A$2:A1281,A1281)=1,1,"")))</f>
        <v/>
      </c>
      <c r="E1281" s="1" t="str">
        <f>IF(I1281="","",IF(J1281="OUT","",IF(COUNTIF(B$2:$B1281,B1281)=1,1,"")))</f>
        <v/>
      </c>
      <c r="F1281" s="1" t="str">
        <f>IF(I1281="","",IF(J1281="IN","",IF(COUNTIF($B$2:B1281,B1281)=1,1,"")))</f>
        <v/>
      </c>
      <c r="G1281" s="1">
        <f>IF(I1281="","",COUNTIF($K$1:K1281,K1281))</f>
        <v>12</v>
      </c>
      <c r="H1281" s="1">
        <f>IF(I1281="","",COUNTIF($G$2:G1281,1))</f>
        <v>75</v>
      </c>
      <c r="I1281" s="5">
        <v>21443</v>
      </c>
      <c r="J1281" s="5" t="s">
        <v>3</v>
      </c>
      <c r="K1281" s="5" t="s">
        <v>24</v>
      </c>
      <c r="L1281" s="6">
        <v>43435</v>
      </c>
      <c r="M1281" s="5">
        <v>4504</v>
      </c>
      <c r="N1281" s="5">
        <v>55.55</v>
      </c>
      <c r="O1281" s="7">
        <v>-250197.19999999998</v>
      </c>
    </row>
    <row r="1282" spans="1:15" hidden="1" x14ac:dyDescent="0.2">
      <c r="A1282" s="1" t="str">
        <f t="shared" si="38"/>
        <v>43435-Cucchiara y Cia S.A (18)-21443-OUT</v>
      </c>
      <c r="B1282" s="1" t="str">
        <f t="shared" si="39"/>
        <v>43435-Cucchiara y Cia S.A (18)-OUT</v>
      </c>
      <c r="C1282" s="1" t="str">
        <f>IF(I1282="","",IF(J1282="OUT","",IF(COUNTIF($A$2:A1282,A1282)=1,1,"")))</f>
        <v/>
      </c>
      <c r="D1282" s="1" t="str">
        <f>IF(I1282="","",IF(J1282="IN","",IF(COUNTIF($A$2:A1282,A1282)=1,1,"")))</f>
        <v/>
      </c>
      <c r="E1282" s="1" t="str">
        <f>IF(I1282="","",IF(J1282="OUT","",IF(COUNTIF(B$2:$B1282,B1282)=1,1,"")))</f>
        <v/>
      </c>
      <c r="F1282" s="1" t="str">
        <f>IF(I1282="","",IF(J1282="IN","",IF(COUNTIF($B$2:B1282,B1282)=1,1,"")))</f>
        <v/>
      </c>
      <c r="G1282" s="1">
        <f>IF(I1282="","",COUNTIF($K$1:K1282,K1282))</f>
        <v>13</v>
      </c>
      <c r="H1282" s="1">
        <f>IF(I1282="","",COUNTIF($G$2:G1282,1))</f>
        <v>75</v>
      </c>
      <c r="I1282" s="5">
        <v>21443</v>
      </c>
      <c r="J1282" s="5" t="s">
        <v>3</v>
      </c>
      <c r="K1282" s="5" t="s">
        <v>24</v>
      </c>
      <c r="L1282" s="6">
        <v>43435</v>
      </c>
      <c r="M1282" s="5">
        <v>7142</v>
      </c>
      <c r="N1282" s="5">
        <v>24.6</v>
      </c>
      <c r="O1282" s="7">
        <v>-175693.2</v>
      </c>
    </row>
    <row r="1283" spans="1:15" hidden="1" x14ac:dyDescent="0.2">
      <c r="A1283" s="1" t="str">
        <f t="shared" si="38"/>
        <v>43435-Cucchiara y Cia S.A (18)-21443-OUT</v>
      </c>
      <c r="B1283" s="1" t="str">
        <f t="shared" si="39"/>
        <v>43435-Cucchiara y Cia S.A (18)-OUT</v>
      </c>
      <c r="C1283" s="1" t="str">
        <f>IF(I1283="","",IF(J1283="OUT","",IF(COUNTIF($A$2:A1283,A1283)=1,1,"")))</f>
        <v/>
      </c>
      <c r="D1283" s="1" t="str">
        <f>IF(I1283="","",IF(J1283="IN","",IF(COUNTIF($A$2:A1283,A1283)=1,1,"")))</f>
        <v/>
      </c>
      <c r="E1283" s="1" t="str">
        <f>IF(I1283="","",IF(J1283="OUT","",IF(COUNTIF(B$2:$B1283,B1283)=1,1,"")))</f>
        <v/>
      </c>
      <c r="F1283" s="1" t="str">
        <f>IF(I1283="","",IF(J1283="IN","",IF(COUNTIF($B$2:B1283,B1283)=1,1,"")))</f>
        <v/>
      </c>
      <c r="G1283" s="1">
        <f>IF(I1283="","",COUNTIF($K$1:K1283,K1283))</f>
        <v>14</v>
      </c>
      <c r="H1283" s="1">
        <f>IF(I1283="","",COUNTIF($G$2:G1283,1))</f>
        <v>75</v>
      </c>
      <c r="I1283" s="5">
        <v>21443</v>
      </c>
      <c r="J1283" s="5" t="s">
        <v>3</v>
      </c>
      <c r="K1283" s="5" t="s">
        <v>24</v>
      </c>
      <c r="L1283" s="6">
        <v>43435</v>
      </c>
      <c r="M1283" s="5">
        <v>1793</v>
      </c>
      <c r="N1283" s="5">
        <v>96.45</v>
      </c>
      <c r="O1283" s="7">
        <v>-172934.85</v>
      </c>
    </row>
    <row r="1284" spans="1:15" hidden="1" x14ac:dyDescent="0.2">
      <c r="A1284" s="1" t="str">
        <f t="shared" ref="A1284:A1347" si="40">IF(I1284="","",L1284&amp;"-"&amp;K1284&amp;"-"&amp;I1284&amp;"-"&amp;J1284)</f>
        <v>43435-Cucchiara y Cia S.A (18)-21443-OUT</v>
      </c>
      <c r="B1284" s="1" t="str">
        <f t="shared" ref="B1284:B1347" si="41">IF(I1284="","",L1284&amp;"-"&amp;K1284&amp;"-"&amp;J1284)</f>
        <v>43435-Cucchiara y Cia S.A (18)-OUT</v>
      </c>
      <c r="C1284" s="1" t="str">
        <f>IF(I1284="","",IF(J1284="OUT","",IF(COUNTIF($A$2:A1284,A1284)=1,1,"")))</f>
        <v/>
      </c>
      <c r="D1284" s="1" t="str">
        <f>IF(I1284="","",IF(J1284="IN","",IF(COUNTIF($A$2:A1284,A1284)=1,1,"")))</f>
        <v/>
      </c>
      <c r="E1284" s="1" t="str">
        <f>IF(I1284="","",IF(J1284="OUT","",IF(COUNTIF(B$2:$B1284,B1284)=1,1,"")))</f>
        <v/>
      </c>
      <c r="F1284" s="1" t="str">
        <f>IF(I1284="","",IF(J1284="IN","",IF(COUNTIF($B$2:B1284,B1284)=1,1,"")))</f>
        <v/>
      </c>
      <c r="G1284" s="1">
        <f>IF(I1284="","",COUNTIF($K$1:K1284,K1284))</f>
        <v>15</v>
      </c>
      <c r="H1284" s="1">
        <f>IF(I1284="","",COUNTIF($G$2:G1284,1))</f>
        <v>75</v>
      </c>
      <c r="I1284" s="5">
        <v>21443</v>
      </c>
      <c r="J1284" s="5" t="s">
        <v>3</v>
      </c>
      <c r="K1284" s="5" t="s">
        <v>24</v>
      </c>
      <c r="L1284" s="6">
        <v>43435</v>
      </c>
      <c r="M1284" s="5">
        <v>3378</v>
      </c>
      <c r="N1284" s="5">
        <v>47.3</v>
      </c>
      <c r="O1284" s="7">
        <v>-159779.4</v>
      </c>
    </row>
    <row r="1285" spans="1:15" hidden="1" x14ac:dyDescent="0.2">
      <c r="A1285" s="1" t="str">
        <f t="shared" si="40"/>
        <v>43435-Cucchiara y Cia S.A (18)-21443-OUT</v>
      </c>
      <c r="B1285" s="1" t="str">
        <f t="shared" si="41"/>
        <v>43435-Cucchiara y Cia S.A (18)-OUT</v>
      </c>
      <c r="C1285" s="1" t="str">
        <f>IF(I1285="","",IF(J1285="OUT","",IF(COUNTIF($A$2:A1285,A1285)=1,1,"")))</f>
        <v/>
      </c>
      <c r="D1285" s="1" t="str">
        <f>IF(I1285="","",IF(J1285="IN","",IF(COUNTIF($A$2:A1285,A1285)=1,1,"")))</f>
        <v/>
      </c>
      <c r="E1285" s="1" t="str">
        <f>IF(I1285="","",IF(J1285="OUT","",IF(COUNTIF(B$2:$B1285,B1285)=1,1,"")))</f>
        <v/>
      </c>
      <c r="F1285" s="1" t="str">
        <f>IF(I1285="","",IF(J1285="IN","",IF(COUNTIF($B$2:B1285,B1285)=1,1,"")))</f>
        <v/>
      </c>
      <c r="G1285" s="1">
        <f>IF(I1285="","",COUNTIF($K$1:K1285,K1285))</f>
        <v>16</v>
      </c>
      <c r="H1285" s="1">
        <f>IF(I1285="","",COUNTIF($G$2:G1285,1))</f>
        <v>75</v>
      </c>
      <c r="I1285" s="5">
        <v>21443</v>
      </c>
      <c r="J1285" s="5" t="s">
        <v>3</v>
      </c>
      <c r="K1285" s="5" t="s">
        <v>24</v>
      </c>
      <c r="L1285" s="6">
        <v>43435</v>
      </c>
      <c r="M1285" s="5">
        <v>345</v>
      </c>
      <c r="N1285" s="5">
        <v>232.75</v>
      </c>
      <c r="O1285" s="7">
        <v>-80298.75</v>
      </c>
    </row>
    <row r="1286" spans="1:15" hidden="1" x14ac:dyDescent="0.2">
      <c r="A1286" s="1" t="str">
        <f t="shared" si="40"/>
        <v>43435-Cucchiara y Cia S.A (18)-21443-OUT</v>
      </c>
      <c r="B1286" s="1" t="str">
        <f t="shared" si="41"/>
        <v>43435-Cucchiara y Cia S.A (18)-OUT</v>
      </c>
      <c r="C1286" s="1" t="str">
        <f>IF(I1286="","",IF(J1286="OUT","",IF(COUNTIF($A$2:A1286,A1286)=1,1,"")))</f>
        <v/>
      </c>
      <c r="D1286" s="1" t="str">
        <f>IF(I1286="","",IF(J1286="IN","",IF(COUNTIF($A$2:A1286,A1286)=1,1,"")))</f>
        <v/>
      </c>
      <c r="E1286" s="1" t="str">
        <f>IF(I1286="","",IF(J1286="OUT","",IF(COUNTIF(B$2:$B1286,B1286)=1,1,"")))</f>
        <v/>
      </c>
      <c r="F1286" s="1" t="str">
        <f>IF(I1286="","",IF(J1286="IN","",IF(COUNTIF($B$2:B1286,B1286)=1,1,"")))</f>
        <v/>
      </c>
      <c r="G1286" s="1">
        <f>IF(I1286="","",COUNTIF($K$1:K1286,K1286))</f>
        <v>17</v>
      </c>
      <c r="H1286" s="1">
        <f>IF(I1286="","",COUNTIF($G$2:G1286,1))</f>
        <v>75</v>
      </c>
      <c r="I1286" s="5">
        <v>21443</v>
      </c>
      <c r="J1286" s="5" t="s">
        <v>3</v>
      </c>
      <c r="K1286" s="5" t="s">
        <v>24</v>
      </c>
      <c r="L1286" s="6">
        <v>43435</v>
      </c>
      <c r="M1286" s="5">
        <v>1189</v>
      </c>
      <c r="N1286" s="5">
        <v>46.4</v>
      </c>
      <c r="O1286" s="7">
        <v>-55169.599999999999</v>
      </c>
    </row>
    <row r="1287" spans="1:15" hidden="1" x14ac:dyDescent="0.2">
      <c r="A1287" s="1" t="str">
        <f t="shared" si="40"/>
        <v>43435-Cucchiara y Cia S.A (18)-21443-OUT</v>
      </c>
      <c r="B1287" s="1" t="str">
        <f t="shared" si="41"/>
        <v>43435-Cucchiara y Cia S.A (18)-OUT</v>
      </c>
      <c r="C1287" s="1" t="str">
        <f>IF(I1287="","",IF(J1287="OUT","",IF(COUNTIF($A$2:A1287,A1287)=1,1,"")))</f>
        <v/>
      </c>
      <c r="D1287" s="1" t="str">
        <f>IF(I1287="","",IF(J1287="IN","",IF(COUNTIF($A$2:A1287,A1287)=1,1,"")))</f>
        <v/>
      </c>
      <c r="E1287" s="1" t="str">
        <f>IF(I1287="","",IF(J1287="OUT","",IF(COUNTIF(B$2:$B1287,B1287)=1,1,"")))</f>
        <v/>
      </c>
      <c r="F1287" s="1" t="str">
        <f>IF(I1287="","",IF(J1287="IN","",IF(COUNTIF($B$2:B1287,B1287)=1,1,"")))</f>
        <v/>
      </c>
      <c r="G1287" s="1">
        <f>IF(I1287="","",COUNTIF($K$1:K1287,K1287))</f>
        <v>18</v>
      </c>
      <c r="H1287" s="1">
        <f>IF(I1287="","",COUNTIF($G$2:G1287,1))</f>
        <v>75</v>
      </c>
      <c r="I1287" s="5">
        <v>21443</v>
      </c>
      <c r="J1287" s="5" t="s">
        <v>3</v>
      </c>
      <c r="K1287" s="5" t="s">
        <v>24</v>
      </c>
      <c r="L1287" s="6">
        <v>43435</v>
      </c>
      <c r="M1287" s="5">
        <v>136</v>
      </c>
      <c r="N1287" s="5">
        <v>402.3</v>
      </c>
      <c r="O1287" s="7">
        <v>-54712.800000000003</v>
      </c>
    </row>
    <row r="1288" spans="1:15" hidden="1" x14ac:dyDescent="0.2">
      <c r="A1288" s="1" t="str">
        <f t="shared" si="40"/>
        <v>43435-Cucchiara y Cia S.A (18)-21443-OUT</v>
      </c>
      <c r="B1288" s="1" t="str">
        <f t="shared" si="41"/>
        <v>43435-Cucchiara y Cia S.A (18)-OUT</v>
      </c>
      <c r="C1288" s="1" t="str">
        <f>IF(I1288="","",IF(J1288="OUT","",IF(COUNTIF($A$2:A1288,A1288)=1,1,"")))</f>
        <v/>
      </c>
      <c r="D1288" s="1" t="str">
        <f>IF(I1288="","",IF(J1288="IN","",IF(COUNTIF($A$2:A1288,A1288)=1,1,"")))</f>
        <v/>
      </c>
      <c r="E1288" s="1" t="str">
        <f>IF(I1288="","",IF(J1288="OUT","",IF(COUNTIF(B$2:$B1288,B1288)=1,1,"")))</f>
        <v/>
      </c>
      <c r="F1288" s="1" t="str">
        <f>IF(I1288="","",IF(J1288="IN","",IF(COUNTIF($B$2:B1288,B1288)=1,1,"")))</f>
        <v/>
      </c>
      <c r="G1288" s="1">
        <f>IF(I1288="","",COUNTIF($K$1:K1288,K1288))</f>
        <v>19</v>
      </c>
      <c r="H1288" s="1">
        <f>IF(I1288="","",COUNTIF($G$2:G1288,1))</f>
        <v>75</v>
      </c>
      <c r="I1288" s="5">
        <v>21443</v>
      </c>
      <c r="J1288" s="5" t="s">
        <v>3</v>
      </c>
      <c r="K1288" s="5" t="s">
        <v>24</v>
      </c>
      <c r="L1288" s="6">
        <v>43435</v>
      </c>
      <c r="M1288" s="5">
        <v>3621</v>
      </c>
      <c r="N1288" s="5">
        <v>7.78</v>
      </c>
      <c r="O1288" s="7">
        <v>-28171.38</v>
      </c>
    </row>
    <row r="1289" spans="1:15" hidden="1" x14ac:dyDescent="0.2">
      <c r="A1289" s="1" t="str">
        <f t="shared" si="40"/>
        <v>43435-Cucchiara y Cia S.A (18)-21443-OUT</v>
      </c>
      <c r="B1289" s="1" t="str">
        <f t="shared" si="41"/>
        <v>43435-Cucchiara y Cia S.A (18)-OUT</v>
      </c>
      <c r="C1289" s="1" t="str">
        <f>IF(I1289="","",IF(J1289="OUT","",IF(COUNTIF($A$2:A1289,A1289)=1,1,"")))</f>
        <v/>
      </c>
      <c r="D1289" s="1" t="str">
        <f>IF(I1289="","",IF(J1289="IN","",IF(COUNTIF($A$2:A1289,A1289)=1,1,"")))</f>
        <v/>
      </c>
      <c r="E1289" s="1" t="str">
        <f>IF(I1289="","",IF(J1289="OUT","",IF(COUNTIF(B$2:$B1289,B1289)=1,1,"")))</f>
        <v/>
      </c>
      <c r="F1289" s="1" t="str">
        <f>IF(I1289="","",IF(J1289="IN","",IF(COUNTIF($B$2:B1289,B1289)=1,1,"")))</f>
        <v/>
      </c>
      <c r="G1289" s="1">
        <f>IF(I1289="","",COUNTIF($K$1:K1289,K1289))</f>
        <v>20</v>
      </c>
      <c r="H1289" s="1">
        <f>IF(I1289="","",COUNTIF($G$2:G1289,1))</f>
        <v>75</v>
      </c>
      <c r="I1289" s="5">
        <v>21443</v>
      </c>
      <c r="J1289" s="5" t="s">
        <v>3</v>
      </c>
      <c r="K1289" s="5" t="s">
        <v>24</v>
      </c>
      <c r="L1289" s="6">
        <v>43435</v>
      </c>
      <c r="M1289" s="5">
        <v>1000</v>
      </c>
      <c r="N1289" s="5">
        <v>2815</v>
      </c>
      <c r="O1289" s="7">
        <v>-28150</v>
      </c>
    </row>
    <row r="1290" spans="1:15" hidden="1" x14ac:dyDescent="0.2">
      <c r="A1290" s="1" t="str">
        <f t="shared" si="40"/>
        <v>43435-Cucchiara y Cia S.A (18)-21443-OUT</v>
      </c>
      <c r="B1290" s="1" t="str">
        <f t="shared" si="41"/>
        <v>43435-Cucchiara y Cia S.A (18)-OUT</v>
      </c>
      <c r="C1290" s="1" t="str">
        <f>IF(I1290="","",IF(J1290="OUT","",IF(COUNTIF($A$2:A1290,A1290)=1,1,"")))</f>
        <v/>
      </c>
      <c r="D1290" s="1" t="str">
        <f>IF(I1290="","",IF(J1290="IN","",IF(COUNTIF($A$2:A1290,A1290)=1,1,"")))</f>
        <v/>
      </c>
      <c r="E1290" s="1" t="str">
        <f>IF(I1290="","",IF(J1290="OUT","",IF(COUNTIF(B$2:$B1290,B1290)=1,1,"")))</f>
        <v/>
      </c>
      <c r="F1290" s="1" t="str">
        <f>IF(I1290="","",IF(J1290="IN","",IF(COUNTIF($B$2:B1290,B1290)=1,1,"")))</f>
        <v/>
      </c>
      <c r="G1290" s="1">
        <f>IF(I1290="","",COUNTIF($K$1:K1290,K1290))</f>
        <v>21</v>
      </c>
      <c r="H1290" s="1">
        <f>IF(I1290="","",COUNTIF($G$2:G1290,1))</f>
        <v>75</v>
      </c>
      <c r="I1290" s="5">
        <v>21443</v>
      </c>
      <c r="J1290" s="5" t="s">
        <v>3</v>
      </c>
      <c r="K1290" s="5" t="s">
        <v>24</v>
      </c>
      <c r="L1290" s="6">
        <v>43435</v>
      </c>
      <c r="M1290" s="5">
        <v>628</v>
      </c>
      <c r="N1290" s="5">
        <v>42.15</v>
      </c>
      <c r="O1290" s="7">
        <v>-26470.2</v>
      </c>
    </row>
    <row r="1291" spans="1:15" hidden="1" x14ac:dyDescent="0.2">
      <c r="A1291" s="1" t="str">
        <f t="shared" si="40"/>
        <v>43435-Cucchiara y Cia S.A (18)-21443-OUT</v>
      </c>
      <c r="B1291" s="1" t="str">
        <f t="shared" si="41"/>
        <v>43435-Cucchiara y Cia S.A (18)-OUT</v>
      </c>
      <c r="C1291" s="1" t="str">
        <f>IF(I1291="","",IF(J1291="OUT","",IF(COUNTIF($A$2:A1291,A1291)=1,1,"")))</f>
        <v/>
      </c>
      <c r="D1291" s="1" t="str">
        <f>IF(I1291="","",IF(J1291="IN","",IF(COUNTIF($A$2:A1291,A1291)=1,1,"")))</f>
        <v/>
      </c>
      <c r="E1291" s="1" t="str">
        <f>IF(I1291="","",IF(J1291="OUT","",IF(COUNTIF(B$2:$B1291,B1291)=1,1,"")))</f>
        <v/>
      </c>
      <c r="F1291" s="1" t="str">
        <f>IF(I1291="","",IF(J1291="IN","",IF(COUNTIF($B$2:B1291,B1291)=1,1,"")))</f>
        <v/>
      </c>
      <c r="G1291" s="1">
        <f>IF(I1291="","",COUNTIF($K$1:K1291,K1291))</f>
        <v>22</v>
      </c>
      <c r="H1291" s="1">
        <f>IF(I1291="","",COUNTIF($G$2:G1291,1))</f>
        <v>75</v>
      </c>
      <c r="I1291" s="5">
        <v>21443</v>
      </c>
      <c r="J1291" s="5" t="s">
        <v>3</v>
      </c>
      <c r="K1291" s="5" t="s">
        <v>24</v>
      </c>
      <c r="L1291" s="6">
        <v>43435</v>
      </c>
      <c r="M1291" s="5">
        <v>1464</v>
      </c>
      <c r="N1291" s="5">
        <v>17</v>
      </c>
      <c r="O1291" s="7">
        <v>-24888</v>
      </c>
    </row>
    <row r="1292" spans="1:15" hidden="1" x14ac:dyDescent="0.2">
      <c r="A1292" s="1" t="str">
        <f t="shared" si="40"/>
        <v>43435-Cucchiara y Cia S.A (18)-21443-OUT</v>
      </c>
      <c r="B1292" s="1" t="str">
        <f t="shared" si="41"/>
        <v>43435-Cucchiara y Cia S.A (18)-OUT</v>
      </c>
      <c r="C1292" s="1" t="str">
        <f>IF(I1292="","",IF(J1292="OUT","",IF(COUNTIF($A$2:A1292,A1292)=1,1,"")))</f>
        <v/>
      </c>
      <c r="D1292" s="1" t="str">
        <f>IF(I1292="","",IF(J1292="IN","",IF(COUNTIF($A$2:A1292,A1292)=1,1,"")))</f>
        <v/>
      </c>
      <c r="E1292" s="1" t="str">
        <f>IF(I1292="","",IF(J1292="OUT","",IF(COUNTIF(B$2:$B1292,B1292)=1,1,"")))</f>
        <v/>
      </c>
      <c r="F1292" s="1" t="str">
        <f>IF(I1292="","",IF(J1292="IN","",IF(COUNTIF($B$2:B1292,B1292)=1,1,"")))</f>
        <v/>
      </c>
      <c r="G1292" s="1">
        <f>IF(I1292="","",COUNTIF($K$1:K1292,K1292))</f>
        <v>23</v>
      </c>
      <c r="H1292" s="1">
        <f>IF(I1292="","",COUNTIF($G$2:G1292,1))</f>
        <v>75</v>
      </c>
      <c r="I1292" s="5">
        <v>21443</v>
      </c>
      <c r="J1292" s="5" t="s">
        <v>3</v>
      </c>
      <c r="K1292" s="5" t="s">
        <v>24</v>
      </c>
      <c r="L1292" s="6">
        <v>43435</v>
      </c>
      <c r="M1292" s="5">
        <v>7630</v>
      </c>
      <c r="N1292" s="5">
        <v>3.25</v>
      </c>
      <c r="O1292" s="7">
        <v>-24797.5</v>
      </c>
    </row>
    <row r="1293" spans="1:15" hidden="1" x14ac:dyDescent="0.2">
      <c r="A1293" s="1" t="str">
        <f t="shared" si="40"/>
        <v>43435-Cucchiara y Cia S.A (18)-21443-OUT</v>
      </c>
      <c r="B1293" s="1" t="str">
        <f t="shared" si="41"/>
        <v>43435-Cucchiara y Cia S.A (18)-OUT</v>
      </c>
      <c r="C1293" s="1" t="str">
        <f>IF(I1293="","",IF(J1293="OUT","",IF(COUNTIF($A$2:A1293,A1293)=1,1,"")))</f>
        <v/>
      </c>
      <c r="D1293" s="1" t="str">
        <f>IF(I1293="","",IF(J1293="IN","",IF(COUNTIF($A$2:A1293,A1293)=1,1,"")))</f>
        <v/>
      </c>
      <c r="E1293" s="1" t="str">
        <f>IF(I1293="","",IF(J1293="OUT","",IF(COUNTIF(B$2:$B1293,B1293)=1,1,"")))</f>
        <v/>
      </c>
      <c r="F1293" s="1" t="str">
        <f>IF(I1293="","",IF(J1293="IN","",IF(COUNTIF($B$2:B1293,B1293)=1,1,"")))</f>
        <v/>
      </c>
      <c r="G1293" s="1">
        <f>IF(I1293="","",COUNTIF($K$1:K1293,K1293))</f>
        <v>24</v>
      </c>
      <c r="H1293" s="1">
        <f>IF(I1293="","",COUNTIF($G$2:G1293,1))</f>
        <v>75</v>
      </c>
      <c r="I1293" s="5">
        <v>21443</v>
      </c>
      <c r="J1293" s="5" t="s">
        <v>3</v>
      </c>
      <c r="K1293" s="5" t="s">
        <v>24</v>
      </c>
      <c r="L1293" s="6">
        <v>43435</v>
      </c>
      <c r="M1293" s="5">
        <v>506</v>
      </c>
      <c r="N1293" s="5">
        <v>33.4</v>
      </c>
      <c r="O1293" s="7">
        <v>-16900.399999999998</v>
      </c>
    </row>
    <row r="1294" spans="1:15" hidden="1" x14ac:dyDescent="0.2">
      <c r="A1294" s="1" t="str">
        <f t="shared" si="40"/>
        <v>43435-Cucchiara y Cia S.A (18)-21443-OUT</v>
      </c>
      <c r="B1294" s="1" t="str">
        <f t="shared" si="41"/>
        <v>43435-Cucchiara y Cia S.A (18)-OUT</v>
      </c>
      <c r="C1294" s="1" t="str">
        <f>IF(I1294="","",IF(J1294="OUT","",IF(COUNTIF($A$2:A1294,A1294)=1,1,"")))</f>
        <v/>
      </c>
      <c r="D1294" s="1" t="str">
        <f>IF(I1294="","",IF(J1294="IN","",IF(COUNTIF($A$2:A1294,A1294)=1,1,"")))</f>
        <v/>
      </c>
      <c r="E1294" s="1" t="str">
        <f>IF(I1294="","",IF(J1294="OUT","",IF(COUNTIF(B$2:$B1294,B1294)=1,1,"")))</f>
        <v/>
      </c>
      <c r="F1294" s="1" t="str">
        <f>IF(I1294="","",IF(J1294="IN","",IF(COUNTIF($B$2:B1294,B1294)=1,1,"")))</f>
        <v/>
      </c>
      <c r="G1294" s="1">
        <f>IF(I1294="","",COUNTIF($K$1:K1294,K1294))</f>
        <v>25</v>
      </c>
      <c r="H1294" s="1">
        <f>IF(I1294="","",COUNTIF($G$2:G1294,1))</f>
        <v>75</v>
      </c>
      <c r="I1294" s="5">
        <v>21443</v>
      </c>
      <c r="J1294" s="5" t="s">
        <v>3</v>
      </c>
      <c r="K1294" s="5" t="s">
        <v>24</v>
      </c>
      <c r="L1294" s="6">
        <v>43435</v>
      </c>
      <c r="M1294" s="5">
        <v>75</v>
      </c>
      <c r="N1294" s="5">
        <v>141.80000000000001</v>
      </c>
      <c r="O1294" s="7">
        <v>-10635</v>
      </c>
    </row>
    <row r="1295" spans="1:15" hidden="1" x14ac:dyDescent="0.2">
      <c r="A1295" s="1" t="str">
        <f t="shared" si="40"/>
        <v>43435-Cucchiara y Cia S.A (18)-21443-OUT</v>
      </c>
      <c r="B1295" s="1" t="str">
        <f t="shared" si="41"/>
        <v>43435-Cucchiara y Cia S.A (18)-OUT</v>
      </c>
      <c r="C1295" s="1" t="str">
        <f>IF(I1295="","",IF(J1295="OUT","",IF(COUNTIF($A$2:A1295,A1295)=1,1,"")))</f>
        <v/>
      </c>
      <c r="D1295" s="1" t="str">
        <f>IF(I1295="","",IF(J1295="IN","",IF(COUNTIF($A$2:A1295,A1295)=1,1,"")))</f>
        <v/>
      </c>
      <c r="E1295" s="1" t="str">
        <f>IF(I1295="","",IF(J1295="OUT","",IF(COUNTIF(B$2:$B1295,B1295)=1,1,"")))</f>
        <v/>
      </c>
      <c r="F1295" s="1" t="str">
        <f>IF(I1295="","",IF(J1295="IN","",IF(COUNTIF($B$2:B1295,B1295)=1,1,"")))</f>
        <v/>
      </c>
      <c r="G1295" s="1">
        <f>IF(I1295="","",COUNTIF($K$1:K1295,K1295))</f>
        <v>26</v>
      </c>
      <c r="H1295" s="1">
        <f>IF(I1295="","",COUNTIF($G$2:G1295,1))</f>
        <v>75</v>
      </c>
      <c r="I1295" s="5">
        <v>21443</v>
      </c>
      <c r="J1295" s="5" t="s">
        <v>3</v>
      </c>
      <c r="K1295" s="5" t="s">
        <v>24</v>
      </c>
      <c r="L1295" s="6">
        <v>43435</v>
      </c>
      <c r="M1295" s="5">
        <v>204</v>
      </c>
      <c r="N1295" s="5">
        <v>48.5</v>
      </c>
      <c r="O1295" s="7">
        <v>-9894</v>
      </c>
    </row>
    <row r="1296" spans="1:15" hidden="1" x14ac:dyDescent="0.2">
      <c r="A1296" s="1" t="str">
        <f t="shared" si="40"/>
        <v>43435-Nasini SA (630)-22191-OUT</v>
      </c>
      <c r="B1296" s="1" t="str">
        <f t="shared" si="41"/>
        <v>43435-Nasini SA (630)-OUT</v>
      </c>
      <c r="C1296" s="1" t="str">
        <f>IF(I1296="","",IF(J1296="OUT","",IF(COUNTIF($A$2:A1296,A1296)=1,1,"")))</f>
        <v/>
      </c>
      <c r="D1296" s="1">
        <f>IF(I1296="","",IF(J1296="IN","",IF(COUNTIF($A$2:A1296,A1296)=1,1,"")))</f>
        <v>1</v>
      </c>
      <c r="E1296" s="1" t="str">
        <f>IF(I1296="","",IF(J1296="OUT","",IF(COUNTIF(B$2:$B1296,B1296)=1,1,"")))</f>
        <v/>
      </c>
      <c r="F1296" s="1">
        <f>IF(I1296="","",IF(J1296="IN","",IF(COUNTIF($B$2:B1296,B1296)=1,1,"")))</f>
        <v>1</v>
      </c>
      <c r="G1296" s="1">
        <f>IF(I1296="","",COUNTIF($K$1:K1296,K1296))</f>
        <v>24</v>
      </c>
      <c r="H1296" s="1">
        <f>IF(I1296="","",COUNTIF($G$2:G1296,1))</f>
        <v>75</v>
      </c>
      <c r="I1296" s="5">
        <v>22191</v>
      </c>
      <c r="J1296" s="5" t="s">
        <v>3</v>
      </c>
      <c r="K1296" s="5" t="s">
        <v>28</v>
      </c>
      <c r="L1296" s="6">
        <v>43435</v>
      </c>
      <c r="M1296" s="5">
        <v>2200</v>
      </c>
      <c r="N1296" s="5">
        <v>13.15</v>
      </c>
      <c r="O1296" s="7">
        <v>-28930</v>
      </c>
    </row>
    <row r="1297" spans="1:15" hidden="1" x14ac:dyDescent="0.2">
      <c r="A1297" s="1" t="str">
        <f t="shared" si="40"/>
        <v>43435-Nasini SA (630)-22191-OUT</v>
      </c>
      <c r="B1297" s="1" t="str">
        <f t="shared" si="41"/>
        <v>43435-Nasini SA (630)-OUT</v>
      </c>
      <c r="C1297" s="1" t="str">
        <f>IF(I1297="","",IF(J1297="OUT","",IF(COUNTIF($A$2:A1297,A1297)=1,1,"")))</f>
        <v/>
      </c>
      <c r="D1297" s="1" t="str">
        <f>IF(I1297="","",IF(J1297="IN","",IF(COUNTIF($A$2:A1297,A1297)=1,1,"")))</f>
        <v/>
      </c>
      <c r="E1297" s="1" t="str">
        <f>IF(I1297="","",IF(J1297="OUT","",IF(COUNTIF(B$2:$B1297,B1297)=1,1,"")))</f>
        <v/>
      </c>
      <c r="F1297" s="1" t="str">
        <f>IF(I1297="","",IF(J1297="IN","",IF(COUNTIF($B$2:B1297,B1297)=1,1,"")))</f>
        <v/>
      </c>
      <c r="G1297" s="1">
        <f>IF(I1297="","",COUNTIF($K$1:K1297,K1297))</f>
        <v>25</v>
      </c>
      <c r="H1297" s="1">
        <f>IF(I1297="","",COUNTIF($G$2:G1297,1))</f>
        <v>75</v>
      </c>
      <c r="I1297" s="5">
        <v>22191</v>
      </c>
      <c r="J1297" s="5" t="s">
        <v>3</v>
      </c>
      <c r="K1297" s="5" t="s">
        <v>28</v>
      </c>
      <c r="L1297" s="6">
        <v>43435</v>
      </c>
      <c r="M1297" s="5">
        <v>385</v>
      </c>
      <c r="N1297" s="5">
        <v>46.9</v>
      </c>
      <c r="O1297" s="7">
        <v>-18056.5</v>
      </c>
    </row>
    <row r="1298" spans="1:15" hidden="1" x14ac:dyDescent="0.2">
      <c r="A1298" s="1" t="str">
        <f t="shared" si="40"/>
        <v>43435-Nasini SA (630)-22191-OUT</v>
      </c>
      <c r="B1298" s="1" t="str">
        <f t="shared" si="41"/>
        <v>43435-Nasini SA (630)-OUT</v>
      </c>
      <c r="C1298" s="1" t="str">
        <f>IF(I1298="","",IF(J1298="OUT","",IF(COUNTIF($A$2:A1298,A1298)=1,1,"")))</f>
        <v/>
      </c>
      <c r="D1298" s="1" t="str">
        <f>IF(I1298="","",IF(J1298="IN","",IF(COUNTIF($A$2:A1298,A1298)=1,1,"")))</f>
        <v/>
      </c>
      <c r="E1298" s="1" t="str">
        <f>IF(I1298="","",IF(J1298="OUT","",IF(COUNTIF(B$2:$B1298,B1298)=1,1,"")))</f>
        <v/>
      </c>
      <c r="F1298" s="1" t="str">
        <f>IF(I1298="","",IF(J1298="IN","",IF(COUNTIF($B$2:B1298,B1298)=1,1,"")))</f>
        <v/>
      </c>
      <c r="G1298" s="1">
        <f>IF(I1298="","",COUNTIF($K$1:K1298,K1298))</f>
        <v>26</v>
      </c>
      <c r="H1298" s="1">
        <f>IF(I1298="","",COUNTIF($G$2:G1298,1))</f>
        <v>75</v>
      </c>
      <c r="I1298" s="5">
        <v>22191</v>
      </c>
      <c r="J1298" s="5" t="s">
        <v>3</v>
      </c>
      <c r="K1298" s="5" t="s">
        <v>28</v>
      </c>
      <c r="L1298" s="6">
        <v>43435</v>
      </c>
      <c r="M1298" s="5">
        <v>2530</v>
      </c>
      <c r="N1298" s="5">
        <v>5.56</v>
      </c>
      <c r="O1298" s="7">
        <v>-14066.8</v>
      </c>
    </row>
    <row r="1299" spans="1:15" hidden="1" x14ac:dyDescent="0.2">
      <c r="A1299" s="1" t="str">
        <f t="shared" si="40"/>
        <v>43435-Nasini SA (630)-22191-OUT</v>
      </c>
      <c r="B1299" s="1" t="str">
        <f t="shared" si="41"/>
        <v>43435-Nasini SA (630)-OUT</v>
      </c>
      <c r="C1299" s="1" t="str">
        <f>IF(I1299="","",IF(J1299="OUT","",IF(COUNTIF($A$2:A1299,A1299)=1,1,"")))</f>
        <v/>
      </c>
      <c r="D1299" s="1" t="str">
        <f>IF(I1299="","",IF(J1299="IN","",IF(COUNTIF($A$2:A1299,A1299)=1,1,"")))</f>
        <v/>
      </c>
      <c r="E1299" s="1" t="str">
        <f>IF(I1299="","",IF(J1299="OUT","",IF(COUNTIF(B$2:$B1299,B1299)=1,1,"")))</f>
        <v/>
      </c>
      <c r="F1299" s="1" t="str">
        <f>IF(I1299="","",IF(J1299="IN","",IF(COUNTIF($B$2:B1299,B1299)=1,1,"")))</f>
        <v/>
      </c>
      <c r="G1299" s="1">
        <f>IF(I1299="","",COUNTIF($K$1:K1299,K1299))</f>
        <v>27</v>
      </c>
      <c r="H1299" s="1">
        <f>IF(I1299="","",COUNTIF($G$2:G1299,1))</f>
        <v>75</v>
      </c>
      <c r="I1299" s="5">
        <v>22191</v>
      </c>
      <c r="J1299" s="5" t="s">
        <v>3</v>
      </c>
      <c r="K1299" s="5" t="s">
        <v>28</v>
      </c>
      <c r="L1299" s="6">
        <v>43435</v>
      </c>
      <c r="M1299" s="5">
        <v>82</v>
      </c>
      <c r="N1299" s="5">
        <v>166.95</v>
      </c>
      <c r="O1299" s="7">
        <v>-13689.9</v>
      </c>
    </row>
    <row r="1300" spans="1:15" hidden="1" x14ac:dyDescent="0.2">
      <c r="A1300" s="1" t="str">
        <f t="shared" si="40"/>
        <v>43435-Nasini SA (630)-22191-OUT</v>
      </c>
      <c r="B1300" s="1" t="str">
        <f t="shared" si="41"/>
        <v>43435-Nasini SA (630)-OUT</v>
      </c>
      <c r="C1300" s="1" t="str">
        <f>IF(I1300="","",IF(J1300="OUT","",IF(COUNTIF($A$2:A1300,A1300)=1,1,"")))</f>
        <v/>
      </c>
      <c r="D1300" s="1" t="str">
        <f>IF(I1300="","",IF(J1300="IN","",IF(COUNTIF($A$2:A1300,A1300)=1,1,"")))</f>
        <v/>
      </c>
      <c r="E1300" s="1" t="str">
        <f>IF(I1300="","",IF(J1300="OUT","",IF(COUNTIF(B$2:$B1300,B1300)=1,1,"")))</f>
        <v/>
      </c>
      <c r="F1300" s="1" t="str">
        <f>IF(I1300="","",IF(J1300="IN","",IF(COUNTIF($B$2:B1300,B1300)=1,1,"")))</f>
        <v/>
      </c>
      <c r="G1300" s="1">
        <f>IF(I1300="","",COUNTIF($K$1:K1300,K1300))</f>
        <v>28</v>
      </c>
      <c r="H1300" s="1">
        <f>IF(I1300="","",COUNTIF($G$2:G1300,1))</f>
        <v>75</v>
      </c>
      <c r="I1300" s="5">
        <v>22191</v>
      </c>
      <c r="J1300" s="5" t="s">
        <v>3</v>
      </c>
      <c r="K1300" s="5" t="s">
        <v>28</v>
      </c>
      <c r="L1300" s="6">
        <v>43435</v>
      </c>
      <c r="M1300" s="5">
        <v>360</v>
      </c>
      <c r="N1300" s="5">
        <v>36.5</v>
      </c>
      <c r="O1300" s="7">
        <v>-13140</v>
      </c>
    </row>
    <row r="1301" spans="1:15" hidden="1" x14ac:dyDescent="0.2">
      <c r="A1301" s="1" t="str">
        <f t="shared" si="40"/>
        <v>43435-Nasini SA (630)-22191-OUT</v>
      </c>
      <c r="B1301" s="1" t="str">
        <f t="shared" si="41"/>
        <v>43435-Nasini SA (630)-OUT</v>
      </c>
      <c r="C1301" s="1" t="str">
        <f>IF(I1301="","",IF(J1301="OUT","",IF(COUNTIF($A$2:A1301,A1301)=1,1,"")))</f>
        <v/>
      </c>
      <c r="D1301" s="1" t="str">
        <f>IF(I1301="","",IF(J1301="IN","",IF(COUNTIF($A$2:A1301,A1301)=1,1,"")))</f>
        <v/>
      </c>
      <c r="E1301" s="1" t="str">
        <f>IF(I1301="","",IF(J1301="OUT","",IF(COUNTIF(B$2:$B1301,B1301)=1,1,"")))</f>
        <v/>
      </c>
      <c r="F1301" s="1" t="str">
        <f>IF(I1301="","",IF(J1301="IN","",IF(COUNTIF($B$2:B1301,B1301)=1,1,"")))</f>
        <v/>
      </c>
      <c r="G1301" s="1">
        <f>IF(I1301="","",COUNTIF($K$1:K1301,K1301))</f>
        <v>29</v>
      </c>
      <c r="H1301" s="1">
        <f>IF(I1301="","",COUNTIF($G$2:G1301,1))</f>
        <v>75</v>
      </c>
      <c r="I1301" s="5">
        <v>22191</v>
      </c>
      <c r="J1301" s="5" t="s">
        <v>3</v>
      </c>
      <c r="K1301" s="5" t="s">
        <v>28</v>
      </c>
      <c r="L1301" s="6">
        <v>43435</v>
      </c>
      <c r="M1301" s="5">
        <v>200</v>
      </c>
      <c r="N1301" s="5">
        <v>41.5</v>
      </c>
      <c r="O1301" s="7">
        <v>-8300</v>
      </c>
    </row>
    <row r="1302" spans="1:15" hidden="1" x14ac:dyDescent="0.2">
      <c r="A1302" s="1" t="str">
        <f t="shared" si="40"/>
        <v>43435-HSBC (Retail) (1748)-24179-OUT</v>
      </c>
      <c r="B1302" s="1" t="str">
        <f t="shared" si="41"/>
        <v>43435-HSBC (Retail) (1748)-OUT</v>
      </c>
      <c r="C1302" s="1" t="str">
        <f>IF(I1302="","",IF(J1302="OUT","",IF(COUNTIF($A$2:A1302,A1302)=1,1,"")))</f>
        <v/>
      </c>
      <c r="D1302" s="1">
        <f>IF(I1302="","",IF(J1302="IN","",IF(COUNTIF($A$2:A1302,A1302)=1,1,"")))</f>
        <v>1</v>
      </c>
      <c r="E1302" s="1" t="str">
        <f>IF(I1302="","",IF(J1302="OUT","",IF(COUNTIF(B$2:$B1302,B1302)=1,1,"")))</f>
        <v/>
      </c>
      <c r="F1302" s="1">
        <f>IF(I1302="","",IF(J1302="IN","",IF(COUNTIF($B$2:B1302,B1302)=1,1,"")))</f>
        <v>1</v>
      </c>
      <c r="G1302" s="1">
        <f>IF(I1302="","",COUNTIF($K$1:K1302,K1302))</f>
        <v>20</v>
      </c>
      <c r="H1302" s="1">
        <f>IF(I1302="","",COUNTIF($G$2:G1302,1))</f>
        <v>75</v>
      </c>
      <c r="I1302" s="5">
        <v>24179</v>
      </c>
      <c r="J1302" s="5" t="s">
        <v>3</v>
      </c>
      <c r="K1302" s="5" t="s">
        <v>17</v>
      </c>
      <c r="L1302" s="6">
        <v>43435</v>
      </c>
      <c r="M1302" s="5">
        <v>29068</v>
      </c>
      <c r="N1302" s="5">
        <v>3553</v>
      </c>
      <c r="O1302" s="7">
        <v>-1032786.04</v>
      </c>
    </row>
    <row r="1303" spans="1:15" hidden="1" x14ac:dyDescent="0.2">
      <c r="A1303" s="1" t="str">
        <f t="shared" si="40"/>
        <v>43435-HSBC (Retail) (1748)-24179-OUT</v>
      </c>
      <c r="B1303" s="1" t="str">
        <f t="shared" si="41"/>
        <v>43435-HSBC (Retail) (1748)-OUT</v>
      </c>
      <c r="C1303" s="1" t="str">
        <f>IF(I1303="","",IF(J1303="OUT","",IF(COUNTIF($A$2:A1303,A1303)=1,1,"")))</f>
        <v/>
      </c>
      <c r="D1303" s="1" t="str">
        <f>IF(I1303="","",IF(J1303="IN","",IF(COUNTIF($A$2:A1303,A1303)=1,1,"")))</f>
        <v/>
      </c>
      <c r="E1303" s="1" t="str">
        <f>IF(I1303="","",IF(J1303="OUT","",IF(COUNTIF(B$2:$B1303,B1303)=1,1,"")))</f>
        <v/>
      </c>
      <c r="F1303" s="1" t="str">
        <f>IF(I1303="","",IF(J1303="IN","",IF(COUNTIF($B$2:B1303,B1303)=1,1,"")))</f>
        <v/>
      </c>
      <c r="G1303" s="1">
        <f>IF(I1303="","",COUNTIF($K$1:K1303,K1303))</f>
        <v>21</v>
      </c>
      <c r="H1303" s="1">
        <f>IF(I1303="","",COUNTIF($G$2:G1303,1))</f>
        <v>75</v>
      </c>
      <c r="I1303" s="5">
        <v>24179</v>
      </c>
      <c r="J1303" s="5" t="s">
        <v>3</v>
      </c>
      <c r="K1303" s="5" t="s">
        <v>17</v>
      </c>
      <c r="L1303" s="6">
        <v>43435</v>
      </c>
      <c r="M1303" s="5">
        <v>1247</v>
      </c>
      <c r="N1303" s="5">
        <v>3770</v>
      </c>
      <c r="O1303" s="7">
        <v>-47011.9</v>
      </c>
    </row>
    <row r="1304" spans="1:15" hidden="1" x14ac:dyDescent="0.2">
      <c r="A1304" s="1" t="str">
        <f t="shared" si="40"/>
        <v>43435-EcoBolsar (689)-24435-OUT</v>
      </c>
      <c r="B1304" s="1" t="str">
        <f t="shared" si="41"/>
        <v>43435-EcoBolsar (689)-OUT</v>
      </c>
      <c r="C1304" s="1" t="str">
        <f>IF(I1304="","",IF(J1304="OUT","",IF(COUNTIF($A$2:A1304,A1304)=1,1,"")))</f>
        <v/>
      </c>
      <c r="D1304" s="1">
        <f>IF(I1304="","",IF(J1304="IN","",IF(COUNTIF($A$2:A1304,A1304)=1,1,"")))</f>
        <v>1</v>
      </c>
      <c r="E1304" s="1" t="str">
        <f>IF(I1304="","",IF(J1304="OUT","",IF(COUNTIF(B$2:$B1304,B1304)=1,1,"")))</f>
        <v/>
      </c>
      <c r="F1304" s="1">
        <f>IF(I1304="","",IF(J1304="IN","",IF(COUNTIF($B$2:B1304,B1304)=1,1,"")))</f>
        <v>1</v>
      </c>
      <c r="G1304" s="1">
        <f>IF(I1304="","",COUNTIF($K$1:K1304,K1304))</f>
        <v>140</v>
      </c>
      <c r="H1304" s="1">
        <f>IF(I1304="","",COUNTIF($G$2:G1304,1))</f>
        <v>75</v>
      </c>
      <c r="I1304" s="5">
        <v>24435</v>
      </c>
      <c r="J1304" s="5" t="s">
        <v>3</v>
      </c>
      <c r="K1304" s="5" t="s">
        <v>25</v>
      </c>
      <c r="L1304" s="6">
        <v>43435</v>
      </c>
      <c r="M1304" s="5">
        <v>5714</v>
      </c>
      <c r="N1304" s="5">
        <v>33</v>
      </c>
      <c r="O1304" s="7">
        <v>-188562</v>
      </c>
    </row>
    <row r="1305" spans="1:15" hidden="1" x14ac:dyDescent="0.2">
      <c r="A1305" s="1" t="str">
        <f t="shared" si="40"/>
        <v>43435-EcoBolsar (689)-24435-OUT</v>
      </c>
      <c r="B1305" s="1" t="str">
        <f t="shared" si="41"/>
        <v>43435-EcoBolsar (689)-OUT</v>
      </c>
      <c r="C1305" s="1" t="str">
        <f>IF(I1305="","",IF(J1305="OUT","",IF(COUNTIF($A$2:A1305,A1305)=1,1,"")))</f>
        <v/>
      </c>
      <c r="D1305" s="1" t="str">
        <f>IF(I1305="","",IF(J1305="IN","",IF(COUNTIF($A$2:A1305,A1305)=1,1,"")))</f>
        <v/>
      </c>
      <c r="E1305" s="1" t="str">
        <f>IF(I1305="","",IF(J1305="OUT","",IF(COUNTIF(B$2:$B1305,B1305)=1,1,"")))</f>
        <v/>
      </c>
      <c r="F1305" s="1" t="str">
        <f>IF(I1305="","",IF(J1305="IN","",IF(COUNTIF($B$2:B1305,B1305)=1,1,"")))</f>
        <v/>
      </c>
      <c r="G1305" s="1">
        <f>IF(I1305="","",COUNTIF($K$1:K1305,K1305))</f>
        <v>141</v>
      </c>
      <c r="H1305" s="1">
        <f>IF(I1305="","",COUNTIF($G$2:G1305,1))</f>
        <v>75</v>
      </c>
      <c r="I1305" s="5">
        <v>24435</v>
      </c>
      <c r="J1305" s="5" t="s">
        <v>3</v>
      </c>
      <c r="K1305" s="5" t="s">
        <v>25</v>
      </c>
      <c r="L1305" s="6">
        <v>43435</v>
      </c>
      <c r="M1305" s="5">
        <v>517</v>
      </c>
      <c r="N1305" s="5">
        <v>154.25</v>
      </c>
      <c r="O1305" s="7">
        <v>-79747.25</v>
      </c>
    </row>
    <row r="1306" spans="1:15" hidden="1" x14ac:dyDescent="0.2">
      <c r="A1306" s="1" t="str">
        <f t="shared" si="40"/>
        <v>43435-EcoBolsar (689)-24435-OUT</v>
      </c>
      <c r="B1306" s="1" t="str">
        <f t="shared" si="41"/>
        <v>43435-EcoBolsar (689)-OUT</v>
      </c>
      <c r="C1306" s="1" t="str">
        <f>IF(I1306="","",IF(J1306="OUT","",IF(COUNTIF($A$2:A1306,A1306)=1,1,"")))</f>
        <v/>
      </c>
      <c r="D1306" s="1" t="str">
        <f>IF(I1306="","",IF(J1306="IN","",IF(COUNTIF($A$2:A1306,A1306)=1,1,"")))</f>
        <v/>
      </c>
      <c r="E1306" s="1" t="str">
        <f>IF(I1306="","",IF(J1306="OUT","",IF(COUNTIF(B$2:$B1306,B1306)=1,1,"")))</f>
        <v/>
      </c>
      <c r="F1306" s="1" t="str">
        <f>IF(I1306="","",IF(J1306="IN","",IF(COUNTIF($B$2:B1306,B1306)=1,1,"")))</f>
        <v/>
      </c>
      <c r="G1306" s="1">
        <f>IF(I1306="","",COUNTIF($K$1:K1306,K1306))</f>
        <v>142</v>
      </c>
      <c r="H1306" s="1">
        <f>IF(I1306="","",COUNTIF($G$2:G1306,1))</f>
        <v>75</v>
      </c>
      <c r="I1306" s="5">
        <v>24435</v>
      </c>
      <c r="J1306" s="5" t="s">
        <v>3</v>
      </c>
      <c r="K1306" s="5" t="s">
        <v>25</v>
      </c>
      <c r="L1306" s="6">
        <v>43435</v>
      </c>
      <c r="M1306" s="5">
        <v>310</v>
      </c>
      <c r="N1306" s="5">
        <v>240.95</v>
      </c>
      <c r="O1306" s="7">
        <v>-74694.5</v>
      </c>
    </row>
    <row r="1307" spans="1:15" hidden="1" x14ac:dyDescent="0.2">
      <c r="A1307" s="1" t="str">
        <f t="shared" si="40"/>
        <v>43435-EcoBolsar (689)-24435-OUT</v>
      </c>
      <c r="B1307" s="1" t="str">
        <f t="shared" si="41"/>
        <v>43435-EcoBolsar (689)-OUT</v>
      </c>
      <c r="C1307" s="1" t="str">
        <f>IF(I1307="","",IF(J1307="OUT","",IF(COUNTIF($A$2:A1307,A1307)=1,1,"")))</f>
        <v/>
      </c>
      <c r="D1307" s="1" t="str">
        <f>IF(I1307="","",IF(J1307="IN","",IF(COUNTIF($A$2:A1307,A1307)=1,1,"")))</f>
        <v/>
      </c>
      <c r="E1307" s="1" t="str">
        <f>IF(I1307="","",IF(J1307="OUT","",IF(COUNTIF(B$2:$B1307,B1307)=1,1,"")))</f>
        <v/>
      </c>
      <c r="F1307" s="1" t="str">
        <f>IF(I1307="","",IF(J1307="IN","",IF(COUNTIF($B$2:B1307,B1307)=1,1,"")))</f>
        <v/>
      </c>
      <c r="G1307" s="1">
        <f>IF(I1307="","",COUNTIF($K$1:K1307,K1307))</f>
        <v>143</v>
      </c>
      <c r="H1307" s="1">
        <f>IF(I1307="","",COUNTIF($G$2:G1307,1))</f>
        <v>75</v>
      </c>
      <c r="I1307" s="5">
        <v>24435</v>
      </c>
      <c r="J1307" s="5" t="s">
        <v>3</v>
      </c>
      <c r="K1307" s="5" t="s">
        <v>25</v>
      </c>
      <c r="L1307" s="6">
        <v>43435</v>
      </c>
      <c r="M1307" s="5">
        <v>730</v>
      </c>
      <c r="N1307" s="5">
        <v>100.5</v>
      </c>
      <c r="O1307" s="7">
        <v>-73365</v>
      </c>
    </row>
    <row r="1308" spans="1:15" hidden="1" x14ac:dyDescent="0.2">
      <c r="A1308" s="1" t="str">
        <f t="shared" si="40"/>
        <v>43435-EcoBolsar (689)-24435-OUT</v>
      </c>
      <c r="B1308" s="1" t="str">
        <f t="shared" si="41"/>
        <v>43435-EcoBolsar (689)-OUT</v>
      </c>
      <c r="C1308" s="1" t="str">
        <f>IF(I1308="","",IF(J1308="OUT","",IF(COUNTIF($A$2:A1308,A1308)=1,1,"")))</f>
        <v/>
      </c>
      <c r="D1308" s="1" t="str">
        <f>IF(I1308="","",IF(J1308="IN","",IF(COUNTIF($A$2:A1308,A1308)=1,1,"")))</f>
        <v/>
      </c>
      <c r="E1308" s="1" t="str">
        <f>IF(I1308="","",IF(J1308="OUT","",IF(COUNTIF(B$2:$B1308,B1308)=1,1,"")))</f>
        <v/>
      </c>
      <c r="F1308" s="1" t="str">
        <f>IF(I1308="","",IF(J1308="IN","",IF(COUNTIF($B$2:B1308,B1308)=1,1,"")))</f>
        <v/>
      </c>
      <c r="G1308" s="1">
        <f>IF(I1308="","",COUNTIF($K$1:K1308,K1308))</f>
        <v>144</v>
      </c>
      <c r="H1308" s="1">
        <f>IF(I1308="","",COUNTIF($G$2:G1308,1))</f>
        <v>75</v>
      </c>
      <c r="I1308" s="5">
        <v>24435</v>
      </c>
      <c r="J1308" s="5" t="s">
        <v>3</v>
      </c>
      <c r="K1308" s="5" t="s">
        <v>25</v>
      </c>
      <c r="L1308" s="6">
        <v>43435</v>
      </c>
      <c r="M1308" s="5">
        <v>15</v>
      </c>
      <c r="N1308" s="5">
        <v>502.1</v>
      </c>
      <c r="O1308" s="7">
        <v>-7531.5</v>
      </c>
    </row>
    <row r="1309" spans="1:15" hidden="1" x14ac:dyDescent="0.2">
      <c r="A1309" s="1" t="str">
        <f t="shared" si="40"/>
        <v>43435-EcoBolsar (689)-24982-OUT</v>
      </c>
      <c r="B1309" s="1" t="str">
        <f t="shared" si="41"/>
        <v>43435-EcoBolsar (689)-OUT</v>
      </c>
      <c r="C1309" s="1" t="str">
        <f>IF(I1309="","",IF(J1309="OUT","",IF(COUNTIF($A$2:A1309,A1309)=1,1,"")))</f>
        <v/>
      </c>
      <c r="D1309" s="1">
        <f>IF(I1309="","",IF(J1309="IN","",IF(COUNTIF($A$2:A1309,A1309)=1,1,"")))</f>
        <v>1</v>
      </c>
      <c r="E1309" s="1" t="str">
        <f>IF(I1309="","",IF(J1309="OUT","",IF(COUNTIF(B$2:$B1309,B1309)=1,1,"")))</f>
        <v/>
      </c>
      <c r="F1309" s="1" t="str">
        <f>IF(I1309="","",IF(J1309="IN","",IF(COUNTIF($B$2:B1309,B1309)=1,1,"")))</f>
        <v/>
      </c>
      <c r="G1309" s="1">
        <f>IF(I1309="","",COUNTIF($K$1:K1309,K1309))</f>
        <v>145</v>
      </c>
      <c r="H1309" s="1">
        <f>IF(I1309="","",COUNTIF($G$2:G1309,1))</f>
        <v>75</v>
      </c>
      <c r="I1309" s="5">
        <v>24982</v>
      </c>
      <c r="J1309" s="5" t="s">
        <v>3</v>
      </c>
      <c r="K1309" s="5" t="s">
        <v>25</v>
      </c>
      <c r="L1309" s="6">
        <v>43435</v>
      </c>
      <c r="M1309" s="5">
        <v>902</v>
      </c>
      <c r="N1309" s="5">
        <v>55.7</v>
      </c>
      <c r="O1309" s="7">
        <v>-50241.4</v>
      </c>
    </row>
    <row r="1310" spans="1:15" hidden="1" x14ac:dyDescent="0.2">
      <c r="A1310" s="1" t="str">
        <f t="shared" si="40"/>
        <v>43435-EcoBolsar (689)-24982-OUT</v>
      </c>
      <c r="B1310" s="1" t="str">
        <f t="shared" si="41"/>
        <v>43435-EcoBolsar (689)-OUT</v>
      </c>
      <c r="C1310" s="1" t="str">
        <f>IF(I1310="","",IF(J1310="OUT","",IF(COUNTIF($A$2:A1310,A1310)=1,1,"")))</f>
        <v/>
      </c>
      <c r="D1310" s="1" t="str">
        <f>IF(I1310="","",IF(J1310="IN","",IF(COUNTIF($A$2:A1310,A1310)=1,1,"")))</f>
        <v/>
      </c>
      <c r="E1310" s="1" t="str">
        <f>IF(I1310="","",IF(J1310="OUT","",IF(COUNTIF(B$2:$B1310,B1310)=1,1,"")))</f>
        <v/>
      </c>
      <c r="F1310" s="1" t="str">
        <f>IF(I1310="","",IF(J1310="IN","",IF(COUNTIF($B$2:B1310,B1310)=1,1,"")))</f>
        <v/>
      </c>
      <c r="G1310" s="1">
        <f>IF(I1310="","",COUNTIF($K$1:K1310,K1310))</f>
        <v>146</v>
      </c>
      <c r="H1310" s="1">
        <f>IF(I1310="","",COUNTIF($G$2:G1310,1))</f>
        <v>75</v>
      </c>
      <c r="I1310" s="5">
        <v>24982</v>
      </c>
      <c r="J1310" s="5" t="s">
        <v>3</v>
      </c>
      <c r="K1310" s="5" t="s">
        <v>25</v>
      </c>
      <c r="L1310" s="6">
        <v>43435</v>
      </c>
      <c r="M1310" s="5">
        <v>178</v>
      </c>
      <c r="N1310" s="5">
        <v>261.75</v>
      </c>
      <c r="O1310" s="7">
        <v>-46591.5</v>
      </c>
    </row>
    <row r="1311" spans="1:15" hidden="1" x14ac:dyDescent="0.2">
      <c r="A1311" s="1" t="str">
        <f t="shared" si="40"/>
        <v>43435-EcoBolsar (689)-24982-OUT</v>
      </c>
      <c r="B1311" s="1" t="str">
        <f t="shared" si="41"/>
        <v>43435-EcoBolsar (689)-OUT</v>
      </c>
      <c r="C1311" s="1" t="str">
        <f>IF(I1311="","",IF(J1311="OUT","",IF(COUNTIF($A$2:A1311,A1311)=1,1,"")))</f>
        <v/>
      </c>
      <c r="D1311" s="1" t="str">
        <f>IF(I1311="","",IF(J1311="IN","",IF(COUNTIF($A$2:A1311,A1311)=1,1,"")))</f>
        <v/>
      </c>
      <c r="E1311" s="1" t="str">
        <f>IF(I1311="","",IF(J1311="OUT","",IF(COUNTIF(B$2:$B1311,B1311)=1,1,"")))</f>
        <v/>
      </c>
      <c r="F1311" s="1" t="str">
        <f>IF(I1311="","",IF(J1311="IN","",IF(COUNTIF($B$2:B1311,B1311)=1,1,"")))</f>
        <v/>
      </c>
      <c r="G1311" s="1">
        <f>IF(I1311="","",COUNTIF($K$1:K1311,K1311))</f>
        <v>147</v>
      </c>
      <c r="H1311" s="1">
        <f>IF(I1311="","",COUNTIF($G$2:G1311,1))</f>
        <v>75</v>
      </c>
      <c r="I1311" s="5">
        <v>24982</v>
      </c>
      <c r="J1311" s="5" t="s">
        <v>3</v>
      </c>
      <c r="K1311" s="5" t="s">
        <v>25</v>
      </c>
      <c r="L1311" s="6">
        <v>43435</v>
      </c>
      <c r="M1311" s="5">
        <v>7257</v>
      </c>
      <c r="N1311" s="5">
        <v>5.61</v>
      </c>
      <c r="O1311" s="7">
        <v>-40711.770000000004</v>
      </c>
    </row>
    <row r="1312" spans="1:15" hidden="1" x14ac:dyDescent="0.2">
      <c r="A1312" s="1" t="str">
        <f t="shared" si="40"/>
        <v>43435-EcoBolsar (689)-24982-OUT</v>
      </c>
      <c r="B1312" s="1" t="str">
        <f t="shared" si="41"/>
        <v>43435-EcoBolsar (689)-OUT</v>
      </c>
      <c r="C1312" s="1" t="str">
        <f>IF(I1312="","",IF(J1312="OUT","",IF(COUNTIF($A$2:A1312,A1312)=1,1,"")))</f>
        <v/>
      </c>
      <c r="D1312" s="1" t="str">
        <f>IF(I1312="","",IF(J1312="IN","",IF(COUNTIF($A$2:A1312,A1312)=1,1,"")))</f>
        <v/>
      </c>
      <c r="E1312" s="1" t="str">
        <f>IF(I1312="","",IF(J1312="OUT","",IF(COUNTIF(B$2:$B1312,B1312)=1,1,"")))</f>
        <v/>
      </c>
      <c r="F1312" s="1" t="str">
        <f>IF(I1312="","",IF(J1312="IN","",IF(COUNTIF($B$2:B1312,B1312)=1,1,"")))</f>
        <v/>
      </c>
      <c r="G1312" s="1">
        <f>IF(I1312="","",COUNTIF($K$1:K1312,K1312))</f>
        <v>148</v>
      </c>
      <c r="H1312" s="1">
        <f>IF(I1312="","",COUNTIF($G$2:G1312,1))</f>
        <v>75</v>
      </c>
      <c r="I1312" s="5">
        <v>24982</v>
      </c>
      <c r="J1312" s="5" t="s">
        <v>3</v>
      </c>
      <c r="K1312" s="5" t="s">
        <v>25</v>
      </c>
      <c r="L1312" s="6">
        <v>43435</v>
      </c>
      <c r="M1312" s="5">
        <v>560</v>
      </c>
      <c r="N1312" s="5">
        <v>66.849999999999994</v>
      </c>
      <c r="O1312" s="7">
        <v>-37436</v>
      </c>
    </row>
    <row r="1313" spans="1:15" hidden="1" x14ac:dyDescent="0.2">
      <c r="A1313" s="1" t="str">
        <f t="shared" si="40"/>
        <v>43435-EcoBolsar (689)-24982-OUT</v>
      </c>
      <c r="B1313" s="1" t="str">
        <f t="shared" si="41"/>
        <v>43435-EcoBolsar (689)-OUT</v>
      </c>
      <c r="C1313" s="1" t="str">
        <f>IF(I1313="","",IF(J1313="OUT","",IF(COUNTIF($A$2:A1313,A1313)=1,1,"")))</f>
        <v/>
      </c>
      <c r="D1313" s="1" t="str">
        <f>IF(I1313="","",IF(J1313="IN","",IF(COUNTIF($A$2:A1313,A1313)=1,1,"")))</f>
        <v/>
      </c>
      <c r="E1313" s="1" t="str">
        <f>IF(I1313="","",IF(J1313="OUT","",IF(COUNTIF(B$2:$B1313,B1313)=1,1,"")))</f>
        <v/>
      </c>
      <c r="F1313" s="1" t="str">
        <f>IF(I1313="","",IF(J1313="IN","",IF(COUNTIF($B$2:B1313,B1313)=1,1,"")))</f>
        <v/>
      </c>
      <c r="G1313" s="1">
        <f>IF(I1313="","",COUNTIF($K$1:K1313,K1313))</f>
        <v>149</v>
      </c>
      <c r="H1313" s="1">
        <f>IF(I1313="","",COUNTIF($G$2:G1313,1))</f>
        <v>75</v>
      </c>
      <c r="I1313" s="5">
        <v>24982</v>
      </c>
      <c r="J1313" s="5" t="s">
        <v>3</v>
      </c>
      <c r="K1313" s="5" t="s">
        <v>25</v>
      </c>
      <c r="L1313" s="6">
        <v>43435</v>
      </c>
      <c r="M1313" s="5">
        <v>500</v>
      </c>
      <c r="N1313" s="5">
        <v>46.2</v>
      </c>
      <c r="O1313" s="7">
        <v>-23100</v>
      </c>
    </row>
    <row r="1314" spans="1:15" hidden="1" x14ac:dyDescent="0.2">
      <c r="A1314" s="1" t="str">
        <f t="shared" si="40"/>
        <v>43435-EcoBolsar (689)-24982-OUT</v>
      </c>
      <c r="B1314" s="1" t="str">
        <f t="shared" si="41"/>
        <v>43435-EcoBolsar (689)-OUT</v>
      </c>
      <c r="C1314" s="1" t="str">
        <f>IF(I1314="","",IF(J1314="OUT","",IF(COUNTIF($A$2:A1314,A1314)=1,1,"")))</f>
        <v/>
      </c>
      <c r="D1314" s="1" t="str">
        <f>IF(I1314="","",IF(J1314="IN","",IF(COUNTIF($A$2:A1314,A1314)=1,1,"")))</f>
        <v/>
      </c>
      <c r="E1314" s="1" t="str">
        <f>IF(I1314="","",IF(J1314="OUT","",IF(COUNTIF(B$2:$B1314,B1314)=1,1,"")))</f>
        <v/>
      </c>
      <c r="F1314" s="1" t="str">
        <f>IF(I1314="","",IF(J1314="IN","",IF(COUNTIF($B$2:B1314,B1314)=1,1,"")))</f>
        <v/>
      </c>
      <c r="G1314" s="1">
        <f>IF(I1314="","",COUNTIF($K$1:K1314,K1314))</f>
        <v>150</v>
      </c>
      <c r="H1314" s="1">
        <f>IF(I1314="","",COUNTIF($G$2:G1314,1))</f>
        <v>75</v>
      </c>
      <c r="I1314" s="5">
        <v>24982</v>
      </c>
      <c r="J1314" s="5" t="s">
        <v>3</v>
      </c>
      <c r="K1314" s="5" t="s">
        <v>25</v>
      </c>
      <c r="L1314" s="6">
        <v>43435</v>
      </c>
      <c r="M1314" s="5">
        <v>220</v>
      </c>
      <c r="N1314" s="5">
        <v>103.6</v>
      </c>
      <c r="O1314" s="7">
        <v>-22792</v>
      </c>
    </row>
    <row r="1315" spans="1:15" hidden="1" x14ac:dyDescent="0.2">
      <c r="A1315" s="1" t="str">
        <f t="shared" si="40"/>
        <v>43435-EcoBolsar (689)-24982-OUT</v>
      </c>
      <c r="B1315" s="1" t="str">
        <f t="shared" si="41"/>
        <v>43435-EcoBolsar (689)-OUT</v>
      </c>
      <c r="C1315" s="1" t="str">
        <f>IF(I1315="","",IF(J1315="OUT","",IF(COUNTIF($A$2:A1315,A1315)=1,1,"")))</f>
        <v/>
      </c>
      <c r="D1315" s="1" t="str">
        <f>IF(I1315="","",IF(J1315="IN","",IF(COUNTIF($A$2:A1315,A1315)=1,1,"")))</f>
        <v/>
      </c>
      <c r="E1315" s="1" t="str">
        <f>IF(I1315="","",IF(J1315="OUT","",IF(COUNTIF(B$2:$B1315,B1315)=1,1,"")))</f>
        <v/>
      </c>
      <c r="F1315" s="1" t="str">
        <f>IF(I1315="","",IF(J1315="IN","",IF(COUNTIF($B$2:B1315,B1315)=1,1,"")))</f>
        <v/>
      </c>
      <c r="G1315" s="1">
        <f>IF(I1315="","",COUNTIF($K$1:K1315,K1315))</f>
        <v>151</v>
      </c>
      <c r="H1315" s="1">
        <f>IF(I1315="","",COUNTIF($G$2:G1315,1))</f>
        <v>75</v>
      </c>
      <c r="I1315" s="5">
        <v>24982</v>
      </c>
      <c r="J1315" s="5" t="s">
        <v>3</v>
      </c>
      <c r="K1315" s="5" t="s">
        <v>25</v>
      </c>
      <c r="L1315" s="6">
        <v>43435</v>
      </c>
      <c r="M1315" s="5">
        <v>925</v>
      </c>
      <c r="N1315" s="5">
        <v>18.149999999999999</v>
      </c>
      <c r="O1315" s="7">
        <v>-16788.75</v>
      </c>
    </row>
    <row r="1316" spans="1:15" hidden="1" x14ac:dyDescent="0.2">
      <c r="A1316" s="1" t="str">
        <f t="shared" si="40"/>
        <v>43435-EcoBolsar (689)-24982-OUT</v>
      </c>
      <c r="B1316" s="1" t="str">
        <f t="shared" si="41"/>
        <v>43435-EcoBolsar (689)-OUT</v>
      </c>
      <c r="C1316" s="1" t="str">
        <f>IF(I1316="","",IF(J1316="OUT","",IF(COUNTIF($A$2:A1316,A1316)=1,1,"")))</f>
        <v/>
      </c>
      <c r="D1316" s="1" t="str">
        <f>IF(I1316="","",IF(J1316="IN","",IF(COUNTIF($A$2:A1316,A1316)=1,1,"")))</f>
        <v/>
      </c>
      <c r="E1316" s="1" t="str">
        <f>IF(I1316="","",IF(J1316="OUT","",IF(COUNTIF(B$2:$B1316,B1316)=1,1,"")))</f>
        <v/>
      </c>
      <c r="F1316" s="1" t="str">
        <f>IF(I1316="","",IF(J1316="IN","",IF(COUNTIF($B$2:B1316,B1316)=1,1,"")))</f>
        <v/>
      </c>
      <c r="G1316" s="1">
        <f>IF(I1316="","",COUNTIF($K$1:K1316,K1316))</f>
        <v>152</v>
      </c>
      <c r="H1316" s="1">
        <f>IF(I1316="","",COUNTIF($G$2:G1316,1))</f>
        <v>75</v>
      </c>
      <c r="I1316" s="5">
        <v>24982</v>
      </c>
      <c r="J1316" s="5" t="s">
        <v>3</v>
      </c>
      <c r="K1316" s="5" t="s">
        <v>25</v>
      </c>
      <c r="L1316" s="6">
        <v>43435</v>
      </c>
      <c r="M1316" s="5">
        <v>67</v>
      </c>
      <c r="N1316" s="5">
        <v>162</v>
      </c>
      <c r="O1316" s="7">
        <v>-10854</v>
      </c>
    </row>
    <row r="1317" spans="1:15" hidden="1" x14ac:dyDescent="0.2">
      <c r="A1317" s="1" t="str">
        <f t="shared" si="40"/>
        <v>43435-Valfinsa Bursátil Soc. de Bolsa S.A (98)-25230-OUT</v>
      </c>
      <c r="B1317" s="1" t="str">
        <f t="shared" si="41"/>
        <v>43435-Valfinsa Bursátil Soc. de Bolsa S.A (98)-OUT</v>
      </c>
      <c r="C1317" s="1" t="str">
        <f>IF(I1317="","",IF(J1317="OUT","",IF(COUNTIF($A$2:A1317,A1317)=1,1,"")))</f>
        <v/>
      </c>
      <c r="D1317" s="1">
        <f>IF(I1317="","",IF(J1317="IN","",IF(COUNTIF($A$2:A1317,A1317)=1,1,"")))</f>
        <v>1</v>
      </c>
      <c r="E1317" s="1" t="str">
        <f>IF(I1317="","",IF(J1317="OUT","",IF(COUNTIF(B$2:$B1317,B1317)=1,1,"")))</f>
        <v/>
      </c>
      <c r="F1317" s="1">
        <f>IF(I1317="","",IF(J1317="IN","",IF(COUNTIF($B$2:B1317,B1317)=1,1,"")))</f>
        <v>1</v>
      </c>
      <c r="G1317" s="1">
        <f>IF(I1317="","",COUNTIF($K$1:K1317,K1317))</f>
        <v>8</v>
      </c>
      <c r="H1317" s="1">
        <f>IF(I1317="","",COUNTIF($G$2:G1317,1))</f>
        <v>75</v>
      </c>
      <c r="I1317" s="5">
        <v>25230</v>
      </c>
      <c r="J1317" s="5" t="s">
        <v>3</v>
      </c>
      <c r="K1317" s="5" t="s">
        <v>49</v>
      </c>
      <c r="L1317" s="6">
        <v>43435</v>
      </c>
      <c r="M1317" s="5">
        <v>5000</v>
      </c>
      <c r="N1317" s="5">
        <v>260</v>
      </c>
      <c r="O1317" s="7">
        <v>-1300000</v>
      </c>
    </row>
    <row r="1318" spans="1:15" hidden="1" x14ac:dyDescent="0.2">
      <c r="A1318" s="1" t="str">
        <f t="shared" si="40"/>
        <v>43435-Valfinsa Bursátil Soc. de Bolsa S.A (98)-25230-OUT</v>
      </c>
      <c r="B1318" s="1" t="str">
        <f t="shared" si="41"/>
        <v>43435-Valfinsa Bursátil Soc. de Bolsa S.A (98)-OUT</v>
      </c>
      <c r="C1318" s="1" t="str">
        <f>IF(I1318="","",IF(J1318="OUT","",IF(COUNTIF($A$2:A1318,A1318)=1,1,"")))</f>
        <v/>
      </c>
      <c r="D1318" s="1" t="str">
        <f>IF(I1318="","",IF(J1318="IN","",IF(COUNTIF($A$2:A1318,A1318)=1,1,"")))</f>
        <v/>
      </c>
      <c r="E1318" s="1" t="str">
        <f>IF(I1318="","",IF(J1318="OUT","",IF(COUNTIF(B$2:$B1318,B1318)=1,1,"")))</f>
        <v/>
      </c>
      <c r="F1318" s="1" t="str">
        <f>IF(I1318="","",IF(J1318="IN","",IF(COUNTIF($B$2:B1318,B1318)=1,1,"")))</f>
        <v/>
      </c>
      <c r="G1318" s="1">
        <f>IF(I1318="","",COUNTIF($K$1:K1318,K1318))</f>
        <v>9</v>
      </c>
      <c r="H1318" s="1">
        <f>IF(I1318="","",COUNTIF($G$2:G1318,1))</f>
        <v>75</v>
      </c>
      <c r="I1318" s="5">
        <v>25230</v>
      </c>
      <c r="J1318" s="5" t="s">
        <v>3</v>
      </c>
      <c r="K1318" s="5" t="s">
        <v>49</v>
      </c>
      <c r="L1318" s="6">
        <v>43435</v>
      </c>
      <c r="M1318" s="5">
        <v>30400</v>
      </c>
      <c r="N1318" s="5">
        <v>15.15</v>
      </c>
      <c r="O1318" s="7">
        <v>-460560</v>
      </c>
    </row>
    <row r="1319" spans="1:15" hidden="1" x14ac:dyDescent="0.2">
      <c r="A1319" s="1" t="str">
        <f t="shared" si="40"/>
        <v>43435-Bell Investments (88)-27290-OUT</v>
      </c>
      <c r="B1319" s="1" t="str">
        <f t="shared" si="41"/>
        <v>43435-Bell Investments (88)-OUT</v>
      </c>
      <c r="C1319" s="1" t="str">
        <f>IF(I1319="","",IF(J1319="OUT","",IF(COUNTIF($A$2:A1319,A1319)=1,1,"")))</f>
        <v/>
      </c>
      <c r="D1319" s="1">
        <f>IF(I1319="","",IF(J1319="IN","",IF(COUNTIF($A$2:A1319,A1319)=1,1,"")))</f>
        <v>1</v>
      </c>
      <c r="E1319" s="1" t="str">
        <f>IF(I1319="","",IF(J1319="OUT","",IF(COUNTIF(B$2:$B1319,B1319)=1,1,"")))</f>
        <v/>
      </c>
      <c r="F1319" s="1">
        <f>IF(I1319="","",IF(J1319="IN","",IF(COUNTIF($B$2:B1319,B1319)=1,1,"")))</f>
        <v>1</v>
      </c>
      <c r="G1319" s="1">
        <f>IF(I1319="","",COUNTIF($K$1:K1319,K1319))</f>
        <v>14</v>
      </c>
      <c r="H1319" s="1">
        <f>IF(I1319="","",COUNTIF($G$2:G1319,1))</f>
        <v>75</v>
      </c>
      <c r="I1319" s="5">
        <v>27290</v>
      </c>
      <c r="J1319" s="5" t="s">
        <v>3</v>
      </c>
      <c r="K1319" s="5" t="s">
        <v>39</v>
      </c>
      <c r="L1319" s="6">
        <v>43435</v>
      </c>
      <c r="M1319" s="5">
        <v>703</v>
      </c>
      <c r="N1319" s="5">
        <v>3595</v>
      </c>
      <c r="O1319" s="7">
        <v>-25272.850000000002</v>
      </c>
    </row>
    <row r="1320" spans="1:15" hidden="1" x14ac:dyDescent="0.2">
      <c r="A1320" s="1" t="str">
        <f t="shared" si="40"/>
        <v>43435-Caja de Valores S.A. (0000)-27368-OUT</v>
      </c>
      <c r="B1320" s="1" t="str">
        <f t="shared" si="41"/>
        <v>43435-Caja de Valores S.A. (0000)-OUT</v>
      </c>
      <c r="C1320" s="1" t="str">
        <f>IF(I1320="","",IF(J1320="OUT","",IF(COUNTIF($A$2:A1320,A1320)=1,1,"")))</f>
        <v/>
      </c>
      <c r="D1320" s="1">
        <f>IF(I1320="","",IF(J1320="IN","",IF(COUNTIF($A$2:A1320,A1320)=1,1,"")))</f>
        <v>1</v>
      </c>
      <c r="E1320" s="1" t="str">
        <f>IF(I1320="","",IF(J1320="OUT","",IF(COUNTIF(B$2:$B1320,B1320)=1,1,"")))</f>
        <v/>
      </c>
      <c r="F1320" s="1">
        <f>IF(I1320="","",IF(J1320="IN","",IF(COUNTIF($B$2:B1320,B1320)=1,1,"")))</f>
        <v>1</v>
      </c>
      <c r="G1320" s="1">
        <f>IF(I1320="","",COUNTIF($K$1:K1320,K1320))</f>
        <v>16</v>
      </c>
      <c r="H1320" s="1">
        <f>IF(I1320="","",COUNTIF($G$2:G1320,1))</f>
        <v>75</v>
      </c>
      <c r="I1320" s="5">
        <v>27368</v>
      </c>
      <c r="J1320" s="5" t="s">
        <v>3</v>
      </c>
      <c r="K1320" s="5" t="s">
        <v>22</v>
      </c>
      <c r="L1320" s="6">
        <v>43435</v>
      </c>
      <c r="M1320" s="5">
        <v>54144</v>
      </c>
      <c r="N1320" s="5">
        <v>3725</v>
      </c>
      <c r="O1320" s="7">
        <v>-2016864</v>
      </c>
    </row>
    <row r="1321" spans="1:15" hidden="1" x14ac:dyDescent="0.2">
      <c r="A1321" s="1" t="str">
        <f t="shared" si="40"/>
        <v>43435-Caja de Valores S.A. (0000)-27368-OUT</v>
      </c>
      <c r="B1321" s="1" t="str">
        <f t="shared" si="41"/>
        <v>43435-Caja de Valores S.A. (0000)-OUT</v>
      </c>
      <c r="C1321" s="1" t="str">
        <f>IF(I1321="","",IF(J1321="OUT","",IF(COUNTIF($A$2:A1321,A1321)=1,1,"")))</f>
        <v/>
      </c>
      <c r="D1321" s="1" t="str">
        <f>IF(I1321="","",IF(J1321="IN","",IF(COUNTIF($A$2:A1321,A1321)=1,1,"")))</f>
        <v/>
      </c>
      <c r="E1321" s="1" t="str">
        <f>IF(I1321="","",IF(J1321="OUT","",IF(COUNTIF(B$2:$B1321,B1321)=1,1,"")))</f>
        <v/>
      </c>
      <c r="F1321" s="1" t="str">
        <f>IF(I1321="","",IF(J1321="IN","",IF(COUNTIF($B$2:B1321,B1321)=1,1,"")))</f>
        <v/>
      </c>
      <c r="G1321" s="1">
        <f>IF(I1321="","",COUNTIF($K$1:K1321,K1321))</f>
        <v>17</v>
      </c>
      <c r="H1321" s="1">
        <f>IF(I1321="","",COUNTIF($G$2:G1321,1))</f>
        <v>75</v>
      </c>
      <c r="I1321" s="5">
        <v>27368</v>
      </c>
      <c r="J1321" s="5" t="s">
        <v>3</v>
      </c>
      <c r="K1321" s="5" t="s">
        <v>22</v>
      </c>
      <c r="L1321" s="6">
        <v>43435</v>
      </c>
      <c r="M1321" s="5">
        <v>45171</v>
      </c>
      <c r="N1321" s="5">
        <v>3547</v>
      </c>
      <c r="O1321" s="7">
        <v>-1602215.3699999999</v>
      </c>
    </row>
    <row r="1322" spans="1:15" hidden="1" x14ac:dyDescent="0.2">
      <c r="A1322" s="1" t="str">
        <f t="shared" si="40"/>
        <v>43435-Intervalores (206)-27539-OUT</v>
      </c>
      <c r="B1322" s="1" t="str">
        <f t="shared" si="41"/>
        <v>43435-Intervalores (206)-OUT</v>
      </c>
      <c r="C1322" s="1" t="str">
        <f>IF(I1322="","",IF(J1322="OUT","",IF(COUNTIF($A$2:A1322,A1322)=1,1,"")))</f>
        <v/>
      </c>
      <c r="D1322" s="1">
        <f>IF(I1322="","",IF(J1322="IN","",IF(COUNTIF($A$2:A1322,A1322)=1,1,"")))</f>
        <v>1</v>
      </c>
      <c r="E1322" s="1" t="str">
        <f>IF(I1322="","",IF(J1322="OUT","",IF(COUNTIF(B$2:$B1322,B1322)=1,1,"")))</f>
        <v/>
      </c>
      <c r="F1322" s="1">
        <f>IF(I1322="","",IF(J1322="IN","",IF(COUNTIF($B$2:B1322,B1322)=1,1,"")))</f>
        <v>1</v>
      </c>
      <c r="G1322" s="1">
        <f>IF(I1322="","",COUNTIF($K$1:K1322,K1322))</f>
        <v>7</v>
      </c>
      <c r="H1322" s="1">
        <f>IF(I1322="","",COUNTIF($G$2:G1322,1))</f>
        <v>75</v>
      </c>
      <c r="I1322" s="5">
        <v>27539</v>
      </c>
      <c r="J1322" s="5" t="s">
        <v>3</v>
      </c>
      <c r="K1322" s="5" t="s">
        <v>54</v>
      </c>
      <c r="L1322" s="6">
        <v>43435</v>
      </c>
      <c r="M1322" s="5">
        <v>967</v>
      </c>
      <c r="N1322" s="5">
        <v>54.75</v>
      </c>
      <c r="O1322" s="7">
        <v>-52943.25</v>
      </c>
    </row>
    <row r="1323" spans="1:15" hidden="1" x14ac:dyDescent="0.2">
      <c r="A1323" s="1" t="str">
        <f t="shared" si="40"/>
        <v>43435-Guardati Torti S.A (1736)-29633-OUT</v>
      </c>
      <c r="B1323" s="1" t="str">
        <f t="shared" si="41"/>
        <v>43435-Guardati Torti S.A (1736)-OUT</v>
      </c>
      <c r="C1323" s="1" t="str">
        <f>IF(I1323="","",IF(J1323="OUT","",IF(COUNTIF($A$2:A1323,A1323)=1,1,"")))</f>
        <v/>
      </c>
      <c r="D1323" s="1">
        <f>IF(I1323="","",IF(J1323="IN","",IF(COUNTIF($A$2:A1323,A1323)=1,1,"")))</f>
        <v>1</v>
      </c>
      <c r="E1323" s="1" t="str">
        <f>IF(I1323="","",IF(J1323="OUT","",IF(COUNTIF(B$2:$B1323,B1323)=1,1,"")))</f>
        <v/>
      </c>
      <c r="F1323" s="1">
        <f>IF(I1323="","",IF(J1323="IN","",IF(COUNTIF($B$2:B1323,B1323)=1,1,"")))</f>
        <v>1</v>
      </c>
      <c r="G1323" s="1">
        <f>IF(I1323="","",COUNTIF($K$1:K1323,K1323))</f>
        <v>48</v>
      </c>
      <c r="H1323" s="1">
        <f>IF(I1323="","",COUNTIF($G$2:G1323,1))</f>
        <v>75</v>
      </c>
      <c r="I1323" s="5">
        <v>29633</v>
      </c>
      <c r="J1323" s="5" t="s">
        <v>3</v>
      </c>
      <c r="K1323" s="5" t="s">
        <v>27</v>
      </c>
      <c r="L1323" s="6">
        <v>43435</v>
      </c>
      <c r="M1323" s="5">
        <v>2914</v>
      </c>
      <c r="N1323" s="5">
        <v>3571</v>
      </c>
      <c r="O1323" s="7">
        <v>-104058.94</v>
      </c>
    </row>
    <row r="1324" spans="1:15" hidden="1" x14ac:dyDescent="0.2">
      <c r="A1324" s="1" t="str">
        <f t="shared" si="40"/>
        <v>43435-EcoBolsar (689)-31694-OUT</v>
      </c>
      <c r="B1324" s="1" t="str">
        <f t="shared" si="41"/>
        <v>43435-EcoBolsar (689)-OUT</v>
      </c>
      <c r="C1324" s="1" t="str">
        <f>IF(I1324="","",IF(J1324="OUT","",IF(COUNTIF($A$2:A1324,A1324)=1,1,"")))</f>
        <v/>
      </c>
      <c r="D1324" s="1">
        <f>IF(I1324="","",IF(J1324="IN","",IF(COUNTIF($A$2:A1324,A1324)=1,1,"")))</f>
        <v>1</v>
      </c>
      <c r="E1324" s="1" t="str">
        <f>IF(I1324="","",IF(J1324="OUT","",IF(COUNTIF(B$2:$B1324,B1324)=1,1,"")))</f>
        <v/>
      </c>
      <c r="F1324" s="1" t="str">
        <f>IF(I1324="","",IF(J1324="IN","",IF(COUNTIF($B$2:B1324,B1324)=1,1,"")))</f>
        <v/>
      </c>
      <c r="G1324" s="1">
        <f>IF(I1324="","",COUNTIF($K$1:K1324,K1324))</f>
        <v>153</v>
      </c>
      <c r="H1324" s="1">
        <f>IF(I1324="","",COUNTIF($G$2:G1324,1))</f>
        <v>75</v>
      </c>
      <c r="I1324" s="5">
        <v>31694</v>
      </c>
      <c r="J1324" s="5" t="s">
        <v>3</v>
      </c>
      <c r="K1324" s="5" t="s">
        <v>25</v>
      </c>
      <c r="L1324" s="6">
        <v>43435</v>
      </c>
      <c r="M1324" s="5">
        <v>600</v>
      </c>
      <c r="N1324" s="5">
        <v>3595</v>
      </c>
      <c r="O1324" s="7">
        <v>-21570</v>
      </c>
    </row>
    <row r="1325" spans="1:15" hidden="1" x14ac:dyDescent="0.2">
      <c r="A1325" s="1" t="str">
        <f t="shared" si="40"/>
        <v>43435-EcoBolsar (689)-31694-OUT</v>
      </c>
      <c r="B1325" s="1" t="str">
        <f t="shared" si="41"/>
        <v>43435-EcoBolsar (689)-OUT</v>
      </c>
      <c r="C1325" s="1" t="str">
        <f>IF(I1325="","",IF(J1325="OUT","",IF(COUNTIF($A$2:A1325,A1325)=1,1,"")))</f>
        <v/>
      </c>
      <c r="D1325" s="1" t="str">
        <f>IF(I1325="","",IF(J1325="IN","",IF(COUNTIF($A$2:A1325,A1325)=1,1,"")))</f>
        <v/>
      </c>
      <c r="E1325" s="1" t="str">
        <f>IF(I1325="","",IF(J1325="OUT","",IF(COUNTIF(B$2:$B1325,B1325)=1,1,"")))</f>
        <v/>
      </c>
      <c r="F1325" s="1" t="str">
        <f>IF(I1325="","",IF(J1325="IN","",IF(COUNTIF($B$2:B1325,B1325)=1,1,"")))</f>
        <v/>
      </c>
      <c r="G1325" s="1">
        <f>IF(I1325="","",COUNTIF($K$1:K1325,K1325))</f>
        <v>154</v>
      </c>
      <c r="H1325" s="1">
        <f>IF(I1325="","",COUNTIF($G$2:G1325,1))</f>
        <v>75</v>
      </c>
      <c r="I1325" s="5">
        <v>31694</v>
      </c>
      <c r="J1325" s="5" t="s">
        <v>3</v>
      </c>
      <c r="K1325" s="5" t="s">
        <v>25</v>
      </c>
      <c r="L1325" s="6">
        <v>43435</v>
      </c>
      <c r="M1325" s="5">
        <v>18</v>
      </c>
      <c r="N1325" s="5">
        <v>585.75</v>
      </c>
      <c r="O1325" s="7">
        <v>-10543.5</v>
      </c>
    </row>
    <row r="1326" spans="1:15" hidden="1" x14ac:dyDescent="0.2">
      <c r="A1326" s="1" t="str">
        <f t="shared" si="40"/>
        <v>43435-EcoBolsar (689)-31694-OUT</v>
      </c>
      <c r="B1326" s="1" t="str">
        <f t="shared" si="41"/>
        <v>43435-EcoBolsar (689)-OUT</v>
      </c>
      <c r="C1326" s="1" t="str">
        <f>IF(I1326="","",IF(J1326="OUT","",IF(COUNTIF($A$2:A1326,A1326)=1,1,"")))</f>
        <v/>
      </c>
      <c r="D1326" s="1" t="str">
        <f>IF(I1326="","",IF(J1326="IN","",IF(COUNTIF($A$2:A1326,A1326)=1,1,"")))</f>
        <v/>
      </c>
      <c r="E1326" s="1" t="str">
        <f>IF(I1326="","",IF(J1326="OUT","",IF(COUNTIF(B$2:$B1326,B1326)=1,1,"")))</f>
        <v/>
      </c>
      <c r="F1326" s="1" t="str">
        <f>IF(I1326="","",IF(J1326="IN","",IF(COUNTIF($B$2:B1326,B1326)=1,1,"")))</f>
        <v/>
      </c>
      <c r="G1326" s="1">
        <f>IF(I1326="","",COUNTIF($K$1:K1326,K1326))</f>
        <v>155</v>
      </c>
      <c r="H1326" s="1">
        <f>IF(I1326="","",COUNTIF($G$2:G1326,1))</f>
        <v>75</v>
      </c>
      <c r="I1326" s="5">
        <v>31694</v>
      </c>
      <c r="J1326" s="5" t="s">
        <v>3</v>
      </c>
      <c r="K1326" s="5" t="s">
        <v>25</v>
      </c>
      <c r="L1326" s="6">
        <v>43435</v>
      </c>
      <c r="M1326" s="5">
        <v>166</v>
      </c>
      <c r="N1326" s="5">
        <v>54.7</v>
      </c>
      <c r="O1326" s="7">
        <v>-9080.2000000000007</v>
      </c>
    </row>
    <row r="1327" spans="1:15" hidden="1" x14ac:dyDescent="0.2">
      <c r="A1327" s="1" t="str">
        <f t="shared" si="40"/>
        <v>43435-EcoBolsar (689)-31694-OUT</v>
      </c>
      <c r="B1327" s="1" t="str">
        <f t="shared" si="41"/>
        <v>43435-EcoBolsar (689)-OUT</v>
      </c>
      <c r="C1327" s="1" t="str">
        <f>IF(I1327="","",IF(J1327="OUT","",IF(COUNTIF($A$2:A1327,A1327)=1,1,"")))</f>
        <v/>
      </c>
      <c r="D1327" s="1" t="str">
        <f>IF(I1327="","",IF(J1327="IN","",IF(COUNTIF($A$2:A1327,A1327)=1,1,"")))</f>
        <v/>
      </c>
      <c r="E1327" s="1" t="str">
        <f>IF(I1327="","",IF(J1327="OUT","",IF(COUNTIF(B$2:$B1327,B1327)=1,1,"")))</f>
        <v/>
      </c>
      <c r="F1327" s="1" t="str">
        <f>IF(I1327="","",IF(J1327="IN","",IF(COUNTIF($B$2:B1327,B1327)=1,1,"")))</f>
        <v/>
      </c>
      <c r="G1327" s="1">
        <f>IF(I1327="","",COUNTIF($K$1:K1327,K1327))</f>
        <v>156</v>
      </c>
      <c r="H1327" s="1">
        <f>IF(I1327="","",COUNTIF($G$2:G1327,1))</f>
        <v>75</v>
      </c>
      <c r="I1327" s="5">
        <v>31694</v>
      </c>
      <c r="J1327" s="5" t="s">
        <v>3</v>
      </c>
      <c r="K1327" s="5" t="s">
        <v>25</v>
      </c>
      <c r="L1327" s="6">
        <v>43435</v>
      </c>
      <c r="M1327" s="5">
        <v>200</v>
      </c>
      <c r="N1327" s="5">
        <v>3755</v>
      </c>
      <c r="O1327" s="7">
        <v>-7509.9999999999991</v>
      </c>
    </row>
    <row r="1328" spans="1:15" hidden="1" x14ac:dyDescent="0.2">
      <c r="A1328" s="1" t="str">
        <f t="shared" si="40"/>
        <v>43435-EcoBolsar (689)-31694-OUT</v>
      </c>
      <c r="B1328" s="1" t="str">
        <f t="shared" si="41"/>
        <v>43435-EcoBolsar (689)-OUT</v>
      </c>
      <c r="C1328" s="1" t="str">
        <f>IF(I1328="","",IF(J1328="OUT","",IF(COUNTIF($A$2:A1328,A1328)=1,1,"")))</f>
        <v/>
      </c>
      <c r="D1328" s="1" t="str">
        <f>IF(I1328="","",IF(J1328="IN","",IF(COUNTIF($A$2:A1328,A1328)=1,1,"")))</f>
        <v/>
      </c>
      <c r="E1328" s="1" t="str">
        <f>IF(I1328="","",IF(J1328="OUT","",IF(COUNTIF(B$2:$B1328,B1328)=1,1,"")))</f>
        <v/>
      </c>
      <c r="F1328" s="1" t="str">
        <f>IF(I1328="","",IF(J1328="IN","",IF(COUNTIF($B$2:B1328,B1328)=1,1,"")))</f>
        <v/>
      </c>
      <c r="G1328" s="1">
        <f>IF(I1328="","",COUNTIF($K$1:K1328,K1328))</f>
        <v>157</v>
      </c>
      <c r="H1328" s="1">
        <f>IF(I1328="","",COUNTIF($G$2:G1328,1))</f>
        <v>75</v>
      </c>
      <c r="I1328" s="5">
        <v>31694</v>
      </c>
      <c r="J1328" s="5" t="s">
        <v>3</v>
      </c>
      <c r="K1328" s="5" t="s">
        <v>25</v>
      </c>
      <c r="L1328" s="6">
        <v>43435</v>
      </c>
      <c r="M1328" s="5">
        <v>15</v>
      </c>
      <c r="N1328" s="5">
        <v>459.5</v>
      </c>
      <c r="O1328" s="7">
        <v>-6892.5</v>
      </c>
    </row>
    <row r="1329" spans="1:15" hidden="1" x14ac:dyDescent="0.2">
      <c r="A1329" s="1" t="str">
        <f t="shared" si="40"/>
        <v>43435-EcoBolsar (689)-31694-OUT</v>
      </c>
      <c r="B1329" s="1" t="str">
        <f t="shared" si="41"/>
        <v>43435-EcoBolsar (689)-OUT</v>
      </c>
      <c r="C1329" s="1" t="str">
        <f>IF(I1329="","",IF(J1329="OUT","",IF(COUNTIF($A$2:A1329,A1329)=1,1,"")))</f>
        <v/>
      </c>
      <c r="D1329" s="1" t="str">
        <f>IF(I1329="","",IF(J1329="IN","",IF(COUNTIF($A$2:A1329,A1329)=1,1,"")))</f>
        <v/>
      </c>
      <c r="E1329" s="1" t="str">
        <f>IF(I1329="","",IF(J1329="OUT","",IF(COUNTIF(B$2:$B1329,B1329)=1,1,"")))</f>
        <v/>
      </c>
      <c r="F1329" s="1" t="str">
        <f>IF(I1329="","",IF(J1329="IN","",IF(COUNTIF($B$2:B1329,B1329)=1,1,"")))</f>
        <v/>
      </c>
      <c r="G1329" s="1">
        <f>IF(I1329="","",COUNTIF($K$1:K1329,K1329))</f>
        <v>158</v>
      </c>
      <c r="H1329" s="1">
        <f>IF(I1329="","",COUNTIF($G$2:G1329,1))</f>
        <v>75</v>
      </c>
      <c r="I1329" s="5">
        <v>31694</v>
      </c>
      <c r="J1329" s="5" t="s">
        <v>3</v>
      </c>
      <c r="K1329" s="5" t="s">
        <v>25</v>
      </c>
      <c r="L1329" s="6">
        <v>43435</v>
      </c>
      <c r="M1329" s="5">
        <v>145</v>
      </c>
      <c r="N1329" s="5">
        <v>36.35</v>
      </c>
      <c r="O1329" s="7">
        <v>-5270.75</v>
      </c>
    </row>
    <row r="1330" spans="1:15" hidden="1" x14ac:dyDescent="0.2">
      <c r="A1330" s="1" t="str">
        <f t="shared" si="40"/>
        <v>43435-EcoBolsar (689)-31694-OUT</v>
      </c>
      <c r="B1330" s="1" t="str">
        <f t="shared" si="41"/>
        <v>43435-EcoBolsar (689)-OUT</v>
      </c>
      <c r="C1330" s="1" t="str">
        <f>IF(I1330="","",IF(J1330="OUT","",IF(COUNTIF($A$2:A1330,A1330)=1,1,"")))</f>
        <v/>
      </c>
      <c r="D1330" s="1" t="str">
        <f>IF(I1330="","",IF(J1330="IN","",IF(COUNTIF($A$2:A1330,A1330)=1,1,"")))</f>
        <v/>
      </c>
      <c r="E1330" s="1" t="str">
        <f>IF(I1330="","",IF(J1330="OUT","",IF(COUNTIF(B$2:$B1330,B1330)=1,1,"")))</f>
        <v/>
      </c>
      <c r="F1330" s="1" t="str">
        <f>IF(I1330="","",IF(J1330="IN","",IF(COUNTIF($B$2:B1330,B1330)=1,1,"")))</f>
        <v/>
      </c>
      <c r="G1330" s="1">
        <f>IF(I1330="","",COUNTIF($K$1:K1330,K1330))</f>
        <v>159</v>
      </c>
      <c r="H1330" s="1">
        <f>IF(I1330="","",COUNTIF($G$2:G1330,1))</f>
        <v>75</v>
      </c>
      <c r="I1330" s="5">
        <v>31694</v>
      </c>
      <c r="J1330" s="5" t="s">
        <v>3</v>
      </c>
      <c r="K1330" s="5" t="s">
        <v>25</v>
      </c>
      <c r="L1330" s="6">
        <v>43435</v>
      </c>
      <c r="M1330" s="5">
        <v>30</v>
      </c>
      <c r="N1330" s="5">
        <v>102.8</v>
      </c>
      <c r="O1330" s="7">
        <v>-3084</v>
      </c>
    </row>
    <row r="1331" spans="1:15" hidden="1" x14ac:dyDescent="0.2">
      <c r="A1331" s="1" t="str">
        <f t="shared" si="40"/>
        <v>43435-CONSULTATIO INVESTMENTS S.A. (259) (259)-31939-OUT</v>
      </c>
      <c r="B1331" s="1" t="str">
        <f t="shared" si="41"/>
        <v>43435-CONSULTATIO INVESTMENTS S.A. (259) (259)-OUT</v>
      </c>
      <c r="C1331" s="1" t="str">
        <f>IF(I1331="","",IF(J1331="OUT","",IF(COUNTIF($A$2:A1331,A1331)=1,1,"")))</f>
        <v/>
      </c>
      <c r="D1331" s="1">
        <f>IF(I1331="","",IF(J1331="IN","",IF(COUNTIF($A$2:A1331,A1331)=1,1,"")))</f>
        <v>1</v>
      </c>
      <c r="E1331" s="1" t="str">
        <f>IF(I1331="","",IF(J1331="OUT","",IF(COUNTIF(B$2:$B1331,B1331)=1,1,"")))</f>
        <v/>
      </c>
      <c r="F1331" s="1">
        <f>IF(I1331="","",IF(J1331="IN","",IF(COUNTIF($B$2:B1331,B1331)=1,1,"")))</f>
        <v>1</v>
      </c>
      <c r="G1331" s="1">
        <f>IF(I1331="","",COUNTIF($K$1:K1331,K1331))</f>
        <v>8</v>
      </c>
      <c r="H1331" s="1">
        <f>IF(I1331="","",COUNTIF($G$2:G1331,1))</f>
        <v>75</v>
      </c>
      <c r="I1331" s="5">
        <v>31939</v>
      </c>
      <c r="J1331" s="5" t="s">
        <v>3</v>
      </c>
      <c r="K1331" s="5" t="s">
        <v>109</v>
      </c>
      <c r="L1331" s="6">
        <v>43435</v>
      </c>
      <c r="M1331" s="5">
        <v>437</v>
      </c>
      <c r="N1331" s="5">
        <v>54.7</v>
      </c>
      <c r="O1331" s="7">
        <v>-23903.9</v>
      </c>
    </row>
    <row r="1332" spans="1:15" hidden="1" x14ac:dyDescent="0.2">
      <c r="A1332" s="1" t="str">
        <f t="shared" si="40"/>
        <v>43435-Santander Rio Banco (1119)-32389-OUT</v>
      </c>
      <c r="B1332" s="1" t="str">
        <f t="shared" si="41"/>
        <v>43435-Santander Rio Banco (1119)-OUT</v>
      </c>
      <c r="C1332" s="1" t="str">
        <f>IF(I1332="","",IF(J1332="OUT","",IF(COUNTIF($A$2:A1332,A1332)=1,1,"")))</f>
        <v/>
      </c>
      <c r="D1332" s="1">
        <f>IF(I1332="","",IF(J1332="IN","",IF(COUNTIF($A$2:A1332,A1332)=1,1,"")))</f>
        <v>1</v>
      </c>
      <c r="E1332" s="1" t="str">
        <f>IF(I1332="","",IF(J1332="OUT","",IF(COUNTIF(B$2:$B1332,B1332)=1,1,"")))</f>
        <v/>
      </c>
      <c r="F1332" s="1">
        <f>IF(I1332="","",IF(J1332="IN","",IF(COUNTIF($B$2:B1332,B1332)=1,1,"")))</f>
        <v>1</v>
      </c>
      <c r="G1332" s="1">
        <f>IF(I1332="","",COUNTIF($K$1:K1332,K1332))</f>
        <v>133</v>
      </c>
      <c r="H1332" s="1">
        <f>IF(I1332="","",COUNTIF($G$2:G1332,1))</f>
        <v>75</v>
      </c>
      <c r="I1332" s="5">
        <v>32389</v>
      </c>
      <c r="J1332" s="5" t="s">
        <v>3</v>
      </c>
      <c r="K1332" s="5" t="s">
        <v>114</v>
      </c>
      <c r="L1332" s="6">
        <v>43435</v>
      </c>
      <c r="M1332" s="5">
        <v>174</v>
      </c>
      <c r="N1332" s="5">
        <v>112.5</v>
      </c>
      <c r="O1332" s="7">
        <v>-19575</v>
      </c>
    </row>
    <row r="1333" spans="1:15" hidden="1" x14ac:dyDescent="0.2">
      <c r="A1333" s="1" t="str">
        <f t="shared" si="40"/>
        <v>43435-Santander Rio Banco (1119)-32389-OUT</v>
      </c>
      <c r="B1333" s="1" t="str">
        <f t="shared" si="41"/>
        <v>43435-Santander Rio Banco (1119)-OUT</v>
      </c>
      <c r="C1333" s="1" t="str">
        <f>IF(I1333="","",IF(J1333="OUT","",IF(COUNTIF($A$2:A1333,A1333)=1,1,"")))</f>
        <v/>
      </c>
      <c r="D1333" s="1" t="str">
        <f>IF(I1333="","",IF(J1333="IN","",IF(COUNTIF($A$2:A1333,A1333)=1,1,"")))</f>
        <v/>
      </c>
      <c r="E1333" s="1" t="str">
        <f>IF(I1333="","",IF(J1333="OUT","",IF(COUNTIF(B$2:$B1333,B1333)=1,1,"")))</f>
        <v/>
      </c>
      <c r="F1333" s="1" t="str">
        <f>IF(I1333="","",IF(J1333="IN","",IF(COUNTIF($B$2:B1333,B1333)=1,1,"")))</f>
        <v/>
      </c>
      <c r="G1333" s="1">
        <f>IF(I1333="","",COUNTIF($K$1:K1333,K1333))</f>
        <v>134</v>
      </c>
      <c r="H1333" s="1">
        <f>IF(I1333="","",COUNTIF($G$2:G1333,1))</f>
        <v>75</v>
      </c>
      <c r="I1333" s="5">
        <v>32389</v>
      </c>
      <c r="J1333" s="5" t="s">
        <v>3</v>
      </c>
      <c r="K1333" s="5" t="s">
        <v>114</v>
      </c>
      <c r="L1333" s="6">
        <v>43435</v>
      </c>
      <c r="M1333" s="5">
        <v>3520</v>
      </c>
      <c r="N1333" s="5">
        <v>5.05</v>
      </c>
      <c r="O1333" s="7">
        <v>-17776</v>
      </c>
    </row>
    <row r="1334" spans="1:15" hidden="1" x14ac:dyDescent="0.2">
      <c r="A1334" s="1" t="str">
        <f t="shared" si="40"/>
        <v>43435-Santander Rio Banco (1119)-32389-OUT</v>
      </c>
      <c r="B1334" s="1" t="str">
        <f t="shared" si="41"/>
        <v>43435-Santander Rio Banco (1119)-OUT</v>
      </c>
      <c r="C1334" s="1" t="str">
        <f>IF(I1334="","",IF(J1334="OUT","",IF(COUNTIF($A$2:A1334,A1334)=1,1,"")))</f>
        <v/>
      </c>
      <c r="D1334" s="1" t="str">
        <f>IF(I1334="","",IF(J1334="IN","",IF(COUNTIF($A$2:A1334,A1334)=1,1,"")))</f>
        <v/>
      </c>
      <c r="E1334" s="1" t="str">
        <f>IF(I1334="","",IF(J1334="OUT","",IF(COUNTIF(B$2:$B1334,B1334)=1,1,"")))</f>
        <v/>
      </c>
      <c r="F1334" s="1" t="str">
        <f>IF(I1334="","",IF(J1334="IN","",IF(COUNTIF($B$2:B1334,B1334)=1,1,"")))</f>
        <v/>
      </c>
      <c r="G1334" s="1">
        <f>IF(I1334="","",COUNTIF($K$1:K1334,K1334))</f>
        <v>135</v>
      </c>
      <c r="H1334" s="1">
        <f>IF(I1334="","",COUNTIF($G$2:G1334,1))</f>
        <v>75</v>
      </c>
      <c r="I1334" s="5">
        <v>32389</v>
      </c>
      <c r="J1334" s="5" t="s">
        <v>3</v>
      </c>
      <c r="K1334" s="5" t="s">
        <v>114</v>
      </c>
      <c r="L1334" s="6">
        <v>43435</v>
      </c>
      <c r="M1334" s="5">
        <v>1593</v>
      </c>
      <c r="N1334" s="5">
        <v>955</v>
      </c>
      <c r="O1334" s="7">
        <v>-15213.150000000001</v>
      </c>
    </row>
    <row r="1335" spans="1:15" hidden="1" x14ac:dyDescent="0.2">
      <c r="A1335" s="1" t="str">
        <f t="shared" si="40"/>
        <v>43435-Santander Rio Banco (1119)-32389-OUT</v>
      </c>
      <c r="B1335" s="1" t="str">
        <f t="shared" si="41"/>
        <v>43435-Santander Rio Banco (1119)-OUT</v>
      </c>
      <c r="C1335" s="1" t="str">
        <f>IF(I1335="","",IF(J1335="OUT","",IF(COUNTIF($A$2:A1335,A1335)=1,1,"")))</f>
        <v/>
      </c>
      <c r="D1335" s="1" t="str">
        <f>IF(I1335="","",IF(J1335="IN","",IF(COUNTIF($A$2:A1335,A1335)=1,1,"")))</f>
        <v/>
      </c>
      <c r="E1335" s="1" t="str">
        <f>IF(I1335="","",IF(J1335="OUT","",IF(COUNTIF(B$2:$B1335,B1335)=1,1,"")))</f>
        <v/>
      </c>
      <c r="F1335" s="1" t="str">
        <f>IF(I1335="","",IF(J1335="IN","",IF(COUNTIF($B$2:B1335,B1335)=1,1,"")))</f>
        <v/>
      </c>
      <c r="G1335" s="1">
        <f>IF(I1335="","",COUNTIF($K$1:K1335,K1335))</f>
        <v>136</v>
      </c>
      <c r="H1335" s="1">
        <f>IF(I1335="","",COUNTIF($G$2:G1335,1))</f>
        <v>75</v>
      </c>
      <c r="I1335" s="5">
        <v>32389</v>
      </c>
      <c r="J1335" s="5" t="s">
        <v>3</v>
      </c>
      <c r="K1335" s="5" t="s">
        <v>114</v>
      </c>
      <c r="L1335" s="6">
        <v>43435</v>
      </c>
      <c r="M1335" s="5">
        <v>699</v>
      </c>
      <c r="N1335" s="5">
        <v>12.95</v>
      </c>
      <c r="O1335" s="7">
        <v>-9052.0499999999993</v>
      </c>
    </row>
    <row r="1336" spans="1:15" hidden="1" x14ac:dyDescent="0.2">
      <c r="A1336" s="1" t="str">
        <f t="shared" si="40"/>
        <v>43435-Santander Rio Banco (1119)-32389-OUT</v>
      </c>
      <c r="B1336" s="1" t="str">
        <f t="shared" si="41"/>
        <v>43435-Santander Rio Banco (1119)-OUT</v>
      </c>
      <c r="C1336" s="1" t="str">
        <f>IF(I1336="","",IF(J1336="OUT","",IF(COUNTIF($A$2:A1336,A1336)=1,1,"")))</f>
        <v/>
      </c>
      <c r="D1336" s="1" t="str">
        <f>IF(I1336="","",IF(J1336="IN","",IF(COUNTIF($A$2:A1336,A1336)=1,1,"")))</f>
        <v/>
      </c>
      <c r="E1336" s="1" t="str">
        <f>IF(I1336="","",IF(J1336="OUT","",IF(COUNTIF(B$2:$B1336,B1336)=1,1,"")))</f>
        <v/>
      </c>
      <c r="F1336" s="1" t="str">
        <f>IF(I1336="","",IF(J1336="IN","",IF(COUNTIF($B$2:B1336,B1336)=1,1,"")))</f>
        <v/>
      </c>
      <c r="G1336" s="1">
        <f>IF(I1336="","",COUNTIF($K$1:K1336,K1336))</f>
        <v>137</v>
      </c>
      <c r="H1336" s="1">
        <f>IF(I1336="","",COUNTIF($G$2:G1336,1))</f>
        <v>75</v>
      </c>
      <c r="I1336" s="5">
        <v>32389</v>
      </c>
      <c r="J1336" s="5" t="s">
        <v>3</v>
      </c>
      <c r="K1336" s="5" t="s">
        <v>114</v>
      </c>
      <c r="L1336" s="6">
        <v>43435</v>
      </c>
      <c r="M1336" s="5">
        <v>48</v>
      </c>
      <c r="N1336" s="5">
        <v>141.80000000000001</v>
      </c>
      <c r="O1336" s="7">
        <v>-6806.4000000000005</v>
      </c>
    </row>
    <row r="1337" spans="1:15" hidden="1" x14ac:dyDescent="0.2">
      <c r="A1337" s="1" t="str">
        <f t="shared" si="40"/>
        <v>43435-Balanz Capital (238)-33478-OUT</v>
      </c>
      <c r="B1337" s="1" t="str">
        <f t="shared" si="41"/>
        <v>43435-Balanz Capital (238)-OUT</v>
      </c>
      <c r="C1337" s="1" t="str">
        <f>IF(I1337="","",IF(J1337="OUT","",IF(COUNTIF($A$2:A1337,A1337)=1,1,"")))</f>
        <v/>
      </c>
      <c r="D1337" s="1">
        <f>IF(I1337="","",IF(J1337="IN","",IF(COUNTIF($A$2:A1337,A1337)=1,1,"")))</f>
        <v>1</v>
      </c>
      <c r="E1337" s="1" t="str">
        <f>IF(I1337="","",IF(J1337="OUT","",IF(COUNTIF(B$2:$B1337,B1337)=1,1,"")))</f>
        <v/>
      </c>
      <c r="F1337" s="1" t="str">
        <f>IF(I1337="","",IF(J1337="IN","",IF(COUNTIF($B$2:B1337,B1337)=1,1,"")))</f>
        <v/>
      </c>
      <c r="G1337" s="1">
        <f>IF(I1337="","",COUNTIF($K$1:K1337,K1337))</f>
        <v>84</v>
      </c>
      <c r="H1337" s="1">
        <f>IF(I1337="","",COUNTIF($G$2:G1337,1))</f>
        <v>75</v>
      </c>
      <c r="I1337" s="5">
        <v>33478</v>
      </c>
      <c r="J1337" s="5" t="s">
        <v>3</v>
      </c>
      <c r="K1337" s="5" t="s">
        <v>6</v>
      </c>
      <c r="L1337" s="6">
        <v>43435</v>
      </c>
      <c r="M1337" s="5">
        <v>7500</v>
      </c>
      <c r="N1337" s="5">
        <v>3680</v>
      </c>
      <c r="O1337" s="7">
        <v>-276000</v>
      </c>
    </row>
    <row r="1338" spans="1:15" hidden="1" x14ac:dyDescent="0.2">
      <c r="A1338" s="1" t="str">
        <f t="shared" si="40"/>
        <v>43435-Tomar Inversiones S.A (Viejo) (1750)-34104-OUT</v>
      </c>
      <c r="B1338" s="1" t="str">
        <f t="shared" si="41"/>
        <v>43435-Tomar Inversiones S.A (Viejo) (1750)-OUT</v>
      </c>
      <c r="C1338" s="1" t="str">
        <f>IF(I1338="","",IF(J1338="OUT","",IF(COUNTIF($A$2:A1338,A1338)=1,1,"")))</f>
        <v/>
      </c>
      <c r="D1338" s="1">
        <f>IF(I1338="","",IF(J1338="IN","",IF(COUNTIF($A$2:A1338,A1338)=1,1,"")))</f>
        <v>1</v>
      </c>
      <c r="E1338" s="1" t="str">
        <f>IF(I1338="","",IF(J1338="OUT","",IF(COUNTIF(B$2:$B1338,B1338)=1,1,"")))</f>
        <v/>
      </c>
      <c r="F1338" s="1">
        <f>IF(I1338="","",IF(J1338="IN","",IF(COUNTIF($B$2:B1338,B1338)=1,1,"")))</f>
        <v>1</v>
      </c>
      <c r="G1338" s="1">
        <f>IF(I1338="","",COUNTIF($K$1:K1338,K1338))</f>
        <v>16</v>
      </c>
      <c r="H1338" s="1">
        <f>IF(I1338="","",COUNTIF($G$2:G1338,1))</f>
        <v>75</v>
      </c>
      <c r="I1338" s="5">
        <v>34104</v>
      </c>
      <c r="J1338" s="5" t="s">
        <v>3</v>
      </c>
      <c r="K1338" s="5" t="s">
        <v>122</v>
      </c>
      <c r="L1338" s="6">
        <v>43435</v>
      </c>
      <c r="M1338" s="5">
        <v>925</v>
      </c>
      <c r="N1338" s="5">
        <v>3608</v>
      </c>
      <c r="O1338" s="7">
        <v>-33374</v>
      </c>
    </row>
    <row r="1339" spans="1:15" hidden="1" x14ac:dyDescent="0.2">
      <c r="A1339" s="1" t="str">
        <f t="shared" si="40"/>
        <v>43435-Tomar Inversiones S.A (Viejo) (1750)-34104-OUT</v>
      </c>
      <c r="B1339" s="1" t="str">
        <f t="shared" si="41"/>
        <v>43435-Tomar Inversiones S.A (Viejo) (1750)-OUT</v>
      </c>
      <c r="C1339" s="1" t="str">
        <f>IF(I1339="","",IF(J1339="OUT","",IF(COUNTIF($A$2:A1339,A1339)=1,1,"")))</f>
        <v/>
      </c>
      <c r="D1339" s="1" t="str">
        <f>IF(I1339="","",IF(J1339="IN","",IF(COUNTIF($A$2:A1339,A1339)=1,1,"")))</f>
        <v/>
      </c>
      <c r="E1339" s="1" t="str">
        <f>IF(I1339="","",IF(J1339="OUT","",IF(COUNTIF(B$2:$B1339,B1339)=1,1,"")))</f>
        <v/>
      </c>
      <c r="F1339" s="1" t="str">
        <f>IF(I1339="","",IF(J1339="IN","",IF(COUNTIF($B$2:B1339,B1339)=1,1,"")))</f>
        <v/>
      </c>
      <c r="G1339" s="1">
        <f>IF(I1339="","",COUNTIF($K$1:K1339,K1339))</f>
        <v>17</v>
      </c>
      <c r="H1339" s="1">
        <f>IF(I1339="","",COUNTIF($G$2:G1339,1))</f>
        <v>75</v>
      </c>
      <c r="I1339" s="5">
        <v>34104</v>
      </c>
      <c r="J1339" s="5" t="s">
        <v>3</v>
      </c>
      <c r="K1339" s="5" t="s">
        <v>122</v>
      </c>
      <c r="L1339" s="6">
        <v>43435</v>
      </c>
      <c r="M1339" s="5">
        <v>57</v>
      </c>
      <c r="N1339" s="5">
        <v>572.29999999999995</v>
      </c>
      <c r="O1339" s="7">
        <v>-32621.1</v>
      </c>
    </row>
    <row r="1340" spans="1:15" hidden="1" x14ac:dyDescent="0.2">
      <c r="A1340" s="1" t="str">
        <f t="shared" si="40"/>
        <v>43435-Tomar Inversiones S.A (Viejo) (1750)-34104-OUT</v>
      </c>
      <c r="B1340" s="1" t="str">
        <f t="shared" si="41"/>
        <v>43435-Tomar Inversiones S.A (Viejo) (1750)-OUT</v>
      </c>
      <c r="C1340" s="1" t="str">
        <f>IF(I1340="","",IF(J1340="OUT","",IF(COUNTIF($A$2:A1340,A1340)=1,1,"")))</f>
        <v/>
      </c>
      <c r="D1340" s="1" t="str">
        <f>IF(I1340="","",IF(J1340="IN","",IF(COUNTIF($A$2:A1340,A1340)=1,1,"")))</f>
        <v/>
      </c>
      <c r="E1340" s="1" t="str">
        <f>IF(I1340="","",IF(J1340="OUT","",IF(COUNTIF(B$2:$B1340,B1340)=1,1,"")))</f>
        <v/>
      </c>
      <c r="F1340" s="1" t="str">
        <f>IF(I1340="","",IF(J1340="IN","",IF(COUNTIF($B$2:B1340,B1340)=1,1,"")))</f>
        <v/>
      </c>
      <c r="G1340" s="1">
        <f>IF(I1340="","",COUNTIF($K$1:K1340,K1340))</f>
        <v>18</v>
      </c>
      <c r="H1340" s="1">
        <f>IF(I1340="","",COUNTIF($G$2:G1340,1))</f>
        <v>75</v>
      </c>
      <c r="I1340" s="5">
        <v>34104</v>
      </c>
      <c r="J1340" s="5" t="s">
        <v>3</v>
      </c>
      <c r="K1340" s="5" t="s">
        <v>122</v>
      </c>
      <c r="L1340" s="6">
        <v>43435</v>
      </c>
      <c r="M1340" s="5">
        <v>235</v>
      </c>
      <c r="N1340" s="5">
        <v>126.3</v>
      </c>
      <c r="O1340" s="7">
        <v>-29680.5</v>
      </c>
    </row>
    <row r="1341" spans="1:15" hidden="1" x14ac:dyDescent="0.2">
      <c r="A1341" s="1" t="str">
        <f t="shared" si="40"/>
        <v>43435-Tomar Inversiones S.A (Viejo) (1750)-34104-OUT</v>
      </c>
      <c r="B1341" s="1" t="str">
        <f t="shared" si="41"/>
        <v>43435-Tomar Inversiones S.A (Viejo) (1750)-OUT</v>
      </c>
      <c r="C1341" s="1" t="str">
        <f>IF(I1341="","",IF(J1341="OUT","",IF(COUNTIF($A$2:A1341,A1341)=1,1,"")))</f>
        <v/>
      </c>
      <c r="D1341" s="1" t="str">
        <f>IF(I1341="","",IF(J1341="IN","",IF(COUNTIF($A$2:A1341,A1341)=1,1,"")))</f>
        <v/>
      </c>
      <c r="E1341" s="1" t="str">
        <f>IF(I1341="","",IF(J1341="OUT","",IF(COUNTIF(B$2:$B1341,B1341)=1,1,"")))</f>
        <v/>
      </c>
      <c r="F1341" s="1" t="str">
        <f>IF(I1341="","",IF(J1341="IN","",IF(COUNTIF($B$2:B1341,B1341)=1,1,"")))</f>
        <v/>
      </c>
      <c r="G1341" s="1">
        <f>IF(I1341="","",COUNTIF($K$1:K1341,K1341))</f>
        <v>19</v>
      </c>
      <c r="H1341" s="1">
        <f>IF(I1341="","",COUNTIF($G$2:G1341,1))</f>
        <v>75</v>
      </c>
      <c r="I1341" s="5">
        <v>34104</v>
      </c>
      <c r="J1341" s="5" t="s">
        <v>3</v>
      </c>
      <c r="K1341" s="5" t="s">
        <v>122</v>
      </c>
      <c r="L1341" s="6">
        <v>43435</v>
      </c>
      <c r="M1341" s="5">
        <v>592</v>
      </c>
      <c r="N1341" s="5">
        <v>49.6</v>
      </c>
      <c r="O1341" s="7">
        <v>-29363.200000000001</v>
      </c>
    </row>
    <row r="1342" spans="1:15" hidden="1" x14ac:dyDescent="0.2">
      <c r="A1342" s="1" t="str">
        <f t="shared" si="40"/>
        <v>43435-Tomar Inversiones S.A (Viejo) (1750)-34104-OUT</v>
      </c>
      <c r="B1342" s="1" t="str">
        <f t="shared" si="41"/>
        <v>43435-Tomar Inversiones S.A (Viejo) (1750)-OUT</v>
      </c>
      <c r="C1342" s="1" t="str">
        <f>IF(I1342="","",IF(J1342="OUT","",IF(COUNTIF($A$2:A1342,A1342)=1,1,"")))</f>
        <v/>
      </c>
      <c r="D1342" s="1" t="str">
        <f>IF(I1342="","",IF(J1342="IN","",IF(COUNTIF($A$2:A1342,A1342)=1,1,"")))</f>
        <v/>
      </c>
      <c r="E1342" s="1" t="str">
        <f>IF(I1342="","",IF(J1342="OUT","",IF(COUNTIF(B$2:$B1342,B1342)=1,1,"")))</f>
        <v/>
      </c>
      <c r="F1342" s="1" t="str">
        <f>IF(I1342="","",IF(J1342="IN","",IF(COUNTIF($B$2:B1342,B1342)=1,1,"")))</f>
        <v/>
      </c>
      <c r="G1342" s="1">
        <f>IF(I1342="","",COUNTIF($K$1:K1342,K1342))</f>
        <v>20</v>
      </c>
      <c r="H1342" s="1">
        <f>IF(I1342="","",COUNTIF($G$2:G1342,1))</f>
        <v>75</v>
      </c>
      <c r="I1342" s="5">
        <v>34104</v>
      </c>
      <c r="J1342" s="5" t="s">
        <v>3</v>
      </c>
      <c r="K1342" s="5" t="s">
        <v>122</v>
      </c>
      <c r="L1342" s="6">
        <v>43435</v>
      </c>
      <c r="M1342" s="5">
        <v>80</v>
      </c>
      <c r="N1342" s="5">
        <v>361.1</v>
      </c>
      <c r="O1342" s="7">
        <v>-28888</v>
      </c>
    </row>
    <row r="1343" spans="1:15" hidden="1" x14ac:dyDescent="0.2">
      <c r="A1343" s="1" t="str">
        <f t="shared" si="40"/>
        <v>43435-Tomar Inversiones S.A (Viejo) (1750)-34104-OUT</v>
      </c>
      <c r="B1343" s="1" t="str">
        <f t="shared" si="41"/>
        <v>43435-Tomar Inversiones S.A (Viejo) (1750)-OUT</v>
      </c>
      <c r="C1343" s="1" t="str">
        <f>IF(I1343="","",IF(J1343="OUT","",IF(COUNTIF($A$2:A1343,A1343)=1,1,"")))</f>
        <v/>
      </c>
      <c r="D1343" s="1" t="str">
        <f>IF(I1343="","",IF(J1343="IN","",IF(COUNTIF($A$2:A1343,A1343)=1,1,"")))</f>
        <v/>
      </c>
      <c r="E1343" s="1" t="str">
        <f>IF(I1343="","",IF(J1343="OUT","",IF(COUNTIF(B$2:$B1343,B1343)=1,1,"")))</f>
        <v/>
      </c>
      <c r="F1343" s="1" t="str">
        <f>IF(I1343="","",IF(J1343="IN","",IF(COUNTIF($B$2:B1343,B1343)=1,1,"")))</f>
        <v/>
      </c>
      <c r="G1343" s="1">
        <f>IF(I1343="","",COUNTIF($K$1:K1343,K1343))</f>
        <v>21</v>
      </c>
      <c r="H1343" s="1">
        <f>IF(I1343="","",COUNTIF($G$2:G1343,1))</f>
        <v>75</v>
      </c>
      <c r="I1343" s="5">
        <v>34104</v>
      </c>
      <c r="J1343" s="5" t="s">
        <v>3</v>
      </c>
      <c r="K1343" s="5" t="s">
        <v>122</v>
      </c>
      <c r="L1343" s="6">
        <v>43435</v>
      </c>
      <c r="M1343" s="5">
        <v>216</v>
      </c>
      <c r="N1343" s="5">
        <v>104.6</v>
      </c>
      <c r="O1343" s="7">
        <v>-22593.599999999999</v>
      </c>
    </row>
    <row r="1344" spans="1:15" hidden="1" x14ac:dyDescent="0.2">
      <c r="A1344" s="1" t="str">
        <f t="shared" si="40"/>
        <v>43435-Banco Galicia (552)-36287-OUT</v>
      </c>
      <c r="B1344" s="1" t="str">
        <f t="shared" si="41"/>
        <v>43435-Banco Galicia (552)-OUT</v>
      </c>
      <c r="C1344" s="1" t="str">
        <f>IF(I1344="","",IF(J1344="OUT","",IF(COUNTIF($A$2:A1344,A1344)=1,1,"")))</f>
        <v/>
      </c>
      <c r="D1344" s="1">
        <f>IF(I1344="","",IF(J1344="IN","",IF(COUNTIF($A$2:A1344,A1344)=1,1,"")))</f>
        <v>1</v>
      </c>
      <c r="E1344" s="1" t="str">
        <f>IF(I1344="","",IF(J1344="OUT","",IF(COUNTIF(B$2:$B1344,B1344)=1,1,"")))</f>
        <v/>
      </c>
      <c r="F1344" s="1">
        <f>IF(I1344="","",IF(J1344="IN","",IF(COUNTIF($B$2:B1344,B1344)=1,1,"")))</f>
        <v>1</v>
      </c>
      <c r="G1344" s="1">
        <f>IF(I1344="","",COUNTIF($K$1:K1344,K1344))</f>
        <v>95</v>
      </c>
      <c r="H1344" s="1">
        <f>IF(I1344="","",COUNTIF($G$2:G1344,1))</f>
        <v>75</v>
      </c>
      <c r="I1344" s="5">
        <v>36287</v>
      </c>
      <c r="J1344" s="5" t="s">
        <v>3</v>
      </c>
      <c r="K1344" s="5" t="s">
        <v>10</v>
      </c>
      <c r="L1344" s="6">
        <v>43435</v>
      </c>
      <c r="M1344" s="5">
        <v>164553</v>
      </c>
      <c r="N1344" s="5">
        <v>3540</v>
      </c>
      <c r="O1344" s="7">
        <v>-5825176.2000000002</v>
      </c>
    </row>
    <row r="1345" spans="1:15" hidden="1" x14ac:dyDescent="0.2">
      <c r="A1345" s="1" t="str">
        <f t="shared" si="40"/>
        <v>43435-EcoBolsar (689)-36821-OUT</v>
      </c>
      <c r="B1345" s="1" t="str">
        <f t="shared" si="41"/>
        <v>43435-EcoBolsar (689)-OUT</v>
      </c>
      <c r="C1345" s="1" t="str">
        <f>IF(I1345="","",IF(J1345="OUT","",IF(COUNTIF($A$2:A1345,A1345)=1,1,"")))</f>
        <v/>
      </c>
      <c r="D1345" s="1">
        <f>IF(I1345="","",IF(J1345="IN","",IF(COUNTIF($A$2:A1345,A1345)=1,1,"")))</f>
        <v>1</v>
      </c>
      <c r="E1345" s="1" t="str">
        <f>IF(I1345="","",IF(J1345="OUT","",IF(COUNTIF(B$2:$B1345,B1345)=1,1,"")))</f>
        <v/>
      </c>
      <c r="F1345" s="1" t="str">
        <f>IF(I1345="","",IF(J1345="IN","",IF(COUNTIF($B$2:B1345,B1345)=1,1,"")))</f>
        <v/>
      </c>
      <c r="G1345" s="1">
        <f>IF(I1345="","",COUNTIF($K$1:K1345,K1345))</f>
        <v>160</v>
      </c>
      <c r="H1345" s="1">
        <f>IF(I1345="","",COUNTIF($G$2:G1345,1))</f>
        <v>75</v>
      </c>
      <c r="I1345" s="5">
        <v>36821</v>
      </c>
      <c r="J1345" s="5" t="s">
        <v>3</v>
      </c>
      <c r="K1345" s="5" t="s">
        <v>25</v>
      </c>
      <c r="L1345" s="6">
        <v>43435</v>
      </c>
      <c r="M1345" s="5">
        <v>3100</v>
      </c>
      <c r="N1345" s="5">
        <v>53.5</v>
      </c>
      <c r="O1345" s="7">
        <v>-165850</v>
      </c>
    </row>
    <row r="1346" spans="1:15" hidden="1" x14ac:dyDescent="0.2">
      <c r="A1346" s="1" t="str">
        <f t="shared" si="40"/>
        <v>43435-EcoBolsar (689)-36821-OUT</v>
      </c>
      <c r="B1346" s="1" t="str">
        <f t="shared" si="41"/>
        <v>43435-EcoBolsar (689)-OUT</v>
      </c>
      <c r="C1346" s="1" t="str">
        <f>IF(I1346="","",IF(J1346="OUT","",IF(COUNTIF($A$2:A1346,A1346)=1,1,"")))</f>
        <v/>
      </c>
      <c r="D1346" s="1" t="str">
        <f>IF(I1346="","",IF(J1346="IN","",IF(COUNTIF($A$2:A1346,A1346)=1,1,"")))</f>
        <v/>
      </c>
      <c r="E1346" s="1" t="str">
        <f>IF(I1346="","",IF(J1346="OUT","",IF(COUNTIF(B$2:$B1346,B1346)=1,1,"")))</f>
        <v/>
      </c>
      <c r="F1346" s="1" t="str">
        <f>IF(I1346="","",IF(J1346="IN","",IF(COUNTIF($B$2:B1346,B1346)=1,1,"")))</f>
        <v/>
      </c>
      <c r="G1346" s="1">
        <f>IF(I1346="","",COUNTIF($K$1:K1346,K1346))</f>
        <v>161</v>
      </c>
      <c r="H1346" s="1">
        <f>IF(I1346="","",COUNTIF($G$2:G1346,1))</f>
        <v>75</v>
      </c>
      <c r="I1346" s="5">
        <v>36821</v>
      </c>
      <c r="J1346" s="5" t="s">
        <v>3</v>
      </c>
      <c r="K1346" s="5" t="s">
        <v>25</v>
      </c>
      <c r="L1346" s="6">
        <v>43435</v>
      </c>
      <c r="M1346" s="5">
        <v>680</v>
      </c>
      <c r="N1346" s="5">
        <v>144.4</v>
      </c>
      <c r="O1346" s="7">
        <v>-98192</v>
      </c>
    </row>
    <row r="1347" spans="1:15" hidden="1" x14ac:dyDescent="0.2">
      <c r="A1347" s="1" t="str">
        <f t="shared" si="40"/>
        <v>43435-EcoBolsar (689)-36821-OUT</v>
      </c>
      <c r="B1347" s="1" t="str">
        <f t="shared" si="41"/>
        <v>43435-EcoBolsar (689)-OUT</v>
      </c>
      <c r="C1347" s="1" t="str">
        <f>IF(I1347="","",IF(J1347="OUT","",IF(COUNTIF($A$2:A1347,A1347)=1,1,"")))</f>
        <v/>
      </c>
      <c r="D1347" s="1" t="str">
        <f>IF(I1347="","",IF(J1347="IN","",IF(COUNTIF($A$2:A1347,A1347)=1,1,"")))</f>
        <v/>
      </c>
      <c r="E1347" s="1" t="str">
        <f>IF(I1347="","",IF(J1347="OUT","",IF(COUNTIF(B$2:$B1347,B1347)=1,1,"")))</f>
        <v/>
      </c>
      <c r="F1347" s="1" t="str">
        <f>IF(I1347="","",IF(J1347="IN","",IF(COUNTIF($B$2:B1347,B1347)=1,1,"")))</f>
        <v/>
      </c>
      <c r="G1347" s="1">
        <f>IF(I1347="","",COUNTIF($K$1:K1347,K1347))</f>
        <v>162</v>
      </c>
      <c r="H1347" s="1">
        <f>IF(I1347="","",COUNTIF($G$2:G1347,1))</f>
        <v>75</v>
      </c>
      <c r="I1347" s="5">
        <v>36821</v>
      </c>
      <c r="J1347" s="5" t="s">
        <v>3</v>
      </c>
      <c r="K1347" s="5" t="s">
        <v>25</v>
      </c>
      <c r="L1347" s="6">
        <v>43435</v>
      </c>
      <c r="M1347" s="5">
        <v>860</v>
      </c>
      <c r="N1347" s="5">
        <v>105.8</v>
      </c>
      <c r="O1347" s="7">
        <v>-90988</v>
      </c>
    </row>
    <row r="1348" spans="1:15" hidden="1" x14ac:dyDescent="0.2">
      <c r="A1348" s="1" t="str">
        <f t="shared" ref="A1348:A1411" si="42">IF(I1348="","",L1348&amp;"-"&amp;K1348&amp;"-"&amp;I1348&amp;"-"&amp;J1348)</f>
        <v>43435-EcoBolsar (689)-36821-OUT</v>
      </c>
      <c r="B1348" s="1" t="str">
        <f t="shared" ref="B1348:B1411" si="43">IF(I1348="","",L1348&amp;"-"&amp;K1348&amp;"-"&amp;J1348)</f>
        <v>43435-EcoBolsar (689)-OUT</v>
      </c>
      <c r="C1348" s="1" t="str">
        <f>IF(I1348="","",IF(J1348="OUT","",IF(COUNTIF($A$2:A1348,A1348)=1,1,"")))</f>
        <v/>
      </c>
      <c r="D1348" s="1" t="str">
        <f>IF(I1348="","",IF(J1348="IN","",IF(COUNTIF($A$2:A1348,A1348)=1,1,"")))</f>
        <v/>
      </c>
      <c r="E1348" s="1" t="str">
        <f>IF(I1348="","",IF(J1348="OUT","",IF(COUNTIF(B$2:$B1348,B1348)=1,1,"")))</f>
        <v/>
      </c>
      <c r="F1348" s="1" t="str">
        <f>IF(I1348="","",IF(J1348="IN","",IF(COUNTIF($B$2:B1348,B1348)=1,1,"")))</f>
        <v/>
      </c>
      <c r="G1348" s="1">
        <f>IF(I1348="","",COUNTIF($K$1:K1348,K1348))</f>
        <v>163</v>
      </c>
      <c r="H1348" s="1">
        <f>IF(I1348="","",COUNTIF($G$2:G1348,1))</f>
        <v>75</v>
      </c>
      <c r="I1348" s="5">
        <v>36821</v>
      </c>
      <c r="J1348" s="5" t="s">
        <v>3</v>
      </c>
      <c r="K1348" s="5" t="s">
        <v>25</v>
      </c>
      <c r="L1348" s="6">
        <v>43435</v>
      </c>
      <c r="M1348" s="5">
        <v>1090</v>
      </c>
      <c r="N1348" s="5">
        <v>65.900000000000006</v>
      </c>
      <c r="O1348" s="7">
        <v>-71831</v>
      </c>
    </row>
    <row r="1349" spans="1:15" hidden="1" x14ac:dyDescent="0.2">
      <c r="A1349" s="1" t="str">
        <f t="shared" si="42"/>
        <v>43435-EcoBolsar (689)-36821-OUT</v>
      </c>
      <c r="B1349" s="1" t="str">
        <f t="shared" si="43"/>
        <v>43435-EcoBolsar (689)-OUT</v>
      </c>
      <c r="C1349" s="1" t="str">
        <f>IF(I1349="","",IF(J1349="OUT","",IF(COUNTIF($A$2:A1349,A1349)=1,1,"")))</f>
        <v/>
      </c>
      <c r="D1349" s="1" t="str">
        <f>IF(I1349="","",IF(J1349="IN","",IF(COUNTIF($A$2:A1349,A1349)=1,1,"")))</f>
        <v/>
      </c>
      <c r="E1349" s="1" t="str">
        <f>IF(I1349="","",IF(J1349="OUT","",IF(COUNTIF(B$2:$B1349,B1349)=1,1,"")))</f>
        <v/>
      </c>
      <c r="F1349" s="1" t="str">
        <f>IF(I1349="","",IF(J1349="IN","",IF(COUNTIF($B$2:B1349,B1349)=1,1,"")))</f>
        <v/>
      </c>
      <c r="G1349" s="1">
        <f>IF(I1349="","",COUNTIF($K$1:K1349,K1349))</f>
        <v>164</v>
      </c>
      <c r="H1349" s="1">
        <f>IF(I1349="","",COUNTIF($G$2:G1349,1))</f>
        <v>75</v>
      </c>
      <c r="I1349" s="5">
        <v>36821</v>
      </c>
      <c r="J1349" s="5" t="s">
        <v>3</v>
      </c>
      <c r="K1349" s="5" t="s">
        <v>25</v>
      </c>
      <c r="L1349" s="6">
        <v>43435</v>
      </c>
      <c r="M1349" s="5">
        <v>1340</v>
      </c>
      <c r="N1349" s="5">
        <v>51.35</v>
      </c>
      <c r="O1349" s="7">
        <v>-68809</v>
      </c>
    </row>
    <row r="1350" spans="1:15" hidden="1" x14ac:dyDescent="0.2">
      <c r="A1350" s="1" t="str">
        <f t="shared" si="42"/>
        <v>43435-EcoBolsar (689)-36821-OUT</v>
      </c>
      <c r="B1350" s="1" t="str">
        <f t="shared" si="43"/>
        <v>43435-EcoBolsar (689)-OUT</v>
      </c>
      <c r="C1350" s="1" t="str">
        <f>IF(I1350="","",IF(J1350="OUT","",IF(COUNTIF($A$2:A1350,A1350)=1,1,"")))</f>
        <v/>
      </c>
      <c r="D1350" s="1" t="str">
        <f>IF(I1350="","",IF(J1350="IN","",IF(COUNTIF($A$2:A1350,A1350)=1,1,"")))</f>
        <v/>
      </c>
      <c r="E1350" s="1" t="str">
        <f>IF(I1350="","",IF(J1350="OUT","",IF(COUNTIF(B$2:$B1350,B1350)=1,1,"")))</f>
        <v/>
      </c>
      <c r="F1350" s="1" t="str">
        <f>IF(I1350="","",IF(J1350="IN","",IF(COUNTIF($B$2:B1350,B1350)=1,1,"")))</f>
        <v/>
      </c>
      <c r="G1350" s="1">
        <f>IF(I1350="","",COUNTIF($K$1:K1350,K1350))</f>
        <v>165</v>
      </c>
      <c r="H1350" s="1">
        <f>IF(I1350="","",COUNTIF($G$2:G1350,1))</f>
        <v>75</v>
      </c>
      <c r="I1350" s="5">
        <v>36821</v>
      </c>
      <c r="J1350" s="5" t="s">
        <v>3</v>
      </c>
      <c r="K1350" s="5" t="s">
        <v>25</v>
      </c>
      <c r="L1350" s="6">
        <v>43435</v>
      </c>
      <c r="M1350" s="5">
        <v>130</v>
      </c>
      <c r="N1350" s="5">
        <v>429.65</v>
      </c>
      <c r="O1350" s="7">
        <v>-55854.5</v>
      </c>
    </row>
    <row r="1351" spans="1:15" hidden="1" x14ac:dyDescent="0.2">
      <c r="A1351" s="1" t="str">
        <f t="shared" si="42"/>
        <v>43435-EcoBolsar (689)-36821-OUT</v>
      </c>
      <c r="B1351" s="1" t="str">
        <f t="shared" si="43"/>
        <v>43435-EcoBolsar (689)-OUT</v>
      </c>
      <c r="C1351" s="1" t="str">
        <f>IF(I1351="","",IF(J1351="OUT","",IF(COUNTIF($A$2:A1351,A1351)=1,1,"")))</f>
        <v/>
      </c>
      <c r="D1351" s="1" t="str">
        <f>IF(I1351="","",IF(J1351="IN","",IF(COUNTIF($A$2:A1351,A1351)=1,1,"")))</f>
        <v/>
      </c>
      <c r="E1351" s="1" t="str">
        <f>IF(I1351="","",IF(J1351="OUT","",IF(COUNTIF(B$2:$B1351,B1351)=1,1,"")))</f>
        <v/>
      </c>
      <c r="F1351" s="1" t="str">
        <f>IF(I1351="","",IF(J1351="IN","",IF(COUNTIF($B$2:B1351,B1351)=1,1,"")))</f>
        <v/>
      </c>
      <c r="G1351" s="1">
        <f>IF(I1351="","",COUNTIF($K$1:K1351,K1351))</f>
        <v>166</v>
      </c>
      <c r="H1351" s="1">
        <f>IF(I1351="","",COUNTIF($G$2:G1351,1))</f>
        <v>75</v>
      </c>
      <c r="I1351" s="5">
        <v>36821</v>
      </c>
      <c r="J1351" s="5" t="s">
        <v>3</v>
      </c>
      <c r="K1351" s="5" t="s">
        <v>25</v>
      </c>
      <c r="L1351" s="6">
        <v>43435</v>
      </c>
      <c r="M1351" s="5">
        <v>1604</v>
      </c>
      <c r="N1351" s="5">
        <v>28.75</v>
      </c>
      <c r="O1351" s="7">
        <v>-46115</v>
      </c>
    </row>
    <row r="1352" spans="1:15" hidden="1" x14ac:dyDescent="0.2">
      <c r="A1352" s="1" t="str">
        <f t="shared" si="42"/>
        <v>43435-EcoBolsar (689)-36821-OUT</v>
      </c>
      <c r="B1352" s="1" t="str">
        <f t="shared" si="43"/>
        <v>43435-EcoBolsar (689)-OUT</v>
      </c>
      <c r="C1352" s="1" t="str">
        <f>IF(I1352="","",IF(J1352="OUT","",IF(COUNTIF($A$2:A1352,A1352)=1,1,"")))</f>
        <v/>
      </c>
      <c r="D1352" s="1" t="str">
        <f>IF(I1352="","",IF(J1352="IN","",IF(COUNTIF($A$2:A1352,A1352)=1,1,"")))</f>
        <v/>
      </c>
      <c r="E1352" s="1" t="str">
        <f>IF(I1352="","",IF(J1352="OUT","",IF(COUNTIF(B$2:$B1352,B1352)=1,1,"")))</f>
        <v/>
      </c>
      <c r="F1352" s="1" t="str">
        <f>IF(I1352="","",IF(J1352="IN","",IF(COUNTIF($B$2:B1352,B1352)=1,1,"")))</f>
        <v/>
      </c>
      <c r="G1352" s="1">
        <f>IF(I1352="","",COUNTIF($K$1:K1352,K1352))</f>
        <v>167</v>
      </c>
      <c r="H1352" s="1">
        <f>IF(I1352="","",COUNTIF($G$2:G1352,1))</f>
        <v>75</v>
      </c>
      <c r="I1352" s="5">
        <v>36821</v>
      </c>
      <c r="J1352" s="5" t="s">
        <v>3</v>
      </c>
      <c r="K1352" s="5" t="s">
        <v>25</v>
      </c>
      <c r="L1352" s="6">
        <v>43435</v>
      </c>
      <c r="M1352" s="5">
        <v>29</v>
      </c>
      <c r="N1352" s="5">
        <v>1398.9</v>
      </c>
      <c r="O1352" s="7">
        <v>-40568.100000000006</v>
      </c>
    </row>
    <row r="1353" spans="1:15" hidden="1" x14ac:dyDescent="0.2">
      <c r="A1353" s="1" t="str">
        <f t="shared" si="42"/>
        <v>43435-EcoBolsar (689)-36821-OUT</v>
      </c>
      <c r="B1353" s="1" t="str">
        <f t="shared" si="43"/>
        <v>43435-EcoBolsar (689)-OUT</v>
      </c>
      <c r="C1353" s="1" t="str">
        <f>IF(I1353="","",IF(J1353="OUT","",IF(COUNTIF($A$2:A1353,A1353)=1,1,"")))</f>
        <v/>
      </c>
      <c r="D1353" s="1" t="str">
        <f>IF(I1353="","",IF(J1353="IN","",IF(COUNTIF($A$2:A1353,A1353)=1,1,"")))</f>
        <v/>
      </c>
      <c r="E1353" s="1" t="str">
        <f>IF(I1353="","",IF(J1353="OUT","",IF(COUNTIF(B$2:$B1353,B1353)=1,1,"")))</f>
        <v/>
      </c>
      <c r="F1353" s="1" t="str">
        <f>IF(I1353="","",IF(J1353="IN","",IF(COUNTIF($B$2:B1353,B1353)=1,1,"")))</f>
        <v/>
      </c>
      <c r="G1353" s="1">
        <f>IF(I1353="","",COUNTIF($K$1:K1353,K1353))</f>
        <v>168</v>
      </c>
      <c r="H1353" s="1">
        <f>IF(I1353="","",COUNTIF($G$2:G1353,1))</f>
        <v>75</v>
      </c>
      <c r="I1353" s="5">
        <v>36821</v>
      </c>
      <c r="J1353" s="5" t="s">
        <v>3</v>
      </c>
      <c r="K1353" s="5" t="s">
        <v>25</v>
      </c>
      <c r="L1353" s="6">
        <v>43435</v>
      </c>
      <c r="M1353" s="5">
        <v>1000</v>
      </c>
      <c r="N1353" s="5">
        <v>39.950000000000003</v>
      </c>
      <c r="O1353" s="7">
        <v>-39950</v>
      </c>
    </row>
    <row r="1354" spans="1:15" hidden="1" x14ac:dyDescent="0.2">
      <c r="A1354" s="1" t="str">
        <f t="shared" si="42"/>
        <v>43435-EcoBolsar (689)-36821-OUT</v>
      </c>
      <c r="B1354" s="1" t="str">
        <f t="shared" si="43"/>
        <v>43435-EcoBolsar (689)-OUT</v>
      </c>
      <c r="C1354" s="1" t="str">
        <f>IF(I1354="","",IF(J1354="OUT","",IF(COUNTIF($A$2:A1354,A1354)=1,1,"")))</f>
        <v/>
      </c>
      <c r="D1354" s="1" t="str">
        <f>IF(I1354="","",IF(J1354="IN","",IF(COUNTIF($A$2:A1354,A1354)=1,1,"")))</f>
        <v/>
      </c>
      <c r="E1354" s="1" t="str">
        <f>IF(I1354="","",IF(J1354="OUT","",IF(COUNTIF(B$2:$B1354,B1354)=1,1,"")))</f>
        <v/>
      </c>
      <c r="F1354" s="1" t="str">
        <f>IF(I1354="","",IF(J1354="IN","",IF(COUNTIF($B$2:B1354,B1354)=1,1,"")))</f>
        <v/>
      </c>
      <c r="G1354" s="1">
        <f>IF(I1354="","",COUNTIF($K$1:K1354,K1354))</f>
        <v>169</v>
      </c>
      <c r="H1354" s="1">
        <f>IF(I1354="","",COUNTIF($G$2:G1354,1))</f>
        <v>75</v>
      </c>
      <c r="I1354" s="5">
        <v>36821</v>
      </c>
      <c r="J1354" s="5" t="s">
        <v>3</v>
      </c>
      <c r="K1354" s="5" t="s">
        <v>25</v>
      </c>
      <c r="L1354" s="6">
        <v>43435</v>
      </c>
      <c r="M1354" s="5">
        <v>1100</v>
      </c>
      <c r="N1354" s="5">
        <v>34.450000000000003</v>
      </c>
      <c r="O1354" s="7">
        <v>-37895</v>
      </c>
    </row>
    <row r="1355" spans="1:15" hidden="1" x14ac:dyDescent="0.2">
      <c r="A1355" s="1" t="str">
        <f t="shared" si="42"/>
        <v>43435-EcoBolsar (689)-36821-OUT</v>
      </c>
      <c r="B1355" s="1" t="str">
        <f t="shared" si="43"/>
        <v>43435-EcoBolsar (689)-OUT</v>
      </c>
      <c r="C1355" s="1" t="str">
        <f>IF(I1355="","",IF(J1355="OUT","",IF(COUNTIF($A$2:A1355,A1355)=1,1,"")))</f>
        <v/>
      </c>
      <c r="D1355" s="1" t="str">
        <f>IF(I1355="","",IF(J1355="IN","",IF(COUNTIF($A$2:A1355,A1355)=1,1,"")))</f>
        <v/>
      </c>
      <c r="E1355" s="1" t="str">
        <f>IF(I1355="","",IF(J1355="OUT","",IF(COUNTIF(B$2:$B1355,B1355)=1,1,"")))</f>
        <v/>
      </c>
      <c r="F1355" s="1" t="str">
        <f>IF(I1355="","",IF(J1355="IN","",IF(COUNTIF($B$2:B1355,B1355)=1,1,"")))</f>
        <v/>
      </c>
      <c r="G1355" s="1">
        <f>IF(I1355="","",COUNTIF($K$1:K1355,K1355))</f>
        <v>170</v>
      </c>
      <c r="H1355" s="1">
        <f>IF(I1355="","",COUNTIF($G$2:G1355,1))</f>
        <v>75</v>
      </c>
      <c r="I1355" s="5">
        <v>36821</v>
      </c>
      <c r="J1355" s="5" t="s">
        <v>3</v>
      </c>
      <c r="K1355" s="5" t="s">
        <v>25</v>
      </c>
      <c r="L1355" s="6">
        <v>43435</v>
      </c>
      <c r="M1355" s="5">
        <v>115</v>
      </c>
      <c r="N1355" s="5">
        <v>261.45</v>
      </c>
      <c r="O1355" s="7">
        <v>-30066.75</v>
      </c>
    </row>
    <row r="1356" spans="1:15" hidden="1" x14ac:dyDescent="0.2">
      <c r="A1356" s="1" t="str">
        <f t="shared" si="42"/>
        <v>43435-EcoBolsar (689)-36821-OUT</v>
      </c>
      <c r="B1356" s="1" t="str">
        <f t="shared" si="43"/>
        <v>43435-EcoBolsar (689)-OUT</v>
      </c>
      <c r="C1356" s="1" t="str">
        <f>IF(I1356="","",IF(J1356="OUT","",IF(COUNTIF($A$2:A1356,A1356)=1,1,"")))</f>
        <v/>
      </c>
      <c r="D1356" s="1" t="str">
        <f>IF(I1356="","",IF(J1356="IN","",IF(COUNTIF($A$2:A1356,A1356)=1,1,"")))</f>
        <v/>
      </c>
      <c r="E1356" s="1" t="str">
        <f>IF(I1356="","",IF(J1356="OUT","",IF(COUNTIF(B$2:$B1356,B1356)=1,1,"")))</f>
        <v/>
      </c>
      <c r="F1356" s="1" t="str">
        <f>IF(I1356="","",IF(J1356="IN","",IF(COUNTIF($B$2:B1356,B1356)=1,1,"")))</f>
        <v/>
      </c>
      <c r="G1356" s="1">
        <f>IF(I1356="","",COUNTIF($K$1:K1356,K1356))</f>
        <v>171</v>
      </c>
      <c r="H1356" s="1">
        <f>IF(I1356="","",COUNTIF($G$2:G1356,1))</f>
        <v>75</v>
      </c>
      <c r="I1356" s="5">
        <v>36821</v>
      </c>
      <c r="J1356" s="5" t="s">
        <v>3</v>
      </c>
      <c r="K1356" s="5" t="s">
        <v>25</v>
      </c>
      <c r="L1356" s="6">
        <v>43435</v>
      </c>
      <c r="M1356" s="5">
        <v>2200</v>
      </c>
      <c r="N1356" s="5">
        <v>13.15</v>
      </c>
      <c r="O1356" s="7">
        <v>-28930</v>
      </c>
    </row>
    <row r="1357" spans="1:15" hidden="1" x14ac:dyDescent="0.2">
      <c r="A1357" s="1" t="str">
        <f t="shared" si="42"/>
        <v>43435-EcoBolsar (689)-36821-OUT</v>
      </c>
      <c r="B1357" s="1" t="str">
        <f t="shared" si="43"/>
        <v>43435-EcoBolsar (689)-OUT</v>
      </c>
      <c r="C1357" s="1" t="str">
        <f>IF(I1357="","",IF(J1357="OUT","",IF(COUNTIF($A$2:A1357,A1357)=1,1,"")))</f>
        <v/>
      </c>
      <c r="D1357" s="1" t="str">
        <f>IF(I1357="","",IF(J1357="IN","",IF(COUNTIF($A$2:A1357,A1357)=1,1,"")))</f>
        <v/>
      </c>
      <c r="E1357" s="1" t="str">
        <f>IF(I1357="","",IF(J1357="OUT","",IF(COUNTIF(B$2:$B1357,B1357)=1,1,"")))</f>
        <v/>
      </c>
      <c r="F1357" s="1" t="str">
        <f>IF(I1357="","",IF(J1357="IN","",IF(COUNTIF($B$2:B1357,B1357)=1,1,"")))</f>
        <v/>
      </c>
      <c r="G1357" s="1">
        <f>IF(I1357="","",COUNTIF($K$1:K1357,K1357))</f>
        <v>172</v>
      </c>
      <c r="H1357" s="1">
        <f>IF(I1357="","",COUNTIF($G$2:G1357,1))</f>
        <v>75</v>
      </c>
      <c r="I1357" s="5">
        <v>36821</v>
      </c>
      <c r="J1357" s="5" t="s">
        <v>3</v>
      </c>
      <c r="K1357" s="5" t="s">
        <v>25</v>
      </c>
      <c r="L1357" s="6">
        <v>43435</v>
      </c>
      <c r="M1357" s="5">
        <v>1380</v>
      </c>
      <c r="N1357" s="5">
        <v>17.5</v>
      </c>
      <c r="O1357" s="7">
        <v>-24150</v>
      </c>
    </row>
    <row r="1358" spans="1:15" hidden="1" x14ac:dyDescent="0.2">
      <c r="A1358" s="1" t="str">
        <f t="shared" si="42"/>
        <v>43435-Guardati Torti S.A (1736)-37473-OUT</v>
      </c>
      <c r="B1358" s="1" t="str">
        <f t="shared" si="43"/>
        <v>43435-Guardati Torti S.A (1736)-OUT</v>
      </c>
      <c r="C1358" s="1" t="str">
        <f>IF(I1358="","",IF(J1358="OUT","",IF(COUNTIF($A$2:A1358,A1358)=1,1,"")))</f>
        <v/>
      </c>
      <c r="D1358" s="1">
        <f>IF(I1358="","",IF(J1358="IN","",IF(COUNTIF($A$2:A1358,A1358)=1,1,"")))</f>
        <v>1</v>
      </c>
      <c r="E1358" s="1" t="str">
        <f>IF(I1358="","",IF(J1358="OUT","",IF(COUNTIF(B$2:$B1358,B1358)=1,1,"")))</f>
        <v/>
      </c>
      <c r="F1358" s="1" t="str">
        <f>IF(I1358="","",IF(J1358="IN","",IF(COUNTIF($B$2:B1358,B1358)=1,1,"")))</f>
        <v/>
      </c>
      <c r="G1358" s="1">
        <f>IF(I1358="","",COUNTIF($K$1:K1358,K1358))</f>
        <v>49</v>
      </c>
      <c r="H1358" s="1">
        <f>IF(I1358="","",COUNTIF($G$2:G1358,1))</f>
        <v>75</v>
      </c>
      <c r="I1358" s="5">
        <v>37473</v>
      </c>
      <c r="J1358" s="5" t="s">
        <v>3</v>
      </c>
      <c r="K1358" s="5" t="s">
        <v>27</v>
      </c>
      <c r="L1358" s="6">
        <v>43435</v>
      </c>
      <c r="M1358" s="5">
        <v>945</v>
      </c>
      <c r="N1358" s="5">
        <v>61.7</v>
      </c>
      <c r="O1358" s="7">
        <v>-58306.5</v>
      </c>
    </row>
    <row r="1359" spans="1:15" hidden="1" x14ac:dyDescent="0.2">
      <c r="A1359" s="1" t="str">
        <f t="shared" si="42"/>
        <v>43435-Guardati Torti S.A (1736)-37473-OUT</v>
      </c>
      <c r="B1359" s="1" t="str">
        <f t="shared" si="43"/>
        <v>43435-Guardati Torti S.A (1736)-OUT</v>
      </c>
      <c r="C1359" s="1" t="str">
        <f>IF(I1359="","",IF(J1359="OUT","",IF(COUNTIF($A$2:A1359,A1359)=1,1,"")))</f>
        <v/>
      </c>
      <c r="D1359" s="1" t="str">
        <f>IF(I1359="","",IF(J1359="IN","",IF(COUNTIF($A$2:A1359,A1359)=1,1,"")))</f>
        <v/>
      </c>
      <c r="E1359" s="1" t="str">
        <f>IF(I1359="","",IF(J1359="OUT","",IF(COUNTIF(B$2:$B1359,B1359)=1,1,"")))</f>
        <v/>
      </c>
      <c r="F1359" s="1" t="str">
        <f>IF(I1359="","",IF(J1359="IN","",IF(COUNTIF($B$2:B1359,B1359)=1,1,"")))</f>
        <v/>
      </c>
      <c r="G1359" s="1">
        <f>IF(I1359="","",COUNTIF($K$1:K1359,K1359))</f>
        <v>50</v>
      </c>
      <c r="H1359" s="1">
        <f>IF(I1359="","",COUNTIF($G$2:G1359,1))</f>
        <v>75</v>
      </c>
      <c r="I1359" s="5">
        <v>37473</v>
      </c>
      <c r="J1359" s="5" t="s">
        <v>3</v>
      </c>
      <c r="K1359" s="5" t="s">
        <v>27</v>
      </c>
      <c r="L1359" s="6">
        <v>43435</v>
      </c>
      <c r="M1359" s="5">
        <v>78</v>
      </c>
      <c r="N1359" s="5">
        <v>424.7</v>
      </c>
      <c r="O1359" s="7">
        <v>-33126.6</v>
      </c>
    </row>
    <row r="1360" spans="1:15" hidden="1" x14ac:dyDescent="0.2">
      <c r="A1360" s="1" t="str">
        <f t="shared" si="42"/>
        <v>43435-Tomar Inversiones S.A. (81)-37488-OUT</v>
      </c>
      <c r="B1360" s="1" t="str">
        <f t="shared" si="43"/>
        <v>43435-Tomar Inversiones S.A. (81)-OUT</v>
      </c>
      <c r="C1360" s="1" t="str">
        <f>IF(I1360="","",IF(J1360="OUT","",IF(COUNTIF($A$2:A1360,A1360)=1,1,"")))</f>
        <v/>
      </c>
      <c r="D1360" s="1">
        <f>IF(I1360="","",IF(J1360="IN","",IF(COUNTIF($A$2:A1360,A1360)=1,1,"")))</f>
        <v>1</v>
      </c>
      <c r="E1360" s="1" t="str">
        <f>IF(I1360="","",IF(J1360="OUT","",IF(COUNTIF(B$2:$B1360,B1360)=1,1,"")))</f>
        <v/>
      </c>
      <c r="F1360" s="1" t="str">
        <f>IF(I1360="","",IF(J1360="IN","",IF(COUNTIF($B$2:B1360,B1360)=1,1,"")))</f>
        <v/>
      </c>
      <c r="G1360" s="1">
        <f>IF(I1360="","",COUNTIF($K$1:K1360,K1360))</f>
        <v>8</v>
      </c>
      <c r="H1360" s="1">
        <f>IF(I1360="","",COUNTIF($G$2:G1360,1))</f>
        <v>75</v>
      </c>
      <c r="I1360" s="5">
        <v>37488</v>
      </c>
      <c r="J1360" s="5" t="s">
        <v>3</v>
      </c>
      <c r="K1360" s="5" t="s">
        <v>123</v>
      </c>
      <c r="L1360" s="6">
        <v>43435</v>
      </c>
      <c r="M1360" s="5">
        <v>604</v>
      </c>
      <c r="N1360" s="5">
        <v>2525.14</v>
      </c>
      <c r="O1360" s="7">
        <v>-15251.845600000001</v>
      </c>
    </row>
    <row r="1361" spans="1:15" hidden="1" x14ac:dyDescent="0.2">
      <c r="A1361" s="1" t="str">
        <f t="shared" si="42"/>
        <v>43435-Bull Market Brokers S.A (200)-38085-OUT</v>
      </c>
      <c r="B1361" s="1" t="str">
        <f t="shared" si="43"/>
        <v>43435-Bull Market Brokers S.A (200)-OUT</v>
      </c>
      <c r="C1361" s="1" t="str">
        <f>IF(I1361="","",IF(J1361="OUT","",IF(COUNTIF($A$2:A1361,A1361)=1,1,"")))</f>
        <v/>
      </c>
      <c r="D1361" s="1">
        <f>IF(I1361="","",IF(J1361="IN","",IF(COUNTIF($A$2:A1361,A1361)=1,1,"")))</f>
        <v>1</v>
      </c>
      <c r="E1361" s="1" t="str">
        <f>IF(I1361="","",IF(J1361="OUT","",IF(COUNTIF(B$2:$B1361,B1361)=1,1,"")))</f>
        <v/>
      </c>
      <c r="F1361" s="1" t="str">
        <f>IF(I1361="","",IF(J1361="IN","",IF(COUNTIF($B$2:B1361,B1361)=1,1,"")))</f>
        <v/>
      </c>
      <c r="G1361" s="1">
        <f>IF(I1361="","",COUNTIF($K$1:K1361,K1361))</f>
        <v>139</v>
      </c>
      <c r="H1361" s="1">
        <f>IF(I1361="","",COUNTIF($G$2:G1361,1))</f>
        <v>75</v>
      </c>
      <c r="I1361" s="5">
        <v>38085</v>
      </c>
      <c r="J1361" s="5" t="s">
        <v>3</v>
      </c>
      <c r="K1361" s="5" t="s">
        <v>21</v>
      </c>
      <c r="L1361" s="6">
        <v>43435</v>
      </c>
      <c r="M1361" s="5">
        <v>77</v>
      </c>
      <c r="N1361" s="5">
        <v>3749</v>
      </c>
      <c r="O1361" s="7">
        <v>-2886.73</v>
      </c>
    </row>
    <row r="1362" spans="1:15" hidden="1" x14ac:dyDescent="0.2">
      <c r="A1362" s="1" t="str">
        <f t="shared" si="42"/>
        <v>43435-Bull Market Brokers S.A (200)-38085-OUT</v>
      </c>
      <c r="B1362" s="1" t="str">
        <f t="shared" si="43"/>
        <v>43435-Bull Market Brokers S.A (200)-OUT</v>
      </c>
      <c r="C1362" s="1" t="str">
        <f>IF(I1362="","",IF(J1362="OUT","",IF(COUNTIF($A$2:A1362,A1362)=1,1,"")))</f>
        <v/>
      </c>
      <c r="D1362" s="1" t="str">
        <f>IF(I1362="","",IF(J1362="IN","",IF(COUNTIF($A$2:A1362,A1362)=1,1,"")))</f>
        <v/>
      </c>
      <c r="E1362" s="1" t="str">
        <f>IF(I1362="","",IF(J1362="OUT","",IF(COUNTIF(B$2:$B1362,B1362)=1,1,"")))</f>
        <v/>
      </c>
      <c r="F1362" s="1" t="str">
        <f>IF(I1362="","",IF(J1362="IN","",IF(COUNTIF($B$2:B1362,B1362)=1,1,"")))</f>
        <v/>
      </c>
      <c r="G1362" s="1">
        <f>IF(I1362="","",COUNTIF($K$1:K1362,K1362))</f>
        <v>140</v>
      </c>
      <c r="H1362" s="1">
        <f>IF(I1362="","",COUNTIF($G$2:G1362,1))</f>
        <v>75</v>
      </c>
      <c r="I1362" s="5">
        <v>38085</v>
      </c>
      <c r="J1362" s="5" t="s">
        <v>3</v>
      </c>
      <c r="K1362" s="5" t="s">
        <v>21</v>
      </c>
      <c r="L1362" s="6">
        <v>43435</v>
      </c>
      <c r="M1362" s="5">
        <v>48</v>
      </c>
      <c r="N1362" s="5">
        <v>3546</v>
      </c>
      <c r="O1362" s="7">
        <v>-1702.08</v>
      </c>
    </row>
    <row r="1363" spans="1:15" hidden="1" x14ac:dyDescent="0.2">
      <c r="A1363" s="1" t="str">
        <f t="shared" si="42"/>
        <v>43435-Bull Market Brokers S.A (200)-38085-OUT</v>
      </c>
      <c r="B1363" s="1" t="str">
        <f t="shared" si="43"/>
        <v>43435-Bull Market Brokers S.A (200)-OUT</v>
      </c>
      <c r="C1363" s="1" t="str">
        <f>IF(I1363="","",IF(J1363="OUT","",IF(COUNTIF($A$2:A1363,A1363)=1,1,"")))</f>
        <v/>
      </c>
      <c r="D1363" s="1" t="str">
        <f>IF(I1363="","",IF(J1363="IN","",IF(COUNTIF($A$2:A1363,A1363)=1,1,"")))</f>
        <v/>
      </c>
      <c r="E1363" s="1" t="str">
        <f>IF(I1363="","",IF(J1363="OUT","",IF(COUNTIF(B$2:$B1363,B1363)=1,1,"")))</f>
        <v/>
      </c>
      <c r="F1363" s="1" t="str">
        <f>IF(I1363="","",IF(J1363="IN","",IF(COUNTIF($B$2:B1363,B1363)=1,1,"")))</f>
        <v/>
      </c>
      <c r="G1363" s="1">
        <f>IF(I1363="","",COUNTIF($K$1:K1363,K1363))</f>
        <v>141</v>
      </c>
      <c r="H1363" s="1">
        <f>IF(I1363="","",COUNTIF($G$2:G1363,1))</f>
        <v>75</v>
      </c>
      <c r="I1363" s="5">
        <v>38085</v>
      </c>
      <c r="J1363" s="5" t="s">
        <v>3</v>
      </c>
      <c r="K1363" s="5" t="s">
        <v>21</v>
      </c>
      <c r="L1363" s="6">
        <v>43435</v>
      </c>
      <c r="M1363" s="5">
        <v>10</v>
      </c>
      <c r="N1363" s="5">
        <v>153.1</v>
      </c>
      <c r="O1363" s="7">
        <v>-1531</v>
      </c>
    </row>
    <row r="1364" spans="1:15" hidden="1" x14ac:dyDescent="0.2">
      <c r="A1364" s="1" t="str">
        <f t="shared" si="42"/>
        <v>43435-Bull Market Brokers S.A (200)-38085-OUT</v>
      </c>
      <c r="B1364" s="1" t="str">
        <f t="shared" si="43"/>
        <v>43435-Bull Market Brokers S.A (200)-OUT</v>
      </c>
      <c r="C1364" s="1" t="str">
        <f>IF(I1364="","",IF(J1364="OUT","",IF(COUNTIF($A$2:A1364,A1364)=1,1,"")))</f>
        <v/>
      </c>
      <c r="D1364" s="1" t="str">
        <f>IF(I1364="","",IF(J1364="IN","",IF(COUNTIF($A$2:A1364,A1364)=1,1,"")))</f>
        <v/>
      </c>
      <c r="E1364" s="1" t="str">
        <f>IF(I1364="","",IF(J1364="OUT","",IF(COUNTIF(B$2:$B1364,B1364)=1,1,"")))</f>
        <v/>
      </c>
      <c r="F1364" s="1" t="str">
        <f>IF(I1364="","",IF(J1364="IN","",IF(COUNTIF($B$2:B1364,B1364)=1,1,"")))</f>
        <v/>
      </c>
      <c r="G1364" s="1">
        <f>IF(I1364="","",COUNTIF($K$1:K1364,K1364))</f>
        <v>142</v>
      </c>
      <c r="H1364" s="1">
        <f>IF(I1364="","",COUNTIF($G$2:G1364,1))</f>
        <v>75</v>
      </c>
      <c r="I1364" s="5">
        <v>38085</v>
      </c>
      <c r="J1364" s="5" t="s">
        <v>3</v>
      </c>
      <c r="K1364" s="5" t="s">
        <v>21</v>
      </c>
      <c r="L1364" s="6">
        <v>43435</v>
      </c>
      <c r="M1364" s="5">
        <v>14</v>
      </c>
      <c r="N1364" s="5">
        <v>88.5</v>
      </c>
      <c r="O1364" s="7">
        <v>-1239</v>
      </c>
    </row>
    <row r="1365" spans="1:15" hidden="1" x14ac:dyDescent="0.2">
      <c r="A1365" s="1" t="str">
        <f t="shared" si="42"/>
        <v>43435-Bull Market Brokers S.A (200)-38085-OUT</v>
      </c>
      <c r="B1365" s="1" t="str">
        <f t="shared" si="43"/>
        <v>43435-Bull Market Brokers S.A (200)-OUT</v>
      </c>
      <c r="C1365" s="1" t="str">
        <f>IF(I1365="","",IF(J1365="OUT","",IF(COUNTIF($A$2:A1365,A1365)=1,1,"")))</f>
        <v/>
      </c>
      <c r="D1365" s="1" t="str">
        <f>IF(I1365="","",IF(J1365="IN","",IF(COUNTIF($A$2:A1365,A1365)=1,1,"")))</f>
        <v/>
      </c>
      <c r="E1365" s="1" t="str">
        <f>IF(I1365="","",IF(J1365="OUT","",IF(COUNTIF(B$2:$B1365,B1365)=1,1,"")))</f>
        <v/>
      </c>
      <c r="F1365" s="1" t="str">
        <f>IF(I1365="","",IF(J1365="IN","",IF(COUNTIF($B$2:B1365,B1365)=1,1,"")))</f>
        <v/>
      </c>
      <c r="G1365" s="1">
        <f>IF(I1365="","",COUNTIF($K$1:K1365,K1365))</f>
        <v>143</v>
      </c>
      <c r="H1365" s="1">
        <f>IF(I1365="","",COUNTIF($G$2:G1365,1))</f>
        <v>75</v>
      </c>
      <c r="I1365" s="5">
        <v>38085</v>
      </c>
      <c r="J1365" s="5" t="s">
        <v>3</v>
      </c>
      <c r="K1365" s="5" t="s">
        <v>21</v>
      </c>
      <c r="L1365" s="6">
        <v>43435</v>
      </c>
      <c r="M1365" s="5">
        <v>120</v>
      </c>
      <c r="N1365" s="5">
        <v>963.5</v>
      </c>
      <c r="O1365" s="7">
        <v>-1156.2</v>
      </c>
    </row>
    <row r="1366" spans="1:15" hidden="1" x14ac:dyDescent="0.2">
      <c r="A1366" s="1" t="str">
        <f t="shared" si="42"/>
        <v>43435-Bull Market Brokers S.A (200)-38085-OUT</v>
      </c>
      <c r="B1366" s="1" t="str">
        <f t="shared" si="43"/>
        <v>43435-Bull Market Brokers S.A (200)-OUT</v>
      </c>
      <c r="C1366" s="1" t="str">
        <f>IF(I1366="","",IF(J1366="OUT","",IF(COUNTIF($A$2:A1366,A1366)=1,1,"")))</f>
        <v/>
      </c>
      <c r="D1366" s="1" t="str">
        <f>IF(I1366="","",IF(J1366="IN","",IF(COUNTIF($A$2:A1366,A1366)=1,1,"")))</f>
        <v/>
      </c>
      <c r="E1366" s="1" t="str">
        <f>IF(I1366="","",IF(J1366="OUT","",IF(COUNTIF(B$2:$B1366,B1366)=1,1,"")))</f>
        <v/>
      </c>
      <c r="F1366" s="1" t="str">
        <f>IF(I1366="","",IF(J1366="IN","",IF(COUNTIF($B$2:B1366,B1366)=1,1,"")))</f>
        <v/>
      </c>
      <c r="G1366" s="1">
        <f>IF(I1366="","",COUNTIF($K$1:K1366,K1366))</f>
        <v>144</v>
      </c>
      <c r="H1366" s="1">
        <f>IF(I1366="","",COUNTIF($G$2:G1366,1))</f>
        <v>75</v>
      </c>
      <c r="I1366" s="5">
        <v>38085</v>
      </c>
      <c r="J1366" s="5" t="s">
        <v>3</v>
      </c>
      <c r="K1366" s="5" t="s">
        <v>21</v>
      </c>
      <c r="L1366" s="6">
        <v>43435</v>
      </c>
      <c r="M1366" s="5">
        <v>9</v>
      </c>
      <c r="N1366" s="5">
        <v>116.3</v>
      </c>
      <c r="O1366" s="7">
        <v>-1046.7</v>
      </c>
    </row>
    <row r="1367" spans="1:15" hidden="1" x14ac:dyDescent="0.2">
      <c r="A1367" s="1" t="str">
        <f t="shared" si="42"/>
        <v>43435-Bull Market Brokers S.A (200)-38085-OUT</v>
      </c>
      <c r="B1367" s="1" t="str">
        <f t="shared" si="43"/>
        <v>43435-Bull Market Brokers S.A (200)-OUT</v>
      </c>
      <c r="C1367" s="1" t="str">
        <f>IF(I1367="","",IF(J1367="OUT","",IF(COUNTIF($A$2:A1367,A1367)=1,1,"")))</f>
        <v/>
      </c>
      <c r="D1367" s="1" t="str">
        <f>IF(I1367="","",IF(J1367="IN","",IF(COUNTIF($A$2:A1367,A1367)=1,1,"")))</f>
        <v/>
      </c>
      <c r="E1367" s="1" t="str">
        <f>IF(I1367="","",IF(J1367="OUT","",IF(COUNTIF(B$2:$B1367,B1367)=1,1,"")))</f>
        <v/>
      </c>
      <c r="F1367" s="1" t="str">
        <f>IF(I1367="","",IF(J1367="IN","",IF(COUNTIF($B$2:B1367,B1367)=1,1,"")))</f>
        <v/>
      </c>
      <c r="G1367" s="1">
        <f>IF(I1367="","",COUNTIF($K$1:K1367,K1367))</f>
        <v>145</v>
      </c>
      <c r="H1367" s="1">
        <f>IF(I1367="","",COUNTIF($G$2:G1367,1))</f>
        <v>75</v>
      </c>
      <c r="I1367" s="5">
        <v>38085</v>
      </c>
      <c r="J1367" s="5" t="s">
        <v>3</v>
      </c>
      <c r="K1367" s="5" t="s">
        <v>21</v>
      </c>
      <c r="L1367" s="6">
        <v>43435</v>
      </c>
      <c r="M1367" s="5">
        <v>256</v>
      </c>
      <c r="N1367" s="5">
        <v>406.75</v>
      </c>
      <c r="O1367" s="7">
        <v>-1041.28</v>
      </c>
    </row>
    <row r="1368" spans="1:15" hidden="1" x14ac:dyDescent="0.2">
      <c r="A1368" s="1" t="str">
        <f t="shared" si="42"/>
        <v>43435-Bull Market Brokers S.A (200)-38085-OUT</v>
      </c>
      <c r="B1368" s="1" t="str">
        <f t="shared" si="43"/>
        <v>43435-Bull Market Brokers S.A (200)-OUT</v>
      </c>
      <c r="C1368" s="1" t="str">
        <f>IF(I1368="","",IF(J1368="OUT","",IF(COUNTIF($A$2:A1368,A1368)=1,1,"")))</f>
        <v/>
      </c>
      <c r="D1368" s="1" t="str">
        <f>IF(I1368="","",IF(J1368="IN","",IF(COUNTIF($A$2:A1368,A1368)=1,1,"")))</f>
        <v/>
      </c>
      <c r="E1368" s="1" t="str">
        <f>IF(I1368="","",IF(J1368="OUT","",IF(COUNTIF(B$2:$B1368,B1368)=1,1,"")))</f>
        <v/>
      </c>
      <c r="F1368" s="1" t="str">
        <f>IF(I1368="","",IF(J1368="IN","",IF(COUNTIF($B$2:B1368,B1368)=1,1,"")))</f>
        <v/>
      </c>
      <c r="G1368" s="1">
        <f>IF(I1368="","",COUNTIF($K$1:K1368,K1368))</f>
        <v>146</v>
      </c>
      <c r="H1368" s="1">
        <f>IF(I1368="","",COUNTIF($G$2:G1368,1))</f>
        <v>75</v>
      </c>
      <c r="I1368" s="5">
        <v>38085</v>
      </c>
      <c r="J1368" s="5" t="s">
        <v>3</v>
      </c>
      <c r="K1368" s="5" t="s">
        <v>21</v>
      </c>
      <c r="L1368" s="6">
        <v>43435</v>
      </c>
      <c r="M1368" s="5">
        <v>4</v>
      </c>
      <c r="N1368" s="5">
        <v>250.05</v>
      </c>
      <c r="O1368" s="7">
        <v>-1000.2</v>
      </c>
    </row>
    <row r="1369" spans="1:15" hidden="1" x14ac:dyDescent="0.2">
      <c r="A1369" s="1" t="str">
        <f t="shared" si="42"/>
        <v>43435-Bull Market Brokers S.A (200)-38085-OUT</v>
      </c>
      <c r="B1369" s="1" t="str">
        <f t="shared" si="43"/>
        <v>43435-Bull Market Brokers S.A (200)-OUT</v>
      </c>
      <c r="C1369" s="1" t="str">
        <f>IF(I1369="","",IF(J1369="OUT","",IF(COUNTIF($A$2:A1369,A1369)=1,1,"")))</f>
        <v/>
      </c>
      <c r="D1369" s="1" t="str">
        <f>IF(I1369="","",IF(J1369="IN","",IF(COUNTIF($A$2:A1369,A1369)=1,1,"")))</f>
        <v/>
      </c>
      <c r="E1369" s="1" t="str">
        <f>IF(I1369="","",IF(J1369="OUT","",IF(COUNTIF(B$2:$B1369,B1369)=1,1,"")))</f>
        <v/>
      </c>
      <c r="F1369" s="1" t="str">
        <f>IF(I1369="","",IF(J1369="IN","",IF(COUNTIF($B$2:B1369,B1369)=1,1,"")))</f>
        <v/>
      </c>
      <c r="G1369" s="1">
        <f>IF(I1369="","",COUNTIF($K$1:K1369,K1369))</f>
        <v>147</v>
      </c>
      <c r="H1369" s="1">
        <f>IF(I1369="","",COUNTIF($G$2:G1369,1))</f>
        <v>75</v>
      </c>
      <c r="I1369" s="5">
        <v>38085</v>
      </c>
      <c r="J1369" s="5" t="s">
        <v>3</v>
      </c>
      <c r="K1369" s="5" t="s">
        <v>21</v>
      </c>
      <c r="L1369" s="6">
        <v>43435</v>
      </c>
      <c r="M1369" s="5">
        <v>29</v>
      </c>
      <c r="N1369" s="5">
        <v>33.950000000000003</v>
      </c>
      <c r="O1369" s="7">
        <v>-984.55000000000007</v>
      </c>
    </row>
    <row r="1370" spans="1:15" hidden="1" x14ac:dyDescent="0.2">
      <c r="A1370" s="1" t="str">
        <f t="shared" si="42"/>
        <v>43435-Bull Market Brokers S.A (200)-38085-OUT</v>
      </c>
      <c r="B1370" s="1" t="str">
        <f t="shared" si="43"/>
        <v>43435-Bull Market Brokers S.A (200)-OUT</v>
      </c>
      <c r="C1370" s="1" t="str">
        <f>IF(I1370="","",IF(J1370="OUT","",IF(COUNTIF($A$2:A1370,A1370)=1,1,"")))</f>
        <v/>
      </c>
      <c r="D1370" s="1" t="str">
        <f>IF(I1370="","",IF(J1370="IN","",IF(COUNTIF($A$2:A1370,A1370)=1,1,"")))</f>
        <v/>
      </c>
      <c r="E1370" s="1" t="str">
        <f>IF(I1370="","",IF(J1370="OUT","",IF(COUNTIF(B$2:$B1370,B1370)=1,1,"")))</f>
        <v/>
      </c>
      <c r="F1370" s="1" t="str">
        <f>IF(I1370="","",IF(J1370="IN","",IF(COUNTIF($B$2:B1370,B1370)=1,1,"")))</f>
        <v/>
      </c>
      <c r="G1370" s="1">
        <f>IF(I1370="","",COUNTIF($K$1:K1370,K1370))</f>
        <v>148</v>
      </c>
      <c r="H1370" s="1">
        <f>IF(I1370="","",COUNTIF($G$2:G1370,1))</f>
        <v>75</v>
      </c>
      <c r="I1370" s="5">
        <v>38085</v>
      </c>
      <c r="J1370" s="5" t="s">
        <v>3</v>
      </c>
      <c r="K1370" s="5" t="s">
        <v>21</v>
      </c>
      <c r="L1370" s="6">
        <v>43435</v>
      </c>
      <c r="M1370" s="5">
        <v>20</v>
      </c>
      <c r="N1370" s="5">
        <v>48.6</v>
      </c>
      <c r="O1370" s="7">
        <v>-972</v>
      </c>
    </row>
    <row r="1371" spans="1:15" hidden="1" x14ac:dyDescent="0.2">
      <c r="A1371" s="1" t="str">
        <f t="shared" si="42"/>
        <v>43435-Bull Market Brokers S.A (200)-38085-OUT</v>
      </c>
      <c r="B1371" s="1" t="str">
        <f t="shared" si="43"/>
        <v>43435-Bull Market Brokers S.A (200)-OUT</v>
      </c>
      <c r="C1371" s="1" t="str">
        <f>IF(I1371="","",IF(J1371="OUT","",IF(COUNTIF($A$2:A1371,A1371)=1,1,"")))</f>
        <v/>
      </c>
      <c r="D1371" s="1" t="str">
        <f>IF(I1371="","",IF(J1371="IN","",IF(COUNTIF($A$2:A1371,A1371)=1,1,"")))</f>
        <v/>
      </c>
      <c r="E1371" s="1" t="str">
        <f>IF(I1371="","",IF(J1371="OUT","",IF(COUNTIF(B$2:$B1371,B1371)=1,1,"")))</f>
        <v/>
      </c>
      <c r="F1371" s="1" t="str">
        <f>IF(I1371="","",IF(J1371="IN","",IF(COUNTIF($B$2:B1371,B1371)=1,1,"")))</f>
        <v/>
      </c>
      <c r="G1371" s="1">
        <f>IF(I1371="","",COUNTIF($K$1:K1371,K1371))</f>
        <v>149</v>
      </c>
      <c r="H1371" s="1">
        <f>IF(I1371="","",COUNTIF($G$2:G1371,1))</f>
        <v>75</v>
      </c>
      <c r="I1371" s="5">
        <v>38085</v>
      </c>
      <c r="J1371" s="5" t="s">
        <v>3</v>
      </c>
      <c r="K1371" s="5" t="s">
        <v>21</v>
      </c>
      <c r="L1371" s="6">
        <v>43435</v>
      </c>
      <c r="M1371" s="5">
        <v>190</v>
      </c>
      <c r="N1371" s="5">
        <v>5.09</v>
      </c>
      <c r="O1371" s="7">
        <v>-967.1</v>
      </c>
    </row>
    <row r="1372" spans="1:15" hidden="1" x14ac:dyDescent="0.2">
      <c r="A1372" s="1" t="str">
        <f t="shared" si="42"/>
        <v>43435-Bull Market Brokers S.A (200)-38085-OUT</v>
      </c>
      <c r="B1372" s="1" t="str">
        <f t="shared" si="43"/>
        <v>43435-Bull Market Brokers S.A (200)-OUT</v>
      </c>
      <c r="C1372" s="1" t="str">
        <f>IF(I1372="","",IF(J1372="OUT","",IF(COUNTIF($A$2:A1372,A1372)=1,1,"")))</f>
        <v/>
      </c>
      <c r="D1372" s="1" t="str">
        <f>IF(I1372="","",IF(J1372="IN","",IF(COUNTIF($A$2:A1372,A1372)=1,1,"")))</f>
        <v/>
      </c>
      <c r="E1372" s="1" t="str">
        <f>IF(I1372="","",IF(J1372="OUT","",IF(COUNTIF(B$2:$B1372,B1372)=1,1,"")))</f>
        <v/>
      </c>
      <c r="F1372" s="1" t="str">
        <f>IF(I1372="","",IF(J1372="IN","",IF(COUNTIF($B$2:B1372,B1372)=1,1,"")))</f>
        <v/>
      </c>
      <c r="G1372" s="1">
        <f>IF(I1372="","",COUNTIF($K$1:K1372,K1372))</f>
        <v>150</v>
      </c>
      <c r="H1372" s="1">
        <f>IF(I1372="","",COUNTIF($G$2:G1372,1))</f>
        <v>75</v>
      </c>
      <c r="I1372" s="5">
        <v>38085</v>
      </c>
      <c r="J1372" s="5" t="s">
        <v>3</v>
      </c>
      <c r="K1372" s="5" t="s">
        <v>21</v>
      </c>
      <c r="L1372" s="6">
        <v>43435</v>
      </c>
      <c r="M1372" s="5">
        <v>35</v>
      </c>
      <c r="N1372" s="5">
        <v>18.25</v>
      </c>
      <c r="O1372" s="7">
        <v>-638.75</v>
      </c>
    </row>
    <row r="1373" spans="1:15" hidden="1" x14ac:dyDescent="0.2">
      <c r="A1373" s="1" t="str">
        <f t="shared" si="42"/>
        <v>43435-Bull Market Brokers S.A (200)-38085-OUT</v>
      </c>
      <c r="B1373" s="1" t="str">
        <f t="shared" si="43"/>
        <v>43435-Bull Market Brokers S.A (200)-OUT</v>
      </c>
      <c r="C1373" s="1" t="str">
        <f>IF(I1373="","",IF(J1373="OUT","",IF(COUNTIF($A$2:A1373,A1373)=1,1,"")))</f>
        <v/>
      </c>
      <c r="D1373" s="1" t="str">
        <f>IF(I1373="","",IF(J1373="IN","",IF(COUNTIF($A$2:A1373,A1373)=1,1,"")))</f>
        <v/>
      </c>
      <c r="E1373" s="1" t="str">
        <f>IF(I1373="","",IF(J1373="OUT","",IF(COUNTIF(B$2:$B1373,B1373)=1,1,"")))</f>
        <v/>
      </c>
      <c r="F1373" s="1" t="str">
        <f>IF(I1373="","",IF(J1373="IN","",IF(COUNTIF($B$2:B1373,B1373)=1,1,"")))</f>
        <v/>
      </c>
      <c r="G1373" s="1">
        <f>IF(I1373="","",COUNTIF($K$1:K1373,K1373))</f>
        <v>151</v>
      </c>
      <c r="H1373" s="1">
        <f>IF(I1373="","",COUNTIF($G$2:G1373,1))</f>
        <v>75</v>
      </c>
      <c r="I1373" s="5">
        <v>38085</v>
      </c>
      <c r="J1373" s="5" t="s">
        <v>3</v>
      </c>
      <c r="K1373" s="5" t="s">
        <v>21</v>
      </c>
      <c r="L1373" s="6">
        <v>43435</v>
      </c>
      <c r="M1373" s="5">
        <v>40</v>
      </c>
      <c r="N1373" s="5">
        <v>13.25</v>
      </c>
      <c r="O1373" s="7">
        <v>-530</v>
      </c>
    </row>
    <row r="1374" spans="1:15" hidden="1" x14ac:dyDescent="0.2">
      <c r="A1374" s="1" t="str">
        <f t="shared" si="42"/>
        <v>43435-Bull Market Brokers S.A (200)-38085-OUT</v>
      </c>
      <c r="B1374" s="1" t="str">
        <f t="shared" si="43"/>
        <v>43435-Bull Market Brokers S.A (200)-OUT</v>
      </c>
      <c r="C1374" s="1" t="str">
        <f>IF(I1374="","",IF(J1374="OUT","",IF(COUNTIF($A$2:A1374,A1374)=1,1,"")))</f>
        <v/>
      </c>
      <c r="D1374" s="1" t="str">
        <f>IF(I1374="","",IF(J1374="IN","",IF(COUNTIF($A$2:A1374,A1374)=1,1,"")))</f>
        <v/>
      </c>
      <c r="E1374" s="1" t="str">
        <f>IF(I1374="","",IF(J1374="OUT","",IF(COUNTIF(B$2:$B1374,B1374)=1,1,"")))</f>
        <v/>
      </c>
      <c r="F1374" s="1" t="str">
        <f>IF(I1374="","",IF(J1374="IN","",IF(COUNTIF($B$2:B1374,B1374)=1,1,"")))</f>
        <v/>
      </c>
      <c r="G1374" s="1">
        <f>IF(I1374="","",COUNTIF($K$1:K1374,K1374))</f>
        <v>152</v>
      </c>
      <c r="H1374" s="1">
        <f>IF(I1374="","",COUNTIF($G$2:G1374,1))</f>
        <v>75</v>
      </c>
      <c r="I1374" s="5">
        <v>38085</v>
      </c>
      <c r="J1374" s="5" t="s">
        <v>3</v>
      </c>
      <c r="K1374" s="5" t="s">
        <v>21</v>
      </c>
      <c r="L1374" s="6">
        <v>43435</v>
      </c>
      <c r="M1374" s="5">
        <v>1</v>
      </c>
      <c r="N1374" s="5">
        <v>416.55</v>
      </c>
      <c r="O1374" s="7">
        <v>-416.55</v>
      </c>
    </row>
    <row r="1375" spans="1:15" hidden="1" x14ac:dyDescent="0.2">
      <c r="A1375" s="1" t="str">
        <f t="shared" si="42"/>
        <v>43435-PP Inversiones S.A (262)-39423-OUT</v>
      </c>
      <c r="B1375" s="1" t="str">
        <f t="shared" si="43"/>
        <v>43435-PP Inversiones S.A (262)-OUT</v>
      </c>
      <c r="C1375" s="1" t="str">
        <f>IF(I1375="","",IF(J1375="OUT","",IF(COUNTIF($A$2:A1375,A1375)=1,1,"")))</f>
        <v/>
      </c>
      <c r="D1375" s="1">
        <f>IF(I1375="","",IF(J1375="IN","",IF(COUNTIF($A$2:A1375,A1375)=1,1,"")))</f>
        <v>1</v>
      </c>
      <c r="E1375" s="1" t="str">
        <f>IF(I1375="","",IF(J1375="OUT","",IF(COUNTIF(B$2:$B1375,B1375)=1,1,"")))</f>
        <v/>
      </c>
      <c r="F1375" s="1">
        <f>IF(I1375="","",IF(J1375="IN","",IF(COUNTIF($B$2:B1375,B1375)=1,1,"")))</f>
        <v>1</v>
      </c>
      <c r="G1375" s="1">
        <f>IF(I1375="","",COUNTIF($K$1:K1375,K1375))</f>
        <v>30</v>
      </c>
      <c r="H1375" s="1">
        <f>IF(I1375="","",COUNTIF($G$2:G1375,1))</f>
        <v>75</v>
      </c>
      <c r="I1375" s="5">
        <v>39423</v>
      </c>
      <c r="J1375" s="5" t="s">
        <v>3</v>
      </c>
      <c r="K1375" s="5" t="s">
        <v>29</v>
      </c>
      <c r="L1375" s="6">
        <v>43435</v>
      </c>
      <c r="M1375" s="5">
        <v>55</v>
      </c>
      <c r="N1375" s="5">
        <v>54.7</v>
      </c>
      <c r="O1375" s="7">
        <v>-3008.5</v>
      </c>
    </row>
    <row r="1376" spans="1:15" hidden="1" x14ac:dyDescent="0.2">
      <c r="A1376" s="1" t="str">
        <f t="shared" si="42"/>
        <v>43435-PP Inversiones S.A (262)-39423-OUT</v>
      </c>
      <c r="B1376" s="1" t="str">
        <f t="shared" si="43"/>
        <v>43435-PP Inversiones S.A (262)-OUT</v>
      </c>
      <c r="C1376" s="1" t="str">
        <f>IF(I1376="","",IF(J1376="OUT","",IF(COUNTIF($A$2:A1376,A1376)=1,1,"")))</f>
        <v/>
      </c>
      <c r="D1376" s="1" t="str">
        <f>IF(I1376="","",IF(J1376="IN","",IF(COUNTIF($A$2:A1376,A1376)=1,1,"")))</f>
        <v/>
      </c>
      <c r="E1376" s="1" t="str">
        <f>IF(I1376="","",IF(J1376="OUT","",IF(COUNTIF(B$2:$B1376,B1376)=1,1,"")))</f>
        <v/>
      </c>
      <c r="F1376" s="1" t="str">
        <f>IF(I1376="","",IF(J1376="IN","",IF(COUNTIF($B$2:B1376,B1376)=1,1,"")))</f>
        <v/>
      </c>
      <c r="G1376" s="1">
        <f>IF(I1376="","",COUNTIF($K$1:K1376,K1376))</f>
        <v>31</v>
      </c>
      <c r="H1376" s="1">
        <f>IF(I1376="","",COUNTIF($G$2:G1376,1))</f>
        <v>75</v>
      </c>
      <c r="I1376" s="5">
        <v>39423</v>
      </c>
      <c r="J1376" s="5" t="s">
        <v>3</v>
      </c>
      <c r="K1376" s="5" t="s">
        <v>29</v>
      </c>
      <c r="L1376" s="6">
        <v>43435</v>
      </c>
      <c r="M1376" s="5">
        <v>69</v>
      </c>
      <c r="N1376" s="5">
        <v>36</v>
      </c>
      <c r="O1376" s="7">
        <v>-2484</v>
      </c>
    </row>
    <row r="1377" spans="1:15" hidden="1" x14ac:dyDescent="0.2">
      <c r="A1377" s="1" t="str">
        <f t="shared" si="42"/>
        <v>43435-PP Inversiones S.A (262)-39423-OUT</v>
      </c>
      <c r="B1377" s="1" t="str">
        <f t="shared" si="43"/>
        <v>43435-PP Inversiones S.A (262)-OUT</v>
      </c>
      <c r="C1377" s="1" t="str">
        <f>IF(I1377="","",IF(J1377="OUT","",IF(COUNTIF($A$2:A1377,A1377)=1,1,"")))</f>
        <v/>
      </c>
      <c r="D1377" s="1" t="str">
        <f>IF(I1377="","",IF(J1377="IN","",IF(COUNTIF($A$2:A1377,A1377)=1,1,"")))</f>
        <v/>
      </c>
      <c r="E1377" s="1" t="str">
        <f>IF(I1377="","",IF(J1377="OUT","",IF(COUNTIF(B$2:$B1377,B1377)=1,1,"")))</f>
        <v/>
      </c>
      <c r="F1377" s="1" t="str">
        <f>IF(I1377="","",IF(J1377="IN","",IF(COUNTIF($B$2:B1377,B1377)=1,1,"")))</f>
        <v/>
      </c>
      <c r="G1377" s="1">
        <f>IF(I1377="","",COUNTIF($K$1:K1377,K1377))</f>
        <v>32</v>
      </c>
      <c r="H1377" s="1">
        <f>IF(I1377="","",COUNTIF($G$2:G1377,1))</f>
        <v>75</v>
      </c>
      <c r="I1377" s="5">
        <v>39423</v>
      </c>
      <c r="J1377" s="5" t="s">
        <v>3</v>
      </c>
      <c r="K1377" s="5" t="s">
        <v>29</v>
      </c>
      <c r="L1377" s="6">
        <v>43435</v>
      </c>
      <c r="M1377" s="5">
        <v>4</v>
      </c>
      <c r="N1377" s="5">
        <v>585.75</v>
      </c>
      <c r="O1377" s="7">
        <v>-2343</v>
      </c>
    </row>
    <row r="1378" spans="1:15" hidden="1" x14ac:dyDescent="0.2">
      <c r="A1378" s="1" t="str">
        <f t="shared" si="42"/>
        <v>43435-PP Inversiones S.A (262)-39423-OUT</v>
      </c>
      <c r="B1378" s="1" t="str">
        <f t="shared" si="43"/>
        <v>43435-PP Inversiones S.A (262)-OUT</v>
      </c>
      <c r="C1378" s="1" t="str">
        <f>IF(I1378="","",IF(J1378="OUT","",IF(COUNTIF($A$2:A1378,A1378)=1,1,"")))</f>
        <v/>
      </c>
      <c r="D1378" s="1" t="str">
        <f>IF(I1378="","",IF(J1378="IN","",IF(COUNTIF($A$2:A1378,A1378)=1,1,"")))</f>
        <v/>
      </c>
      <c r="E1378" s="1" t="str">
        <f>IF(I1378="","",IF(J1378="OUT","",IF(COUNTIF(B$2:$B1378,B1378)=1,1,"")))</f>
        <v/>
      </c>
      <c r="F1378" s="1" t="str">
        <f>IF(I1378="","",IF(J1378="IN","",IF(COUNTIF($B$2:B1378,B1378)=1,1,"")))</f>
        <v/>
      </c>
      <c r="G1378" s="1">
        <f>IF(I1378="","",COUNTIF($K$1:K1378,K1378))</f>
        <v>33</v>
      </c>
      <c r="H1378" s="1">
        <f>IF(I1378="","",COUNTIF($G$2:G1378,1))</f>
        <v>75</v>
      </c>
      <c r="I1378" s="5">
        <v>39423</v>
      </c>
      <c r="J1378" s="5" t="s">
        <v>3</v>
      </c>
      <c r="K1378" s="5" t="s">
        <v>29</v>
      </c>
      <c r="L1378" s="6">
        <v>43435</v>
      </c>
      <c r="M1378" s="5">
        <v>46</v>
      </c>
      <c r="N1378" s="5">
        <v>18.7</v>
      </c>
      <c r="O1378" s="7">
        <v>-860.19999999999993</v>
      </c>
    </row>
    <row r="1379" spans="1:15" x14ac:dyDescent="0.2">
      <c r="A1379" s="1" t="str">
        <f t="shared" si="42"/>
        <v>43466-Santander Rio Banco (1119)-1080-IN</v>
      </c>
      <c r="B1379" s="1" t="str">
        <f t="shared" si="43"/>
        <v>43466-Santander Rio Banco (1119)-IN</v>
      </c>
      <c r="C1379" s="1">
        <f>IF(I1379="","",IF(J1379="OUT","",IF(COUNTIF($A$2:A1379,A1379)=1,1,"")))</f>
        <v>1</v>
      </c>
      <c r="D1379" s="1" t="str">
        <f>IF(I1379="","",IF(J1379="IN","",IF(COUNTIF($A$2:A1379,A1379)=1,1,"")))</f>
        <v/>
      </c>
      <c r="E1379" s="1">
        <f>IF(I1379="","",IF(J1379="OUT","",IF(COUNTIF(B$2:$B1379,B1379)=1,1,"")))</f>
        <v>1</v>
      </c>
      <c r="F1379" s="1" t="str">
        <f>IF(I1379="","",IF(J1379="IN","",IF(COUNTIF($B$2:B1379,B1379)=1,1,"")))</f>
        <v/>
      </c>
      <c r="G1379" s="1">
        <f>IF(I1379="","",COUNTIF($K$1:K1379,K1379))</f>
        <v>138</v>
      </c>
      <c r="H1379" s="1">
        <f>IF(I1379="","",COUNTIF($G$2:G1379,1))</f>
        <v>75</v>
      </c>
      <c r="I1379" s="5">
        <v>1080</v>
      </c>
      <c r="J1379" s="5" t="s">
        <v>2</v>
      </c>
      <c r="K1379" s="5" t="s">
        <v>114</v>
      </c>
      <c r="L1379" s="6">
        <v>43466</v>
      </c>
      <c r="M1379" s="5">
        <v>53000</v>
      </c>
      <c r="N1379" s="5">
        <v>2915</v>
      </c>
      <c r="O1379" s="7">
        <v>1544950</v>
      </c>
    </row>
    <row r="1380" spans="1:15" x14ac:dyDescent="0.2">
      <c r="A1380" s="1" t="str">
        <f t="shared" ref="A1380:A1443" si="44">IF(I1380="","",L1380&amp;"-"&amp;K1380&amp;"-"&amp;I1380&amp;"-"&amp;J1380)</f>
        <v>43466-Bolsa de Comercio de Buenos Aires (463)-1743-IN</v>
      </c>
      <c r="B1380" s="1" t="str">
        <f t="shared" ref="B1380:B1443" si="45">IF(I1380="","",L1380&amp;"-"&amp;K1380&amp;"-"&amp;J1380)</f>
        <v>43466-Bolsa de Comercio de Buenos Aires (463)-IN</v>
      </c>
      <c r="C1380" s="1">
        <f>IF(I1380="","",IF(J1380="OUT","",IF(COUNTIF($A$2:A1380,A1380)=1,1,"")))</f>
        <v>1</v>
      </c>
      <c r="D1380" s="1" t="str">
        <f>IF(I1380="","",IF(J1380="IN","",IF(COUNTIF($A$2:A1380,A1380)=1,1,"")))</f>
        <v/>
      </c>
      <c r="E1380" s="1">
        <f>IF(I1380="","",IF(J1380="OUT","",IF(COUNTIF(B$2:$B1380,B1380)=1,1,"")))</f>
        <v>1</v>
      </c>
      <c r="F1380" s="1" t="str">
        <f>IF(I1380="","",IF(J1380="IN","",IF(COUNTIF($B$2:B1380,B1380)=1,1,"")))</f>
        <v/>
      </c>
      <c r="G1380" s="1">
        <f>IF(I1380="","",COUNTIF($K$1:K1380,K1380))</f>
        <v>1</v>
      </c>
      <c r="H1380" s="1">
        <f>IF(I1380="","",COUNTIF($G$2:G1380,1))</f>
        <v>76</v>
      </c>
      <c r="I1380" s="5">
        <v>1743</v>
      </c>
      <c r="J1380" s="5" t="s">
        <v>2</v>
      </c>
      <c r="K1380" s="5" t="s">
        <v>129</v>
      </c>
      <c r="L1380" s="6">
        <v>43466</v>
      </c>
      <c r="M1380" s="5">
        <v>60</v>
      </c>
      <c r="N1380" s="5">
        <v>379.5</v>
      </c>
      <c r="O1380" s="7">
        <v>22770</v>
      </c>
    </row>
    <row r="1381" spans="1:15" x14ac:dyDescent="0.2">
      <c r="A1381" s="1" t="str">
        <f t="shared" si="44"/>
        <v>43466-Banco Galicia (552)-11139-IN</v>
      </c>
      <c r="B1381" s="1" t="str">
        <f t="shared" si="45"/>
        <v>43466-Banco Galicia (552)-IN</v>
      </c>
      <c r="C1381" s="1">
        <f>IF(I1381="","",IF(J1381="OUT","",IF(COUNTIF($A$2:A1381,A1381)=1,1,"")))</f>
        <v>1</v>
      </c>
      <c r="D1381" s="1" t="str">
        <f>IF(I1381="","",IF(J1381="IN","",IF(COUNTIF($A$2:A1381,A1381)=1,1,"")))</f>
        <v/>
      </c>
      <c r="E1381" s="1">
        <f>IF(I1381="","",IF(J1381="OUT","",IF(COUNTIF(B$2:$B1381,B1381)=1,1,"")))</f>
        <v>1</v>
      </c>
      <c r="F1381" s="1" t="str">
        <f>IF(I1381="","",IF(J1381="IN","",IF(COUNTIF($B$2:B1381,B1381)=1,1,"")))</f>
        <v/>
      </c>
      <c r="G1381" s="1">
        <f>IF(I1381="","",COUNTIF($K$1:K1381,K1381))</f>
        <v>96</v>
      </c>
      <c r="H1381" s="1">
        <f>IF(I1381="","",COUNTIF($G$2:G1381,1))</f>
        <v>76</v>
      </c>
      <c r="I1381" s="5">
        <v>11139</v>
      </c>
      <c r="J1381" s="5" t="s">
        <v>2</v>
      </c>
      <c r="K1381" s="5" t="s">
        <v>10</v>
      </c>
      <c r="L1381" s="6">
        <v>43466</v>
      </c>
      <c r="M1381" s="5">
        <v>89560</v>
      </c>
      <c r="N1381" s="5">
        <v>3645</v>
      </c>
      <c r="O1381" s="7">
        <v>3264462.0000000005</v>
      </c>
    </row>
    <row r="1382" spans="1:15" x14ac:dyDescent="0.2">
      <c r="A1382" s="1" t="str">
        <f t="shared" si="44"/>
        <v>43466-Sociedad Militar (1740)-12267-IN</v>
      </c>
      <c r="B1382" s="1" t="str">
        <f t="shared" si="45"/>
        <v>43466-Sociedad Militar (1740)-IN</v>
      </c>
      <c r="C1382" s="1">
        <f>IF(I1382="","",IF(J1382="OUT","",IF(COUNTIF($A$2:A1382,A1382)=1,1,"")))</f>
        <v>1</v>
      </c>
      <c r="D1382" s="1" t="str">
        <f>IF(I1382="","",IF(J1382="IN","",IF(COUNTIF($A$2:A1382,A1382)=1,1,"")))</f>
        <v/>
      </c>
      <c r="E1382" s="1">
        <f>IF(I1382="","",IF(J1382="OUT","",IF(COUNTIF(B$2:$B1382,B1382)=1,1,"")))</f>
        <v>1</v>
      </c>
      <c r="F1382" s="1" t="str">
        <f>IF(I1382="","",IF(J1382="IN","",IF(COUNTIF($B$2:B1382,B1382)=1,1,"")))</f>
        <v/>
      </c>
      <c r="G1382" s="1">
        <f>IF(I1382="","",COUNTIF($K$1:K1382,K1382))</f>
        <v>1</v>
      </c>
      <c r="H1382" s="1">
        <f>IF(I1382="","",COUNTIF($G$2:G1382,1))</f>
        <v>77</v>
      </c>
      <c r="I1382" s="5">
        <v>12267</v>
      </c>
      <c r="J1382" s="5" t="s">
        <v>2</v>
      </c>
      <c r="K1382" s="5" t="s">
        <v>131</v>
      </c>
      <c r="L1382" s="6">
        <v>43466</v>
      </c>
      <c r="M1382" s="5">
        <v>2500</v>
      </c>
      <c r="N1382" s="5">
        <v>37.299999999999997</v>
      </c>
      <c r="O1382" s="7">
        <v>93250</v>
      </c>
    </row>
    <row r="1383" spans="1:15" x14ac:dyDescent="0.2">
      <c r="A1383" s="1" t="str">
        <f t="shared" si="44"/>
        <v>43466-Sociedad Militar (1740)-12267-IN</v>
      </c>
      <c r="B1383" s="1" t="str">
        <f t="shared" si="45"/>
        <v>43466-Sociedad Militar (1740)-IN</v>
      </c>
      <c r="C1383" s="1" t="str">
        <f>IF(I1383="","",IF(J1383="OUT","",IF(COUNTIF($A$2:A1383,A1383)=1,1,"")))</f>
        <v/>
      </c>
      <c r="D1383" s="1" t="str">
        <f>IF(I1383="","",IF(J1383="IN","",IF(COUNTIF($A$2:A1383,A1383)=1,1,"")))</f>
        <v/>
      </c>
      <c r="E1383" s="1" t="str">
        <f>IF(I1383="","",IF(J1383="OUT","",IF(COUNTIF(B$2:$B1383,B1383)=1,1,"")))</f>
        <v/>
      </c>
      <c r="F1383" s="1" t="str">
        <f>IF(I1383="","",IF(J1383="IN","",IF(COUNTIF($B$2:B1383,B1383)=1,1,"")))</f>
        <v/>
      </c>
      <c r="G1383" s="1">
        <f>IF(I1383="","",COUNTIF($K$1:K1383,K1383))</f>
        <v>2</v>
      </c>
      <c r="H1383" s="1">
        <f>IF(I1383="","",COUNTIF($G$2:G1383,1))</f>
        <v>77</v>
      </c>
      <c r="I1383" s="5">
        <v>12267</v>
      </c>
      <c r="J1383" s="5" t="s">
        <v>2</v>
      </c>
      <c r="K1383" s="5" t="s">
        <v>131</v>
      </c>
      <c r="L1383" s="6">
        <v>43466</v>
      </c>
      <c r="M1383" s="5">
        <v>200</v>
      </c>
      <c r="N1383" s="5">
        <v>538.5</v>
      </c>
      <c r="O1383" s="7">
        <v>107700</v>
      </c>
    </row>
    <row r="1384" spans="1:15" x14ac:dyDescent="0.2">
      <c r="A1384" s="1" t="str">
        <f t="shared" si="44"/>
        <v>43466-Sociedad Militar (1740)-12267-IN</v>
      </c>
      <c r="B1384" s="1" t="str">
        <f t="shared" si="45"/>
        <v>43466-Sociedad Militar (1740)-IN</v>
      </c>
      <c r="C1384" s="1" t="str">
        <f>IF(I1384="","",IF(J1384="OUT","",IF(COUNTIF($A$2:A1384,A1384)=1,1,"")))</f>
        <v/>
      </c>
      <c r="D1384" s="1" t="str">
        <f>IF(I1384="","",IF(J1384="IN","",IF(COUNTIF($A$2:A1384,A1384)=1,1,"")))</f>
        <v/>
      </c>
      <c r="E1384" s="1" t="str">
        <f>IF(I1384="","",IF(J1384="OUT","",IF(COUNTIF(B$2:$B1384,B1384)=1,1,"")))</f>
        <v/>
      </c>
      <c r="F1384" s="1" t="str">
        <f>IF(I1384="","",IF(J1384="IN","",IF(COUNTIF($B$2:B1384,B1384)=1,1,"")))</f>
        <v/>
      </c>
      <c r="G1384" s="1">
        <f>IF(I1384="","",COUNTIF($K$1:K1384,K1384))</f>
        <v>3</v>
      </c>
      <c r="H1384" s="1">
        <f>IF(I1384="","",COUNTIF($G$2:G1384,1))</f>
        <v>77</v>
      </c>
      <c r="I1384" s="5">
        <v>12267</v>
      </c>
      <c r="J1384" s="5" t="s">
        <v>2</v>
      </c>
      <c r="K1384" s="5" t="s">
        <v>131</v>
      </c>
      <c r="L1384" s="6">
        <v>43466</v>
      </c>
      <c r="M1384" s="5">
        <v>2130</v>
      </c>
      <c r="N1384" s="5">
        <v>51.6</v>
      </c>
      <c r="O1384" s="7">
        <v>109908</v>
      </c>
    </row>
    <row r="1385" spans="1:15" x14ac:dyDescent="0.2">
      <c r="A1385" s="1" t="str">
        <f t="shared" si="44"/>
        <v>43466-Sociedad Militar (1740)-12267-IN</v>
      </c>
      <c r="B1385" s="1" t="str">
        <f t="shared" si="45"/>
        <v>43466-Sociedad Militar (1740)-IN</v>
      </c>
      <c r="C1385" s="1" t="str">
        <f>IF(I1385="","",IF(J1385="OUT","",IF(COUNTIF($A$2:A1385,A1385)=1,1,"")))</f>
        <v/>
      </c>
      <c r="D1385" s="1" t="str">
        <f>IF(I1385="","",IF(J1385="IN","",IF(COUNTIF($A$2:A1385,A1385)=1,1,"")))</f>
        <v/>
      </c>
      <c r="E1385" s="1" t="str">
        <f>IF(I1385="","",IF(J1385="OUT","",IF(COUNTIF(B$2:$B1385,B1385)=1,1,"")))</f>
        <v/>
      </c>
      <c r="F1385" s="1" t="str">
        <f>IF(I1385="","",IF(J1385="IN","",IF(COUNTIF($B$2:B1385,B1385)=1,1,"")))</f>
        <v/>
      </c>
      <c r="G1385" s="1">
        <f>IF(I1385="","",COUNTIF($K$1:K1385,K1385))</f>
        <v>4</v>
      </c>
      <c r="H1385" s="1">
        <f>IF(I1385="","",COUNTIF($G$2:G1385,1))</f>
        <v>77</v>
      </c>
      <c r="I1385" s="5">
        <v>12267</v>
      </c>
      <c r="J1385" s="5" t="s">
        <v>2</v>
      </c>
      <c r="K1385" s="5" t="s">
        <v>131</v>
      </c>
      <c r="L1385" s="6">
        <v>43466</v>
      </c>
      <c r="M1385" s="5">
        <v>2074</v>
      </c>
      <c r="N1385" s="5">
        <v>55.3</v>
      </c>
      <c r="O1385" s="7">
        <v>114692.2</v>
      </c>
    </row>
    <row r="1386" spans="1:15" x14ac:dyDescent="0.2">
      <c r="A1386" s="1" t="str">
        <f t="shared" si="44"/>
        <v>43466-Sociedad Militar (1740)-12267-IN</v>
      </c>
      <c r="B1386" s="1" t="str">
        <f t="shared" si="45"/>
        <v>43466-Sociedad Militar (1740)-IN</v>
      </c>
      <c r="C1386" s="1" t="str">
        <f>IF(I1386="","",IF(J1386="OUT","",IF(COUNTIF($A$2:A1386,A1386)=1,1,"")))</f>
        <v/>
      </c>
      <c r="D1386" s="1" t="str">
        <f>IF(I1386="","",IF(J1386="IN","",IF(COUNTIF($A$2:A1386,A1386)=1,1,"")))</f>
        <v/>
      </c>
      <c r="E1386" s="1" t="str">
        <f>IF(I1386="","",IF(J1386="OUT","",IF(COUNTIF(B$2:$B1386,B1386)=1,1,"")))</f>
        <v/>
      </c>
      <c r="F1386" s="1" t="str">
        <f>IF(I1386="","",IF(J1386="IN","",IF(COUNTIF($B$2:B1386,B1386)=1,1,"")))</f>
        <v/>
      </c>
      <c r="G1386" s="1">
        <f>IF(I1386="","",COUNTIF($K$1:K1386,K1386))</f>
        <v>5</v>
      </c>
      <c r="H1386" s="1">
        <f>IF(I1386="","",COUNTIF($G$2:G1386,1))</f>
        <v>77</v>
      </c>
      <c r="I1386" s="5">
        <v>12267</v>
      </c>
      <c r="J1386" s="5" t="s">
        <v>2</v>
      </c>
      <c r="K1386" s="5" t="s">
        <v>131</v>
      </c>
      <c r="L1386" s="6">
        <v>43466</v>
      </c>
      <c r="M1386" s="5">
        <v>2500</v>
      </c>
      <c r="N1386" s="5">
        <v>62.7</v>
      </c>
      <c r="O1386" s="7">
        <v>156750</v>
      </c>
    </row>
    <row r="1387" spans="1:15" x14ac:dyDescent="0.2">
      <c r="A1387" s="1" t="str">
        <f t="shared" si="44"/>
        <v>43466-Sociedad Militar (1740)-12267-IN</v>
      </c>
      <c r="B1387" s="1" t="str">
        <f t="shared" si="45"/>
        <v>43466-Sociedad Militar (1740)-IN</v>
      </c>
      <c r="C1387" s="1" t="str">
        <f>IF(I1387="","",IF(J1387="OUT","",IF(COUNTIF($A$2:A1387,A1387)=1,1,"")))</f>
        <v/>
      </c>
      <c r="D1387" s="1" t="str">
        <f>IF(I1387="","",IF(J1387="IN","",IF(COUNTIF($A$2:A1387,A1387)=1,1,"")))</f>
        <v/>
      </c>
      <c r="E1387" s="1" t="str">
        <f>IF(I1387="","",IF(J1387="OUT","",IF(COUNTIF(B$2:$B1387,B1387)=1,1,"")))</f>
        <v/>
      </c>
      <c r="F1387" s="1" t="str">
        <f>IF(I1387="","",IF(J1387="IN","",IF(COUNTIF($B$2:B1387,B1387)=1,1,"")))</f>
        <v/>
      </c>
      <c r="G1387" s="1">
        <f>IF(I1387="","",COUNTIF($K$1:K1387,K1387))</f>
        <v>6</v>
      </c>
      <c r="H1387" s="1">
        <f>IF(I1387="","",COUNTIF($G$2:G1387,1))</f>
        <v>77</v>
      </c>
      <c r="I1387" s="5">
        <v>12267</v>
      </c>
      <c r="J1387" s="5" t="s">
        <v>2</v>
      </c>
      <c r="K1387" s="5" t="s">
        <v>131</v>
      </c>
      <c r="L1387" s="6">
        <v>43466</v>
      </c>
      <c r="M1387" s="5">
        <v>481</v>
      </c>
      <c r="N1387" s="5">
        <v>448.5</v>
      </c>
      <c r="O1387" s="7">
        <v>215728.5</v>
      </c>
    </row>
    <row r="1388" spans="1:15" x14ac:dyDescent="0.2">
      <c r="A1388" s="1" t="str">
        <f t="shared" si="44"/>
        <v>43466-Sociedad Militar (1740)-12267-IN</v>
      </c>
      <c r="B1388" s="1" t="str">
        <f t="shared" si="45"/>
        <v>43466-Sociedad Militar (1740)-IN</v>
      </c>
      <c r="C1388" s="1" t="str">
        <f>IF(I1388="","",IF(J1388="OUT","",IF(COUNTIF($A$2:A1388,A1388)=1,1,"")))</f>
        <v/>
      </c>
      <c r="D1388" s="1" t="str">
        <f>IF(I1388="","",IF(J1388="IN","",IF(COUNTIF($A$2:A1388,A1388)=1,1,"")))</f>
        <v/>
      </c>
      <c r="E1388" s="1" t="str">
        <f>IF(I1388="","",IF(J1388="OUT","",IF(COUNTIF(B$2:$B1388,B1388)=1,1,"")))</f>
        <v/>
      </c>
      <c r="F1388" s="1" t="str">
        <f>IF(I1388="","",IF(J1388="IN","",IF(COUNTIF($B$2:B1388,B1388)=1,1,"")))</f>
        <v/>
      </c>
      <c r="G1388" s="1">
        <f>IF(I1388="","",COUNTIF($K$1:K1388,K1388))</f>
        <v>7</v>
      </c>
      <c r="H1388" s="1">
        <f>IF(I1388="","",COUNTIF($G$2:G1388,1))</f>
        <v>77</v>
      </c>
      <c r="I1388" s="5">
        <v>12267</v>
      </c>
      <c r="J1388" s="5" t="s">
        <v>2</v>
      </c>
      <c r="K1388" s="5" t="s">
        <v>131</v>
      </c>
      <c r="L1388" s="6">
        <v>43466</v>
      </c>
      <c r="M1388" s="5">
        <v>11642</v>
      </c>
      <c r="N1388" s="5">
        <v>19.05</v>
      </c>
      <c r="O1388" s="7">
        <v>221780.1</v>
      </c>
    </row>
    <row r="1389" spans="1:15" x14ac:dyDescent="0.2">
      <c r="A1389" s="1" t="str">
        <f t="shared" si="44"/>
        <v>43466-Sociedad Militar (1740)-12267-IN</v>
      </c>
      <c r="B1389" s="1" t="str">
        <f t="shared" si="45"/>
        <v>43466-Sociedad Militar (1740)-IN</v>
      </c>
      <c r="C1389" s="1" t="str">
        <f>IF(I1389="","",IF(J1389="OUT","",IF(COUNTIF($A$2:A1389,A1389)=1,1,"")))</f>
        <v/>
      </c>
      <c r="D1389" s="1" t="str">
        <f>IF(I1389="","",IF(J1389="IN","",IF(COUNTIF($A$2:A1389,A1389)=1,1,"")))</f>
        <v/>
      </c>
      <c r="E1389" s="1" t="str">
        <f>IF(I1389="","",IF(J1389="OUT","",IF(COUNTIF(B$2:$B1389,B1389)=1,1,"")))</f>
        <v/>
      </c>
      <c r="F1389" s="1" t="str">
        <f>IF(I1389="","",IF(J1389="IN","",IF(COUNTIF($B$2:B1389,B1389)=1,1,"")))</f>
        <v/>
      </c>
      <c r="G1389" s="1">
        <f>IF(I1389="","",COUNTIF($K$1:K1389,K1389))</f>
        <v>8</v>
      </c>
      <c r="H1389" s="1">
        <f>IF(I1389="","",COUNTIF($G$2:G1389,1))</f>
        <v>77</v>
      </c>
      <c r="I1389" s="5">
        <v>12267</v>
      </c>
      <c r="J1389" s="5" t="s">
        <v>2</v>
      </c>
      <c r="K1389" s="5" t="s">
        <v>131</v>
      </c>
      <c r="L1389" s="6">
        <v>43466</v>
      </c>
      <c r="M1389" s="5">
        <v>16197</v>
      </c>
      <c r="N1389" s="5">
        <v>15.4</v>
      </c>
      <c r="O1389" s="7">
        <v>249433.80000000002</v>
      </c>
    </row>
    <row r="1390" spans="1:15" x14ac:dyDescent="0.2">
      <c r="A1390" s="1" t="str">
        <f t="shared" si="44"/>
        <v>43466-Sociedad Militar (1740)-12267-IN</v>
      </c>
      <c r="B1390" s="1" t="str">
        <f t="shared" si="45"/>
        <v>43466-Sociedad Militar (1740)-IN</v>
      </c>
      <c r="C1390" s="1" t="str">
        <f>IF(I1390="","",IF(J1390="OUT","",IF(COUNTIF($A$2:A1390,A1390)=1,1,"")))</f>
        <v/>
      </c>
      <c r="D1390" s="1" t="str">
        <f>IF(I1390="","",IF(J1390="IN","",IF(COUNTIF($A$2:A1390,A1390)=1,1,"")))</f>
        <v/>
      </c>
      <c r="E1390" s="1" t="str">
        <f>IF(I1390="","",IF(J1390="OUT","",IF(COUNTIF(B$2:$B1390,B1390)=1,1,"")))</f>
        <v/>
      </c>
      <c r="F1390" s="1" t="str">
        <f>IF(I1390="","",IF(J1390="IN","",IF(COUNTIF($B$2:B1390,B1390)=1,1,"")))</f>
        <v/>
      </c>
      <c r="G1390" s="1">
        <f>IF(I1390="","",COUNTIF($K$1:K1390,K1390))</f>
        <v>9</v>
      </c>
      <c r="H1390" s="1">
        <f>IF(I1390="","",COUNTIF($G$2:G1390,1))</f>
        <v>77</v>
      </c>
      <c r="I1390" s="5">
        <v>12267</v>
      </c>
      <c r="J1390" s="5" t="s">
        <v>2</v>
      </c>
      <c r="K1390" s="5" t="s">
        <v>131</v>
      </c>
      <c r="L1390" s="6">
        <v>43466</v>
      </c>
      <c r="M1390" s="5">
        <v>1238</v>
      </c>
      <c r="N1390" s="5">
        <v>290.5</v>
      </c>
      <c r="O1390" s="7">
        <v>359639</v>
      </c>
    </row>
    <row r="1391" spans="1:15" x14ac:dyDescent="0.2">
      <c r="A1391" s="1" t="str">
        <f t="shared" si="44"/>
        <v>43466-Sociedad Militar (1740)-12267-IN</v>
      </c>
      <c r="B1391" s="1" t="str">
        <f t="shared" si="45"/>
        <v>43466-Sociedad Militar (1740)-IN</v>
      </c>
      <c r="C1391" s="1" t="str">
        <f>IF(I1391="","",IF(J1391="OUT","",IF(COUNTIF($A$2:A1391,A1391)=1,1,"")))</f>
        <v/>
      </c>
      <c r="D1391" s="1" t="str">
        <f>IF(I1391="","",IF(J1391="IN","",IF(COUNTIF($A$2:A1391,A1391)=1,1,"")))</f>
        <v/>
      </c>
      <c r="E1391" s="1" t="str">
        <f>IF(I1391="","",IF(J1391="OUT","",IF(COUNTIF(B$2:$B1391,B1391)=1,1,"")))</f>
        <v/>
      </c>
      <c r="F1391" s="1" t="str">
        <f>IF(I1391="","",IF(J1391="IN","",IF(COUNTIF($B$2:B1391,B1391)=1,1,"")))</f>
        <v/>
      </c>
      <c r="G1391" s="1">
        <f>IF(I1391="","",COUNTIF($K$1:K1391,K1391))</f>
        <v>10</v>
      </c>
      <c r="H1391" s="1">
        <f>IF(I1391="","",COUNTIF($G$2:G1391,1))</f>
        <v>77</v>
      </c>
      <c r="I1391" s="5">
        <v>12267</v>
      </c>
      <c r="J1391" s="5" t="s">
        <v>2</v>
      </c>
      <c r="K1391" s="5" t="s">
        <v>131</v>
      </c>
      <c r="L1391" s="6">
        <v>43466</v>
      </c>
      <c r="M1391" s="5">
        <v>36378</v>
      </c>
      <c r="N1391" s="5">
        <v>4195</v>
      </c>
      <c r="O1391" s="7">
        <v>1526057.1</v>
      </c>
    </row>
    <row r="1392" spans="1:15" x14ac:dyDescent="0.2">
      <c r="A1392" s="1" t="str">
        <f t="shared" si="44"/>
        <v>43466-Banco Galicia (552)-13365-IN</v>
      </c>
      <c r="B1392" s="1" t="str">
        <f t="shared" si="45"/>
        <v>43466-Banco Galicia (552)-IN</v>
      </c>
      <c r="C1392" s="1">
        <f>IF(I1392="","",IF(J1392="OUT","",IF(COUNTIF($A$2:A1392,A1392)=1,1,"")))</f>
        <v>1</v>
      </c>
      <c r="D1392" s="1" t="str">
        <f>IF(I1392="","",IF(J1392="IN","",IF(COUNTIF($A$2:A1392,A1392)=1,1,"")))</f>
        <v/>
      </c>
      <c r="E1392" s="1" t="str">
        <f>IF(I1392="","",IF(J1392="OUT","",IF(COUNTIF(B$2:$B1392,B1392)=1,1,"")))</f>
        <v/>
      </c>
      <c r="F1392" s="1" t="str">
        <f>IF(I1392="","",IF(J1392="IN","",IF(COUNTIF($B$2:B1392,B1392)=1,1,"")))</f>
        <v/>
      </c>
      <c r="G1392" s="1">
        <f>IF(I1392="","",COUNTIF($K$1:K1392,K1392))</f>
        <v>97</v>
      </c>
      <c r="H1392" s="1">
        <f>IF(I1392="","",COUNTIF($G$2:G1392,1))</f>
        <v>77</v>
      </c>
      <c r="I1392" s="5">
        <v>13365</v>
      </c>
      <c r="J1392" s="5" t="s">
        <v>2</v>
      </c>
      <c r="K1392" s="5" t="s">
        <v>10</v>
      </c>
      <c r="L1392" s="6">
        <v>43466</v>
      </c>
      <c r="M1392" s="5">
        <v>1000</v>
      </c>
      <c r="N1392" s="5">
        <v>4244</v>
      </c>
      <c r="O1392" s="7">
        <v>42440</v>
      </c>
    </row>
    <row r="1393" spans="1:15" x14ac:dyDescent="0.2">
      <c r="A1393" s="1" t="str">
        <f t="shared" si="44"/>
        <v>43466-Banco Galicia (552)-13365-IN</v>
      </c>
      <c r="B1393" s="1" t="str">
        <f t="shared" si="45"/>
        <v>43466-Banco Galicia (552)-IN</v>
      </c>
      <c r="C1393" s="1" t="str">
        <f>IF(I1393="","",IF(J1393="OUT","",IF(COUNTIF($A$2:A1393,A1393)=1,1,"")))</f>
        <v/>
      </c>
      <c r="D1393" s="1" t="str">
        <f>IF(I1393="","",IF(J1393="IN","",IF(COUNTIF($A$2:A1393,A1393)=1,1,"")))</f>
        <v/>
      </c>
      <c r="E1393" s="1" t="str">
        <f>IF(I1393="","",IF(J1393="OUT","",IF(COUNTIF(B$2:$B1393,B1393)=1,1,"")))</f>
        <v/>
      </c>
      <c r="F1393" s="1" t="str">
        <f>IF(I1393="","",IF(J1393="IN","",IF(COUNTIF($B$2:B1393,B1393)=1,1,"")))</f>
        <v/>
      </c>
      <c r="G1393" s="1">
        <f>IF(I1393="","",COUNTIF($K$1:K1393,K1393))</f>
        <v>98</v>
      </c>
      <c r="H1393" s="1">
        <f>IF(I1393="","",COUNTIF($G$2:G1393,1))</f>
        <v>77</v>
      </c>
      <c r="I1393" s="5">
        <v>13365</v>
      </c>
      <c r="J1393" s="5" t="s">
        <v>2</v>
      </c>
      <c r="K1393" s="5" t="s">
        <v>10</v>
      </c>
      <c r="L1393" s="6">
        <v>43466</v>
      </c>
      <c r="M1393" s="5">
        <v>4600</v>
      </c>
      <c r="N1393" s="5">
        <v>4000</v>
      </c>
      <c r="O1393" s="7">
        <v>184000</v>
      </c>
    </row>
    <row r="1394" spans="1:15" x14ac:dyDescent="0.2">
      <c r="A1394" s="1" t="str">
        <f t="shared" si="44"/>
        <v>43466-Clearstream (0000)-13752-IN</v>
      </c>
      <c r="B1394" s="1" t="str">
        <f t="shared" si="45"/>
        <v>43466-Clearstream (0000)-IN</v>
      </c>
      <c r="C1394" s="1">
        <f>IF(I1394="","",IF(J1394="OUT","",IF(COUNTIF($A$2:A1394,A1394)=1,1,"")))</f>
        <v>1</v>
      </c>
      <c r="D1394" s="1" t="str">
        <f>IF(I1394="","",IF(J1394="IN","",IF(COUNTIF($A$2:A1394,A1394)=1,1,"")))</f>
        <v/>
      </c>
      <c r="E1394" s="1">
        <f>IF(I1394="","",IF(J1394="OUT","",IF(COUNTIF(B$2:$B1394,B1394)=1,1,"")))</f>
        <v>1</v>
      </c>
      <c r="F1394" s="1" t="str">
        <f>IF(I1394="","",IF(J1394="IN","",IF(COUNTIF($B$2:B1394,B1394)=1,1,"")))</f>
        <v/>
      </c>
      <c r="G1394" s="1">
        <f>IF(I1394="","",COUNTIF($K$1:K1394,K1394))</f>
        <v>4</v>
      </c>
      <c r="H1394" s="1">
        <f>IF(I1394="","",COUNTIF($G$2:G1394,1))</f>
        <v>77</v>
      </c>
      <c r="I1394" s="5">
        <v>13752</v>
      </c>
      <c r="J1394" s="5" t="s">
        <v>2</v>
      </c>
      <c r="K1394" s="5" t="s">
        <v>14</v>
      </c>
      <c r="L1394" s="6">
        <v>43466</v>
      </c>
      <c r="M1394" s="5">
        <v>8000</v>
      </c>
      <c r="N1394" s="5">
        <v>3135</v>
      </c>
      <c r="O1394" s="7">
        <v>250800</v>
      </c>
    </row>
    <row r="1395" spans="1:15" x14ac:dyDescent="0.2">
      <c r="A1395" s="1" t="str">
        <f t="shared" si="44"/>
        <v>43466-Banco Credicoop (1127)-17679-IN</v>
      </c>
      <c r="B1395" s="1" t="str">
        <f t="shared" si="45"/>
        <v>43466-Banco Credicoop (1127)-IN</v>
      </c>
      <c r="C1395" s="1">
        <f>IF(I1395="","",IF(J1395="OUT","",IF(COUNTIF($A$2:A1395,A1395)=1,1,"")))</f>
        <v>1</v>
      </c>
      <c r="D1395" s="1" t="str">
        <f>IF(I1395="","",IF(J1395="IN","",IF(COUNTIF($A$2:A1395,A1395)=1,1,"")))</f>
        <v/>
      </c>
      <c r="E1395" s="1">
        <f>IF(I1395="","",IF(J1395="OUT","",IF(COUNTIF(B$2:$B1395,B1395)=1,1,"")))</f>
        <v>1</v>
      </c>
      <c r="F1395" s="1" t="str">
        <f>IF(I1395="","",IF(J1395="IN","",IF(COUNTIF($B$2:B1395,B1395)=1,1,"")))</f>
        <v/>
      </c>
      <c r="G1395" s="1">
        <f>IF(I1395="","",COUNTIF($K$1:K1395,K1395))</f>
        <v>10</v>
      </c>
      <c r="H1395" s="1">
        <f>IF(I1395="","",COUNTIF($G$2:G1395,1))</f>
        <v>77</v>
      </c>
      <c r="I1395" s="5">
        <v>17679</v>
      </c>
      <c r="J1395" s="5" t="s">
        <v>2</v>
      </c>
      <c r="K1395" s="5" t="s">
        <v>7</v>
      </c>
      <c r="L1395" s="6">
        <v>43466</v>
      </c>
      <c r="M1395" s="5">
        <v>2600</v>
      </c>
      <c r="N1395" s="5">
        <v>3640</v>
      </c>
      <c r="O1395" s="7">
        <v>94640</v>
      </c>
    </row>
    <row r="1396" spans="1:15" x14ac:dyDescent="0.2">
      <c r="A1396" s="1" t="str">
        <f t="shared" si="44"/>
        <v>43466-BBVA Banco Frances (1103)-22131-IN</v>
      </c>
      <c r="B1396" s="1" t="str">
        <f t="shared" si="45"/>
        <v>43466-BBVA Banco Frances (1103)-IN</v>
      </c>
      <c r="C1396" s="1">
        <f>IF(I1396="","",IF(J1396="OUT","",IF(COUNTIF($A$2:A1396,A1396)=1,1,"")))</f>
        <v>1</v>
      </c>
      <c r="D1396" s="1" t="str">
        <f>IF(I1396="","",IF(J1396="IN","",IF(COUNTIF($A$2:A1396,A1396)=1,1,"")))</f>
        <v/>
      </c>
      <c r="E1396" s="1">
        <f>IF(I1396="","",IF(J1396="OUT","",IF(COUNTIF(B$2:$B1396,B1396)=1,1,"")))</f>
        <v>1</v>
      </c>
      <c r="F1396" s="1" t="str">
        <f>IF(I1396="","",IF(J1396="IN","",IF(COUNTIF($B$2:B1396,B1396)=1,1,"")))</f>
        <v/>
      </c>
      <c r="G1396" s="1">
        <f>IF(I1396="","",COUNTIF($K$1:K1396,K1396))</f>
        <v>91</v>
      </c>
      <c r="H1396" s="1">
        <f>IF(I1396="","",COUNTIF($G$2:G1396,1))</f>
        <v>77</v>
      </c>
      <c r="I1396" s="5">
        <v>22131</v>
      </c>
      <c r="J1396" s="5" t="s">
        <v>2</v>
      </c>
      <c r="K1396" s="5" t="s">
        <v>13</v>
      </c>
      <c r="L1396" s="6">
        <v>43466</v>
      </c>
      <c r="M1396" s="5">
        <v>3000</v>
      </c>
      <c r="N1396" s="5">
        <v>2651.71</v>
      </c>
      <c r="O1396" s="7">
        <v>79551.3</v>
      </c>
    </row>
    <row r="1397" spans="1:15" x14ac:dyDescent="0.2">
      <c r="A1397" s="1" t="str">
        <f t="shared" si="44"/>
        <v>43466-Santander Rio Banco (1119)-22286-IN</v>
      </c>
      <c r="B1397" s="1" t="str">
        <f t="shared" si="45"/>
        <v>43466-Santander Rio Banco (1119)-IN</v>
      </c>
      <c r="C1397" s="1">
        <f>IF(I1397="","",IF(J1397="OUT","",IF(COUNTIF($A$2:A1397,A1397)=1,1,"")))</f>
        <v>1</v>
      </c>
      <c r="D1397" s="1" t="str">
        <f>IF(I1397="","",IF(J1397="IN","",IF(COUNTIF($A$2:A1397,A1397)=1,1,"")))</f>
        <v/>
      </c>
      <c r="E1397" s="1" t="str">
        <f>IF(I1397="","",IF(J1397="OUT","",IF(COUNTIF(B$2:$B1397,B1397)=1,1,"")))</f>
        <v/>
      </c>
      <c r="F1397" s="1" t="str">
        <f>IF(I1397="","",IF(J1397="IN","",IF(COUNTIF($B$2:B1397,B1397)=1,1,"")))</f>
        <v/>
      </c>
      <c r="G1397" s="1">
        <f>IF(I1397="","",COUNTIF($K$1:K1397,K1397))</f>
        <v>139</v>
      </c>
      <c r="H1397" s="1">
        <f>IF(I1397="","",COUNTIF($G$2:G1397,1))</f>
        <v>77</v>
      </c>
      <c r="I1397" s="5">
        <v>22286</v>
      </c>
      <c r="J1397" s="5" t="s">
        <v>2</v>
      </c>
      <c r="K1397" s="5" t="s">
        <v>114</v>
      </c>
      <c r="L1397" s="6">
        <v>43466</v>
      </c>
      <c r="M1397" s="5">
        <v>6873</v>
      </c>
      <c r="N1397" s="5">
        <v>3569.5</v>
      </c>
      <c r="O1397" s="7">
        <v>245331.73500000002</v>
      </c>
    </row>
    <row r="1398" spans="1:15" x14ac:dyDescent="0.2">
      <c r="A1398" s="1" t="str">
        <f t="shared" si="44"/>
        <v>43466-Banco Credicoop (1127)-22292-IN</v>
      </c>
      <c r="B1398" s="1" t="str">
        <f t="shared" si="45"/>
        <v>43466-Banco Credicoop (1127)-IN</v>
      </c>
      <c r="C1398" s="1">
        <f>IF(I1398="","",IF(J1398="OUT","",IF(COUNTIF($A$2:A1398,A1398)=1,1,"")))</f>
        <v>1</v>
      </c>
      <c r="D1398" s="1" t="str">
        <f>IF(I1398="","",IF(J1398="IN","",IF(COUNTIF($A$2:A1398,A1398)=1,1,"")))</f>
        <v/>
      </c>
      <c r="E1398" s="1" t="str">
        <f>IF(I1398="","",IF(J1398="OUT","",IF(COUNTIF(B$2:$B1398,B1398)=1,1,"")))</f>
        <v/>
      </c>
      <c r="F1398" s="1" t="str">
        <f>IF(I1398="","",IF(J1398="IN","",IF(COUNTIF($B$2:B1398,B1398)=1,1,"")))</f>
        <v/>
      </c>
      <c r="G1398" s="1">
        <f>IF(I1398="","",COUNTIF($K$1:K1398,K1398))</f>
        <v>11</v>
      </c>
      <c r="H1398" s="1">
        <f>IF(I1398="","",COUNTIF($G$2:G1398,1))</f>
        <v>77</v>
      </c>
      <c r="I1398" s="5">
        <v>22292</v>
      </c>
      <c r="J1398" s="5" t="s">
        <v>2</v>
      </c>
      <c r="K1398" s="5" t="s">
        <v>7</v>
      </c>
      <c r="L1398" s="6">
        <v>43466</v>
      </c>
      <c r="M1398" s="5">
        <v>30000</v>
      </c>
      <c r="N1398" s="5">
        <v>3675</v>
      </c>
      <c r="O1398" s="7">
        <v>1102500</v>
      </c>
    </row>
    <row r="1399" spans="1:15" x14ac:dyDescent="0.2">
      <c r="A1399" s="1" t="str">
        <f t="shared" si="44"/>
        <v>43466-Santander Rio Banco (1119)-31188-IN</v>
      </c>
      <c r="B1399" s="1" t="str">
        <f t="shared" si="45"/>
        <v>43466-Santander Rio Banco (1119)-IN</v>
      </c>
      <c r="C1399" s="1">
        <f>IF(I1399="","",IF(J1399="OUT","",IF(COUNTIF($A$2:A1399,A1399)=1,1,"")))</f>
        <v>1</v>
      </c>
      <c r="D1399" s="1" t="str">
        <f>IF(I1399="","",IF(J1399="IN","",IF(COUNTIF($A$2:A1399,A1399)=1,1,"")))</f>
        <v/>
      </c>
      <c r="E1399" s="1" t="str">
        <f>IF(I1399="","",IF(J1399="OUT","",IF(COUNTIF(B$2:$B1399,B1399)=1,1,"")))</f>
        <v/>
      </c>
      <c r="F1399" s="1" t="str">
        <f>IF(I1399="","",IF(J1399="IN","",IF(COUNTIF($B$2:B1399,B1399)=1,1,"")))</f>
        <v/>
      </c>
      <c r="G1399" s="1">
        <f>IF(I1399="","",COUNTIF($K$1:K1399,K1399))</f>
        <v>140</v>
      </c>
      <c r="H1399" s="1">
        <f>IF(I1399="","",COUNTIF($G$2:G1399,1))</f>
        <v>77</v>
      </c>
      <c r="I1399" s="5">
        <v>31188</v>
      </c>
      <c r="J1399" s="5" t="s">
        <v>2</v>
      </c>
      <c r="K1399" s="5" t="s">
        <v>114</v>
      </c>
      <c r="L1399" s="6">
        <v>43466</v>
      </c>
      <c r="M1399" s="5">
        <v>100</v>
      </c>
      <c r="N1399" s="5">
        <v>386</v>
      </c>
      <c r="O1399" s="7">
        <v>38600</v>
      </c>
    </row>
    <row r="1400" spans="1:15" x14ac:dyDescent="0.2">
      <c r="A1400" s="1" t="str">
        <f t="shared" si="44"/>
        <v>43466-Santander Rio Banco (1119)-31188-IN</v>
      </c>
      <c r="B1400" s="1" t="str">
        <f t="shared" si="45"/>
        <v>43466-Santander Rio Banco (1119)-IN</v>
      </c>
      <c r="C1400" s="1" t="str">
        <f>IF(I1400="","",IF(J1400="OUT","",IF(COUNTIF($A$2:A1400,A1400)=1,1,"")))</f>
        <v/>
      </c>
      <c r="D1400" s="1" t="str">
        <f>IF(I1400="","",IF(J1400="IN","",IF(COUNTIF($A$2:A1400,A1400)=1,1,"")))</f>
        <v/>
      </c>
      <c r="E1400" s="1" t="str">
        <f>IF(I1400="","",IF(J1400="OUT","",IF(COUNTIF(B$2:$B1400,B1400)=1,1,"")))</f>
        <v/>
      </c>
      <c r="F1400" s="1" t="str">
        <f>IF(I1400="","",IF(J1400="IN","",IF(COUNTIF($B$2:B1400,B1400)=1,1,"")))</f>
        <v/>
      </c>
      <c r="G1400" s="1">
        <f>IF(I1400="","",COUNTIF($K$1:K1400,K1400))</f>
        <v>141</v>
      </c>
      <c r="H1400" s="1">
        <f>IF(I1400="","",COUNTIF($G$2:G1400,1))</f>
        <v>77</v>
      </c>
      <c r="I1400" s="5">
        <v>31188</v>
      </c>
      <c r="J1400" s="5" t="s">
        <v>2</v>
      </c>
      <c r="K1400" s="5" t="s">
        <v>114</v>
      </c>
      <c r="L1400" s="6">
        <v>43466</v>
      </c>
      <c r="M1400" s="5">
        <v>8</v>
      </c>
      <c r="N1400" s="5">
        <v>6300</v>
      </c>
      <c r="O1400" s="7">
        <v>50400</v>
      </c>
    </row>
    <row r="1401" spans="1:15" x14ac:dyDescent="0.2">
      <c r="A1401" s="1" t="str">
        <f t="shared" si="44"/>
        <v>43466-Santander Rio Banco (1119)-31188-IN</v>
      </c>
      <c r="B1401" s="1" t="str">
        <f t="shared" si="45"/>
        <v>43466-Santander Rio Banco (1119)-IN</v>
      </c>
      <c r="C1401" s="1" t="str">
        <f>IF(I1401="","",IF(J1401="OUT","",IF(COUNTIF($A$2:A1401,A1401)=1,1,"")))</f>
        <v/>
      </c>
      <c r="D1401" s="1" t="str">
        <f>IF(I1401="","",IF(J1401="IN","",IF(COUNTIF($A$2:A1401,A1401)=1,1,"")))</f>
        <v/>
      </c>
      <c r="E1401" s="1" t="str">
        <f>IF(I1401="","",IF(J1401="OUT","",IF(COUNTIF(B$2:$B1401,B1401)=1,1,"")))</f>
        <v/>
      </c>
      <c r="F1401" s="1" t="str">
        <f>IF(I1401="","",IF(J1401="IN","",IF(COUNTIF($B$2:B1401,B1401)=1,1,"")))</f>
        <v/>
      </c>
      <c r="G1401" s="1">
        <f>IF(I1401="","",COUNTIF($K$1:K1401,K1401))</f>
        <v>142</v>
      </c>
      <c r="H1401" s="1">
        <f>IF(I1401="","",COUNTIF($G$2:G1401,1))</f>
        <v>77</v>
      </c>
      <c r="I1401" s="5">
        <v>31188</v>
      </c>
      <c r="J1401" s="5" t="s">
        <v>2</v>
      </c>
      <c r="K1401" s="5" t="s">
        <v>114</v>
      </c>
      <c r="L1401" s="6">
        <v>43466</v>
      </c>
      <c r="M1401" s="5">
        <v>1500</v>
      </c>
      <c r="N1401" s="5">
        <v>43.65</v>
      </c>
      <c r="O1401" s="7">
        <v>65475</v>
      </c>
    </row>
    <row r="1402" spans="1:15" x14ac:dyDescent="0.2">
      <c r="A1402" s="1" t="str">
        <f t="shared" si="44"/>
        <v>43466-Banco Galicia (552)-36111-IN</v>
      </c>
      <c r="B1402" s="1" t="str">
        <f t="shared" si="45"/>
        <v>43466-Banco Galicia (552)-IN</v>
      </c>
      <c r="C1402" s="1">
        <f>IF(I1402="","",IF(J1402="OUT","",IF(COUNTIF($A$2:A1402,A1402)=1,1,"")))</f>
        <v>1</v>
      </c>
      <c r="D1402" s="1" t="str">
        <f>IF(I1402="","",IF(J1402="IN","",IF(COUNTIF($A$2:A1402,A1402)=1,1,"")))</f>
        <v/>
      </c>
      <c r="E1402" s="1" t="str">
        <f>IF(I1402="","",IF(J1402="OUT","",IF(COUNTIF(B$2:$B1402,B1402)=1,1,"")))</f>
        <v/>
      </c>
      <c r="F1402" s="1" t="str">
        <f>IF(I1402="","",IF(J1402="IN","",IF(COUNTIF($B$2:B1402,B1402)=1,1,"")))</f>
        <v/>
      </c>
      <c r="G1402" s="1">
        <f>IF(I1402="","",COUNTIF($K$1:K1402,K1402))</f>
        <v>99</v>
      </c>
      <c r="H1402" s="1">
        <f>IF(I1402="","",COUNTIF($G$2:G1402,1))</f>
        <v>77</v>
      </c>
      <c r="I1402" s="5">
        <v>36111</v>
      </c>
      <c r="J1402" s="5" t="s">
        <v>2</v>
      </c>
      <c r="K1402" s="5" t="s">
        <v>10</v>
      </c>
      <c r="L1402" s="6">
        <v>43466</v>
      </c>
      <c r="M1402" s="5">
        <v>13000</v>
      </c>
      <c r="N1402" s="5">
        <v>2825</v>
      </c>
      <c r="O1402" s="7">
        <v>367250</v>
      </c>
    </row>
    <row r="1403" spans="1:15" x14ac:dyDescent="0.2">
      <c r="A1403" s="1" t="str">
        <f t="shared" si="44"/>
        <v>43466-Santander Rio Banco (1119)-36219-IN</v>
      </c>
      <c r="B1403" s="1" t="str">
        <f t="shared" si="45"/>
        <v>43466-Santander Rio Banco (1119)-IN</v>
      </c>
      <c r="C1403" s="1">
        <f>IF(I1403="","",IF(J1403="OUT","",IF(COUNTIF($A$2:A1403,A1403)=1,1,"")))</f>
        <v>1</v>
      </c>
      <c r="D1403" s="1" t="str">
        <f>IF(I1403="","",IF(J1403="IN","",IF(COUNTIF($A$2:A1403,A1403)=1,1,"")))</f>
        <v/>
      </c>
      <c r="E1403" s="1" t="str">
        <f>IF(I1403="","",IF(J1403="OUT","",IF(COUNTIF(B$2:$B1403,B1403)=1,1,"")))</f>
        <v/>
      </c>
      <c r="F1403" s="1" t="str">
        <f>IF(I1403="","",IF(J1403="IN","",IF(COUNTIF($B$2:B1403,B1403)=1,1,"")))</f>
        <v/>
      </c>
      <c r="G1403" s="1">
        <f>IF(I1403="","",COUNTIF($K$1:K1403,K1403))</f>
        <v>143</v>
      </c>
      <c r="H1403" s="1">
        <f>IF(I1403="","",COUNTIF($G$2:G1403,1))</f>
        <v>77</v>
      </c>
      <c r="I1403" s="5">
        <v>36219</v>
      </c>
      <c r="J1403" s="5" t="s">
        <v>2</v>
      </c>
      <c r="K1403" s="5" t="s">
        <v>114</v>
      </c>
      <c r="L1403" s="6">
        <v>43466</v>
      </c>
      <c r="M1403" s="5">
        <v>62679</v>
      </c>
      <c r="N1403" s="5">
        <v>5.94</v>
      </c>
      <c r="O1403" s="7">
        <v>372313.26</v>
      </c>
    </row>
    <row r="1404" spans="1:15" x14ac:dyDescent="0.2">
      <c r="A1404" s="1" t="str">
        <f t="shared" si="44"/>
        <v>43466-Banco de la Nacion Argentina (1128)-36534-IN</v>
      </c>
      <c r="B1404" s="1" t="str">
        <f t="shared" si="45"/>
        <v>43466-Banco de la Nacion Argentina (1128)-IN</v>
      </c>
      <c r="C1404" s="1">
        <f>IF(I1404="","",IF(J1404="OUT","",IF(COUNTIF($A$2:A1404,A1404)=1,1,"")))</f>
        <v>1</v>
      </c>
      <c r="D1404" s="1" t="str">
        <f>IF(I1404="","",IF(J1404="IN","",IF(COUNTIF($A$2:A1404,A1404)=1,1,"")))</f>
        <v/>
      </c>
      <c r="E1404" s="1">
        <f>IF(I1404="","",IF(J1404="OUT","",IF(COUNTIF(B$2:$B1404,B1404)=1,1,"")))</f>
        <v>1</v>
      </c>
      <c r="F1404" s="1" t="str">
        <f>IF(I1404="","",IF(J1404="IN","",IF(COUNTIF($B$2:B1404,B1404)=1,1,"")))</f>
        <v/>
      </c>
      <c r="G1404" s="1">
        <f>IF(I1404="","",COUNTIF($K$1:K1404,K1404))</f>
        <v>7</v>
      </c>
      <c r="H1404" s="1">
        <f>IF(I1404="","",COUNTIF($G$2:G1404,1))</f>
        <v>77</v>
      </c>
      <c r="I1404" s="5">
        <v>36534</v>
      </c>
      <c r="J1404" s="5" t="s">
        <v>2</v>
      </c>
      <c r="K1404" s="5" t="s">
        <v>8</v>
      </c>
      <c r="L1404" s="6">
        <v>43466</v>
      </c>
      <c r="M1404" s="5">
        <v>500</v>
      </c>
      <c r="N1404" s="5">
        <v>1.85</v>
      </c>
      <c r="O1404" s="7">
        <v>925</v>
      </c>
    </row>
    <row r="1405" spans="1:15" x14ac:dyDescent="0.2">
      <c r="A1405" s="1" t="str">
        <f t="shared" si="44"/>
        <v>43466-Banco de la Nacion Argentina (1128)-36534-IN</v>
      </c>
      <c r="B1405" s="1" t="str">
        <f t="shared" si="45"/>
        <v>43466-Banco de la Nacion Argentina (1128)-IN</v>
      </c>
      <c r="C1405" s="1" t="str">
        <f>IF(I1405="","",IF(J1405="OUT","",IF(COUNTIF($A$2:A1405,A1405)=1,1,"")))</f>
        <v/>
      </c>
      <c r="D1405" s="1" t="str">
        <f>IF(I1405="","",IF(J1405="IN","",IF(COUNTIF($A$2:A1405,A1405)=1,1,"")))</f>
        <v/>
      </c>
      <c r="E1405" s="1" t="str">
        <f>IF(I1405="","",IF(J1405="OUT","",IF(COUNTIF(B$2:$B1405,B1405)=1,1,"")))</f>
        <v/>
      </c>
      <c r="F1405" s="1" t="str">
        <f>IF(I1405="","",IF(J1405="IN","",IF(COUNTIF($B$2:B1405,B1405)=1,1,"")))</f>
        <v/>
      </c>
      <c r="G1405" s="1">
        <f>IF(I1405="","",COUNTIF($K$1:K1405,K1405))</f>
        <v>8</v>
      </c>
      <c r="H1405" s="1">
        <f>IF(I1405="","",COUNTIF($G$2:G1405,1))</f>
        <v>77</v>
      </c>
      <c r="I1405" s="5">
        <v>36534</v>
      </c>
      <c r="J1405" s="5" t="s">
        <v>2</v>
      </c>
      <c r="K1405" s="5" t="s">
        <v>8</v>
      </c>
      <c r="L1405" s="6">
        <v>43466</v>
      </c>
      <c r="M1405" s="5">
        <v>262</v>
      </c>
      <c r="N1405" s="5">
        <v>54</v>
      </c>
      <c r="O1405" s="7">
        <v>14148</v>
      </c>
    </row>
    <row r="1406" spans="1:15" x14ac:dyDescent="0.2">
      <c r="A1406" s="1" t="str">
        <f t="shared" si="44"/>
        <v>43466-Banco de la Nacion Argentina (1128)-36534-IN</v>
      </c>
      <c r="B1406" s="1" t="str">
        <f t="shared" si="45"/>
        <v>43466-Banco de la Nacion Argentina (1128)-IN</v>
      </c>
      <c r="C1406" s="1" t="str">
        <f>IF(I1406="","",IF(J1406="OUT","",IF(COUNTIF($A$2:A1406,A1406)=1,1,"")))</f>
        <v/>
      </c>
      <c r="D1406" s="1" t="str">
        <f>IF(I1406="","",IF(J1406="IN","",IF(COUNTIF($A$2:A1406,A1406)=1,1,"")))</f>
        <v/>
      </c>
      <c r="E1406" s="1" t="str">
        <f>IF(I1406="","",IF(J1406="OUT","",IF(COUNTIF(B$2:$B1406,B1406)=1,1,"")))</f>
        <v/>
      </c>
      <c r="F1406" s="1" t="str">
        <f>IF(I1406="","",IF(J1406="IN","",IF(COUNTIF($B$2:B1406,B1406)=1,1,"")))</f>
        <v/>
      </c>
      <c r="G1406" s="1">
        <f>IF(I1406="","",COUNTIF($K$1:K1406,K1406))</f>
        <v>9</v>
      </c>
      <c r="H1406" s="1">
        <f>IF(I1406="","",COUNTIF($G$2:G1406,1))</f>
        <v>77</v>
      </c>
      <c r="I1406" s="5">
        <v>36534</v>
      </c>
      <c r="J1406" s="5" t="s">
        <v>2</v>
      </c>
      <c r="K1406" s="5" t="s">
        <v>8</v>
      </c>
      <c r="L1406" s="6">
        <v>43466</v>
      </c>
      <c r="M1406" s="5">
        <v>314</v>
      </c>
      <c r="N1406" s="5">
        <v>49.5</v>
      </c>
      <c r="O1406" s="7">
        <v>15543</v>
      </c>
    </row>
    <row r="1407" spans="1:15" x14ac:dyDescent="0.2">
      <c r="A1407" s="1" t="str">
        <f t="shared" si="44"/>
        <v>43466-Santander Rio Banco (1119)-39683-IN</v>
      </c>
      <c r="B1407" s="1" t="str">
        <f t="shared" si="45"/>
        <v>43466-Santander Rio Banco (1119)-IN</v>
      </c>
      <c r="C1407" s="1">
        <f>IF(I1407="","",IF(J1407="OUT","",IF(COUNTIF($A$2:A1407,A1407)=1,1,"")))</f>
        <v>1</v>
      </c>
      <c r="D1407" s="1" t="str">
        <f>IF(I1407="","",IF(J1407="IN","",IF(COUNTIF($A$2:A1407,A1407)=1,1,"")))</f>
        <v/>
      </c>
      <c r="E1407" s="1" t="str">
        <f>IF(I1407="","",IF(J1407="OUT","",IF(COUNTIF(B$2:$B1407,B1407)=1,1,"")))</f>
        <v/>
      </c>
      <c r="F1407" s="1" t="str">
        <f>IF(I1407="","",IF(J1407="IN","",IF(COUNTIF($B$2:B1407,B1407)=1,1,"")))</f>
        <v/>
      </c>
      <c r="G1407" s="1">
        <f>IF(I1407="","",COUNTIF($K$1:K1407,K1407))</f>
        <v>144</v>
      </c>
      <c r="H1407" s="1">
        <f>IF(I1407="","",COUNTIF($G$2:G1407,1))</f>
        <v>77</v>
      </c>
      <c r="I1407" s="5">
        <v>39683</v>
      </c>
      <c r="J1407" s="5" t="s">
        <v>2</v>
      </c>
      <c r="K1407" s="5" t="s">
        <v>114</v>
      </c>
      <c r="L1407" s="6">
        <v>43466</v>
      </c>
      <c r="M1407" s="5">
        <v>1400</v>
      </c>
      <c r="N1407" s="5">
        <v>12.55</v>
      </c>
      <c r="O1407" s="7">
        <v>17570</v>
      </c>
    </row>
    <row r="1408" spans="1:15" x14ac:dyDescent="0.2">
      <c r="A1408" s="1" t="str">
        <f t="shared" si="44"/>
        <v>43466-Santander Rio Banco (1119)-39683-IN</v>
      </c>
      <c r="B1408" s="1" t="str">
        <f t="shared" si="45"/>
        <v>43466-Santander Rio Banco (1119)-IN</v>
      </c>
      <c r="C1408" s="1" t="str">
        <f>IF(I1408="","",IF(J1408="OUT","",IF(COUNTIF($A$2:A1408,A1408)=1,1,"")))</f>
        <v/>
      </c>
      <c r="D1408" s="1" t="str">
        <f>IF(I1408="","",IF(J1408="IN","",IF(COUNTIF($A$2:A1408,A1408)=1,1,"")))</f>
        <v/>
      </c>
      <c r="E1408" s="1" t="str">
        <f>IF(I1408="","",IF(J1408="OUT","",IF(COUNTIF(B$2:$B1408,B1408)=1,1,"")))</f>
        <v/>
      </c>
      <c r="F1408" s="1" t="str">
        <f>IF(I1408="","",IF(J1408="IN","",IF(COUNTIF($B$2:B1408,B1408)=1,1,"")))</f>
        <v/>
      </c>
      <c r="G1408" s="1">
        <f>IF(I1408="","",COUNTIF($K$1:K1408,K1408))</f>
        <v>145</v>
      </c>
      <c r="H1408" s="1">
        <f>IF(I1408="","",COUNTIF($G$2:G1408,1))</f>
        <v>77</v>
      </c>
      <c r="I1408" s="5">
        <v>39683</v>
      </c>
      <c r="J1408" s="5" t="s">
        <v>2</v>
      </c>
      <c r="K1408" s="5" t="s">
        <v>114</v>
      </c>
      <c r="L1408" s="6">
        <v>43466</v>
      </c>
      <c r="M1408" s="5">
        <v>275</v>
      </c>
      <c r="N1408" s="5">
        <v>126.9</v>
      </c>
      <c r="O1408" s="7">
        <v>34897.5</v>
      </c>
    </row>
    <row r="1409" spans="1:15" x14ac:dyDescent="0.2">
      <c r="A1409" s="1" t="str">
        <f t="shared" si="44"/>
        <v>43466-Santander Rio Banco (1119)-39683-IN</v>
      </c>
      <c r="B1409" s="1" t="str">
        <f t="shared" si="45"/>
        <v>43466-Santander Rio Banco (1119)-IN</v>
      </c>
      <c r="C1409" s="1" t="str">
        <f>IF(I1409="","",IF(J1409="OUT","",IF(COUNTIF($A$2:A1409,A1409)=1,1,"")))</f>
        <v/>
      </c>
      <c r="D1409" s="1" t="str">
        <f>IF(I1409="","",IF(J1409="IN","",IF(COUNTIF($A$2:A1409,A1409)=1,1,"")))</f>
        <v/>
      </c>
      <c r="E1409" s="1" t="str">
        <f>IF(I1409="","",IF(J1409="OUT","",IF(COUNTIF(B$2:$B1409,B1409)=1,1,"")))</f>
        <v/>
      </c>
      <c r="F1409" s="1" t="str">
        <f>IF(I1409="","",IF(J1409="IN","",IF(COUNTIF($B$2:B1409,B1409)=1,1,"")))</f>
        <v/>
      </c>
      <c r="G1409" s="1">
        <f>IF(I1409="","",COUNTIF($K$1:K1409,K1409))</f>
        <v>146</v>
      </c>
      <c r="H1409" s="1">
        <f>IF(I1409="","",COUNTIF($G$2:G1409,1))</f>
        <v>77</v>
      </c>
      <c r="I1409" s="5">
        <v>39683</v>
      </c>
      <c r="J1409" s="5" t="s">
        <v>2</v>
      </c>
      <c r="K1409" s="5" t="s">
        <v>114</v>
      </c>
      <c r="L1409" s="6">
        <v>43466</v>
      </c>
      <c r="M1409" s="5">
        <v>140</v>
      </c>
      <c r="N1409" s="5">
        <v>292.75</v>
      </c>
      <c r="O1409" s="7">
        <v>40985</v>
      </c>
    </row>
    <row r="1410" spans="1:15" x14ac:dyDescent="0.2">
      <c r="A1410" s="1" t="str">
        <f t="shared" si="44"/>
        <v>43466-Santander Rio Banco (1119)-39683-IN</v>
      </c>
      <c r="B1410" s="1" t="str">
        <f t="shared" si="45"/>
        <v>43466-Santander Rio Banco (1119)-IN</v>
      </c>
      <c r="C1410" s="1" t="str">
        <f>IF(I1410="","",IF(J1410="OUT","",IF(COUNTIF($A$2:A1410,A1410)=1,1,"")))</f>
        <v/>
      </c>
      <c r="D1410" s="1" t="str">
        <f>IF(I1410="","",IF(J1410="IN","",IF(COUNTIF($A$2:A1410,A1410)=1,1,"")))</f>
        <v/>
      </c>
      <c r="E1410" s="1" t="str">
        <f>IF(I1410="","",IF(J1410="OUT","",IF(COUNTIF(B$2:$B1410,B1410)=1,1,"")))</f>
        <v/>
      </c>
      <c r="F1410" s="1" t="str">
        <f>IF(I1410="","",IF(J1410="IN","",IF(COUNTIF($B$2:B1410,B1410)=1,1,"")))</f>
        <v/>
      </c>
      <c r="G1410" s="1">
        <f>IF(I1410="","",COUNTIF($K$1:K1410,K1410))</f>
        <v>147</v>
      </c>
      <c r="H1410" s="1">
        <f>IF(I1410="","",COUNTIF($G$2:G1410,1))</f>
        <v>77</v>
      </c>
      <c r="I1410" s="5">
        <v>39683</v>
      </c>
      <c r="J1410" s="5" t="s">
        <v>2</v>
      </c>
      <c r="K1410" s="5" t="s">
        <v>114</v>
      </c>
      <c r="L1410" s="6">
        <v>43466</v>
      </c>
      <c r="M1410" s="5">
        <v>700</v>
      </c>
      <c r="N1410" s="5">
        <v>69.55</v>
      </c>
      <c r="O1410" s="7">
        <v>48685</v>
      </c>
    </row>
    <row r="1411" spans="1:15" x14ac:dyDescent="0.2">
      <c r="A1411" s="1" t="str">
        <f t="shared" si="44"/>
        <v>43466-Santander Rio Banco (1119)-39683-IN</v>
      </c>
      <c r="B1411" s="1" t="str">
        <f t="shared" si="45"/>
        <v>43466-Santander Rio Banco (1119)-IN</v>
      </c>
      <c r="C1411" s="1" t="str">
        <f>IF(I1411="","",IF(J1411="OUT","",IF(COUNTIF($A$2:A1411,A1411)=1,1,"")))</f>
        <v/>
      </c>
      <c r="D1411" s="1" t="str">
        <f>IF(I1411="","",IF(J1411="IN","",IF(COUNTIF($A$2:A1411,A1411)=1,1,"")))</f>
        <v/>
      </c>
      <c r="E1411" s="1" t="str">
        <f>IF(I1411="","",IF(J1411="OUT","",IF(COUNTIF(B$2:$B1411,B1411)=1,1,"")))</f>
        <v/>
      </c>
      <c r="F1411" s="1" t="str">
        <f>IF(I1411="","",IF(J1411="IN","",IF(COUNTIF($B$2:B1411,B1411)=1,1,"")))</f>
        <v/>
      </c>
      <c r="G1411" s="1">
        <f>IF(I1411="","",COUNTIF($K$1:K1411,K1411))</f>
        <v>148</v>
      </c>
      <c r="H1411" s="1">
        <f>IF(I1411="","",COUNTIF($G$2:G1411,1))</f>
        <v>77</v>
      </c>
      <c r="I1411" s="5">
        <v>39683</v>
      </c>
      <c r="J1411" s="5" t="s">
        <v>2</v>
      </c>
      <c r="K1411" s="5" t="s">
        <v>114</v>
      </c>
      <c r="L1411" s="6">
        <v>43466</v>
      </c>
      <c r="M1411" s="5">
        <v>1200</v>
      </c>
      <c r="N1411" s="5">
        <v>51.5</v>
      </c>
      <c r="O1411" s="7">
        <v>61800</v>
      </c>
    </row>
    <row r="1412" spans="1:15" x14ac:dyDescent="0.2">
      <c r="A1412" s="1" t="str">
        <f t="shared" si="44"/>
        <v>43466-Santander Rio Banco (1119)-39683-IN</v>
      </c>
      <c r="B1412" s="1" t="str">
        <f t="shared" si="45"/>
        <v>43466-Santander Rio Banco (1119)-IN</v>
      </c>
      <c r="C1412" s="1" t="str">
        <f>IF(I1412="","",IF(J1412="OUT","",IF(COUNTIF($A$2:A1412,A1412)=1,1,"")))</f>
        <v/>
      </c>
      <c r="D1412" s="1" t="str">
        <f>IF(I1412="","",IF(J1412="IN","",IF(COUNTIF($A$2:A1412,A1412)=1,1,"")))</f>
        <v/>
      </c>
      <c r="E1412" s="1" t="str">
        <f>IF(I1412="","",IF(J1412="OUT","",IF(COUNTIF(B$2:$B1412,B1412)=1,1,"")))</f>
        <v/>
      </c>
      <c r="F1412" s="1" t="str">
        <f>IF(I1412="","",IF(J1412="IN","",IF(COUNTIF($B$2:B1412,B1412)=1,1,"")))</f>
        <v/>
      </c>
      <c r="G1412" s="1">
        <f>IF(I1412="","",COUNTIF($K$1:K1412,K1412))</f>
        <v>149</v>
      </c>
      <c r="H1412" s="1">
        <f>IF(I1412="","",COUNTIF($G$2:G1412,1))</f>
        <v>77</v>
      </c>
      <c r="I1412" s="5">
        <v>39683</v>
      </c>
      <c r="J1412" s="5" t="s">
        <v>2</v>
      </c>
      <c r="K1412" s="5" t="s">
        <v>114</v>
      </c>
      <c r="L1412" s="6">
        <v>43466</v>
      </c>
      <c r="M1412" s="5">
        <v>120</v>
      </c>
      <c r="N1412" s="5">
        <v>575.45000000000005</v>
      </c>
      <c r="O1412" s="7">
        <v>69054</v>
      </c>
    </row>
    <row r="1413" spans="1:15" x14ac:dyDescent="0.2">
      <c r="A1413" s="1" t="str">
        <f t="shared" si="44"/>
        <v>43466-Santander Rio Banco (1119)-39683-IN</v>
      </c>
      <c r="B1413" s="1" t="str">
        <f t="shared" si="45"/>
        <v>43466-Santander Rio Banco (1119)-IN</v>
      </c>
      <c r="C1413" s="1" t="str">
        <f>IF(I1413="","",IF(J1413="OUT","",IF(COUNTIF($A$2:A1413,A1413)=1,1,"")))</f>
        <v/>
      </c>
      <c r="D1413" s="1" t="str">
        <f>IF(I1413="","",IF(J1413="IN","",IF(COUNTIF($A$2:A1413,A1413)=1,1,"")))</f>
        <v/>
      </c>
      <c r="E1413" s="1" t="str">
        <f>IF(I1413="","",IF(J1413="OUT","",IF(COUNTIF(B$2:$B1413,B1413)=1,1,"")))</f>
        <v/>
      </c>
      <c r="F1413" s="1" t="str">
        <f>IF(I1413="","",IF(J1413="IN","",IF(COUNTIF($B$2:B1413,B1413)=1,1,"")))</f>
        <v/>
      </c>
      <c r="G1413" s="1">
        <f>IF(I1413="","",COUNTIF($K$1:K1413,K1413))</f>
        <v>150</v>
      </c>
      <c r="H1413" s="1">
        <f>IF(I1413="","",COUNTIF($G$2:G1413,1))</f>
        <v>77</v>
      </c>
      <c r="I1413" s="5">
        <v>39683</v>
      </c>
      <c r="J1413" s="5" t="s">
        <v>2</v>
      </c>
      <c r="K1413" s="5" t="s">
        <v>114</v>
      </c>
      <c r="L1413" s="6">
        <v>43466</v>
      </c>
      <c r="M1413" s="5">
        <v>600</v>
      </c>
      <c r="N1413" s="5">
        <v>121.15</v>
      </c>
      <c r="O1413" s="7">
        <v>72690</v>
      </c>
    </row>
    <row r="1414" spans="1:15" x14ac:dyDescent="0.2">
      <c r="A1414" s="1" t="str">
        <f t="shared" si="44"/>
        <v>43466-Santander Rio Banco (1119)-39683-IN</v>
      </c>
      <c r="B1414" s="1" t="str">
        <f t="shared" si="45"/>
        <v>43466-Santander Rio Banco (1119)-IN</v>
      </c>
      <c r="C1414" s="1" t="str">
        <f>IF(I1414="","",IF(J1414="OUT","",IF(COUNTIF($A$2:A1414,A1414)=1,1,"")))</f>
        <v/>
      </c>
      <c r="D1414" s="1" t="str">
        <f>IF(I1414="","",IF(J1414="IN","",IF(COUNTIF($A$2:A1414,A1414)=1,1,"")))</f>
        <v/>
      </c>
      <c r="E1414" s="1" t="str">
        <f>IF(I1414="","",IF(J1414="OUT","",IF(COUNTIF(B$2:$B1414,B1414)=1,1,"")))</f>
        <v/>
      </c>
      <c r="F1414" s="1" t="str">
        <f>IF(I1414="","",IF(J1414="IN","",IF(COUNTIF($B$2:B1414,B1414)=1,1,"")))</f>
        <v/>
      </c>
      <c r="G1414" s="1">
        <f>IF(I1414="","",COUNTIF($K$1:K1414,K1414))</f>
        <v>151</v>
      </c>
      <c r="H1414" s="1">
        <f>IF(I1414="","",COUNTIF($G$2:G1414,1))</f>
        <v>77</v>
      </c>
      <c r="I1414" s="5">
        <v>39683</v>
      </c>
      <c r="J1414" s="5" t="s">
        <v>2</v>
      </c>
      <c r="K1414" s="5" t="s">
        <v>114</v>
      </c>
      <c r="L1414" s="6">
        <v>43466</v>
      </c>
      <c r="M1414" s="5">
        <v>2210</v>
      </c>
      <c r="N1414" s="5">
        <v>4385</v>
      </c>
      <c r="O1414" s="7">
        <v>96908.5</v>
      </c>
    </row>
    <row r="1415" spans="1:15" x14ac:dyDescent="0.2">
      <c r="A1415" s="1" t="str">
        <f t="shared" si="44"/>
        <v>43466-Santander Rio Banco (1119)-39683-IN</v>
      </c>
      <c r="B1415" s="1" t="str">
        <f t="shared" si="45"/>
        <v>43466-Santander Rio Banco (1119)-IN</v>
      </c>
      <c r="C1415" s="1" t="str">
        <f>IF(I1415="","",IF(J1415="OUT","",IF(COUNTIF($A$2:A1415,A1415)=1,1,"")))</f>
        <v/>
      </c>
      <c r="D1415" s="1" t="str">
        <f>IF(I1415="","",IF(J1415="IN","",IF(COUNTIF($A$2:A1415,A1415)=1,1,"")))</f>
        <v/>
      </c>
      <c r="E1415" s="1" t="str">
        <f>IF(I1415="","",IF(J1415="OUT","",IF(COUNTIF(B$2:$B1415,B1415)=1,1,"")))</f>
        <v/>
      </c>
      <c r="F1415" s="1" t="str">
        <f>IF(I1415="","",IF(J1415="IN","",IF(COUNTIF($B$2:B1415,B1415)=1,1,"")))</f>
        <v/>
      </c>
      <c r="G1415" s="1">
        <f>IF(I1415="","",COUNTIF($K$1:K1415,K1415))</f>
        <v>152</v>
      </c>
      <c r="H1415" s="1">
        <f>IF(I1415="","",COUNTIF($G$2:G1415,1))</f>
        <v>77</v>
      </c>
      <c r="I1415" s="5">
        <v>39683</v>
      </c>
      <c r="J1415" s="5" t="s">
        <v>2</v>
      </c>
      <c r="K1415" s="5" t="s">
        <v>114</v>
      </c>
      <c r="L1415" s="6">
        <v>43466</v>
      </c>
      <c r="M1415" s="5">
        <v>5000</v>
      </c>
      <c r="N1415" s="5">
        <v>1953.88</v>
      </c>
      <c r="O1415" s="7">
        <v>97694.000000000015</v>
      </c>
    </row>
    <row r="1416" spans="1:15" x14ac:dyDescent="0.2">
      <c r="A1416" s="1" t="str">
        <f t="shared" si="44"/>
        <v>43466-Santander Rio Banco (1119)-39683-IN</v>
      </c>
      <c r="B1416" s="1" t="str">
        <f t="shared" si="45"/>
        <v>43466-Santander Rio Banco (1119)-IN</v>
      </c>
      <c r="C1416" s="1" t="str">
        <f>IF(I1416="","",IF(J1416="OUT","",IF(COUNTIF($A$2:A1416,A1416)=1,1,"")))</f>
        <v/>
      </c>
      <c r="D1416" s="1" t="str">
        <f>IF(I1416="","",IF(J1416="IN","",IF(COUNTIF($A$2:A1416,A1416)=1,1,"")))</f>
        <v/>
      </c>
      <c r="E1416" s="1" t="str">
        <f>IF(I1416="","",IF(J1416="OUT","",IF(COUNTIF(B$2:$B1416,B1416)=1,1,"")))</f>
        <v/>
      </c>
      <c r="F1416" s="1" t="str">
        <f>IF(I1416="","",IF(J1416="IN","",IF(COUNTIF($B$2:B1416,B1416)=1,1,"")))</f>
        <v/>
      </c>
      <c r="G1416" s="1">
        <f>IF(I1416="","",COUNTIF($K$1:K1416,K1416))</f>
        <v>153</v>
      </c>
      <c r="H1416" s="1">
        <f>IF(I1416="","",COUNTIF($G$2:G1416,1))</f>
        <v>77</v>
      </c>
      <c r="I1416" s="5">
        <v>39683</v>
      </c>
      <c r="J1416" s="5" t="s">
        <v>2</v>
      </c>
      <c r="K1416" s="5" t="s">
        <v>114</v>
      </c>
      <c r="L1416" s="6">
        <v>43466</v>
      </c>
      <c r="M1416" s="5">
        <v>87</v>
      </c>
      <c r="N1416" s="5">
        <v>1419</v>
      </c>
      <c r="O1416" s="7">
        <v>123453</v>
      </c>
    </row>
    <row r="1417" spans="1:15" x14ac:dyDescent="0.2">
      <c r="A1417" s="1" t="str">
        <f t="shared" si="44"/>
        <v>43466-Santander Rio Banco (1119)-39683-IN</v>
      </c>
      <c r="B1417" s="1" t="str">
        <f t="shared" si="45"/>
        <v>43466-Santander Rio Banco (1119)-IN</v>
      </c>
      <c r="C1417" s="1" t="str">
        <f>IF(I1417="","",IF(J1417="OUT","",IF(COUNTIF($A$2:A1417,A1417)=1,1,"")))</f>
        <v/>
      </c>
      <c r="D1417" s="1" t="str">
        <f>IF(I1417="","",IF(J1417="IN","",IF(COUNTIF($A$2:A1417,A1417)=1,1,"")))</f>
        <v/>
      </c>
      <c r="E1417" s="1" t="str">
        <f>IF(I1417="","",IF(J1417="OUT","",IF(COUNTIF(B$2:$B1417,B1417)=1,1,"")))</f>
        <v/>
      </c>
      <c r="F1417" s="1" t="str">
        <f>IF(I1417="","",IF(J1417="IN","",IF(COUNTIF($B$2:B1417,B1417)=1,1,"")))</f>
        <v/>
      </c>
      <c r="G1417" s="1">
        <f>IF(I1417="","",COUNTIF($K$1:K1417,K1417))</f>
        <v>154</v>
      </c>
      <c r="H1417" s="1">
        <f>IF(I1417="","",COUNTIF($G$2:G1417,1))</f>
        <v>77</v>
      </c>
      <c r="I1417" s="5">
        <v>39683</v>
      </c>
      <c r="J1417" s="5" t="s">
        <v>2</v>
      </c>
      <c r="K1417" s="5" t="s">
        <v>114</v>
      </c>
      <c r="L1417" s="6">
        <v>43466</v>
      </c>
      <c r="M1417" s="5">
        <v>4600</v>
      </c>
      <c r="N1417" s="5">
        <v>3675</v>
      </c>
      <c r="O1417" s="7">
        <v>169050</v>
      </c>
    </row>
    <row r="1418" spans="1:15" x14ac:dyDescent="0.2">
      <c r="A1418" s="1" t="str">
        <f t="shared" si="44"/>
        <v>43466-Santander Rio Banco (1119)-39683-IN</v>
      </c>
      <c r="B1418" s="1" t="str">
        <f t="shared" si="45"/>
        <v>43466-Santander Rio Banco (1119)-IN</v>
      </c>
      <c r="C1418" s="1" t="str">
        <f>IF(I1418="","",IF(J1418="OUT","",IF(COUNTIF($A$2:A1418,A1418)=1,1,"")))</f>
        <v/>
      </c>
      <c r="D1418" s="1" t="str">
        <f>IF(I1418="","",IF(J1418="IN","",IF(COUNTIF($A$2:A1418,A1418)=1,1,"")))</f>
        <v/>
      </c>
      <c r="E1418" s="1" t="str">
        <f>IF(I1418="","",IF(J1418="OUT","",IF(COUNTIF(B$2:$B1418,B1418)=1,1,"")))</f>
        <v/>
      </c>
      <c r="F1418" s="1" t="str">
        <f>IF(I1418="","",IF(J1418="IN","",IF(COUNTIF($B$2:B1418,B1418)=1,1,"")))</f>
        <v/>
      </c>
      <c r="G1418" s="1">
        <f>IF(I1418="","",COUNTIF($K$1:K1418,K1418))</f>
        <v>155</v>
      </c>
      <c r="H1418" s="1">
        <f>IF(I1418="","",COUNTIF($G$2:G1418,1))</f>
        <v>77</v>
      </c>
      <c r="I1418" s="5">
        <v>39683</v>
      </c>
      <c r="J1418" s="5" t="s">
        <v>2</v>
      </c>
      <c r="K1418" s="5" t="s">
        <v>114</v>
      </c>
      <c r="L1418" s="6">
        <v>43466</v>
      </c>
      <c r="M1418" s="5">
        <v>600</v>
      </c>
      <c r="N1418" s="5">
        <v>589.5</v>
      </c>
      <c r="O1418" s="7">
        <v>353700</v>
      </c>
    </row>
    <row r="1419" spans="1:15" x14ac:dyDescent="0.2">
      <c r="A1419" s="1" t="str">
        <f t="shared" si="44"/>
        <v>43466-Santander Rio Banco (1119)-39683-IN</v>
      </c>
      <c r="B1419" s="1" t="str">
        <f t="shared" si="45"/>
        <v>43466-Santander Rio Banco (1119)-IN</v>
      </c>
      <c r="C1419" s="1" t="str">
        <f>IF(I1419="","",IF(J1419="OUT","",IF(COUNTIF($A$2:A1419,A1419)=1,1,"")))</f>
        <v/>
      </c>
      <c r="D1419" s="1" t="str">
        <f>IF(I1419="","",IF(J1419="IN","",IF(COUNTIF($A$2:A1419,A1419)=1,1,"")))</f>
        <v/>
      </c>
      <c r="E1419" s="1" t="str">
        <f>IF(I1419="","",IF(J1419="OUT","",IF(COUNTIF(B$2:$B1419,B1419)=1,1,"")))</f>
        <v/>
      </c>
      <c r="F1419" s="1" t="str">
        <f>IF(I1419="","",IF(J1419="IN","",IF(COUNTIF($B$2:B1419,B1419)=1,1,"")))</f>
        <v/>
      </c>
      <c r="G1419" s="1">
        <f>IF(I1419="","",COUNTIF($K$1:K1419,K1419))</f>
        <v>156</v>
      </c>
      <c r="H1419" s="1">
        <f>IF(I1419="","",COUNTIF($G$2:G1419,1))</f>
        <v>77</v>
      </c>
      <c r="I1419" s="5">
        <v>39683</v>
      </c>
      <c r="J1419" s="5" t="s">
        <v>2</v>
      </c>
      <c r="K1419" s="5" t="s">
        <v>114</v>
      </c>
      <c r="L1419" s="6">
        <v>43466</v>
      </c>
      <c r="M1419" s="5">
        <v>1255</v>
      </c>
      <c r="N1419" s="5">
        <v>292.75</v>
      </c>
      <c r="O1419" s="7">
        <v>367401.25</v>
      </c>
    </row>
    <row r="1420" spans="1:15" x14ac:dyDescent="0.2">
      <c r="A1420" s="1" t="str">
        <f t="shared" si="44"/>
        <v>43466-Santander Rio Banco (1119)-39683-IN</v>
      </c>
      <c r="B1420" s="1" t="str">
        <f t="shared" si="45"/>
        <v>43466-Santander Rio Banco (1119)-IN</v>
      </c>
      <c r="C1420" s="1" t="str">
        <f>IF(I1420="","",IF(J1420="OUT","",IF(COUNTIF($A$2:A1420,A1420)=1,1,"")))</f>
        <v/>
      </c>
      <c r="D1420" s="1" t="str">
        <f>IF(I1420="","",IF(J1420="IN","",IF(COUNTIF($A$2:A1420,A1420)=1,1,"")))</f>
        <v/>
      </c>
      <c r="E1420" s="1" t="str">
        <f>IF(I1420="","",IF(J1420="OUT","",IF(COUNTIF(B$2:$B1420,B1420)=1,1,"")))</f>
        <v/>
      </c>
      <c r="F1420" s="1" t="str">
        <f>IF(I1420="","",IF(J1420="IN","",IF(COUNTIF($B$2:B1420,B1420)=1,1,"")))</f>
        <v/>
      </c>
      <c r="G1420" s="1">
        <f>IF(I1420="","",COUNTIF($K$1:K1420,K1420))</f>
        <v>157</v>
      </c>
      <c r="H1420" s="1">
        <f>IF(I1420="","",COUNTIF($G$2:G1420,1))</f>
        <v>77</v>
      </c>
      <c r="I1420" s="5">
        <v>39683</v>
      </c>
      <c r="J1420" s="5" t="s">
        <v>2</v>
      </c>
      <c r="K1420" s="5" t="s">
        <v>114</v>
      </c>
      <c r="L1420" s="6">
        <v>43466</v>
      </c>
      <c r="M1420" s="5">
        <v>30000</v>
      </c>
      <c r="N1420" s="5">
        <v>1909.95</v>
      </c>
      <c r="O1420" s="7">
        <v>572985</v>
      </c>
    </row>
    <row r="1421" spans="1:15" x14ac:dyDescent="0.2">
      <c r="A1421" s="1" t="str">
        <f t="shared" si="44"/>
        <v>43466-Santander Rio Banco (1119)-39683-IN</v>
      </c>
      <c r="B1421" s="1" t="str">
        <f t="shared" si="45"/>
        <v>43466-Santander Rio Banco (1119)-IN</v>
      </c>
      <c r="C1421" s="1" t="str">
        <f>IF(I1421="","",IF(J1421="OUT","",IF(COUNTIF($A$2:A1421,A1421)=1,1,"")))</f>
        <v/>
      </c>
      <c r="D1421" s="1" t="str">
        <f>IF(I1421="","",IF(J1421="IN","",IF(COUNTIF($A$2:A1421,A1421)=1,1,"")))</f>
        <v/>
      </c>
      <c r="E1421" s="1" t="str">
        <f>IF(I1421="","",IF(J1421="OUT","",IF(COUNTIF(B$2:$B1421,B1421)=1,1,"")))</f>
        <v/>
      </c>
      <c r="F1421" s="1" t="str">
        <f>IF(I1421="","",IF(J1421="IN","",IF(COUNTIF($B$2:B1421,B1421)=1,1,"")))</f>
        <v/>
      </c>
      <c r="G1421" s="1">
        <f>IF(I1421="","",COUNTIF($K$1:K1421,K1421))</f>
        <v>158</v>
      </c>
      <c r="H1421" s="1">
        <f>IF(I1421="","",COUNTIF($G$2:G1421,1))</f>
        <v>77</v>
      </c>
      <c r="I1421" s="5">
        <v>39683</v>
      </c>
      <c r="J1421" s="5" t="s">
        <v>2</v>
      </c>
      <c r="K1421" s="5" t="s">
        <v>114</v>
      </c>
      <c r="L1421" s="6">
        <v>43466</v>
      </c>
      <c r="M1421" s="5">
        <v>500000</v>
      </c>
      <c r="N1421" s="5">
        <v>115.5</v>
      </c>
      <c r="O1421" s="7">
        <v>577500</v>
      </c>
    </row>
    <row r="1422" spans="1:15" x14ac:dyDescent="0.2">
      <c r="A1422" s="1" t="str">
        <f t="shared" si="44"/>
        <v>43466-Banco Galicia (552)-39808-IN</v>
      </c>
      <c r="B1422" s="1" t="str">
        <f t="shared" si="45"/>
        <v>43466-Banco Galicia (552)-IN</v>
      </c>
      <c r="C1422" s="1">
        <f>IF(I1422="","",IF(J1422="OUT","",IF(COUNTIF($A$2:A1422,A1422)=1,1,"")))</f>
        <v>1</v>
      </c>
      <c r="D1422" s="1" t="str">
        <f>IF(I1422="","",IF(J1422="IN","",IF(COUNTIF($A$2:A1422,A1422)=1,1,"")))</f>
        <v/>
      </c>
      <c r="E1422" s="1" t="str">
        <f>IF(I1422="","",IF(J1422="OUT","",IF(COUNTIF(B$2:$B1422,B1422)=1,1,"")))</f>
        <v/>
      </c>
      <c r="F1422" s="1" t="str">
        <f>IF(I1422="","",IF(J1422="IN","",IF(COUNTIF($B$2:B1422,B1422)=1,1,"")))</f>
        <v/>
      </c>
      <c r="G1422" s="1">
        <f>IF(I1422="","",COUNTIF($K$1:K1422,K1422))</f>
        <v>100</v>
      </c>
      <c r="H1422" s="1">
        <f>IF(I1422="","",COUNTIF($G$2:G1422,1))</f>
        <v>77</v>
      </c>
      <c r="I1422" s="5">
        <v>39808</v>
      </c>
      <c r="J1422" s="5" t="s">
        <v>2</v>
      </c>
      <c r="K1422" s="5" t="s">
        <v>10</v>
      </c>
      <c r="L1422" s="6">
        <v>43466</v>
      </c>
      <c r="M1422" s="5">
        <v>7449</v>
      </c>
      <c r="N1422" s="5">
        <v>175.4</v>
      </c>
      <c r="O1422" s="7">
        <v>13065.546</v>
      </c>
    </row>
    <row r="1423" spans="1:15" x14ac:dyDescent="0.2">
      <c r="A1423" s="1" t="str">
        <f t="shared" si="44"/>
        <v>43466-Banco Galicia (552)-39808-IN</v>
      </c>
      <c r="B1423" s="1" t="str">
        <f t="shared" si="45"/>
        <v>43466-Banco Galicia (552)-IN</v>
      </c>
      <c r="C1423" s="1" t="str">
        <f>IF(I1423="","",IF(J1423="OUT","",IF(COUNTIF($A$2:A1423,A1423)=1,1,"")))</f>
        <v/>
      </c>
      <c r="D1423" s="1" t="str">
        <f>IF(I1423="","",IF(J1423="IN","",IF(COUNTIF($A$2:A1423,A1423)=1,1,"")))</f>
        <v/>
      </c>
      <c r="E1423" s="1" t="str">
        <f>IF(I1423="","",IF(J1423="OUT","",IF(COUNTIF(B$2:$B1423,B1423)=1,1,"")))</f>
        <v/>
      </c>
      <c r="F1423" s="1" t="str">
        <f>IF(I1423="","",IF(J1423="IN","",IF(COUNTIF($B$2:B1423,B1423)=1,1,"")))</f>
        <v/>
      </c>
      <c r="G1423" s="1">
        <f>IF(I1423="","",COUNTIF($K$1:K1423,K1423))</f>
        <v>101</v>
      </c>
      <c r="H1423" s="1">
        <f>IF(I1423="","",COUNTIF($G$2:G1423,1))</f>
        <v>77</v>
      </c>
      <c r="I1423" s="5">
        <v>39808</v>
      </c>
      <c r="J1423" s="5" t="s">
        <v>2</v>
      </c>
      <c r="K1423" s="5" t="s">
        <v>10</v>
      </c>
      <c r="L1423" s="6">
        <v>43466</v>
      </c>
      <c r="M1423" s="5">
        <v>472</v>
      </c>
      <c r="N1423" s="5">
        <v>51.5</v>
      </c>
      <c r="O1423" s="7">
        <v>24308</v>
      </c>
    </row>
    <row r="1424" spans="1:15" x14ac:dyDescent="0.2">
      <c r="A1424" s="1" t="str">
        <f t="shared" si="44"/>
        <v>43466-BBVA Banco Frances (1103)-39926-IN</v>
      </c>
      <c r="B1424" s="1" t="str">
        <f t="shared" si="45"/>
        <v>43466-BBVA Banco Frances (1103)-IN</v>
      </c>
      <c r="C1424" s="1">
        <f>IF(I1424="","",IF(J1424="OUT","",IF(COUNTIF($A$2:A1424,A1424)=1,1,"")))</f>
        <v>1</v>
      </c>
      <c r="D1424" s="1" t="str">
        <f>IF(I1424="","",IF(J1424="IN","",IF(COUNTIF($A$2:A1424,A1424)=1,1,"")))</f>
        <v/>
      </c>
      <c r="E1424" s="1" t="str">
        <f>IF(I1424="","",IF(J1424="OUT","",IF(COUNTIF(B$2:$B1424,B1424)=1,1,"")))</f>
        <v/>
      </c>
      <c r="F1424" s="1" t="str">
        <f>IF(I1424="","",IF(J1424="IN","",IF(COUNTIF($B$2:B1424,B1424)=1,1,"")))</f>
        <v/>
      </c>
      <c r="G1424" s="1">
        <f>IF(I1424="","",COUNTIF($K$1:K1424,K1424))</f>
        <v>92</v>
      </c>
      <c r="H1424" s="1">
        <f>IF(I1424="","",COUNTIF($G$2:G1424,1))</f>
        <v>77</v>
      </c>
      <c r="I1424" s="5">
        <v>39926</v>
      </c>
      <c r="J1424" s="5" t="s">
        <v>2</v>
      </c>
      <c r="K1424" s="5" t="s">
        <v>13</v>
      </c>
      <c r="L1424" s="6">
        <v>43466</v>
      </c>
      <c r="M1424" s="5">
        <v>200000</v>
      </c>
      <c r="N1424" s="5">
        <v>2.1800000000000002</v>
      </c>
      <c r="O1424" s="7">
        <v>4360</v>
      </c>
    </row>
    <row r="1425" spans="1:15" x14ac:dyDescent="0.2">
      <c r="A1425" s="1" t="str">
        <f t="shared" si="44"/>
        <v>43466-BBVA Banco Frances (1103)-39926-IN</v>
      </c>
      <c r="B1425" s="1" t="str">
        <f t="shared" si="45"/>
        <v>43466-BBVA Banco Frances (1103)-IN</v>
      </c>
      <c r="C1425" s="1" t="str">
        <f>IF(I1425="","",IF(J1425="OUT","",IF(COUNTIF($A$2:A1425,A1425)=1,1,"")))</f>
        <v/>
      </c>
      <c r="D1425" s="1" t="str">
        <f>IF(I1425="","",IF(J1425="IN","",IF(COUNTIF($A$2:A1425,A1425)=1,1,"")))</f>
        <v/>
      </c>
      <c r="E1425" s="1" t="str">
        <f>IF(I1425="","",IF(J1425="OUT","",IF(COUNTIF(B$2:$B1425,B1425)=1,1,"")))</f>
        <v/>
      </c>
      <c r="F1425" s="1" t="str">
        <f>IF(I1425="","",IF(J1425="IN","",IF(COUNTIF($B$2:B1425,B1425)=1,1,"")))</f>
        <v/>
      </c>
      <c r="G1425" s="1">
        <f>IF(I1425="","",COUNTIF($K$1:K1425,K1425))</f>
        <v>93</v>
      </c>
      <c r="H1425" s="1">
        <f>IF(I1425="","",COUNTIF($G$2:G1425,1))</f>
        <v>77</v>
      </c>
      <c r="I1425" s="5">
        <v>39926</v>
      </c>
      <c r="J1425" s="5" t="s">
        <v>2</v>
      </c>
      <c r="K1425" s="5" t="s">
        <v>13</v>
      </c>
      <c r="L1425" s="6">
        <v>43466</v>
      </c>
      <c r="M1425" s="5">
        <v>80</v>
      </c>
      <c r="N1425" s="5">
        <v>124.05</v>
      </c>
      <c r="O1425" s="7">
        <v>9924</v>
      </c>
    </row>
    <row r="1426" spans="1:15" x14ac:dyDescent="0.2">
      <c r="A1426" s="1" t="str">
        <f t="shared" si="44"/>
        <v>43466-BBVA Banco Frances (1103)-39926-IN</v>
      </c>
      <c r="B1426" s="1" t="str">
        <f t="shared" si="45"/>
        <v>43466-BBVA Banco Frances (1103)-IN</v>
      </c>
      <c r="C1426" s="1" t="str">
        <f>IF(I1426="","",IF(J1426="OUT","",IF(COUNTIF($A$2:A1426,A1426)=1,1,"")))</f>
        <v/>
      </c>
      <c r="D1426" s="1" t="str">
        <f>IF(I1426="","",IF(J1426="IN","",IF(COUNTIF($A$2:A1426,A1426)=1,1,"")))</f>
        <v/>
      </c>
      <c r="E1426" s="1" t="str">
        <f>IF(I1426="","",IF(J1426="OUT","",IF(COUNTIF(B$2:$B1426,B1426)=1,1,"")))</f>
        <v/>
      </c>
      <c r="F1426" s="1" t="str">
        <f>IF(I1426="","",IF(J1426="IN","",IF(COUNTIF($B$2:B1426,B1426)=1,1,"")))</f>
        <v/>
      </c>
      <c r="G1426" s="1">
        <f>IF(I1426="","",COUNTIF($K$1:K1426,K1426))</f>
        <v>94</v>
      </c>
      <c r="H1426" s="1">
        <f>IF(I1426="","",COUNTIF($G$2:G1426,1))</f>
        <v>77</v>
      </c>
      <c r="I1426" s="5">
        <v>39926</v>
      </c>
      <c r="J1426" s="5" t="s">
        <v>2</v>
      </c>
      <c r="K1426" s="5" t="s">
        <v>13</v>
      </c>
      <c r="L1426" s="6">
        <v>43466</v>
      </c>
      <c r="M1426" s="5">
        <v>170</v>
      </c>
      <c r="N1426" s="5">
        <v>67.5</v>
      </c>
      <c r="O1426" s="7">
        <v>11475</v>
      </c>
    </row>
    <row r="1427" spans="1:15" x14ac:dyDescent="0.2">
      <c r="A1427" s="1" t="str">
        <f t="shared" si="44"/>
        <v>43466-BBVA Banco Frances (1103)-39926-IN</v>
      </c>
      <c r="B1427" s="1" t="str">
        <f t="shared" si="45"/>
        <v>43466-BBVA Banco Frances (1103)-IN</v>
      </c>
      <c r="C1427" s="1" t="str">
        <f>IF(I1427="","",IF(J1427="OUT","",IF(COUNTIF($A$2:A1427,A1427)=1,1,"")))</f>
        <v/>
      </c>
      <c r="D1427" s="1" t="str">
        <f>IF(I1427="","",IF(J1427="IN","",IF(COUNTIF($A$2:A1427,A1427)=1,1,"")))</f>
        <v/>
      </c>
      <c r="E1427" s="1" t="str">
        <f>IF(I1427="","",IF(J1427="OUT","",IF(COUNTIF(B$2:$B1427,B1427)=1,1,"")))</f>
        <v/>
      </c>
      <c r="F1427" s="1" t="str">
        <f>IF(I1427="","",IF(J1427="IN","",IF(COUNTIF($B$2:B1427,B1427)=1,1,"")))</f>
        <v/>
      </c>
      <c r="G1427" s="1">
        <f>IF(I1427="","",COUNTIF($K$1:K1427,K1427))</f>
        <v>95</v>
      </c>
      <c r="H1427" s="1">
        <f>IF(I1427="","",COUNTIF($G$2:G1427,1))</f>
        <v>77</v>
      </c>
      <c r="I1427" s="5">
        <v>39926</v>
      </c>
      <c r="J1427" s="5" t="s">
        <v>2</v>
      </c>
      <c r="K1427" s="5" t="s">
        <v>13</v>
      </c>
      <c r="L1427" s="6">
        <v>43466</v>
      </c>
      <c r="M1427" s="5">
        <v>450</v>
      </c>
      <c r="N1427" s="5">
        <v>38.200000000000003</v>
      </c>
      <c r="O1427" s="7">
        <v>17190</v>
      </c>
    </row>
    <row r="1428" spans="1:15" x14ac:dyDescent="0.2">
      <c r="A1428" s="1" t="str">
        <f t="shared" si="44"/>
        <v>43466-BBVA Banco Frances (1103)-39926-IN</v>
      </c>
      <c r="B1428" s="1" t="str">
        <f t="shared" si="45"/>
        <v>43466-BBVA Banco Frances (1103)-IN</v>
      </c>
      <c r="C1428" s="1" t="str">
        <f>IF(I1428="","",IF(J1428="OUT","",IF(COUNTIF($A$2:A1428,A1428)=1,1,"")))</f>
        <v/>
      </c>
      <c r="D1428" s="1" t="str">
        <f>IF(I1428="","",IF(J1428="IN","",IF(COUNTIF($A$2:A1428,A1428)=1,1,"")))</f>
        <v/>
      </c>
      <c r="E1428" s="1" t="str">
        <f>IF(I1428="","",IF(J1428="OUT","",IF(COUNTIF(B$2:$B1428,B1428)=1,1,"")))</f>
        <v/>
      </c>
      <c r="F1428" s="1" t="str">
        <f>IF(I1428="","",IF(J1428="IN","",IF(COUNTIF($B$2:B1428,B1428)=1,1,"")))</f>
        <v/>
      </c>
      <c r="G1428" s="1">
        <f>IF(I1428="","",COUNTIF($K$1:K1428,K1428))</f>
        <v>96</v>
      </c>
      <c r="H1428" s="1">
        <f>IF(I1428="","",COUNTIF($G$2:G1428,1))</f>
        <v>77</v>
      </c>
      <c r="I1428" s="5">
        <v>39926</v>
      </c>
      <c r="J1428" s="5" t="s">
        <v>2</v>
      </c>
      <c r="K1428" s="5" t="s">
        <v>13</v>
      </c>
      <c r="L1428" s="6">
        <v>43466</v>
      </c>
      <c r="M1428" s="5">
        <v>37</v>
      </c>
      <c r="N1428" s="5">
        <v>596.5</v>
      </c>
      <c r="O1428" s="7">
        <v>22070.5</v>
      </c>
    </row>
    <row r="1429" spans="1:15" x14ac:dyDescent="0.2">
      <c r="A1429" s="1" t="str">
        <f t="shared" si="44"/>
        <v>43466-BBVA Banco Frances (1103)-39926-IN</v>
      </c>
      <c r="B1429" s="1" t="str">
        <f t="shared" si="45"/>
        <v>43466-BBVA Banco Frances (1103)-IN</v>
      </c>
      <c r="C1429" s="1" t="str">
        <f>IF(I1429="","",IF(J1429="OUT","",IF(COUNTIF($A$2:A1429,A1429)=1,1,"")))</f>
        <v/>
      </c>
      <c r="D1429" s="1" t="str">
        <f>IF(I1429="","",IF(J1429="IN","",IF(COUNTIF($A$2:A1429,A1429)=1,1,"")))</f>
        <v/>
      </c>
      <c r="E1429" s="1" t="str">
        <f>IF(I1429="","",IF(J1429="OUT","",IF(COUNTIF(B$2:$B1429,B1429)=1,1,"")))</f>
        <v/>
      </c>
      <c r="F1429" s="1" t="str">
        <f>IF(I1429="","",IF(J1429="IN","",IF(COUNTIF($B$2:B1429,B1429)=1,1,"")))</f>
        <v/>
      </c>
      <c r="G1429" s="1">
        <f>IF(I1429="","",COUNTIF($K$1:K1429,K1429))</f>
        <v>97</v>
      </c>
      <c r="H1429" s="1">
        <f>IF(I1429="","",COUNTIF($G$2:G1429,1))</f>
        <v>77</v>
      </c>
      <c r="I1429" s="5">
        <v>39926</v>
      </c>
      <c r="J1429" s="5" t="s">
        <v>2</v>
      </c>
      <c r="K1429" s="5" t="s">
        <v>13</v>
      </c>
      <c r="L1429" s="6">
        <v>43466</v>
      </c>
      <c r="M1429" s="5">
        <v>2300</v>
      </c>
      <c r="N1429" s="5">
        <v>11.6</v>
      </c>
      <c r="O1429" s="7">
        <v>26680</v>
      </c>
    </row>
    <row r="1430" spans="1:15" x14ac:dyDescent="0.2">
      <c r="A1430" s="1" t="str">
        <f t="shared" si="44"/>
        <v>43466-BBVA Banco Frances (1103)-39926-IN</v>
      </c>
      <c r="B1430" s="1" t="str">
        <f t="shared" si="45"/>
        <v>43466-BBVA Banco Frances (1103)-IN</v>
      </c>
      <c r="C1430" s="1" t="str">
        <f>IF(I1430="","",IF(J1430="OUT","",IF(COUNTIF($A$2:A1430,A1430)=1,1,"")))</f>
        <v/>
      </c>
      <c r="D1430" s="1" t="str">
        <f>IF(I1430="","",IF(J1430="IN","",IF(COUNTIF($A$2:A1430,A1430)=1,1,"")))</f>
        <v/>
      </c>
      <c r="E1430" s="1" t="str">
        <f>IF(I1430="","",IF(J1430="OUT","",IF(COUNTIF(B$2:$B1430,B1430)=1,1,"")))</f>
        <v/>
      </c>
      <c r="F1430" s="1" t="str">
        <f>IF(I1430="","",IF(J1430="IN","",IF(COUNTIF($B$2:B1430,B1430)=1,1,"")))</f>
        <v/>
      </c>
      <c r="G1430" s="1">
        <f>IF(I1430="","",COUNTIF($K$1:K1430,K1430))</f>
        <v>98</v>
      </c>
      <c r="H1430" s="1">
        <f>IF(I1430="","",COUNTIF($G$2:G1430,1))</f>
        <v>77</v>
      </c>
      <c r="I1430" s="5">
        <v>39926</v>
      </c>
      <c r="J1430" s="5" t="s">
        <v>2</v>
      </c>
      <c r="K1430" s="5" t="s">
        <v>13</v>
      </c>
      <c r="L1430" s="6">
        <v>43466</v>
      </c>
      <c r="M1430" s="5">
        <v>1800</v>
      </c>
      <c r="N1430" s="5">
        <v>15.2</v>
      </c>
      <c r="O1430" s="7">
        <v>27360</v>
      </c>
    </row>
    <row r="1431" spans="1:15" x14ac:dyDescent="0.2">
      <c r="A1431" s="1" t="str">
        <f t="shared" si="44"/>
        <v>43466-BBVA Banco Frances (1103)-39926-IN</v>
      </c>
      <c r="B1431" s="1" t="str">
        <f t="shared" si="45"/>
        <v>43466-BBVA Banco Frances (1103)-IN</v>
      </c>
      <c r="C1431" s="1" t="str">
        <f>IF(I1431="","",IF(J1431="OUT","",IF(COUNTIF($A$2:A1431,A1431)=1,1,"")))</f>
        <v/>
      </c>
      <c r="D1431" s="1" t="str">
        <f>IF(I1431="","",IF(J1431="IN","",IF(COUNTIF($A$2:A1431,A1431)=1,1,"")))</f>
        <v/>
      </c>
      <c r="E1431" s="1" t="str">
        <f>IF(I1431="","",IF(J1431="OUT","",IF(COUNTIF(B$2:$B1431,B1431)=1,1,"")))</f>
        <v/>
      </c>
      <c r="F1431" s="1" t="str">
        <f>IF(I1431="","",IF(J1431="IN","",IF(COUNTIF($B$2:B1431,B1431)=1,1,"")))</f>
        <v/>
      </c>
      <c r="G1431" s="1">
        <f>IF(I1431="","",COUNTIF($K$1:K1431,K1431))</f>
        <v>99</v>
      </c>
      <c r="H1431" s="1">
        <f>IF(I1431="","",COUNTIF($G$2:G1431,1))</f>
        <v>77</v>
      </c>
      <c r="I1431" s="5">
        <v>39926</v>
      </c>
      <c r="J1431" s="5" t="s">
        <v>2</v>
      </c>
      <c r="K1431" s="5" t="s">
        <v>13</v>
      </c>
      <c r="L1431" s="6">
        <v>43466</v>
      </c>
      <c r="M1431" s="5">
        <v>335</v>
      </c>
      <c r="N1431" s="5">
        <v>161.30000000000001</v>
      </c>
      <c r="O1431" s="7">
        <v>54035.500000000007</v>
      </c>
    </row>
    <row r="1432" spans="1:15" x14ac:dyDescent="0.2">
      <c r="A1432" s="1" t="str">
        <f t="shared" si="44"/>
        <v>43466-BBVA Banco Frances (1103)-39926-IN</v>
      </c>
      <c r="B1432" s="1" t="str">
        <f t="shared" si="45"/>
        <v>43466-BBVA Banco Frances (1103)-IN</v>
      </c>
      <c r="C1432" s="1" t="str">
        <f>IF(I1432="","",IF(J1432="OUT","",IF(COUNTIF($A$2:A1432,A1432)=1,1,"")))</f>
        <v/>
      </c>
      <c r="D1432" s="1" t="str">
        <f>IF(I1432="","",IF(J1432="IN","",IF(COUNTIF($A$2:A1432,A1432)=1,1,"")))</f>
        <v/>
      </c>
      <c r="E1432" s="1" t="str">
        <f>IF(I1432="","",IF(J1432="OUT","",IF(COUNTIF(B$2:$B1432,B1432)=1,1,"")))</f>
        <v/>
      </c>
      <c r="F1432" s="1" t="str">
        <f>IF(I1432="","",IF(J1432="IN","",IF(COUNTIF($B$2:B1432,B1432)=1,1,"")))</f>
        <v/>
      </c>
      <c r="G1432" s="1">
        <f>IF(I1432="","",COUNTIF($K$1:K1432,K1432))</f>
        <v>100</v>
      </c>
      <c r="H1432" s="1">
        <f>IF(I1432="","",COUNTIF($G$2:G1432,1))</f>
        <v>77</v>
      </c>
      <c r="I1432" s="5">
        <v>39926</v>
      </c>
      <c r="J1432" s="5" t="s">
        <v>2</v>
      </c>
      <c r="K1432" s="5" t="s">
        <v>13</v>
      </c>
      <c r="L1432" s="6">
        <v>43466</v>
      </c>
      <c r="M1432" s="5">
        <v>8550</v>
      </c>
      <c r="N1432" s="5">
        <v>3706</v>
      </c>
      <c r="O1432" s="7">
        <v>316863</v>
      </c>
    </row>
    <row r="1433" spans="1:15" x14ac:dyDescent="0.2">
      <c r="A1433" s="1" t="str">
        <f t="shared" si="44"/>
        <v>43466-Bolsa de Comercio de La Plata (125)-40006-IN</v>
      </c>
      <c r="B1433" s="1" t="str">
        <f t="shared" si="45"/>
        <v>43466-Bolsa de Comercio de La Plata (125)-IN</v>
      </c>
      <c r="C1433" s="1">
        <f>IF(I1433="","",IF(J1433="OUT","",IF(COUNTIF($A$2:A1433,A1433)=1,1,"")))</f>
        <v>1</v>
      </c>
      <c r="D1433" s="1" t="str">
        <f>IF(I1433="","",IF(J1433="IN","",IF(COUNTIF($A$2:A1433,A1433)=1,1,"")))</f>
        <v/>
      </c>
      <c r="E1433" s="1">
        <f>IF(I1433="","",IF(J1433="OUT","",IF(COUNTIF(B$2:$B1433,B1433)=1,1,"")))</f>
        <v>1</v>
      </c>
      <c r="F1433" s="1" t="str">
        <f>IF(I1433="","",IF(J1433="IN","",IF(COUNTIF($B$2:B1433,B1433)=1,1,"")))</f>
        <v/>
      </c>
      <c r="G1433" s="1">
        <f>IF(I1433="","",COUNTIF($K$1:K1433,K1433))</f>
        <v>1</v>
      </c>
      <c r="H1433" s="1">
        <f>IF(I1433="","",COUNTIF($G$2:G1433,1))</f>
        <v>78</v>
      </c>
      <c r="I1433" s="5">
        <v>40006</v>
      </c>
      <c r="J1433" s="5" t="s">
        <v>2</v>
      </c>
      <c r="K1433" s="5" t="s">
        <v>132</v>
      </c>
      <c r="L1433" s="6">
        <v>43466</v>
      </c>
      <c r="M1433" s="5">
        <v>10</v>
      </c>
      <c r="N1433" s="5">
        <v>513.6</v>
      </c>
      <c r="O1433" s="7">
        <v>5136</v>
      </c>
    </row>
    <row r="1434" spans="1:15" x14ac:dyDescent="0.2">
      <c r="A1434" s="1" t="str">
        <f t="shared" si="44"/>
        <v>43466-Bolsa de Comercio de La Plata (125)-40006-IN</v>
      </c>
      <c r="B1434" s="1" t="str">
        <f t="shared" si="45"/>
        <v>43466-Bolsa de Comercio de La Plata (125)-IN</v>
      </c>
      <c r="C1434" s="1" t="str">
        <f>IF(I1434="","",IF(J1434="OUT","",IF(COUNTIF($A$2:A1434,A1434)=1,1,"")))</f>
        <v/>
      </c>
      <c r="D1434" s="1" t="str">
        <f>IF(I1434="","",IF(J1434="IN","",IF(COUNTIF($A$2:A1434,A1434)=1,1,"")))</f>
        <v/>
      </c>
      <c r="E1434" s="1" t="str">
        <f>IF(I1434="","",IF(J1434="OUT","",IF(COUNTIF(B$2:$B1434,B1434)=1,1,"")))</f>
        <v/>
      </c>
      <c r="F1434" s="1" t="str">
        <f>IF(I1434="","",IF(J1434="IN","",IF(COUNTIF($B$2:B1434,B1434)=1,1,"")))</f>
        <v/>
      </c>
      <c r="G1434" s="1">
        <f>IF(I1434="","",COUNTIF($K$1:K1434,K1434))</f>
        <v>2</v>
      </c>
      <c r="H1434" s="1">
        <f>IF(I1434="","",COUNTIF($G$2:G1434,1))</f>
        <v>78</v>
      </c>
      <c r="I1434" s="5">
        <v>40006</v>
      </c>
      <c r="J1434" s="5" t="s">
        <v>2</v>
      </c>
      <c r="K1434" s="5" t="s">
        <v>132</v>
      </c>
      <c r="L1434" s="6">
        <v>43466</v>
      </c>
      <c r="M1434" s="5">
        <v>400</v>
      </c>
      <c r="N1434" s="5">
        <v>13.7</v>
      </c>
      <c r="O1434" s="7">
        <v>5480</v>
      </c>
    </row>
    <row r="1435" spans="1:15" x14ac:dyDescent="0.2">
      <c r="A1435" s="1" t="str">
        <f t="shared" si="44"/>
        <v>43466-Bolsa de Comercio de La Plata (125)-40006-IN</v>
      </c>
      <c r="B1435" s="1" t="str">
        <f t="shared" si="45"/>
        <v>43466-Bolsa de Comercio de La Plata (125)-IN</v>
      </c>
      <c r="C1435" s="1" t="str">
        <f>IF(I1435="","",IF(J1435="OUT","",IF(COUNTIF($A$2:A1435,A1435)=1,1,"")))</f>
        <v/>
      </c>
      <c r="D1435" s="1" t="str">
        <f>IF(I1435="","",IF(J1435="IN","",IF(COUNTIF($A$2:A1435,A1435)=1,1,"")))</f>
        <v/>
      </c>
      <c r="E1435" s="1" t="str">
        <f>IF(I1435="","",IF(J1435="OUT","",IF(COUNTIF(B$2:$B1435,B1435)=1,1,"")))</f>
        <v/>
      </c>
      <c r="F1435" s="1" t="str">
        <f>IF(I1435="","",IF(J1435="IN","",IF(COUNTIF($B$2:B1435,B1435)=1,1,"")))</f>
        <v/>
      </c>
      <c r="G1435" s="1">
        <f>IF(I1435="","",COUNTIF($K$1:K1435,K1435))</f>
        <v>3</v>
      </c>
      <c r="H1435" s="1">
        <f>IF(I1435="","",COUNTIF($G$2:G1435,1))</f>
        <v>78</v>
      </c>
      <c r="I1435" s="5">
        <v>40006</v>
      </c>
      <c r="J1435" s="5" t="s">
        <v>2</v>
      </c>
      <c r="K1435" s="5" t="s">
        <v>132</v>
      </c>
      <c r="L1435" s="6">
        <v>43466</v>
      </c>
      <c r="M1435" s="5">
        <v>400</v>
      </c>
      <c r="N1435" s="5">
        <v>51.8</v>
      </c>
      <c r="O1435" s="7">
        <v>20720</v>
      </c>
    </row>
    <row r="1436" spans="1:15" x14ac:dyDescent="0.2">
      <c r="A1436" s="1" t="str">
        <f t="shared" si="44"/>
        <v>43466-Bolsa de Comercio de La Plata (125)-40006-IN</v>
      </c>
      <c r="B1436" s="1" t="str">
        <f t="shared" si="45"/>
        <v>43466-Bolsa de Comercio de La Plata (125)-IN</v>
      </c>
      <c r="C1436" s="1" t="str">
        <f>IF(I1436="","",IF(J1436="OUT","",IF(COUNTIF($A$2:A1436,A1436)=1,1,"")))</f>
        <v/>
      </c>
      <c r="D1436" s="1" t="str">
        <f>IF(I1436="","",IF(J1436="IN","",IF(COUNTIF($A$2:A1436,A1436)=1,1,"")))</f>
        <v/>
      </c>
      <c r="E1436" s="1" t="str">
        <f>IF(I1436="","",IF(J1436="OUT","",IF(COUNTIF(B$2:$B1436,B1436)=1,1,"")))</f>
        <v/>
      </c>
      <c r="F1436" s="1" t="str">
        <f>IF(I1436="","",IF(J1436="IN","",IF(COUNTIF($B$2:B1436,B1436)=1,1,"")))</f>
        <v/>
      </c>
      <c r="G1436" s="1">
        <f>IF(I1436="","",COUNTIF($K$1:K1436,K1436))</f>
        <v>4</v>
      </c>
      <c r="H1436" s="1">
        <f>IF(I1436="","",COUNTIF($G$2:G1436,1))</f>
        <v>78</v>
      </c>
      <c r="I1436" s="5">
        <v>40006</v>
      </c>
      <c r="J1436" s="5" t="s">
        <v>2</v>
      </c>
      <c r="K1436" s="5" t="s">
        <v>132</v>
      </c>
      <c r="L1436" s="6">
        <v>43466</v>
      </c>
      <c r="M1436" s="5">
        <v>200</v>
      </c>
      <c r="N1436" s="5">
        <v>266</v>
      </c>
      <c r="O1436" s="7">
        <v>53200</v>
      </c>
    </row>
    <row r="1437" spans="1:15" x14ac:dyDescent="0.2">
      <c r="A1437" s="1" t="str">
        <f t="shared" si="44"/>
        <v>43466-Banco Galicia (552)-40246-IN</v>
      </c>
      <c r="B1437" s="1" t="str">
        <f t="shared" si="45"/>
        <v>43466-Banco Galicia (552)-IN</v>
      </c>
      <c r="C1437" s="1">
        <f>IF(I1437="","",IF(J1437="OUT","",IF(COUNTIF($A$2:A1437,A1437)=1,1,"")))</f>
        <v>1</v>
      </c>
      <c r="D1437" s="1" t="str">
        <f>IF(I1437="","",IF(J1437="IN","",IF(COUNTIF($A$2:A1437,A1437)=1,1,"")))</f>
        <v/>
      </c>
      <c r="E1437" s="1" t="str">
        <f>IF(I1437="","",IF(J1437="OUT","",IF(COUNTIF(B$2:$B1437,B1437)=1,1,"")))</f>
        <v/>
      </c>
      <c r="F1437" s="1" t="str">
        <f>IF(I1437="","",IF(J1437="IN","",IF(COUNTIF($B$2:B1437,B1437)=1,1,"")))</f>
        <v/>
      </c>
      <c r="G1437" s="1">
        <f>IF(I1437="","",COUNTIF($K$1:K1437,K1437))</f>
        <v>102</v>
      </c>
      <c r="H1437" s="1">
        <f>IF(I1437="","",COUNTIF($G$2:G1437,1))</f>
        <v>78</v>
      </c>
      <c r="I1437" s="5">
        <v>40246</v>
      </c>
      <c r="J1437" s="5" t="s">
        <v>2</v>
      </c>
      <c r="K1437" s="5" t="s">
        <v>10</v>
      </c>
      <c r="L1437" s="6">
        <v>43466</v>
      </c>
      <c r="M1437" s="5">
        <v>2000</v>
      </c>
      <c r="N1437" s="5">
        <v>1.87</v>
      </c>
      <c r="O1437" s="7">
        <v>3740</v>
      </c>
    </row>
    <row r="1438" spans="1:15" x14ac:dyDescent="0.2">
      <c r="A1438" s="1" t="str">
        <f t="shared" si="44"/>
        <v>43466-Banco Galicia (552)-40246-IN</v>
      </c>
      <c r="B1438" s="1" t="str">
        <f t="shared" si="45"/>
        <v>43466-Banco Galicia (552)-IN</v>
      </c>
      <c r="C1438" s="1" t="str">
        <f>IF(I1438="","",IF(J1438="OUT","",IF(COUNTIF($A$2:A1438,A1438)=1,1,"")))</f>
        <v/>
      </c>
      <c r="D1438" s="1" t="str">
        <f>IF(I1438="","",IF(J1438="IN","",IF(COUNTIF($A$2:A1438,A1438)=1,1,"")))</f>
        <v/>
      </c>
      <c r="E1438" s="1" t="str">
        <f>IF(I1438="","",IF(J1438="OUT","",IF(COUNTIF(B$2:$B1438,B1438)=1,1,"")))</f>
        <v/>
      </c>
      <c r="F1438" s="1" t="str">
        <f>IF(I1438="","",IF(J1438="IN","",IF(COUNTIF($B$2:B1438,B1438)=1,1,"")))</f>
        <v/>
      </c>
      <c r="G1438" s="1">
        <f>IF(I1438="","",COUNTIF($K$1:K1438,K1438))</f>
        <v>103</v>
      </c>
      <c r="H1438" s="1">
        <f>IF(I1438="","",COUNTIF($G$2:G1438,1))</f>
        <v>78</v>
      </c>
      <c r="I1438" s="5">
        <v>40246</v>
      </c>
      <c r="J1438" s="5" t="s">
        <v>2</v>
      </c>
      <c r="K1438" s="5" t="s">
        <v>10</v>
      </c>
      <c r="L1438" s="6">
        <v>43466</v>
      </c>
      <c r="M1438" s="5">
        <v>65</v>
      </c>
      <c r="N1438" s="5">
        <v>408</v>
      </c>
      <c r="O1438" s="7">
        <v>26520</v>
      </c>
    </row>
    <row r="1439" spans="1:15" x14ac:dyDescent="0.2">
      <c r="A1439" s="1" t="str">
        <f t="shared" si="44"/>
        <v>43466-Banco Galicia (552)-40246-IN</v>
      </c>
      <c r="B1439" s="1" t="str">
        <f t="shared" si="45"/>
        <v>43466-Banco Galicia (552)-IN</v>
      </c>
      <c r="C1439" s="1" t="str">
        <f>IF(I1439="","",IF(J1439="OUT","",IF(COUNTIF($A$2:A1439,A1439)=1,1,"")))</f>
        <v/>
      </c>
      <c r="D1439" s="1" t="str">
        <f>IF(I1439="","",IF(J1439="IN","",IF(COUNTIF($A$2:A1439,A1439)=1,1,"")))</f>
        <v/>
      </c>
      <c r="E1439" s="1" t="str">
        <f>IF(I1439="","",IF(J1439="OUT","",IF(COUNTIF(B$2:$B1439,B1439)=1,1,"")))</f>
        <v/>
      </c>
      <c r="F1439" s="1" t="str">
        <f>IF(I1439="","",IF(J1439="IN","",IF(COUNTIF($B$2:B1439,B1439)=1,1,"")))</f>
        <v/>
      </c>
      <c r="G1439" s="1">
        <f>IF(I1439="","",COUNTIF($K$1:K1439,K1439))</f>
        <v>104</v>
      </c>
      <c r="H1439" s="1">
        <f>IF(I1439="","",COUNTIF($G$2:G1439,1))</f>
        <v>78</v>
      </c>
      <c r="I1439" s="5">
        <v>40246</v>
      </c>
      <c r="J1439" s="5" t="s">
        <v>2</v>
      </c>
      <c r="K1439" s="5" t="s">
        <v>10</v>
      </c>
      <c r="L1439" s="6">
        <v>43466</v>
      </c>
      <c r="M1439" s="5">
        <v>2400</v>
      </c>
      <c r="N1439" s="5">
        <v>11.15</v>
      </c>
      <c r="O1439" s="7">
        <v>26760</v>
      </c>
    </row>
    <row r="1440" spans="1:15" x14ac:dyDescent="0.2">
      <c r="A1440" s="1" t="str">
        <f t="shared" si="44"/>
        <v>43466-Banco Galicia (552)-40246-IN</v>
      </c>
      <c r="B1440" s="1" t="str">
        <f t="shared" si="45"/>
        <v>43466-Banco Galicia (552)-IN</v>
      </c>
      <c r="C1440" s="1" t="str">
        <f>IF(I1440="","",IF(J1440="OUT","",IF(COUNTIF($A$2:A1440,A1440)=1,1,"")))</f>
        <v/>
      </c>
      <c r="D1440" s="1" t="str">
        <f>IF(I1440="","",IF(J1440="IN","",IF(COUNTIF($A$2:A1440,A1440)=1,1,"")))</f>
        <v/>
      </c>
      <c r="E1440" s="1" t="str">
        <f>IF(I1440="","",IF(J1440="OUT","",IF(COUNTIF(B$2:$B1440,B1440)=1,1,"")))</f>
        <v/>
      </c>
      <c r="F1440" s="1" t="str">
        <f>IF(I1440="","",IF(J1440="IN","",IF(COUNTIF($B$2:B1440,B1440)=1,1,"")))</f>
        <v/>
      </c>
      <c r="G1440" s="1">
        <f>IF(I1440="","",COUNTIF($K$1:K1440,K1440))</f>
        <v>105</v>
      </c>
      <c r="H1440" s="1">
        <f>IF(I1440="","",COUNTIF($G$2:G1440,1))</f>
        <v>78</v>
      </c>
      <c r="I1440" s="5">
        <v>40246</v>
      </c>
      <c r="J1440" s="5" t="s">
        <v>2</v>
      </c>
      <c r="K1440" s="5" t="s">
        <v>10</v>
      </c>
      <c r="L1440" s="6">
        <v>43466</v>
      </c>
      <c r="M1440" s="5">
        <v>1000</v>
      </c>
      <c r="N1440" s="5">
        <v>2735</v>
      </c>
      <c r="O1440" s="7">
        <v>27350</v>
      </c>
    </row>
    <row r="1441" spans="1:15" x14ac:dyDescent="0.2">
      <c r="A1441" s="1" t="str">
        <f t="shared" si="44"/>
        <v>43466-Banco Galicia (552)-40246-IN</v>
      </c>
      <c r="B1441" s="1" t="str">
        <f t="shared" si="45"/>
        <v>43466-Banco Galicia (552)-IN</v>
      </c>
      <c r="C1441" s="1" t="str">
        <f>IF(I1441="","",IF(J1441="OUT","",IF(COUNTIF($A$2:A1441,A1441)=1,1,"")))</f>
        <v/>
      </c>
      <c r="D1441" s="1" t="str">
        <f>IF(I1441="","",IF(J1441="IN","",IF(COUNTIF($A$2:A1441,A1441)=1,1,"")))</f>
        <v/>
      </c>
      <c r="E1441" s="1" t="str">
        <f>IF(I1441="","",IF(J1441="OUT","",IF(COUNTIF(B$2:$B1441,B1441)=1,1,"")))</f>
        <v/>
      </c>
      <c r="F1441" s="1" t="str">
        <f>IF(I1441="","",IF(J1441="IN","",IF(COUNTIF($B$2:B1441,B1441)=1,1,"")))</f>
        <v/>
      </c>
      <c r="G1441" s="1">
        <f>IF(I1441="","",COUNTIF($K$1:K1441,K1441))</f>
        <v>106</v>
      </c>
      <c r="H1441" s="1">
        <f>IF(I1441="","",COUNTIF($G$2:G1441,1))</f>
        <v>78</v>
      </c>
      <c r="I1441" s="5">
        <v>40246</v>
      </c>
      <c r="J1441" s="5" t="s">
        <v>2</v>
      </c>
      <c r="K1441" s="5" t="s">
        <v>10</v>
      </c>
      <c r="L1441" s="6">
        <v>43466</v>
      </c>
      <c r="M1441" s="5">
        <v>840</v>
      </c>
      <c r="N1441" s="5">
        <v>47.3</v>
      </c>
      <c r="O1441" s="7">
        <v>39732</v>
      </c>
    </row>
    <row r="1442" spans="1:15" x14ac:dyDescent="0.2">
      <c r="A1442" s="1" t="str">
        <f t="shared" si="44"/>
        <v>43466-Banco Galicia (552)-40246-IN</v>
      </c>
      <c r="B1442" s="1" t="str">
        <f t="shared" si="45"/>
        <v>43466-Banco Galicia (552)-IN</v>
      </c>
      <c r="C1442" s="1" t="str">
        <f>IF(I1442="","",IF(J1442="OUT","",IF(COUNTIF($A$2:A1442,A1442)=1,1,"")))</f>
        <v/>
      </c>
      <c r="D1442" s="1" t="str">
        <f>IF(I1442="","",IF(J1442="IN","",IF(COUNTIF($A$2:A1442,A1442)=1,1,"")))</f>
        <v/>
      </c>
      <c r="E1442" s="1" t="str">
        <f>IF(I1442="","",IF(J1442="OUT","",IF(COUNTIF(B$2:$B1442,B1442)=1,1,"")))</f>
        <v/>
      </c>
      <c r="F1442" s="1" t="str">
        <f>IF(I1442="","",IF(J1442="IN","",IF(COUNTIF($B$2:B1442,B1442)=1,1,"")))</f>
        <v/>
      </c>
      <c r="G1442" s="1">
        <f>IF(I1442="","",COUNTIF($K$1:K1442,K1442))</f>
        <v>107</v>
      </c>
      <c r="H1442" s="1">
        <f>IF(I1442="","",COUNTIF($G$2:G1442,1))</f>
        <v>78</v>
      </c>
      <c r="I1442" s="5">
        <v>40246</v>
      </c>
      <c r="J1442" s="5" t="s">
        <v>2</v>
      </c>
      <c r="K1442" s="5" t="s">
        <v>10</v>
      </c>
      <c r="L1442" s="6">
        <v>43466</v>
      </c>
      <c r="M1442" s="5">
        <v>2800</v>
      </c>
      <c r="N1442" s="5">
        <v>16.850000000000001</v>
      </c>
      <c r="O1442" s="7">
        <v>47180.000000000007</v>
      </c>
    </row>
    <row r="1443" spans="1:15" x14ac:dyDescent="0.2">
      <c r="A1443" s="1" t="str">
        <f t="shared" si="44"/>
        <v>43466-Banco Galicia (552)-40246-IN</v>
      </c>
      <c r="B1443" s="1" t="str">
        <f t="shared" si="45"/>
        <v>43466-Banco Galicia (552)-IN</v>
      </c>
      <c r="C1443" s="1" t="str">
        <f>IF(I1443="","",IF(J1443="OUT","",IF(COUNTIF($A$2:A1443,A1443)=1,1,"")))</f>
        <v/>
      </c>
      <c r="D1443" s="1" t="str">
        <f>IF(I1443="","",IF(J1443="IN","",IF(COUNTIF($A$2:A1443,A1443)=1,1,"")))</f>
        <v/>
      </c>
      <c r="E1443" s="1" t="str">
        <f>IF(I1443="","",IF(J1443="OUT","",IF(COUNTIF(B$2:$B1443,B1443)=1,1,"")))</f>
        <v/>
      </c>
      <c r="F1443" s="1" t="str">
        <f>IF(I1443="","",IF(J1443="IN","",IF(COUNTIF($B$2:B1443,B1443)=1,1,"")))</f>
        <v/>
      </c>
      <c r="G1443" s="1">
        <f>IF(I1443="","",COUNTIF($K$1:K1443,K1443))</f>
        <v>108</v>
      </c>
      <c r="H1443" s="1">
        <f>IF(I1443="","",COUNTIF($G$2:G1443,1))</f>
        <v>78</v>
      </c>
      <c r="I1443" s="5">
        <v>40246</v>
      </c>
      <c r="J1443" s="5" t="s">
        <v>2</v>
      </c>
      <c r="K1443" s="5" t="s">
        <v>10</v>
      </c>
      <c r="L1443" s="6">
        <v>43466</v>
      </c>
      <c r="M1443" s="5">
        <v>1380</v>
      </c>
      <c r="N1443" s="5">
        <v>3665</v>
      </c>
      <c r="O1443" s="7">
        <v>50577</v>
      </c>
    </row>
    <row r="1444" spans="1:15" x14ac:dyDescent="0.2">
      <c r="A1444" s="1" t="str">
        <f t="shared" ref="A1444:A1507" si="46">IF(I1444="","",L1444&amp;"-"&amp;K1444&amp;"-"&amp;I1444&amp;"-"&amp;J1444)</f>
        <v>43466-Provincia Bursatil (23)-40711-IN</v>
      </c>
      <c r="B1444" s="1" t="str">
        <f t="shared" ref="B1444:B1507" si="47">IF(I1444="","",L1444&amp;"-"&amp;K1444&amp;"-"&amp;J1444)</f>
        <v>43466-Provincia Bursatil (23)-IN</v>
      </c>
      <c r="C1444" s="1">
        <f>IF(I1444="","",IF(J1444="OUT","",IF(COUNTIF($A$2:A1444,A1444)=1,1,"")))</f>
        <v>1</v>
      </c>
      <c r="D1444" s="1" t="str">
        <f>IF(I1444="","",IF(J1444="IN","",IF(COUNTIF($A$2:A1444,A1444)=1,1,"")))</f>
        <v/>
      </c>
      <c r="E1444" s="1">
        <f>IF(I1444="","",IF(J1444="OUT","",IF(COUNTIF(B$2:$B1444,B1444)=1,1,"")))</f>
        <v>1</v>
      </c>
      <c r="F1444" s="1" t="str">
        <f>IF(I1444="","",IF(J1444="IN","",IF(COUNTIF($B$2:B1444,B1444)=1,1,"")))</f>
        <v/>
      </c>
      <c r="G1444" s="1">
        <f>IF(I1444="","",COUNTIF($K$1:K1444,K1444))</f>
        <v>1</v>
      </c>
      <c r="H1444" s="1">
        <f>IF(I1444="","",COUNTIF($G$2:G1444,1))</f>
        <v>79</v>
      </c>
      <c r="I1444" s="5">
        <v>40711</v>
      </c>
      <c r="J1444" s="5" t="s">
        <v>2</v>
      </c>
      <c r="K1444" s="5" t="s">
        <v>133</v>
      </c>
      <c r="L1444" s="6">
        <v>43466</v>
      </c>
      <c r="M1444" s="5">
        <v>2250</v>
      </c>
      <c r="N1444" s="5">
        <v>78.8</v>
      </c>
      <c r="O1444" s="7">
        <v>177300</v>
      </c>
    </row>
    <row r="1445" spans="1:15" x14ac:dyDescent="0.2">
      <c r="A1445" s="1" t="str">
        <f t="shared" si="46"/>
        <v>43466-EcoBolsar (689)-41395-IN</v>
      </c>
      <c r="B1445" s="1" t="str">
        <f t="shared" si="47"/>
        <v>43466-EcoBolsar (689)-IN</v>
      </c>
      <c r="C1445" s="1">
        <f>IF(I1445="","",IF(J1445="OUT","",IF(COUNTIF($A$2:A1445,A1445)=1,1,"")))</f>
        <v>1</v>
      </c>
      <c r="D1445" s="1" t="str">
        <f>IF(I1445="","",IF(J1445="IN","",IF(COUNTIF($A$2:A1445,A1445)=1,1,"")))</f>
        <v/>
      </c>
      <c r="E1445" s="1">
        <f>IF(I1445="","",IF(J1445="OUT","",IF(COUNTIF(B$2:$B1445,B1445)=1,1,"")))</f>
        <v>1</v>
      </c>
      <c r="F1445" s="1" t="str">
        <f>IF(I1445="","",IF(J1445="IN","",IF(COUNTIF($B$2:B1445,B1445)=1,1,"")))</f>
        <v/>
      </c>
      <c r="G1445" s="1">
        <f>IF(I1445="","",COUNTIF($K$1:K1445,K1445))</f>
        <v>173</v>
      </c>
      <c r="H1445" s="1">
        <f>IF(I1445="","",COUNTIF($G$2:G1445,1))</f>
        <v>79</v>
      </c>
      <c r="I1445" s="5">
        <v>41395</v>
      </c>
      <c r="J1445" s="5" t="s">
        <v>2</v>
      </c>
      <c r="K1445" s="5" t="s">
        <v>25</v>
      </c>
      <c r="L1445" s="6">
        <v>43466</v>
      </c>
      <c r="M1445" s="5">
        <v>27530</v>
      </c>
      <c r="N1445" s="5">
        <v>3653</v>
      </c>
      <c r="O1445" s="7">
        <v>1005670.9</v>
      </c>
    </row>
    <row r="1446" spans="1:15" x14ac:dyDescent="0.2">
      <c r="A1446" s="1" t="str">
        <f t="shared" si="46"/>
        <v>43466-Banco Galicia (552)-41441-IN</v>
      </c>
      <c r="B1446" s="1" t="str">
        <f t="shared" si="47"/>
        <v>43466-Banco Galicia (552)-IN</v>
      </c>
      <c r="C1446" s="1">
        <f>IF(I1446="","",IF(J1446="OUT","",IF(COUNTIF($A$2:A1446,A1446)=1,1,"")))</f>
        <v>1</v>
      </c>
      <c r="D1446" s="1" t="str">
        <f>IF(I1446="","",IF(J1446="IN","",IF(COUNTIF($A$2:A1446,A1446)=1,1,"")))</f>
        <v/>
      </c>
      <c r="E1446" s="1" t="str">
        <f>IF(I1446="","",IF(J1446="OUT","",IF(COUNTIF(B$2:$B1446,B1446)=1,1,"")))</f>
        <v/>
      </c>
      <c r="F1446" s="1" t="str">
        <f>IF(I1446="","",IF(J1446="IN","",IF(COUNTIF($B$2:B1446,B1446)=1,1,"")))</f>
        <v/>
      </c>
      <c r="G1446" s="1">
        <f>IF(I1446="","",COUNTIF($K$1:K1446,K1446))</f>
        <v>109</v>
      </c>
      <c r="H1446" s="1">
        <f>IF(I1446="","",COUNTIF($G$2:G1446,1))</f>
        <v>79</v>
      </c>
      <c r="I1446" s="5">
        <v>41441</v>
      </c>
      <c r="J1446" s="5" t="s">
        <v>2</v>
      </c>
      <c r="K1446" s="5" t="s">
        <v>10</v>
      </c>
      <c r="L1446" s="6">
        <v>43466</v>
      </c>
      <c r="M1446" s="5">
        <v>50</v>
      </c>
      <c r="N1446" s="5">
        <v>266</v>
      </c>
      <c r="O1446" s="7">
        <v>13300</v>
      </c>
    </row>
    <row r="1447" spans="1:15" x14ac:dyDescent="0.2">
      <c r="A1447" s="1" t="str">
        <f t="shared" si="46"/>
        <v>43466-Banco Galicia (552)-41441-IN</v>
      </c>
      <c r="B1447" s="1" t="str">
        <f t="shared" si="47"/>
        <v>43466-Banco Galicia (552)-IN</v>
      </c>
      <c r="C1447" s="1" t="str">
        <f>IF(I1447="","",IF(J1447="OUT","",IF(COUNTIF($A$2:A1447,A1447)=1,1,"")))</f>
        <v/>
      </c>
      <c r="D1447" s="1" t="str">
        <f>IF(I1447="","",IF(J1447="IN","",IF(COUNTIF($A$2:A1447,A1447)=1,1,"")))</f>
        <v/>
      </c>
      <c r="E1447" s="1" t="str">
        <f>IF(I1447="","",IF(J1447="OUT","",IF(COUNTIF(B$2:$B1447,B1447)=1,1,"")))</f>
        <v/>
      </c>
      <c r="F1447" s="1" t="str">
        <f>IF(I1447="","",IF(J1447="IN","",IF(COUNTIF($B$2:B1447,B1447)=1,1,"")))</f>
        <v/>
      </c>
      <c r="G1447" s="1">
        <f>IF(I1447="","",COUNTIF($K$1:K1447,K1447))</f>
        <v>110</v>
      </c>
      <c r="H1447" s="1">
        <f>IF(I1447="","",COUNTIF($G$2:G1447,1))</f>
        <v>79</v>
      </c>
      <c r="I1447" s="5">
        <v>41441</v>
      </c>
      <c r="J1447" s="5" t="s">
        <v>2</v>
      </c>
      <c r="K1447" s="5" t="s">
        <v>10</v>
      </c>
      <c r="L1447" s="6">
        <v>43466</v>
      </c>
      <c r="M1447" s="5">
        <v>60</v>
      </c>
      <c r="N1447" s="5">
        <v>413.8</v>
      </c>
      <c r="O1447" s="7">
        <v>24828</v>
      </c>
    </row>
    <row r="1448" spans="1:15" x14ac:dyDescent="0.2">
      <c r="A1448" s="1" t="str">
        <f t="shared" si="46"/>
        <v>43466-Banco Galicia (552)-41441-IN</v>
      </c>
      <c r="B1448" s="1" t="str">
        <f t="shared" si="47"/>
        <v>43466-Banco Galicia (552)-IN</v>
      </c>
      <c r="C1448" s="1" t="str">
        <f>IF(I1448="","",IF(J1448="OUT","",IF(COUNTIF($A$2:A1448,A1448)=1,1,"")))</f>
        <v/>
      </c>
      <c r="D1448" s="1" t="str">
        <f>IF(I1448="","",IF(J1448="IN","",IF(COUNTIF($A$2:A1448,A1448)=1,1,"")))</f>
        <v/>
      </c>
      <c r="E1448" s="1" t="str">
        <f>IF(I1448="","",IF(J1448="OUT","",IF(COUNTIF(B$2:$B1448,B1448)=1,1,"")))</f>
        <v/>
      </c>
      <c r="F1448" s="1" t="str">
        <f>IF(I1448="","",IF(J1448="IN","",IF(COUNTIF($B$2:B1448,B1448)=1,1,"")))</f>
        <v/>
      </c>
      <c r="G1448" s="1">
        <f>IF(I1448="","",COUNTIF($K$1:K1448,K1448))</f>
        <v>111</v>
      </c>
      <c r="H1448" s="1">
        <f>IF(I1448="","",COUNTIF($G$2:G1448,1))</f>
        <v>79</v>
      </c>
      <c r="I1448" s="5">
        <v>41441</v>
      </c>
      <c r="J1448" s="5" t="s">
        <v>2</v>
      </c>
      <c r="K1448" s="5" t="s">
        <v>10</v>
      </c>
      <c r="L1448" s="6">
        <v>43466</v>
      </c>
      <c r="M1448" s="5">
        <v>580</v>
      </c>
      <c r="N1448" s="5">
        <v>64.599999999999994</v>
      </c>
      <c r="O1448" s="7">
        <v>37468</v>
      </c>
    </row>
    <row r="1449" spans="1:15" x14ac:dyDescent="0.2">
      <c r="A1449" s="1" t="str">
        <f t="shared" si="46"/>
        <v>43466-Banco Galicia (552)-41441-IN</v>
      </c>
      <c r="B1449" s="1" t="str">
        <f t="shared" si="47"/>
        <v>43466-Banco Galicia (552)-IN</v>
      </c>
      <c r="C1449" s="1" t="str">
        <f>IF(I1449="","",IF(J1449="OUT","",IF(COUNTIF($A$2:A1449,A1449)=1,1,"")))</f>
        <v/>
      </c>
      <c r="D1449" s="1" t="str">
        <f>IF(I1449="","",IF(J1449="IN","",IF(COUNTIF($A$2:A1449,A1449)=1,1,"")))</f>
        <v/>
      </c>
      <c r="E1449" s="1" t="str">
        <f>IF(I1449="","",IF(J1449="OUT","",IF(COUNTIF(B$2:$B1449,B1449)=1,1,"")))</f>
        <v/>
      </c>
      <c r="F1449" s="1" t="str">
        <f>IF(I1449="","",IF(J1449="IN","",IF(COUNTIF($B$2:B1449,B1449)=1,1,"")))</f>
        <v/>
      </c>
      <c r="G1449" s="1">
        <f>IF(I1449="","",COUNTIF($K$1:K1449,K1449))</f>
        <v>112</v>
      </c>
      <c r="H1449" s="1">
        <f>IF(I1449="","",COUNTIF($G$2:G1449,1))</f>
        <v>79</v>
      </c>
      <c r="I1449" s="5">
        <v>41441</v>
      </c>
      <c r="J1449" s="5" t="s">
        <v>2</v>
      </c>
      <c r="K1449" s="5" t="s">
        <v>10</v>
      </c>
      <c r="L1449" s="6">
        <v>43466</v>
      </c>
      <c r="M1449" s="5">
        <v>800</v>
      </c>
      <c r="N1449" s="5">
        <v>50.15</v>
      </c>
      <c r="O1449" s="7">
        <v>40120</v>
      </c>
    </row>
    <row r="1450" spans="1:15" x14ac:dyDescent="0.2">
      <c r="A1450" s="1" t="str">
        <f t="shared" si="46"/>
        <v>43466-Banco Galicia (552)-41441-IN</v>
      </c>
      <c r="B1450" s="1" t="str">
        <f t="shared" si="47"/>
        <v>43466-Banco Galicia (552)-IN</v>
      </c>
      <c r="C1450" s="1" t="str">
        <f>IF(I1450="","",IF(J1450="OUT","",IF(COUNTIF($A$2:A1450,A1450)=1,1,"")))</f>
        <v/>
      </c>
      <c r="D1450" s="1" t="str">
        <f>IF(I1450="","",IF(J1450="IN","",IF(COUNTIF($A$2:A1450,A1450)=1,1,"")))</f>
        <v/>
      </c>
      <c r="E1450" s="1" t="str">
        <f>IF(I1450="","",IF(J1450="OUT","",IF(COUNTIF(B$2:$B1450,B1450)=1,1,"")))</f>
        <v/>
      </c>
      <c r="F1450" s="1" t="str">
        <f>IF(I1450="","",IF(J1450="IN","",IF(COUNTIF($B$2:B1450,B1450)=1,1,"")))</f>
        <v/>
      </c>
      <c r="G1450" s="1">
        <f>IF(I1450="","",COUNTIF($K$1:K1450,K1450))</f>
        <v>113</v>
      </c>
      <c r="H1450" s="1">
        <f>IF(I1450="","",COUNTIF($G$2:G1450,1))</f>
        <v>79</v>
      </c>
      <c r="I1450" s="5">
        <v>41441</v>
      </c>
      <c r="J1450" s="5" t="s">
        <v>2</v>
      </c>
      <c r="K1450" s="5" t="s">
        <v>10</v>
      </c>
      <c r="L1450" s="6">
        <v>43466</v>
      </c>
      <c r="M1450" s="5">
        <v>80</v>
      </c>
      <c r="N1450" s="5">
        <v>513.6</v>
      </c>
      <c r="O1450" s="7">
        <v>41088</v>
      </c>
    </row>
    <row r="1451" spans="1:15" x14ac:dyDescent="0.2">
      <c r="A1451" s="1" t="str">
        <f t="shared" si="46"/>
        <v>43466-Mar del Plata Bursátil (137)-41471-IN</v>
      </c>
      <c r="B1451" s="1" t="str">
        <f t="shared" si="47"/>
        <v>43466-Mar del Plata Bursátil (137)-IN</v>
      </c>
      <c r="C1451" s="1">
        <f>IF(I1451="","",IF(J1451="OUT","",IF(COUNTIF($A$2:A1451,A1451)=1,1,"")))</f>
        <v>1</v>
      </c>
      <c r="D1451" s="1" t="str">
        <f>IF(I1451="","",IF(J1451="IN","",IF(COUNTIF($A$2:A1451,A1451)=1,1,"")))</f>
        <v/>
      </c>
      <c r="E1451" s="1">
        <f>IF(I1451="","",IF(J1451="OUT","",IF(COUNTIF(B$2:$B1451,B1451)=1,1,"")))</f>
        <v>1</v>
      </c>
      <c r="F1451" s="1" t="str">
        <f>IF(I1451="","",IF(J1451="IN","",IF(COUNTIF($B$2:B1451,B1451)=1,1,"")))</f>
        <v/>
      </c>
      <c r="G1451" s="1">
        <f>IF(I1451="","",COUNTIF($K$1:K1451,K1451))</f>
        <v>1</v>
      </c>
      <c r="H1451" s="1">
        <f>IF(I1451="","",COUNTIF($G$2:G1451,1))</f>
        <v>80</v>
      </c>
      <c r="I1451" s="5">
        <v>41471</v>
      </c>
      <c r="J1451" s="5" t="s">
        <v>2</v>
      </c>
      <c r="K1451" s="5" t="s">
        <v>134</v>
      </c>
      <c r="L1451" s="6">
        <v>43466</v>
      </c>
      <c r="M1451" s="5">
        <v>3360</v>
      </c>
      <c r="N1451" s="5">
        <v>26.2</v>
      </c>
      <c r="O1451" s="7">
        <v>88032</v>
      </c>
    </row>
    <row r="1452" spans="1:15" x14ac:dyDescent="0.2">
      <c r="A1452" s="1" t="str">
        <f t="shared" si="46"/>
        <v>43466-Mar del Plata Bursátil (137)-41471-IN</v>
      </c>
      <c r="B1452" s="1" t="str">
        <f t="shared" si="47"/>
        <v>43466-Mar del Plata Bursátil (137)-IN</v>
      </c>
      <c r="C1452" s="1" t="str">
        <f>IF(I1452="","",IF(J1452="OUT","",IF(COUNTIF($A$2:A1452,A1452)=1,1,"")))</f>
        <v/>
      </c>
      <c r="D1452" s="1" t="str">
        <f>IF(I1452="","",IF(J1452="IN","",IF(COUNTIF($A$2:A1452,A1452)=1,1,"")))</f>
        <v/>
      </c>
      <c r="E1452" s="1" t="str">
        <f>IF(I1452="","",IF(J1452="OUT","",IF(COUNTIF(B$2:$B1452,B1452)=1,1,"")))</f>
        <v/>
      </c>
      <c r="F1452" s="1" t="str">
        <f>IF(I1452="","",IF(J1452="IN","",IF(COUNTIF($B$2:B1452,B1452)=1,1,"")))</f>
        <v/>
      </c>
      <c r="G1452" s="1">
        <f>IF(I1452="","",COUNTIF($K$1:K1452,K1452))</f>
        <v>2</v>
      </c>
      <c r="H1452" s="1">
        <f>IF(I1452="","",COUNTIF($G$2:G1452,1))</f>
        <v>80</v>
      </c>
      <c r="I1452" s="5">
        <v>41471</v>
      </c>
      <c r="J1452" s="5" t="s">
        <v>2</v>
      </c>
      <c r="K1452" s="5" t="s">
        <v>134</v>
      </c>
      <c r="L1452" s="6">
        <v>43466</v>
      </c>
      <c r="M1452" s="5">
        <v>7000</v>
      </c>
      <c r="N1452" s="5">
        <v>13.85</v>
      </c>
      <c r="O1452" s="7">
        <v>96950</v>
      </c>
    </row>
    <row r="1453" spans="1:15" x14ac:dyDescent="0.2">
      <c r="A1453" s="1" t="str">
        <f t="shared" si="46"/>
        <v>43466-Mar del Plata Bursátil (137)-41471-IN</v>
      </c>
      <c r="B1453" s="1" t="str">
        <f t="shared" si="47"/>
        <v>43466-Mar del Plata Bursátil (137)-IN</v>
      </c>
      <c r="C1453" s="1" t="str">
        <f>IF(I1453="","",IF(J1453="OUT","",IF(COUNTIF($A$2:A1453,A1453)=1,1,"")))</f>
        <v/>
      </c>
      <c r="D1453" s="1" t="str">
        <f>IF(I1453="","",IF(J1453="IN","",IF(COUNTIF($A$2:A1453,A1453)=1,1,"")))</f>
        <v/>
      </c>
      <c r="E1453" s="1" t="str">
        <f>IF(I1453="","",IF(J1453="OUT","",IF(COUNTIF(B$2:$B1453,B1453)=1,1,"")))</f>
        <v/>
      </c>
      <c r="F1453" s="1" t="str">
        <f>IF(I1453="","",IF(J1453="IN","",IF(COUNTIF($B$2:B1453,B1453)=1,1,"")))</f>
        <v/>
      </c>
      <c r="G1453" s="1">
        <f>IF(I1453="","",COUNTIF($K$1:K1453,K1453))</f>
        <v>3</v>
      </c>
      <c r="H1453" s="1">
        <f>IF(I1453="","",COUNTIF($G$2:G1453,1))</f>
        <v>80</v>
      </c>
      <c r="I1453" s="5">
        <v>41471</v>
      </c>
      <c r="J1453" s="5" t="s">
        <v>2</v>
      </c>
      <c r="K1453" s="5" t="s">
        <v>134</v>
      </c>
      <c r="L1453" s="6">
        <v>43466</v>
      </c>
      <c r="M1453" s="5">
        <v>3450</v>
      </c>
      <c r="N1453" s="5">
        <v>35.85</v>
      </c>
      <c r="O1453" s="7">
        <v>123682.5</v>
      </c>
    </row>
    <row r="1454" spans="1:15" x14ac:dyDescent="0.2">
      <c r="A1454" s="1" t="str">
        <f t="shared" si="46"/>
        <v>43466-Mar del Plata Bursátil (137)-41471-IN</v>
      </c>
      <c r="B1454" s="1" t="str">
        <f t="shared" si="47"/>
        <v>43466-Mar del Plata Bursátil (137)-IN</v>
      </c>
      <c r="C1454" s="1" t="str">
        <f>IF(I1454="","",IF(J1454="OUT","",IF(COUNTIF($A$2:A1454,A1454)=1,1,"")))</f>
        <v/>
      </c>
      <c r="D1454" s="1" t="str">
        <f>IF(I1454="","",IF(J1454="IN","",IF(COUNTIF($A$2:A1454,A1454)=1,1,"")))</f>
        <v/>
      </c>
      <c r="E1454" s="1" t="str">
        <f>IF(I1454="","",IF(J1454="OUT","",IF(COUNTIF(B$2:$B1454,B1454)=1,1,"")))</f>
        <v/>
      </c>
      <c r="F1454" s="1" t="str">
        <f>IF(I1454="","",IF(J1454="IN","",IF(COUNTIF($B$2:B1454,B1454)=1,1,"")))</f>
        <v/>
      </c>
      <c r="G1454" s="1">
        <f>IF(I1454="","",COUNTIF($K$1:K1454,K1454))</f>
        <v>4</v>
      </c>
      <c r="H1454" s="1">
        <f>IF(I1454="","",COUNTIF($G$2:G1454,1))</f>
        <v>80</v>
      </c>
      <c r="I1454" s="5">
        <v>41471</v>
      </c>
      <c r="J1454" s="5" t="s">
        <v>2</v>
      </c>
      <c r="K1454" s="5" t="s">
        <v>134</v>
      </c>
      <c r="L1454" s="6">
        <v>43466</v>
      </c>
      <c r="M1454" s="5">
        <v>570</v>
      </c>
      <c r="N1454" s="5">
        <v>245.55</v>
      </c>
      <c r="O1454" s="7">
        <v>139963.5</v>
      </c>
    </row>
    <row r="1455" spans="1:15" x14ac:dyDescent="0.2">
      <c r="A1455" s="1" t="str">
        <f t="shared" si="46"/>
        <v>43466-Mar del Plata Bursátil (137)-41471-IN</v>
      </c>
      <c r="B1455" s="1" t="str">
        <f t="shared" si="47"/>
        <v>43466-Mar del Plata Bursátil (137)-IN</v>
      </c>
      <c r="C1455" s="1" t="str">
        <f>IF(I1455="","",IF(J1455="OUT","",IF(COUNTIF($A$2:A1455,A1455)=1,1,"")))</f>
        <v/>
      </c>
      <c r="D1455" s="1" t="str">
        <f>IF(I1455="","",IF(J1455="IN","",IF(COUNTIF($A$2:A1455,A1455)=1,1,"")))</f>
        <v/>
      </c>
      <c r="E1455" s="1" t="str">
        <f>IF(I1455="","",IF(J1455="OUT","",IF(COUNTIF(B$2:$B1455,B1455)=1,1,"")))</f>
        <v/>
      </c>
      <c r="F1455" s="1" t="str">
        <f>IF(I1455="","",IF(J1455="IN","",IF(COUNTIF($B$2:B1455,B1455)=1,1,"")))</f>
        <v/>
      </c>
      <c r="G1455" s="1">
        <f>IF(I1455="","",COUNTIF($K$1:K1455,K1455))</f>
        <v>5</v>
      </c>
      <c r="H1455" s="1">
        <f>IF(I1455="","",COUNTIF($G$2:G1455,1))</f>
        <v>80</v>
      </c>
      <c r="I1455" s="5">
        <v>41471</v>
      </c>
      <c r="J1455" s="5" t="s">
        <v>2</v>
      </c>
      <c r="K1455" s="5" t="s">
        <v>134</v>
      </c>
      <c r="L1455" s="6">
        <v>43466</v>
      </c>
      <c r="M1455" s="5">
        <v>365</v>
      </c>
      <c r="N1455" s="5">
        <v>408</v>
      </c>
      <c r="O1455" s="7">
        <v>148920</v>
      </c>
    </row>
    <row r="1456" spans="1:15" x14ac:dyDescent="0.2">
      <c r="A1456" s="1" t="str">
        <f t="shared" si="46"/>
        <v>43466-Mar del Plata Bursátil (137)-41471-IN</v>
      </c>
      <c r="B1456" s="1" t="str">
        <f t="shared" si="47"/>
        <v>43466-Mar del Plata Bursátil (137)-IN</v>
      </c>
      <c r="C1456" s="1" t="str">
        <f>IF(I1456="","",IF(J1456="OUT","",IF(COUNTIF($A$2:A1456,A1456)=1,1,"")))</f>
        <v/>
      </c>
      <c r="D1456" s="1" t="str">
        <f>IF(I1456="","",IF(J1456="IN","",IF(COUNTIF($A$2:A1456,A1456)=1,1,"")))</f>
        <v/>
      </c>
      <c r="E1456" s="1" t="str">
        <f>IF(I1456="","",IF(J1456="OUT","",IF(COUNTIF(B$2:$B1456,B1456)=1,1,"")))</f>
        <v/>
      </c>
      <c r="F1456" s="1" t="str">
        <f>IF(I1456="","",IF(J1456="IN","",IF(COUNTIF($B$2:B1456,B1456)=1,1,"")))</f>
        <v/>
      </c>
      <c r="G1456" s="1">
        <f>IF(I1456="","",COUNTIF($K$1:K1456,K1456))</f>
        <v>6</v>
      </c>
      <c r="H1456" s="1">
        <f>IF(I1456="","",COUNTIF($G$2:G1456,1))</f>
        <v>80</v>
      </c>
      <c r="I1456" s="5">
        <v>41471</v>
      </c>
      <c r="J1456" s="5" t="s">
        <v>2</v>
      </c>
      <c r="K1456" s="5" t="s">
        <v>134</v>
      </c>
      <c r="L1456" s="6">
        <v>43466</v>
      </c>
      <c r="M1456" s="5">
        <v>720</v>
      </c>
      <c r="N1456" s="5">
        <v>239.8</v>
      </c>
      <c r="O1456" s="7">
        <v>172656</v>
      </c>
    </row>
    <row r="1457" spans="1:15" x14ac:dyDescent="0.2">
      <c r="A1457" s="1" t="str">
        <f t="shared" si="46"/>
        <v>43466-Mar del Plata Bursátil (137)-41471-IN</v>
      </c>
      <c r="B1457" s="1" t="str">
        <f t="shared" si="47"/>
        <v>43466-Mar del Plata Bursátil (137)-IN</v>
      </c>
      <c r="C1457" s="1" t="str">
        <f>IF(I1457="","",IF(J1457="OUT","",IF(COUNTIF($A$2:A1457,A1457)=1,1,"")))</f>
        <v/>
      </c>
      <c r="D1457" s="1" t="str">
        <f>IF(I1457="","",IF(J1457="IN","",IF(COUNTIF($A$2:A1457,A1457)=1,1,"")))</f>
        <v/>
      </c>
      <c r="E1457" s="1" t="str">
        <f>IF(I1457="","",IF(J1457="OUT","",IF(COUNTIF(B$2:$B1457,B1457)=1,1,"")))</f>
        <v/>
      </c>
      <c r="F1457" s="1" t="str">
        <f>IF(I1457="","",IF(J1457="IN","",IF(COUNTIF($B$2:B1457,B1457)=1,1,"")))</f>
        <v/>
      </c>
      <c r="G1457" s="1">
        <f>IF(I1457="","",COUNTIF($K$1:K1457,K1457))</f>
        <v>7</v>
      </c>
      <c r="H1457" s="1">
        <f>IF(I1457="","",COUNTIF($G$2:G1457,1))</f>
        <v>80</v>
      </c>
      <c r="I1457" s="5">
        <v>41471</v>
      </c>
      <c r="J1457" s="5" t="s">
        <v>2</v>
      </c>
      <c r="K1457" s="5" t="s">
        <v>134</v>
      </c>
      <c r="L1457" s="6">
        <v>43466</v>
      </c>
      <c r="M1457" s="5">
        <v>6800</v>
      </c>
      <c r="N1457" s="5">
        <v>34.25</v>
      </c>
      <c r="O1457" s="7">
        <v>232900</v>
      </c>
    </row>
    <row r="1458" spans="1:15" x14ac:dyDescent="0.2">
      <c r="A1458" s="1" t="str">
        <f t="shared" si="46"/>
        <v>43466-Mar del Plata Bursátil (137)-41471-IN</v>
      </c>
      <c r="B1458" s="1" t="str">
        <f t="shared" si="47"/>
        <v>43466-Mar del Plata Bursátil (137)-IN</v>
      </c>
      <c r="C1458" s="1" t="str">
        <f>IF(I1458="","",IF(J1458="OUT","",IF(COUNTIF($A$2:A1458,A1458)=1,1,"")))</f>
        <v/>
      </c>
      <c r="D1458" s="1" t="str">
        <f>IF(I1458="","",IF(J1458="IN","",IF(COUNTIF($A$2:A1458,A1458)=1,1,"")))</f>
        <v/>
      </c>
      <c r="E1458" s="1" t="str">
        <f>IF(I1458="","",IF(J1458="OUT","",IF(COUNTIF(B$2:$B1458,B1458)=1,1,"")))</f>
        <v/>
      </c>
      <c r="F1458" s="1" t="str">
        <f>IF(I1458="","",IF(J1458="IN","",IF(COUNTIF($B$2:B1458,B1458)=1,1,"")))</f>
        <v/>
      </c>
      <c r="G1458" s="1">
        <f>IF(I1458="","",COUNTIF($K$1:K1458,K1458))</f>
        <v>8</v>
      </c>
      <c r="H1458" s="1">
        <f>IF(I1458="","",COUNTIF($G$2:G1458,1))</f>
        <v>80</v>
      </c>
      <c r="I1458" s="5">
        <v>41471</v>
      </c>
      <c r="J1458" s="5" t="s">
        <v>2</v>
      </c>
      <c r="K1458" s="5" t="s">
        <v>134</v>
      </c>
      <c r="L1458" s="6">
        <v>43466</v>
      </c>
      <c r="M1458" s="5">
        <v>7830</v>
      </c>
      <c r="N1458" s="5">
        <v>55.1</v>
      </c>
      <c r="O1458" s="7">
        <v>431433</v>
      </c>
    </row>
    <row r="1459" spans="1:15" x14ac:dyDescent="0.2">
      <c r="A1459" s="1" t="str">
        <f t="shared" si="46"/>
        <v>43466-Mar del Plata Bursátil (137)-41471-IN</v>
      </c>
      <c r="B1459" s="1" t="str">
        <f t="shared" si="47"/>
        <v>43466-Mar del Plata Bursátil (137)-IN</v>
      </c>
      <c r="C1459" s="1" t="str">
        <f>IF(I1459="","",IF(J1459="OUT","",IF(COUNTIF($A$2:A1459,A1459)=1,1,"")))</f>
        <v/>
      </c>
      <c r="D1459" s="1" t="str">
        <f>IF(I1459="","",IF(J1459="IN","",IF(COUNTIF($A$2:A1459,A1459)=1,1,"")))</f>
        <v/>
      </c>
      <c r="E1459" s="1" t="str">
        <f>IF(I1459="","",IF(J1459="OUT","",IF(COUNTIF(B$2:$B1459,B1459)=1,1,"")))</f>
        <v/>
      </c>
      <c r="F1459" s="1" t="str">
        <f>IF(I1459="","",IF(J1459="IN","",IF(COUNTIF($B$2:B1459,B1459)=1,1,"")))</f>
        <v/>
      </c>
      <c r="G1459" s="1">
        <f>IF(I1459="","",COUNTIF($K$1:K1459,K1459))</f>
        <v>9</v>
      </c>
      <c r="H1459" s="1">
        <f>IF(I1459="","",COUNTIF($G$2:G1459,1))</f>
        <v>80</v>
      </c>
      <c r="I1459" s="5">
        <v>41471</v>
      </c>
      <c r="J1459" s="5" t="s">
        <v>2</v>
      </c>
      <c r="K1459" s="5" t="s">
        <v>134</v>
      </c>
      <c r="L1459" s="6">
        <v>43466</v>
      </c>
      <c r="M1459" s="5">
        <v>4060</v>
      </c>
      <c r="N1459" s="5">
        <v>108.8</v>
      </c>
      <c r="O1459" s="7">
        <v>441728</v>
      </c>
    </row>
    <row r="1460" spans="1:15" x14ac:dyDescent="0.2">
      <c r="A1460" s="1" t="str">
        <f t="shared" si="46"/>
        <v>43466-Mar del Plata Bursátil (137)-41471-IN</v>
      </c>
      <c r="B1460" s="1" t="str">
        <f t="shared" si="47"/>
        <v>43466-Mar del Plata Bursátil (137)-IN</v>
      </c>
      <c r="C1460" s="1" t="str">
        <f>IF(I1460="","",IF(J1460="OUT","",IF(COUNTIF($A$2:A1460,A1460)=1,1,"")))</f>
        <v/>
      </c>
      <c r="D1460" s="1" t="str">
        <f>IF(I1460="","",IF(J1460="IN","",IF(COUNTIF($A$2:A1460,A1460)=1,1,"")))</f>
        <v/>
      </c>
      <c r="E1460" s="1" t="str">
        <f>IF(I1460="","",IF(J1460="OUT","",IF(COUNTIF(B$2:$B1460,B1460)=1,1,"")))</f>
        <v/>
      </c>
      <c r="F1460" s="1" t="str">
        <f>IF(I1460="","",IF(J1460="IN","",IF(COUNTIF($B$2:B1460,B1460)=1,1,"")))</f>
        <v/>
      </c>
      <c r="G1460" s="1">
        <f>IF(I1460="","",COUNTIF($K$1:K1460,K1460))</f>
        <v>10</v>
      </c>
      <c r="H1460" s="1">
        <f>IF(I1460="","",COUNTIF($G$2:G1460,1))</f>
        <v>80</v>
      </c>
      <c r="I1460" s="5">
        <v>41471</v>
      </c>
      <c r="J1460" s="5" t="s">
        <v>2</v>
      </c>
      <c r="K1460" s="5" t="s">
        <v>134</v>
      </c>
      <c r="L1460" s="6">
        <v>43466</v>
      </c>
      <c r="M1460" s="5">
        <v>1490</v>
      </c>
      <c r="N1460" s="5">
        <v>341</v>
      </c>
      <c r="O1460" s="7">
        <v>508090</v>
      </c>
    </row>
    <row r="1461" spans="1:15" x14ac:dyDescent="0.2">
      <c r="A1461" s="1" t="str">
        <f t="shared" si="46"/>
        <v>43466-Mar del Plata Bursátil (137)-41471-IN</v>
      </c>
      <c r="B1461" s="1" t="str">
        <f t="shared" si="47"/>
        <v>43466-Mar del Plata Bursátil (137)-IN</v>
      </c>
      <c r="C1461" s="1" t="str">
        <f>IF(I1461="","",IF(J1461="OUT","",IF(COUNTIF($A$2:A1461,A1461)=1,1,"")))</f>
        <v/>
      </c>
      <c r="D1461" s="1" t="str">
        <f>IF(I1461="","",IF(J1461="IN","",IF(COUNTIF($A$2:A1461,A1461)=1,1,"")))</f>
        <v/>
      </c>
      <c r="E1461" s="1" t="str">
        <f>IF(I1461="","",IF(J1461="OUT","",IF(COUNTIF(B$2:$B1461,B1461)=1,1,"")))</f>
        <v/>
      </c>
      <c r="F1461" s="1" t="str">
        <f>IF(I1461="","",IF(J1461="IN","",IF(COUNTIF($B$2:B1461,B1461)=1,1,"")))</f>
        <v/>
      </c>
      <c r="G1461" s="1">
        <f>IF(I1461="","",COUNTIF($K$1:K1461,K1461))</f>
        <v>11</v>
      </c>
      <c r="H1461" s="1">
        <f>IF(I1461="","",COUNTIF($G$2:G1461,1))</f>
        <v>80</v>
      </c>
      <c r="I1461" s="5">
        <v>41471</v>
      </c>
      <c r="J1461" s="5" t="s">
        <v>2</v>
      </c>
      <c r="K1461" s="5" t="s">
        <v>134</v>
      </c>
      <c r="L1461" s="6">
        <v>43466</v>
      </c>
      <c r="M1461" s="5">
        <v>10416</v>
      </c>
      <c r="N1461" s="5">
        <v>50.05</v>
      </c>
      <c r="O1461" s="7">
        <v>521320.8</v>
      </c>
    </row>
    <row r="1462" spans="1:15" x14ac:dyDescent="0.2">
      <c r="A1462" s="1" t="str">
        <f t="shared" si="46"/>
        <v>43466-Mar del Plata Bursátil (137)-41471-IN</v>
      </c>
      <c r="B1462" s="1" t="str">
        <f t="shared" si="47"/>
        <v>43466-Mar del Plata Bursátil (137)-IN</v>
      </c>
      <c r="C1462" s="1" t="str">
        <f>IF(I1462="","",IF(J1462="OUT","",IF(COUNTIF($A$2:A1462,A1462)=1,1,"")))</f>
        <v/>
      </c>
      <c r="D1462" s="1" t="str">
        <f>IF(I1462="","",IF(J1462="IN","",IF(COUNTIF($A$2:A1462,A1462)=1,1,"")))</f>
        <v/>
      </c>
      <c r="E1462" s="1" t="str">
        <f>IF(I1462="","",IF(J1462="OUT","",IF(COUNTIF(B$2:$B1462,B1462)=1,1,"")))</f>
        <v/>
      </c>
      <c r="F1462" s="1" t="str">
        <f>IF(I1462="","",IF(J1462="IN","",IF(COUNTIF($B$2:B1462,B1462)=1,1,"")))</f>
        <v/>
      </c>
      <c r="G1462" s="1">
        <f>IF(I1462="","",COUNTIF($K$1:K1462,K1462))</f>
        <v>12</v>
      </c>
      <c r="H1462" s="1">
        <f>IF(I1462="","",COUNTIF($G$2:G1462,1))</f>
        <v>80</v>
      </c>
      <c r="I1462" s="5">
        <v>41471</v>
      </c>
      <c r="J1462" s="5" t="s">
        <v>2</v>
      </c>
      <c r="K1462" s="5" t="s">
        <v>134</v>
      </c>
      <c r="L1462" s="6">
        <v>43466</v>
      </c>
      <c r="M1462" s="5">
        <v>1360</v>
      </c>
      <c r="N1462" s="5">
        <v>518.5</v>
      </c>
      <c r="O1462" s="7">
        <v>705160</v>
      </c>
    </row>
    <row r="1463" spans="1:15" x14ac:dyDescent="0.2">
      <c r="A1463" s="1" t="str">
        <f t="shared" si="46"/>
        <v>43466-Santander Rio Banco (1119)-41482-IN</v>
      </c>
      <c r="B1463" s="1" t="str">
        <f t="shared" si="47"/>
        <v>43466-Santander Rio Banco (1119)-IN</v>
      </c>
      <c r="C1463" s="1">
        <f>IF(I1463="","",IF(J1463="OUT","",IF(COUNTIF($A$2:A1463,A1463)=1,1,"")))</f>
        <v>1</v>
      </c>
      <c r="D1463" s="1" t="str">
        <f>IF(I1463="","",IF(J1463="IN","",IF(COUNTIF($A$2:A1463,A1463)=1,1,"")))</f>
        <v/>
      </c>
      <c r="E1463" s="1" t="str">
        <f>IF(I1463="","",IF(J1463="OUT","",IF(COUNTIF(B$2:$B1463,B1463)=1,1,"")))</f>
        <v/>
      </c>
      <c r="F1463" s="1" t="str">
        <f>IF(I1463="","",IF(J1463="IN","",IF(COUNTIF($B$2:B1463,B1463)=1,1,"")))</f>
        <v/>
      </c>
      <c r="G1463" s="1">
        <f>IF(I1463="","",COUNTIF($K$1:K1463,K1463))</f>
        <v>159</v>
      </c>
      <c r="H1463" s="1">
        <f>IF(I1463="","",COUNTIF($G$2:G1463,1))</f>
        <v>80</v>
      </c>
      <c r="I1463" s="5">
        <v>41482</v>
      </c>
      <c r="J1463" s="5" t="s">
        <v>2</v>
      </c>
      <c r="K1463" s="5" t="s">
        <v>114</v>
      </c>
      <c r="L1463" s="6">
        <v>43466</v>
      </c>
      <c r="M1463" s="5">
        <v>10500</v>
      </c>
      <c r="N1463" s="5">
        <v>0</v>
      </c>
      <c r="O1463" s="7">
        <v>0</v>
      </c>
    </row>
    <row r="1464" spans="1:15" x14ac:dyDescent="0.2">
      <c r="A1464" s="1" t="str">
        <f t="shared" si="46"/>
        <v>43466-Santander Rio Banco (1119)-41482-IN</v>
      </c>
      <c r="B1464" s="1" t="str">
        <f t="shared" si="47"/>
        <v>43466-Santander Rio Banco (1119)-IN</v>
      </c>
      <c r="C1464" s="1" t="str">
        <f>IF(I1464="","",IF(J1464="OUT","",IF(COUNTIF($A$2:A1464,A1464)=1,1,"")))</f>
        <v/>
      </c>
      <c r="D1464" s="1" t="str">
        <f>IF(I1464="","",IF(J1464="IN","",IF(COUNTIF($A$2:A1464,A1464)=1,1,"")))</f>
        <v/>
      </c>
      <c r="E1464" s="1" t="str">
        <f>IF(I1464="","",IF(J1464="OUT","",IF(COUNTIF(B$2:$B1464,B1464)=1,1,"")))</f>
        <v/>
      </c>
      <c r="F1464" s="1" t="str">
        <f>IF(I1464="","",IF(J1464="IN","",IF(COUNTIF($B$2:B1464,B1464)=1,1,"")))</f>
        <v/>
      </c>
      <c r="G1464" s="1">
        <f>IF(I1464="","",COUNTIF($K$1:K1464,K1464))</f>
        <v>160</v>
      </c>
      <c r="H1464" s="1">
        <f>IF(I1464="","",COUNTIF($G$2:G1464,1))</f>
        <v>80</v>
      </c>
      <c r="I1464" s="5">
        <v>41482</v>
      </c>
      <c r="J1464" s="5" t="s">
        <v>2</v>
      </c>
      <c r="K1464" s="5" t="s">
        <v>114</v>
      </c>
      <c r="L1464" s="6">
        <v>43466</v>
      </c>
      <c r="M1464" s="5">
        <v>20</v>
      </c>
      <c r="N1464" s="5">
        <v>424</v>
      </c>
      <c r="O1464" s="7">
        <v>8480</v>
      </c>
    </row>
    <row r="1465" spans="1:15" x14ac:dyDescent="0.2">
      <c r="A1465" s="1" t="str">
        <f t="shared" si="46"/>
        <v>43466-Santander Rio Banco (1119)-41482-IN</v>
      </c>
      <c r="B1465" s="1" t="str">
        <f t="shared" si="47"/>
        <v>43466-Santander Rio Banco (1119)-IN</v>
      </c>
      <c r="C1465" s="1" t="str">
        <f>IF(I1465="","",IF(J1465="OUT","",IF(COUNTIF($A$2:A1465,A1465)=1,1,"")))</f>
        <v/>
      </c>
      <c r="D1465" s="1" t="str">
        <f>IF(I1465="","",IF(J1465="IN","",IF(COUNTIF($A$2:A1465,A1465)=1,1,"")))</f>
        <v/>
      </c>
      <c r="E1465" s="1" t="str">
        <f>IF(I1465="","",IF(J1465="OUT","",IF(COUNTIF(B$2:$B1465,B1465)=1,1,"")))</f>
        <v/>
      </c>
      <c r="F1465" s="1" t="str">
        <f>IF(I1465="","",IF(J1465="IN","",IF(COUNTIF($B$2:B1465,B1465)=1,1,"")))</f>
        <v/>
      </c>
      <c r="G1465" s="1">
        <f>IF(I1465="","",COUNTIF($K$1:K1465,K1465))</f>
        <v>161</v>
      </c>
      <c r="H1465" s="1">
        <f>IF(I1465="","",COUNTIF($G$2:G1465,1))</f>
        <v>80</v>
      </c>
      <c r="I1465" s="5">
        <v>41482</v>
      </c>
      <c r="J1465" s="5" t="s">
        <v>2</v>
      </c>
      <c r="K1465" s="5" t="s">
        <v>114</v>
      </c>
      <c r="L1465" s="6">
        <v>43466</v>
      </c>
      <c r="M1465" s="5">
        <v>1500</v>
      </c>
      <c r="N1465" s="5">
        <v>14.7</v>
      </c>
      <c r="O1465" s="7">
        <v>22050</v>
      </c>
    </row>
    <row r="1466" spans="1:15" x14ac:dyDescent="0.2">
      <c r="A1466" s="1" t="str">
        <f t="shared" si="46"/>
        <v>43466-Santander Rio Banco (1119)-41482-IN</v>
      </c>
      <c r="B1466" s="1" t="str">
        <f t="shared" si="47"/>
        <v>43466-Santander Rio Banco (1119)-IN</v>
      </c>
      <c r="C1466" s="1" t="str">
        <f>IF(I1466="","",IF(J1466="OUT","",IF(COUNTIF($A$2:A1466,A1466)=1,1,"")))</f>
        <v/>
      </c>
      <c r="D1466" s="1" t="str">
        <f>IF(I1466="","",IF(J1466="IN","",IF(COUNTIF($A$2:A1466,A1466)=1,1,"")))</f>
        <v/>
      </c>
      <c r="E1466" s="1" t="str">
        <f>IF(I1466="","",IF(J1466="OUT","",IF(COUNTIF(B$2:$B1466,B1466)=1,1,"")))</f>
        <v/>
      </c>
      <c r="F1466" s="1" t="str">
        <f>IF(I1466="","",IF(J1466="IN","",IF(COUNTIF($B$2:B1466,B1466)=1,1,"")))</f>
        <v/>
      </c>
      <c r="G1466" s="1">
        <f>IF(I1466="","",COUNTIF($K$1:K1466,K1466))</f>
        <v>162</v>
      </c>
      <c r="H1466" s="1">
        <f>IF(I1466="","",COUNTIF($G$2:G1466,1))</f>
        <v>80</v>
      </c>
      <c r="I1466" s="5">
        <v>41482</v>
      </c>
      <c r="J1466" s="5" t="s">
        <v>2</v>
      </c>
      <c r="K1466" s="5" t="s">
        <v>114</v>
      </c>
      <c r="L1466" s="6">
        <v>43466</v>
      </c>
      <c r="M1466" s="5">
        <v>800</v>
      </c>
      <c r="N1466" s="5">
        <v>36.1</v>
      </c>
      <c r="O1466" s="7">
        <v>28880</v>
      </c>
    </row>
    <row r="1467" spans="1:15" x14ac:dyDescent="0.2">
      <c r="A1467" s="1" t="str">
        <f t="shared" si="46"/>
        <v>43466-Santander Rio Banco (1119)-41482-IN</v>
      </c>
      <c r="B1467" s="1" t="str">
        <f t="shared" si="47"/>
        <v>43466-Santander Rio Banco (1119)-IN</v>
      </c>
      <c r="C1467" s="1" t="str">
        <f>IF(I1467="","",IF(J1467="OUT","",IF(COUNTIF($A$2:A1467,A1467)=1,1,"")))</f>
        <v/>
      </c>
      <c r="D1467" s="1" t="str">
        <f>IF(I1467="","",IF(J1467="IN","",IF(COUNTIF($A$2:A1467,A1467)=1,1,"")))</f>
        <v/>
      </c>
      <c r="E1467" s="1" t="str">
        <f>IF(I1467="","",IF(J1467="OUT","",IF(COUNTIF(B$2:$B1467,B1467)=1,1,"")))</f>
        <v/>
      </c>
      <c r="F1467" s="1" t="str">
        <f>IF(I1467="","",IF(J1467="IN","",IF(COUNTIF($B$2:B1467,B1467)=1,1,"")))</f>
        <v/>
      </c>
      <c r="G1467" s="1">
        <f>IF(I1467="","",COUNTIF($K$1:K1467,K1467))</f>
        <v>163</v>
      </c>
      <c r="H1467" s="1">
        <f>IF(I1467="","",COUNTIF($G$2:G1467,1))</f>
        <v>80</v>
      </c>
      <c r="I1467" s="5">
        <v>41482</v>
      </c>
      <c r="J1467" s="5" t="s">
        <v>2</v>
      </c>
      <c r="K1467" s="5" t="s">
        <v>114</v>
      </c>
      <c r="L1467" s="6">
        <v>43466</v>
      </c>
      <c r="M1467" s="5">
        <v>650</v>
      </c>
      <c r="N1467" s="5">
        <v>58.15</v>
      </c>
      <c r="O1467" s="7">
        <v>37797.5</v>
      </c>
    </row>
    <row r="1468" spans="1:15" x14ac:dyDescent="0.2">
      <c r="A1468" s="1" t="str">
        <f t="shared" si="46"/>
        <v>43466-Santander Rio Banco (1119)-41482-IN</v>
      </c>
      <c r="B1468" s="1" t="str">
        <f t="shared" si="47"/>
        <v>43466-Santander Rio Banco (1119)-IN</v>
      </c>
      <c r="C1468" s="1" t="str">
        <f>IF(I1468="","",IF(J1468="OUT","",IF(COUNTIF($A$2:A1468,A1468)=1,1,"")))</f>
        <v/>
      </c>
      <c r="D1468" s="1" t="str">
        <f>IF(I1468="","",IF(J1468="IN","",IF(COUNTIF($A$2:A1468,A1468)=1,1,"")))</f>
        <v/>
      </c>
      <c r="E1468" s="1" t="str">
        <f>IF(I1468="","",IF(J1468="OUT","",IF(COUNTIF(B$2:$B1468,B1468)=1,1,"")))</f>
        <v/>
      </c>
      <c r="F1468" s="1" t="str">
        <f>IF(I1468="","",IF(J1468="IN","",IF(COUNTIF($B$2:B1468,B1468)=1,1,"")))</f>
        <v/>
      </c>
      <c r="G1468" s="1">
        <f>IF(I1468="","",COUNTIF($K$1:K1468,K1468))</f>
        <v>164</v>
      </c>
      <c r="H1468" s="1">
        <f>IF(I1468="","",COUNTIF($G$2:G1468,1))</f>
        <v>80</v>
      </c>
      <c r="I1468" s="5">
        <v>41482</v>
      </c>
      <c r="J1468" s="5" t="s">
        <v>2</v>
      </c>
      <c r="K1468" s="5" t="s">
        <v>114</v>
      </c>
      <c r="L1468" s="6">
        <v>43466</v>
      </c>
      <c r="M1468" s="5">
        <v>500</v>
      </c>
      <c r="N1468" s="5">
        <v>89.75</v>
      </c>
      <c r="O1468" s="7">
        <v>44875</v>
      </c>
    </row>
    <row r="1469" spans="1:15" x14ac:dyDescent="0.2">
      <c r="A1469" s="1" t="str">
        <f t="shared" si="46"/>
        <v>43466-Santander Rio Banco (1119)-41482-IN</v>
      </c>
      <c r="B1469" s="1" t="str">
        <f t="shared" si="47"/>
        <v>43466-Santander Rio Banco (1119)-IN</v>
      </c>
      <c r="C1469" s="1" t="str">
        <f>IF(I1469="","",IF(J1469="OUT","",IF(COUNTIF($A$2:A1469,A1469)=1,1,"")))</f>
        <v/>
      </c>
      <c r="D1469" s="1" t="str">
        <f>IF(I1469="","",IF(J1469="IN","",IF(COUNTIF($A$2:A1469,A1469)=1,1,"")))</f>
        <v/>
      </c>
      <c r="E1469" s="1" t="str">
        <f>IF(I1469="","",IF(J1469="OUT","",IF(COUNTIF(B$2:$B1469,B1469)=1,1,"")))</f>
        <v/>
      </c>
      <c r="F1469" s="1" t="str">
        <f>IF(I1469="","",IF(J1469="IN","",IF(COUNTIF($B$2:B1469,B1469)=1,1,"")))</f>
        <v/>
      </c>
      <c r="G1469" s="1">
        <f>IF(I1469="","",COUNTIF($K$1:K1469,K1469))</f>
        <v>165</v>
      </c>
      <c r="H1469" s="1">
        <f>IF(I1469="","",COUNTIF($G$2:G1469,1))</f>
        <v>80</v>
      </c>
      <c r="I1469" s="5">
        <v>41482</v>
      </c>
      <c r="J1469" s="5" t="s">
        <v>2</v>
      </c>
      <c r="K1469" s="5" t="s">
        <v>114</v>
      </c>
      <c r="L1469" s="6">
        <v>43466</v>
      </c>
      <c r="M1469" s="5">
        <v>1300</v>
      </c>
      <c r="N1469" s="5">
        <v>36.25</v>
      </c>
      <c r="O1469" s="7">
        <v>47125</v>
      </c>
    </row>
    <row r="1470" spans="1:15" x14ac:dyDescent="0.2">
      <c r="A1470" s="1" t="str">
        <f t="shared" si="46"/>
        <v>43466-Santander Rio Banco (1119)-41482-IN</v>
      </c>
      <c r="B1470" s="1" t="str">
        <f t="shared" si="47"/>
        <v>43466-Santander Rio Banco (1119)-IN</v>
      </c>
      <c r="C1470" s="1" t="str">
        <f>IF(I1470="","",IF(J1470="OUT","",IF(COUNTIF($A$2:A1470,A1470)=1,1,"")))</f>
        <v/>
      </c>
      <c r="D1470" s="1" t="str">
        <f>IF(I1470="","",IF(J1470="IN","",IF(COUNTIF($A$2:A1470,A1470)=1,1,"")))</f>
        <v/>
      </c>
      <c r="E1470" s="1" t="str">
        <f>IF(I1470="","",IF(J1470="OUT","",IF(COUNTIF(B$2:$B1470,B1470)=1,1,"")))</f>
        <v/>
      </c>
      <c r="F1470" s="1" t="str">
        <f>IF(I1470="","",IF(J1470="IN","",IF(COUNTIF($B$2:B1470,B1470)=1,1,"")))</f>
        <v/>
      </c>
      <c r="G1470" s="1">
        <f>IF(I1470="","",COUNTIF($K$1:K1470,K1470))</f>
        <v>166</v>
      </c>
      <c r="H1470" s="1">
        <f>IF(I1470="","",COUNTIF($G$2:G1470,1))</f>
        <v>80</v>
      </c>
      <c r="I1470" s="5">
        <v>41482</v>
      </c>
      <c r="J1470" s="5" t="s">
        <v>2</v>
      </c>
      <c r="K1470" s="5" t="s">
        <v>114</v>
      </c>
      <c r="L1470" s="6">
        <v>43466</v>
      </c>
      <c r="M1470" s="5">
        <v>35000</v>
      </c>
      <c r="N1470" s="5">
        <v>147.69999999999999</v>
      </c>
      <c r="O1470" s="7">
        <v>51694.999999999993</v>
      </c>
    </row>
    <row r="1471" spans="1:15" x14ac:dyDescent="0.2">
      <c r="A1471" s="1" t="str">
        <f t="shared" si="46"/>
        <v>43466-Santander Rio Banco (1119)-41482-IN</v>
      </c>
      <c r="B1471" s="1" t="str">
        <f t="shared" si="47"/>
        <v>43466-Santander Rio Banco (1119)-IN</v>
      </c>
      <c r="C1471" s="1" t="str">
        <f>IF(I1471="","",IF(J1471="OUT","",IF(COUNTIF($A$2:A1471,A1471)=1,1,"")))</f>
        <v/>
      </c>
      <c r="D1471" s="1" t="str">
        <f>IF(I1471="","",IF(J1471="IN","",IF(COUNTIF($A$2:A1471,A1471)=1,1,"")))</f>
        <v/>
      </c>
      <c r="E1471" s="1" t="str">
        <f>IF(I1471="","",IF(J1471="OUT","",IF(COUNTIF(B$2:$B1471,B1471)=1,1,"")))</f>
        <v/>
      </c>
      <c r="F1471" s="1" t="str">
        <f>IF(I1471="","",IF(J1471="IN","",IF(COUNTIF($B$2:B1471,B1471)=1,1,"")))</f>
        <v/>
      </c>
      <c r="G1471" s="1">
        <f>IF(I1471="","",COUNTIF($K$1:K1471,K1471))</f>
        <v>167</v>
      </c>
      <c r="H1471" s="1">
        <f>IF(I1471="","",COUNTIF($G$2:G1471,1))</f>
        <v>80</v>
      </c>
      <c r="I1471" s="5">
        <v>41482</v>
      </c>
      <c r="J1471" s="5" t="s">
        <v>2</v>
      </c>
      <c r="K1471" s="5" t="s">
        <v>114</v>
      </c>
      <c r="L1471" s="6">
        <v>43466</v>
      </c>
      <c r="M1471" s="5">
        <v>3000</v>
      </c>
      <c r="N1471" s="5">
        <v>17.600000000000001</v>
      </c>
      <c r="O1471" s="7">
        <v>52800.000000000007</v>
      </c>
    </row>
    <row r="1472" spans="1:15" x14ac:dyDescent="0.2">
      <c r="A1472" s="1" t="str">
        <f t="shared" si="46"/>
        <v>43466-Santander Rio Banco (1119)-41482-IN</v>
      </c>
      <c r="B1472" s="1" t="str">
        <f t="shared" si="47"/>
        <v>43466-Santander Rio Banco (1119)-IN</v>
      </c>
      <c r="C1472" s="1" t="str">
        <f>IF(I1472="","",IF(J1472="OUT","",IF(COUNTIF($A$2:A1472,A1472)=1,1,"")))</f>
        <v/>
      </c>
      <c r="D1472" s="1" t="str">
        <f>IF(I1472="","",IF(J1472="IN","",IF(COUNTIF($A$2:A1472,A1472)=1,1,"")))</f>
        <v/>
      </c>
      <c r="E1472" s="1" t="str">
        <f>IF(I1472="","",IF(J1472="OUT","",IF(COUNTIF(B$2:$B1472,B1472)=1,1,"")))</f>
        <v/>
      </c>
      <c r="F1472" s="1" t="str">
        <f>IF(I1472="","",IF(J1472="IN","",IF(COUNTIF($B$2:B1472,B1472)=1,1,"")))</f>
        <v/>
      </c>
      <c r="G1472" s="1">
        <f>IF(I1472="","",COUNTIF($K$1:K1472,K1472))</f>
        <v>168</v>
      </c>
      <c r="H1472" s="1">
        <f>IF(I1472="","",COUNTIF($G$2:G1472,1))</f>
        <v>80</v>
      </c>
      <c r="I1472" s="5">
        <v>41482</v>
      </c>
      <c r="J1472" s="5" t="s">
        <v>2</v>
      </c>
      <c r="K1472" s="5" t="s">
        <v>114</v>
      </c>
      <c r="L1472" s="6">
        <v>43466</v>
      </c>
      <c r="M1472" s="5">
        <v>100</v>
      </c>
      <c r="N1472" s="5">
        <v>538.54999999999995</v>
      </c>
      <c r="O1472" s="7">
        <v>53854.999999999993</v>
      </c>
    </row>
    <row r="1473" spans="1:15" x14ac:dyDescent="0.2">
      <c r="A1473" s="1" t="str">
        <f t="shared" si="46"/>
        <v>43466-Santander Rio Banco (1119)-41482-IN</v>
      </c>
      <c r="B1473" s="1" t="str">
        <f t="shared" si="47"/>
        <v>43466-Santander Rio Banco (1119)-IN</v>
      </c>
      <c r="C1473" s="1" t="str">
        <f>IF(I1473="","",IF(J1473="OUT","",IF(COUNTIF($A$2:A1473,A1473)=1,1,"")))</f>
        <v/>
      </c>
      <c r="D1473" s="1" t="str">
        <f>IF(I1473="","",IF(J1473="IN","",IF(COUNTIF($A$2:A1473,A1473)=1,1,"")))</f>
        <v/>
      </c>
      <c r="E1473" s="1" t="str">
        <f>IF(I1473="","",IF(J1473="OUT","",IF(COUNTIF(B$2:$B1473,B1473)=1,1,"")))</f>
        <v/>
      </c>
      <c r="F1473" s="1" t="str">
        <f>IF(I1473="","",IF(J1473="IN","",IF(COUNTIF($B$2:B1473,B1473)=1,1,"")))</f>
        <v/>
      </c>
      <c r="G1473" s="1">
        <f>IF(I1473="","",COUNTIF($K$1:K1473,K1473))</f>
        <v>169</v>
      </c>
      <c r="H1473" s="1">
        <f>IF(I1473="","",COUNTIF($G$2:G1473,1))</f>
        <v>80</v>
      </c>
      <c r="I1473" s="5">
        <v>41482</v>
      </c>
      <c r="J1473" s="5" t="s">
        <v>2</v>
      </c>
      <c r="K1473" s="5" t="s">
        <v>114</v>
      </c>
      <c r="L1473" s="6">
        <v>43466</v>
      </c>
      <c r="M1473" s="5">
        <v>2000</v>
      </c>
      <c r="N1473" s="5">
        <v>2850</v>
      </c>
      <c r="O1473" s="7">
        <v>57000</v>
      </c>
    </row>
    <row r="1474" spans="1:15" x14ac:dyDescent="0.2">
      <c r="A1474" s="1" t="str">
        <f t="shared" si="46"/>
        <v>43466-Santander Rio Banco (1119)-41482-IN</v>
      </c>
      <c r="B1474" s="1" t="str">
        <f t="shared" si="47"/>
        <v>43466-Santander Rio Banco (1119)-IN</v>
      </c>
      <c r="C1474" s="1" t="str">
        <f>IF(I1474="","",IF(J1474="OUT","",IF(COUNTIF($A$2:A1474,A1474)=1,1,"")))</f>
        <v/>
      </c>
      <c r="D1474" s="1" t="str">
        <f>IF(I1474="","",IF(J1474="IN","",IF(COUNTIF($A$2:A1474,A1474)=1,1,"")))</f>
        <v/>
      </c>
      <c r="E1474" s="1" t="str">
        <f>IF(I1474="","",IF(J1474="OUT","",IF(COUNTIF(B$2:$B1474,B1474)=1,1,"")))</f>
        <v/>
      </c>
      <c r="F1474" s="1" t="str">
        <f>IF(I1474="","",IF(J1474="IN","",IF(COUNTIF($B$2:B1474,B1474)=1,1,"")))</f>
        <v/>
      </c>
      <c r="G1474" s="1">
        <f>IF(I1474="","",COUNTIF($K$1:K1474,K1474))</f>
        <v>170</v>
      </c>
      <c r="H1474" s="1">
        <f>IF(I1474="","",COUNTIF($G$2:G1474,1))</f>
        <v>80</v>
      </c>
      <c r="I1474" s="5">
        <v>41482</v>
      </c>
      <c r="J1474" s="5" t="s">
        <v>2</v>
      </c>
      <c r="K1474" s="5" t="s">
        <v>114</v>
      </c>
      <c r="L1474" s="6">
        <v>43466</v>
      </c>
      <c r="M1474" s="5">
        <v>500</v>
      </c>
      <c r="N1474" s="5">
        <v>116.5</v>
      </c>
      <c r="O1474" s="7">
        <v>58250</v>
      </c>
    </row>
    <row r="1475" spans="1:15" x14ac:dyDescent="0.2">
      <c r="A1475" s="1" t="str">
        <f t="shared" si="46"/>
        <v>43466-Santander Rio Banco (1119)-41482-IN</v>
      </c>
      <c r="B1475" s="1" t="str">
        <f t="shared" si="47"/>
        <v>43466-Santander Rio Banco (1119)-IN</v>
      </c>
      <c r="C1475" s="1" t="str">
        <f>IF(I1475="","",IF(J1475="OUT","",IF(COUNTIF($A$2:A1475,A1475)=1,1,"")))</f>
        <v/>
      </c>
      <c r="D1475" s="1" t="str">
        <f>IF(I1475="","",IF(J1475="IN","",IF(COUNTIF($A$2:A1475,A1475)=1,1,"")))</f>
        <v/>
      </c>
      <c r="E1475" s="1" t="str">
        <f>IF(I1475="","",IF(J1475="OUT","",IF(COUNTIF(B$2:$B1475,B1475)=1,1,"")))</f>
        <v/>
      </c>
      <c r="F1475" s="1" t="str">
        <f>IF(I1475="","",IF(J1475="IN","",IF(COUNTIF($B$2:B1475,B1475)=1,1,"")))</f>
        <v/>
      </c>
      <c r="G1475" s="1">
        <f>IF(I1475="","",COUNTIF($K$1:K1475,K1475))</f>
        <v>171</v>
      </c>
      <c r="H1475" s="1">
        <f>IF(I1475="","",COUNTIF($G$2:G1475,1))</f>
        <v>80</v>
      </c>
      <c r="I1475" s="5">
        <v>41482</v>
      </c>
      <c r="J1475" s="5" t="s">
        <v>2</v>
      </c>
      <c r="K1475" s="5" t="s">
        <v>114</v>
      </c>
      <c r="L1475" s="6">
        <v>43466</v>
      </c>
      <c r="M1475" s="5">
        <v>250</v>
      </c>
      <c r="N1475" s="5">
        <v>264.10000000000002</v>
      </c>
      <c r="O1475" s="7">
        <v>66025</v>
      </c>
    </row>
    <row r="1476" spans="1:15" x14ac:dyDescent="0.2">
      <c r="A1476" s="1" t="str">
        <f t="shared" si="46"/>
        <v>43466-Santander Rio Banco (1119)-41482-IN</v>
      </c>
      <c r="B1476" s="1" t="str">
        <f t="shared" si="47"/>
        <v>43466-Santander Rio Banco (1119)-IN</v>
      </c>
      <c r="C1476" s="1" t="str">
        <f>IF(I1476="","",IF(J1476="OUT","",IF(COUNTIF($A$2:A1476,A1476)=1,1,"")))</f>
        <v/>
      </c>
      <c r="D1476" s="1" t="str">
        <f>IF(I1476="","",IF(J1476="IN","",IF(COUNTIF($A$2:A1476,A1476)=1,1,"")))</f>
        <v/>
      </c>
      <c r="E1476" s="1" t="str">
        <f>IF(I1476="","",IF(J1476="OUT","",IF(COUNTIF(B$2:$B1476,B1476)=1,1,"")))</f>
        <v/>
      </c>
      <c r="F1476" s="1" t="str">
        <f>IF(I1476="","",IF(J1476="IN","",IF(COUNTIF($B$2:B1476,B1476)=1,1,"")))</f>
        <v/>
      </c>
      <c r="G1476" s="1">
        <f>IF(I1476="","",COUNTIF($K$1:K1476,K1476))</f>
        <v>172</v>
      </c>
      <c r="H1476" s="1">
        <f>IF(I1476="","",COUNTIF($G$2:G1476,1))</f>
        <v>80</v>
      </c>
      <c r="I1476" s="5">
        <v>41482</v>
      </c>
      <c r="J1476" s="5" t="s">
        <v>2</v>
      </c>
      <c r="K1476" s="5" t="s">
        <v>114</v>
      </c>
      <c r="L1476" s="6">
        <v>43466</v>
      </c>
      <c r="M1476" s="5">
        <v>180</v>
      </c>
      <c r="N1476" s="5">
        <v>367</v>
      </c>
      <c r="O1476" s="7">
        <v>66060</v>
      </c>
    </row>
    <row r="1477" spans="1:15" x14ac:dyDescent="0.2">
      <c r="A1477" s="1" t="str">
        <f t="shared" si="46"/>
        <v>43466-Santander Rio Banco (1119)-41482-IN</v>
      </c>
      <c r="B1477" s="1" t="str">
        <f t="shared" si="47"/>
        <v>43466-Santander Rio Banco (1119)-IN</v>
      </c>
      <c r="C1477" s="1" t="str">
        <f>IF(I1477="","",IF(J1477="OUT","",IF(COUNTIF($A$2:A1477,A1477)=1,1,"")))</f>
        <v/>
      </c>
      <c r="D1477" s="1" t="str">
        <f>IF(I1477="","",IF(J1477="IN","",IF(COUNTIF($A$2:A1477,A1477)=1,1,"")))</f>
        <v/>
      </c>
      <c r="E1477" s="1" t="str">
        <f>IF(I1477="","",IF(J1477="OUT","",IF(COUNTIF(B$2:$B1477,B1477)=1,1,"")))</f>
        <v/>
      </c>
      <c r="F1477" s="1" t="str">
        <f>IF(I1477="","",IF(J1477="IN","",IF(COUNTIF($B$2:B1477,B1477)=1,1,"")))</f>
        <v/>
      </c>
      <c r="G1477" s="1">
        <f>IF(I1477="","",COUNTIF($K$1:K1477,K1477))</f>
        <v>173</v>
      </c>
      <c r="H1477" s="1">
        <f>IF(I1477="","",COUNTIF($G$2:G1477,1))</f>
        <v>80</v>
      </c>
      <c r="I1477" s="5">
        <v>41482</v>
      </c>
      <c r="J1477" s="5" t="s">
        <v>2</v>
      </c>
      <c r="K1477" s="5" t="s">
        <v>114</v>
      </c>
      <c r="L1477" s="6">
        <v>43466</v>
      </c>
      <c r="M1477" s="5">
        <v>14000</v>
      </c>
      <c r="N1477" s="5">
        <v>5.27</v>
      </c>
      <c r="O1477" s="7">
        <v>73780</v>
      </c>
    </row>
    <row r="1478" spans="1:15" x14ac:dyDescent="0.2">
      <c r="A1478" s="1" t="str">
        <f t="shared" si="46"/>
        <v>43466-Santander Rio Banco (1119)-41482-IN</v>
      </c>
      <c r="B1478" s="1" t="str">
        <f t="shared" si="47"/>
        <v>43466-Santander Rio Banco (1119)-IN</v>
      </c>
      <c r="C1478" s="1" t="str">
        <f>IF(I1478="","",IF(J1478="OUT","",IF(COUNTIF($A$2:A1478,A1478)=1,1,"")))</f>
        <v/>
      </c>
      <c r="D1478" s="1" t="str">
        <f>IF(I1478="","",IF(J1478="IN","",IF(COUNTIF($A$2:A1478,A1478)=1,1,"")))</f>
        <v/>
      </c>
      <c r="E1478" s="1" t="str">
        <f>IF(I1478="","",IF(J1478="OUT","",IF(COUNTIF(B$2:$B1478,B1478)=1,1,"")))</f>
        <v/>
      </c>
      <c r="F1478" s="1" t="str">
        <f>IF(I1478="","",IF(J1478="IN","",IF(COUNTIF($B$2:B1478,B1478)=1,1,"")))</f>
        <v/>
      </c>
      <c r="G1478" s="1">
        <f>IF(I1478="","",COUNTIF($K$1:K1478,K1478))</f>
        <v>174</v>
      </c>
      <c r="H1478" s="1">
        <f>IF(I1478="","",COUNTIF($G$2:G1478,1))</f>
        <v>80</v>
      </c>
      <c r="I1478" s="5">
        <v>41482</v>
      </c>
      <c r="J1478" s="5" t="s">
        <v>2</v>
      </c>
      <c r="K1478" s="5" t="s">
        <v>114</v>
      </c>
      <c r="L1478" s="6">
        <v>43466</v>
      </c>
      <c r="M1478" s="5">
        <v>2000</v>
      </c>
      <c r="N1478" s="5">
        <v>4075</v>
      </c>
      <c r="O1478" s="7">
        <v>81500</v>
      </c>
    </row>
    <row r="1479" spans="1:15" x14ac:dyDescent="0.2">
      <c r="A1479" s="1" t="str">
        <f t="shared" si="46"/>
        <v>43466-Santander Rio Banco (1119)-41482-IN</v>
      </c>
      <c r="B1479" s="1" t="str">
        <f t="shared" si="47"/>
        <v>43466-Santander Rio Banco (1119)-IN</v>
      </c>
      <c r="C1479" s="1" t="str">
        <f>IF(I1479="","",IF(J1479="OUT","",IF(COUNTIF($A$2:A1479,A1479)=1,1,"")))</f>
        <v/>
      </c>
      <c r="D1479" s="1" t="str">
        <f>IF(I1479="","",IF(J1479="IN","",IF(COUNTIF($A$2:A1479,A1479)=1,1,"")))</f>
        <v/>
      </c>
      <c r="E1479" s="1" t="str">
        <f>IF(I1479="","",IF(J1479="OUT","",IF(COUNTIF(B$2:$B1479,B1479)=1,1,"")))</f>
        <v/>
      </c>
      <c r="F1479" s="1" t="str">
        <f>IF(I1479="","",IF(J1479="IN","",IF(COUNTIF($B$2:B1479,B1479)=1,1,"")))</f>
        <v/>
      </c>
      <c r="G1479" s="1">
        <f>IF(I1479="","",COUNTIF($K$1:K1479,K1479))</f>
        <v>175</v>
      </c>
      <c r="H1479" s="1">
        <f>IF(I1479="","",COUNTIF($G$2:G1479,1))</f>
        <v>80</v>
      </c>
      <c r="I1479" s="5">
        <v>41482</v>
      </c>
      <c r="J1479" s="5" t="s">
        <v>2</v>
      </c>
      <c r="K1479" s="5" t="s">
        <v>114</v>
      </c>
      <c r="L1479" s="6">
        <v>43466</v>
      </c>
      <c r="M1479" s="5">
        <v>1500</v>
      </c>
      <c r="N1479" s="5">
        <v>69.900000000000006</v>
      </c>
      <c r="O1479" s="7">
        <v>104850.00000000001</v>
      </c>
    </row>
    <row r="1480" spans="1:15" x14ac:dyDescent="0.2">
      <c r="A1480" s="1" t="str">
        <f t="shared" si="46"/>
        <v>43466-Santander Rio Banco (1119)-41482-IN</v>
      </c>
      <c r="B1480" s="1" t="str">
        <f t="shared" si="47"/>
        <v>43466-Santander Rio Banco (1119)-IN</v>
      </c>
      <c r="C1480" s="1" t="str">
        <f>IF(I1480="","",IF(J1480="OUT","",IF(COUNTIF($A$2:A1480,A1480)=1,1,"")))</f>
        <v/>
      </c>
      <c r="D1480" s="1" t="str">
        <f>IF(I1480="","",IF(J1480="IN","",IF(COUNTIF($A$2:A1480,A1480)=1,1,"")))</f>
        <v/>
      </c>
      <c r="E1480" s="1" t="str">
        <f>IF(I1480="","",IF(J1480="OUT","",IF(COUNTIF(B$2:$B1480,B1480)=1,1,"")))</f>
        <v/>
      </c>
      <c r="F1480" s="1" t="str">
        <f>IF(I1480="","",IF(J1480="IN","",IF(COUNTIF($B$2:B1480,B1480)=1,1,"")))</f>
        <v/>
      </c>
      <c r="G1480" s="1">
        <f>IF(I1480="","",COUNTIF($K$1:K1480,K1480))</f>
        <v>176</v>
      </c>
      <c r="H1480" s="1">
        <f>IF(I1480="","",COUNTIF($G$2:G1480,1))</f>
        <v>80</v>
      </c>
      <c r="I1480" s="5">
        <v>41482</v>
      </c>
      <c r="J1480" s="5" t="s">
        <v>2</v>
      </c>
      <c r="K1480" s="5" t="s">
        <v>114</v>
      </c>
      <c r="L1480" s="6">
        <v>43466</v>
      </c>
      <c r="M1480" s="5">
        <v>12000</v>
      </c>
      <c r="N1480" s="5">
        <v>885</v>
      </c>
      <c r="O1480" s="7">
        <v>106200</v>
      </c>
    </row>
    <row r="1481" spans="1:15" x14ac:dyDescent="0.2">
      <c r="A1481" s="1" t="str">
        <f t="shared" si="46"/>
        <v>43466-Santander Rio Banco (1119)-41482-IN</v>
      </c>
      <c r="B1481" s="1" t="str">
        <f t="shared" si="47"/>
        <v>43466-Santander Rio Banco (1119)-IN</v>
      </c>
      <c r="C1481" s="1" t="str">
        <f>IF(I1481="","",IF(J1481="OUT","",IF(COUNTIF($A$2:A1481,A1481)=1,1,"")))</f>
        <v/>
      </c>
      <c r="D1481" s="1" t="str">
        <f>IF(I1481="","",IF(J1481="IN","",IF(COUNTIF($A$2:A1481,A1481)=1,1,"")))</f>
        <v/>
      </c>
      <c r="E1481" s="1" t="str">
        <f>IF(I1481="","",IF(J1481="OUT","",IF(COUNTIF(B$2:$B1481,B1481)=1,1,"")))</f>
        <v/>
      </c>
      <c r="F1481" s="1" t="str">
        <f>IF(I1481="","",IF(J1481="IN","",IF(COUNTIF($B$2:B1481,B1481)=1,1,"")))</f>
        <v/>
      </c>
      <c r="G1481" s="1">
        <f>IF(I1481="","",COUNTIF($K$1:K1481,K1481))</f>
        <v>177</v>
      </c>
      <c r="H1481" s="1">
        <f>IF(I1481="","",COUNTIF($G$2:G1481,1))</f>
        <v>80</v>
      </c>
      <c r="I1481" s="5">
        <v>41482</v>
      </c>
      <c r="J1481" s="5" t="s">
        <v>2</v>
      </c>
      <c r="K1481" s="5" t="s">
        <v>114</v>
      </c>
      <c r="L1481" s="6">
        <v>43466</v>
      </c>
      <c r="M1481" s="5">
        <v>3000</v>
      </c>
      <c r="N1481" s="5">
        <v>3558</v>
      </c>
      <c r="O1481" s="7">
        <v>106740</v>
      </c>
    </row>
    <row r="1482" spans="1:15" x14ac:dyDescent="0.2">
      <c r="A1482" s="1" t="str">
        <f t="shared" si="46"/>
        <v>43466-Santander Rio Banco (1119)-41482-IN</v>
      </c>
      <c r="B1482" s="1" t="str">
        <f t="shared" si="47"/>
        <v>43466-Santander Rio Banco (1119)-IN</v>
      </c>
      <c r="C1482" s="1" t="str">
        <f>IF(I1482="","",IF(J1482="OUT","",IF(COUNTIF($A$2:A1482,A1482)=1,1,"")))</f>
        <v/>
      </c>
      <c r="D1482" s="1" t="str">
        <f>IF(I1482="","",IF(J1482="IN","",IF(COUNTIF($A$2:A1482,A1482)=1,1,"")))</f>
        <v/>
      </c>
      <c r="E1482" s="1" t="str">
        <f>IF(I1482="","",IF(J1482="OUT","",IF(COUNTIF(B$2:$B1482,B1482)=1,1,"")))</f>
        <v/>
      </c>
      <c r="F1482" s="1" t="str">
        <f>IF(I1482="","",IF(J1482="IN","",IF(COUNTIF($B$2:B1482,B1482)=1,1,"")))</f>
        <v/>
      </c>
      <c r="G1482" s="1">
        <f>IF(I1482="","",COUNTIF($K$1:K1482,K1482))</f>
        <v>178</v>
      </c>
      <c r="H1482" s="1">
        <f>IF(I1482="","",COUNTIF($G$2:G1482,1))</f>
        <v>80</v>
      </c>
      <c r="I1482" s="5">
        <v>41482</v>
      </c>
      <c r="J1482" s="5" t="s">
        <v>2</v>
      </c>
      <c r="K1482" s="5" t="s">
        <v>114</v>
      </c>
      <c r="L1482" s="6">
        <v>43466</v>
      </c>
      <c r="M1482" s="5">
        <v>200</v>
      </c>
      <c r="N1482" s="5">
        <v>554.35</v>
      </c>
      <c r="O1482" s="7">
        <v>110870</v>
      </c>
    </row>
    <row r="1483" spans="1:15" x14ac:dyDescent="0.2">
      <c r="A1483" s="1" t="str">
        <f t="shared" si="46"/>
        <v>43466-Santander Rio Banco (1119)-41482-IN</v>
      </c>
      <c r="B1483" s="1" t="str">
        <f t="shared" si="47"/>
        <v>43466-Santander Rio Banco (1119)-IN</v>
      </c>
      <c r="C1483" s="1" t="str">
        <f>IF(I1483="","",IF(J1483="OUT","",IF(COUNTIF($A$2:A1483,A1483)=1,1,"")))</f>
        <v/>
      </c>
      <c r="D1483" s="1" t="str">
        <f>IF(I1483="","",IF(J1483="IN","",IF(COUNTIF($A$2:A1483,A1483)=1,1,"")))</f>
        <v/>
      </c>
      <c r="E1483" s="1" t="str">
        <f>IF(I1483="","",IF(J1483="OUT","",IF(COUNTIF(B$2:$B1483,B1483)=1,1,"")))</f>
        <v/>
      </c>
      <c r="F1483" s="1" t="str">
        <f>IF(I1483="","",IF(J1483="IN","",IF(COUNTIF($B$2:B1483,B1483)=1,1,"")))</f>
        <v/>
      </c>
      <c r="G1483" s="1">
        <f>IF(I1483="","",COUNTIF($K$1:K1483,K1483))</f>
        <v>179</v>
      </c>
      <c r="H1483" s="1">
        <f>IF(I1483="","",COUNTIF($G$2:G1483,1))</f>
        <v>80</v>
      </c>
      <c r="I1483" s="5">
        <v>41482</v>
      </c>
      <c r="J1483" s="5" t="s">
        <v>2</v>
      </c>
      <c r="K1483" s="5" t="s">
        <v>114</v>
      </c>
      <c r="L1483" s="6">
        <v>43466</v>
      </c>
      <c r="M1483" s="5">
        <v>14200</v>
      </c>
      <c r="N1483" s="5">
        <v>959</v>
      </c>
      <c r="O1483" s="7">
        <v>136178</v>
      </c>
    </row>
    <row r="1484" spans="1:15" x14ac:dyDescent="0.2">
      <c r="A1484" s="1" t="str">
        <f t="shared" si="46"/>
        <v>43466-Santander Rio Banco (1119)-41482-IN</v>
      </c>
      <c r="B1484" s="1" t="str">
        <f t="shared" si="47"/>
        <v>43466-Santander Rio Banco (1119)-IN</v>
      </c>
      <c r="C1484" s="1" t="str">
        <f>IF(I1484="","",IF(J1484="OUT","",IF(COUNTIF($A$2:A1484,A1484)=1,1,"")))</f>
        <v/>
      </c>
      <c r="D1484" s="1" t="str">
        <f>IF(I1484="","",IF(J1484="IN","",IF(COUNTIF($A$2:A1484,A1484)=1,1,"")))</f>
        <v/>
      </c>
      <c r="E1484" s="1" t="str">
        <f>IF(I1484="","",IF(J1484="OUT","",IF(COUNTIF(B$2:$B1484,B1484)=1,1,"")))</f>
        <v/>
      </c>
      <c r="F1484" s="1" t="str">
        <f>IF(I1484="","",IF(J1484="IN","",IF(COUNTIF($B$2:B1484,B1484)=1,1,"")))</f>
        <v/>
      </c>
      <c r="G1484" s="1">
        <f>IF(I1484="","",COUNTIF($K$1:K1484,K1484))</f>
        <v>180</v>
      </c>
      <c r="H1484" s="1">
        <f>IF(I1484="","",COUNTIF($G$2:G1484,1))</f>
        <v>80</v>
      </c>
      <c r="I1484" s="5">
        <v>41482</v>
      </c>
      <c r="J1484" s="5" t="s">
        <v>2</v>
      </c>
      <c r="K1484" s="5" t="s">
        <v>114</v>
      </c>
      <c r="L1484" s="6">
        <v>43466</v>
      </c>
      <c r="M1484" s="5">
        <v>1000</v>
      </c>
      <c r="N1484" s="5">
        <v>174.2</v>
      </c>
      <c r="O1484" s="7">
        <v>174200</v>
      </c>
    </row>
    <row r="1485" spans="1:15" x14ac:dyDescent="0.2">
      <c r="A1485" s="1" t="str">
        <f t="shared" si="46"/>
        <v>43466-Santander Rio Banco (1119)-41482-IN</v>
      </c>
      <c r="B1485" s="1" t="str">
        <f t="shared" si="47"/>
        <v>43466-Santander Rio Banco (1119)-IN</v>
      </c>
      <c r="C1485" s="1" t="str">
        <f>IF(I1485="","",IF(J1485="OUT","",IF(COUNTIF($A$2:A1485,A1485)=1,1,"")))</f>
        <v/>
      </c>
      <c r="D1485" s="1" t="str">
        <f>IF(I1485="","",IF(J1485="IN","",IF(COUNTIF($A$2:A1485,A1485)=1,1,"")))</f>
        <v/>
      </c>
      <c r="E1485" s="1" t="str">
        <f>IF(I1485="","",IF(J1485="OUT","",IF(COUNTIF(B$2:$B1485,B1485)=1,1,"")))</f>
        <v/>
      </c>
      <c r="F1485" s="1" t="str">
        <f>IF(I1485="","",IF(J1485="IN","",IF(COUNTIF($B$2:B1485,B1485)=1,1,"")))</f>
        <v/>
      </c>
      <c r="G1485" s="1">
        <f>IF(I1485="","",COUNTIF($K$1:K1485,K1485))</f>
        <v>181</v>
      </c>
      <c r="H1485" s="1">
        <f>IF(I1485="","",COUNTIF($G$2:G1485,1))</f>
        <v>80</v>
      </c>
      <c r="I1485" s="5">
        <v>41482</v>
      </c>
      <c r="J1485" s="5" t="s">
        <v>2</v>
      </c>
      <c r="K1485" s="5" t="s">
        <v>114</v>
      </c>
      <c r="L1485" s="6">
        <v>43466</v>
      </c>
      <c r="M1485" s="5">
        <v>43000</v>
      </c>
      <c r="N1485" s="5">
        <v>416</v>
      </c>
      <c r="O1485" s="7">
        <v>178880</v>
      </c>
    </row>
    <row r="1486" spans="1:15" x14ac:dyDescent="0.2">
      <c r="A1486" s="1" t="str">
        <f t="shared" si="46"/>
        <v>43466-Santander Rio Banco (1119)-41482-IN</v>
      </c>
      <c r="B1486" s="1" t="str">
        <f t="shared" si="47"/>
        <v>43466-Santander Rio Banco (1119)-IN</v>
      </c>
      <c r="C1486" s="1" t="str">
        <f>IF(I1486="","",IF(J1486="OUT","",IF(COUNTIF($A$2:A1486,A1486)=1,1,"")))</f>
        <v/>
      </c>
      <c r="D1486" s="1" t="str">
        <f>IF(I1486="","",IF(J1486="IN","",IF(COUNTIF($A$2:A1486,A1486)=1,1,"")))</f>
        <v/>
      </c>
      <c r="E1486" s="1" t="str">
        <f>IF(I1486="","",IF(J1486="OUT","",IF(COUNTIF(B$2:$B1486,B1486)=1,1,"")))</f>
        <v/>
      </c>
      <c r="F1486" s="1" t="str">
        <f>IF(I1486="","",IF(J1486="IN","",IF(COUNTIF($B$2:B1486,B1486)=1,1,"")))</f>
        <v/>
      </c>
      <c r="G1486" s="1">
        <f>IF(I1486="","",COUNTIF($K$1:K1486,K1486))</f>
        <v>182</v>
      </c>
      <c r="H1486" s="1">
        <f>IF(I1486="","",COUNTIF($G$2:G1486,1))</f>
        <v>80</v>
      </c>
      <c r="I1486" s="5">
        <v>41482</v>
      </c>
      <c r="J1486" s="5" t="s">
        <v>2</v>
      </c>
      <c r="K1486" s="5" t="s">
        <v>114</v>
      </c>
      <c r="L1486" s="6">
        <v>43466</v>
      </c>
      <c r="M1486" s="5">
        <v>4858</v>
      </c>
      <c r="N1486" s="5">
        <v>3845</v>
      </c>
      <c r="O1486" s="7">
        <v>186790.1</v>
      </c>
    </row>
    <row r="1487" spans="1:15" x14ac:dyDescent="0.2">
      <c r="A1487" s="1" t="str">
        <f t="shared" si="46"/>
        <v>43466-Santander Rio Banco (1119)-41482-IN</v>
      </c>
      <c r="B1487" s="1" t="str">
        <f t="shared" si="47"/>
        <v>43466-Santander Rio Banco (1119)-IN</v>
      </c>
      <c r="C1487" s="1" t="str">
        <f>IF(I1487="","",IF(J1487="OUT","",IF(COUNTIF($A$2:A1487,A1487)=1,1,"")))</f>
        <v/>
      </c>
      <c r="D1487" s="1" t="str">
        <f>IF(I1487="","",IF(J1487="IN","",IF(COUNTIF($A$2:A1487,A1487)=1,1,"")))</f>
        <v/>
      </c>
      <c r="E1487" s="1" t="str">
        <f>IF(I1487="","",IF(J1487="OUT","",IF(COUNTIF(B$2:$B1487,B1487)=1,1,"")))</f>
        <v/>
      </c>
      <c r="F1487" s="1" t="str">
        <f>IF(I1487="","",IF(J1487="IN","",IF(COUNTIF($B$2:B1487,B1487)=1,1,"")))</f>
        <v/>
      </c>
      <c r="G1487" s="1">
        <f>IF(I1487="","",COUNTIF($K$1:K1487,K1487))</f>
        <v>183</v>
      </c>
      <c r="H1487" s="1">
        <f>IF(I1487="","",COUNTIF($G$2:G1487,1))</f>
        <v>80</v>
      </c>
      <c r="I1487" s="5">
        <v>41482</v>
      </c>
      <c r="J1487" s="5" t="s">
        <v>2</v>
      </c>
      <c r="K1487" s="5" t="s">
        <v>114</v>
      </c>
      <c r="L1487" s="6">
        <v>43466</v>
      </c>
      <c r="M1487" s="5">
        <v>11936</v>
      </c>
      <c r="N1487" s="5">
        <v>3685</v>
      </c>
      <c r="O1487" s="7">
        <v>439841.60000000003</v>
      </c>
    </row>
    <row r="1488" spans="1:15" x14ac:dyDescent="0.2">
      <c r="A1488" s="1" t="str">
        <f t="shared" si="46"/>
        <v>43466-Santander Rio Banco (1119)-41482-IN</v>
      </c>
      <c r="B1488" s="1" t="str">
        <f t="shared" si="47"/>
        <v>43466-Santander Rio Banco (1119)-IN</v>
      </c>
      <c r="C1488" s="1" t="str">
        <f>IF(I1488="","",IF(J1488="OUT","",IF(COUNTIF($A$2:A1488,A1488)=1,1,"")))</f>
        <v/>
      </c>
      <c r="D1488" s="1" t="str">
        <f>IF(I1488="","",IF(J1488="IN","",IF(COUNTIF($A$2:A1488,A1488)=1,1,"")))</f>
        <v/>
      </c>
      <c r="E1488" s="1" t="str">
        <f>IF(I1488="","",IF(J1488="OUT","",IF(COUNTIF(B$2:$B1488,B1488)=1,1,"")))</f>
        <v/>
      </c>
      <c r="F1488" s="1" t="str">
        <f>IF(I1488="","",IF(J1488="IN","",IF(COUNTIF($B$2:B1488,B1488)=1,1,"")))</f>
        <v/>
      </c>
      <c r="G1488" s="1">
        <f>IF(I1488="","",COUNTIF($K$1:K1488,K1488))</f>
        <v>184</v>
      </c>
      <c r="H1488" s="1">
        <f>IF(I1488="","",COUNTIF($G$2:G1488,1))</f>
        <v>80</v>
      </c>
      <c r="I1488" s="5">
        <v>41482</v>
      </c>
      <c r="J1488" s="5" t="s">
        <v>2</v>
      </c>
      <c r="K1488" s="5" t="s">
        <v>114</v>
      </c>
      <c r="L1488" s="6">
        <v>43466</v>
      </c>
      <c r="M1488" s="5">
        <v>4040</v>
      </c>
      <c r="N1488" s="5">
        <v>115.8</v>
      </c>
      <c r="O1488" s="7">
        <v>467832</v>
      </c>
    </row>
    <row r="1489" spans="1:15" x14ac:dyDescent="0.2">
      <c r="A1489" s="1" t="str">
        <f t="shared" si="46"/>
        <v>43466-Santander Rio Banco (1119)-41560-IN</v>
      </c>
      <c r="B1489" s="1" t="str">
        <f t="shared" si="47"/>
        <v>43466-Santander Rio Banco (1119)-IN</v>
      </c>
      <c r="C1489" s="1">
        <f>IF(I1489="","",IF(J1489="OUT","",IF(COUNTIF($A$2:A1489,A1489)=1,1,"")))</f>
        <v>1</v>
      </c>
      <c r="D1489" s="1" t="str">
        <f>IF(I1489="","",IF(J1489="IN","",IF(COUNTIF($A$2:A1489,A1489)=1,1,"")))</f>
        <v/>
      </c>
      <c r="E1489" s="1" t="str">
        <f>IF(I1489="","",IF(J1489="OUT","",IF(COUNTIF(B$2:$B1489,B1489)=1,1,"")))</f>
        <v/>
      </c>
      <c r="F1489" s="1" t="str">
        <f>IF(I1489="","",IF(J1489="IN","",IF(COUNTIF($B$2:B1489,B1489)=1,1,"")))</f>
        <v/>
      </c>
      <c r="G1489" s="1">
        <f>IF(I1489="","",COUNTIF($K$1:K1489,K1489))</f>
        <v>185</v>
      </c>
      <c r="H1489" s="1">
        <f>IF(I1489="","",COUNTIF($G$2:G1489,1))</f>
        <v>80</v>
      </c>
      <c r="I1489" s="5">
        <v>41560</v>
      </c>
      <c r="J1489" s="5" t="s">
        <v>2</v>
      </c>
      <c r="K1489" s="5" t="s">
        <v>114</v>
      </c>
      <c r="L1489" s="6">
        <v>43466</v>
      </c>
      <c r="M1489" s="5">
        <v>70</v>
      </c>
      <c r="N1489" s="5">
        <v>567.5</v>
      </c>
      <c r="O1489" s="7">
        <v>39725</v>
      </c>
    </row>
    <row r="1490" spans="1:15" x14ac:dyDescent="0.2">
      <c r="A1490" s="1" t="str">
        <f t="shared" si="46"/>
        <v>43466-Santander Rio Banco (1119)-41560-IN</v>
      </c>
      <c r="B1490" s="1" t="str">
        <f t="shared" si="47"/>
        <v>43466-Santander Rio Banco (1119)-IN</v>
      </c>
      <c r="C1490" s="1" t="str">
        <f>IF(I1490="","",IF(J1490="OUT","",IF(COUNTIF($A$2:A1490,A1490)=1,1,"")))</f>
        <v/>
      </c>
      <c r="D1490" s="1" t="str">
        <f>IF(I1490="","",IF(J1490="IN","",IF(COUNTIF($A$2:A1490,A1490)=1,1,"")))</f>
        <v/>
      </c>
      <c r="E1490" s="1" t="str">
        <f>IF(I1490="","",IF(J1490="OUT","",IF(COUNTIF(B$2:$B1490,B1490)=1,1,"")))</f>
        <v/>
      </c>
      <c r="F1490" s="1" t="str">
        <f>IF(I1490="","",IF(J1490="IN","",IF(COUNTIF($B$2:B1490,B1490)=1,1,"")))</f>
        <v/>
      </c>
      <c r="G1490" s="1">
        <f>IF(I1490="","",COUNTIF($K$1:K1490,K1490))</f>
        <v>186</v>
      </c>
      <c r="H1490" s="1">
        <f>IF(I1490="","",COUNTIF($G$2:G1490,1))</f>
        <v>80</v>
      </c>
      <c r="I1490" s="5">
        <v>41560</v>
      </c>
      <c r="J1490" s="5" t="s">
        <v>2</v>
      </c>
      <c r="K1490" s="5" t="s">
        <v>114</v>
      </c>
      <c r="L1490" s="6">
        <v>43466</v>
      </c>
      <c r="M1490" s="5">
        <v>112</v>
      </c>
      <c r="N1490" s="5">
        <v>520</v>
      </c>
      <c r="O1490" s="7">
        <v>58240</v>
      </c>
    </row>
    <row r="1491" spans="1:15" x14ac:dyDescent="0.2">
      <c r="A1491" s="1" t="str">
        <f t="shared" si="46"/>
        <v>43466-Santander Rio Banco (1119)-41560-IN</v>
      </c>
      <c r="B1491" s="1" t="str">
        <f t="shared" si="47"/>
        <v>43466-Santander Rio Banco (1119)-IN</v>
      </c>
      <c r="C1491" s="1" t="str">
        <f>IF(I1491="","",IF(J1491="OUT","",IF(COUNTIF($A$2:A1491,A1491)=1,1,"")))</f>
        <v/>
      </c>
      <c r="D1491" s="1" t="str">
        <f>IF(I1491="","",IF(J1491="IN","",IF(COUNTIF($A$2:A1491,A1491)=1,1,"")))</f>
        <v/>
      </c>
      <c r="E1491" s="1" t="str">
        <f>IF(I1491="","",IF(J1491="OUT","",IF(COUNTIF(B$2:$B1491,B1491)=1,1,"")))</f>
        <v/>
      </c>
      <c r="F1491" s="1" t="str">
        <f>IF(I1491="","",IF(J1491="IN","",IF(COUNTIF($B$2:B1491,B1491)=1,1,"")))</f>
        <v/>
      </c>
      <c r="G1491" s="1">
        <f>IF(I1491="","",COUNTIF($K$1:K1491,K1491))</f>
        <v>187</v>
      </c>
      <c r="H1491" s="1">
        <f>IF(I1491="","",COUNTIF($G$2:G1491,1))</f>
        <v>80</v>
      </c>
      <c r="I1491" s="5">
        <v>41560</v>
      </c>
      <c r="J1491" s="5" t="s">
        <v>2</v>
      </c>
      <c r="K1491" s="5" t="s">
        <v>114</v>
      </c>
      <c r="L1491" s="6">
        <v>43466</v>
      </c>
      <c r="M1491" s="5">
        <v>70</v>
      </c>
      <c r="N1491" s="5">
        <v>990</v>
      </c>
      <c r="O1491" s="7">
        <v>69300</v>
      </c>
    </row>
    <row r="1492" spans="1:15" x14ac:dyDescent="0.2">
      <c r="A1492" s="1" t="str">
        <f t="shared" si="46"/>
        <v>43466-Santander Rio Banco (1119)-41641-IN</v>
      </c>
      <c r="B1492" s="1" t="str">
        <f t="shared" si="47"/>
        <v>43466-Santander Rio Banco (1119)-IN</v>
      </c>
      <c r="C1492" s="1">
        <f>IF(I1492="","",IF(J1492="OUT","",IF(COUNTIF($A$2:A1492,A1492)=1,1,"")))</f>
        <v>1</v>
      </c>
      <c r="D1492" s="1" t="str">
        <f>IF(I1492="","",IF(J1492="IN","",IF(COUNTIF($A$2:A1492,A1492)=1,1,"")))</f>
        <v/>
      </c>
      <c r="E1492" s="1" t="str">
        <f>IF(I1492="","",IF(J1492="OUT","",IF(COUNTIF(B$2:$B1492,B1492)=1,1,"")))</f>
        <v/>
      </c>
      <c r="F1492" s="1" t="str">
        <f>IF(I1492="","",IF(J1492="IN","",IF(COUNTIF($B$2:B1492,B1492)=1,1,"")))</f>
        <v/>
      </c>
      <c r="G1492" s="1">
        <f>IF(I1492="","",COUNTIF($K$1:K1492,K1492))</f>
        <v>188</v>
      </c>
      <c r="H1492" s="1">
        <f>IF(I1492="","",COUNTIF($G$2:G1492,1))</f>
        <v>80</v>
      </c>
      <c r="I1492" s="5">
        <v>41641</v>
      </c>
      <c r="J1492" s="5" t="s">
        <v>2</v>
      </c>
      <c r="K1492" s="5" t="s">
        <v>114</v>
      </c>
      <c r="L1492" s="6">
        <v>43466</v>
      </c>
      <c r="M1492" s="5">
        <v>3500</v>
      </c>
      <c r="N1492" s="5">
        <v>3821</v>
      </c>
      <c r="O1492" s="7">
        <v>133735</v>
      </c>
    </row>
    <row r="1493" spans="1:15" x14ac:dyDescent="0.2">
      <c r="A1493" s="1" t="str">
        <f t="shared" si="46"/>
        <v>43466-Santander Rio Banco (1119)-41641-IN</v>
      </c>
      <c r="B1493" s="1" t="str">
        <f t="shared" si="47"/>
        <v>43466-Santander Rio Banco (1119)-IN</v>
      </c>
      <c r="C1493" s="1" t="str">
        <f>IF(I1493="","",IF(J1493="OUT","",IF(COUNTIF($A$2:A1493,A1493)=1,1,"")))</f>
        <v/>
      </c>
      <c r="D1493" s="1" t="str">
        <f>IF(I1493="","",IF(J1493="IN","",IF(COUNTIF($A$2:A1493,A1493)=1,1,"")))</f>
        <v/>
      </c>
      <c r="E1493" s="1" t="str">
        <f>IF(I1493="","",IF(J1493="OUT","",IF(COUNTIF(B$2:$B1493,B1493)=1,1,"")))</f>
        <v/>
      </c>
      <c r="F1493" s="1" t="str">
        <f>IF(I1493="","",IF(J1493="IN","",IF(COUNTIF($B$2:B1493,B1493)=1,1,"")))</f>
        <v/>
      </c>
      <c r="G1493" s="1">
        <f>IF(I1493="","",COUNTIF($K$1:K1493,K1493))</f>
        <v>189</v>
      </c>
      <c r="H1493" s="1">
        <f>IF(I1493="","",COUNTIF($G$2:G1493,1))</f>
        <v>80</v>
      </c>
      <c r="I1493" s="5">
        <v>41641</v>
      </c>
      <c r="J1493" s="5" t="s">
        <v>2</v>
      </c>
      <c r="K1493" s="5" t="s">
        <v>114</v>
      </c>
      <c r="L1493" s="6">
        <v>43466</v>
      </c>
      <c r="M1493" s="5">
        <v>2825</v>
      </c>
      <c r="N1493" s="5">
        <v>69.849999999999994</v>
      </c>
      <c r="O1493" s="7">
        <v>197326.24999999997</v>
      </c>
    </row>
    <row r="1494" spans="1:15" x14ac:dyDescent="0.2">
      <c r="A1494" s="1" t="str">
        <f t="shared" si="46"/>
        <v>43466-Santander Rio Banco (1119)-41641-IN</v>
      </c>
      <c r="B1494" s="1" t="str">
        <f t="shared" si="47"/>
        <v>43466-Santander Rio Banco (1119)-IN</v>
      </c>
      <c r="C1494" s="1" t="str">
        <f>IF(I1494="","",IF(J1494="OUT","",IF(COUNTIF($A$2:A1494,A1494)=1,1,"")))</f>
        <v/>
      </c>
      <c r="D1494" s="1" t="str">
        <f>IF(I1494="","",IF(J1494="IN","",IF(COUNTIF($A$2:A1494,A1494)=1,1,"")))</f>
        <v/>
      </c>
      <c r="E1494" s="1" t="str">
        <f>IF(I1494="","",IF(J1494="OUT","",IF(COUNTIF(B$2:$B1494,B1494)=1,1,"")))</f>
        <v/>
      </c>
      <c r="F1494" s="1" t="str">
        <f>IF(I1494="","",IF(J1494="IN","",IF(COUNTIF($B$2:B1494,B1494)=1,1,"")))</f>
        <v/>
      </c>
      <c r="G1494" s="1">
        <f>IF(I1494="","",COUNTIF($K$1:K1494,K1494))</f>
        <v>190</v>
      </c>
      <c r="H1494" s="1">
        <f>IF(I1494="","",COUNTIF($G$2:G1494,1))</f>
        <v>80</v>
      </c>
      <c r="I1494" s="5">
        <v>41641</v>
      </c>
      <c r="J1494" s="5" t="s">
        <v>2</v>
      </c>
      <c r="K1494" s="5" t="s">
        <v>114</v>
      </c>
      <c r="L1494" s="6">
        <v>43466</v>
      </c>
      <c r="M1494" s="5">
        <v>10000</v>
      </c>
      <c r="N1494" s="5">
        <v>2911.65</v>
      </c>
      <c r="O1494" s="7">
        <v>291165</v>
      </c>
    </row>
    <row r="1495" spans="1:15" x14ac:dyDescent="0.2">
      <c r="A1495" s="1" t="str">
        <f t="shared" si="46"/>
        <v>43466-Santander Rio Banco (1119)-41641-IN</v>
      </c>
      <c r="B1495" s="1" t="str">
        <f t="shared" si="47"/>
        <v>43466-Santander Rio Banco (1119)-IN</v>
      </c>
      <c r="C1495" s="1" t="str">
        <f>IF(I1495="","",IF(J1495="OUT","",IF(COUNTIF($A$2:A1495,A1495)=1,1,"")))</f>
        <v/>
      </c>
      <c r="D1495" s="1" t="str">
        <f>IF(I1495="","",IF(J1495="IN","",IF(COUNTIF($A$2:A1495,A1495)=1,1,"")))</f>
        <v/>
      </c>
      <c r="E1495" s="1" t="str">
        <f>IF(I1495="","",IF(J1495="OUT","",IF(COUNTIF(B$2:$B1495,B1495)=1,1,"")))</f>
        <v/>
      </c>
      <c r="F1495" s="1" t="str">
        <f>IF(I1495="","",IF(J1495="IN","",IF(COUNTIF($B$2:B1495,B1495)=1,1,"")))</f>
        <v/>
      </c>
      <c r="G1495" s="1">
        <f>IF(I1495="","",COUNTIF($K$1:K1495,K1495))</f>
        <v>191</v>
      </c>
      <c r="H1495" s="1">
        <f>IF(I1495="","",COUNTIF($G$2:G1495,1))</f>
        <v>80</v>
      </c>
      <c r="I1495" s="5">
        <v>41641</v>
      </c>
      <c r="J1495" s="5" t="s">
        <v>2</v>
      </c>
      <c r="K1495" s="5" t="s">
        <v>114</v>
      </c>
      <c r="L1495" s="6">
        <v>43466</v>
      </c>
      <c r="M1495" s="5">
        <v>10377</v>
      </c>
      <c r="N1495" s="5">
        <v>3715</v>
      </c>
      <c r="O1495" s="7">
        <v>385505.55</v>
      </c>
    </row>
    <row r="1496" spans="1:15" x14ac:dyDescent="0.2">
      <c r="A1496" s="1" t="str">
        <f t="shared" si="46"/>
        <v>43466-Nacion Bursatil (7)-41851-IN</v>
      </c>
      <c r="B1496" s="1" t="str">
        <f t="shared" si="47"/>
        <v>43466-Nacion Bursatil (7)-IN</v>
      </c>
      <c r="C1496" s="1">
        <f>IF(I1496="","",IF(J1496="OUT","",IF(COUNTIF($A$2:A1496,A1496)=1,1,"")))</f>
        <v>1</v>
      </c>
      <c r="D1496" s="1" t="str">
        <f>IF(I1496="","",IF(J1496="IN","",IF(COUNTIF($A$2:A1496,A1496)=1,1,"")))</f>
        <v/>
      </c>
      <c r="E1496" s="1">
        <f>IF(I1496="","",IF(J1496="OUT","",IF(COUNTIF(B$2:$B1496,B1496)=1,1,"")))</f>
        <v>1</v>
      </c>
      <c r="F1496" s="1" t="str">
        <f>IF(I1496="","",IF(J1496="IN","",IF(COUNTIF($B$2:B1496,B1496)=1,1,"")))</f>
        <v/>
      </c>
      <c r="G1496" s="1">
        <f>IF(I1496="","",COUNTIF($K$1:K1496,K1496))</f>
        <v>1</v>
      </c>
      <c r="H1496" s="1">
        <f>IF(I1496="","",COUNTIF($G$2:G1496,1))</f>
        <v>81</v>
      </c>
      <c r="I1496" s="5">
        <v>41851</v>
      </c>
      <c r="J1496" s="5" t="s">
        <v>2</v>
      </c>
      <c r="K1496" s="5" t="s">
        <v>135</v>
      </c>
      <c r="L1496" s="6">
        <v>43466</v>
      </c>
      <c r="M1496" s="5">
        <v>1367</v>
      </c>
      <c r="N1496" s="5">
        <v>71.5</v>
      </c>
      <c r="O1496" s="7">
        <v>97740.5</v>
      </c>
    </row>
    <row r="1497" spans="1:15" x14ac:dyDescent="0.2">
      <c r="A1497" s="1" t="str">
        <f t="shared" si="46"/>
        <v>43466-Nacion Bursatil (7)-41851-IN</v>
      </c>
      <c r="B1497" s="1" t="str">
        <f t="shared" si="47"/>
        <v>43466-Nacion Bursatil (7)-IN</v>
      </c>
      <c r="C1497" s="1" t="str">
        <f>IF(I1497="","",IF(J1497="OUT","",IF(COUNTIF($A$2:A1497,A1497)=1,1,"")))</f>
        <v/>
      </c>
      <c r="D1497" s="1" t="str">
        <f>IF(I1497="","",IF(J1497="IN","",IF(COUNTIF($A$2:A1497,A1497)=1,1,"")))</f>
        <v/>
      </c>
      <c r="E1497" s="1" t="str">
        <f>IF(I1497="","",IF(J1497="OUT","",IF(COUNTIF(B$2:$B1497,B1497)=1,1,"")))</f>
        <v/>
      </c>
      <c r="F1497" s="1" t="str">
        <f>IF(I1497="","",IF(J1497="IN","",IF(COUNTIF($B$2:B1497,B1497)=1,1,"")))</f>
        <v/>
      </c>
      <c r="G1497" s="1">
        <f>IF(I1497="","",COUNTIF($K$1:K1497,K1497))</f>
        <v>2</v>
      </c>
      <c r="H1497" s="1">
        <f>IF(I1497="","",COUNTIF($G$2:G1497,1))</f>
        <v>81</v>
      </c>
      <c r="I1497" s="5">
        <v>41851</v>
      </c>
      <c r="J1497" s="5" t="s">
        <v>2</v>
      </c>
      <c r="K1497" s="5" t="s">
        <v>135</v>
      </c>
      <c r="L1497" s="6">
        <v>43466</v>
      </c>
      <c r="M1497" s="5">
        <v>2648</v>
      </c>
      <c r="N1497" s="5">
        <v>38.450000000000003</v>
      </c>
      <c r="O1497" s="7">
        <v>101815.6</v>
      </c>
    </row>
    <row r="1498" spans="1:15" x14ac:dyDescent="0.2">
      <c r="A1498" s="1" t="str">
        <f t="shared" si="46"/>
        <v>43466-Nacion Bursatil (7)-41851-IN</v>
      </c>
      <c r="B1498" s="1" t="str">
        <f t="shared" si="47"/>
        <v>43466-Nacion Bursatil (7)-IN</v>
      </c>
      <c r="C1498" s="1" t="str">
        <f>IF(I1498="","",IF(J1498="OUT","",IF(COUNTIF($A$2:A1498,A1498)=1,1,"")))</f>
        <v/>
      </c>
      <c r="D1498" s="1" t="str">
        <f>IF(I1498="","",IF(J1498="IN","",IF(COUNTIF($A$2:A1498,A1498)=1,1,"")))</f>
        <v/>
      </c>
      <c r="E1498" s="1" t="str">
        <f>IF(I1498="","",IF(J1498="OUT","",IF(COUNTIF(B$2:$B1498,B1498)=1,1,"")))</f>
        <v/>
      </c>
      <c r="F1498" s="1" t="str">
        <f>IF(I1498="","",IF(J1498="IN","",IF(COUNTIF($B$2:B1498,B1498)=1,1,"")))</f>
        <v/>
      </c>
      <c r="G1498" s="1">
        <f>IF(I1498="","",COUNTIF($K$1:K1498,K1498))</f>
        <v>3</v>
      </c>
      <c r="H1498" s="1">
        <f>IF(I1498="","",COUNTIF($G$2:G1498,1))</f>
        <v>81</v>
      </c>
      <c r="I1498" s="5">
        <v>41851</v>
      </c>
      <c r="J1498" s="5" t="s">
        <v>2</v>
      </c>
      <c r="K1498" s="5" t="s">
        <v>135</v>
      </c>
      <c r="L1498" s="6">
        <v>43466</v>
      </c>
      <c r="M1498" s="5">
        <v>814</v>
      </c>
      <c r="N1498" s="5">
        <v>126</v>
      </c>
      <c r="O1498" s="7">
        <v>102564</v>
      </c>
    </row>
    <row r="1499" spans="1:15" x14ac:dyDescent="0.2">
      <c r="A1499" s="1" t="str">
        <f t="shared" si="46"/>
        <v>43466-Nacion Bursatil (7)-41851-IN</v>
      </c>
      <c r="B1499" s="1" t="str">
        <f t="shared" si="47"/>
        <v>43466-Nacion Bursatil (7)-IN</v>
      </c>
      <c r="C1499" s="1" t="str">
        <f>IF(I1499="","",IF(J1499="OUT","",IF(COUNTIF($A$2:A1499,A1499)=1,1,"")))</f>
        <v/>
      </c>
      <c r="D1499" s="1" t="str">
        <f>IF(I1499="","",IF(J1499="IN","",IF(COUNTIF($A$2:A1499,A1499)=1,1,"")))</f>
        <v/>
      </c>
      <c r="E1499" s="1" t="str">
        <f>IF(I1499="","",IF(J1499="OUT","",IF(COUNTIF(B$2:$B1499,B1499)=1,1,"")))</f>
        <v/>
      </c>
      <c r="F1499" s="1" t="str">
        <f>IF(I1499="","",IF(J1499="IN","",IF(COUNTIF($B$2:B1499,B1499)=1,1,"")))</f>
        <v/>
      </c>
      <c r="G1499" s="1">
        <f>IF(I1499="","",COUNTIF($K$1:K1499,K1499))</f>
        <v>4</v>
      </c>
      <c r="H1499" s="1">
        <f>IF(I1499="","",COUNTIF($G$2:G1499,1))</f>
        <v>81</v>
      </c>
      <c r="I1499" s="5">
        <v>41851</v>
      </c>
      <c r="J1499" s="5" t="s">
        <v>2</v>
      </c>
      <c r="K1499" s="5" t="s">
        <v>135</v>
      </c>
      <c r="L1499" s="6">
        <v>43466</v>
      </c>
      <c r="M1499" s="5">
        <v>226</v>
      </c>
      <c r="N1499" s="5">
        <v>461.25</v>
      </c>
      <c r="O1499" s="7">
        <v>104242.5</v>
      </c>
    </row>
    <row r="1500" spans="1:15" x14ac:dyDescent="0.2">
      <c r="A1500" s="1" t="str">
        <f t="shared" si="46"/>
        <v>43466-Nacion Bursatil (7)-41851-IN</v>
      </c>
      <c r="B1500" s="1" t="str">
        <f t="shared" si="47"/>
        <v>43466-Nacion Bursatil (7)-IN</v>
      </c>
      <c r="C1500" s="1" t="str">
        <f>IF(I1500="","",IF(J1500="OUT","",IF(COUNTIF($A$2:A1500,A1500)=1,1,"")))</f>
        <v/>
      </c>
      <c r="D1500" s="1" t="str">
        <f>IF(I1500="","",IF(J1500="IN","",IF(COUNTIF($A$2:A1500,A1500)=1,1,"")))</f>
        <v/>
      </c>
      <c r="E1500" s="1" t="str">
        <f>IF(I1500="","",IF(J1500="OUT","",IF(COUNTIF(B$2:$B1500,B1500)=1,1,"")))</f>
        <v/>
      </c>
      <c r="F1500" s="1" t="str">
        <f>IF(I1500="","",IF(J1500="IN","",IF(COUNTIF($B$2:B1500,B1500)=1,1,"")))</f>
        <v/>
      </c>
      <c r="G1500" s="1">
        <f>IF(I1500="","",COUNTIF($K$1:K1500,K1500))</f>
        <v>5</v>
      </c>
      <c r="H1500" s="1">
        <f>IF(I1500="","",COUNTIF($G$2:G1500,1))</f>
        <v>81</v>
      </c>
      <c r="I1500" s="5">
        <v>41851</v>
      </c>
      <c r="J1500" s="5" t="s">
        <v>2</v>
      </c>
      <c r="K1500" s="5" t="s">
        <v>135</v>
      </c>
      <c r="L1500" s="6">
        <v>43466</v>
      </c>
      <c r="M1500" s="5">
        <v>847</v>
      </c>
      <c r="N1500" s="5">
        <v>124.8</v>
      </c>
      <c r="O1500" s="7">
        <v>105705.59999999999</v>
      </c>
    </row>
    <row r="1501" spans="1:15" x14ac:dyDescent="0.2">
      <c r="A1501" s="1" t="str">
        <f t="shared" si="46"/>
        <v>43466-Puente Hnos. (40)-41900-IN</v>
      </c>
      <c r="B1501" s="1" t="str">
        <f t="shared" si="47"/>
        <v>43466-Puente Hnos. (40)-IN</v>
      </c>
      <c r="C1501" s="1">
        <f>IF(I1501="","",IF(J1501="OUT","",IF(COUNTIF($A$2:A1501,A1501)=1,1,"")))</f>
        <v>1</v>
      </c>
      <c r="D1501" s="1" t="str">
        <f>IF(I1501="","",IF(J1501="IN","",IF(COUNTIF($A$2:A1501,A1501)=1,1,"")))</f>
        <v/>
      </c>
      <c r="E1501" s="1">
        <f>IF(I1501="","",IF(J1501="OUT","",IF(COUNTIF(B$2:$B1501,B1501)=1,1,"")))</f>
        <v>1</v>
      </c>
      <c r="F1501" s="1" t="str">
        <f>IF(I1501="","",IF(J1501="IN","",IF(COUNTIF($B$2:B1501,B1501)=1,1,"")))</f>
        <v/>
      </c>
      <c r="G1501" s="1">
        <f>IF(I1501="","",COUNTIF($K$1:K1501,K1501))</f>
        <v>19</v>
      </c>
      <c r="H1501" s="1">
        <f>IF(I1501="","",COUNTIF($G$2:G1501,1))</f>
        <v>81</v>
      </c>
      <c r="I1501" s="5">
        <v>41900</v>
      </c>
      <c r="J1501" s="5" t="s">
        <v>2</v>
      </c>
      <c r="K1501" s="5" t="s">
        <v>30</v>
      </c>
      <c r="L1501" s="6">
        <v>43466</v>
      </c>
      <c r="M1501" s="5">
        <v>205</v>
      </c>
      <c r="N1501" s="5">
        <v>53.3</v>
      </c>
      <c r="O1501" s="7">
        <v>10926.5</v>
      </c>
    </row>
    <row r="1502" spans="1:15" x14ac:dyDescent="0.2">
      <c r="A1502" s="1" t="str">
        <f t="shared" si="46"/>
        <v>43466-Puente Hnos. (40)-41900-IN</v>
      </c>
      <c r="B1502" s="1" t="str">
        <f t="shared" si="47"/>
        <v>43466-Puente Hnos. (40)-IN</v>
      </c>
      <c r="C1502" s="1" t="str">
        <f>IF(I1502="","",IF(J1502="OUT","",IF(COUNTIF($A$2:A1502,A1502)=1,1,"")))</f>
        <v/>
      </c>
      <c r="D1502" s="1" t="str">
        <f>IF(I1502="","",IF(J1502="IN","",IF(COUNTIF($A$2:A1502,A1502)=1,1,"")))</f>
        <v/>
      </c>
      <c r="E1502" s="1" t="str">
        <f>IF(I1502="","",IF(J1502="OUT","",IF(COUNTIF(B$2:$B1502,B1502)=1,1,"")))</f>
        <v/>
      </c>
      <c r="F1502" s="1" t="str">
        <f>IF(I1502="","",IF(J1502="IN","",IF(COUNTIF($B$2:B1502,B1502)=1,1,"")))</f>
        <v/>
      </c>
      <c r="G1502" s="1">
        <f>IF(I1502="","",COUNTIF($K$1:K1502,K1502))</f>
        <v>20</v>
      </c>
      <c r="H1502" s="1">
        <f>IF(I1502="","",COUNTIF($G$2:G1502,1))</f>
        <v>81</v>
      </c>
      <c r="I1502" s="5">
        <v>41900</v>
      </c>
      <c r="J1502" s="5" t="s">
        <v>2</v>
      </c>
      <c r="K1502" s="5" t="s">
        <v>30</v>
      </c>
      <c r="L1502" s="6">
        <v>43466</v>
      </c>
      <c r="M1502" s="5">
        <v>165</v>
      </c>
      <c r="N1502" s="5">
        <v>472.6</v>
      </c>
      <c r="O1502" s="7">
        <v>77979</v>
      </c>
    </row>
    <row r="1503" spans="1:15" x14ac:dyDescent="0.2">
      <c r="A1503" s="1" t="str">
        <f t="shared" si="46"/>
        <v>43466-Puente Hnos. (40)-41900-IN</v>
      </c>
      <c r="B1503" s="1" t="str">
        <f t="shared" si="47"/>
        <v>43466-Puente Hnos. (40)-IN</v>
      </c>
      <c r="C1503" s="1" t="str">
        <f>IF(I1503="","",IF(J1503="OUT","",IF(COUNTIF($A$2:A1503,A1503)=1,1,"")))</f>
        <v/>
      </c>
      <c r="D1503" s="1" t="str">
        <f>IF(I1503="","",IF(J1503="IN","",IF(COUNTIF($A$2:A1503,A1503)=1,1,"")))</f>
        <v/>
      </c>
      <c r="E1503" s="1" t="str">
        <f>IF(I1503="","",IF(J1503="OUT","",IF(COUNTIF(B$2:$B1503,B1503)=1,1,"")))</f>
        <v/>
      </c>
      <c r="F1503" s="1" t="str">
        <f>IF(I1503="","",IF(J1503="IN","",IF(COUNTIF($B$2:B1503,B1503)=1,1,"")))</f>
        <v/>
      </c>
      <c r="G1503" s="1">
        <f>IF(I1503="","",COUNTIF($K$1:K1503,K1503))</f>
        <v>21</v>
      </c>
      <c r="H1503" s="1">
        <f>IF(I1503="","",COUNTIF($G$2:G1503,1))</f>
        <v>81</v>
      </c>
      <c r="I1503" s="5">
        <v>41900</v>
      </c>
      <c r="J1503" s="5" t="s">
        <v>2</v>
      </c>
      <c r="K1503" s="5" t="s">
        <v>30</v>
      </c>
      <c r="L1503" s="6">
        <v>43466</v>
      </c>
      <c r="M1503" s="5">
        <v>154</v>
      </c>
      <c r="N1503" s="5">
        <v>595.54999999999995</v>
      </c>
      <c r="O1503" s="7">
        <v>91714.7</v>
      </c>
    </row>
    <row r="1504" spans="1:15" x14ac:dyDescent="0.2">
      <c r="A1504" s="1" t="str">
        <f t="shared" si="46"/>
        <v>43466-Puente Hnos. (40)-41900-IN</v>
      </c>
      <c r="B1504" s="1" t="str">
        <f t="shared" si="47"/>
        <v>43466-Puente Hnos. (40)-IN</v>
      </c>
      <c r="C1504" s="1" t="str">
        <f>IF(I1504="","",IF(J1504="OUT","",IF(COUNTIF($A$2:A1504,A1504)=1,1,"")))</f>
        <v/>
      </c>
      <c r="D1504" s="1" t="str">
        <f>IF(I1504="","",IF(J1504="IN","",IF(COUNTIF($A$2:A1504,A1504)=1,1,"")))</f>
        <v/>
      </c>
      <c r="E1504" s="1" t="str">
        <f>IF(I1504="","",IF(J1504="OUT","",IF(COUNTIF(B$2:$B1504,B1504)=1,1,"")))</f>
        <v/>
      </c>
      <c r="F1504" s="1" t="str">
        <f>IF(I1504="","",IF(J1504="IN","",IF(COUNTIF($B$2:B1504,B1504)=1,1,"")))</f>
        <v/>
      </c>
      <c r="G1504" s="1">
        <f>IF(I1504="","",COUNTIF($K$1:K1504,K1504))</f>
        <v>22</v>
      </c>
      <c r="H1504" s="1">
        <f>IF(I1504="","",COUNTIF($G$2:G1504,1))</f>
        <v>81</v>
      </c>
      <c r="I1504" s="5">
        <v>41900</v>
      </c>
      <c r="J1504" s="5" t="s">
        <v>2</v>
      </c>
      <c r="K1504" s="5" t="s">
        <v>30</v>
      </c>
      <c r="L1504" s="6">
        <v>43466</v>
      </c>
      <c r="M1504" s="5">
        <v>6633</v>
      </c>
      <c r="N1504" s="5">
        <v>15.05</v>
      </c>
      <c r="O1504" s="7">
        <v>99826.650000000009</v>
      </c>
    </row>
    <row r="1505" spans="1:15" x14ac:dyDescent="0.2">
      <c r="A1505" s="1" t="str">
        <f t="shared" si="46"/>
        <v>43466-Puente Hnos. (40)-41900-IN</v>
      </c>
      <c r="B1505" s="1" t="str">
        <f t="shared" si="47"/>
        <v>43466-Puente Hnos. (40)-IN</v>
      </c>
      <c r="C1505" s="1" t="str">
        <f>IF(I1505="","",IF(J1505="OUT","",IF(COUNTIF($A$2:A1505,A1505)=1,1,"")))</f>
        <v/>
      </c>
      <c r="D1505" s="1" t="str">
        <f>IF(I1505="","",IF(J1505="IN","",IF(COUNTIF($A$2:A1505,A1505)=1,1,"")))</f>
        <v/>
      </c>
      <c r="E1505" s="1" t="str">
        <f>IF(I1505="","",IF(J1505="OUT","",IF(COUNTIF(B$2:$B1505,B1505)=1,1,"")))</f>
        <v/>
      </c>
      <c r="F1505" s="1" t="str">
        <f>IF(I1505="","",IF(J1505="IN","",IF(COUNTIF($B$2:B1505,B1505)=1,1,"")))</f>
        <v/>
      </c>
      <c r="G1505" s="1">
        <f>IF(I1505="","",COUNTIF($K$1:K1505,K1505))</f>
        <v>23</v>
      </c>
      <c r="H1505" s="1">
        <f>IF(I1505="","",COUNTIF($G$2:G1505,1))</f>
        <v>81</v>
      </c>
      <c r="I1505" s="5">
        <v>41900</v>
      </c>
      <c r="J1505" s="5" t="s">
        <v>2</v>
      </c>
      <c r="K1505" s="5" t="s">
        <v>30</v>
      </c>
      <c r="L1505" s="6">
        <v>43466</v>
      </c>
      <c r="M1505" s="5">
        <v>5437</v>
      </c>
      <c r="N1505" s="5">
        <v>19.25</v>
      </c>
      <c r="O1505" s="7">
        <v>104662.25</v>
      </c>
    </row>
    <row r="1506" spans="1:15" x14ac:dyDescent="0.2">
      <c r="A1506" s="1" t="str">
        <f t="shared" si="46"/>
        <v>43466-Puente Hnos. (40)-41900-IN</v>
      </c>
      <c r="B1506" s="1" t="str">
        <f t="shared" si="47"/>
        <v>43466-Puente Hnos. (40)-IN</v>
      </c>
      <c r="C1506" s="1" t="str">
        <f>IF(I1506="","",IF(J1506="OUT","",IF(COUNTIF($A$2:A1506,A1506)=1,1,"")))</f>
        <v/>
      </c>
      <c r="D1506" s="1" t="str">
        <f>IF(I1506="","",IF(J1506="IN","",IF(COUNTIF($A$2:A1506,A1506)=1,1,"")))</f>
        <v/>
      </c>
      <c r="E1506" s="1" t="str">
        <f>IF(I1506="","",IF(J1506="OUT","",IF(COUNTIF(B$2:$B1506,B1506)=1,1,"")))</f>
        <v/>
      </c>
      <c r="F1506" s="1" t="str">
        <f>IF(I1506="","",IF(J1506="IN","",IF(COUNTIF($B$2:B1506,B1506)=1,1,"")))</f>
        <v/>
      </c>
      <c r="G1506" s="1">
        <f>IF(I1506="","",COUNTIF($K$1:K1506,K1506))</f>
        <v>24</v>
      </c>
      <c r="H1506" s="1">
        <f>IF(I1506="","",COUNTIF($G$2:G1506,1))</f>
        <v>81</v>
      </c>
      <c r="I1506" s="5">
        <v>41900</v>
      </c>
      <c r="J1506" s="5" t="s">
        <v>2</v>
      </c>
      <c r="K1506" s="5" t="s">
        <v>30</v>
      </c>
      <c r="L1506" s="6">
        <v>43466</v>
      </c>
      <c r="M1506" s="5">
        <v>3474</v>
      </c>
      <c r="N1506" s="5">
        <v>77.150000000000006</v>
      </c>
      <c r="O1506" s="7">
        <v>268019.10000000003</v>
      </c>
    </row>
    <row r="1507" spans="1:15" x14ac:dyDescent="0.2">
      <c r="A1507" s="1" t="str">
        <f t="shared" si="46"/>
        <v>43466-Puente Hnos. (40)-41900-IN</v>
      </c>
      <c r="B1507" s="1" t="str">
        <f t="shared" si="47"/>
        <v>43466-Puente Hnos. (40)-IN</v>
      </c>
      <c r="C1507" s="1" t="str">
        <f>IF(I1507="","",IF(J1507="OUT","",IF(COUNTIF($A$2:A1507,A1507)=1,1,"")))</f>
        <v/>
      </c>
      <c r="D1507" s="1" t="str">
        <f>IF(I1507="","",IF(J1507="IN","",IF(COUNTIF($A$2:A1507,A1507)=1,1,"")))</f>
        <v/>
      </c>
      <c r="E1507" s="1" t="str">
        <f>IF(I1507="","",IF(J1507="OUT","",IF(COUNTIF(B$2:$B1507,B1507)=1,1,"")))</f>
        <v/>
      </c>
      <c r="F1507" s="1" t="str">
        <f>IF(I1507="","",IF(J1507="IN","",IF(COUNTIF($B$2:B1507,B1507)=1,1,"")))</f>
        <v/>
      </c>
      <c r="G1507" s="1">
        <f>IF(I1507="","",COUNTIF($K$1:K1507,K1507))</f>
        <v>25</v>
      </c>
      <c r="H1507" s="1">
        <f>IF(I1507="","",COUNTIF($G$2:G1507,1))</f>
        <v>81</v>
      </c>
      <c r="I1507" s="5">
        <v>41900</v>
      </c>
      <c r="J1507" s="5" t="s">
        <v>2</v>
      </c>
      <c r="K1507" s="5" t="s">
        <v>30</v>
      </c>
      <c r="L1507" s="6">
        <v>43466</v>
      </c>
      <c r="M1507" s="5">
        <v>9086</v>
      </c>
      <c r="N1507" s="5">
        <v>44.5</v>
      </c>
      <c r="O1507" s="7">
        <v>404327</v>
      </c>
    </row>
    <row r="1508" spans="1:15" x14ac:dyDescent="0.2">
      <c r="A1508" s="1" t="str">
        <f t="shared" ref="A1508:A1571" si="48">IF(I1508="","",L1508&amp;"-"&amp;K1508&amp;"-"&amp;I1508&amp;"-"&amp;J1508)</f>
        <v>43466-Puente Hnos. (40)-41900-IN</v>
      </c>
      <c r="B1508" s="1" t="str">
        <f t="shared" ref="B1508:B1571" si="49">IF(I1508="","",L1508&amp;"-"&amp;K1508&amp;"-"&amp;J1508)</f>
        <v>43466-Puente Hnos. (40)-IN</v>
      </c>
      <c r="C1508" s="1" t="str">
        <f>IF(I1508="","",IF(J1508="OUT","",IF(COUNTIF($A$2:A1508,A1508)=1,1,"")))</f>
        <v/>
      </c>
      <c r="D1508" s="1" t="str">
        <f>IF(I1508="","",IF(J1508="IN","",IF(COUNTIF($A$2:A1508,A1508)=1,1,"")))</f>
        <v/>
      </c>
      <c r="E1508" s="1" t="str">
        <f>IF(I1508="","",IF(J1508="OUT","",IF(COUNTIF(B$2:$B1508,B1508)=1,1,"")))</f>
        <v/>
      </c>
      <c r="F1508" s="1" t="str">
        <f>IF(I1508="","",IF(J1508="IN","",IF(COUNTIF($B$2:B1508,B1508)=1,1,"")))</f>
        <v/>
      </c>
      <c r="G1508" s="1">
        <f>IF(I1508="","",COUNTIF($K$1:K1508,K1508))</f>
        <v>26</v>
      </c>
      <c r="H1508" s="1">
        <f>IF(I1508="","",COUNTIF($G$2:G1508,1))</f>
        <v>81</v>
      </c>
      <c r="I1508" s="5">
        <v>41900</v>
      </c>
      <c r="J1508" s="5" t="s">
        <v>2</v>
      </c>
      <c r="K1508" s="5" t="s">
        <v>30</v>
      </c>
      <c r="L1508" s="6">
        <v>43466</v>
      </c>
      <c r="M1508" s="5">
        <v>4838</v>
      </c>
      <c r="N1508" s="5">
        <v>123.6</v>
      </c>
      <c r="O1508" s="7">
        <v>597976.79999999993</v>
      </c>
    </row>
    <row r="1509" spans="1:15" x14ac:dyDescent="0.2">
      <c r="A1509" s="1" t="str">
        <f t="shared" si="48"/>
        <v>43466-Banco de la Provincia de Bs. As. (1126)-41986-IN</v>
      </c>
      <c r="B1509" s="1" t="str">
        <f t="shared" si="49"/>
        <v>43466-Banco de la Provincia de Bs. As. (1126)-IN</v>
      </c>
      <c r="C1509" s="1">
        <f>IF(I1509="","",IF(J1509="OUT","",IF(COUNTIF($A$2:A1509,A1509)=1,1,"")))</f>
        <v>1</v>
      </c>
      <c r="D1509" s="1" t="str">
        <f>IF(I1509="","",IF(J1509="IN","",IF(COUNTIF($A$2:A1509,A1509)=1,1,"")))</f>
        <v/>
      </c>
      <c r="E1509" s="1">
        <f>IF(I1509="","",IF(J1509="OUT","",IF(COUNTIF(B$2:$B1509,B1509)=1,1,"")))</f>
        <v>1</v>
      </c>
      <c r="F1509" s="1" t="str">
        <f>IF(I1509="","",IF(J1509="IN","",IF(COUNTIF($B$2:B1509,B1509)=1,1,"")))</f>
        <v/>
      </c>
      <c r="G1509" s="1">
        <f>IF(I1509="","",COUNTIF($K$1:K1509,K1509))</f>
        <v>10</v>
      </c>
      <c r="H1509" s="1">
        <f>IF(I1509="","",COUNTIF($G$2:G1509,1))</f>
        <v>81</v>
      </c>
      <c r="I1509" s="5">
        <v>41986</v>
      </c>
      <c r="J1509" s="5" t="s">
        <v>2</v>
      </c>
      <c r="K1509" s="5" t="s">
        <v>32</v>
      </c>
      <c r="L1509" s="6">
        <v>43466</v>
      </c>
      <c r="M1509" s="5">
        <v>178</v>
      </c>
      <c r="N1509" s="5">
        <v>64.7</v>
      </c>
      <c r="O1509" s="7">
        <v>11516.6</v>
      </c>
    </row>
    <row r="1510" spans="1:15" x14ac:dyDescent="0.2">
      <c r="A1510" s="1" t="str">
        <f t="shared" si="48"/>
        <v>43466-Banco de la Provincia de Bs. As. (1126)-41986-IN</v>
      </c>
      <c r="B1510" s="1" t="str">
        <f t="shared" si="49"/>
        <v>43466-Banco de la Provincia de Bs. As. (1126)-IN</v>
      </c>
      <c r="C1510" s="1" t="str">
        <f>IF(I1510="","",IF(J1510="OUT","",IF(COUNTIF($A$2:A1510,A1510)=1,1,"")))</f>
        <v/>
      </c>
      <c r="D1510" s="1" t="str">
        <f>IF(I1510="","",IF(J1510="IN","",IF(COUNTIF($A$2:A1510,A1510)=1,1,"")))</f>
        <v/>
      </c>
      <c r="E1510" s="1" t="str">
        <f>IF(I1510="","",IF(J1510="OUT","",IF(COUNTIF(B$2:$B1510,B1510)=1,1,"")))</f>
        <v/>
      </c>
      <c r="F1510" s="1" t="str">
        <f>IF(I1510="","",IF(J1510="IN","",IF(COUNTIF($B$2:B1510,B1510)=1,1,"")))</f>
        <v/>
      </c>
      <c r="G1510" s="1">
        <f>IF(I1510="","",COUNTIF($K$1:K1510,K1510))</f>
        <v>11</v>
      </c>
      <c r="H1510" s="1">
        <f>IF(I1510="","",COUNTIF($G$2:G1510,1))</f>
        <v>81</v>
      </c>
      <c r="I1510" s="5">
        <v>41986</v>
      </c>
      <c r="J1510" s="5" t="s">
        <v>2</v>
      </c>
      <c r="K1510" s="5" t="s">
        <v>32</v>
      </c>
      <c r="L1510" s="6">
        <v>43466</v>
      </c>
      <c r="M1510" s="5">
        <v>4700</v>
      </c>
      <c r="N1510" s="5">
        <v>4.26</v>
      </c>
      <c r="O1510" s="7">
        <v>20022</v>
      </c>
    </row>
    <row r="1511" spans="1:15" x14ac:dyDescent="0.2">
      <c r="A1511" s="1" t="str">
        <f t="shared" si="48"/>
        <v>43466-Industrial Valores (122)-4839-OUT</v>
      </c>
      <c r="B1511" s="1" t="str">
        <f t="shared" si="49"/>
        <v>43466-Industrial Valores (122)-OUT</v>
      </c>
      <c r="C1511" s="1" t="str">
        <f>IF(I1511="","",IF(J1511="OUT","",IF(COUNTIF($A$2:A1511,A1511)=1,1,"")))</f>
        <v/>
      </c>
      <c r="D1511" s="1">
        <f>IF(I1511="","",IF(J1511="IN","",IF(COUNTIF($A$2:A1511,A1511)=1,1,"")))</f>
        <v>1</v>
      </c>
      <c r="E1511" s="1" t="str">
        <f>IF(I1511="","",IF(J1511="OUT","",IF(COUNTIF(B$2:$B1511,B1511)=1,1,"")))</f>
        <v/>
      </c>
      <c r="F1511" s="1">
        <f>IF(I1511="","",IF(J1511="IN","",IF(COUNTIF($B$2:B1511,B1511)=1,1,"")))</f>
        <v>1</v>
      </c>
      <c r="G1511" s="1">
        <f>IF(I1511="","",COUNTIF($K$1:K1511,K1511))</f>
        <v>2</v>
      </c>
      <c r="H1511" s="1">
        <f>IF(I1511="","",COUNTIF($G$2:G1511,1))</f>
        <v>81</v>
      </c>
      <c r="I1511" s="5">
        <v>4839</v>
      </c>
      <c r="J1511" s="5" t="s">
        <v>3</v>
      </c>
      <c r="K1511" s="5" t="s">
        <v>130</v>
      </c>
      <c r="L1511" s="6">
        <v>43466</v>
      </c>
      <c r="M1511" s="5">
        <v>995</v>
      </c>
      <c r="N1511" s="5">
        <v>194.1</v>
      </c>
      <c r="O1511" s="7">
        <v>-193129.5</v>
      </c>
    </row>
    <row r="1512" spans="1:15" x14ac:dyDescent="0.2">
      <c r="A1512" s="1" t="str">
        <f t="shared" si="48"/>
        <v>43466-Industrial Valores (122)-4839-OUT</v>
      </c>
      <c r="B1512" s="1" t="str">
        <f t="shared" si="49"/>
        <v>43466-Industrial Valores (122)-OUT</v>
      </c>
      <c r="C1512" s="1" t="str">
        <f>IF(I1512="","",IF(J1512="OUT","",IF(COUNTIF($A$2:A1512,A1512)=1,1,"")))</f>
        <v/>
      </c>
      <c r="D1512" s="1" t="str">
        <f>IF(I1512="","",IF(J1512="IN","",IF(COUNTIF($A$2:A1512,A1512)=1,1,"")))</f>
        <v/>
      </c>
      <c r="E1512" s="1" t="str">
        <f>IF(I1512="","",IF(J1512="OUT","",IF(COUNTIF(B$2:$B1512,B1512)=1,1,"")))</f>
        <v/>
      </c>
      <c r="F1512" s="1" t="str">
        <f>IF(I1512="","",IF(J1512="IN","",IF(COUNTIF($B$2:B1512,B1512)=1,1,"")))</f>
        <v/>
      </c>
      <c r="G1512" s="1">
        <f>IF(I1512="","",COUNTIF($K$1:K1512,K1512))</f>
        <v>3</v>
      </c>
      <c r="H1512" s="1">
        <f>IF(I1512="","",COUNTIF($G$2:G1512,1))</f>
        <v>81</v>
      </c>
      <c r="I1512" s="5">
        <v>4839</v>
      </c>
      <c r="J1512" s="5" t="s">
        <v>3</v>
      </c>
      <c r="K1512" s="5" t="s">
        <v>130</v>
      </c>
      <c r="L1512" s="6">
        <v>43466</v>
      </c>
      <c r="M1512" s="5">
        <v>3128</v>
      </c>
      <c r="N1512" s="5">
        <v>48.6</v>
      </c>
      <c r="O1512" s="7">
        <v>-152020.80000000002</v>
      </c>
    </row>
    <row r="1513" spans="1:15" x14ac:dyDescent="0.2">
      <c r="A1513" s="1" t="str">
        <f t="shared" si="48"/>
        <v>43466-Industrial Valores (122)-4839-OUT</v>
      </c>
      <c r="B1513" s="1" t="str">
        <f t="shared" si="49"/>
        <v>43466-Industrial Valores (122)-OUT</v>
      </c>
      <c r="C1513" s="1" t="str">
        <f>IF(I1513="","",IF(J1513="OUT","",IF(COUNTIF($A$2:A1513,A1513)=1,1,"")))</f>
        <v/>
      </c>
      <c r="D1513" s="1" t="str">
        <f>IF(I1513="","",IF(J1513="IN","",IF(COUNTIF($A$2:A1513,A1513)=1,1,"")))</f>
        <v/>
      </c>
      <c r="E1513" s="1" t="str">
        <f>IF(I1513="","",IF(J1513="OUT","",IF(COUNTIF(B$2:$B1513,B1513)=1,1,"")))</f>
        <v/>
      </c>
      <c r="F1513" s="1" t="str">
        <f>IF(I1513="","",IF(J1513="IN","",IF(COUNTIF($B$2:B1513,B1513)=1,1,"")))</f>
        <v/>
      </c>
      <c r="G1513" s="1">
        <f>IF(I1513="","",COUNTIF($K$1:K1513,K1513))</f>
        <v>4</v>
      </c>
      <c r="H1513" s="1">
        <f>IF(I1513="","",COUNTIF($G$2:G1513,1))</f>
        <v>81</v>
      </c>
      <c r="I1513" s="5">
        <v>4839</v>
      </c>
      <c r="J1513" s="5" t="s">
        <v>3</v>
      </c>
      <c r="K1513" s="5" t="s">
        <v>130</v>
      </c>
      <c r="L1513" s="6">
        <v>43466</v>
      </c>
      <c r="M1513" s="5">
        <v>25608</v>
      </c>
      <c r="N1513" s="5">
        <v>5.5</v>
      </c>
      <c r="O1513" s="7">
        <v>-140844</v>
      </c>
    </row>
    <row r="1514" spans="1:15" x14ac:dyDescent="0.2">
      <c r="A1514" s="1" t="str">
        <f t="shared" si="48"/>
        <v>43466-Industrial Valores (122)-4839-OUT</v>
      </c>
      <c r="B1514" s="1" t="str">
        <f t="shared" si="49"/>
        <v>43466-Industrial Valores (122)-OUT</v>
      </c>
      <c r="C1514" s="1" t="str">
        <f>IF(I1514="","",IF(J1514="OUT","",IF(COUNTIF($A$2:A1514,A1514)=1,1,"")))</f>
        <v/>
      </c>
      <c r="D1514" s="1" t="str">
        <f>IF(I1514="","",IF(J1514="IN","",IF(COUNTIF($A$2:A1514,A1514)=1,1,"")))</f>
        <v/>
      </c>
      <c r="E1514" s="1" t="str">
        <f>IF(I1514="","",IF(J1514="OUT","",IF(COUNTIF(B$2:$B1514,B1514)=1,1,"")))</f>
        <v/>
      </c>
      <c r="F1514" s="1" t="str">
        <f>IF(I1514="","",IF(J1514="IN","",IF(COUNTIF($B$2:B1514,B1514)=1,1,"")))</f>
        <v/>
      </c>
      <c r="G1514" s="1">
        <f>IF(I1514="","",COUNTIF($K$1:K1514,K1514))</f>
        <v>5</v>
      </c>
      <c r="H1514" s="1">
        <f>IF(I1514="","",COUNTIF($G$2:G1514,1))</f>
        <v>81</v>
      </c>
      <c r="I1514" s="5">
        <v>4839</v>
      </c>
      <c r="J1514" s="5" t="s">
        <v>3</v>
      </c>
      <c r="K1514" s="5" t="s">
        <v>130</v>
      </c>
      <c r="L1514" s="6">
        <v>43466</v>
      </c>
      <c r="M1514" s="5">
        <v>2273</v>
      </c>
      <c r="N1514" s="5">
        <v>53.35</v>
      </c>
      <c r="O1514" s="7">
        <v>-121264.55</v>
      </c>
    </row>
    <row r="1515" spans="1:15" x14ac:dyDescent="0.2">
      <c r="A1515" s="1" t="str">
        <f t="shared" si="48"/>
        <v>43466-Industrial Valores (122)-4839-OUT</v>
      </c>
      <c r="B1515" s="1" t="str">
        <f t="shared" si="49"/>
        <v>43466-Industrial Valores (122)-OUT</v>
      </c>
      <c r="C1515" s="1" t="str">
        <f>IF(I1515="","",IF(J1515="OUT","",IF(COUNTIF($A$2:A1515,A1515)=1,1,"")))</f>
        <v/>
      </c>
      <c r="D1515" s="1" t="str">
        <f>IF(I1515="","",IF(J1515="IN","",IF(COUNTIF($A$2:A1515,A1515)=1,1,"")))</f>
        <v/>
      </c>
      <c r="E1515" s="1" t="str">
        <f>IF(I1515="","",IF(J1515="OUT","",IF(COUNTIF(B$2:$B1515,B1515)=1,1,"")))</f>
        <v/>
      </c>
      <c r="F1515" s="1" t="str">
        <f>IF(I1515="","",IF(J1515="IN","",IF(COUNTIF($B$2:B1515,B1515)=1,1,"")))</f>
        <v/>
      </c>
      <c r="G1515" s="1">
        <f>IF(I1515="","",COUNTIF($K$1:K1515,K1515))</f>
        <v>6</v>
      </c>
      <c r="H1515" s="1">
        <f>IF(I1515="","",COUNTIF($G$2:G1515,1))</f>
        <v>81</v>
      </c>
      <c r="I1515" s="5">
        <v>4839</v>
      </c>
      <c r="J1515" s="5" t="s">
        <v>3</v>
      </c>
      <c r="K1515" s="5" t="s">
        <v>130</v>
      </c>
      <c r="L1515" s="6">
        <v>43466</v>
      </c>
      <c r="M1515" s="5">
        <v>1870</v>
      </c>
      <c r="N1515" s="5">
        <v>43.9</v>
      </c>
      <c r="O1515" s="7">
        <v>-82093</v>
      </c>
    </row>
    <row r="1516" spans="1:15" x14ac:dyDescent="0.2">
      <c r="A1516" s="1" t="str">
        <f t="shared" si="48"/>
        <v>43466-Industrial Valores (122)-4839-OUT</v>
      </c>
      <c r="B1516" s="1" t="str">
        <f t="shared" si="49"/>
        <v>43466-Industrial Valores (122)-OUT</v>
      </c>
      <c r="C1516" s="1" t="str">
        <f>IF(I1516="","",IF(J1516="OUT","",IF(COUNTIF($A$2:A1516,A1516)=1,1,"")))</f>
        <v/>
      </c>
      <c r="D1516" s="1" t="str">
        <f>IF(I1516="","",IF(J1516="IN","",IF(COUNTIF($A$2:A1516,A1516)=1,1,"")))</f>
        <v/>
      </c>
      <c r="E1516" s="1" t="str">
        <f>IF(I1516="","",IF(J1516="OUT","",IF(COUNTIF(B$2:$B1516,B1516)=1,1,"")))</f>
        <v/>
      </c>
      <c r="F1516" s="1" t="str">
        <f>IF(I1516="","",IF(J1516="IN","",IF(COUNTIF($B$2:B1516,B1516)=1,1,"")))</f>
        <v/>
      </c>
      <c r="G1516" s="1">
        <f>IF(I1516="","",COUNTIF($K$1:K1516,K1516))</f>
        <v>7</v>
      </c>
      <c r="H1516" s="1">
        <f>IF(I1516="","",COUNTIF($G$2:G1516,1))</f>
        <v>81</v>
      </c>
      <c r="I1516" s="5">
        <v>4839</v>
      </c>
      <c r="J1516" s="5" t="s">
        <v>3</v>
      </c>
      <c r="K1516" s="5" t="s">
        <v>130</v>
      </c>
      <c r="L1516" s="6">
        <v>43466</v>
      </c>
      <c r="M1516" s="5">
        <v>1905</v>
      </c>
      <c r="N1516" s="5">
        <v>3653</v>
      </c>
      <c r="O1516" s="7">
        <v>-69589.650000000009</v>
      </c>
    </row>
    <row r="1517" spans="1:15" x14ac:dyDescent="0.2">
      <c r="A1517" s="1" t="str">
        <f t="shared" si="48"/>
        <v>43466-Industrial Valores (122)-4839-OUT</v>
      </c>
      <c r="B1517" s="1" t="str">
        <f t="shared" si="49"/>
        <v>43466-Industrial Valores (122)-OUT</v>
      </c>
      <c r="C1517" s="1" t="str">
        <f>IF(I1517="","",IF(J1517="OUT","",IF(COUNTIF($A$2:A1517,A1517)=1,1,"")))</f>
        <v/>
      </c>
      <c r="D1517" s="1" t="str">
        <f>IF(I1517="","",IF(J1517="IN","",IF(COUNTIF($A$2:A1517,A1517)=1,1,"")))</f>
        <v/>
      </c>
      <c r="E1517" s="1" t="str">
        <f>IF(I1517="","",IF(J1517="OUT","",IF(COUNTIF(B$2:$B1517,B1517)=1,1,"")))</f>
        <v/>
      </c>
      <c r="F1517" s="1" t="str">
        <f>IF(I1517="","",IF(J1517="IN","",IF(COUNTIF($B$2:B1517,B1517)=1,1,"")))</f>
        <v/>
      </c>
      <c r="G1517" s="1">
        <f>IF(I1517="","",COUNTIF($K$1:K1517,K1517))</f>
        <v>8</v>
      </c>
      <c r="H1517" s="1">
        <f>IF(I1517="","",COUNTIF($G$2:G1517,1))</f>
        <v>81</v>
      </c>
      <c r="I1517" s="5">
        <v>4839</v>
      </c>
      <c r="J1517" s="5" t="s">
        <v>3</v>
      </c>
      <c r="K1517" s="5" t="s">
        <v>130</v>
      </c>
      <c r="L1517" s="6">
        <v>43466</v>
      </c>
      <c r="M1517" s="5">
        <v>346</v>
      </c>
      <c r="N1517" s="5">
        <v>26.35</v>
      </c>
      <c r="O1517" s="7">
        <v>-9117.1</v>
      </c>
    </row>
    <row r="1518" spans="1:15" x14ac:dyDescent="0.2">
      <c r="A1518" s="1" t="str">
        <f t="shared" si="48"/>
        <v>43466-PP Inversiones S.A (262)-8950-OUT</v>
      </c>
      <c r="B1518" s="1" t="str">
        <f t="shared" si="49"/>
        <v>43466-PP Inversiones S.A (262)-OUT</v>
      </c>
      <c r="C1518" s="1" t="str">
        <f>IF(I1518="","",IF(J1518="OUT","",IF(COUNTIF($A$2:A1518,A1518)=1,1,"")))</f>
        <v/>
      </c>
      <c r="D1518" s="1">
        <f>IF(I1518="","",IF(J1518="IN","",IF(COUNTIF($A$2:A1518,A1518)=1,1,"")))</f>
        <v>1</v>
      </c>
      <c r="E1518" s="1" t="str">
        <f>IF(I1518="","",IF(J1518="OUT","",IF(COUNTIF(B$2:$B1518,B1518)=1,1,"")))</f>
        <v/>
      </c>
      <c r="F1518" s="1">
        <f>IF(I1518="","",IF(J1518="IN","",IF(COUNTIF($B$2:B1518,B1518)=1,1,"")))</f>
        <v>1</v>
      </c>
      <c r="G1518" s="1">
        <f>IF(I1518="","",COUNTIF($K$1:K1518,K1518))</f>
        <v>34</v>
      </c>
      <c r="H1518" s="1">
        <f>IF(I1518="","",COUNTIF($G$2:G1518,1))</f>
        <v>81</v>
      </c>
      <c r="I1518" s="5">
        <v>8950</v>
      </c>
      <c r="J1518" s="5" t="s">
        <v>3</v>
      </c>
      <c r="K1518" s="5" t="s">
        <v>29</v>
      </c>
      <c r="L1518" s="6">
        <v>43466</v>
      </c>
      <c r="M1518" s="5">
        <v>6564</v>
      </c>
      <c r="N1518" s="5">
        <v>3837</v>
      </c>
      <c r="O1518" s="7">
        <v>-251860.68</v>
      </c>
    </row>
    <row r="1519" spans="1:15" x14ac:dyDescent="0.2">
      <c r="A1519" s="1" t="str">
        <f t="shared" si="48"/>
        <v>43466-PP Inversiones S.A (262)-8950-OUT</v>
      </c>
      <c r="B1519" s="1" t="str">
        <f t="shared" si="49"/>
        <v>43466-PP Inversiones S.A (262)-OUT</v>
      </c>
      <c r="C1519" s="1" t="str">
        <f>IF(I1519="","",IF(J1519="OUT","",IF(COUNTIF($A$2:A1519,A1519)=1,1,"")))</f>
        <v/>
      </c>
      <c r="D1519" s="1" t="str">
        <f>IF(I1519="","",IF(J1519="IN","",IF(COUNTIF($A$2:A1519,A1519)=1,1,"")))</f>
        <v/>
      </c>
      <c r="E1519" s="1" t="str">
        <f>IF(I1519="","",IF(J1519="OUT","",IF(COUNTIF(B$2:$B1519,B1519)=1,1,"")))</f>
        <v/>
      </c>
      <c r="F1519" s="1" t="str">
        <f>IF(I1519="","",IF(J1519="IN","",IF(COUNTIF($B$2:B1519,B1519)=1,1,"")))</f>
        <v/>
      </c>
      <c r="G1519" s="1">
        <f>IF(I1519="","",COUNTIF($K$1:K1519,K1519))</f>
        <v>35</v>
      </c>
      <c r="H1519" s="1">
        <f>IF(I1519="","",COUNTIF($G$2:G1519,1))</f>
        <v>81</v>
      </c>
      <c r="I1519" s="5">
        <v>8950</v>
      </c>
      <c r="J1519" s="5" t="s">
        <v>3</v>
      </c>
      <c r="K1519" s="5" t="s">
        <v>29</v>
      </c>
      <c r="L1519" s="6">
        <v>43466</v>
      </c>
      <c r="M1519" s="5">
        <v>1276</v>
      </c>
      <c r="N1519" s="5">
        <v>3750</v>
      </c>
      <c r="O1519" s="7">
        <v>-47850</v>
      </c>
    </row>
    <row r="1520" spans="1:15" x14ac:dyDescent="0.2">
      <c r="A1520" s="1" t="str">
        <f t="shared" si="48"/>
        <v>43466-EcoBolsar (689)-12267-OUT</v>
      </c>
      <c r="B1520" s="1" t="str">
        <f t="shared" si="49"/>
        <v>43466-EcoBolsar (689)-OUT</v>
      </c>
      <c r="C1520" s="1" t="str">
        <f>IF(I1520="","",IF(J1520="OUT","",IF(COUNTIF($A$2:A1520,A1520)=1,1,"")))</f>
        <v/>
      </c>
      <c r="D1520" s="1">
        <f>IF(I1520="","",IF(J1520="IN","",IF(COUNTIF($A$2:A1520,A1520)=1,1,"")))</f>
        <v>1</v>
      </c>
      <c r="E1520" s="1" t="str">
        <f>IF(I1520="","",IF(J1520="OUT","",IF(COUNTIF(B$2:$B1520,B1520)=1,1,"")))</f>
        <v/>
      </c>
      <c r="F1520" s="1">
        <f>IF(I1520="","",IF(J1520="IN","",IF(COUNTIF($B$2:B1520,B1520)=1,1,"")))</f>
        <v>1</v>
      </c>
      <c r="G1520" s="1">
        <f>IF(I1520="","",COUNTIF($K$1:K1520,K1520))</f>
        <v>174</v>
      </c>
      <c r="H1520" s="1">
        <f>IF(I1520="","",COUNTIF($G$2:G1520,1))</f>
        <v>81</v>
      </c>
      <c r="I1520" s="5">
        <v>12267</v>
      </c>
      <c r="J1520" s="5" t="s">
        <v>3</v>
      </c>
      <c r="K1520" s="5" t="s">
        <v>25</v>
      </c>
      <c r="L1520" s="6">
        <v>43466</v>
      </c>
      <c r="M1520" s="5">
        <v>12014</v>
      </c>
      <c r="N1520" s="5">
        <v>4380</v>
      </c>
      <c r="O1520" s="7">
        <v>-526213.19999999995</v>
      </c>
    </row>
    <row r="1521" spans="1:15" x14ac:dyDescent="0.2">
      <c r="A1521" s="1" t="str">
        <f t="shared" si="48"/>
        <v>43466-EcoBolsar (689)-12267-OUT</v>
      </c>
      <c r="B1521" s="1" t="str">
        <f t="shared" si="49"/>
        <v>43466-EcoBolsar (689)-OUT</v>
      </c>
      <c r="C1521" s="1" t="str">
        <f>IF(I1521="","",IF(J1521="OUT","",IF(COUNTIF($A$2:A1521,A1521)=1,1,"")))</f>
        <v/>
      </c>
      <c r="D1521" s="1" t="str">
        <f>IF(I1521="","",IF(J1521="IN","",IF(COUNTIF($A$2:A1521,A1521)=1,1,"")))</f>
        <v/>
      </c>
      <c r="E1521" s="1" t="str">
        <f>IF(I1521="","",IF(J1521="OUT","",IF(COUNTIF(B$2:$B1521,B1521)=1,1,"")))</f>
        <v/>
      </c>
      <c r="F1521" s="1" t="str">
        <f>IF(I1521="","",IF(J1521="IN","",IF(COUNTIF($B$2:B1521,B1521)=1,1,"")))</f>
        <v/>
      </c>
      <c r="G1521" s="1">
        <f>IF(I1521="","",COUNTIF($K$1:K1521,K1521))</f>
        <v>175</v>
      </c>
      <c r="H1521" s="1">
        <f>IF(I1521="","",COUNTIF($G$2:G1521,1))</f>
        <v>81</v>
      </c>
      <c r="I1521" s="5">
        <v>12267</v>
      </c>
      <c r="J1521" s="5" t="s">
        <v>3</v>
      </c>
      <c r="K1521" s="5" t="s">
        <v>25</v>
      </c>
      <c r="L1521" s="6">
        <v>43466</v>
      </c>
      <c r="M1521" s="5">
        <v>2929</v>
      </c>
      <c r="N1521" s="5">
        <v>124.8</v>
      </c>
      <c r="O1521" s="7">
        <v>-365539.2</v>
      </c>
    </row>
    <row r="1522" spans="1:15" x14ac:dyDescent="0.2">
      <c r="A1522" s="1" t="str">
        <f t="shared" si="48"/>
        <v>43466-EcoBolsar (689)-12267-OUT</v>
      </c>
      <c r="B1522" s="1" t="str">
        <f t="shared" si="49"/>
        <v>43466-EcoBolsar (689)-OUT</v>
      </c>
      <c r="C1522" s="1" t="str">
        <f>IF(I1522="","",IF(J1522="OUT","",IF(COUNTIF($A$2:A1522,A1522)=1,1,"")))</f>
        <v/>
      </c>
      <c r="D1522" s="1" t="str">
        <f>IF(I1522="","",IF(J1522="IN","",IF(COUNTIF($A$2:A1522,A1522)=1,1,"")))</f>
        <v/>
      </c>
      <c r="E1522" s="1" t="str">
        <f>IF(I1522="","",IF(J1522="OUT","",IF(COUNTIF(B$2:$B1522,B1522)=1,1,"")))</f>
        <v/>
      </c>
      <c r="F1522" s="1" t="str">
        <f>IF(I1522="","",IF(J1522="IN","",IF(COUNTIF($B$2:B1522,B1522)=1,1,"")))</f>
        <v/>
      </c>
      <c r="G1522" s="1">
        <f>IF(I1522="","",COUNTIF($K$1:K1522,K1522))</f>
        <v>176</v>
      </c>
      <c r="H1522" s="1">
        <f>IF(I1522="","",COUNTIF($G$2:G1522,1))</f>
        <v>81</v>
      </c>
      <c r="I1522" s="5">
        <v>12267</v>
      </c>
      <c r="J1522" s="5" t="s">
        <v>3</v>
      </c>
      <c r="K1522" s="5" t="s">
        <v>25</v>
      </c>
      <c r="L1522" s="6">
        <v>43466</v>
      </c>
      <c r="M1522" s="5">
        <v>1272</v>
      </c>
      <c r="N1522" s="5">
        <v>123.3</v>
      </c>
      <c r="O1522" s="7">
        <v>-156837.6</v>
      </c>
    </row>
    <row r="1523" spans="1:15" x14ac:dyDescent="0.2">
      <c r="A1523" s="1" t="str">
        <f t="shared" si="48"/>
        <v>43466-EcoBolsar (689)-12267-OUT</v>
      </c>
      <c r="B1523" s="1" t="str">
        <f t="shared" si="49"/>
        <v>43466-EcoBolsar (689)-OUT</v>
      </c>
      <c r="C1523" s="1" t="str">
        <f>IF(I1523="","",IF(J1523="OUT","",IF(COUNTIF($A$2:A1523,A1523)=1,1,"")))</f>
        <v/>
      </c>
      <c r="D1523" s="1" t="str">
        <f>IF(I1523="","",IF(J1523="IN","",IF(COUNTIF($A$2:A1523,A1523)=1,1,"")))</f>
        <v/>
      </c>
      <c r="E1523" s="1" t="str">
        <f>IF(I1523="","",IF(J1523="OUT","",IF(COUNTIF(B$2:$B1523,B1523)=1,1,"")))</f>
        <v/>
      </c>
      <c r="F1523" s="1" t="str">
        <f>IF(I1523="","",IF(J1523="IN","",IF(COUNTIF($B$2:B1523,B1523)=1,1,"")))</f>
        <v/>
      </c>
      <c r="G1523" s="1">
        <f>IF(I1523="","",COUNTIF($K$1:K1523,K1523))</f>
        <v>177</v>
      </c>
      <c r="H1523" s="1">
        <f>IF(I1523="","",COUNTIF($G$2:G1523,1))</f>
        <v>81</v>
      </c>
      <c r="I1523" s="5">
        <v>12267</v>
      </c>
      <c r="J1523" s="5" t="s">
        <v>3</v>
      </c>
      <c r="K1523" s="5" t="s">
        <v>25</v>
      </c>
      <c r="L1523" s="6">
        <v>43466</v>
      </c>
      <c r="M1523" s="5">
        <v>400</v>
      </c>
      <c r="N1523" s="5">
        <v>384.5</v>
      </c>
      <c r="O1523" s="7">
        <v>-153800</v>
      </c>
    </row>
    <row r="1524" spans="1:15" x14ac:dyDescent="0.2">
      <c r="A1524" s="1" t="str">
        <f t="shared" si="48"/>
        <v>43466-EcoBolsar (689)-12267-OUT</v>
      </c>
      <c r="B1524" s="1" t="str">
        <f t="shared" si="49"/>
        <v>43466-EcoBolsar (689)-OUT</v>
      </c>
      <c r="C1524" s="1" t="str">
        <f>IF(I1524="","",IF(J1524="OUT","",IF(COUNTIF($A$2:A1524,A1524)=1,1,"")))</f>
        <v/>
      </c>
      <c r="D1524" s="1" t="str">
        <f>IF(I1524="","",IF(J1524="IN","",IF(COUNTIF($A$2:A1524,A1524)=1,1,"")))</f>
        <v/>
      </c>
      <c r="E1524" s="1" t="str">
        <f>IF(I1524="","",IF(J1524="OUT","",IF(COUNTIF(B$2:$B1524,B1524)=1,1,"")))</f>
        <v/>
      </c>
      <c r="F1524" s="1" t="str">
        <f>IF(I1524="","",IF(J1524="IN","",IF(COUNTIF($B$2:B1524,B1524)=1,1,"")))</f>
        <v/>
      </c>
      <c r="G1524" s="1">
        <f>IF(I1524="","",COUNTIF($K$1:K1524,K1524))</f>
        <v>178</v>
      </c>
      <c r="H1524" s="1">
        <f>IF(I1524="","",COUNTIF($G$2:G1524,1))</f>
        <v>81</v>
      </c>
      <c r="I1524" s="5">
        <v>12267</v>
      </c>
      <c r="J1524" s="5" t="s">
        <v>3</v>
      </c>
      <c r="K1524" s="5" t="s">
        <v>25</v>
      </c>
      <c r="L1524" s="6">
        <v>43466</v>
      </c>
      <c r="M1524" s="5">
        <v>2103</v>
      </c>
      <c r="N1524" s="5">
        <v>65.2</v>
      </c>
      <c r="O1524" s="7">
        <v>-137115.6</v>
      </c>
    </row>
    <row r="1525" spans="1:15" x14ac:dyDescent="0.2">
      <c r="A1525" s="1" t="str">
        <f t="shared" si="48"/>
        <v>43466-EcoBolsar (689)-12267-OUT</v>
      </c>
      <c r="B1525" s="1" t="str">
        <f t="shared" si="49"/>
        <v>43466-EcoBolsar (689)-OUT</v>
      </c>
      <c r="C1525" s="1" t="str">
        <f>IF(I1525="","",IF(J1525="OUT","",IF(COUNTIF($A$2:A1525,A1525)=1,1,"")))</f>
        <v/>
      </c>
      <c r="D1525" s="1" t="str">
        <f>IF(I1525="","",IF(J1525="IN","",IF(COUNTIF($A$2:A1525,A1525)=1,1,"")))</f>
        <v/>
      </c>
      <c r="E1525" s="1" t="str">
        <f>IF(I1525="","",IF(J1525="OUT","",IF(COUNTIF(B$2:$B1525,B1525)=1,1,"")))</f>
        <v/>
      </c>
      <c r="F1525" s="1" t="str">
        <f>IF(I1525="","",IF(J1525="IN","",IF(COUNTIF($B$2:B1525,B1525)=1,1,"")))</f>
        <v/>
      </c>
      <c r="G1525" s="1">
        <f>IF(I1525="","",COUNTIF($K$1:K1525,K1525))</f>
        <v>179</v>
      </c>
      <c r="H1525" s="1">
        <f>IF(I1525="","",COUNTIF($G$2:G1525,1))</f>
        <v>81</v>
      </c>
      <c r="I1525" s="5">
        <v>12267</v>
      </c>
      <c r="J1525" s="5" t="s">
        <v>3</v>
      </c>
      <c r="K1525" s="5" t="s">
        <v>25</v>
      </c>
      <c r="L1525" s="6">
        <v>43466</v>
      </c>
      <c r="M1525" s="5">
        <v>3500</v>
      </c>
      <c r="N1525" s="5">
        <v>38.799999999999997</v>
      </c>
      <c r="O1525" s="7">
        <v>-135800</v>
      </c>
    </row>
    <row r="1526" spans="1:15" x14ac:dyDescent="0.2">
      <c r="A1526" s="1" t="str">
        <f t="shared" si="48"/>
        <v>43466-EcoBolsar (689)-12267-OUT</v>
      </c>
      <c r="B1526" s="1" t="str">
        <f t="shared" si="49"/>
        <v>43466-EcoBolsar (689)-OUT</v>
      </c>
      <c r="C1526" s="1" t="str">
        <f>IF(I1526="","",IF(J1526="OUT","",IF(COUNTIF($A$2:A1526,A1526)=1,1,"")))</f>
        <v/>
      </c>
      <c r="D1526" s="1" t="str">
        <f>IF(I1526="","",IF(J1526="IN","",IF(COUNTIF($A$2:A1526,A1526)=1,1,"")))</f>
        <v/>
      </c>
      <c r="E1526" s="1" t="str">
        <f>IF(I1526="","",IF(J1526="OUT","",IF(COUNTIF(B$2:$B1526,B1526)=1,1,"")))</f>
        <v/>
      </c>
      <c r="F1526" s="1" t="str">
        <f>IF(I1526="","",IF(J1526="IN","",IF(COUNTIF($B$2:B1526,B1526)=1,1,"")))</f>
        <v/>
      </c>
      <c r="G1526" s="1">
        <f>IF(I1526="","",COUNTIF($K$1:K1526,K1526))</f>
        <v>180</v>
      </c>
      <c r="H1526" s="1">
        <f>IF(I1526="","",COUNTIF($G$2:G1526,1))</f>
        <v>81</v>
      </c>
      <c r="I1526" s="5">
        <v>12267</v>
      </c>
      <c r="J1526" s="5" t="s">
        <v>3</v>
      </c>
      <c r="K1526" s="5" t="s">
        <v>25</v>
      </c>
      <c r="L1526" s="6">
        <v>43466</v>
      </c>
      <c r="M1526" s="5">
        <v>13478</v>
      </c>
      <c r="N1526" s="5">
        <v>5.97</v>
      </c>
      <c r="O1526" s="7">
        <v>-80463.66</v>
      </c>
    </row>
    <row r="1527" spans="1:15" x14ac:dyDescent="0.2">
      <c r="A1527" s="1" t="str">
        <f t="shared" si="48"/>
        <v>43466-EcoBolsar (689)-12267-OUT</v>
      </c>
      <c r="B1527" s="1" t="str">
        <f t="shared" si="49"/>
        <v>43466-EcoBolsar (689)-OUT</v>
      </c>
      <c r="C1527" s="1" t="str">
        <f>IF(I1527="","",IF(J1527="OUT","",IF(COUNTIF($A$2:A1527,A1527)=1,1,"")))</f>
        <v/>
      </c>
      <c r="D1527" s="1" t="str">
        <f>IF(I1527="","",IF(J1527="IN","",IF(COUNTIF($A$2:A1527,A1527)=1,1,"")))</f>
        <v/>
      </c>
      <c r="E1527" s="1" t="str">
        <f>IF(I1527="","",IF(J1527="OUT","",IF(COUNTIF(B$2:$B1527,B1527)=1,1,"")))</f>
        <v/>
      </c>
      <c r="F1527" s="1" t="str">
        <f>IF(I1527="","",IF(J1527="IN","",IF(COUNTIF($B$2:B1527,B1527)=1,1,"")))</f>
        <v/>
      </c>
      <c r="G1527" s="1">
        <f>IF(I1527="","",COUNTIF($K$1:K1527,K1527))</f>
        <v>181</v>
      </c>
      <c r="H1527" s="1">
        <f>IF(I1527="","",COUNTIF($G$2:G1527,1))</f>
        <v>81</v>
      </c>
      <c r="I1527" s="5">
        <v>12267</v>
      </c>
      <c r="J1527" s="5" t="s">
        <v>3</v>
      </c>
      <c r="K1527" s="5" t="s">
        <v>25</v>
      </c>
      <c r="L1527" s="6">
        <v>43466</v>
      </c>
      <c r="M1527" s="5">
        <v>973</v>
      </c>
      <c r="N1527" s="5">
        <v>65.5</v>
      </c>
      <c r="O1527" s="7">
        <v>-63731.5</v>
      </c>
    </row>
    <row r="1528" spans="1:15" x14ac:dyDescent="0.2">
      <c r="A1528" s="1" t="str">
        <f t="shared" si="48"/>
        <v>43466-EcoBolsar (689)-12267-OUT</v>
      </c>
      <c r="B1528" s="1" t="str">
        <f t="shared" si="49"/>
        <v>43466-EcoBolsar (689)-OUT</v>
      </c>
      <c r="C1528" s="1" t="str">
        <f>IF(I1528="","",IF(J1528="OUT","",IF(COUNTIF($A$2:A1528,A1528)=1,1,"")))</f>
        <v/>
      </c>
      <c r="D1528" s="1" t="str">
        <f>IF(I1528="","",IF(J1528="IN","",IF(COUNTIF($A$2:A1528,A1528)=1,1,"")))</f>
        <v/>
      </c>
      <c r="E1528" s="1" t="str">
        <f>IF(I1528="","",IF(J1528="OUT","",IF(COUNTIF(B$2:$B1528,B1528)=1,1,"")))</f>
        <v/>
      </c>
      <c r="F1528" s="1" t="str">
        <f>IF(I1528="","",IF(J1528="IN","",IF(COUNTIF($B$2:B1528,B1528)=1,1,"")))</f>
        <v/>
      </c>
      <c r="G1528" s="1">
        <f>IF(I1528="","",COUNTIF($K$1:K1528,K1528))</f>
        <v>182</v>
      </c>
      <c r="H1528" s="1">
        <f>IF(I1528="","",COUNTIF($G$2:G1528,1))</f>
        <v>81</v>
      </c>
      <c r="I1528" s="5">
        <v>12267</v>
      </c>
      <c r="J1528" s="5" t="s">
        <v>3</v>
      </c>
      <c r="K1528" s="5" t="s">
        <v>25</v>
      </c>
      <c r="L1528" s="6">
        <v>43466</v>
      </c>
      <c r="M1528" s="5">
        <v>1231</v>
      </c>
      <c r="N1528" s="5">
        <v>49.5</v>
      </c>
      <c r="O1528" s="7">
        <v>-60934.5</v>
      </c>
    </row>
    <row r="1529" spans="1:15" x14ac:dyDescent="0.2">
      <c r="A1529" s="1" t="str">
        <f t="shared" si="48"/>
        <v>43466-Tomar Inversiones S.A. (81)-12287-OUT</v>
      </c>
      <c r="B1529" s="1" t="str">
        <f t="shared" si="49"/>
        <v>43466-Tomar Inversiones S.A. (81)-OUT</v>
      </c>
      <c r="C1529" s="1" t="str">
        <f>IF(I1529="","",IF(J1529="OUT","",IF(COUNTIF($A$2:A1529,A1529)=1,1,"")))</f>
        <v/>
      </c>
      <c r="D1529" s="1">
        <f>IF(I1529="","",IF(J1529="IN","",IF(COUNTIF($A$2:A1529,A1529)=1,1,"")))</f>
        <v>1</v>
      </c>
      <c r="E1529" s="1" t="str">
        <f>IF(I1529="","",IF(J1529="OUT","",IF(COUNTIF(B$2:$B1529,B1529)=1,1,"")))</f>
        <v/>
      </c>
      <c r="F1529" s="1">
        <f>IF(I1529="","",IF(J1529="IN","",IF(COUNTIF($B$2:B1529,B1529)=1,1,"")))</f>
        <v>1</v>
      </c>
      <c r="G1529" s="1">
        <f>IF(I1529="","",COUNTIF($K$1:K1529,K1529))</f>
        <v>9</v>
      </c>
      <c r="H1529" s="1">
        <f>IF(I1529="","",COUNTIF($G$2:G1529,1))</f>
        <v>81</v>
      </c>
      <c r="I1529" s="5">
        <v>12287</v>
      </c>
      <c r="J1529" s="5" t="s">
        <v>3</v>
      </c>
      <c r="K1529" s="5" t="s">
        <v>123</v>
      </c>
      <c r="L1529" s="6">
        <v>43466</v>
      </c>
      <c r="M1529" s="5">
        <v>5700</v>
      </c>
      <c r="N1529" s="5">
        <v>3579.18</v>
      </c>
      <c r="O1529" s="7">
        <v>-204013.25999999998</v>
      </c>
    </row>
    <row r="1530" spans="1:15" x14ac:dyDescent="0.2">
      <c r="A1530" s="1" t="str">
        <f t="shared" si="48"/>
        <v>43466-Industrial Valores (122)-14392-OUT</v>
      </c>
      <c r="B1530" s="1" t="str">
        <f t="shared" si="49"/>
        <v>43466-Industrial Valores (122)-OUT</v>
      </c>
      <c r="C1530" s="1" t="str">
        <f>IF(I1530="","",IF(J1530="OUT","",IF(COUNTIF($A$2:A1530,A1530)=1,1,"")))</f>
        <v/>
      </c>
      <c r="D1530" s="1">
        <f>IF(I1530="","",IF(J1530="IN","",IF(COUNTIF($A$2:A1530,A1530)=1,1,"")))</f>
        <v>1</v>
      </c>
      <c r="E1530" s="1" t="str">
        <f>IF(I1530="","",IF(J1530="OUT","",IF(COUNTIF(B$2:$B1530,B1530)=1,1,"")))</f>
        <v/>
      </c>
      <c r="F1530" s="1" t="str">
        <f>IF(I1530="","",IF(J1530="IN","",IF(COUNTIF($B$2:B1530,B1530)=1,1,"")))</f>
        <v/>
      </c>
      <c r="G1530" s="1">
        <f>IF(I1530="","",COUNTIF($K$1:K1530,K1530))</f>
        <v>9</v>
      </c>
      <c r="H1530" s="1">
        <f>IF(I1530="","",COUNTIF($G$2:G1530,1))</f>
        <v>81</v>
      </c>
      <c r="I1530" s="5">
        <v>14392</v>
      </c>
      <c r="J1530" s="5" t="s">
        <v>3</v>
      </c>
      <c r="K1530" s="5" t="s">
        <v>130</v>
      </c>
      <c r="L1530" s="6">
        <v>43466</v>
      </c>
      <c r="M1530" s="5">
        <v>72400</v>
      </c>
      <c r="N1530" s="5">
        <v>3.55</v>
      </c>
      <c r="O1530" s="7">
        <v>-257020</v>
      </c>
    </row>
    <row r="1531" spans="1:15" x14ac:dyDescent="0.2">
      <c r="A1531" s="1" t="str">
        <f t="shared" si="48"/>
        <v>43466-Industrial Valores (122)-14392-OUT</v>
      </c>
      <c r="B1531" s="1" t="str">
        <f t="shared" si="49"/>
        <v>43466-Industrial Valores (122)-OUT</v>
      </c>
      <c r="C1531" s="1" t="str">
        <f>IF(I1531="","",IF(J1531="OUT","",IF(COUNTIF($A$2:A1531,A1531)=1,1,"")))</f>
        <v/>
      </c>
      <c r="D1531" s="1" t="str">
        <f>IF(I1531="","",IF(J1531="IN","",IF(COUNTIF($A$2:A1531,A1531)=1,1,"")))</f>
        <v/>
      </c>
      <c r="E1531" s="1" t="str">
        <f>IF(I1531="","",IF(J1531="OUT","",IF(COUNTIF(B$2:$B1531,B1531)=1,1,"")))</f>
        <v/>
      </c>
      <c r="F1531" s="1" t="str">
        <f>IF(I1531="","",IF(J1531="IN","",IF(COUNTIF($B$2:B1531,B1531)=1,1,"")))</f>
        <v/>
      </c>
      <c r="G1531" s="1">
        <f>IF(I1531="","",COUNTIF($K$1:K1531,K1531))</f>
        <v>10</v>
      </c>
      <c r="H1531" s="1">
        <f>IF(I1531="","",COUNTIF($G$2:G1531,1))</f>
        <v>81</v>
      </c>
      <c r="I1531" s="5">
        <v>14392</v>
      </c>
      <c r="J1531" s="5" t="s">
        <v>3</v>
      </c>
      <c r="K1531" s="5" t="s">
        <v>130</v>
      </c>
      <c r="L1531" s="6">
        <v>43466</v>
      </c>
      <c r="M1531" s="5">
        <v>1790</v>
      </c>
      <c r="N1531" s="5">
        <v>120</v>
      </c>
      <c r="O1531" s="7">
        <v>-214800</v>
      </c>
    </row>
    <row r="1532" spans="1:15" x14ac:dyDescent="0.2">
      <c r="A1532" s="1" t="str">
        <f t="shared" si="48"/>
        <v>43466-Industrial Valores (122)-14392-OUT</v>
      </c>
      <c r="B1532" s="1" t="str">
        <f t="shared" si="49"/>
        <v>43466-Industrial Valores (122)-OUT</v>
      </c>
      <c r="C1532" s="1" t="str">
        <f>IF(I1532="","",IF(J1532="OUT","",IF(COUNTIF($A$2:A1532,A1532)=1,1,"")))</f>
        <v/>
      </c>
      <c r="D1532" s="1" t="str">
        <f>IF(I1532="","",IF(J1532="IN","",IF(COUNTIF($A$2:A1532,A1532)=1,1,"")))</f>
        <v/>
      </c>
      <c r="E1532" s="1" t="str">
        <f>IF(I1532="","",IF(J1532="OUT","",IF(COUNTIF(B$2:$B1532,B1532)=1,1,"")))</f>
        <v/>
      </c>
      <c r="F1532" s="1" t="str">
        <f>IF(I1532="","",IF(J1532="IN","",IF(COUNTIF($B$2:B1532,B1532)=1,1,"")))</f>
        <v/>
      </c>
      <c r="G1532" s="1">
        <f>IF(I1532="","",COUNTIF($K$1:K1532,K1532))</f>
        <v>11</v>
      </c>
      <c r="H1532" s="1">
        <f>IF(I1532="","",COUNTIF($G$2:G1532,1))</f>
        <v>81</v>
      </c>
      <c r="I1532" s="5">
        <v>14392</v>
      </c>
      <c r="J1532" s="5" t="s">
        <v>3</v>
      </c>
      <c r="K1532" s="5" t="s">
        <v>130</v>
      </c>
      <c r="L1532" s="6">
        <v>43466</v>
      </c>
      <c r="M1532" s="5">
        <v>1029</v>
      </c>
      <c r="N1532" s="5">
        <v>204.6</v>
      </c>
      <c r="O1532" s="7">
        <v>-210533.4</v>
      </c>
    </row>
    <row r="1533" spans="1:15" x14ac:dyDescent="0.2">
      <c r="A1533" s="1" t="str">
        <f t="shared" si="48"/>
        <v>43466-Industrial Valores (122)-14392-OUT</v>
      </c>
      <c r="B1533" s="1" t="str">
        <f t="shared" si="49"/>
        <v>43466-Industrial Valores (122)-OUT</v>
      </c>
      <c r="C1533" s="1" t="str">
        <f>IF(I1533="","",IF(J1533="OUT","",IF(COUNTIF($A$2:A1533,A1533)=1,1,"")))</f>
        <v/>
      </c>
      <c r="D1533" s="1" t="str">
        <f>IF(I1533="","",IF(J1533="IN","",IF(COUNTIF($A$2:A1533,A1533)=1,1,"")))</f>
        <v/>
      </c>
      <c r="E1533" s="1" t="str">
        <f>IF(I1533="","",IF(J1533="OUT","",IF(COUNTIF(B$2:$B1533,B1533)=1,1,"")))</f>
        <v/>
      </c>
      <c r="F1533" s="1" t="str">
        <f>IF(I1533="","",IF(J1533="IN","",IF(COUNTIF($B$2:B1533,B1533)=1,1,"")))</f>
        <v/>
      </c>
      <c r="G1533" s="1">
        <f>IF(I1533="","",COUNTIF($K$1:K1533,K1533))</f>
        <v>12</v>
      </c>
      <c r="H1533" s="1">
        <f>IF(I1533="","",COUNTIF($G$2:G1533,1))</f>
        <v>81</v>
      </c>
      <c r="I1533" s="5">
        <v>14392</v>
      </c>
      <c r="J1533" s="5" t="s">
        <v>3</v>
      </c>
      <c r="K1533" s="5" t="s">
        <v>130</v>
      </c>
      <c r="L1533" s="6">
        <v>43466</v>
      </c>
      <c r="M1533" s="5">
        <v>1231</v>
      </c>
      <c r="N1533" s="5">
        <v>124.9</v>
      </c>
      <c r="O1533" s="7">
        <v>-153751.9</v>
      </c>
    </row>
    <row r="1534" spans="1:15" x14ac:dyDescent="0.2">
      <c r="A1534" s="1" t="str">
        <f t="shared" si="48"/>
        <v>43466-Industrial Valores (122)-14392-OUT</v>
      </c>
      <c r="B1534" s="1" t="str">
        <f t="shared" si="49"/>
        <v>43466-Industrial Valores (122)-OUT</v>
      </c>
      <c r="C1534" s="1" t="str">
        <f>IF(I1534="","",IF(J1534="OUT","",IF(COUNTIF($A$2:A1534,A1534)=1,1,"")))</f>
        <v/>
      </c>
      <c r="D1534" s="1" t="str">
        <f>IF(I1534="","",IF(J1534="IN","",IF(COUNTIF($A$2:A1534,A1534)=1,1,"")))</f>
        <v/>
      </c>
      <c r="E1534" s="1" t="str">
        <f>IF(I1534="","",IF(J1534="OUT","",IF(COUNTIF(B$2:$B1534,B1534)=1,1,"")))</f>
        <v/>
      </c>
      <c r="F1534" s="1" t="str">
        <f>IF(I1534="","",IF(J1534="IN","",IF(COUNTIF($B$2:B1534,B1534)=1,1,"")))</f>
        <v/>
      </c>
      <c r="G1534" s="1">
        <f>IF(I1534="","",COUNTIF($K$1:K1534,K1534))</f>
        <v>13</v>
      </c>
      <c r="H1534" s="1">
        <f>IF(I1534="","",COUNTIF($G$2:G1534,1))</f>
        <v>81</v>
      </c>
      <c r="I1534" s="5">
        <v>14392</v>
      </c>
      <c r="J1534" s="5" t="s">
        <v>3</v>
      </c>
      <c r="K1534" s="5" t="s">
        <v>130</v>
      </c>
      <c r="L1534" s="6">
        <v>43466</v>
      </c>
      <c r="M1534" s="5">
        <v>542</v>
      </c>
      <c r="N1534" s="5">
        <v>268</v>
      </c>
      <c r="O1534" s="7">
        <v>-145256</v>
      </c>
    </row>
    <row r="1535" spans="1:15" x14ac:dyDescent="0.2">
      <c r="A1535" s="1" t="str">
        <f t="shared" si="48"/>
        <v>43466-Industrial Valores (122)-14392-OUT</v>
      </c>
      <c r="B1535" s="1" t="str">
        <f t="shared" si="49"/>
        <v>43466-Industrial Valores (122)-OUT</v>
      </c>
      <c r="C1535" s="1" t="str">
        <f>IF(I1535="","",IF(J1535="OUT","",IF(COUNTIF($A$2:A1535,A1535)=1,1,"")))</f>
        <v/>
      </c>
      <c r="D1535" s="1" t="str">
        <f>IF(I1535="","",IF(J1535="IN","",IF(COUNTIF($A$2:A1535,A1535)=1,1,"")))</f>
        <v/>
      </c>
      <c r="E1535" s="1" t="str">
        <f>IF(I1535="","",IF(J1535="OUT","",IF(COUNTIF(B$2:$B1535,B1535)=1,1,"")))</f>
        <v/>
      </c>
      <c r="F1535" s="1" t="str">
        <f>IF(I1535="","",IF(J1535="IN","",IF(COUNTIF($B$2:B1535,B1535)=1,1,"")))</f>
        <v/>
      </c>
      <c r="G1535" s="1">
        <f>IF(I1535="","",COUNTIF($K$1:K1535,K1535))</f>
        <v>14</v>
      </c>
      <c r="H1535" s="1">
        <f>IF(I1535="","",COUNTIF($G$2:G1535,1))</f>
        <v>81</v>
      </c>
      <c r="I1535" s="5">
        <v>14392</v>
      </c>
      <c r="J1535" s="5" t="s">
        <v>3</v>
      </c>
      <c r="K1535" s="5" t="s">
        <v>130</v>
      </c>
      <c r="L1535" s="6">
        <v>43466</v>
      </c>
      <c r="M1535" s="5">
        <v>3114</v>
      </c>
      <c r="N1535" s="5">
        <v>40.799999999999997</v>
      </c>
      <c r="O1535" s="7">
        <v>-127051.2</v>
      </c>
    </row>
    <row r="1536" spans="1:15" x14ac:dyDescent="0.2">
      <c r="A1536" s="1" t="str">
        <f t="shared" si="48"/>
        <v>43466-Industrial Valores (122)-14392-OUT</v>
      </c>
      <c r="B1536" s="1" t="str">
        <f t="shared" si="49"/>
        <v>43466-Industrial Valores (122)-OUT</v>
      </c>
      <c r="C1536" s="1" t="str">
        <f>IF(I1536="","",IF(J1536="OUT","",IF(COUNTIF($A$2:A1536,A1536)=1,1,"")))</f>
        <v/>
      </c>
      <c r="D1536" s="1" t="str">
        <f>IF(I1536="","",IF(J1536="IN","",IF(COUNTIF($A$2:A1536,A1536)=1,1,"")))</f>
        <v/>
      </c>
      <c r="E1536" s="1" t="str">
        <f>IF(I1536="","",IF(J1536="OUT","",IF(COUNTIF(B$2:$B1536,B1536)=1,1,"")))</f>
        <v/>
      </c>
      <c r="F1536" s="1" t="str">
        <f>IF(I1536="","",IF(J1536="IN","",IF(COUNTIF($B$2:B1536,B1536)=1,1,"")))</f>
        <v/>
      </c>
      <c r="G1536" s="1">
        <f>IF(I1536="","",COUNTIF($K$1:K1536,K1536))</f>
        <v>15</v>
      </c>
      <c r="H1536" s="1">
        <f>IF(I1536="","",COUNTIF($G$2:G1536,1))</f>
        <v>81</v>
      </c>
      <c r="I1536" s="5">
        <v>14392</v>
      </c>
      <c r="J1536" s="5" t="s">
        <v>3</v>
      </c>
      <c r="K1536" s="5" t="s">
        <v>130</v>
      </c>
      <c r="L1536" s="6">
        <v>43466</v>
      </c>
      <c r="M1536" s="5">
        <v>20000</v>
      </c>
      <c r="N1536" s="5">
        <v>6.22</v>
      </c>
      <c r="O1536" s="7">
        <v>-124400</v>
      </c>
    </row>
    <row r="1537" spans="1:15" x14ac:dyDescent="0.2">
      <c r="A1537" s="1" t="str">
        <f t="shared" si="48"/>
        <v>43466-Industrial Valores (122)-14392-OUT</v>
      </c>
      <c r="B1537" s="1" t="str">
        <f t="shared" si="49"/>
        <v>43466-Industrial Valores (122)-OUT</v>
      </c>
      <c r="C1537" s="1" t="str">
        <f>IF(I1537="","",IF(J1537="OUT","",IF(COUNTIF($A$2:A1537,A1537)=1,1,"")))</f>
        <v/>
      </c>
      <c r="D1537" s="1" t="str">
        <f>IF(I1537="","",IF(J1537="IN","",IF(COUNTIF($A$2:A1537,A1537)=1,1,"")))</f>
        <v/>
      </c>
      <c r="E1537" s="1" t="str">
        <f>IF(I1537="","",IF(J1537="OUT","",IF(COUNTIF(B$2:$B1537,B1537)=1,1,"")))</f>
        <v/>
      </c>
      <c r="F1537" s="1" t="str">
        <f>IF(I1537="","",IF(J1537="IN","",IF(COUNTIF($B$2:B1537,B1537)=1,1,"")))</f>
        <v/>
      </c>
      <c r="G1537" s="1">
        <f>IF(I1537="","",COUNTIF($K$1:K1537,K1537))</f>
        <v>16</v>
      </c>
      <c r="H1537" s="1">
        <f>IF(I1537="","",COUNTIF($G$2:G1537,1))</f>
        <v>81</v>
      </c>
      <c r="I1537" s="5">
        <v>14392</v>
      </c>
      <c r="J1537" s="5" t="s">
        <v>3</v>
      </c>
      <c r="K1537" s="5" t="s">
        <v>130</v>
      </c>
      <c r="L1537" s="6">
        <v>43466</v>
      </c>
      <c r="M1537" s="5">
        <v>4547</v>
      </c>
      <c r="N1537" s="5">
        <v>18.45</v>
      </c>
      <c r="O1537" s="7">
        <v>-83892.15</v>
      </c>
    </row>
    <row r="1538" spans="1:15" x14ac:dyDescent="0.2">
      <c r="A1538" s="1" t="str">
        <f t="shared" si="48"/>
        <v>43466-Industrial Valores (122)-14392-OUT</v>
      </c>
      <c r="B1538" s="1" t="str">
        <f t="shared" si="49"/>
        <v>43466-Industrial Valores (122)-OUT</v>
      </c>
      <c r="C1538" s="1" t="str">
        <f>IF(I1538="","",IF(J1538="OUT","",IF(COUNTIF($A$2:A1538,A1538)=1,1,"")))</f>
        <v/>
      </c>
      <c r="D1538" s="1" t="str">
        <f>IF(I1538="","",IF(J1538="IN","",IF(COUNTIF($A$2:A1538,A1538)=1,1,"")))</f>
        <v/>
      </c>
      <c r="E1538" s="1" t="str">
        <f>IF(I1538="","",IF(J1538="OUT","",IF(COUNTIF(B$2:$B1538,B1538)=1,1,"")))</f>
        <v/>
      </c>
      <c r="F1538" s="1" t="str">
        <f>IF(I1538="","",IF(J1538="IN","",IF(COUNTIF($B$2:B1538,B1538)=1,1,"")))</f>
        <v/>
      </c>
      <c r="G1538" s="1">
        <f>IF(I1538="","",COUNTIF($K$1:K1538,K1538))</f>
        <v>17</v>
      </c>
      <c r="H1538" s="1">
        <f>IF(I1538="","",COUNTIF($G$2:G1538,1))</f>
        <v>81</v>
      </c>
      <c r="I1538" s="5">
        <v>14392</v>
      </c>
      <c r="J1538" s="5" t="s">
        <v>3</v>
      </c>
      <c r="K1538" s="5" t="s">
        <v>130</v>
      </c>
      <c r="L1538" s="6">
        <v>43466</v>
      </c>
      <c r="M1538" s="5">
        <v>570</v>
      </c>
      <c r="N1538" s="5">
        <v>50.95</v>
      </c>
      <c r="O1538" s="7">
        <v>-29041.5</v>
      </c>
    </row>
    <row r="1539" spans="1:15" x14ac:dyDescent="0.2">
      <c r="A1539" s="1" t="str">
        <f t="shared" si="48"/>
        <v>43466-EcoBolsar (689)-14436-OUT</v>
      </c>
      <c r="B1539" s="1" t="str">
        <f t="shared" si="49"/>
        <v>43466-EcoBolsar (689)-OUT</v>
      </c>
      <c r="C1539" s="1" t="str">
        <f>IF(I1539="","",IF(J1539="OUT","",IF(COUNTIF($A$2:A1539,A1539)=1,1,"")))</f>
        <v/>
      </c>
      <c r="D1539" s="1">
        <f>IF(I1539="","",IF(J1539="IN","",IF(COUNTIF($A$2:A1539,A1539)=1,1,"")))</f>
        <v>1</v>
      </c>
      <c r="E1539" s="1" t="str">
        <f>IF(I1539="","",IF(J1539="OUT","",IF(COUNTIF(B$2:$B1539,B1539)=1,1,"")))</f>
        <v/>
      </c>
      <c r="F1539" s="1" t="str">
        <f>IF(I1539="","",IF(J1539="IN","",IF(COUNTIF($B$2:B1539,B1539)=1,1,"")))</f>
        <v/>
      </c>
      <c r="G1539" s="1">
        <f>IF(I1539="","",COUNTIF($K$1:K1539,K1539))</f>
        <v>183</v>
      </c>
      <c r="H1539" s="1">
        <f>IF(I1539="","",COUNTIF($G$2:G1539,1))</f>
        <v>81</v>
      </c>
      <c r="I1539" s="5">
        <v>14436</v>
      </c>
      <c r="J1539" s="5" t="s">
        <v>3</v>
      </c>
      <c r="K1539" s="5" t="s">
        <v>25</v>
      </c>
      <c r="L1539" s="6">
        <v>43466</v>
      </c>
      <c r="M1539" s="5">
        <v>4060</v>
      </c>
      <c r="N1539" s="5">
        <v>68</v>
      </c>
      <c r="O1539" s="7">
        <v>-276080</v>
      </c>
    </row>
    <row r="1540" spans="1:15" x14ac:dyDescent="0.2">
      <c r="A1540" s="1" t="str">
        <f t="shared" si="48"/>
        <v>43466-EcoBolsar (689)-14436-OUT</v>
      </c>
      <c r="B1540" s="1" t="str">
        <f t="shared" si="49"/>
        <v>43466-EcoBolsar (689)-OUT</v>
      </c>
      <c r="C1540" s="1" t="str">
        <f>IF(I1540="","",IF(J1540="OUT","",IF(COUNTIF($A$2:A1540,A1540)=1,1,"")))</f>
        <v/>
      </c>
      <c r="D1540" s="1" t="str">
        <f>IF(I1540="","",IF(J1540="IN","",IF(COUNTIF($A$2:A1540,A1540)=1,1,"")))</f>
        <v/>
      </c>
      <c r="E1540" s="1" t="str">
        <f>IF(I1540="","",IF(J1540="OUT","",IF(COUNTIF(B$2:$B1540,B1540)=1,1,"")))</f>
        <v/>
      </c>
      <c r="F1540" s="1" t="str">
        <f>IF(I1540="","",IF(J1540="IN","",IF(COUNTIF($B$2:B1540,B1540)=1,1,"")))</f>
        <v/>
      </c>
      <c r="G1540" s="1">
        <f>IF(I1540="","",COUNTIF($K$1:K1540,K1540))</f>
        <v>184</v>
      </c>
      <c r="H1540" s="1">
        <f>IF(I1540="","",COUNTIF($G$2:G1540,1))</f>
        <v>81</v>
      </c>
      <c r="I1540" s="5">
        <v>14436</v>
      </c>
      <c r="J1540" s="5" t="s">
        <v>3</v>
      </c>
      <c r="K1540" s="5" t="s">
        <v>25</v>
      </c>
      <c r="L1540" s="6">
        <v>43466</v>
      </c>
      <c r="M1540" s="5">
        <v>436</v>
      </c>
      <c r="N1540" s="5">
        <v>448.7</v>
      </c>
      <c r="O1540" s="7">
        <v>-195633.19999999998</v>
      </c>
    </row>
    <row r="1541" spans="1:15" x14ac:dyDescent="0.2">
      <c r="A1541" s="1" t="str">
        <f t="shared" si="48"/>
        <v>43466-EcoBolsar (689)-14436-OUT</v>
      </c>
      <c r="B1541" s="1" t="str">
        <f t="shared" si="49"/>
        <v>43466-EcoBolsar (689)-OUT</v>
      </c>
      <c r="C1541" s="1" t="str">
        <f>IF(I1541="","",IF(J1541="OUT","",IF(COUNTIF($A$2:A1541,A1541)=1,1,"")))</f>
        <v/>
      </c>
      <c r="D1541" s="1" t="str">
        <f>IF(I1541="","",IF(J1541="IN","",IF(COUNTIF($A$2:A1541,A1541)=1,1,"")))</f>
        <v/>
      </c>
      <c r="E1541" s="1" t="str">
        <f>IF(I1541="","",IF(J1541="OUT","",IF(COUNTIF(B$2:$B1541,B1541)=1,1,"")))</f>
        <v/>
      </c>
      <c r="F1541" s="1" t="str">
        <f>IF(I1541="","",IF(J1541="IN","",IF(COUNTIF($B$2:B1541,B1541)=1,1,"")))</f>
        <v/>
      </c>
      <c r="G1541" s="1">
        <f>IF(I1541="","",COUNTIF($K$1:K1541,K1541))</f>
        <v>185</v>
      </c>
      <c r="H1541" s="1">
        <f>IF(I1541="","",COUNTIF($G$2:G1541,1))</f>
        <v>81</v>
      </c>
      <c r="I1541" s="5">
        <v>14436</v>
      </c>
      <c r="J1541" s="5" t="s">
        <v>3</v>
      </c>
      <c r="K1541" s="5" t="s">
        <v>25</v>
      </c>
      <c r="L1541" s="6">
        <v>43466</v>
      </c>
      <c r="M1541" s="5">
        <v>1050</v>
      </c>
      <c r="N1541" s="5">
        <v>71</v>
      </c>
      <c r="O1541" s="7">
        <v>-74550</v>
      </c>
    </row>
    <row r="1542" spans="1:15" x14ac:dyDescent="0.2">
      <c r="A1542" s="1" t="str">
        <f t="shared" si="48"/>
        <v>43466-EcoBolsar (689)-14436-OUT</v>
      </c>
      <c r="B1542" s="1" t="str">
        <f t="shared" si="49"/>
        <v>43466-EcoBolsar (689)-OUT</v>
      </c>
      <c r="C1542" s="1" t="str">
        <f>IF(I1542="","",IF(J1542="OUT","",IF(COUNTIF($A$2:A1542,A1542)=1,1,"")))</f>
        <v/>
      </c>
      <c r="D1542" s="1" t="str">
        <f>IF(I1542="","",IF(J1542="IN","",IF(COUNTIF($A$2:A1542,A1542)=1,1,"")))</f>
        <v/>
      </c>
      <c r="E1542" s="1" t="str">
        <f>IF(I1542="","",IF(J1542="OUT","",IF(COUNTIF(B$2:$B1542,B1542)=1,1,"")))</f>
        <v/>
      </c>
      <c r="F1542" s="1" t="str">
        <f>IF(I1542="","",IF(J1542="IN","",IF(COUNTIF($B$2:B1542,B1542)=1,1,"")))</f>
        <v/>
      </c>
      <c r="G1542" s="1">
        <f>IF(I1542="","",COUNTIF($K$1:K1542,K1542))</f>
        <v>186</v>
      </c>
      <c r="H1542" s="1">
        <f>IF(I1542="","",COUNTIF($G$2:G1542,1))</f>
        <v>81</v>
      </c>
      <c r="I1542" s="5">
        <v>14436</v>
      </c>
      <c r="J1542" s="5" t="s">
        <v>3</v>
      </c>
      <c r="K1542" s="5" t="s">
        <v>25</v>
      </c>
      <c r="L1542" s="6">
        <v>43466</v>
      </c>
      <c r="M1542" s="5">
        <v>20</v>
      </c>
      <c r="N1542" s="5">
        <v>787</v>
      </c>
      <c r="O1542" s="7">
        <v>-15740</v>
      </c>
    </row>
    <row r="1543" spans="1:15" x14ac:dyDescent="0.2">
      <c r="A1543" s="1" t="str">
        <f t="shared" si="48"/>
        <v>43466-Guardati Torti S.A (1736)-18482-OUT</v>
      </c>
      <c r="B1543" s="1" t="str">
        <f t="shared" si="49"/>
        <v>43466-Guardati Torti S.A (1736)-OUT</v>
      </c>
      <c r="C1543" s="1" t="str">
        <f>IF(I1543="","",IF(J1543="OUT","",IF(COUNTIF($A$2:A1543,A1543)=1,1,"")))</f>
        <v/>
      </c>
      <c r="D1543" s="1">
        <f>IF(I1543="","",IF(J1543="IN","",IF(COUNTIF($A$2:A1543,A1543)=1,1,"")))</f>
        <v>1</v>
      </c>
      <c r="E1543" s="1" t="str">
        <f>IF(I1543="","",IF(J1543="OUT","",IF(COUNTIF(B$2:$B1543,B1543)=1,1,"")))</f>
        <v/>
      </c>
      <c r="F1543" s="1">
        <f>IF(I1543="","",IF(J1543="IN","",IF(COUNTIF($B$2:B1543,B1543)=1,1,"")))</f>
        <v>1</v>
      </c>
      <c r="G1543" s="1">
        <f>IF(I1543="","",COUNTIF($K$1:K1543,K1543))</f>
        <v>51</v>
      </c>
      <c r="H1543" s="1">
        <f>IF(I1543="","",COUNTIF($G$2:G1543,1))</f>
        <v>81</v>
      </c>
      <c r="I1543" s="5">
        <v>18482</v>
      </c>
      <c r="J1543" s="5" t="s">
        <v>3</v>
      </c>
      <c r="K1543" s="5" t="s">
        <v>27</v>
      </c>
      <c r="L1543" s="6">
        <v>43466</v>
      </c>
      <c r="M1543" s="5">
        <v>1496</v>
      </c>
      <c r="N1543" s="5">
        <v>288.2</v>
      </c>
      <c r="O1543" s="7">
        <v>-431147.2</v>
      </c>
    </row>
    <row r="1544" spans="1:15" x14ac:dyDescent="0.2">
      <c r="A1544" s="1" t="str">
        <f t="shared" si="48"/>
        <v>43466-Guardati Torti S.A (1736)-18482-OUT</v>
      </c>
      <c r="B1544" s="1" t="str">
        <f t="shared" si="49"/>
        <v>43466-Guardati Torti S.A (1736)-OUT</v>
      </c>
      <c r="C1544" s="1" t="str">
        <f>IF(I1544="","",IF(J1544="OUT","",IF(COUNTIF($A$2:A1544,A1544)=1,1,"")))</f>
        <v/>
      </c>
      <c r="D1544" s="1" t="str">
        <f>IF(I1544="","",IF(J1544="IN","",IF(COUNTIF($A$2:A1544,A1544)=1,1,"")))</f>
        <v/>
      </c>
      <c r="E1544" s="1" t="str">
        <f>IF(I1544="","",IF(J1544="OUT","",IF(COUNTIF(B$2:$B1544,B1544)=1,1,"")))</f>
        <v/>
      </c>
      <c r="F1544" s="1" t="str">
        <f>IF(I1544="","",IF(J1544="IN","",IF(COUNTIF($B$2:B1544,B1544)=1,1,"")))</f>
        <v/>
      </c>
      <c r="G1544" s="1">
        <f>IF(I1544="","",COUNTIF($K$1:K1544,K1544))</f>
        <v>52</v>
      </c>
      <c r="H1544" s="1">
        <f>IF(I1544="","",COUNTIF($G$2:G1544,1))</f>
        <v>81</v>
      </c>
      <c r="I1544" s="5">
        <v>18482</v>
      </c>
      <c r="J1544" s="5" t="s">
        <v>3</v>
      </c>
      <c r="K1544" s="5" t="s">
        <v>27</v>
      </c>
      <c r="L1544" s="6">
        <v>43466</v>
      </c>
      <c r="M1544" s="5">
        <v>1438</v>
      </c>
      <c r="N1544" s="5">
        <v>267</v>
      </c>
      <c r="O1544" s="7">
        <v>-383946</v>
      </c>
    </row>
    <row r="1545" spans="1:15" x14ac:dyDescent="0.2">
      <c r="A1545" s="1" t="str">
        <f t="shared" si="48"/>
        <v>43466-Balanz Capital (238)-19382-OUT</v>
      </c>
      <c r="B1545" s="1" t="str">
        <f t="shared" si="49"/>
        <v>43466-Balanz Capital (238)-OUT</v>
      </c>
      <c r="C1545" s="1" t="str">
        <f>IF(I1545="","",IF(J1545="OUT","",IF(COUNTIF($A$2:A1545,A1545)=1,1,"")))</f>
        <v/>
      </c>
      <c r="D1545" s="1">
        <f>IF(I1545="","",IF(J1545="IN","",IF(COUNTIF($A$2:A1545,A1545)=1,1,"")))</f>
        <v>1</v>
      </c>
      <c r="E1545" s="1" t="str">
        <f>IF(I1545="","",IF(J1545="OUT","",IF(COUNTIF(B$2:$B1545,B1545)=1,1,"")))</f>
        <v/>
      </c>
      <c r="F1545" s="1">
        <f>IF(I1545="","",IF(J1545="IN","",IF(COUNTIF($B$2:B1545,B1545)=1,1,"")))</f>
        <v>1</v>
      </c>
      <c r="G1545" s="1">
        <f>IF(I1545="","",COUNTIF($K$1:K1545,K1545))</f>
        <v>85</v>
      </c>
      <c r="H1545" s="1">
        <f>IF(I1545="","",COUNTIF($G$2:G1545,1))</f>
        <v>81</v>
      </c>
      <c r="I1545" s="5">
        <v>19382</v>
      </c>
      <c r="J1545" s="5" t="s">
        <v>3</v>
      </c>
      <c r="K1545" s="5" t="s">
        <v>6</v>
      </c>
      <c r="L1545" s="6">
        <v>43466</v>
      </c>
      <c r="M1545" s="5">
        <v>6250</v>
      </c>
      <c r="N1545" s="5">
        <v>5.76</v>
      </c>
      <c r="O1545" s="7">
        <v>-36000</v>
      </c>
    </row>
    <row r="1546" spans="1:15" x14ac:dyDescent="0.2">
      <c r="A1546" s="1" t="str">
        <f t="shared" si="48"/>
        <v>43466-Guardati Torti S.A (1736)-20364-OUT</v>
      </c>
      <c r="B1546" s="1" t="str">
        <f t="shared" si="49"/>
        <v>43466-Guardati Torti S.A (1736)-OUT</v>
      </c>
      <c r="C1546" s="1" t="str">
        <f>IF(I1546="","",IF(J1546="OUT","",IF(COUNTIF($A$2:A1546,A1546)=1,1,"")))</f>
        <v/>
      </c>
      <c r="D1546" s="1">
        <f>IF(I1546="","",IF(J1546="IN","",IF(COUNTIF($A$2:A1546,A1546)=1,1,"")))</f>
        <v>1</v>
      </c>
      <c r="E1546" s="1" t="str">
        <f>IF(I1546="","",IF(J1546="OUT","",IF(COUNTIF(B$2:$B1546,B1546)=1,1,"")))</f>
        <v/>
      </c>
      <c r="F1546" s="1" t="str">
        <f>IF(I1546="","",IF(J1546="IN","",IF(COUNTIF($B$2:B1546,B1546)=1,1,"")))</f>
        <v/>
      </c>
      <c r="G1546" s="1">
        <f>IF(I1546="","",COUNTIF($K$1:K1546,K1546))</f>
        <v>53</v>
      </c>
      <c r="H1546" s="1">
        <f>IF(I1546="","",COUNTIF($G$2:G1546,1))</f>
        <v>81</v>
      </c>
      <c r="I1546" s="5">
        <v>20364</v>
      </c>
      <c r="J1546" s="5" t="s">
        <v>3</v>
      </c>
      <c r="K1546" s="5" t="s">
        <v>27</v>
      </c>
      <c r="L1546" s="6">
        <v>43466</v>
      </c>
      <c r="M1546" s="5">
        <v>10000</v>
      </c>
      <c r="N1546" s="5">
        <v>2930</v>
      </c>
      <c r="O1546" s="7">
        <v>-293000</v>
      </c>
    </row>
    <row r="1547" spans="1:15" x14ac:dyDescent="0.2">
      <c r="A1547" s="1" t="str">
        <f t="shared" si="48"/>
        <v>43466-Bull Market Brokers S.A (200)-20464-OUT</v>
      </c>
      <c r="B1547" s="1" t="str">
        <f t="shared" si="49"/>
        <v>43466-Bull Market Brokers S.A (200)-OUT</v>
      </c>
      <c r="C1547" s="1" t="str">
        <f>IF(I1547="","",IF(J1547="OUT","",IF(COUNTIF($A$2:A1547,A1547)=1,1,"")))</f>
        <v/>
      </c>
      <c r="D1547" s="1">
        <f>IF(I1547="","",IF(J1547="IN","",IF(COUNTIF($A$2:A1547,A1547)=1,1,"")))</f>
        <v>1</v>
      </c>
      <c r="E1547" s="1" t="str">
        <f>IF(I1547="","",IF(J1547="OUT","",IF(COUNTIF(B$2:$B1547,B1547)=1,1,"")))</f>
        <v/>
      </c>
      <c r="F1547" s="1">
        <f>IF(I1547="","",IF(J1547="IN","",IF(COUNTIF($B$2:B1547,B1547)=1,1,"")))</f>
        <v>1</v>
      </c>
      <c r="G1547" s="1">
        <f>IF(I1547="","",COUNTIF($K$1:K1547,K1547))</f>
        <v>153</v>
      </c>
      <c r="H1547" s="1">
        <f>IF(I1547="","",COUNTIF($G$2:G1547,1))</f>
        <v>81</v>
      </c>
      <c r="I1547" s="5">
        <v>20464</v>
      </c>
      <c r="J1547" s="5" t="s">
        <v>3</v>
      </c>
      <c r="K1547" s="5" t="s">
        <v>21</v>
      </c>
      <c r="L1547" s="6">
        <v>43466</v>
      </c>
      <c r="M1547" s="5">
        <v>43410</v>
      </c>
      <c r="N1547" s="5">
        <v>2050</v>
      </c>
      <c r="O1547" s="7">
        <v>-889905</v>
      </c>
    </row>
    <row r="1548" spans="1:15" x14ac:dyDescent="0.2">
      <c r="A1548" s="1" t="str">
        <f t="shared" si="48"/>
        <v>43466-Bull Market Brokers S.A (200)-20464-OUT</v>
      </c>
      <c r="B1548" s="1" t="str">
        <f t="shared" si="49"/>
        <v>43466-Bull Market Brokers S.A (200)-OUT</v>
      </c>
      <c r="C1548" s="1" t="str">
        <f>IF(I1548="","",IF(J1548="OUT","",IF(COUNTIF($A$2:A1548,A1548)=1,1,"")))</f>
        <v/>
      </c>
      <c r="D1548" s="1" t="str">
        <f>IF(I1548="","",IF(J1548="IN","",IF(COUNTIF($A$2:A1548,A1548)=1,1,"")))</f>
        <v/>
      </c>
      <c r="E1548" s="1" t="str">
        <f>IF(I1548="","",IF(J1548="OUT","",IF(COUNTIF(B$2:$B1548,B1548)=1,1,"")))</f>
        <v/>
      </c>
      <c r="F1548" s="1" t="str">
        <f>IF(I1548="","",IF(J1548="IN","",IF(COUNTIF($B$2:B1548,B1548)=1,1,"")))</f>
        <v/>
      </c>
      <c r="G1548" s="1">
        <f>IF(I1548="","",COUNTIF($K$1:K1548,K1548))</f>
        <v>154</v>
      </c>
      <c r="H1548" s="1">
        <f>IF(I1548="","",COUNTIF($G$2:G1548,1))</f>
        <v>81</v>
      </c>
      <c r="I1548" s="5">
        <v>20464</v>
      </c>
      <c r="J1548" s="5" t="s">
        <v>3</v>
      </c>
      <c r="K1548" s="5" t="s">
        <v>21</v>
      </c>
      <c r="L1548" s="6">
        <v>43466</v>
      </c>
      <c r="M1548" s="5">
        <v>11869</v>
      </c>
      <c r="N1548" s="5">
        <v>4325</v>
      </c>
      <c r="O1548" s="7">
        <v>-513334.25</v>
      </c>
    </row>
    <row r="1549" spans="1:15" x14ac:dyDescent="0.2">
      <c r="A1549" s="1" t="str">
        <f t="shared" si="48"/>
        <v>43466-Bull Market Brokers S.A (200)-20464-OUT</v>
      </c>
      <c r="B1549" s="1" t="str">
        <f t="shared" si="49"/>
        <v>43466-Bull Market Brokers S.A (200)-OUT</v>
      </c>
      <c r="C1549" s="1" t="str">
        <f>IF(I1549="","",IF(J1549="OUT","",IF(COUNTIF($A$2:A1549,A1549)=1,1,"")))</f>
        <v/>
      </c>
      <c r="D1549" s="1" t="str">
        <f>IF(I1549="","",IF(J1549="IN","",IF(COUNTIF($A$2:A1549,A1549)=1,1,"")))</f>
        <v/>
      </c>
      <c r="E1549" s="1" t="str">
        <f>IF(I1549="","",IF(J1549="OUT","",IF(COUNTIF(B$2:$B1549,B1549)=1,1,"")))</f>
        <v/>
      </c>
      <c r="F1549" s="1" t="str">
        <f>IF(I1549="","",IF(J1549="IN","",IF(COUNTIF($B$2:B1549,B1549)=1,1,"")))</f>
        <v/>
      </c>
      <c r="G1549" s="1">
        <f>IF(I1549="","",COUNTIF($K$1:K1549,K1549))</f>
        <v>155</v>
      </c>
      <c r="H1549" s="1">
        <f>IF(I1549="","",COUNTIF($G$2:G1549,1))</f>
        <v>81</v>
      </c>
      <c r="I1549" s="5">
        <v>20464</v>
      </c>
      <c r="J1549" s="5" t="s">
        <v>3</v>
      </c>
      <c r="K1549" s="5" t="s">
        <v>21</v>
      </c>
      <c r="L1549" s="6">
        <v>43466</v>
      </c>
      <c r="M1549" s="5">
        <v>13770</v>
      </c>
      <c r="N1549" s="5">
        <v>3655</v>
      </c>
      <c r="O1549" s="7">
        <v>-503293.49999999994</v>
      </c>
    </row>
    <row r="1550" spans="1:15" x14ac:dyDescent="0.2">
      <c r="A1550" s="1" t="str">
        <f t="shared" si="48"/>
        <v>43466-Bull Market Brokers S.A (200)-20464-OUT</v>
      </c>
      <c r="B1550" s="1" t="str">
        <f t="shared" si="49"/>
        <v>43466-Bull Market Brokers S.A (200)-OUT</v>
      </c>
      <c r="C1550" s="1" t="str">
        <f>IF(I1550="","",IF(J1550="OUT","",IF(COUNTIF($A$2:A1550,A1550)=1,1,"")))</f>
        <v/>
      </c>
      <c r="D1550" s="1" t="str">
        <f>IF(I1550="","",IF(J1550="IN","",IF(COUNTIF($A$2:A1550,A1550)=1,1,"")))</f>
        <v/>
      </c>
      <c r="E1550" s="1" t="str">
        <f>IF(I1550="","",IF(J1550="OUT","",IF(COUNTIF(B$2:$B1550,B1550)=1,1,"")))</f>
        <v/>
      </c>
      <c r="F1550" s="1" t="str">
        <f>IF(I1550="","",IF(J1550="IN","",IF(COUNTIF($B$2:B1550,B1550)=1,1,"")))</f>
        <v/>
      </c>
      <c r="G1550" s="1">
        <f>IF(I1550="","",COUNTIF($K$1:K1550,K1550))</f>
        <v>156</v>
      </c>
      <c r="H1550" s="1">
        <f>IF(I1550="","",COUNTIF($G$2:G1550,1))</f>
        <v>81</v>
      </c>
      <c r="I1550" s="5">
        <v>20464</v>
      </c>
      <c r="J1550" s="5" t="s">
        <v>3</v>
      </c>
      <c r="K1550" s="5" t="s">
        <v>21</v>
      </c>
      <c r="L1550" s="6">
        <v>43466</v>
      </c>
      <c r="M1550" s="5">
        <v>16506</v>
      </c>
      <c r="N1550" s="5">
        <v>2400</v>
      </c>
      <c r="O1550" s="7">
        <v>-396144</v>
      </c>
    </row>
    <row r="1551" spans="1:15" x14ac:dyDescent="0.2">
      <c r="A1551" s="1" t="str">
        <f t="shared" si="48"/>
        <v>43466-EcoBolsar (689)-23183-OUT</v>
      </c>
      <c r="B1551" s="1" t="str">
        <f t="shared" si="49"/>
        <v>43466-EcoBolsar (689)-OUT</v>
      </c>
      <c r="C1551" s="1" t="str">
        <f>IF(I1551="","",IF(J1551="OUT","",IF(COUNTIF($A$2:A1551,A1551)=1,1,"")))</f>
        <v/>
      </c>
      <c r="D1551" s="1">
        <f>IF(I1551="","",IF(J1551="IN","",IF(COUNTIF($A$2:A1551,A1551)=1,1,"")))</f>
        <v>1</v>
      </c>
      <c r="E1551" s="1" t="str">
        <f>IF(I1551="","",IF(J1551="OUT","",IF(COUNTIF(B$2:$B1551,B1551)=1,1,"")))</f>
        <v/>
      </c>
      <c r="F1551" s="1" t="str">
        <f>IF(I1551="","",IF(J1551="IN","",IF(COUNTIF($B$2:B1551,B1551)=1,1,"")))</f>
        <v/>
      </c>
      <c r="G1551" s="1">
        <f>IF(I1551="","",COUNTIF($K$1:K1551,K1551))</f>
        <v>187</v>
      </c>
      <c r="H1551" s="1">
        <f>IF(I1551="","",COUNTIF($G$2:G1551,1))</f>
        <v>81</v>
      </c>
      <c r="I1551" s="5">
        <v>23183</v>
      </c>
      <c r="J1551" s="5" t="s">
        <v>3</v>
      </c>
      <c r="K1551" s="5" t="s">
        <v>25</v>
      </c>
      <c r="L1551" s="6">
        <v>43466</v>
      </c>
      <c r="M1551" s="5">
        <v>1091</v>
      </c>
      <c r="N1551" s="5">
        <v>3694</v>
      </c>
      <c r="O1551" s="7">
        <v>-40301.54</v>
      </c>
    </row>
    <row r="1552" spans="1:15" x14ac:dyDescent="0.2">
      <c r="A1552" s="1" t="str">
        <f t="shared" si="48"/>
        <v>43466-EcoBolsar (689)-23183-OUT</v>
      </c>
      <c r="B1552" s="1" t="str">
        <f t="shared" si="49"/>
        <v>43466-EcoBolsar (689)-OUT</v>
      </c>
      <c r="C1552" s="1" t="str">
        <f>IF(I1552="","",IF(J1552="OUT","",IF(COUNTIF($A$2:A1552,A1552)=1,1,"")))</f>
        <v/>
      </c>
      <c r="D1552" s="1" t="str">
        <f>IF(I1552="","",IF(J1552="IN","",IF(COUNTIF($A$2:A1552,A1552)=1,1,"")))</f>
        <v/>
      </c>
      <c r="E1552" s="1" t="str">
        <f>IF(I1552="","",IF(J1552="OUT","",IF(COUNTIF(B$2:$B1552,B1552)=1,1,"")))</f>
        <v/>
      </c>
      <c r="F1552" s="1" t="str">
        <f>IF(I1552="","",IF(J1552="IN","",IF(COUNTIF($B$2:B1552,B1552)=1,1,"")))</f>
        <v/>
      </c>
      <c r="G1552" s="1">
        <f>IF(I1552="","",COUNTIF($K$1:K1552,K1552))</f>
        <v>188</v>
      </c>
      <c r="H1552" s="1">
        <f>IF(I1552="","",COUNTIF($G$2:G1552,1))</f>
        <v>81</v>
      </c>
      <c r="I1552" s="5">
        <v>23183</v>
      </c>
      <c r="J1552" s="5" t="s">
        <v>3</v>
      </c>
      <c r="K1552" s="5" t="s">
        <v>25</v>
      </c>
      <c r="L1552" s="6">
        <v>43466</v>
      </c>
      <c r="M1552" s="5">
        <v>141</v>
      </c>
      <c r="N1552" s="5">
        <v>284.95</v>
      </c>
      <c r="O1552" s="7">
        <v>-40177.949999999997</v>
      </c>
    </row>
    <row r="1553" spans="1:15" x14ac:dyDescent="0.2">
      <c r="A1553" s="1" t="str">
        <f t="shared" si="48"/>
        <v>43466-EcoBolsar (689)-23183-OUT</v>
      </c>
      <c r="B1553" s="1" t="str">
        <f t="shared" si="49"/>
        <v>43466-EcoBolsar (689)-OUT</v>
      </c>
      <c r="C1553" s="1" t="str">
        <f>IF(I1553="","",IF(J1553="OUT","",IF(COUNTIF($A$2:A1553,A1553)=1,1,"")))</f>
        <v/>
      </c>
      <c r="D1553" s="1" t="str">
        <f>IF(I1553="","",IF(J1553="IN","",IF(COUNTIF($A$2:A1553,A1553)=1,1,"")))</f>
        <v/>
      </c>
      <c r="E1553" s="1" t="str">
        <f>IF(I1553="","",IF(J1553="OUT","",IF(COUNTIF(B$2:$B1553,B1553)=1,1,"")))</f>
        <v/>
      </c>
      <c r="F1553" s="1" t="str">
        <f>IF(I1553="","",IF(J1553="IN","",IF(COUNTIF($B$2:B1553,B1553)=1,1,"")))</f>
        <v/>
      </c>
      <c r="G1553" s="1">
        <f>IF(I1553="","",COUNTIF($K$1:K1553,K1553))</f>
        <v>189</v>
      </c>
      <c r="H1553" s="1">
        <f>IF(I1553="","",COUNTIF($G$2:G1553,1))</f>
        <v>81</v>
      </c>
      <c r="I1553" s="5">
        <v>23183</v>
      </c>
      <c r="J1553" s="5" t="s">
        <v>3</v>
      </c>
      <c r="K1553" s="5" t="s">
        <v>25</v>
      </c>
      <c r="L1553" s="6">
        <v>43466</v>
      </c>
      <c r="M1553" s="5">
        <v>1200</v>
      </c>
      <c r="N1553" s="5">
        <v>2698.45</v>
      </c>
      <c r="O1553" s="7">
        <v>-32381.399999999998</v>
      </c>
    </row>
    <row r="1554" spans="1:15" x14ac:dyDescent="0.2">
      <c r="A1554" s="1" t="str">
        <f t="shared" si="48"/>
        <v>43466-EcoBolsar (689)-23183-OUT</v>
      </c>
      <c r="B1554" s="1" t="str">
        <f t="shared" si="49"/>
        <v>43466-EcoBolsar (689)-OUT</v>
      </c>
      <c r="C1554" s="1" t="str">
        <f>IF(I1554="","",IF(J1554="OUT","",IF(COUNTIF($A$2:A1554,A1554)=1,1,"")))</f>
        <v/>
      </c>
      <c r="D1554" s="1" t="str">
        <f>IF(I1554="","",IF(J1554="IN","",IF(COUNTIF($A$2:A1554,A1554)=1,1,"")))</f>
        <v/>
      </c>
      <c r="E1554" s="1" t="str">
        <f>IF(I1554="","",IF(J1554="OUT","",IF(COUNTIF(B$2:$B1554,B1554)=1,1,"")))</f>
        <v/>
      </c>
      <c r="F1554" s="1" t="str">
        <f>IF(I1554="","",IF(J1554="IN","",IF(COUNTIF($B$2:B1554,B1554)=1,1,"")))</f>
        <v/>
      </c>
      <c r="G1554" s="1">
        <f>IF(I1554="","",COUNTIF($K$1:K1554,K1554))</f>
        <v>190</v>
      </c>
      <c r="H1554" s="1">
        <f>IF(I1554="","",COUNTIF($G$2:G1554,1))</f>
        <v>81</v>
      </c>
      <c r="I1554" s="5">
        <v>23183</v>
      </c>
      <c r="J1554" s="5" t="s">
        <v>3</v>
      </c>
      <c r="K1554" s="5" t="s">
        <v>25</v>
      </c>
      <c r="L1554" s="6">
        <v>43466</v>
      </c>
      <c r="M1554" s="5">
        <v>1100</v>
      </c>
      <c r="N1554" s="5">
        <v>2911.65</v>
      </c>
      <c r="O1554" s="7">
        <v>-32028.15</v>
      </c>
    </row>
    <row r="1555" spans="1:15" x14ac:dyDescent="0.2">
      <c r="A1555" s="1" t="str">
        <f t="shared" si="48"/>
        <v>43466-EcoBolsar (689)-23183-OUT</v>
      </c>
      <c r="B1555" s="1" t="str">
        <f t="shared" si="49"/>
        <v>43466-EcoBolsar (689)-OUT</v>
      </c>
      <c r="C1555" s="1" t="str">
        <f>IF(I1555="","",IF(J1555="OUT","",IF(COUNTIF($A$2:A1555,A1555)=1,1,"")))</f>
        <v/>
      </c>
      <c r="D1555" s="1" t="str">
        <f>IF(I1555="","",IF(J1555="IN","",IF(COUNTIF($A$2:A1555,A1555)=1,1,"")))</f>
        <v/>
      </c>
      <c r="E1555" s="1" t="str">
        <f>IF(I1555="","",IF(J1555="OUT","",IF(COUNTIF(B$2:$B1555,B1555)=1,1,"")))</f>
        <v/>
      </c>
      <c r="F1555" s="1" t="str">
        <f>IF(I1555="","",IF(J1555="IN","",IF(COUNTIF($B$2:B1555,B1555)=1,1,"")))</f>
        <v/>
      </c>
      <c r="G1555" s="1">
        <f>IF(I1555="","",COUNTIF($K$1:K1555,K1555))</f>
        <v>191</v>
      </c>
      <c r="H1555" s="1">
        <f>IF(I1555="","",COUNTIF($G$2:G1555,1))</f>
        <v>81</v>
      </c>
      <c r="I1555" s="5">
        <v>23183</v>
      </c>
      <c r="J1555" s="5" t="s">
        <v>3</v>
      </c>
      <c r="K1555" s="5" t="s">
        <v>25</v>
      </c>
      <c r="L1555" s="6">
        <v>43466</v>
      </c>
      <c r="M1555" s="5">
        <v>94</v>
      </c>
      <c r="N1555" s="5">
        <v>264.5</v>
      </c>
      <c r="O1555" s="7">
        <v>-24863</v>
      </c>
    </row>
    <row r="1556" spans="1:15" x14ac:dyDescent="0.2">
      <c r="A1556" s="1" t="str">
        <f t="shared" si="48"/>
        <v>43466-Cucchiara y Cia S.A (18)-26418-OUT</v>
      </c>
      <c r="B1556" s="1" t="str">
        <f t="shared" si="49"/>
        <v>43466-Cucchiara y Cia S.A (18)-OUT</v>
      </c>
      <c r="C1556" s="1" t="str">
        <f>IF(I1556="","",IF(J1556="OUT","",IF(COUNTIF($A$2:A1556,A1556)=1,1,"")))</f>
        <v/>
      </c>
      <c r="D1556" s="1">
        <f>IF(I1556="","",IF(J1556="IN","",IF(COUNTIF($A$2:A1556,A1556)=1,1,"")))</f>
        <v>1</v>
      </c>
      <c r="E1556" s="1" t="str">
        <f>IF(I1556="","",IF(J1556="OUT","",IF(COUNTIF(B$2:$B1556,B1556)=1,1,"")))</f>
        <v/>
      </c>
      <c r="F1556" s="1">
        <f>IF(I1556="","",IF(J1556="IN","",IF(COUNTIF($B$2:B1556,B1556)=1,1,"")))</f>
        <v>1</v>
      </c>
      <c r="G1556" s="1">
        <f>IF(I1556="","",COUNTIF($K$1:K1556,K1556))</f>
        <v>27</v>
      </c>
      <c r="H1556" s="1">
        <f>IF(I1556="","",COUNTIF($G$2:G1556,1))</f>
        <v>81</v>
      </c>
      <c r="I1556" s="5">
        <v>26418</v>
      </c>
      <c r="J1556" s="5" t="s">
        <v>3</v>
      </c>
      <c r="K1556" s="5" t="s">
        <v>24</v>
      </c>
      <c r="L1556" s="6">
        <v>43466</v>
      </c>
      <c r="M1556" s="5">
        <v>1950</v>
      </c>
      <c r="N1556" s="5">
        <v>117.5</v>
      </c>
      <c r="O1556" s="7">
        <v>-229125</v>
      </c>
    </row>
    <row r="1557" spans="1:15" x14ac:dyDescent="0.2">
      <c r="A1557" s="1" t="str">
        <f t="shared" si="48"/>
        <v>43466-Cucchiara y Cia S.A (18)-26418-OUT</v>
      </c>
      <c r="B1557" s="1" t="str">
        <f t="shared" si="49"/>
        <v>43466-Cucchiara y Cia S.A (18)-OUT</v>
      </c>
      <c r="C1557" s="1" t="str">
        <f>IF(I1557="","",IF(J1557="OUT","",IF(COUNTIF($A$2:A1557,A1557)=1,1,"")))</f>
        <v/>
      </c>
      <c r="D1557" s="1" t="str">
        <f>IF(I1557="","",IF(J1557="IN","",IF(COUNTIF($A$2:A1557,A1557)=1,1,"")))</f>
        <v/>
      </c>
      <c r="E1557" s="1" t="str">
        <f>IF(I1557="","",IF(J1557="OUT","",IF(COUNTIF(B$2:$B1557,B1557)=1,1,"")))</f>
        <v/>
      </c>
      <c r="F1557" s="1" t="str">
        <f>IF(I1557="","",IF(J1557="IN","",IF(COUNTIF($B$2:B1557,B1557)=1,1,"")))</f>
        <v/>
      </c>
      <c r="G1557" s="1">
        <f>IF(I1557="","",COUNTIF($K$1:K1557,K1557))</f>
        <v>28</v>
      </c>
      <c r="H1557" s="1">
        <f>IF(I1557="","",COUNTIF($G$2:G1557,1))</f>
        <v>81</v>
      </c>
      <c r="I1557" s="5">
        <v>26418</v>
      </c>
      <c r="J1557" s="5" t="s">
        <v>3</v>
      </c>
      <c r="K1557" s="5" t="s">
        <v>24</v>
      </c>
      <c r="L1557" s="6">
        <v>43466</v>
      </c>
      <c r="M1557" s="5">
        <v>879</v>
      </c>
      <c r="N1557" s="5">
        <v>69.599999999999994</v>
      </c>
      <c r="O1557" s="7">
        <v>-61178.399999999994</v>
      </c>
    </row>
    <row r="1558" spans="1:15" x14ac:dyDescent="0.2">
      <c r="A1558" s="1" t="str">
        <f t="shared" si="48"/>
        <v>43466-Cucchiara y Cia S.A (18)-26418-OUT</v>
      </c>
      <c r="B1558" s="1" t="str">
        <f t="shared" si="49"/>
        <v>43466-Cucchiara y Cia S.A (18)-OUT</v>
      </c>
      <c r="C1558" s="1" t="str">
        <f>IF(I1558="","",IF(J1558="OUT","",IF(COUNTIF($A$2:A1558,A1558)=1,1,"")))</f>
        <v/>
      </c>
      <c r="D1558" s="1" t="str">
        <f>IF(I1558="","",IF(J1558="IN","",IF(COUNTIF($A$2:A1558,A1558)=1,1,"")))</f>
        <v/>
      </c>
      <c r="E1558" s="1" t="str">
        <f>IF(I1558="","",IF(J1558="OUT","",IF(COUNTIF(B$2:$B1558,B1558)=1,1,"")))</f>
        <v/>
      </c>
      <c r="F1558" s="1" t="str">
        <f>IF(I1558="","",IF(J1558="IN","",IF(COUNTIF($B$2:B1558,B1558)=1,1,"")))</f>
        <v/>
      </c>
      <c r="G1558" s="1">
        <f>IF(I1558="","",COUNTIF($K$1:K1558,K1558))</f>
        <v>29</v>
      </c>
      <c r="H1558" s="1">
        <f>IF(I1558="","",COUNTIF($G$2:G1558,1))</f>
        <v>81</v>
      </c>
      <c r="I1558" s="5">
        <v>26418</v>
      </c>
      <c r="J1558" s="5" t="s">
        <v>3</v>
      </c>
      <c r="K1558" s="5" t="s">
        <v>24</v>
      </c>
      <c r="L1558" s="6">
        <v>43466</v>
      </c>
      <c r="M1558" s="5">
        <v>183</v>
      </c>
      <c r="N1558" s="5">
        <v>281.8</v>
      </c>
      <c r="O1558" s="7">
        <v>-51569.4</v>
      </c>
    </row>
    <row r="1559" spans="1:15" x14ac:dyDescent="0.2">
      <c r="A1559" s="1" t="str">
        <f t="shared" si="48"/>
        <v>43466-Cucchiara y Cia S.A (18)-26418-OUT</v>
      </c>
      <c r="B1559" s="1" t="str">
        <f t="shared" si="49"/>
        <v>43466-Cucchiara y Cia S.A (18)-OUT</v>
      </c>
      <c r="C1559" s="1" t="str">
        <f>IF(I1559="","",IF(J1559="OUT","",IF(COUNTIF($A$2:A1559,A1559)=1,1,"")))</f>
        <v/>
      </c>
      <c r="D1559" s="1" t="str">
        <f>IF(I1559="","",IF(J1559="IN","",IF(COUNTIF($A$2:A1559,A1559)=1,1,"")))</f>
        <v/>
      </c>
      <c r="E1559" s="1" t="str">
        <f>IF(I1559="","",IF(J1559="OUT","",IF(COUNTIF(B$2:$B1559,B1559)=1,1,"")))</f>
        <v/>
      </c>
      <c r="F1559" s="1" t="str">
        <f>IF(I1559="","",IF(J1559="IN","",IF(COUNTIF($B$2:B1559,B1559)=1,1,"")))</f>
        <v/>
      </c>
      <c r="G1559" s="1">
        <f>IF(I1559="","",COUNTIF($K$1:K1559,K1559))</f>
        <v>30</v>
      </c>
      <c r="H1559" s="1">
        <f>IF(I1559="","",COUNTIF($G$2:G1559,1))</f>
        <v>81</v>
      </c>
      <c r="I1559" s="5">
        <v>26418</v>
      </c>
      <c r="J1559" s="5" t="s">
        <v>3</v>
      </c>
      <c r="K1559" s="5" t="s">
        <v>24</v>
      </c>
      <c r="L1559" s="6">
        <v>43466</v>
      </c>
      <c r="M1559" s="5">
        <v>304</v>
      </c>
      <c r="N1559" s="5">
        <v>120</v>
      </c>
      <c r="O1559" s="7">
        <v>-36480</v>
      </c>
    </row>
    <row r="1560" spans="1:15" x14ac:dyDescent="0.2">
      <c r="A1560" s="1" t="str">
        <f t="shared" si="48"/>
        <v>43466-Puente Hnos. (40)-26556-OUT</v>
      </c>
      <c r="B1560" s="1" t="str">
        <f t="shared" si="49"/>
        <v>43466-Puente Hnos. (40)-OUT</v>
      </c>
      <c r="C1560" s="1" t="str">
        <f>IF(I1560="","",IF(J1560="OUT","",IF(COUNTIF($A$2:A1560,A1560)=1,1,"")))</f>
        <v/>
      </c>
      <c r="D1560" s="1">
        <f>IF(I1560="","",IF(J1560="IN","",IF(COUNTIF($A$2:A1560,A1560)=1,1,"")))</f>
        <v>1</v>
      </c>
      <c r="E1560" s="1" t="str">
        <f>IF(I1560="","",IF(J1560="OUT","",IF(COUNTIF(B$2:$B1560,B1560)=1,1,"")))</f>
        <v/>
      </c>
      <c r="F1560" s="1">
        <f>IF(I1560="","",IF(J1560="IN","",IF(COUNTIF($B$2:B1560,B1560)=1,1,"")))</f>
        <v>1</v>
      </c>
      <c r="G1560" s="1">
        <f>IF(I1560="","",COUNTIF($K$1:K1560,K1560))</f>
        <v>27</v>
      </c>
      <c r="H1560" s="1">
        <f>IF(I1560="","",COUNTIF($G$2:G1560,1))</f>
        <v>81</v>
      </c>
      <c r="I1560" s="5">
        <v>26556</v>
      </c>
      <c r="J1560" s="5" t="s">
        <v>3</v>
      </c>
      <c r="K1560" s="5" t="s">
        <v>30</v>
      </c>
      <c r="L1560" s="6">
        <v>43466</v>
      </c>
      <c r="M1560" s="5">
        <v>121</v>
      </c>
      <c r="N1560" s="5">
        <v>464.85</v>
      </c>
      <c r="O1560" s="7">
        <v>-56246.850000000006</v>
      </c>
    </row>
    <row r="1561" spans="1:15" x14ac:dyDescent="0.2">
      <c r="A1561" s="1" t="str">
        <f t="shared" si="48"/>
        <v>43466-Puente Hnos. (40)-26556-OUT</v>
      </c>
      <c r="B1561" s="1" t="str">
        <f t="shared" si="49"/>
        <v>43466-Puente Hnos. (40)-OUT</v>
      </c>
      <c r="C1561" s="1" t="str">
        <f>IF(I1561="","",IF(J1561="OUT","",IF(COUNTIF($A$2:A1561,A1561)=1,1,"")))</f>
        <v/>
      </c>
      <c r="D1561" s="1" t="str">
        <f>IF(I1561="","",IF(J1561="IN","",IF(COUNTIF($A$2:A1561,A1561)=1,1,"")))</f>
        <v/>
      </c>
      <c r="E1561" s="1" t="str">
        <f>IF(I1561="","",IF(J1561="OUT","",IF(COUNTIF(B$2:$B1561,B1561)=1,1,"")))</f>
        <v/>
      </c>
      <c r="F1561" s="1" t="str">
        <f>IF(I1561="","",IF(J1561="IN","",IF(COUNTIF($B$2:B1561,B1561)=1,1,"")))</f>
        <v/>
      </c>
      <c r="G1561" s="1">
        <f>IF(I1561="","",COUNTIF($K$1:K1561,K1561))</f>
        <v>28</v>
      </c>
      <c r="H1561" s="1">
        <f>IF(I1561="","",COUNTIF($G$2:G1561,1))</f>
        <v>81</v>
      </c>
      <c r="I1561" s="5">
        <v>26556</v>
      </c>
      <c r="J1561" s="5" t="s">
        <v>3</v>
      </c>
      <c r="K1561" s="5" t="s">
        <v>30</v>
      </c>
      <c r="L1561" s="6">
        <v>43466</v>
      </c>
      <c r="M1561" s="5">
        <v>2710</v>
      </c>
      <c r="N1561" s="5">
        <v>18.399999999999999</v>
      </c>
      <c r="O1561" s="7">
        <v>-49863.999999999993</v>
      </c>
    </row>
    <row r="1562" spans="1:15" x14ac:dyDescent="0.2">
      <c r="A1562" s="1" t="str">
        <f t="shared" si="48"/>
        <v>43466-PP Inversiones S.A (262)-26852-OUT</v>
      </c>
      <c r="B1562" s="1" t="str">
        <f t="shared" si="49"/>
        <v>43466-PP Inversiones S.A (262)-OUT</v>
      </c>
      <c r="C1562" s="1" t="str">
        <f>IF(I1562="","",IF(J1562="OUT","",IF(COUNTIF($A$2:A1562,A1562)=1,1,"")))</f>
        <v/>
      </c>
      <c r="D1562" s="1">
        <f>IF(I1562="","",IF(J1562="IN","",IF(COUNTIF($A$2:A1562,A1562)=1,1,"")))</f>
        <v>1</v>
      </c>
      <c r="E1562" s="1" t="str">
        <f>IF(I1562="","",IF(J1562="OUT","",IF(COUNTIF(B$2:$B1562,B1562)=1,1,"")))</f>
        <v/>
      </c>
      <c r="F1562" s="1" t="str">
        <f>IF(I1562="","",IF(J1562="IN","",IF(COUNTIF($B$2:B1562,B1562)=1,1,"")))</f>
        <v/>
      </c>
      <c r="G1562" s="1">
        <f>IF(I1562="","",COUNTIF($K$1:K1562,K1562))</f>
        <v>36</v>
      </c>
      <c r="H1562" s="1">
        <f>IF(I1562="","",COUNTIF($G$2:G1562,1))</f>
        <v>81</v>
      </c>
      <c r="I1562" s="5">
        <v>26852</v>
      </c>
      <c r="J1562" s="5" t="s">
        <v>3</v>
      </c>
      <c r="K1562" s="5" t="s">
        <v>29</v>
      </c>
      <c r="L1562" s="6">
        <v>43466</v>
      </c>
      <c r="M1562" s="5">
        <v>2600</v>
      </c>
      <c r="N1562" s="5">
        <v>2651.71</v>
      </c>
      <c r="O1562" s="7">
        <v>-68944.459999999992</v>
      </c>
    </row>
    <row r="1563" spans="1:15" x14ac:dyDescent="0.2">
      <c r="A1563" s="1" t="str">
        <f t="shared" si="48"/>
        <v>43466-Balanz Capital (238)-28974-OUT</v>
      </c>
      <c r="B1563" s="1" t="str">
        <f t="shared" si="49"/>
        <v>43466-Balanz Capital (238)-OUT</v>
      </c>
      <c r="C1563" s="1" t="str">
        <f>IF(I1563="","",IF(J1563="OUT","",IF(COUNTIF($A$2:A1563,A1563)=1,1,"")))</f>
        <v/>
      </c>
      <c r="D1563" s="1">
        <f>IF(I1563="","",IF(J1563="IN","",IF(COUNTIF($A$2:A1563,A1563)=1,1,"")))</f>
        <v>1</v>
      </c>
      <c r="E1563" s="1" t="str">
        <f>IF(I1563="","",IF(J1563="OUT","",IF(COUNTIF(B$2:$B1563,B1563)=1,1,"")))</f>
        <v/>
      </c>
      <c r="F1563" s="1" t="str">
        <f>IF(I1563="","",IF(J1563="IN","",IF(COUNTIF($B$2:B1563,B1563)=1,1,"")))</f>
        <v/>
      </c>
      <c r="G1563" s="1">
        <f>IF(I1563="","",COUNTIF($K$1:K1563,K1563))</f>
        <v>86</v>
      </c>
      <c r="H1563" s="1">
        <f>IF(I1563="","",COUNTIF($G$2:G1563,1))</f>
        <v>81</v>
      </c>
      <c r="I1563" s="5">
        <v>28974</v>
      </c>
      <c r="J1563" s="5" t="s">
        <v>3</v>
      </c>
      <c r="K1563" s="5" t="s">
        <v>6</v>
      </c>
      <c r="L1563" s="6">
        <v>43466</v>
      </c>
      <c r="M1563" s="5">
        <v>624</v>
      </c>
      <c r="N1563" s="5">
        <v>92.15</v>
      </c>
      <c r="O1563" s="7">
        <v>-57501.600000000006</v>
      </c>
    </row>
    <row r="1564" spans="1:15" x14ac:dyDescent="0.2">
      <c r="A1564" s="1" t="str">
        <f t="shared" si="48"/>
        <v>43466-Balanz Capital (238)-28974-OUT</v>
      </c>
      <c r="B1564" s="1" t="str">
        <f t="shared" si="49"/>
        <v>43466-Balanz Capital (238)-OUT</v>
      </c>
      <c r="C1564" s="1" t="str">
        <f>IF(I1564="","",IF(J1564="OUT","",IF(COUNTIF($A$2:A1564,A1564)=1,1,"")))</f>
        <v/>
      </c>
      <c r="D1564" s="1" t="str">
        <f>IF(I1564="","",IF(J1564="IN","",IF(COUNTIF($A$2:A1564,A1564)=1,1,"")))</f>
        <v/>
      </c>
      <c r="E1564" s="1" t="str">
        <f>IF(I1564="","",IF(J1564="OUT","",IF(COUNTIF(B$2:$B1564,B1564)=1,1,"")))</f>
        <v/>
      </c>
      <c r="F1564" s="1" t="str">
        <f>IF(I1564="","",IF(J1564="IN","",IF(COUNTIF($B$2:B1564,B1564)=1,1,"")))</f>
        <v/>
      </c>
      <c r="G1564" s="1">
        <f>IF(I1564="","",COUNTIF($K$1:K1564,K1564))</f>
        <v>87</v>
      </c>
      <c r="H1564" s="1">
        <f>IF(I1564="","",COUNTIF($G$2:G1564,1))</f>
        <v>81</v>
      </c>
      <c r="I1564" s="5">
        <v>28974</v>
      </c>
      <c r="J1564" s="5" t="s">
        <v>3</v>
      </c>
      <c r="K1564" s="5" t="s">
        <v>6</v>
      </c>
      <c r="L1564" s="6">
        <v>43466</v>
      </c>
      <c r="M1564" s="5">
        <v>6220</v>
      </c>
      <c r="N1564" s="5">
        <v>5.61</v>
      </c>
      <c r="O1564" s="7">
        <v>-34894.200000000004</v>
      </c>
    </row>
    <row r="1565" spans="1:15" x14ac:dyDescent="0.2">
      <c r="A1565" s="1" t="str">
        <f t="shared" si="48"/>
        <v>43466-Balanz Capital (238)-28974-OUT</v>
      </c>
      <c r="B1565" s="1" t="str">
        <f t="shared" si="49"/>
        <v>43466-Balanz Capital (238)-OUT</v>
      </c>
      <c r="C1565" s="1" t="str">
        <f>IF(I1565="","",IF(J1565="OUT","",IF(COUNTIF($A$2:A1565,A1565)=1,1,"")))</f>
        <v/>
      </c>
      <c r="D1565" s="1" t="str">
        <f>IF(I1565="","",IF(J1565="IN","",IF(COUNTIF($A$2:A1565,A1565)=1,1,"")))</f>
        <v/>
      </c>
      <c r="E1565" s="1" t="str">
        <f>IF(I1565="","",IF(J1565="OUT","",IF(COUNTIF(B$2:$B1565,B1565)=1,1,"")))</f>
        <v/>
      </c>
      <c r="F1565" s="1" t="str">
        <f>IF(I1565="","",IF(J1565="IN","",IF(COUNTIF($B$2:B1565,B1565)=1,1,"")))</f>
        <v/>
      </c>
      <c r="G1565" s="1">
        <f>IF(I1565="","",COUNTIF($K$1:K1565,K1565))</f>
        <v>88</v>
      </c>
      <c r="H1565" s="1">
        <f>IF(I1565="","",COUNTIF($G$2:G1565,1))</f>
        <v>81</v>
      </c>
      <c r="I1565" s="5">
        <v>28974</v>
      </c>
      <c r="J1565" s="5" t="s">
        <v>3</v>
      </c>
      <c r="K1565" s="5" t="s">
        <v>6</v>
      </c>
      <c r="L1565" s="6">
        <v>43466</v>
      </c>
      <c r="M1565" s="5">
        <v>2027</v>
      </c>
      <c r="N1565" s="5">
        <v>12.5</v>
      </c>
      <c r="O1565" s="7">
        <v>-25337.5</v>
      </c>
    </row>
    <row r="1566" spans="1:15" x14ac:dyDescent="0.2">
      <c r="A1566" s="1" t="str">
        <f t="shared" si="48"/>
        <v>43466-Balanz Capital (238)-28974-OUT</v>
      </c>
      <c r="B1566" s="1" t="str">
        <f t="shared" si="49"/>
        <v>43466-Balanz Capital (238)-OUT</v>
      </c>
      <c r="C1566" s="1" t="str">
        <f>IF(I1566="","",IF(J1566="OUT","",IF(COUNTIF($A$2:A1566,A1566)=1,1,"")))</f>
        <v/>
      </c>
      <c r="D1566" s="1" t="str">
        <f>IF(I1566="","",IF(J1566="IN","",IF(COUNTIF($A$2:A1566,A1566)=1,1,"")))</f>
        <v/>
      </c>
      <c r="E1566" s="1" t="str">
        <f>IF(I1566="","",IF(J1566="OUT","",IF(COUNTIF(B$2:$B1566,B1566)=1,1,"")))</f>
        <v/>
      </c>
      <c r="F1566" s="1" t="str">
        <f>IF(I1566="","",IF(J1566="IN","",IF(COUNTIF($B$2:B1566,B1566)=1,1,"")))</f>
        <v/>
      </c>
      <c r="G1566" s="1">
        <f>IF(I1566="","",COUNTIF($K$1:K1566,K1566))</f>
        <v>89</v>
      </c>
      <c r="H1566" s="1">
        <f>IF(I1566="","",COUNTIF($G$2:G1566,1))</f>
        <v>81</v>
      </c>
      <c r="I1566" s="5">
        <v>28974</v>
      </c>
      <c r="J1566" s="5" t="s">
        <v>3</v>
      </c>
      <c r="K1566" s="5" t="s">
        <v>6</v>
      </c>
      <c r="L1566" s="6">
        <v>43466</v>
      </c>
      <c r="M1566" s="5">
        <v>1290</v>
      </c>
      <c r="N1566" s="5">
        <v>18</v>
      </c>
      <c r="O1566" s="7">
        <v>-23220</v>
      </c>
    </row>
    <row r="1567" spans="1:15" x14ac:dyDescent="0.2">
      <c r="A1567" s="1" t="str">
        <f t="shared" si="48"/>
        <v>43466-Balanz Capital (238)-28974-OUT</v>
      </c>
      <c r="B1567" s="1" t="str">
        <f t="shared" si="49"/>
        <v>43466-Balanz Capital (238)-OUT</v>
      </c>
      <c r="C1567" s="1" t="str">
        <f>IF(I1567="","",IF(J1567="OUT","",IF(COUNTIF($A$2:A1567,A1567)=1,1,"")))</f>
        <v/>
      </c>
      <c r="D1567" s="1" t="str">
        <f>IF(I1567="","",IF(J1567="IN","",IF(COUNTIF($A$2:A1567,A1567)=1,1,"")))</f>
        <v/>
      </c>
      <c r="E1567" s="1" t="str">
        <f>IF(I1567="","",IF(J1567="OUT","",IF(COUNTIF(B$2:$B1567,B1567)=1,1,"")))</f>
        <v/>
      </c>
      <c r="F1567" s="1" t="str">
        <f>IF(I1567="","",IF(J1567="IN","",IF(COUNTIF($B$2:B1567,B1567)=1,1,"")))</f>
        <v/>
      </c>
      <c r="G1567" s="1">
        <f>IF(I1567="","",COUNTIF($K$1:K1567,K1567))</f>
        <v>90</v>
      </c>
      <c r="H1567" s="1">
        <f>IF(I1567="","",COUNTIF($G$2:G1567,1))</f>
        <v>81</v>
      </c>
      <c r="I1567" s="5">
        <v>28974</v>
      </c>
      <c r="J1567" s="5" t="s">
        <v>3</v>
      </c>
      <c r="K1567" s="5" t="s">
        <v>6</v>
      </c>
      <c r="L1567" s="6">
        <v>43466</v>
      </c>
      <c r="M1567" s="5">
        <v>553</v>
      </c>
      <c r="N1567" s="5">
        <v>37.4</v>
      </c>
      <c r="O1567" s="7">
        <v>-20682.2</v>
      </c>
    </row>
    <row r="1568" spans="1:15" x14ac:dyDescent="0.2">
      <c r="A1568" s="1" t="str">
        <f t="shared" si="48"/>
        <v>43466-Balanz Capital (238)-28974-OUT</v>
      </c>
      <c r="B1568" s="1" t="str">
        <f t="shared" si="49"/>
        <v>43466-Balanz Capital (238)-OUT</v>
      </c>
      <c r="C1568" s="1" t="str">
        <f>IF(I1568="","",IF(J1568="OUT","",IF(COUNTIF($A$2:A1568,A1568)=1,1,"")))</f>
        <v/>
      </c>
      <c r="D1568" s="1" t="str">
        <f>IF(I1568="","",IF(J1568="IN","",IF(COUNTIF($A$2:A1568,A1568)=1,1,"")))</f>
        <v/>
      </c>
      <c r="E1568" s="1" t="str">
        <f>IF(I1568="","",IF(J1568="OUT","",IF(COUNTIF(B$2:$B1568,B1568)=1,1,"")))</f>
        <v/>
      </c>
      <c r="F1568" s="1" t="str">
        <f>IF(I1568="","",IF(J1568="IN","",IF(COUNTIF($B$2:B1568,B1568)=1,1,"")))</f>
        <v/>
      </c>
      <c r="G1568" s="1">
        <f>IF(I1568="","",COUNTIF($K$1:K1568,K1568))</f>
        <v>91</v>
      </c>
      <c r="H1568" s="1">
        <f>IF(I1568="","",COUNTIF($G$2:G1568,1))</f>
        <v>81</v>
      </c>
      <c r="I1568" s="5">
        <v>28974</v>
      </c>
      <c r="J1568" s="5" t="s">
        <v>3</v>
      </c>
      <c r="K1568" s="5" t="s">
        <v>6</v>
      </c>
      <c r="L1568" s="6">
        <v>43466</v>
      </c>
      <c r="M1568" s="5">
        <v>796</v>
      </c>
      <c r="N1568" s="5">
        <v>11.35</v>
      </c>
      <c r="O1568" s="7">
        <v>-9034.6</v>
      </c>
    </row>
    <row r="1569" spans="1:15" x14ac:dyDescent="0.2">
      <c r="A1569" s="1" t="str">
        <f t="shared" si="48"/>
        <v>43466-Balanz Capital (238)-28974-OUT</v>
      </c>
      <c r="B1569" s="1" t="str">
        <f t="shared" si="49"/>
        <v>43466-Balanz Capital (238)-OUT</v>
      </c>
      <c r="C1569" s="1" t="str">
        <f>IF(I1569="","",IF(J1569="OUT","",IF(COUNTIF($A$2:A1569,A1569)=1,1,"")))</f>
        <v/>
      </c>
      <c r="D1569" s="1" t="str">
        <f>IF(I1569="","",IF(J1569="IN","",IF(COUNTIF($A$2:A1569,A1569)=1,1,"")))</f>
        <v/>
      </c>
      <c r="E1569" s="1" t="str">
        <f>IF(I1569="","",IF(J1569="OUT","",IF(COUNTIF(B$2:$B1569,B1569)=1,1,"")))</f>
        <v/>
      </c>
      <c r="F1569" s="1" t="str">
        <f>IF(I1569="","",IF(J1569="IN","",IF(COUNTIF($B$2:B1569,B1569)=1,1,"")))</f>
        <v/>
      </c>
      <c r="G1569" s="1">
        <f>IF(I1569="","",COUNTIF($K$1:K1569,K1569))</f>
        <v>92</v>
      </c>
      <c r="H1569" s="1">
        <f>IF(I1569="","",COUNTIF($G$2:G1569,1))</f>
        <v>81</v>
      </c>
      <c r="I1569" s="5">
        <v>28974</v>
      </c>
      <c r="J1569" s="5" t="s">
        <v>3</v>
      </c>
      <c r="K1569" s="5" t="s">
        <v>6</v>
      </c>
      <c r="L1569" s="6">
        <v>43466</v>
      </c>
      <c r="M1569" s="5">
        <v>2834</v>
      </c>
      <c r="N1569" s="5">
        <v>2.65</v>
      </c>
      <c r="O1569" s="7">
        <v>-7510.0999999999995</v>
      </c>
    </row>
    <row r="1570" spans="1:15" x14ac:dyDescent="0.2">
      <c r="A1570" s="1" t="str">
        <f t="shared" si="48"/>
        <v>43466-Balanz Capital (238)-28974-OUT</v>
      </c>
      <c r="B1570" s="1" t="str">
        <f t="shared" si="49"/>
        <v>43466-Balanz Capital (238)-OUT</v>
      </c>
      <c r="C1570" s="1" t="str">
        <f>IF(I1570="","",IF(J1570="OUT","",IF(COUNTIF($A$2:A1570,A1570)=1,1,"")))</f>
        <v/>
      </c>
      <c r="D1570" s="1" t="str">
        <f>IF(I1570="","",IF(J1570="IN","",IF(COUNTIF($A$2:A1570,A1570)=1,1,"")))</f>
        <v/>
      </c>
      <c r="E1570" s="1" t="str">
        <f>IF(I1570="","",IF(J1570="OUT","",IF(COUNTIF(B$2:$B1570,B1570)=1,1,"")))</f>
        <v/>
      </c>
      <c r="F1570" s="1" t="str">
        <f>IF(I1570="","",IF(J1570="IN","",IF(COUNTIF($B$2:B1570,B1570)=1,1,"")))</f>
        <v/>
      </c>
      <c r="G1570" s="1">
        <f>IF(I1570="","",COUNTIF($K$1:K1570,K1570))</f>
        <v>93</v>
      </c>
      <c r="H1570" s="1">
        <f>IF(I1570="","",COUNTIF($G$2:G1570,1))</f>
        <v>81</v>
      </c>
      <c r="I1570" s="5">
        <v>28974</v>
      </c>
      <c r="J1570" s="5" t="s">
        <v>3</v>
      </c>
      <c r="K1570" s="5" t="s">
        <v>6</v>
      </c>
      <c r="L1570" s="6">
        <v>43466</v>
      </c>
      <c r="M1570" s="5">
        <v>531</v>
      </c>
      <c r="N1570" s="5">
        <v>13.8</v>
      </c>
      <c r="O1570" s="7">
        <v>-7327.8</v>
      </c>
    </row>
    <row r="1571" spans="1:15" x14ac:dyDescent="0.2">
      <c r="A1571" s="1" t="str">
        <f t="shared" si="48"/>
        <v>43466-Balanz Capital (238)-28974-OUT</v>
      </c>
      <c r="B1571" s="1" t="str">
        <f t="shared" si="49"/>
        <v>43466-Balanz Capital (238)-OUT</v>
      </c>
      <c r="C1571" s="1" t="str">
        <f>IF(I1571="","",IF(J1571="OUT","",IF(COUNTIF($A$2:A1571,A1571)=1,1,"")))</f>
        <v/>
      </c>
      <c r="D1571" s="1" t="str">
        <f>IF(I1571="","",IF(J1571="IN","",IF(COUNTIF($A$2:A1571,A1571)=1,1,"")))</f>
        <v/>
      </c>
      <c r="E1571" s="1" t="str">
        <f>IF(I1571="","",IF(J1571="OUT","",IF(COUNTIF(B$2:$B1571,B1571)=1,1,"")))</f>
        <v/>
      </c>
      <c r="F1571" s="1" t="str">
        <f>IF(I1571="","",IF(J1571="IN","",IF(COUNTIF($B$2:B1571,B1571)=1,1,"")))</f>
        <v/>
      </c>
      <c r="G1571" s="1">
        <f>IF(I1571="","",COUNTIF($K$1:K1571,K1571))</f>
        <v>94</v>
      </c>
      <c r="H1571" s="1">
        <f>IF(I1571="","",COUNTIF($G$2:G1571,1))</f>
        <v>81</v>
      </c>
      <c r="I1571" s="5">
        <v>28974</v>
      </c>
      <c r="J1571" s="5" t="s">
        <v>3</v>
      </c>
      <c r="K1571" s="5" t="s">
        <v>6</v>
      </c>
      <c r="L1571" s="6">
        <v>43466</v>
      </c>
      <c r="M1571" s="5">
        <v>21</v>
      </c>
      <c r="N1571" s="5">
        <v>0</v>
      </c>
      <c r="O1571" s="7">
        <v>0</v>
      </c>
    </row>
    <row r="1572" spans="1:15" x14ac:dyDescent="0.2">
      <c r="A1572" s="1" t="str">
        <f t="shared" ref="A1572:A1635" si="50">IF(I1572="","",L1572&amp;"-"&amp;K1572&amp;"-"&amp;I1572&amp;"-"&amp;J1572)</f>
        <v>43466-Allaria Ledesma y Cía. S.A. (6)-30054-OUT</v>
      </c>
      <c r="B1572" s="1" t="str">
        <f t="shared" ref="B1572:B1635" si="51">IF(I1572="","",L1572&amp;"-"&amp;K1572&amp;"-"&amp;J1572)</f>
        <v>43466-Allaria Ledesma y Cía. S.A. (6)-OUT</v>
      </c>
      <c r="C1572" s="1" t="str">
        <f>IF(I1572="","",IF(J1572="OUT","",IF(COUNTIF($A$2:A1572,A1572)=1,1,"")))</f>
        <v/>
      </c>
      <c r="D1572" s="1">
        <f>IF(I1572="","",IF(J1572="IN","",IF(COUNTIF($A$2:A1572,A1572)=1,1,"")))</f>
        <v>1</v>
      </c>
      <c r="E1572" s="1" t="str">
        <f>IF(I1572="","",IF(J1572="OUT","",IF(COUNTIF(B$2:$B1572,B1572)=1,1,"")))</f>
        <v/>
      </c>
      <c r="F1572" s="1">
        <f>IF(I1572="","",IF(J1572="IN","",IF(COUNTIF($B$2:B1572,B1572)=1,1,"")))</f>
        <v>1</v>
      </c>
      <c r="G1572" s="1">
        <f>IF(I1572="","",COUNTIF($K$1:K1572,K1572))</f>
        <v>11</v>
      </c>
      <c r="H1572" s="1">
        <f>IF(I1572="","",COUNTIF($G$2:G1572,1))</f>
        <v>81</v>
      </c>
      <c r="I1572" s="5">
        <v>30054</v>
      </c>
      <c r="J1572" s="5" t="s">
        <v>3</v>
      </c>
      <c r="K1572" s="5" t="s">
        <v>5</v>
      </c>
      <c r="L1572" s="6">
        <v>43466</v>
      </c>
      <c r="M1572" s="5">
        <v>125</v>
      </c>
      <c r="N1572" s="5">
        <v>355</v>
      </c>
      <c r="O1572" s="7">
        <v>-44375</v>
      </c>
    </row>
    <row r="1573" spans="1:15" x14ac:dyDescent="0.2">
      <c r="A1573" s="1" t="str">
        <f t="shared" si="50"/>
        <v>43466-Allaria Ledesma y Cía. S.A. (6)-30054-OUT</v>
      </c>
      <c r="B1573" s="1" t="str">
        <f t="shared" si="51"/>
        <v>43466-Allaria Ledesma y Cía. S.A. (6)-OUT</v>
      </c>
      <c r="C1573" s="1" t="str">
        <f>IF(I1573="","",IF(J1573="OUT","",IF(COUNTIF($A$2:A1573,A1573)=1,1,"")))</f>
        <v/>
      </c>
      <c r="D1573" s="1" t="str">
        <f>IF(I1573="","",IF(J1573="IN","",IF(COUNTIF($A$2:A1573,A1573)=1,1,"")))</f>
        <v/>
      </c>
      <c r="E1573" s="1" t="str">
        <f>IF(I1573="","",IF(J1573="OUT","",IF(COUNTIF(B$2:$B1573,B1573)=1,1,"")))</f>
        <v/>
      </c>
      <c r="F1573" s="1" t="str">
        <f>IF(I1573="","",IF(J1573="IN","",IF(COUNTIF($B$2:B1573,B1573)=1,1,"")))</f>
        <v/>
      </c>
      <c r="G1573" s="1">
        <f>IF(I1573="","",COUNTIF($K$1:K1573,K1573))</f>
        <v>12</v>
      </c>
      <c r="H1573" s="1">
        <f>IF(I1573="","",COUNTIF($G$2:G1573,1))</f>
        <v>81</v>
      </c>
      <c r="I1573" s="5">
        <v>30054</v>
      </c>
      <c r="J1573" s="5" t="s">
        <v>3</v>
      </c>
      <c r="K1573" s="5" t="s">
        <v>5</v>
      </c>
      <c r="L1573" s="6">
        <v>43466</v>
      </c>
      <c r="M1573" s="5">
        <v>1000</v>
      </c>
      <c r="N1573" s="5">
        <v>2885</v>
      </c>
      <c r="O1573" s="7">
        <v>-28850</v>
      </c>
    </row>
    <row r="1574" spans="1:15" x14ac:dyDescent="0.2">
      <c r="A1574" s="1" t="str">
        <f t="shared" si="50"/>
        <v>43466-Allaria Ledesma y Cía. S.A. (6)-30054-OUT</v>
      </c>
      <c r="B1574" s="1" t="str">
        <f t="shared" si="51"/>
        <v>43466-Allaria Ledesma y Cía. S.A. (6)-OUT</v>
      </c>
      <c r="C1574" s="1" t="str">
        <f>IF(I1574="","",IF(J1574="OUT","",IF(COUNTIF($A$2:A1574,A1574)=1,1,"")))</f>
        <v/>
      </c>
      <c r="D1574" s="1" t="str">
        <f>IF(I1574="","",IF(J1574="IN","",IF(COUNTIF($A$2:A1574,A1574)=1,1,"")))</f>
        <v/>
      </c>
      <c r="E1574" s="1" t="str">
        <f>IF(I1574="","",IF(J1574="OUT","",IF(COUNTIF(B$2:$B1574,B1574)=1,1,"")))</f>
        <v/>
      </c>
      <c r="F1574" s="1" t="str">
        <f>IF(I1574="","",IF(J1574="IN","",IF(COUNTIF($B$2:B1574,B1574)=1,1,"")))</f>
        <v/>
      </c>
      <c r="G1574" s="1">
        <f>IF(I1574="","",COUNTIF($K$1:K1574,K1574))</f>
        <v>13</v>
      </c>
      <c r="H1574" s="1">
        <f>IF(I1574="","",COUNTIF($G$2:G1574,1))</f>
        <v>81</v>
      </c>
      <c r="I1574" s="5">
        <v>30054</v>
      </c>
      <c r="J1574" s="5" t="s">
        <v>3</v>
      </c>
      <c r="K1574" s="5" t="s">
        <v>5</v>
      </c>
      <c r="L1574" s="6">
        <v>43466</v>
      </c>
      <c r="M1574" s="5">
        <v>1000</v>
      </c>
      <c r="N1574" s="5">
        <v>2790</v>
      </c>
      <c r="O1574" s="7">
        <v>-27900</v>
      </c>
    </row>
    <row r="1575" spans="1:15" x14ac:dyDescent="0.2">
      <c r="A1575" s="1" t="str">
        <f t="shared" si="50"/>
        <v>43466-Allaria Ledesma y Cía. S.A. (6)-30054-OUT</v>
      </c>
      <c r="B1575" s="1" t="str">
        <f t="shared" si="51"/>
        <v>43466-Allaria Ledesma y Cía. S.A. (6)-OUT</v>
      </c>
      <c r="C1575" s="1" t="str">
        <f>IF(I1575="","",IF(J1575="OUT","",IF(COUNTIF($A$2:A1575,A1575)=1,1,"")))</f>
        <v/>
      </c>
      <c r="D1575" s="1" t="str">
        <f>IF(I1575="","",IF(J1575="IN","",IF(COUNTIF($A$2:A1575,A1575)=1,1,"")))</f>
        <v/>
      </c>
      <c r="E1575" s="1" t="str">
        <f>IF(I1575="","",IF(J1575="OUT","",IF(COUNTIF(B$2:$B1575,B1575)=1,1,"")))</f>
        <v/>
      </c>
      <c r="F1575" s="1" t="str">
        <f>IF(I1575="","",IF(J1575="IN","",IF(COUNTIF($B$2:B1575,B1575)=1,1,"")))</f>
        <v/>
      </c>
      <c r="G1575" s="1">
        <f>IF(I1575="","",COUNTIF($K$1:K1575,K1575))</f>
        <v>14</v>
      </c>
      <c r="H1575" s="1">
        <f>IF(I1575="","",COUNTIF($G$2:G1575,1))</f>
        <v>81</v>
      </c>
      <c r="I1575" s="5">
        <v>30054</v>
      </c>
      <c r="J1575" s="5" t="s">
        <v>3</v>
      </c>
      <c r="K1575" s="5" t="s">
        <v>5</v>
      </c>
      <c r="L1575" s="6">
        <v>43466</v>
      </c>
      <c r="M1575" s="5">
        <v>100</v>
      </c>
      <c r="N1575" s="5">
        <v>259.5</v>
      </c>
      <c r="O1575" s="7">
        <v>-25950</v>
      </c>
    </row>
    <row r="1576" spans="1:15" x14ac:dyDescent="0.2">
      <c r="A1576" s="1" t="str">
        <f t="shared" si="50"/>
        <v>43466-Bull Market Brokers S.A (200)-30376-OUT</v>
      </c>
      <c r="B1576" s="1" t="str">
        <f t="shared" si="51"/>
        <v>43466-Bull Market Brokers S.A (200)-OUT</v>
      </c>
      <c r="C1576" s="1" t="str">
        <f>IF(I1576="","",IF(J1576="OUT","",IF(COUNTIF($A$2:A1576,A1576)=1,1,"")))</f>
        <v/>
      </c>
      <c r="D1576" s="1">
        <f>IF(I1576="","",IF(J1576="IN","",IF(COUNTIF($A$2:A1576,A1576)=1,1,"")))</f>
        <v>1</v>
      </c>
      <c r="E1576" s="1" t="str">
        <f>IF(I1576="","",IF(J1576="OUT","",IF(COUNTIF(B$2:$B1576,B1576)=1,1,"")))</f>
        <v/>
      </c>
      <c r="F1576" s="1" t="str">
        <f>IF(I1576="","",IF(J1576="IN","",IF(COUNTIF($B$2:B1576,B1576)=1,1,"")))</f>
        <v/>
      </c>
      <c r="G1576" s="1">
        <f>IF(I1576="","",COUNTIF($K$1:K1576,K1576))</f>
        <v>157</v>
      </c>
      <c r="H1576" s="1">
        <f>IF(I1576="","",COUNTIF($G$2:G1576,1))</f>
        <v>81</v>
      </c>
      <c r="I1576" s="5">
        <v>30376</v>
      </c>
      <c r="J1576" s="5" t="s">
        <v>3</v>
      </c>
      <c r="K1576" s="5" t="s">
        <v>21</v>
      </c>
      <c r="L1576" s="6">
        <v>43466</v>
      </c>
      <c r="M1576" s="5">
        <v>127</v>
      </c>
      <c r="N1576" s="5">
        <v>267.5</v>
      </c>
      <c r="O1576" s="7">
        <v>-33972.5</v>
      </c>
    </row>
    <row r="1577" spans="1:15" x14ac:dyDescent="0.2">
      <c r="A1577" s="1" t="str">
        <f t="shared" si="50"/>
        <v>43466-Bull Market Brokers S.A (200)-30376-OUT</v>
      </c>
      <c r="B1577" s="1" t="str">
        <f t="shared" si="51"/>
        <v>43466-Bull Market Brokers S.A (200)-OUT</v>
      </c>
      <c r="C1577" s="1" t="str">
        <f>IF(I1577="","",IF(J1577="OUT","",IF(COUNTIF($A$2:A1577,A1577)=1,1,"")))</f>
        <v/>
      </c>
      <c r="D1577" s="1" t="str">
        <f>IF(I1577="","",IF(J1577="IN","",IF(COUNTIF($A$2:A1577,A1577)=1,1,"")))</f>
        <v/>
      </c>
      <c r="E1577" s="1" t="str">
        <f>IF(I1577="","",IF(J1577="OUT","",IF(COUNTIF(B$2:$B1577,B1577)=1,1,"")))</f>
        <v/>
      </c>
      <c r="F1577" s="1" t="str">
        <f>IF(I1577="","",IF(J1577="IN","",IF(COUNTIF($B$2:B1577,B1577)=1,1,"")))</f>
        <v/>
      </c>
      <c r="G1577" s="1">
        <f>IF(I1577="","",COUNTIF($K$1:K1577,K1577))</f>
        <v>158</v>
      </c>
      <c r="H1577" s="1">
        <f>IF(I1577="","",COUNTIF($G$2:G1577,1))</f>
        <v>81</v>
      </c>
      <c r="I1577" s="5">
        <v>30376</v>
      </c>
      <c r="J1577" s="5" t="s">
        <v>3</v>
      </c>
      <c r="K1577" s="5" t="s">
        <v>21</v>
      </c>
      <c r="L1577" s="6">
        <v>43466</v>
      </c>
      <c r="M1577" s="5">
        <v>622</v>
      </c>
      <c r="N1577" s="5">
        <v>38.1</v>
      </c>
      <c r="O1577" s="7">
        <v>-23698.2</v>
      </c>
    </row>
    <row r="1578" spans="1:15" x14ac:dyDescent="0.2">
      <c r="A1578" s="1" t="str">
        <f t="shared" si="50"/>
        <v>43466-Bull Market Brokers S.A (200)-30376-OUT</v>
      </c>
      <c r="B1578" s="1" t="str">
        <f t="shared" si="51"/>
        <v>43466-Bull Market Brokers S.A (200)-OUT</v>
      </c>
      <c r="C1578" s="1" t="str">
        <f>IF(I1578="","",IF(J1578="OUT","",IF(COUNTIF($A$2:A1578,A1578)=1,1,"")))</f>
        <v/>
      </c>
      <c r="D1578" s="1" t="str">
        <f>IF(I1578="","",IF(J1578="IN","",IF(COUNTIF($A$2:A1578,A1578)=1,1,"")))</f>
        <v/>
      </c>
      <c r="E1578" s="1" t="str">
        <f>IF(I1578="","",IF(J1578="OUT","",IF(COUNTIF(B$2:$B1578,B1578)=1,1,"")))</f>
        <v/>
      </c>
      <c r="F1578" s="1" t="str">
        <f>IF(I1578="","",IF(J1578="IN","",IF(COUNTIF($B$2:B1578,B1578)=1,1,"")))</f>
        <v/>
      </c>
      <c r="G1578" s="1">
        <f>IF(I1578="","",COUNTIF($K$1:K1578,K1578))</f>
        <v>159</v>
      </c>
      <c r="H1578" s="1">
        <f>IF(I1578="","",COUNTIF($G$2:G1578,1))</f>
        <v>81</v>
      </c>
      <c r="I1578" s="5">
        <v>30376</v>
      </c>
      <c r="J1578" s="5" t="s">
        <v>3</v>
      </c>
      <c r="K1578" s="5" t="s">
        <v>21</v>
      </c>
      <c r="L1578" s="6">
        <v>43466</v>
      </c>
      <c r="M1578" s="5">
        <v>59</v>
      </c>
      <c r="N1578" s="5">
        <v>386</v>
      </c>
      <c r="O1578" s="7">
        <v>-22774</v>
      </c>
    </row>
    <row r="1579" spans="1:15" x14ac:dyDescent="0.2">
      <c r="A1579" s="1" t="str">
        <f t="shared" si="50"/>
        <v>43466-Bull Market Brokers S.A (200)-30376-OUT</v>
      </c>
      <c r="B1579" s="1" t="str">
        <f t="shared" si="51"/>
        <v>43466-Bull Market Brokers S.A (200)-OUT</v>
      </c>
      <c r="C1579" s="1" t="str">
        <f>IF(I1579="","",IF(J1579="OUT","",IF(COUNTIF($A$2:A1579,A1579)=1,1,"")))</f>
        <v/>
      </c>
      <c r="D1579" s="1" t="str">
        <f>IF(I1579="","",IF(J1579="IN","",IF(COUNTIF($A$2:A1579,A1579)=1,1,"")))</f>
        <v/>
      </c>
      <c r="E1579" s="1" t="str">
        <f>IF(I1579="","",IF(J1579="OUT","",IF(COUNTIF(B$2:$B1579,B1579)=1,1,"")))</f>
        <v/>
      </c>
      <c r="F1579" s="1" t="str">
        <f>IF(I1579="","",IF(J1579="IN","",IF(COUNTIF($B$2:B1579,B1579)=1,1,"")))</f>
        <v/>
      </c>
      <c r="G1579" s="1">
        <f>IF(I1579="","",COUNTIF($K$1:K1579,K1579))</f>
        <v>160</v>
      </c>
      <c r="H1579" s="1">
        <f>IF(I1579="","",COUNTIF($G$2:G1579,1))</f>
        <v>81</v>
      </c>
      <c r="I1579" s="5">
        <v>30376</v>
      </c>
      <c r="J1579" s="5" t="s">
        <v>3</v>
      </c>
      <c r="K1579" s="5" t="s">
        <v>21</v>
      </c>
      <c r="L1579" s="6">
        <v>43466</v>
      </c>
      <c r="M1579" s="5">
        <v>326</v>
      </c>
      <c r="N1579" s="5">
        <v>53.85</v>
      </c>
      <c r="O1579" s="7">
        <v>-17555.100000000002</v>
      </c>
    </row>
    <row r="1580" spans="1:15" x14ac:dyDescent="0.2">
      <c r="A1580" s="1" t="str">
        <f t="shared" si="50"/>
        <v>43466-Bull Market Brokers S.A (200)-30376-OUT</v>
      </c>
      <c r="B1580" s="1" t="str">
        <f t="shared" si="51"/>
        <v>43466-Bull Market Brokers S.A (200)-OUT</v>
      </c>
      <c r="C1580" s="1" t="str">
        <f>IF(I1580="","",IF(J1580="OUT","",IF(COUNTIF($A$2:A1580,A1580)=1,1,"")))</f>
        <v/>
      </c>
      <c r="D1580" s="1" t="str">
        <f>IF(I1580="","",IF(J1580="IN","",IF(COUNTIF($A$2:A1580,A1580)=1,1,"")))</f>
        <v/>
      </c>
      <c r="E1580" s="1" t="str">
        <f>IF(I1580="","",IF(J1580="OUT","",IF(COUNTIF(B$2:$B1580,B1580)=1,1,"")))</f>
        <v/>
      </c>
      <c r="F1580" s="1" t="str">
        <f>IF(I1580="","",IF(J1580="IN","",IF(COUNTIF($B$2:B1580,B1580)=1,1,"")))</f>
        <v/>
      </c>
      <c r="G1580" s="1">
        <f>IF(I1580="","",COUNTIF($K$1:K1580,K1580))</f>
        <v>161</v>
      </c>
      <c r="H1580" s="1">
        <f>IF(I1580="","",COUNTIF($G$2:G1580,1))</f>
        <v>81</v>
      </c>
      <c r="I1580" s="5">
        <v>30376</v>
      </c>
      <c r="J1580" s="5" t="s">
        <v>3</v>
      </c>
      <c r="K1580" s="5" t="s">
        <v>21</v>
      </c>
      <c r="L1580" s="6">
        <v>43466</v>
      </c>
      <c r="M1580" s="5">
        <v>414</v>
      </c>
      <c r="N1580" s="5">
        <v>41.3</v>
      </c>
      <c r="O1580" s="7">
        <v>-17098.199999999997</v>
      </c>
    </row>
    <row r="1581" spans="1:15" x14ac:dyDescent="0.2">
      <c r="A1581" s="1" t="str">
        <f t="shared" si="50"/>
        <v>43466-Bull Market Brokers S.A (200)-30376-OUT</v>
      </c>
      <c r="B1581" s="1" t="str">
        <f t="shared" si="51"/>
        <v>43466-Bull Market Brokers S.A (200)-OUT</v>
      </c>
      <c r="C1581" s="1" t="str">
        <f>IF(I1581="","",IF(J1581="OUT","",IF(COUNTIF($A$2:A1581,A1581)=1,1,"")))</f>
        <v/>
      </c>
      <c r="D1581" s="1" t="str">
        <f>IF(I1581="","",IF(J1581="IN","",IF(COUNTIF($A$2:A1581,A1581)=1,1,"")))</f>
        <v/>
      </c>
      <c r="E1581" s="1" t="str">
        <f>IF(I1581="","",IF(J1581="OUT","",IF(COUNTIF(B$2:$B1581,B1581)=1,1,"")))</f>
        <v/>
      </c>
      <c r="F1581" s="1" t="str">
        <f>IF(I1581="","",IF(J1581="IN","",IF(COUNTIF($B$2:B1581,B1581)=1,1,"")))</f>
        <v/>
      </c>
      <c r="G1581" s="1">
        <f>IF(I1581="","",COUNTIF($K$1:K1581,K1581))</f>
        <v>162</v>
      </c>
      <c r="H1581" s="1">
        <f>IF(I1581="","",COUNTIF($G$2:G1581,1))</f>
        <v>81</v>
      </c>
      <c r="I1581" s="5">
        <v>30376</v>
      </c>
      <c r="J1581" s="5" t="s">
        <v>3</v>
      </c>
      <c r="K1581" s="5" t="s">
        <v>21</v>
      </c>
      <c r="L1581" s="6">
        <v>43466</v>
      </c>
      <c r="M1581" s="5">
        <v>769</v>
      </c>
      <c r="N1581" s="5">
        <v>4.8899999999999997</v>
      </c>
      <c r="O1581" s="7">
        <v>-3760.41</v>
      </c>
    </row>
    <row r="1582" spans="1:15" x14ac:dyDescent="0.2">
      <c r="A1582" s="1" t="str">
        <f t="shared" si="50"/>
        <v>43466-Bull Market Brokers S.A (200)-30376-OUT</v>
      </c>
      <c r="B1582" s="1" t="str">
        <f t="shared" si="51"/>
        <v>43466-Bull Market Brokers S.A (200)-OUT</v>
      </c>
      <c r="C1582" s="1" t="str">
        <f>IF(I1582="","",IF(J1582="OUT","",IF(COUNTIF($A$2:A1582,A1582)=1,1,"")))</f>
        <v/>
      </c>
      <c r="D1582" s="1" t="str">
        <f>IF(I1582="","",IF(J1582="IN","",IF(COUNTIF($A$2:A1582,A1582)=1,1,"")))</f>
        <v/>
      </c>
      <c r="E1582" s="1" t="str">
        <f>IF(I1582="","",IF(J1582="OUT","",IF(COUNTIF(B$2:$B1582,B1582)=1,1,"")))</f>
        <v/>
      </c>
      <c r="F1582" s="1" t="str">
        <f>IF(I1582="","",IF(J1582="IN","",IF(COUNTIF($B$2:B1582,B1582)=1,1,"")))</f>
        <v/>
      </c>
      <c r="G1582" s="1">
        <f>IF(I1582="","",COUNTIF($K$1:K1582,K1582))</f>
        <v>163</v>
      </c>
      <c r="H1582" s="1">
        <f>IF(I1582="","",COUNTIF($G$2:G1582,1))</f>
        <v>81</v>
      </c>
      <c r="I1582" s="5">
        <v>30376</v>
      </c>
      <c r="J1582" s="5" t="s">
        <v>3</v>
      </c>
      <c r="K1582" s="5" t="s">
        <v>21</v>
      </c>
      <c r="L1582" s="6">
        <v>43466</v>
      </c>
      <c r="M1582" s="5">
        <v>3</v>
      </c>
      <c r="N1582" s="5">
        <v>195</v>
      </c>
      <c r="O1582" s="7">
        <v>-585</v>
      </c>
    </row>
    <row r="1583" spans="1:15" x14ac:dyDescent="0.2">
      <c r="A1583" s="1" t="str">
        <f t="shared" si="50"/>
        <v>43466-EcoBolsar (689)-31176-OUT</v>
      </c>
      <c r="B1583" s="1" t="str">
        <f t="shared" si="51"/>
        <v>43466-EcoBolsar (689)-OUT</v>
      </c>
      <c r="C1583" s="1" t="str">
        <f>IF(I1583="","",IF(J1583="OUT","",IF(COUNTIF($A$2:A1583,A1583)=1,1,"")))</f>
        <v/>
      </c>
      <c r="D1583" s="1">
        <f>IF(I1583="","",IF(J1583="IN","",IF(COUNTIF($A$2:A1583,A1583)=1,1,"")))</f>
        <v>1</v>
      </c>
      <c r="E1583" s="1" t="str">
        <f>IF(I1583="","",IF(J1583="OUT","",IF(COUNTIF(B$2:$B1583,B1583)=1,1,"")))</f>
        <v/>
      </c>
      <c r="F1583" s="1" t="str">
        <f>IF(I1583="","",IF(J1583="IN","",IF(COUNTIF($B$2:B1583,B1583)=1,1,"")))</f>
        <v/>
      </c>
      <c r="G1583" s="1">
        <f>IF(I1583="","",COUNTIF($K$1:K1583,K1583))</f>
        <v>192</v>
      </c>
      <c r="H1583" s="1">
        <f>IF(I1583="","",COUNTIF($G$2:G1583,1))</f>
        <v>81</v>
      </c>
      <c r="I1583" s="5">
        <v>31176</v>
      </c>
      <c r="J1583" s="5" t="s">
        <v>3</v>
      </c>
      <c r="K1583" s="5" t="s">
        <v>25</v>
      </c>
      <c r="L1583" s="6">
        <v>43466</v>
      </c>
      <c r="M1583" s="5">
        <v>1931</v>
      </c>
      <c r="N1583" s="5">
        <v>3709</v>
      </c>
      <c r="O1583" s="7">
        <v>-71620.790000000008</v>
      </c>
    </row>
    <row r="1584" spans="1:15" x14ac:dyDescent="0.2">
      <c r="A1584" s="1" t="str">
        <f t="shared" si="50"/>
        <v>43466-Invertir en Bolsa (203)-32883-OUT</v>
      </c>
      <c r="B1584" s="1" t="str">
        <f t="shared" si="51"/>
        <v>43466-Invertir en Bolsa (203)-OUT</v>
      </c>
      <c r="C1584" s="1" t="str">
        <f>IF(I1584="","",IF(J1584="OUT","",IF(COUNTIF($A$2:A1584,A1584)=1,1,"")))</f>
        <v/>
      </c>
      <c r="D1584" s="1">
        <f>IF(I1584="","",IF(J1584="IN","",IF(COUNTIF($A$2:A1584,A1584)=1,1,"")))</f>
        <v>1</v>
      </c>
      <c r="E1584" s="1" t="str">
        <f>IF(I1584="","",IF(J1584="OUT","",IF(COUNTIF(B$2:$B1584,B1584)=1,1,"")))</f>
        <v/>
      </c>
      <c r="F1584" s="1">
        <f>IF(I1584="","",IF(J1584="IN","",IF(COUNTIF($B$2:B1584,B1584)=1,1,"")))</f>
        <v>1</v>
      </c>
      <c r="G1584" s="1">
        <f>IF(I1584="","",COUNTIF($K$1:K1584,K1584))</f>
        <v>39</v>
      </c>
      <c r="H1584" s="1">
        <f>IF(I1584="","",COUNTIF($G$2:G1584,1))</f>
        <v>81</v>
      </c>
      <c r="I1584" s="5">
        <v>32883</v>
      </c>
      <c r="J1584" s="5" t="s">
        <v>3</v>
      </c>
      <c r="K1584" s="5" t="s">
        <v>44</v>
      </c>
      <c r="L1584" s="6">
        <v>43466</v>
      </c>
      <c r="M1584" s="5">
        <v>5040</v>
      </c>
      <c r="N1584" s="5">
        <v>120.2</v>
      </c>
      <c r="O1584" s="7">
        <v>-605808</v>
      </c>
    </row>
    <row r="1585" spans="1:15" x14ac:dyDescent="0.2">
      <c r="A1585" s="1" t="str">
        <f t="shared" si="50"/>
        <v>43466-Invertir en Bolsa (203)-32883-OUT</v>
      </c>
      <c r="B1585" s="1" t="str">
        <f t="shared" si="51"/>
        <v>43466-Invertir en Bolsa (203)-OUT</v>
      </c>
      <c r="C1585" s="1" t="str">
        <f>IF(I1585="","",IF(J1585="OUT","",IF(COUNTIF($A$2:A1585,A1585)=1,1,"")))</f>
        <v/>
      </c>
      <c r="D1585" s="1" t="str">
        <f>IF(I1585="","",IF(J1585="IN","",IF(COUNTIF($A$2:A1585,A1585)=1,1,"")))</f>
        <v/>
      </c>
      <c r="E1585" s="1" t="str">
        <f>IF(I1585="","",IF(J1585="OUT","",IF(COUNTIF(B$2:$B1585,B1585)=1,1,"")))</f>
        <v/>
      </c>
      <c r="F1585" s="1" t="str">
        <f>IF(I1585="","",IF(J1585="IN","",IF(COUNTIF($B$2:B1585,B1585)=1,1,"")))</f>
        <v/>
      </c>
      <c r="G1585" s="1">
        <f>IF(I1585="","",COUNTIF($K$1:K1585,K1585))</f>
        <v>40</v>
      </c>
      <c r="H1585" s="1">
        <f>IF(I1585="","",COUNTIF($G$2:G1585,1))</f>
        <v>81</v>
      </c>
      <c r="I1585" s="5">
        <v>32883</v>
      </c>
      <c r="J1585" s="5" t="s">
        <v>3</v>
      </c>
      <c r="K1585" s="5" t="s">
        <v>44</v>
      </c>
      <c r="L1585" s="6">
        <v>43466</v>
      </c>
      <c r="M1585" s="5">
        <v>10869</v>
      </c>
      <c r="N1585" s="5">
        <v>52.9</v>
      </c>
      <c r="O1585" s="7">
        <v>-574970.1</v>
      </c>
    </row>
    <row r="1586" spans="1:15" x14ac:dyDescent="0.2">
      <c r="A1586" s="1" t="str">
        <f t="shared" si="50"/>
        <v>43466-Invertir en Bolsa (203)-32883-OUT</v>
      </c>
      <c r="B1586" s="1" t="str">
        <f t="shared" si="51"/>
        <v>43466-Invertir en Bolsa (203)-OUT</v>
      </c>
      <c r="C1586" s="1" t="str">
        <f>IF(I1586="","",IF(J1586="OUT","",IF(COUNTIF($A$2:A1586,A1586)=1,1,"")))</f>
        <v/>
      </c>
      <c r="D1586" s="1" t="str">
        <f>IF(I1586="","",IF(J1586="IN","",IF(COUNTIF($A$2:A1586,A1586)=1,1,"")))</f>
        <v/>
      </c>
      <c r="E1586" s="1" t="str">
        <f>IF(I1586="","",IF(J1586="OUT","",IF(COUNTIF(B$2:$B1586,B1586)=1,1,"")))</f>
        <v/>
      </c>
      <c r="F1586" s="1" t="str">
        <f>IF(I1586="","",IF(J1586="IN","",IF(COUNTIF($B$2:B1586,B1586)=1,1,"")))</f>
        <v/>
      </c>
      <c r="G1586" s="1">
        <f>IF(I1586="","",COUNTIF($K$1:K1586,K1586))</f>
        <v>41</v>
      </c>
      <c r="H1586" s="1">
        <f>IF(I1586="","",COUNTIF($G$2:G1586,1))</f>
        <v>81</v>
      </c>
      <c r="I1586" s="5">
        <v>32883</v>
      </c>
      <c r="J1586" s="5" t="s">
        <v>3</v>
      </c>
      <c r="K1586" s="5" t="s">
        <v>44</v>
      </c>
      <c r="L1586" s="6">
        <v>43466</v>
      </c>
      <c r="M1586" s="5">
        <v>12815</v>
      </c>
      <c r="N1586" s="5">
        <v>43.9</v>
      </c>
      <c r="O1586" s="7">
        <v>-562578.5</v>
      </c>
    </row>
    <row r="1587" spans="1:15" x14ac:dyDescent="0.2">
      <c r="A1587" s="1" t="str">
        <f t="shared" si="50"/>
        <v>43466-Invertir en Bolsa (203)-32883-OUT</v>
      </c>
      <c r="B1587" s="1" t="str">
        <f t="shared" si="51"/>
        <v>43466-Invertir en Bolsa (203)-OUT</v>
      </c>
      <c r="C1587" s="1" t="str">
        <f>IF(I1587="","",IF(J1587="OUT","",IF(COUNTIF($A$2:A1587,A1587)=1,1,"")))</f>
        <v/>
      </c>
      <c r="D1587" s="1" t="str">
        <f>IF(I1587="","",IF(J1587="IN","",IF(COUNTIF($A$2:A1587,A1587)=1,1,"")))</f>
        <v/>
      </c>
      <c r="E1587" s="1" t="str">
        <f>IF(I1587="","",IF(J1587="OUT","",IF(COUNTIF(B$2:$B1587,B1587)=1,1,"")))</f>
        <v/>
      </c>
      <c r="F1587" s="1" t="str">
        <f>IF(I1587="","",IF(J1587="IN","",IF(COUNTIF($B$2:B1587,B1587)=1,1,"")))</f>
        <v/>
      </c>
      <c r="G1587" s="1">
        <f>IF(I1587="","",COUNTIF($K$1:K1587,K1587))</f>
        <v>42</v>
      </c>
      <c r="H1587" s="1">
        <f>IF(I1587="","",COUNTIF($G$2:G1587,1))</f>
        <v>81</v>
      </c>
      <c r="I1587" s="5">
        <v>32883</v>
      </c>
      <c r="J1587" s="5" t="s">
        <v>3</v>
      </c>
      <c r="K1587" s="5" t="s">
        <v>44</v>
      </c>
      <c r="L1587" s="6">
        <v>43466</v>
      </c>
      <c r="M1587" s="5">
        <v>9615</v>
      </c>
      <c r="N1587" s="5">
        <v>50.8</v>
      </c>
      <c r="O1587" s="7">
        <v>-488442</v>
      </c>
    </row>
    <row r="1588" spans="1:15" x14ac:dyDescent="0.2">
      <c r="A1588" s="1" t="str">
        <f t="shared" si="50"/>
        <v>43466-Invertir en Bolsa (203)-32883-OUT</v>
      </c>
      <c r="B1588" s="1" t="str">
        <f t="shared" si="51"/>
        <v>43466-Invertir en Bolsa (203)-OUT</v>
      </c>
      <c r="C1588" s="1" t="str">
        <f>IF(I1588="","",IF(J1588="OUT","",IF(COUNTIF($A$2:A1588,A1588)=1,1,"")))</f>
        <v/>
      </c>
      <c r="D1588" s="1" t="str">
        <f>IF(I1588="","",IF(J1588="IN","",IF(COUNTIF($A$2:A1588,A1588)=1,1,"")))</f>
        <v/>
      </c>
      <c r="E1588" s="1" t="str">
        <f>IF(I1588="","",IF(J1588="OUT","",IF(COUNTIF(B$2:$B1588,B1588)=1,1,"")))</f>
        <v/>
      </c>
      <c r="F1588" s="1" t="str">
        <f>IF(I1588="","",IF(J1588="IN","",IF(COUNTIF($B$2:B1588,B1588)=1,1,"")))</f>
        <v/>
      </c>
      <c r="G1588" s="1">
        <f>IF(I1588="","",COUNTIF($K$1:K1588,K1588))</f>
        <v>43</v>
      </c>
      <c r="H1588" s="1">
        <f>IF(I1588="","",COUNTIF($G$2:G1588,1))</f>
        <v>81</v>
      </c>
      <c r="I1588" s="5">
        <v>32883</v>
      </c>
      <c r="J1588" s="5" t="s">
        <v>3</v>
      </c>
      <c r="K1588" s="5" t="s">
        <v>44</v>
      </c>
      <c r="L1588" s="6">
        <v>43466</v>
      </c>
      <c r="M1588" s="5">
        <v>5154</v>
      </c>
      <c r="N1588" s="5">
        <v>71.3</v>
      </c>
      <c r="O1588" s="7">
        <v>-367480.2</v>
      </c>
    </row>
    <row r="1589" spans="1:15" x14ac:dyDescent="0.2">
      <c r="A1589" s="1" t="str">
        <f t="shared" si="50"/>
        <v>43466-Invertir en Bolsa (203)-32883-OUT</v>
      </c>
      <c r="B1589" s="1" t="str">
        <f t="shared" si="51"/>
        <v>43466-Invertir en Bolsa (203)-OUT</v>
      </c>
      <c r="C1589" s="1" t="str">
        <f>IF(I1589="","",IF(J1589="OUT","",IF(COUNTIF($A$2:A1589,A1589)=1,1,"")))</f>
        <v/>
      </c>
      <c r="D1589" s="1" t="str">
        <f>IF(I1589="","",IF(J1589="IN","",IF(COUNTIF($A$2:A1589,A1589)=1,1,"")))</f>
        <v/>
      </c>
      <c r="E1589" s="1" t="str">
        <f>IF(I1589="","",IF(J1589="OUT","",IF(COUNTIF(B$2:$B1589,B1589)=1,1,"")))</f>
        <v/>
      </c>
      <c r="F1589" s="1" t="str">
        <f>IF(I1589="","",IF(J1589="IN","",IF(COUNTIF($B$2:B1589,B1589)=1,1,"")))</f>
        <v/>
      </c>
      <c r="G1589" s="1">
        <f>IF(I1589="","",COUNTIF($K$1:K1589,K1589))</f>
        <v>44</v>
      </c>
      <c r="H1589" s="1">
        <f>IF(I1589="","",COUNTIF($G$2:G1589,1))</f>
        <v>81</v>
      </c>
      <c r="I1589" s="5">
        <v>32883</v>
      </c>
      <c r="J1589" s="5" t="s">
        <v>3</v>
      </c>
      <c r="K1589" s="5" t="s">
        <v>44</v>
      </c>
      <c r="L1589" s="6">
        <v>43466</v>
      </c>
      <c r="M1589" s="5">
        <v>8223</v>
      </c>
      <c r="N1589" s="5">
        <v>37.15</v>
      </c>
      <c r="O1589" s="7">
        <v>-305484.45</v>
      </c>
    </row>
    <row r="1590" spans="1:15" x14ac:dyDescent="0.2">
      <c r="A1590" s="1" t="str">
        <f t="shared" si="50"/>
        <v>43466-Invertir en Bolsa (203)-32883-OUT</v>
      </c>
      <c r="B1590" s="1" t="str">
        <f t="shared" si="51"/>
        <v>43466-Invertir en Bolsa (203)-OUT</v>
      </c>
      <c r="C1590" s="1" t="str">
        <f>IF(I1590="","",IF(J1590="OUT","",IF(COUNTIF($A$2:A1590,A1590)=1,1,"")))</f>
        <v/>
      </c>
      <c r="D1590" s="1" t="str">
        <f>IF(I1590="","",IF(J1590="IN","",IF(COUNTIF($A$2:A1590,A1590)=1,1,"")))</f>
        <v/>
      </c>
      <c r="E1590" s="1" t="str">
        <f>IF(I1590="","",IF(J1590="OUT","",IF(COUNTIF(B$2:$B1590,B1590)=1,1,"")))</f>
        <v/>
      </c>
      <c r="F1590" s="1" t="str">
        <f>IF(I1590="","",IF(J1590="IN","",IF(COUNTIF($B$2:B1590,B1590)=1,1,"")))</f>
        <v/>
      </c>
      <c r="G1590" s="1">
        <f>IF(I1590="","",COUNTIF($K$1:K1590,K1590))</f>
        <v>45</v>
      </c>
      <c r="H1590" s="1">
        <f>IF(I1590="","",COUNTIF($G$2:G1590,1))</f>
        <v>81</v>
      </c>
      <c r="I1590" s="5">
        <v>32883</v>
      </c>
      <c r="J1590" s="5" t="s">
        <v>3</v>
      </c>
      <c r="K1590" s="5" t="s">
        <v>44</v>
      </c>
      <c r="L1590" s="6">
        <v>43466</v>
      </c>
      <c r="M1590" s="5">
        <v>4071</v>
      </c>
      <c r="N1590" s="5">
        <v>63.6</v>
      </c>
      <c r="O1590" s="7">
        <v>-258915.6</v>
      </c>
    </row>
    <row r="1591" spans="1:15" x14ac:dyDescent="0.2">
      <c r="A1591" s="1" t="str">
        <f t="shared" si="50"/>
        <v>43466-Invertir en Bolsa (203)-32883-OUT</v>
      </c>
      <c r="B1591" s="1" t="str">
        <f t="shared" si="51"/>
        <v>43466-Invertir en Bolsa (203)-OUT</v>
      </c>
      <c r="C1591" s="1" t="str">
        <f>IF(I1591="","",IF(J1591="OUT","",IF(COUNTIF($A$2:A1591,A1591)=1,1,"")))</f>
        <v/>
      </c>
      <c r="D1591" s="1" t="str">
        <f>IF(I1591="","",IF(J1591="IN","",IF(COUNTIF($A$2:A1591,A1591)=1,1,"")))</f>
        <v/>
      </c>
      <c r="E1591" s="1" t="str">
        <f>IF(I1591="","",IF(J1591="OUT","",IF(COUNTIF(B$2:$B1591,B1591)=1,1,"")))</f>
        <v/>
      </c>
      <c r="F1591" s="1" t="str">
        <f>IF(I1591="","",IF(J1591="IN","",IF(COUNTIF($B$2:B1591,B1591)=1,1,"")))</f>
        <v/>
      </c>
      <c r="G1591" s="1">
        <f>IF(I1591="","",COUNTIF($K$1:K1591,K1591))</f>
        <v>46</v>
      </c>
      <c r="H1591" s="1">
        <f>IF(I1591="","",COUNTIF($G$2:G1591,1))</f>
        <v>81</v>
      </c>
      <c r="I1591" s="5">
        <v>32883</v>
      </c>
      <c r="J1591" s="5" t="s">
        <v>3</v>
      </c>
      <c r="K1591" s="5" t="s">
        <v>44</v>
      </c>
      <c r="L1591" s="6">
        <v>43466</v>
      </c>
      <c r="M1591" s="5">
        <v>106</v>
      </c>
      <c r="N1591" s="5">
        <v>173</v>
      </c>
      <c r="O1591" s="7">
        <v>-18338</v>
      </c>
    </row>
    <row r="1592" spans="1:15" x14ac:dyDescent="0.2">
      <c r="A1592" s="1" t="str">
        <f t="shared" si="50"/>
        <v>43466-Invertir en Bolsa (203)-32883-OUT</v>
      </c>
      <c r="B1592" s="1" t="str">
        <f t="shared" si="51"/>
        <v>43466-Invertir en Bolsa (203)-OUT</v>
      </c>
      <c r="C1592" s="1" t="str">
        <f>IF(I1592="","",IF(J1592="OUT","",IF(COUNTIF($A$2:A1592,A1592)=1,1,"")))</f>
        <v/>
      </c>
      <c r="D1592" s="1" t="str">
        <f>IF(I1592="","",IF(J1592="IN","",IF(COUNTIF($A$2:A1592,A1592)=1,1,"")))</f>
        <v/>
      </c>
      <c r="E1592" s="1" t="str">
        <f>IF(I1592="","",IF(J1592="OUT","",IF(COUNTIF(B$2:$B1592,B1592)=1,1,"")))</f>
        <v/>
      </c>
      <c r="F1592" s="1" t="str">
        <f>IF(I1592="","",IF(J1592="IN","",IF(COUNTIF($B$2:B1592,B1592)=1,1,"")))</f>
        <v/>
      </c>
      <c r="G1592" s="1">
        <f>IF(I1592="","",COUNTIF($K$1:K1592,K1592))</f>
        <v>47</v>
      </c>
      <c r="H1592" s="1">
        <f>IF(I1592="","",COUNTIF($G$2:G1592,1))</f>
        <v>81</v>
      </c>
      <c r="I1592" s="5">
        <v>32883</v>
      </c>
      <c r="J1592" s="5" t="s">
        <v>3</v>
      </c>
      <c r="K1592" s="5" t="s">
        <v>44</v>
      </c>
      <c r="L1592" s="6">
        <v>43466</v>
      </c>
      <c r="M1592" s="5">
        <v>142</v>
      </c>
      <c r="N1592" s="5">
        <v>118.35</v>
      </c>
      <c r="O1592" s="7">
        <v>-16805.7</v>
      </c>
    </row>
    <row r="1593" spans="1:15" x14ac:dyDescent="0.2">
      <c r="A1593" s="1" t="str">
        <f t="shared" si="50"/>
        <v>43466-Invertir en Bolsa (203)-32883-OUT</v>
      </c>
      <c r="B1593" s="1" t="str">
        <f t="shared" si="51"/>
        <v>43466-Invertir en Bolsa (203)-OUT</v>
      </c>
      <c r="C1593" s="1" t="str">
        <f>IF(I1593="","",IF(J1593="OUT","",IF(COUNTIF($A$2:A1593,A1593)=1,1,"")))</f>
        <v/>
      </c>
      <c r="D1593" s="1" t="str">
        <f>IF(I1593="","",IF(J1593="IN","",IF(COUNTIF($A$2:A1593,A1593)=1,1,"")))</f>
        <v/>
      </c>
      <c r="E1593" s="1" t="str">
        <f>IF(I1593="","",IF(J1593="OUT","",IF(COUNTIF(B$2:$B1593,B1593)=1,1,"")))</f>
        <v/>
      </c>
      <c r="F1593" s="1" t="str">
        <f>IF(I1593="","",IF(J1593="IN","",IF(COUNTIF($B$2:B1593,B1593)=1,1,"")))</f>
        <v/>
      </c>
      <c r="G1593" s="1">
        <f>IF(I1593="","",COUNTIF($K$1:K1593,K1593))</f>
        <v>48</v>
      </c>
      <c r="H1593" s="1">
        <f>IF(I1593="","",COUNTIF($G$2:G1593,1))</f>
        <v>81</v>
      </c>
      <c r="I1593" s="5">
        <v>32883</v>
      </c>
      <c r="J1593" s="5" t="s">
        <v>3</v>
      </c>
      <c r="K1593" s="5" t="s">
        <v>44</v>
      </c>
      <c r="L1593" s="6">
        <v>43466</v>
      </c>
      <c r="M1593" s="5">
        <v>764</v>
      </c>
      <c r="N1593" s="5">
        <v>5.5</v>
      </c>
      <c r="O1593" s="7">
        <v>-4202</v>
      </c>
    </row>
    <row r="1594" spans="1:15" x14ac:dyDescent="0.2">
      <c r="A1594" s="1" t="str">
        <f t="shared" si="50"/>
        <v>43466-Caja de Valores S.A. (0000)-37389-OUT</v>
      </c>
      <c r="B1594" s="1" t="str">
        <f t="shared" si="51"/>
        <v>43466-Caja de Valores S.A. (0000)-OUT</v>
      </c>
      <c r="C1594" s="1" t="str">
        <f>IF(I1594="","",IF(J1594="OUT","",IF(COUNTIF($A$2:A1594,A1594)=1,1,"")))</f>
        <v/>
      </c>
      <c r="D1594" s="1">
        <f>IF(I1594="","",IF(J1594="IN","",IF(COUNTIF($A$2:A1594,A1594)=1,1,"")))</f>
        <v>1</v>
      </c>
      <c r="E1594" s="1" t="str">
        <f>IF(I1594="","",IF(J1594="OUT","",IF(COUNTIF(B$2:$B1594,B1594)=1,1,"")))</f>
        <v/>
      </c>
      <c r="F1594" s="1">
        <f>IF(I1594="","",IF(J1594="IN","",IF(COUNTIF($B$2:B1594,B1594)=1,1,"")))</f>
        <v>1</v>
      </c>
      <c r="G1594" s="1">
        <f>IF(I1594="","",COUNTIF($K$1:K1594,K1594))</f>
        <v>18</v>
      </c>
      <c r="H1594" s="1">
        <f>IF(I1594="","",COUNTIF($G$2:G1594,1))</f>
        <v>81</v>
      </c>
      <c r="I1594" s="5">
        <v>37389</v>
      </c>
      <c r="J1594" s="5" t="s">
        <v>3</v>
      </c>
      <c r="K1594" s="5" t="s">
        <v>22</v>
      </c>
      <c r="L1594" s="6">
        <v>43466</v>
      </c>
      <c r="M1594" s="5">
        <v>10178</v>
      </c>
      <c r="N1594" s="5">
        <v>3706</v>
      </c>
      <c r="O1594" s="7">
        <v>-377196.68000000005</v>
      </c>
    </row>
    <row r="1595" spans="1:15" x14ac:dyDescent="0.2">
      <c r="A1595" s="1" t="str">
        <f t="shared" si="50"/>
        <v>43466-EcoBolsar (689)-37814-OUT</v>
      </c>
      <c r="B1595" s="1" t="str">
        <f t="shared" si="51"/>
        <v>43466-EcoBolsar (689)-OUT</v>
      </c>
      <c r="C1595" s="1" t="str">
        <f>IF(I1595="","",IF(J1595="OUT","",IF(COUNTIF($A$2:A1595,A1595)=1,1,"")))</f>
        <v/>
      </c>
      <c r="D1595" s="1">
        <f>IF(I1595="","",IF(J1595="IN","",IF(COUNTIF($A$2:A1595,A1595)=1,1,"")))</f>
        <v>1</v>
      </c>
      <c r="E1595" s="1" t="str">
        <f>IF(I1595="","",IF(J1595="OUT","",IF(COUNTIF(B$2:$B1595,B1595)=1,1,"")))</f>
        <v/>
      </c>
      <c r="F1595" s="1" t="str">
        <f>IF(I1595="","",IF(J1595="IN","",IF(COUNTIF($B$2:B1595,B1595)=1,1,"")))</f>
        <v/>
      </c>
      <c r="G1595" s="1">
        <f>IF(I1595="","",COUNTIF($K$1:K1595,K1595))</f>
        <v>193</v>
      </c>
      <c r="H1595" s="1">
        <f>IF(I1595="","",COUNTIF($G$2:G1595,1))</f>
        <v>81</v>
      </c>
      <c r="I1595" s="5">
        <v>37814</v>
      </c>
      <c r="J1595" s="5" t="s">
        <v>3</v>
      </c>
      <c r="K1595" s="5" t="s">
        <v>25</v>
      </c>
      <c r="L1595" s="6">
        <v>43466</v>
      </c>
      <c r="M1595" s="5">
        <v>2038</v>
      </c>
      <c r="N1595" s="5">
        <v>3645</v>
      </c>
      <c r="O1595" s="7">
        <v>-74285.100000000006</v>
      </c>
    </row>
    <row r="1596" spans="1:15" x14ac:dyDescent="0.2">
      <c r="A1596" s="1" t="str">
        <f t="shared" si="50"/>
        <v>43466-Guardati Torti S.A (1736)-38327-OUT</v>
      </c>
      <c r="B1596" s="1" t="str">
        <f t="shared" si="51"/>
        <v>43466-Guardati Torti S.A (1736)-OUT</v>
      </c>
      <c r="C1596" s="1" t="str">
        <f>IF(I1596="","",IF(J1596="OUT","",IF(COUNTIF($A$2:A1596,A1596)=1,1,"")))</f>
        <v/>
      </c>
      <c r="D1596" s="1">
        <f>IF(I1596="","",IF(J1596="IN","",IF(COUNTIF($A$2:A1596,A1596)=1,1,"")))</f>
        <v>1</v>
      </c>
      <c r="E1596" s="1" t="str">
        <f>IF(I1596="","",IF(J1596="OUT","",IF(COUNTIF(B$2:$B1596,B1596)=1,1,"")))</f>
        <v/>
      </c>
      <c r="F1596" s="1" t="str">
        <f>IF(I1596="","",IF(J1596="IN","",IF(COUNTIF($B$2:B1596,B1596)=1,1,"")))</f>
        <v/>
      </c>
      <c r="G1596" s="1">
        <f>IF(I1596="","",COUNTIF($K$1:K1596,K1596))</f>
        <v>54</v>
      </c>
      <c r="H1596" s="1">
        <f>IF(I1596="","",COUNTIF($G$2:G1596,1))</f>
        <v>81</v>
      </c>
      <c r="I1596" s="5">
        <v>38327</v>
      </c>
      <c r="J1596" s="5" t="s">
        <v>3</v>
      </c>
      <c r="K1596" s="5" t="s">
        <v>27</v>
      </c>
      <c r="L1596" s="6">
        <v>43466</v>
      </c>
      <c r="M1596" s="5">
        <v>1000</v>
      </c>
      <c r="N1596" s="5">
        <v>3665</v>
      </c>
      <c r="O1596" s="7">
        <v>-36650</v>
      </c>
    </row>
    <row r="1597" spans="1:15" x14ac:dyDescent="0.2">
      <c r="A1597" s="1" t="str">
        <f t="shared" si="50"/>
        <v>43466-Guardati Torti S.A (1736)-38327-OUT</v>
      </c>
      <c r="B1597" s="1" t="str">
        <f t="shared" si="51"/>
        <v>43466-Guardati Torti S.A (1736)-OUT</v>
      </c>
      <c r="C1597" s="1" t="str">
        <f>IF(I1597="","",IF(J1597="OUT","",IF(COUNTIF($A$2:A1597,A1597)=1,1,"")))</f>
        <v/>
      </c>
      <c r="D1597" s="1" t="str">
        <f>IF(I1597="","",IF(J1597="IN","",IF(COUNTIF($A$2:A1597,A1597)=1,1,"")))</f>
        <v/>
      </c>
      <c r="E1597" s="1" t="str">
        <f>IF(I1597="","",IF(J1597="OUT","",IF(COUNTIF(B$2:$B1597,B1597)=1,1,"")))</f>
        <v/>
      </c>
      <c r="F1597" s="1" t="str">
        <f>IF(I1597="","",IF(J1597="IN","",IF(COUNTIF($B$2:B1597,B1597)=1,1,"")))</f>
        <v/>
      </c>
      <c r="G1597" s="1">
        <f>IF(I1597="","",COUNTIF($K$1:K1597,K1597))</f>
        <v>55</v>
      </c>
      <c r="H1597" s="1">
        <f>IF(I1597="","",COUNTIF($G$2:G1597,1))</f>
        <v>81</v>
      </c>
      <c r="I1597" s="5">
        <v>38327</v>
      </c>
      <c r="J1597" s="5" t="s">
        <v>3</v>
      </c>
      <c r="K1597" s="5" t="s">
        <v>27</v>
      </c>
      <c r="L1597" s="6">
        <v>43466</v>
      </c>
      <c r="M1597" s="5">
        <v>500</v>
      </c>
      <c r="N1597" s="5">
        <v>3530</v>
      </c>
      <c r="O1597" s="7">
        <v>-17650</v>
      </c>
    </row>
    <row r="1598" spans="1:15" x14ac:dyDescent="0.2">
      <c r="A1598" s="1" t="str">
        <f t="shared" si="50"/>
        <v>43466-Guardati Torti S.A (1736)-38327-OUT</v>
      </c>
      <c r="B1598" s="1" t="str">
        <f t="shared" si="51"/>
        <v>43466-Guardati Torti S.A (1736)-OUT</v>
      </c>
      <c r="C1598" s="1" t="str">
        <f>IF(I1598="","",IF(J1598="OUT","",IF(COUNTIF($A$2:A1598,A1598)=1,1,"")))</f>
        <v/>
      </c>
      <c r="D1598" s="1" t="str">
        <f>IF(I1598="","",IF(J1598="IN","",IF(COUNTIF($A$2:A1598,A1598)=1,1,"")))</f>
        <v/>
      </c>
      <c r="E1598" s="1" t="str">
        <f>IF(I1598="","",IF(J1598="OUT","",IF(COUNTIF(B$2:$B1598,B1598)=1,1,"")))</f>
        <v/>
      </c>
      <c r="F1598" s="1" t="str">
        <f>IF(I1598="","",IF(J1598="IN","",IF(COUNTIF($B$2:B1598,B1598)=1,1,"")))</f>
        <v/>
      </c>
      <c r="G1598" s="1">
        <f>IF(I1598="","",COUNTIF($K$1:K1598,K1598))</f>
        <v>56</v>
      </c>
      <c r="H1598" s="1">
        <f>IF(I1598="","",COUNTIF($G$2:G1598,1))</f>
        <v>81</v>
      </c>
      <c r="I1598" s="5">
        <v>38327</v>
      </c>
      <c r="J1598" s="5" t="s">
        <v>3</v>
      </c>
      <c r="K1598" s="5" t="s">
        <v>27</v>
      </c>
      <c r="L1598" s="6">
        <v>43466</v>
      </c>
      <c r="M1598" s="5">
        <v>10588</v>
      </c>
      <c r="N1598" s="5">
        <v>163.5</v>
      </c>
      <c r="O1598" s="7">
        <v>-17311.38</v>
      </c>
    </row>
    <row r="1599" spans="1:15" x14ac:dyDescent="0.2">
      <c r="A1599" s="1" t="str">
        <f t="shared" si="50"/>
        <v>43466-Guardati Torti S.A (1736)-38327-OUT</v>
      </c>
      <c r="B1599" s="1" t="str">
        <f t="shared" si="51"/>
        <v>43466-Guardati Torti S.A (1736)-OUT</v>
      </c>
      <c r="C1599" s="1" t="str">
        <f>IF(I1599="","",IF(J1599="OUT","",IF(COUNTIF($A$2:A1599,A1599)=1,1,"")))</f>
        <v/>
      </c>
      <c r="D1599" s="1" t="str">
        <f>IF(I1599="","",IF(J1599="IN","",IF(COUNTIF($A$2:A1599,A1599)=1,1,"")))</f>
        <v/>
      </c>
      <c r="E1599" s="1" t="str">
        <f>IF(I1599="","",IF(J1599="OUT","",IF(COUNTIF(B$2:$B1599,B1599)=1,1,"")))</f>
        <v/>
      </c>
      <c r="F1599" s="1" t="str">
        <f>IF(I1599="","",IF(J1599="IN","",IF(COUNTIF($B$2:B1599,B1599)=1,1,"")))</f>
        <v/>
      </c>
      <c r="G1599" s="1">
        <f>IF(I1599="","",COUNTIF($K$1:K1599,K1599))</f>
        <v>57</v>
      </c>
      <c r="H1599" s="1">
        <f>IF(I1599="","",COUNTIF($G$2:G1599,1))</f>
        <v>81</v>
      </c>
      <c r="I1599" s="5">
        <v>38327</v>
      </c>
      <c r="J1599" s="5" t="s">
        <v>3</v>
      </c>
      <c r="K1599" s="5" t="s">
        <v>27</v>
      </c>
      <c r="L1599" s="6">
        <v>43466</v>
      </c>
      <c r="M1599" s="5">
        <v>500</v>
      </c>
      <c r="N1599" s="5">
        <v>2660.9</v>
      </c>
      <c r="O1599" s="7">
        <v>-13304.5</v>
      </c>
    </row>
    <row r="1600" spans="1:15" x14ac:dyDescent="0.2">
      <c r="A1600" s="1" t="str">
        <f t="shared" si="50"/>
        <v>43466-Guardati Torti S.A (1736)-38327-OUT</v>
      </c>
      <c r="B1600" s="1" t="str">
        <f t="shared" si="51"/>
        <v>43466-Guardati Torti S.A (1736)-OUT</v>
      </c>
      <c r="C1600" s="1" t="str">
        <f>IF(I1600="","",IF(J1600="OUT","",IF(COUNTIF($A$2:A1600,A1600)=1,1,"")))</f>
        <v/>
      </c>
      <c r="D1600" s="1" t="str">
        <f>IF(I1600="","",IF(J1600="IN","",IF(COUNTIF($A$2:A1600,A1600)=1,1,"")))</f>
        <v/>
      </c>
      <c r="E1600" s="1" t="str">
        <f>IF(I1600="","",IF(J1600="OUT","",IF(COUNTIF(B$2:$B1600,B1600)=1,1,"")))</f>
        <v/>
      </c>
      <c r="F1600" s="1" t="str">
        <f>IF(I1600="","",IF(J1600="IN","",IF(COUNTIF($B$2:B1600,B1600)=1,1,"")))</f>
        <v/>
      </c>
      <c r="G1600" s="1">
        <f>IF(I1600="","",COUNTIF($K$1:K1600,K1600))</f>
        <v>58</v>
      </c>
      <c r="H1600" s="1">
        <f>IF(I1600="","",COUNTIF($G$2:G1600,1))</f>
        <v>81</v>
      </c>
      <c r="I1600" s="5">
        <v>38327</v>
      </c>
      <c r="J1600" s="5" t="s">
        <v>3</v>
      </c>
      <c r="K1600" s="5" t="s">
        <v>27</v>
      </c>
      <c r="L1600" s="6">
        <v>43466</v>
      </c>
      <c r="M1600" s="5">
        <v>20</v>
      </c>
      <c r="N1600" s="5">
        <v>518.5</v>
      </c>
      <c r="O1600" s="7">
        <v>-10370</v>
      </c>
    </row>
    <row r="1601" spans="1:15" x14ac:dyDescent="0.2">
      <c r="A1601" s="1" t="str">
        <f t="shared" si="50"/>
        <v>43466-Guardati Torti S.A (1736)-38327-OUT</v>
      </c>
      <c r="B1601" s="1" t="str">
        <f t="shared" si="51"/>
        <v>43466-Guardati Torti S.A (1736)-OUT</v>
      </c>
      <c r="C1601" s="1" t="str">
        <f>IF(I1601="","",IF(J1601="OUT","",IF(COUNTIF($A$2:A1601,A1601)=1,1,"")))</f>
        <v/>
      </c>
      <c r="D1601" s="1" t="str">
        <f>IF(I1601="","",IF(J1601="IN","",IF(COUNTIF($A$2:A1601,A1601)=1,1,"")))</f>
        <v/>
      </c>
      <c r="E1601" s="1" t="str">
        <f>IF(I1601="","",IF(J1601="OUT","",IF(COUNTIF(B$2:$B1601,B1601)=1,1,"")))</f>
        <v/>
      </c>
      <c r="F1601" s="1" t="str">
        <f>IF(I1601="","",IF(J1601="IN","",IF(COUNTIF($B$2:B1601,B1601)=1,1,"")))</f>
        <v/>
      </c>
      <c r="G1601" s="1">
        <f>IF(I1601="","",COUNTIF($K$1:K1601,K1601))</f>
        <v>59</v>
      </c>
      <c r="H1601" s="1">
        <f>IF(I1601="","",COUNTIF($G$2:G1601,1))</f>
        <v>81</v>
      </c>
      <c r="I1601" s="5">
        <v>38327</v>
      </c>
      <c r="J1601" s="5" t="s">
        <v>3</v>
      </c>
      <c r="K1601" s="5" t="s">
        <v>27</v>
      </c>
      <c r="L1601" s="6">
        <v>43466</v>
      </c>
      <c r="M1601" s="5">
        <v>55</v>
      </c>
      <c r="N1601" s="5">
        <v>168</v>
      </c>
      <c r="O1601" s="7">
        <v>-9240</v>
      </c>
    </row>
    <row r="1602" spans="1:15" x14ac:dyDescent="0.2">
      <c r="A1602" s="1" t="str">
        <f t="shared" si="50"/>
        <v>43497-Interactive Brokers (0534)-1088-IN</v>
      </c>
      <c r="B1602" s="1" t="str">
        <f t="shared" si="51"/>
        <v>43497-Interactive Brokers (0534)-IN</v>
      </c>
      <c r="C1602" s="1">
        <f>IF(I1602="","",IF(J1602="OUT","",IF(COUNTIF($A$2:A1602,A1602)=1,1,"")))</f>
        <v>1</v>
      </c>
      <c r="D1602" s="1" t="str">
        <f>IF(I1602="","",IF(J1602="IN","",IF(COUNTIF($A$2:A1602,A1602)=1,1,"")))</f>
        <v/>
      </c>
      <c r="E1602" s="1">
        <f>IF(I1602="","",IF(J1602="OUT","",IF(COUNTIF(B$2:$B1602,B1602)=1,1,"")))</f>
        <v>1</v>
      </c>
      <c r="F1602" s="1" t="str">
        <f>IF(I1602="","",IF(J1602="IN","",IF(COUNTIF($B$2:B1602,B1602)=1,1,"")))</f>
        <v/>
      </c>
      <c r="G1602" s="1">
        <f>IF(I1602="","",COUNTIF($K$1:K1602,K1602))</f>
        <v>1</v>
      </c>
      <c r="H1602" s="1">
        <f>IF(I1602="","",COUNTIF($G$2:G1602,1))</f>
        <v>82</v>
      </c>
      <c r="I1602" s="5">
        <v>1088</v>
      </c>
      <c r="J1602" s="5" t="s">
        <v>2</v>
      </c>
      <c r="K1602" s="5" t="s">
        <v>120</v>
      </c>
      <c r="L1602" s="6">
        <v>43497</v>
      </c>
      <c r="M1602" s="5">
        <v>100</v>
      </c>
      <c r="N1602" s="5">
        <v>21.67</v>
      </c>
      <c r="O1602" s="7">
        <v>86680</v>
      </c>
    </row>
    <row r="1603" spans="1:15" x14ac:dyDescent="0.2">
      <c r="A1603" s="1" t="str">
        <f t="shared" si="50"/>
        <v>43497-Interactive Brokers (0534)-1200-IN</v>
      </c>
      <c r="B1603" s="1" t="str">
        <f t="shared" si="51"/>
        <v>43497-Interactive Brokers (0534)-IN</v>
      </c>
      <c r="C1603" s="1">
        <f>IF(I1603="","",IF(J1603="OUT","",IF(COUNTIF($A$2:A1603,A1603)=1,1,"")))</f>
        <v>1</v>
      </c>
      <c r="D1603" s="1" t="str">
        <f>IF(I1603="","",IF(J1603="IN","",IF(COUNTIF($A$2:A1603,A1603)=1,1,"")))</f>
        <v/>
      </c>
      <c r="E1603" s="1" t="str">
        <f>IF(I1603="","",IF(J1603="OUT","",IF(COUNTIF(B$2:$B1603,B1603)=1,1,"")))</f>
        <v/>
      </c>
      <c r="F1603" s="1" t="str">
        <f>IF(I1603="","",IF(J1603="IN","",IF(COUNTIF($B$2:B1603,B1603)=1,1,"")))</f>
        <v/>
      </c>
      <c r="G1603" s="1">
        <f>IF(I1603="","",COUNTIF($K$1:K1603,K1603))</f>
        <v>2</v>
      </c>
      <c r="H1603" s="1">
        <f>IF(I1603="","",COUNTIF($G$2:G1603,1))</f>
        <v>82</v>
      </c>
      <c r="I1603" s="5">
        <v>1200</v>
      </c>
      <c r="J1603" s="5" t="s">
        <v>2</v>
      </c>
      <c r="K1603" s="5" t="s">
        <v>120</v>
      </c>
      <c r="L1603" s="6">
        <v>43497</v>
      </c>
      <c r="M1603" s="5">
        <v>150</v>
      </c>
      <c r="N1603" s="5">
        <v>64.27</v>
      </c>
      <c r="O1603" s="7">
        <v>385620</v>
      </c>
    </row>
    <row r="1604" spans="1:15" x14ac:dyDescent="0.2">
      <c r="A1604" s="1" t="str">
        <f t="shared" si="50"/>
        <v>43497-Puente Hnos. (40)-8449-IN</v>
      </c>
      <c r="B1604" s="1" t="str">
        <f t="shared" si="51"/>
        <v>43497-Puente Hnos. (40)-IN</v>
      </c>
      <c r="C1604" s="1">
        <f>IF(I1604="","",IF(J1604="OUT","",IF(COUNTIF($A$2:A1604,A1604)=1,1,"")))</f>
        <v>1</v>
      </c>
      <c r="D1604" s="1" t="str">
        <f>IF(I1604="","",IF(J1604="IN","",IF(COUNTIF($A$2:A1604,A1604)=1,1,"")))</f>
        <v/>
      </c>
      <c r="E1604" s="1">
        <f>IF(I1604="","",IF(J1604="OUT","",IF(COUNTIF(B$2:$B1604,B1604)=1,1,"")))</f>
        <v>1</v>
      </c>
      <c r="F1604" s="1" t="str">
        <f>IF(I1604="","",IF(J1604="IN","",IF(COUNTIF($B$2:B1604,B1604)=1,1,"")))</f>
        <v/>
      </c>
      <c r="G1604" s="1">
        <f>IF(I1604="","",COUNTIF($K$1:K1604,K1604))</f>
        <v>29</v>
      </c>
      <c r="H1604" s="1">
        <f>IF(I1604="","",COUNTIF($G$2:G1604,1))</f>
        <v>82</v>
      </c>
      <c r="I1604" s="5">
        <v>8449</v>
      </c>
      <c r="J1604" s="5" t="s">
        <v>2</v>
      </c>
      <c r="K1604" s="5" t="s">
        <v>30</v>
      </c>
      <c r="L1604" s="6">
        <v>43497</v>
      </c>
      <c r="M1604" s="5">
        <v>4132</v>
      </c>
      <c r="N1604" s="5">
        <v>3911</v>
      </c>
      <c r="O1604" s="7">
        <v>161602.51999999999</v>
      </c>
    </row>
    <row r="1605" spans="1:15" x14ac:dyDescent="0.2">
      <c r="A1605" s="1" t="str">
        <f t="shared" si="50"/>
        <v>43497-Santander Rio Banco (1119)-10714-IN</v>
      </c>
      <c r="B1605" s="1" t="str">
        <f t="shared" si="51"/>
        <v>43497-Santander Rio Banco (1119)-IN</v>
      </c>
      <c r="C1605" s="1">
        <f>IF(I1605="","",IF(J1605="OUT","",IF(COUNTIF($A$2:A1605,A1605)=1,1,"")))</f>
        <v>1</v>
      </c>
      <c r="D1605" s="1" t="str">
        <f>IF(I1605="","",IF(J1605="IN","",IF(COUNTIF($A$2:A1605,A1605)=1,1,"")))</f>
        <v/>
      </c>
      <c r="E1605" s="1">
        <f>IF(I1605="","",IF(J1605="OUT","",IF(COUNTIF(B$2:$B1605,B1605)=1,1,"")))</f>
        <v>1</v>
      </c>
      <c r="F1605" s="1" t="str">
        <f>IF(I1605="","",IF(J1605="IN","",IF(COUNTIF($B$2:B1605,B1605)=1,1,"")))</f>
        <v/>
      </c>
      <c r="G1605" s="1">
        <f>IF(I1605="","",COUNTIF($K$1:K1605,K1605))</f>
        <v>192</v>
      </c>
      <c r="H1605" s="1">
        <f>IF(I1605="","",COUNTIF($G$2:G1605,1))</f>
        <v>82</v>
      </c>
      <c r="I1605" s="5">
        <v>10714</v>
      </c>
      <c r="J1605" s="5" t="s">
        <v>2</v>
      </c>
      <c r="K1605" s="5" t="s">
        <v>114</v>
      </c>
      <c r="L1605" s="6">
        <v>43497</v>
      </c>
      <c r="M1605" s="5">
        <v>7850</v>
      </c>
      <c r="N1605" s="5">
        <v>3100</v>
      </c>
      <c r="O1605" s="7">
        <v>243350</v>
      </c>
    </row>
    <row r="1606" spans="1:15" x14ac:dyDescent="0.2">
      <c r="A1606" s="1" t="str">
        <f t="shared" si="50"/>
        <v>43497-Banco Galicia (552)-13365-IN</v>
      </c>
      <c r="B1606" s="1" t="str">
        <f t="shared" si="51"/>
        <v>43497-Banco Galicia (552)-IN</v>
      </c>
      <c r="C1606" s="1">
        <f>IF(I1606="","",IF(J1606="OUT","",IF(COUNTIF($A$2:A1606,A1606)=1,1,"")))</f>
        <v>1</v>
      </c>
      <c r="D1606" s="1" t="str">
        <f>IF(I1606="","",IF(J1606="IN","",IF(COUNTIF($A$2:A1606,A1606)=1,1,"")))</f>
        <v/>
      </c>
      <c r="E1606" s="1">
        <f>IF(I1606="","",IF(J1606="OUT","",IF(COUNTIF(B$2:$B1606,B1606)=1,1,"")))</f>
        <v>1</v>
      </c>
      <c r="F1606" s="1" t="str">
        <f>IF(I1606="","",IF(J1606="IN","",IF(COUNTIF($B$2:B1606,B1606)=1,1,"")))</f>
        <v/>
      </c>
      <c r="G1606" s="1">
        <f>IF(I1606="","",COUNTIF($K$1:K1606,K1606))</f>
        <v>114</v>
      </c>
      <c r="H1606" s="1">
        <f>IF(I1606="","",COUNTIF($G$2:G1606,1))</f>
        <v>82</v>
      </c>
      <c r="I1606" s="5">
        <v>13365</v>
      </c>
      <c r="J1606" s="5" t="s">
        <v>2</v>
      </c>
      <c r="K1606" s="5" t="s">
        <v>10</v>
      </c>
      <c r="L1606" s="6">
        <v>43497</v>
      </c>
      <c r="M1606" s="5">
        <v>2000</v>
      </c>
      <c r="N1606" s="5">
        <v>4348</v>
      </c>
      <c r="O1606" s="7">
        <v>86960</v>
      </c>
    </row>
    <row r="1607" spans="1:15" x14ac:dyDescent="0.2">
      <c r="A1607" s="1" t="str">
        <f t="shared" si="50"/>
        <v>43497-Banco Galicia (552)-13366-IN</v>
      </c>
      <c r="B1607" s="1" t="str">
        <f t="shared" si="51"/>
        <v>43497-Banco Galicia (552)-IN</v>
      </c>
      <c r="C1607" s="1">
        <f>IF(I1607="","",IF(J1607="OUT","",IF(COUNTIF($A$2:A1607,A1607)=1,1,"")))</f>
        <v>1</v>
      </c>
      <c r="D1607" s="1" t="str">
        <f>IF(I1607="","",IF(J1607="IN","",IF(COUNTIF($A$2:A1607,A1607)=1,1,"")))</f>
        <v/>
      </c>
      <c r="E1607" s="1" t="str">
        <f>IF(I1607="","",IF(J1607="OUT","",IF(COUNTIF(B$2:$B1607,B1607)=1,1,"")))</f>
        <v/>
      </c>
      <c r="F1607" s="1" t="str">
        <f>IF(I1607="","",IF(J1607="IN","",IF(COUNTIF($B$2:B1607,B1607)=1,1,"")))</f>
        <v/>
      </c>
      <c r="G1607" s="1">
        <f>IF(I1607="","",COUNTIF($K$1:K1607,K1607))</f>
        <v>115</v>
      </c>
      <c r="H1607" s="1">
        <f>IF(I1607="","",COUNTIF($G$2:G1607,1))</f>
        <v>82</v>
      </c>
      <c r="I1607" s="5">
        <v>13366</v>
      </c>
      <c r="J1607" s="5" t="s">
        <v>2</v>
      </c>
      <c r="K1607" s="5" t="s">
        <v>10</v>
      </c>
      <c r="L1607" s="6">
        <v>43497</v>
      </c>
      <c r="M1607" s="5">
        <v>130308</v>
      </c>
      <c r="N1607" s="5">
        <v>2.14</v>
      </c>
      <c r="O1607" s="7">
        <v>2788.5912000000003</v>
      </c>
    </row>
    <row r="1608" spans="1:15" x14ac:dyDescent="0.2">
      <c r="A1608" s="1" t="str">
        <f t="shared" si="50"/>
        <v>43497-Banco Galicia (552)-13366-IN</v>
      </c>
      <c r="B1608" s="1" t="str">
        <f t="shared" si="51"/>
        <v>43497-Banco Galicia (552)-IN</v>
      </c>
      <c r="C1608" s="1" t="str">
        <f>IF(I1608="","",IF(J1608="OUT","",IF(COUNTIF($A$2:A1608,A1608)=1,1,"")))</f>
        <v/>
      </c>
      <c r="D1608" s="1" t="str">
        <f>IF(I1608="","",IF(J1608="IN","",IF(COUNTIF($A$2:A1608,A1608)=1,1,"")))</f>
        <v/>
      </c>
      <c r="E1608" s="1" t="str">
        <f>IF(I1608="","",IF(J1608="OUT","",IF(COUNTIF(B$2:$B1608,B1608)=1,1,"")))</f>
        <v/>
      </c>
      <c r="F1608" s="1" t="str">
        <f>IF(I1608="","",IF(J1608="IN","",IF(COUNTIF($B$2:B1608,B1608)=1,1,"")))</f>
        <v/>
      </c>
      <c r="G1608" s="1">
        <f>IF(I1608="","",COUNTIF($K$1:K1608,K1608))</f>
        <v>116</v>
      </c>
      <c r="H1608" s="1">
        <f>IF(I1608="","",COUNTIF($G$2:G1608,1))</f>
        <v>82</v>
      </c>
      <c r="I1608" s="5">
        <v>13366</v>
      </c>
      <c r="J1608" s="5" t="s">
        <v>2</v>
      </c>
      <c r="K1608" s="5" t="s">
        <v>10</v>
      </c>
      <c r="L1608" s="6">
        <v>43497</v>
      </c>
      <c r="M1608" s="5">
        <v>4200</v>
      </c>
      <c r="N1608" s="5">
        <v>98.1</v>
      </c>
      <c r="O1608" s="7">
        <v>4120.2</v>
      </c>
    </row>
    <row r="1609" spans="1:15" x14ac:dyDescent="0.2">
      <c r="A1609" s="1" t="str">
        <f t="shared" si="50"/>
        <v>43497-Banco Galicia (552)-13366-IN</v>
      </c>
      <c r="B1609" s="1" t="str">
        <f t="shared" si="51"/>
        <v>43497-Banco Galicia (552)-IN</v>
      </c>
      <c r="C1609" s="1" t="str">
        <f>IF(I1609="","",IF(J1609="OUT","",IF(COUNTIF($A$2:A1609,A1609)=1,1,"")))</f>
        <v/>
      </c>
      <c r="D1609" s="1" t="str">
        <f>IF(I1609="","",IF(J1609="IN","",IF(COUNTIF($A$2:A1609,A1609)=1,1,"")))</f>
        <v/>
      </c>
      <c r="E1609" s="1" t="str">
        <f>IF(I1609="","",IF(J1609="OUT","",IF(COUNTIF(B$2:$B1609,B1609)=1,1,"")))</f>
        <v/>
      </c>
      <c r="F1609" s="1" t="str">
        <f>IF(I1609="","",IF(J1609="IN","",IF(COUNTIF($B$2:B1609,B1609)=1,1,"")))</f>
        <v/>
      </c>
      <c r="G1609" s="1">
        <f>IF(I1609="","",COUNTIF($K$1:K1609,K1609))</f>
        <v>117</v>
      </c>
      <c r="H1609" s="1">
        <f>IF(I1609="","",COUNTIF($G$2:G1609,1))</f>
        <v>82</v>
      </c>
      <c r="I1609" s="5">
        <v>13366</v>
      </c>
      <c r="J1609" s="5" t="s">
        <v>2</v>
      </c>
      <c r="K1609" s="5" t="s">
        <v>10</v>
      </c>
      <c r="L1609" s="6">
        <v>43497</v>
      </c>
      <c r="M1609" s="5">
        <v>300</v>
      </c>
      <c r="N1609" s="5">
        <v>40.049999999999997</v>
      </c>
      <c r="O1609" s="7">
        <v>12015</v>
      </c>
    </row>
    <row r="1610" spans="1:15" x14ac:dyDescent="0.2">
      <c r="A1610" s="1" t="str">
        <f t="shared" si="50"/>
        <v>43497-Banco Galicia (552)-13366-IN</v>
      </c>
      <c r="B1610" s="1" t="str">
        <f t="shared" si="51"/>
        <v>43497-Banco Galicia (552)-IN</v>
      </c>
      <c r="C1610" s="1" t="str">
        <f>IF(I1610="","",IF(J1610="OUT","",IF(COUNTIF($A$2:A1610,A1610)=1,1,"")))</f>
        <v/>
      </c>
      <c r="D1610" s="1" t="str">
        <f>IF(I1610="","",IF(J1610="IN","",IF(COUNTIF($A$2:A1610,A1610)=1,1,"")))</f>
        <v/>
      </c>
      <c r="E1610" s="1" t="str">
        <f>IF(I1610="","",IF(J1610="OUT","",IF(COUNTIF(B$2:$B1610,B1610)=1,1,"")))</f>
        <v/>
      </c>
      <c r="F1610" s="1" t="str">
        <f>IF(I1610="","",IF(J1610="IN","",IF(COUNTIF($B$2:B1610,B1610)=1,1,"")))</f>
        <v/>
      </c>
      <c r="G1610" s="1">
        <f>IF(I1610="","",COUNTIF($K$1:K1610,K1610))</f>
        <v>118</v>
      </c>
      <c r="H1610" s="1">
        <f>IF(I1610="","",COUNTIF($G$2:G1610,1))</f>
        <v>82</v>
      </c>
      <c r="I1610" s="5">
        <v>13366</v>
      </c>
      <c r="J1610" s="5" t="s">
        <v>2</v>
      </c>
      <c r="K1610" s="5" t="s">
        <v>10</v>
      </c>
      <c r="L1610" s="6">
        <v>43497</v>
      </c>
      <c r="M1610" s="5">
        <v>18600</v>
      </c>
      <c r="N1610" s="5">
        <v>97.39</v>
      </c>
      <c r="O1610" s="7">
        <v>18114.54</v>
      </c>
    </row>
    <row r="1611" spans="1:15" x14ac:dyDescent="0.2">
      <c r="A1611" s="1" t="str">
        <f t="shared" si="50"/>
        <v>43497-Banco Galicia (552)-13366-IN</v>
      </c>
      <c r="B1611" s="1" t="str">
        <f t="shared" si="51"/>
        <v>43497-Banco Galicia (552)-IN</v>
      </c>
      <c r="C1611" s="1" t="str">
        <f>IF(I1611="","",IF(J1611="OUT","",IF(COUNTIF($A$2:A1611,A1611)=1,1,"")))</f>
        <v/>
      </c>
      <c r="D1611" s="1" t="str">
        <f>IF(I1611="","",IF(J1611="IN","",IF(COUNTIF($A$2:A1611,A1611)=1,1,"")))</f>
        <v/>
      </c>
      <c r="E1611" s="1" t="str">
        <f>IF(I1611="","",IF(J1611="OUT","",IF(COUNTIF(B$2:$B1611,B1611)=1,1,"")))</f>
        <v/>
      </c>
      <c r="F1611" s="1" t="str">
        <f>IF(I1611="","",IF(J1611="IN","",IF(COUNTIF($B$2:B1611,B1611)=1,1,"")))</f>
        <v/>
      </c>
      <c r="G1611" s="1">
        <f>IF(I1611="","",COUNTIF($K$1:K1611,K1611))</f>
        <v>119</v>
      </c>
      <c r="H1611" s="1">
        <f>IF(I1611="","",COUNTIF($G$2:G1611,1))</f>
        <v>82</v>
      </c>
      <c r="I1611" s="5">
        <v>13366</v>
      </c>
      <c r="J1611" s="5" t="s">
        <v>2</v>
      </c>
      <c r="K1611" s="5" t="s">
        <v>10</v>
      </c>
      <c r="L1611" s="6">
        <v>43497</v>
      </c>
      <c r="M1611" s="5">
        <v>1561</v>
      </c>
      <c r="N1611" s="5">
        <v>13.3</v>
      </c>
      <c r="O1611" s="7">
        <v>20761.300000000003</v>
      </c>
    </row>
    <row r="1612" spans="1:15" x14ac:dyDescent="0.2">
      <c r="A1612" s="1" t="str">
        <f t="shared" si="50"/>
        <v>43497-Banco Galicia (552)-13366-IN</v>
      </c>
      <c r="B1612" s="1" t="str">
        <f t="shared" si="51"/>
        <v>43497-Banco Galicia (552)-IN</v>
      </c>
      <c r="C1612" s="1" t="str">
        <f>IF(I1612="","",IF(J1612="OUT","",IF(COUNTIF($A$2:A1612,A1612)=1,1,"")))</f>
        <v/>
      </c>
      <c r="D1612" s="1" t="str">
        <f>IF(I1612="","",IF(J1612="IN","",IF(COUNTIF($A$2:A1612,A1612)=1,1,"")))</f>
        <v/>
      </c>
      <c r="E1612" s="1" t="str">
        <f>IF(I1612="","",IF(J1612="OUT","",IF(COUNTIF(B$2:$B1612,B1612)=1,1,"")))</f>
        <v/>
      </c>
      <c r="F1612" s="1" t="str">
        <f>IF(I1612="","",IF(J1612="IN","",IF(COUNTIF($B$2:B1612,B1612)=1,1,"")))</f>
        <v/>
      </c>
      <c r="G1612" s="1">
        <f>IF(I1612="","",COUNTIF($K$1:K1612,K1612))</f>
        <v>120</v>
      </c>
      <c r="H1612" s="1">
        <f>IF(I1612="","",COUNTIF($G$2:G1612,1))</f>
        <v>82</v>
      </c>
      <c r="I1612" s="5">
        <v>13366</v>
      </c>
      <c r="J1612" s="5" t="s">
        <v>2</v>
      </c>
      <c r="K1612" s="5" t="s">
        <v>10</v>
      </c>
      <c r="L1612" s="6">
        <v>43497</v>
      </c>
      <c r="M1612" s="5">
        <v>40</v>
      </c>
      <c r="N1612" s="5">
        <v>567.20000000000005</v>
      </c>
      <c r="O1612" s="7">
        <v>22688</v>
      </c>
    </row>
    <row r="1613" spans="1:15" x14ac:dyDescent="0.2">
      <c r="A1613" s="1" t="str">
        <f t="shared" si="50"/>
        <v>43497-Banco Galicia (552)-13366-IN</v>
      </c>
      <c r="B1613" s="1" t="str">
        <f t="shared" si="51"/>
        <v>43497-Banco Galicia (552)-IN</v>
      </c>
      <c r="C1613" s="1" t="str">
        <f>IF(I1613="","",IF(J1613="OUT","",IF(COUNTIF($A$2:A1613,A1613)=1,1,"")))</f>
        <v/>
      </c>
      <c r="D1613" s="1" t="str">
        <f>IF(I1613="","",IF(J1613="IN","",IF(COUNTIF($A$2:A1613,A1613)=1,1,"")))</f>
        <v/>
      </c>
      <c r="E1613" s="1" t="str">
        <f>IF(I1613="","",IF(J1613="OUT","",IF(COUNTIF(B$2:$B1613,B1613)=1,1,"")))</f>
        <v/>
      </c>
      <c r="F1613" s="1" t="str">
        <f>IF(I1613="","",IF(J1613="IN","",IF(COUNTIF($B$2:B1613,B1613)=1,1,"")))</f>
        <v/>
      </c>
      <c r="G1613" s="1">
        <f>IF(I1613="","",COUNTIF($K$1:K1613,K1613))</f>
        <v>121</v>
      </c>
      <c r="H1613" s="1">
        <f>IF(I1613="","",COUNTIF($G$2:G1613,1))</f>
        <v>82</v>
      </c>
      <c r="I1613" s="5">
        <v>13366</v>
      </c>
      <c r="J1613" s="5" t="s">
        <v>2</v>
      </c>
      <c r="K1613" s="5" t="s">
        <v>10</v>
      </c>
      <c r="L1613" s="6">
        <v>43497</v>
      </c>
      <c r="M1613" s="5">
        <v>14149</v>
      </c>
      <c r="N1613" s="5">
        <v>190</v>
      </c>
      <c r="O1613" s="7">
        <v>26883.1</v>
      </c>
    </row>
    <row r="1614" spans="1:15" x14ac:dyDescent="0.2">
      <c r="A1614" s="1" t="str">
        <f t="shared" si="50"/>
        <v>43497-Banco Galicia (552)-13366-IN</v>
      </c>
      <c r="B1614" s="1" t="str">
        <f t="shared" si="51"/>
        <v>43497-Banco Galicia (552)-IN</v>
      </c>
      <c r="C1614" s="1" t="str">
        <f>IF(I1614="","",IF(J1614="OUT","",IF(COUNTIF($A$2:A1614,A1614)=1,1,"")))</f>
        <v/>
      </c>
      <c r="D1614" s="1" t="str">
        <f>IF(I1614="","",IF(J1614="IN","",IF(COUNTIF($A$2:A1614,A1614)=1,1,"")))</f>
        <v/>
      </c>
      <c r="E1614" s="1" t="str">
        <f>IF(I1614="","",IF(J1614="OUT","",IF(COUNTIF(B$2:$B1614,B1614)=1,1,"")))</f>
        <v/>
      </c>
      <c r="F1614" s="1" t="str">
        <f>IF(I1614="","",IF(J1614="IN","",IF(COUNTIF($B$2:B1614,B1614)=1,1,"")))</f>
        <v/>
      </c>
      <c r="G1614" s="1">
        <f>IF(I1614="","",COUNTIF($K$1:K1614,K1614))</f>
        <v>122</v>
      </c>
      <c r="H1614" s="1">
        <f>IF(I1614="","",COUNTIF($G$2:G1614,1))</f>
        <v>82</v>
      </c>
      <c r="I1614" s="5">
        <v>13366</v>
      </c>
      <c r="J1614" s="5" t="s">
        <v>2</v>
      </c>
      <c r="K1614" s="5" t="s">
        <v>10</v>
      </c>
      <c r="L1614" s="6">
        <v>43497</v>
      </c>
      <c r="M1614" s="5">
        <v>28500</v>
      </c>
      <c r="N1614" s="5">
        <v>98</v>
      </c>
      <c r="O1614" s="7">
        <v>27930</v>
      </c>
    </row>
    <row r="1615" spans="1:15" x14ac:dyDescent="0.2">
      <c r="A1615" s="1" t="str">
        <f t="shared" si="50"/>
        <v>43497-Banco Galicia (552)-13366-IN</v>
      </c>
      <c r="B1615" s="1" t="str">
        <f t="shared" si="51"/>
        <v>43497-Banco Galicia (552)-IN</v>
      </c>
      <c r="C1615" s="1" t="str">
        <f>IF(I1615="","",IF(J1615="OUT","",IF(COUNTIF($A$2:A1615,A1615)=1,1,"")))</f>
        <v/>
      </c>
      <c r="D1615" s="1" t="str">
        <f>IF(I1615="","",IF(J1615="IN","",IF(COUNTIF($A$2:A1615,A1615)=1,1,"")))</f>
        <v/>
      </c>
      <c r="E1615" s="1" t="str">
        <f>IF(I1615="","",IF(J1615="OUT","",IF(COUNTIF(B$2:$B1615,B1615)=1,1,"")))</f>
        <v/>
      </c>
      <c r="F1615" s="1" t="str">
        <f>IF(I1615="","",IF(J1615="IN","",IF(COUNTIF($B$2:B1615,B1615)=1,1,"")))</f>
        <v/>
      </c>
      <c r="G1615" s="1">
        <f>IF(I1615="","",COUNTIF($K$1:K1615,K1615))</f>
        <v>123</v>
      </c>
      <c r="H1615" s="1">
        <f>IF(I1615="","",COUNTIF($G$2:G1615,1))</f>
        <v>82</v>
      </c>
      <c r="I1615" s="5">
        <v>13366</v>
      </c>
      <c r="J1615" s="5" t="s">
        <v>2</v>
      </c>
      <c r="K1615" s="5" t="s">
        <v>10</v>
      </c>
      <c r="L1615" s="6">
        <v>43497</v>
      </c>
      <c r="M1615" s="5">
        <v>2519</v>
      </c>
      <c r="N1615" s="5">
        <v>1920</v>
      </c>
      <c r="O1615" s="7">
        <v>48364.799999999996</v>
      </c>
    </row>
    <row r="1616" spans="1:15" x14ac:dyDescent="0.2">
      <c r="A1616" s="1" t="str">
        <f t="shared" si="50"/>
        <v>43497-Banco Galicia (552)-13366-IN</v>
      </c>
      <c r="B1616" s="1" t="str">
        <f t="shared" si="51"/>
        <v>43497-Banco Galicia (552)-IN</v>
      </c>
      <c r="C1616" s="1" t="str">
        <f>IF(I1616="","",IF(J1616="OUT","",IF(COUNTIF($A$2:A1616,A1616)=1,1,"")))</f>
        <v/>
      </c>
      <c r="D1616" s="1" t="str">
        <f>IF(I1616="","",IF(J1616="IN","",IF(COUNTIF($A$2:A1616,A1616)=1,1,"")))</f>
        <v/>
      </c>
      <c r="E1616" s="1" t="str">
        <f>IF(I1616="","",IF(J1616="OUT","",IF(COUNTIF(B$2:$B1616,B1616)=1,1,"")))</f>
        <v/>
      </c>
      <c r="F1616" s="1" t="str">
        <f>IF(I1616="","",IF(J1616="IN","",IF(COUNTIF($B$2:B1616,B1616)=1,1,"")))</f>
        <v/>
      </c>
      <c r="G1616" s="1">
        <f>IF(I1616="","",COUNTIF($K$1:K1616,K1616))</f>
        <v>124</v>
      </c>
      <c r="H1616" s="1">
        <f>IF(I1616="","",COUNTIF($G$2:G1616,1))</f>
        <v>82</v>
      </c>
      <c r="I1616" s="5">
        <v>13366</v>
      </c>
      <c r="J1616" s="5" t="s">
        <v>2</v>
      </c>
      <c r="K1616" s="5" t="s">
        <v>10</v>
      </c>
      <c r="L1616" s="6">
        <v>43497</v>
      </c>
      <c r="M1616" s="5">
        <v>1232</v>
      </c>
      <c r="N1616" s="5">
        <v>4800</v>
      </c>
      <c r="O1616" s="7">
        <v>59136</v>
      </c>
    </row>
    <row r="1617" spans="1:15" x14ac:dyDescent="0.2">
      <c r="A1617" s="1" t="str">
        <f t="shared" si="50"/>
        <v>43497-Banco Galicia (552)-13366-IN</v>
      </c>
      <c r="B1617" s="1" t="str">
        <f t="shared" si="51"/>
        <v>43497-Banco Galicia (552)-IN</v>
      </c>
      <c r="C1617" s="1" t="str">
        <f>IF(I1617="","",IF(J1617="OUT","",IF(COUNTIF($A$2:A1617,A1617)=1,1,"")))</f>
        <v/>
      </c>
      <c r="D1617" s="1" t="str">
        <f>IF(I1617="","",IF(J1617="IN","",IF(COUNTIF($A$2:A1617,A1617)=1,1,"")))</f>
        <v/>
      </c>
      <c r="E1617" s="1" t="str">
        <f>IF(I1617="","",IF(J1617="OUT","",IF(COUNTIF(B$2:$B1617,B1617)=1,1,"")))</f>
        <v/>
      </c>
      <c r="F1617" s="1" t="str">
        <f>IF(I1617="","",IF(J1617="IN","",IF(COUNTIF($B$2:B1617,B1617)=1,1,"")))</f>
        <v/>
      </c>
      <c r="G1617" s="1">
        <f>IF(I1617="","",COUNTIF($K$1:K1617,K1617))</f>
        <v>125</v>
      </c>
      <c r="H1617" s="1">
        <f>IF(I1617="","",COUNTIF($G$2:G1617,1))</f>
        <v>82</v>
      </c>
      <c r="I1617" s="5">
        <v>13366</v>
      </c>
      <c r="J1617" s="5" t="s">
        <v>2</v>
      </c>
      <c r="K1617" s="5" t="s">
        <v>10</v>
      </c>
      <c r="L1617" s="6">
        <v>43497</v>
      </c>
      <c r="M1617" s="5">
        <v>3348</v>
      </c>
      <c r="N1617" s="5">
        <v>2331</v>
      </c>
      <c r="O1617" s="7">
        <v>78041.87999999999</v>
      </c>
    </row>
    <row r="1618" spans="1:15" x14ac:dyDescent="0.2">
      <c r="A1618" s="1" t="str">
        <f t="shared" si="50"/>
        <v>43497-Banco Galicia (552)-13366-IN</v>
      </c>
      <c r="B1618" s="1" t="str">
        <f t="shared" si="51"/>
        <v>43497-Banco Galicia (552)-IN</v>
      </c>
      <c r="C1618" s="1" t="str">
        <f>IF(I1618="","",IF(J1618="OUT","",IF(COUNTIF($A$2:A1618,A1618)=1,1,"")))</f>
        <v/>
      </c>
      <c r="D1618" s="1" t="str">
        <f>IF(I1618="","",IF(J1618="IN","",IF(COUNTIF($A$2:A1618,A1618)=1,1,"")))</f>
        <v/>
      </c>
      <c r="E1618" s="1" t="str">
        <f>IF(I1618="","",IF(J1618="OUT","",IF(COUNTIF(B$2:$B1618,B1618)=1,1,"")))</f>
        <v/>
      </c>
      <c r="F1618" s="1" t="str">
        <f>IF(I1618="","",IF(J1618="IN","",IF(COUNTIF($B$2:B1618,B1618)=1,1,"")))</f>
        <v/>
      </c>
      <c r="G1618" s="1">
        <f>IF(I1618="","",COUNTIF($K$1:K1618,K1618))</f>
        <v>126</v>
      </c>
      <c r="H1618" s="1">
        <f>IF(I1618="","",COUNTIF($G$2:G1618,1))</f>
        <v>82</v>
      </c>
      <c r="I1618" s="5">
        <v>13366</v>
      </c>
      <c r="J1618" s="5" t="s">
        <v>2</v>
      </c>
      <c r="K1618" s="5" t="s">
        <v>10</v>
      </c>
      <c r="L1618" s="6">
        <v>43497</v>
      </c>
      <c r="M1618" s="5">
        <v>5300</v>
      </c>
      <c r="N1618" s="5">
        <v>3579.18</v>
      </c>
      <c r="O1618" s="7">
        <v>189696.53999999998</v>
      </c>
    </row>
    <row r="1619" spans="1:15" x14ac:dyDescent="0.2">
      <c r="A1619" s="1" t="str">
        <f t="shared" si="50"/>
        <v>43497-Banco Galicia (552)-13366-IN</v>
      </c>
      <c r="B1619" s="1" t="str">
        <f t="shared" si="51"/>
        <v>43497-Banco Galicia (552)-IN</v>
      </c>
      <c r="C1619" s="1" t="str">
        <f>IF(I1619="","",IF(J1619="OUT","",IF(COUNTIF($A$2:A1619,A1619)=1,1,"")))</f>
        <v/>
      </c>
      <c r="D1619" s="1" t="str">
        <f>IF(I1619="","",IF(J1619="IN","",IF(COUNTIF($A$2:A1619,A1619)=1,1,"")))</f>
        <v/>
      </c>
      <c r="E1619" s="1" t="str">
        <f>IF(I1619="","",IF(J1619="OUT","",IF(COUNTIF(B$2:$B1619,B1619)=1,1,"")))</f>
        <v/>
      </c>
      <c r="F1619" s="1" t="str">
        <f>IF(I1619="","",IF(J1619="IN","",IF(COUNTIF($B$2:B1619,B1619)=1,1,"")))</f>
        <v/>
      </c>
      <c r="G1619" s="1">
        <f>IF(I1619="","",COUNTIF($K$1:K1619,K1619))</f>
        <v>127</v>
      </c>
      <c r="H1619" s="1">
        <f>IF(I1619="","",COUNTIF($G$2:G1619,1))</f>
        <v>82</v>
      </c>
      <c r="I1619" s="5">
        <v>13366</v>
      </c>
      <c r="J1619" s="5" t="s">
        <v>2</v>
      </c>
      <c r="K1619" s="5" t="s">
        <v>10</v>
      </c>
      <c r="L1619" s="6">
        <v>43497</v>
      </c>
      <c r="M1619" s="5">
        <v>4950</v>
      </c>
      <c r="N1619" s="5">
        <v>4410</v>
      </c>
      <c r="O1619" s="7">
        <v>218295</v>
      </c>
    </row>
    <row r="1620" spans="1:15" x14ac:dyDescent="0.2">
      <c r="A1620" s="1" t="str">
        <f t="shared" si="50"/>
        <v>43497-Banco Galicia (552)-13366-IN</v>
      </c>
      <c r="B1620" s="1" t="str">
        <f t="shared" si="51"/>
        <v>43497-Banco Galicia (552)-IN</v>
      </c>
      <c r="C1620" s="1" t="str">
        <f>IF(I1620="","",IF(J1620="OUT","",IF(COUNTIF($A$2:A1620,A1620)=1,1,"")))</f>
        <v/>
      </c>
      <c r="D1620" s="1" t="str">
        <f>IF(I1620="","",IF(J1620="IN","",IF(COUNTIF($A$2:A1620,A1620)=1,1,"")))</f>
        <v/>
      </c>
      <c r="E1620" s="1" t="str">
        <f>IF(I1620="","",IF(J1620="OUT","",IF(COUNTIF(B$2:$B1620,B1620)=1,1,"")))</f>
        <v/>
      </c>
      <c r="F1620" s="1" t="str">
        <f>IF(I1620="","",IF(J1620="IN","",IF(COUNTIF($B$2:B1620,B1620)=1,1,"")))</f>
        <v/>
      </c>
      <c r="G1620" s="1">
        <f>IF(I1620="","",COUNTIF($K$1:K1620,K1620))</f>
        <v>128</v>
      </c>
      <c r="H1620" s="1">
        <f>IF(I1620="","",COUNTIF($G$2:G1620,1))</f>
        <v>82</v>
      </c>
      <c r="I1620" s="5">
        <v>13366</v>
      </c>
      <c r="J1620" s="5" t="s">
        <v>2</v>
      </c>
      <c r="K1620" s="5" t="s">
        <v>10</v>
      </c>
      <c r="L1620" s="6">
        <v>43497</v>
      </c>
      <c r="M1620" s="5">
        <v>6925</v>
      </c>
      <c r="N1620" s="5">
        <v>3843</v>
      </c>
      <c r="O1620" s="7">
        <v>266127.75</v>
      </c>
    </row>
    <row r="1621" spans="1:15" x14ac:dyDescent="0.2">
      <c r="A1621" s="1" t="str">
        <f t="shared" si="50"/>
        <v>43497-Banco Galicia (552)-13366-IN</v>
      </c>
      <c r="B1621" s="1" t="str">
        <f t="shared" si="51"/>
        <v>43497-Banco Galicia (552)-IN</v>
      </c>
      <c r="C1621" s="1" t="str">
        <f>IF(I1621="","",IF(J1621="OUT","",IF(COUNTIF($A$2:A1621,A1621)=1,1,"")))</f>
        <v/>
      </c>
      <c r="D1621" s="1" t="str">
        <f>IF(I1621="","",IF(J1621="IN","",IF(COUNTIF($A$2:A1621,A1621)=1,1,"")))</f>
        <v/>
      </c>
      <c r="E1621" s="1" t="str">
        <f>IF(I1621="","",IF(J1621="OUT","",IF(COUNTIF(B$2:$B1621,B1621)=1,1,"")))</f>
        <v/>
      </c>
      <c r="F1621" s="1" t="str">
        <f>IF(I1621="","",IF(J1621="IN","",IF(COUNTIF($B$2:B1621,B1621)=1,1,"")))</f>
        <v/>
      </c>
      <c r="G1621" s="1">
        <f>IF(I1621="","",COUNTIF($K$1:K1621,K1621))</f>
        <v>129</v>
      </c>
      <c r="H1621" s="1">
        <f>IF(I1621="","",COUNTIF($G$2:G1621,1))</f>
        <v>82</v>
      </c>
      <c r="I1621" s="5">
        <v>13366</v>
      </c>
      <c r="J1621" s="5" t="s">
        <v>2</v>
      </c>
      <c r="K1621" s="5" t="s">
        <v>10</v>
      </c>
      <c r="L1621" s="6">
        <v>43497</v>
      </c>
      <c r="M1621" s="5">
        <v>10700</v>
      </c>
      <c r="N1621" s="5">
        <v>3540</v>
      </c>
      <c r="O1621" s="7">
        <v>378780</v>
      </c>
    </row>
    <row r="1622" spans="1:15" x14ac:dyDescent="0.2">
      <c r="A1622" s="1" t="str">
        <f t="shared" si="50"/>
        <v>43497-Banco Galicia (552)-13366-IN</v>
      </c>
      <c r="B1622" s="1" t="str">
        <f t="shared" si="51"/>
        <v>43497-Banco Galicia (552)-IN</v>
      </c>
      <c r="C1622" s="1" t="str">
        <f>IF(I1622="","",IF(J1622="OUT","",IF(COUNTIF($A$2:A1622,A1622)=1,1,"")))</f>
        <v/>
      </c>
      <c r="D1622" s="1" t="str">
        <f>IF(I1622="","",IF(J1622="IN","",IF(COUNTIF($A$2:A1622,A1622)=1,1,"")))</f>
        <v/>
      </c>
      <c r="E1622" s="1" t="str">
        <f>IF(I1622="","",IF(J1622="OUT","",IF(COUNTIF(B$2:$B1622,B1622)=1,1,"")))</f>
        <v/>
      </c>
      <c r="F1622" s="1" t="str">
        <f>IF(I1622="","",IF(J1622="IN","",IF(COUNTIF($B$2:B1622,B1622)=1,1,"")))</f>
        <v/>
      </c>
      <c r="G1622" s="1">
        <f>IF(I1622="","",COUNTIF($K$1:K1622,K1622))</f>
        <v>130</v>
      </c>
      <c r="H1622" s="1">
        <f>IF(I1622="","",COUNTIF($G$2:G1622,1))</f>
        <v>82</v>
      </c>
      <c r="I1622" s="5">
        <v>13366</v>
      </c>
      <c r="J1622" s="5" t="s">
        <v>2</v>
      </c>
      <c r="K1622" s="5" t="s">
        <v>10</v>
      </c>
      <c r="L1622" s="6">
        <v>43497</v>
      </c>
      <c r="M1622" s="5">
        <v>17500</v>
      </c>
      <c r="N1622" s="5">
        <v>3792.26</v>
      </c>
      <c r="O1622" s="7">
        <v>663645.5</v>
      </c>
    </row>
    <row r="1623" spans="1:15" x14ac:dyDescent="0.2">
      <c r="A1623" s="1" t="str">
        <f t="shared" si="50"/>
        <v>43497-Banco Galicia (552)-13366-IN</v>
      </c>
      <c r="B1623" s="1" t="str">
        <f t="shared" si="51"/>
        <v>43497-Banco Galicia (552)-IN</v>
      </c>
      <c r="C1623" s="1" t="str">
        <f>IF(I1623="","",IF(J1623="OUT","",IF(COUNTIF($A$2:A1623,A1623)=1,1,"")))</f>
        <v/>
      </c>
      <c r="D1623" s="1" t="str">
        <f>IF(I1623="","",IF(J1623="IN","",IF(COUNTIF($A$2:A1623,A1623)=1,1,"")))</f>
        <v/>
      </c>
      <c r="E1623" s="1" t="str">
        <f>IF(I1623="","",IF(J1623="OUT","",IF(COUNTIF(B$2:$B1623,B1623)=1,1,"")))</f>
        <v/>
      </c>
      <c r="F1623" s="1" t="str">
        <f>IF(I1623="","",IF(J1623="IN","",IF(COUNTIF($B$2:B1623,B1623)=1,1,"")))</f>
        <v/>
      </c>
      <c r="G1623" s="1">
        <f>IF(I1623="","",COUNTIF($K$1:K1623,K1623))</f>
        <v>131</v>
      </c>
      <c r="H1623" s="1">
        <f>IF(I1623="","",COUNTIF($G$2:G1623,1))</f>
        <v>82</v>
      </c>
      <c r="I1623" s="5">
        <v>13366</v>
      </c>
      <c r="J1623" s="5" t="s">
        <v>2</v>
      </c>
      <c r="K1623" s="5" t="s">
        <v>10</v>
      </c>
      <c r="L1623" s="6">
        <v>43497</v>
      </c>
      <c r="M1623" s="5">
        <v>19300</v>
      </c>
      <c r="N1623" s="5">
        <v>3654.21</v>
      </c>
      <c r="O1623" s="7">
        <v>705262.52999999991</v>
      </c>
    </row>
    <row r="1624" spans="1:15" x14ac:dyDescent="0.2">
      <c r="A1624" s="1" t="str">
        <f t="shared" si="50"/>
        <v>43497-Banco Provincia (1126)-13441-IN</v>
      </c>
      <c r="B1624" s="1" t="str">
        <f t="shared" si="51"/>
        <v>43497-Banco Provincia (1126)-IN</v>
      </c>
      <c r="C1624" s="1">
        <f>IF(I1624="","",IF(J1624="OUT","",IF(COUNTIF($A$2:A1624,A1624)=1,1,"")))</f>
        <v>1</v>
      </c>
      <c r="D1624" s="1" t="str">
        <f>IF(I1624="","",IF(J1624="IN","",IF(COUNTIF($A$2:A1624,A1624)=1,1,"")))</f>
        <v/>
      </c>
      <c r="E1624" s="1">
        <f>IF(I1624="","",IF(J1624="OUT","",IF(COUNTIF(B$2:$B1624,B1624)=1,1,"")))</f>
        <v>1</v>
      </c>
      <c r="F1624" s="1" t="str">
        <f>IF(I1624="","",IF(J1624="IN","",IF(COUNTIF($B$2:B1624,B1624)=1,1,"")))</f>
        <v/>
      </c>
      <c r="G1624" s="1">
        <f>IF(I1624="","",COUNTIF($K$1:K1624,K1624))</f>
        <v>7</v>
      </c>
      <c r="H1624" s="1">
        <f>IF(I1624="","",COUNTIF($G$2:G1624,1))</f>
        <v>82</v>
      </c>
      <c r="I1624" s="5">
        <v>13441</v>
      </c>
      <c r="J1624" s="5" t="s">
        <v>2</v>
      </c>
      <c r="K1624" s="5" t="s">
        <v>52</v>
      </c>
      <c r="L1624" s="6">
        <v>43497</v>
      </c>
      <c r="M1624" s="5">
        <v>8000</v>
      </c>
      <c r="N1624" s="5">
        <v>3729</v>
      </c>
      <c r="O1624" s="7">
        <v>298320</v>
      </c>
    </row>
    <row r="1625" spans="1:15" x14ac:dyDescent="0.2">
      <c r="A1625" s="1" t="str">
        <f t="shared" si="50"/>
        <v>43497-Clearstream (0000)-13752-IN</v>
      </c>
      <c r="B1625" s="1" t="str">
        <f t="shared" si="51"/>
        <v>43497-Clearstream (0000)-IN</v>
      </c>
      <c r="C1625" s="1">
        <f>IF(I1625="","",IF(J1625="OUT","",IF(COUNTIF($A$2:A1625,A1625)=1,1,"")))</f>
        <v>1</v>
      </c>
      <c r="D1625" s="1" t="str">
        <f>IF(I1625="","",IF(J1625="IN","",IF(COUNTIF($A$2:A1625,A1625)=1,1,"")))</f>
        <v/>
      </c>
      <c r="E1625" s="1">
        <f>IF(I1625="","",IF(J1625="OUT","",IF(COUNTIF(B$2:$B1625,B1625)=1,1,"")))</f>
        <v>1</v>
      </c>
      <c r="F1625" s="1" t="str">
        <f>IF(I1625="","",IF(J1625="IN","",IF(COUNTIF($B$2:B1625,B1625)=1,1,"")))</f>
        <v/>
      </c>
      <c r="G1625" s="1">
        <f>IF(I1625="","",COUNTIF($K$1:K1625,K1625))</f>
        <v>5</v>
      </c>
      <c r="H1625" s="1">
        <f>IF(I1625="","",COUNTIF($G$2:G1625,1))</f>
        <v>82</v>
      </c>
      <c r="I1625" s="5">
        <v>13752</v>
      </c>
      <c r="J1625" s="5" t="s">
        <v>2</v>
      </c>
      <c r="K1625" s="5" t="s">
        <v>14</v>
      </c>
      <c r="L1625" s="6">
        <v>43497</v>
      </c>
      <c r="M1625" s="5">
        <v>8000</v>
      </c>
      <c r="N1625" s="5">
        <v>3170</v>
      </c>
      <c r="O1625" s="7">
        <v>253600</v>
      </c>
    </row>
    <row r="1626" spans="1:15" x14ac:dyDescent="0.2">
      <c r="A1626" s="1" t="str">
        <f t="shared" si="50"/>
        <v>43497-Bull Market Brokers S.A (200)-15756-IN</v>
      </c>
      <c r="B1626" s="1" t="str">
        <f t="shared" si="51"/>
        <v>43497-Bull Market Brokers S.A (200)-IN</v>
      </c>
      <c r="C1626" s="1">
        <f>IF(I1626="","",IF(J1626="OUT","",IF(COUNTIF($A$2:A1626,A1626)=1,1,"")))</f>
        <v>1</v>
      </c>
      <c r="D1626" s="1" t="str">
        <f>IF(I1626="","",IF(J1626="IN","",IF(COUNTIF($A$2:A1626,A1626)=1,1,"")))</f>
        <v/>
      </c>
      <c r="E1626" s="1">
        <f>IF(I1626="","",IF(J1626="OUT","",IF(COUNTIF(B$2:$B1626,B1626)=1,1,"")))</f>
        <v>1</v>
      </c>
      <c r="F1626" s="1" t="str">
        <f>IF(I1626="","",IF(J1626="IN","",IF(COUNTIF($B$2:B1626,B1626)=1,1,"")))</f>
        <v/>
      </c>
      <c r="G1626" s="1">
        <f>IF(I1626="","",COUNTIF($K$1:K1626,K1626))</f>
        <v>164</v>
      </c>
      <c r="H1626" s="1">
        <f>IF(I1626="","",COUNTIF($G$2:G1626,1))</f>
        <v>82</v>
      </c>
      <c r="I1626" s="5">
        <v>15756</v>
      </c>
      <c r="J1626" s="5" t="s">
        <v>2</v>
      </c>
      <c r="K1626" s="5" t="s">
        <v>21</v>
      </c>
      <c r="L1626" s="6">
        <v>43497</v>
      </c>
      <c r="M1626" s="5">
        <v>1123</v>
      </c>
      <c r="N1626" s="5">
        <v>3949</v>
      </c>
      <c r="O1626" s="7">
        <v>44347.270000000004</v>
      </c>
    </row>
    <row r="1627" spans="1:15" x14ac:dyDescent="0.2">
      <c r="A1627" s="1" t="str">
        <f t="shared" si="50"/>
        <v>43497-Cohen S.A. (46)-20417-IN</v>
      </c>
      <c r="B1627" s="1" t="str">
        <f t="shared" si="51"/>
        <v>43497-Cohen S.A. (46)-IN</v>
      </c>
      <c r="C1627" s="1">
        <f>IF(I1627="","",IF(J1627="OUT","",IF(COUNTIF($A$2:A1627,A1627)=1,1,"")))</f>
        <v>1</v>
      </c>
      <c r="D1627" s="1" t="str">
        <f>IF(I1627="","",IF(J1627="IN","",IF(COUNTIF($A$2:A1627,A1627)=1,1,"")))</f>
        <v/>
      </c>
      <c r="E1627" s="1">
        <f>IF(I1627="","",IF(J1627="OUT","",IF(COUNTIF(B$2:$B1627,B1627)=1,1,"")))</f>
        <v>1</v>
      </c>
      <c r="F1627" s="1" t="str">
        <f>IF(I1627="","",IF(J1627="IN","",IF(COUNTIF($B$2:B1627,B1627)=1,1,"")))</f>
        <v/>
      </c>
      <c r="G1627" s="1">
        <f>IF(I1627="","",COUNTIF($K$1:K1627,K1627))</f>
        <v>2</v>
      </c>
      <c r="H1627" s="1">
        <f>IF(I1627="","",COUNTIF($G$2:G1627,1))</f>
        <v>82</v>
      </c>
      <c r="I1627" s="5">
        <v>20417</v>
      </c>
      <c r="J1627" s="5" t="s">
        <v>2</v>
      </c>
      <c r="K1627" s="5" t="s">
        <v>15</v>
      </c>
      <c r="L1627" s="6">
        <v>43497</v>
      </c>
      <c r="M1627" s="5">
        <v>920</v>
      </c>
      <c r="N1627" s="5">
        <v>4.4000000000000004</v>
      </c>
      <c r="O1627" s="7">
        <v>4048.0000000000005</v>
      </c>
    </row>
    <row r="1628" spans="1:15" x14ac:dyDescent="0.2">
      <c r="A1628" s="1" t="str">
        <f t="shared" si="50"/>
        <v>43497-Cohen S.A. (46)-20417-IN</v>
      </c>
      <c r="B1628" s="1" t="str">
        <f t="shared" si="51"/>
        <v>43497-Cohen S.A. (46)-IN</v>
      </c>
      <c r="C1628" s="1" t="str">
        <f>IF(I1628="","",IF(J1628="OUT","",IF(COUNTIF($A$2:A1628,A1628)=1,1,"")))</f>
        <v/>
      </c>
      <c r="D1628" s="1" t="str">
        <f>IF(I1628="","",IF(J1628="IN","",IF(COUNTIF($A$2:A1628,A1628)=1,1,"")))</f>
        <v/>
      </c>
      <c r="E1628" s="1" t="str">
        <f>IF(I1628="","",IF(J1628="OUT","",IF(COUNTIF(B$2:$B1628,B1628)=1,1,"")))</f>
        <v/>
      </c>
      <c r="F1628" s="1" t="str">
        <f>IF(I1628="","",IF(J1628="IN","",IF(COUNTIF($B$2:B1628,B1628)=1,1,"")))</f>
        <v/>
      </c>
      <c r="G1628" s="1">
        <f>IF(I1628="","",COUNTIF($K$1:K1628,K1628))</f>
        <v>3</v>
      </c>
      <c r="H1628" s="1">
        <f>IF(I1628="","",COUNTIF($G$2:G1628,1))</f>
        <v>82</v>
      </c>
      <c r="I1628" s="5">
        <v>20417</v>
      </c>
      <c r="J1628" s="5" t="s">
        <v>2</v>
      </c>
      <c r="K1628" s="5" t="s">
        <v>15</v>
      </c>
      <c r="L1628" s="6">
        <v>43497</v>
      </c>
      <c r="M1628" s="5">
        <v>470.73</v>
      </c>
      <c r="N1628" s="5">
        <v>43.2</v>
      </c>
      <c r="O1628" s="7">
        <v>20335.536000000004</v>
      </c>
    </row>
    <row r="1629" spans="1:15" x14ac:dyDescent="0.2">
      <c r="A1629" s="1" t="str">
        <f t="shared" si="50"/>
        <v>43497-Cohen S.A. (46)-20417-IN</v>
      </c>
      <c r="B1629" s="1" t="str">
        <f t="shared" si="51"/>
        <v>43497-Cohen S.A. (46)-IN</v>
      </c>
      <c r="C1629" s="1" t="str">
        <f>IF(I1629="","",IF(J1629="OUT","",IF(COUNTIF($A$2:A1629,A1629)=1,1,"")))</f>
        <v/>
      </c>
      <c r="D1629" s="1" t="str">
        <f>IF(I1629="","",IF(J1629="IN","",IF(COUNTIF($A$2:A1629,A1629)=1,1,"")))</f>
        <v/>
      </c>
      <c r="E1629" s="1" t="str">
        <f>IF(I1629="","",IF(J1629="OUT","",IF(COUNTIF(B$2:$B1629,B1629)=1,1,"")))</f>
        <v/>
      </c>
      <c r="F1629" s="1" t="str">
        <f>IF(I1629="","",IF(J1629="IN","",IF(COUNTIF($B$2:B1629,B1629)=1,1,"")))</f>
        <v/>
      </c>
      <c r="G1629" s="1">
        <f>IF(I1629="","",COUNTIF($K$1:K1629,K1629))</f>
        <v>4</v>
      </c>
      <c r="H1629" s="1">
        <f>IF(I1629="","",COUNTIF($G$2:G1629,1))</f>
        <v>82</v>
      </c>
      <c r="I1629" s="5">
        <v>20417</v>
      </c>
      <c r="J1629" s="5" t="s">
        <v>2</v>
      </c>
      <c r="K1629" s="5" t="s">
        <v>15</v>
      </c>
      <c r="L1629" s="6">
        <v>43497</v>
      </c>
      <c r="M1629" s="5">
        <v>875</v>
      </c>
      <c r="N1629" s="5">
        <v>4082</v>
      </c>
      <c r="O1629" s="7">
        <v>35717.5</v>
      </c>
    </row>
    <row r="1630" spans="1:15" x14ac:dyDescent="0.2">
      <c r="A1630" s="1" t="str">
        <f t="shared" si="50"/>
        <v>43497-Cohen S.A. (46)-20417-IN</v>
      </c>
      <c r="B1630" s="1" t="str">
        <f t="shared" si="51"/>
        <v>43497-Cohen S.A. (46)-IN</v>
      </c>
      <c r="C1630" s="1" t="str">
        <f>IF(I1630="","",IF(J1630="OUT","",IF(COUNTIF($A$2:A1630,A1630)=1,1,"")))</f>
        <v/>
      </c>
      <c r="D1630" s="1" t="str">
        <f>IF(I1630="","",IF(J1630="IN","",IF(COUNTIF($A$2:A1630,A1630)=1,1,"")))</f>
        <v/>
      </c>
      <c r="E1630" s="1" t="str">
        <f>IF(I1630="","",IF(J1630="OUT","",IF(COUNTIF(B$2:$B1630,B1630)=1,1,"")))</f>
        <v/>
      </c>
      <c r="F1630" s="1" t="str">
        <f>IF(I1630="","",IF(J1630="IN","",IF(COUNTIF($B$2:B1630,B1630)=1,1,"")))</f>
        <v/>
      </c>
      <c r="G1630" s="1">
        <f>IF(I1630="","",COUNTIF($K$1:K1630,K1630))</f>
        <v>5</v>
      </c>
      <c r="H1630" s="1">
        <f>IF(I1630="","",COUNTIF($G$2:G1630,1))</f>
        <v>82</v>
      </c>
      <c r="I1630" s="5">
        <v>20417</v>
      </c>
      <c r="J1630" s="5" t="s">
        <v>2</v>
      </c>
      <c r="K1630" s="5" t="s">
        <v>15</v>
      </c>
      <c r="L1630" s="6">
        <v>43497</v>
      </c>
      <c r="M1630" s="5">
        <v>50000</v>
      </c>
      <c r="N1630" s="5">
        <v>98.01</v>
      </c>
      <c r="O1630" s="7">
        <v>49005.000000000007</v>
      </c>
    </row>
    <row r="1631" spans="1:15" x14ac:dyDescent="0.2">
      <c r="A1631" s="1" t="str">
        <f t="shared" si="50"/>
        <v>43497-Cohen S.A. (46)-20417-IN</v>
      </c>
      <c r="B1631" s="1" t="str">
        <f t="shared" si="51"/>
        <v>43497-Cohen S.A. (46)-IN</v>
      </c>
      <c r="C1631" s="1" t="str">
        <f>IF(I1631="","",IF(J1631="OUT","",IF(COUNTIF($A$2:A1631,A1631)=1,1,"")))</f>
        <v/>
      </c>
      <c r="D1631" s="1" t="str">
        <f>IF(I1631="","",IF(J1631="IN","",IF(COUNTIF($A$2:A1631,A1631)=1,1,"")))</f>
        <v/>
      </c>
      <c r="E1631" s="1" t="str">
        <f>IF(I1631="","",IF(J1631="OUT","",IF(COUNTIF(B$2:$B1631,B1631)=1,1,"")))</f>
        <v/>
      </c>
      <c r="F1631" s="1" t="str">
        <f>IF(I1631="","",IF(J1631="IN","",IF(COUNTIF($B$2:B1631,B1631)=1,1,"")))</f>
        <v/>
      </c>
      <c r="G1631" s="1">
        <f>IF(I1631="","",COUNTIF($K$1:K1631,K1631))</f>
        <v>6</v>
      </c>
      <c r="H1631" s="1">
        <f>IF(I1631="","",COUNTIF($G$2:G1631,1))</f>
        <v>82</v>
      </c>
      <c r="I1631" s="5">
        <v>20417</v>
      </c>
      <c r="J1631" s="5" t="s">
        <v>2</v>
      </c>
      <c r="K1631" s="5" t="s">
        <v>15</v>
      </c>
      <c r="L1631" s="6">
        <v>43497</v>
      </c>
      <c r="M1631" s="5">
        <v>18000</v>
      </c>
      <c r="N1631" s="5">
        <v>463</v>
      </c>
      <c r="O1631" s="7">
        <v>83340</v>
      </c>
    </row>
    <row r="1632" spans="1:15" x14ac:dyDescent="0.2">
      <c r="A1632" s="1" t="str">
        <f t="shared" si="50"/>
        <v>43497-Cohen S.A. (46)-20417-IN</v>
      </c>
      <c r="B1632" s="1" t="str">
        <f t="shared" si="51"/>
        <v>43497-Cohen S.A. (46)-IN</v>
      </c>
      <c r="C1632" s="1" t="str">
        <f>IF(I1632="","",IF(J1632="OUT","",IF(COUNTIF($A$2:A1632,A1632)=1,1,"")))</f>
        <v/>
      </c>
      <c r="D1632" s="1" t="str">
        <f>IF(I1632="","",IF(J1632="IN","",IF(COUNTIF($A$2:A1632,A1632)=1,1,"")))</f>
        <v/>
      </c>
      <c r="E1632" s="1" t="str">
        <f>IF(I1632="","",IF(J1632="OUT","",IF(COUNTIF(B$2:$B1632,B1632)=1,1,"")))</f>
        <v/>
      </c>
      <c r="F1632" s="1" t="str">
        <f>IF(I1632="","",IF(J1632="IN","",IF(COUNTIF($B$2:B1632,B1632)=1,1,"")))</f>
        <v/>
      </c>
      <c r="G1632" s="1">
        <f>IF(I1632="","",COUNTIF($K$1:K1632,K1632))</f>
        <v>7</v>
      </c>
      <c r="H1632" s="1">
        <f>IF(I1632="","",COUNTIF($G$2:G1632,1))</f>
        <v>82</v>
      </c>
      <c r="I1632" s="5">
        <v>20417</v>
      </c>
      <c r="J1632" s="5" t="s">
        <v>2</v>
      </c>
      <c r="K1632" s="5" t="s">
        <v>15</v>
      </c>
      <c r="L1632" s="6">
        <v>43497</v>
      </c>
      <c r="M1632" s="5">
        <v>1929</v>
      </c>
      <c r="N1632" s="5">
        <v>58.7</v>
      </c>
      <c r="O1632" s="7">
        <v>113232.3</v>
      </c>
    </row>
    <row r="1633" spans="1:15" x14ac:dyDescent="0.2">
      <c r="A1633" s="1" t="str">
        <f t="shared" si="50"/>
        <v>43497-Cohen S.A. (46)-20417-IN</v>
      </c>
      <c r="B1633" s="1" t="str">
        <f t="shared" si="51"/>
        <v>43497-Cohen S.A. (46)-IN</v>
      </c>
      <c r="C1633" s="1" t="str">
        <f>IF(I1633="","",IF(J1633="OUT","",IF(COUNTIF($A$2:A1633,A1633)=1,1,"")))</f>
        <v/>
      </c>
      <c r="D1633" s="1" t="str">
        <f>IF(I1633="","",IF(J1633="IN","",IF(COUNTIF($A$2:A1633,A1633)=1,1,"")))</f>
        <v/>
      </c>
      <c r="E1633" s="1" t="str">
        <f>IF(I1633="","",IF(J1633="OUT","",IF(COUNTIF(B$2:$B1633,B1633)=1,1,"")))</f>
        <v/>
      </c>
      <c r="F1633" s="1" t="str">
        <f>IF(I1633="","",IF(J1633="IN","",IF(COUNTIF($B$2:B1633,B1633)=1,1,"")))</f>
        <v/>
      </c>
      <c r="G1633" s="1">
        <f>IF(I1633="","",COUNTIF($K$1:K1633,K1633))</f>
        <v>8</v>
      </c>
      <c r="H1633" s="1">
        <f>IF(I1633="","",COUNTIF($G$2:G1633,1))</f>
        <v>82</v>
      </c>
      <c r="I1633" s="5">
        <v>20417</v>
      </c>
      <c r="J1633" s="5" t="s">
        <v>2</v>
      </c>
      <c r="K1633" s="5" t="s">
        <v>15</v>
      </c>
      <c r="L1633" s="6">
        <v>43497</v>
      </c>
      <c r="M1633" s="5">
        <v>4693</v>
      </c>
      <c r="N1633" s="5">
        <v>43.1</v>
      </c>
      <c r="O1633" s="7">
        <v>202268.30000000002</v>
      </c>
    </row>
    <row r="1634" spans="1:15" x14ac:dyDescent="0.2">
      <c r="A1634" s="1" t="str">
        <f t="shared" si="50"/>
        <v>43497-Cohen S.A. (46)-20417-IN</v>
      </c>
      <c r="B1634" s="1" t="str">
        <f t="shared" si="51"/>
        <v>43497-Cohen S.A. (46)-IN</v>
      </c>
      <c r="C1634" s="1" t="str">
        <f>IF(I1634="","",IF(J1634="OUT","",IF(COUNTIF($A$2:A1634,A1634)=1,1,"")))</f>
        <v/>
      </c>
      <c r="D1634" s="1" t="str">
        <f>IF(I1634="","",IF(J1634="IN","",IF(COUNTIF($A$2:A1634,A1634)=1,1,"")))</f>
        <v/>
      </c>
      <c r="E1634" s="1" t="str">
        <f>IF(I1634="","",IF(J1634="OUT","",IF(COUNTIF(B$2:$B1634,B1634)=1,1,"")))</f>
        <v/>
      </c>
      <c r="F1634" s="1" t="str">
        <f>IF(I1634="","",IF(J1634="IN","",IF(COUNTIF($B$2:B1634,B1634)=1,1,"")))</f>
        <v/>
      </c>
      <c r="G1634" s="1">
        <f>IF(I1634="","",COUNTIF($K$1:K1634,K1634))</f>
        <v>9</v>
      </c>
      <c r="H1634" s="1">
        <f>IF(I1634="","",COUNTIF($G$2:G1634,1))</f>
        <v>82</v>
      </c>
      <c r="I1634" s="5">
        <v>20417</v>
      </c>
      <c r="J1634" s="5" t="s">
        <v>2</v>
      </c>
      <c r="K1634" s="5" t="s">
        <v>15</v>
      </c>
      <c r="L1634" s="6">
        <v>43497</v>
      </c>
      <c r="M1634" s="5">
        <v>2202</v>
      </c>
      <c r="N1634" s="5">
        <v>126.5</v>
      </c>
      <c r="O1634" s="7">
        <v>278553</v>
      </c>
    </row>
    <row r="1635" spans="1:15" x14ac:dyDescent="0.2">
      <c r="A1635" s="1" t="str">
        <f t="shared" si="50"/>
        <v>43497-Cohen S.A. (46)-20417-IN</v>
      </c>
      <c r="B1635" s="1" t="str">
        <f t="shared" si="51"/>
        <v>43497-Cohen S.A. (46)-IN</v>
      </c>
      <c r="C1635" s="1" t="str">
        <f>IF(I1635="","",IF(J1635="OUT","",IF(COUNTIF($A$2:A1635,A1635)=1,1,"")))</f>
        <v/>
      </c>
      <c r="D1635" s="1" t="str">
        <f>IF(I1635="","",IF(J1635="IN","",IF(COUNTIF($A$2:A1635,A1635)=1,1,"")))</f>
        <v/>
      </c>
      <c r="E1635" s="1" t="str">
        <f>IF(I1635="","",IF(J1635="OUT","",IF(COUNTIF(B$2:$B1635,B1635)=1,1,"")))</f>
        <v/>
      </c>
      <c r="F1635" s="1" t="str">
        <f>IF(I1635="","",IF(J1635="IN","",IF(COUNTIF($B$2:B1635,B1635)=1,1,"")))</f>
        <v/>
      </c>
      <c r="G1635" s="1">
        <f>IF(I1635="","",COUNTIF($K$1:K1635,K1635))</f>
        <v>10</v>
      </c>
      <c r="H1635" s="1">
        <f>IF(I1635="","",COUNTIF($G$2:G1635,1))</f>
        <v>82</v>
      </c>
      <c r="I1635" s="5">
        <v>20417</v>
      </c>
      <c r="J1635" s="5" t="s">
        <v>2</v>
      </c>
      <c r="K1635" s="5" t="s">
        <v>15</v>
      </c>
      <c r="L1635" s="6">
        <v>43497</v>
      </c>
      <c r="M1635" s="5">
        <v>2284</v>
      </c>
      <c r="N1635" s="5">
        <v>123.45</v>
      </c>
      <c r="O1635" s="7">
        <v>281959.8</v>
      </c>
    </row>
    <row r="1636" spans="1:15" x14ac:dyDescent="0.2">
      <c r="A1636" s="1" t="str">
        <f t="shared" ref="A1636:A1699" si="52">IF(I1636="","",L1636&amp;"-"&amp;K1636&amp;"-"&amp;I1636&amp;"-"&amp;J1636)</f>
        <v>43497-Cohen S.A. (46)-20417-IN</v>
      </c>
      <c r="B1636" s="1" t="str">
        <f t="shared" ref="B1636:B1699" si="53">IF(I1636="","",L1636&amp;"-"&amp;K1636&amp;"-"&amp;J1636)</f>
        <v>43497-Cohen S.A. (46)-IN</v>
      </c>
      <c r="C1636" s="1" t="str">
        <f>IF(I1636="","",IF(J1636="OUT","",IF(COUNTIF($A$2:A1636,A1636)=1,1,"")))</f>
        <v/>
      </c>
      <c r="D1636" s="1" t="str">
        <f>IF(I1636="","",IF(J1636="IN","",IF(COUNTIF($A$2:A1636,A1636)=1,1,"")))</f>
        <v/>
      </c>
      <c r="E1636" s="1" t="str">
        <f>IF(I1636="","",IF(J1636="OUT","",IF(COUNTIF(B$2:$B1636,B1636)=1,1,"")))</f>
        <v/>
      </c>
      <c r="F1636" s="1" t="str">
        <f>IF(I1636="","",IF(J1636="IN","",IF(COUNTIF($B$2:B1636,B1636)=1,1,"")))</f>
        <v/>
      </c>
      <c r="G1636" s="1">
        <f>IF(I1636="","",COUNTIF($K$1:K1636,K1636))</f>
        <v>11</v>
      </c>
      <c r="H1636" s="1">
        <f>IF(I1636="","",COUNTIF($G$2:G1636,1))</f>
        <v>82</v>
      </c>
      <c r="I1636" s="5">
        <v>20417</v>
      </c>
      <c r="J1636" s="5" t="s">
        <v>2</v>
      </c>
      <c r="K1636" s="5" t="s">
        <v>15</v>
      </c>
      <c r="L1636" s="6">
        <v>43497</v>
      </c>
      <c r="M1636" s="5">
        <v>1143</v>
      </c>
      <c r="N1636" s="5">
        <v>260</v>
      </c>
      <c r="O1636" s="7">
        <v>297180</v>
      </c>
    </row>
    <row r="1637" spans="1:15" x14ac:dyDescent="0.2">
      <c r="A1637" s="1" t="str">
        <f t="shared" si="52"/>
        <v>43497-Cohen S.A. (46)-20417-IN</v>
      </c>
      <c r="B1637" s="1" t="str">
        <f t="shared" si="53"/>
        <v>43497-Cohen S.A. (46)-IN</v>
      </c>
      <c r="C1637" s="1" t="str">
        <f>IF(I1637="","",IF(J1637="OUT","",IF(COUNTIF($A$2:A1637,A1637)=1,1,"")))</f>
        <v/>
      </c>
      <c r="D1637" s="1" t="str">
        <f>IF(I1637="","",IF(J1637="IN","",IF(COUNTIF($A$2:A1637,A1637)=1,1,"")))</f>
        <v/>
      </c>
      <c r="E1637" s="1" t="str">
        <f>IF(I1637="","",IF(J1637="OUT","",IF(COUNTIF(B$2:$B1637,B1637)=1,1,"")))</f>
        <v/>
      </c>
      <c r="F1637" s="1" t="str">
        <f>IF(I1637="","",IF(J1637="IN","",IF(COUNTIF($B$2:B1637,B1637)=1,1,"")))</f>
        <v/>
      </c>
      <c r="G1637" s="1">
        <f>IF(I1637="","",COUNTIF($K$1:K1637,K1637))</f>
        <v>12</v>
      </c>
      <c r="H1637" s="1">
        <f>IF(I1637="","",COUNTIF($G$2:G1637,1))</f>
        <v>82</v>
      </c>
      <c r="I1637" s="5">
        <v>20417</v>
      </c>
      <c r="J1637" s="5" t="s">
        <v>2</v>
      </c>
      <c r="K1637" s="5" t="s">
        <v>15</v>
      </c>
      <c r="L1637" s="6">
        <v>43497</v>
      </c>
      <c r="M1637" s="5">
        <v>160000</v>
      </c>
      <c r="N1637" s="5">
        <v>385</v>
      </c>
      <c r="O1637" s="7">
        <v>616000</v>
      </c>
    </row>
    <row r="1638" spans="1:15" x14ac:dyDescent="0.2">
      <c r="A1638" s="1" t="str">
        <f t="shared" si="52"/>
        <v>43497-Cohen S.A. (46)-20417-IN</v>
      </c>
      <c r="B1638" s="1" t="str">
        <f t="shared" si="53"/>
        <v>43497-Cohen S.A. (46)-IN</v>
      </c>
      <c r="C1638" s="1" t="str">
        <f>IF(I1638="","",IF(J1638="OUT","",IF(COUNTIF($A$2:A1638,A1638)=1,1,"")))</f>
        <v/>
      </c>
      <c r="D1638" s="1" t="str">
        <f>IF(I1638="","",IF(J1638="IN","",IF(COUNTIF($A$2:A1638,A1638)=1,1,"")))</f>
        <v/>
      </c>
      <c r="E1638" s="1" t="str">
        <f>IF(I1638="","",IF(J1638="OUT","",IF(COUNTIF(B$2:$B1638,B1638)=1,1,"")))</f>
        <v/>
      </c>
      <c r="F1638" s="1" t="str">
        <f>IF(I1638="","",IF(J1638="IN","",IF(COUNTIF($B$2:B1638,B1638)=1,1,"")))</f>
        <v/>
      </c>
      <c r="G1638" s="1">
        <f>IF(I1638="","",COUNTIF($K$1:K1638,K1638))</f>
        <v>13</v>
      </c>
      <c r="H1638" s="1">
        <f>IF(I1638="","",COUNTIF($G$2:G1638,1))</f>
        <v>82</v>
      </c>
      <c r="I1638" s="5">
        <v>20417</v>
      </c>
      <c r="J1638" s="5" t="s">
        <v>2</v>
      </c>
      <c r="K1638" s="5" t="s">
        <v>15</v>
      </c>
      <c r="L1638" s="6">
        <v>43497</v>
      </c>
      <c r="M1638" s="5">
        <v>27500</v>
      </c>
      <c r="N1638" s="5">
        <v>2250</v>
      </c>
      <c r="O1638" s="7">
        <v>618750</v>
      </c>
    </row>
    <row r="1639" spans="1:15" x14ac:dyDescent="0.2">
      <c r="A1639" s="1" t="str">
        <f t="shared" si="52"/>
        <v>43497-Cohen S.A. (46)-20417-IN</v>
      </c>
      <c r="B1639" s="1" t="str">
        <f t="shared" si="53"/>
        <v>43497-Cohen S.A. (46)-IN</v>
      </c>
      <c r="C1639" s="1" t="str">
        <f>IF(I1639="","",IF(J1639="OUT","",IF(COUNTIF($A$2:A1639,A1639)=1,1,"")))</f>
        <v/>
      </c>
      <c r="D1639" s="1" t="str">
        <f>IF(I1639="","",IF(J1639="IN","",IF(COUNTIF($A$2:A1639,A1639)=1,1,"")))</f>
        <v/>
      </c>
      <c r="E1639" s="1" t="str">
        <f>IF(I1639="","",IF(J1639="OUT","",IF(COUNTIF(B$2:$B1639,B1639)=1,1,"")))</f>
        <v/>
      </c>
      <c r="F1639" s="1" t="str">
        <f>IF(I1639="","",IF(J1639="IN","",IF(COUNTIF($B$2:B1639,B1639)=1,1,"")))</f>
        <v/>
      </c>
      <c r="G1639" s="1">
        <f>IF(I1639="","",COUNTIF($K$1:K1639,K1639))</f>
        <v>14</v>
      </c>
      <c r="H1639" s="1">
        <f>IF(I1639="","",COUNTIF($G$2:G1639,1))</f>
        <v>82</v>
      </c>
      <c r="I1639" s="5">
        <v>20417</v>
      </c>
      <c r="J1639" s="5" t="s">
        <v>2</v>
      </c>
      <c r="K1639" s="5" t="s">
        <v>15</v>
      </c>
      <c r="L1639" s="6">
        <v>43497</v>
      </c>
      <c r="M1639" s="5">
        <v>56000</v>
      </c>
      <c r="N1639" s="5">
        <v>1250</v>
      </c>
      <c r="O1639" s="7">
        <v>700000</v>
      </c>
    </row>
    <row r="1640" spans="1:15" x14ac:dyDescent="0.2">
      <c r="A1640" s="1" t="str">
        <f t="shared" si="52"/>
        <v>43497-Cohen S.A. (46)-20417-IN</v>
      </c>
      <c r="B1640" s="1" t="str">
        <f t="shared" si="53"/>
        <v>43497-Cohen S.A. (46)-IN</v>
      </c>
      <c r="C1640" s="1" t="str">
        <f>IF(I1640="","",IF(J1640="OUT","",IF(COUNTIF($A$2:A1640,A1640)=1,1,"")))</f>
        <v/>
      </c>
      <c r="D1640" s="1" t="str">
        <f>IF(I1640="","",IF(J1640="IN","",IF(COUNTIF($A$2:A1640,A1640)=1,1,"")))</f>
        <v/>
      </c>
      <c r="E1640" s="1" t="str">
        <f>IF(I1640="","",IF(J1640="OUT","",IF(COUNTIF(B$2:$B1640,B1640)=1,1,"")))</f>
        <v/>
      </c>
      <c r="F1640" s="1" t="str">
        <f>IF(I1640="","",IF(J1640="IN","",IF(COUNTIF($B$2:B1640,B1640)=1,1,"")))</f>
        <v/>
      </c>
      <c r="G1640" s="1">
        <f>IF(I1640="","",COUNTIF($K$1:K1640,K1640))</f>
        <v>15</v>
      </c>
      <c r="H1640" s="1">
        <f>IF(I1640="","",COUNTIF($G$2:G1640,1))</f>
        <v>82</v>
      </c>
      <c r="I1640" s="5">
        <v>20417</v>
      </c>
      <c r="J1640" s="5" t="s">
        <v>2</v>
      </c>
      <c r="K1640" s="5" t="s">
        <v>15</v>
      </c>
      <c r="L1640" s="6">
        <v>43497</v>
      </c>
      <c r="M1640" s="5">
        <v>22000</v>
      </c>
      <c r="N1640" s="5">
        <v>3579.18</v>
      </c>
      <c r="O1640" s="7">
        <v>787419.59999999986</v>
      </c>
    </row>
    <row r="1641" spans="1:15" x14ac:dyDescent="0.2">
      <c r="A1641" s="1" t="str">
        <f t="shared" si="52"/>
        <v>43497-Cohen S.A. (46)-20417-IN</v>
      </c>
      <c r="B1641" s="1" t="str">
        <f t="shared" si="53"/>
        <v>43497-Cohen S.A. (46)-IN</v>
      </c>
      <c r="C1641" s="1" t="str">
        <f>IF(I1641="","",IF(J1641="OUT","",IF(COUNTIF($A$2:A1641,A1641)=1,1,"")))</f>
        <v/>
      </c>
      <c r="D1641" s="1" t="str">
        <f>IF(I1641="","",IF(J1641="IN","",IF(COUNTIF($A$2:A1641,A1641)=1,1,"")))</f>
        <v/>
      </c>
      <c r="E1641" s="1" t="str">
        <f>IF(I1641="","",IF(J1641="OUT","",IF(COUNTIF(B$2:$B1641,B1641)=1,1,"")))</f>
        <v/>
      </c>
      <c r="F1641" s="1" t="str">
        <f>IF(I1641="","",IF(J1641="IN","",IF(COUNTIF($B$2:B1641,B1641)=1,1,"")))</f>
        <v/>
      </c>
      <c r="G1641" s="1">
        <f>IF(I1641="","",COUNTIF($K$1:K1641,K1641))</f>
        <v>16</v>
      </c>
      <c r="H1641" s="1">
        <f>IF(I1641="","",COUNTIF($G$2:G1641,1))</f>
        <v>82</v>
      </c>
      <c r="I1641" s="5">
        <v>20417</v>
      </c>
      <c r="J1641" s="5" t="s">
        <v>2</v>
      </c>
      <c r="K1641" s="5" t="s">
        <v>15</v>
      </c>
      <c r="L1641" s="6">
        <v>43497</v>
      </c>
      <c r="M1641" s="5">
        <v>33178</v>
      </c>
      <c r="N1641" s="5">
        <v>41.75</v>
      </c>
      <c r="O1641" s="7">
        <v>1385181.5</v>
      </c>
    </row>
    <row r="1642" spans="1:15" x14ac:dyDescent="0.2">
      <c r="A1642" s="1" t="str">
        <f t="shared" si="52"/>
        <v>43497-Cohen S.A. (46)-20417-IN</v>
      </c>
      <c r="B1642" s="1" t="str">
        <f t="shared" si="53"/>
        <v>43497-Cohen S.A. (46)-IN</v>
      </c>
      <c r="C1642" s="1" t="str">
        <f>IF(I1642="","",IF(J1642="OUT","",IF(COUNTIF($A$2:A1642,A1642)=1,1,"")))</f>
        <v/>
      </c>
      <c r="D1642" s="1" t="str">
        <f>IF(I1642="","",IF(J1642="IN","",IF(COUNTIF($A$2:A1642,A1642)=1,1,"")))</f>
        <v/>
      </c>
      <c r="E1642" s="1" t="str">
        <f>IF(I1642="","",IF(J1642="OUT","",IF(COUNTIF(B$2:$B1642,B1642)=1,1,"")))</f>
        <v/>
      </c>
      <c r="F1642" s="1" t="str">
        <f>IF(I1642="","",IF(J1642="IN","",IF(COUNTIF($B$2:B1642,B1642)=1,1,"")))</f>
        <v/>
      </c>
      <c r="G1642" s="1">
        <f>IF(I1642="","",COUNTIF($K$1:K1642,K1642))</f>
        <v>17</v>
      </c>
      <c r="H1642" s="1">
        <f>IF(I1642="","",COUNTIF($G$2:G1642,1))</f>
        <v>82</v>
      </c>
      <c r="I1642" s="5">
        <v>20417</v>
      </c>
      <c r="J1642" s="5" t="s">
        <v>2</v>
      </c>
      <c r="K1642" s="5" t="s">
        <v>15</v>
      </c>
      <c r="L1642" s="6">
        <v>43497</v>
      </c>
      <c r="M1642" s="5">
        <v>57721</v>
      </c>
      <c r="N1642" s="5">
        <v>3075</v>
      </c>
      <c r="O1642" s="7">
        <v>1774920.75</v>
      </c>
    </row>
    <row r="1643" spans="1:15" x14ac:dyDescent="0.2">
      <c r="A1643" s="1" t="str">
        <f t="shared" si="52"/>
        <v>43497-Cohen S.A. (46)-20417-IN</v>
      </c>
      <c r="B1643" s="1" t="str">
        <f t="shared" si="53"/>
        <v>43497-Cohen S.A. (46)-IN</v>
      </c>
      <c r="C1643" s="1" t="str">
        <f>IF(I1643="","",IF(J1643="OUT","",IF(COUNTIF($A$2:A1643,A1643)=1,1,"")))</f>
        <v/>
      </c>
      <c r="D1643" s="1" t="str">
        <f>IF(I1643="","",IF(J1643="IN","",IF(COUNTIF($A$2:A1643,A1643)=1,1,"")))</f>
        <v/>
      </c>
      <c r="E1643" s="1" t="str">
        <f>IF(I1643="","",IF(J1643="OUT","",IF(COUNTIF(B$2:$B1643,B1643)=1,1,"")))</f>
        <v/>
      </c>
      <c r="F1643" s="1" t="str">
        <f>IF(I1643="","",IF(J1643="IN","",IF(COUNTIF($B$2:B1643,B1643)=1,1,"")))</f>
        <v/>
      </c>
      <c r="G1643" s="1">
        <f>IF(I1643="","",COUNTIF($K$1:K1643,K1643))</f>
        <v>18</v>
      </c>
      <c r="H1643" s="1">
        <f>IF(I1643="","",COUNTIF($G$2:G1643,1))</f>
        <v>82</v>
      </c>
      <c r="I1643" s="5">
        <v>20417</v>
      </c>
      <c r="J1643" s="5" t="s">
        <v>2</v>
      </c>
      <c r="K1643" s="5" t="s">
        <v>15</v>
      </c>
      <c r="L1643" s="6">
        <v>43497</v>
      </c>
      <c r="M1643" s="5">
        <v>41464</v>
      </c>
      <c r="N1643" s="5">
        <v>4428</v>
      </c>
      <c r="O1643" s="7">
        <v>1836025.9200000002</v>
      </c>
    </row>
    <row r="1644" spans="1:15" x14ac:dyDescent="0.2">
      <c r="A1644" s="1" t="str">
        <f t="shared" si="52"/>
        <v>43497-Cohen S.A. (46)-20417-IN</v>
      </c>
      <c r="B1644" s="1" t="str">
        <f t="shared" si="53"/>
        <v>43497-Cohen S.A. (46)-IN</v>
      </c>
      <c r="C1644" s="1" t="str">
        <f>IF(I1644="","",IF(J1644="OUT","",IF(COUNTIF($A$2:A1644,A1644)=1,1,"")))</f>
        <v/>
      </c>
      <c r="D1644" s="1" t="str">
        <f>IF(I1644="","",IF(J1644="IN","",IF(COUNTIF($A$2:A1644,A1644)=1,1,"")))</f>
        <v/>
      </c>
      <c r="E1644" s="1" t="str">
        <f>IF(I1644="","",IF(J1644="OUT","",IF(COUNTIF(B$2:$B1644,B1644)=1,1,"")))</f>
        <v/>
      </c>
      <c r="F1644" s="1" t="str">
        <f>IF(I1644="","",IF(J1644="IN","",IF(COUNTIF($B$2:B1644,B1644)=1,1,"")))</f>
        <v/>
      </c>
      <c r="G1644" s="1">
        <f>IF(I1644="","",COUNTIF($K$1:K1644,K1644))</f>
        <v>19</v>
      </c>
      <c r="H1644" s="1">
        <f>IF(I1644="","",COUNTIF($G$2:G1644,1))</f>
        <v>82</v>
      </c>
      <c r="I1644" s="5">
        <v>20417</v>
      </c>
      <c r="J1644" s="5" t="s">
        <v>2</v>
      </c>
      <c r="K1644" s="5" t="s">
        <v>15</v>
      </c>
      <c r="L1644" s="6">
        <v>43497</v>
      </c>
      <c r="M1644" s="5">
        <v>3122</v>
      </c>
      <c r="N1644" s="5">
        <v>615.65</v>
      </c>
      <c r="O1644" s="7">
        <v>1922059.2999999998</v>
      </c>
    </row>
    <row r="1645" spans="1:15" x14ac:dyDescent="0.2">
      <c r="A1645" s="1" t="str">
        <f t="shared" si="52"/>
        <v>43497-Cohen S.A. (46)-20417-IN</v>
      </c>
      <c r="B1645" s="1" t="str">
        <f t="shared" si="53"/>
        <v>43497-Cohen S.A. (46)-IN</v>
      </c>
      <c r="C1645" s="1" t="str">
        <f>IF(I1645="","",IF(J1645="OUT","",IF(COUNTIF($A$2:A1645,A1645)=1,1,"")))</f>
        <v/>
      </c>
      <c r="D1645" s="1" t="str">
        <f>IF(I1645="","",IF(J1645="IN","",IF(COUNTIF($A$2:A1645,A1645)=1,1,"")))</f>
        <v/>
      </c>
      <c r="E1645" s="1" t="str">
        <f>IF(I1645="","",IF(J1645="OUT","",IF(COUNTIF(B$2:$B1645,B1645)=1,1,"")))</f>
        <v/>
      </c>
      <c r="F1645" s="1" t="str">
        <f>IF(I1645="","",IF(J1645="IN","",IF(COUNTIF($B$2:B1645,B1645)=1,1,"")))</f>
        <v/>
      </c>
      <c r="G1645" s="1">
        <f>IF(I1645="","",COUNTIF($K$1:K1645,K1645))</f>
        <v>20</v>
      </c>
      <c r="H1645" s="1">
        <f>IF(I1645="","",COUNTIF($G$2:G1645,1))</f>
        <v>82</v>
      </c>
      <c r="I1645" s="5">
        <v>20417</v>
      </c>
      <c r="J1645" s="5" t="s">
        <v>2</v>
      </c>
      <c r="K1645" s="5" t="s">
        <v>15</v>
      </c>
      <c r="L1645" s="6">
        <v>43497</v>
      </c>
      <c r="M1645" s="5">
        <v>106664</v>
      </c>
      <c r="N1645" s="5">
        <v>2100</v>
      </c>
      <c r="O1645" s="7">
        <v>2239944</v>
      </c>
    </row>
    <row r="1646" spans="1:15" x14ac:dyDescent="0.2">
      <c r="A1646" s="1" t="str">
        <f t="shared" si="52"/>
        <v>43497-Cohen S.A. (46)-20417-IN</v>
      </c>
      <c r="B1646" s="1" t="str">
        <f t="shared" si="53"/>
        <v>43497-Cohen S.A. (46)-IN</v>
      </c>
      <c r="C1646" s="1" t="str">
        <f>IF(I1646="","",IF(J1646="OUT","",IF(COUNTIF($A$2:A1646,A1646)=1,1,"")))</f>
        <v/>
      </c>
      <c r="D1646" s="1" t="str">
        <f>IF(I1646="","",IF(J1646="IN","",IF(COUNTIF($A$2:A1646,A1646)=1,1,"")))</f>
        <v/>
      </c>
      <c r="E1646" s="1" t="str">
        <f>IF(I1646="","",IF(J1646="OUT","",IF(COUNTIF(B$2:$B1646,B1646)=1,1,"")))</f>
        <v/>
      </c>
      <c r="F1646" s="1" t="str">
        <f>IF(I1646="","",IF(J1646="IN","",IF(COUNTIF($B$2:B1646,B1646)=1,1,"")))</f>
        <v/>
      </c>
      <c r="G1646" s="1">
        <f>IF(I1646="","",COUNTIF($K$1:K1646,K1646))</f>
        <v>21</v>
      </c>
      <c r="H1646" s="1">
        <f>IF(I1646="","",COUNTIF($G$2:G1646,1))</f>
        <v>82</v>
      </c>
      <c r="I1646" s="5">
        <v>20417</v>
      </c>
      <c r="J1646" s="5" t="s">
        <v>2</v>
      </c>
      <c r="K1646" s="5" t="s">
        <v>15</v>
      </c>
      <c r="L1646" s="6">
        <v>43497</v>
      </c>
      <c r="M1646" s="5">
        <v>49924</v>
      </c>
      <c r="N1646" s="5">
        <v>4501</v>
      </c>
      <c r="O1646" s="7">
        <v>2247079.2399999998</v>
      </c>
    </row>
    <row r="1647" spans="1:15" x14ac:dyDescent="0.2">
      <c r="A1647" s="1" t="str">
        <f t="shared" si="52"/>
        <v>43497-Cohen S.A. (46)-20417-IN</v>
      </c>
      <c r="B1647" s="1" t="str">
        <f t="shared" si="53"/>
        <v>43497-Cohen S.A. (46)-IN</v>
      </c>
      <c r="C1647" s="1" t="str">
        <f>IF(I1647="","",IF(J1647="OUT","",IF(COUNTIF($A$2:A1647,A1647)=1,1,"")))</f>
        <v/>
      </c>
      <c r="D1647" s="1" t="str">
        <f>IF(I1647="","",IF(J1647="IN","",IF(COUNTIF($A$2:A1647,A1647)=1,1,"")))</f>
        <v/>
      </c>
      <c r="E1647" s="1" t="str">
        <f>IF(I1647="","",IF(J1647="OUT","",IF(COUNTIF(B$2:$B1647,B1647)=1,1,"")))</f>
        <v/>
      </c>
      <c r="F1647" s="1" t="str">
        <f>IF(I1647="","",IF(J1647="IN","",IF(COUNTIF($B$2:B1647,B1647)=1,1,"")))</f>
        <v/>
      </c>
      <c r="G1647" s="1">
        <f>IF(I1647="","",COUNTIF($K$1:K1647,K1647))</f>
        <v>22</v>
      </c>
      <c r="H1647" s="1">
        <f>IF(I1647="","",COUNTIF($G$2:G1647,1))</f>
        <v>82</v>
      </c>
      <c r="I1647" s="5">
        <v>20417</v>
      </c>
      <c r="J1647" s="5" t="s">
        <v>2</v>
      </c>
      <c r="K1647" s="5" t="s">
        <v>15</v>
      </c>
      <c r="L1647" s="6">
        <v>43497</v>
      </c>
      <c r="M1647" s="5">
        <v>123828</v>
      </c>
      <c r="N1647" s="5">
        <v>18.55</v>
      </c>
      <c r="O1647" s="7">
        <v>2297009.4</v>
      </c>
    </row>
    <row r="1648" spans="1:15" x14ac:dyDescent="0.2">
      <c r="A1648" s="1" t="str">
        <f t="shared" si="52"/>
        <v>43497-Cohen S.A. (46)-20417-IN</v>
      </c>
      <c r="B1648" s="1" t="str">
        <f t="shared" si="53"/>
        <v>43497-Cohen S.A. (46)-IN</v>
      </c>
      <c r="C1648" s="1" t="str">
        <f>IF(I1648="","",IF(J1648="OUT","",IF(COUNTIF($A$2:A1648,A1648)=1,1,"")))</f>
        <v/>
      </c>
      <c r="D1648" s="1" t="str">
        <f>IF(I1648="","",IF(J1648="IN","",IF(COUNTIF($A$2:A1648,A1648)=1,1,"")))</f>
        <v/>
      </c>
      <c r="E1648" s="1" t="str">
        <f>IF(I1648="","",IF(J1648="OUT","",IF(COUNTIF(B$2:$B1648,B1648)=1,1,"")))</f>
        <v/>
      </c>
      <c r="F1648" s="1" t="str">
        <f>IF(I1648="","",IF(J1648="IN","",IF(COUNTIF($B$2:B1648,B1648)=1,1,"")))</f>
        <v/>
      </c>
      <c r="G1648" s="1">
        <f>IF(I1648="","",COUNTIF($K$1:K1648,K1648))</f>
        <v>23</v>
      </c>
      <c r="H1648" s="1">
        <f>IF(I1648="","",COUNTIF($G$2:G1648,1))</f>
        <v>82</v>
      </c>
      <c r="I1648" s="5">
        <v>20417</v>
      </c>
      <c r="J1648" s="5" t="s">
        <v>2</v>
      </c>
      <c r="K1648" s="5" t="s">
        <v>15</v>
      </c>
      <c r="L1648" s="6">
        <v>43497</v>
      </c>
      <c r="M1648" s="5">
        <v>113000</v>
      </c>
      <c r="N1648" s="5">
        <v>2090</v>
      </c>
      <c r="O1648" s="7">
        <v>2361700</v>
      </c>
    </row>
    <row r="1649" spans="1:15" x14ac:dyDescent="0.2">
      <c r="A1649" s="1" t="str">
        <f t="shared" si="52"/>
        <v>43497-Cohen S.A. (46)-20417-IN</v>
      </c>
      <c r="B1649" s="1" t="str">
        <f t="shared" si="53"/>
        <v>43497-Cohen S.A. (46)-IN</v>
      </c>
      <c r="C1649" s="1" t="str">
        <f>IF(I1649="","",IF(J1649="OUT","",IF(COUNTIF($A$2:A1649,A1649)=1,1,"")))</f>
        <v/>
      </c>
      <c r="D1649" s="1" t="str">
        <f>IF(I1649="","",IF(J1649="IN","",IF(COUNTIF($A$2:A1649,A1649)=1,1,"")))</f>
        <v/>
      </c>
      <c r="E1649" s="1" t="str">
        <f>IF(I1649="","",IF(J1649="OUT","",IF(COUNTIF(B$2:$B1649,B1649)=1,1,"")))</f>
        <v/>
      </c>
      <c r="F1649" s="1" t="str">
        <f>IF(I1649="","",IF(J1649="IN","",IF(COUNTIF($B$2:B1649,B1649)=1,1,"")))</f>
        <v/>
      </c>
      <c r="G1649" s="1">
        <f>IF(I1649="","",COUNTIF($K$1:K1649,K1649))</f>
        <v>24</v>
      </c>
      <c r="H1649" s="1">
        <f>IF(I1649="","",COUNTIF($G$2:G1649,1))</f>
        <v>82</v>
      </c>
      <c r="I1649" s="5">
        <v>20417</v>
      </c>
      <c r="J1649" s="5" t="s">
        <v>2</v>
      </c>
      <c r="K1649" s="5" t="s">
        <v>15</v>
      </c>
      <c r="L1649" s="6">
        <v>43497</v>
      </c>
      <c r="M1649" s="5">
        <v>70000</v>
      </c>
      <c r="N1649" s="5">
        <v>3671.2</v>
      </c>
      <c r="O1649" s="7">
        <v>2569839.9999999995</v>
      </c>
    </row>
    <row r="1650" spans="1:15" x14ac:dyDescent="0.2">
      <c r="A1650" s="1" t="str">
        <f t="shared" si="52"/>
        <v>43497-Cohen S.A. (46)-20417-IN</v>
      </c>
      <c r="B1650" s="1" t="str">
        <f t="shared" si="53"/>
        <v>43497-Cohen S.A. (46)-IN</v>
      </c>
      <c r="C1650" s="1" t="str">
        <f>IF(I1650="","",IF(J1650="OUT","",IF(COUNTIF($A$2:A1650,A1650)=1,1,"")))</f>
        <v/>
      </c>
      <c r="D1650" s="1" t="str">
        <f>IF(I1650="","",IF(J1650="IN","",IF(COUNTIF($A$2:A1650,A1650)=1,1,"")))</f>
        <v/>
      </c>
      <c r="E1650" s="1" t="str">
        <f>IF(I1650="","",IF(J1650="OUT","",IF(COUNTIF(B$2:$B1650,B1650)=1,1,"")))</f>
        <v/>
      </c>
      <c r="F1650" s="1" t="str">
        <f>IF(I1650="","",IF(J1650="IN","",IF(COUNTIF($B$2:B1650,B1650)=1,1,"")))</f>
        <v/>
      </c>
      <c r="G1650" s="1">
        <f>IF(I1650="","",COUNTIF($K$1:K1650,K1650))</f>
        <v>25</v>
      </c>
      <c r="H1650" s="1">
        <f>IF(I1650="","",COUNTIF($G$2:G1650,1))</f>
        <v>82</v>
      </c>
      <c r="I1650" s="5">
        <v>20417</v>
      </c>
      <c r="J1650" s="5" t="s">
        <v>2</v>
      </c>
      <c r="K1650" s="5" t="s">
        <v>15</v>
      </c>
      <c r="L1650" s="6">
        <v>43497</v>
      </c>
      <c r="M1650" s="5">
        <v>60050</v>
      </c>
      <c r="N1650" s="5">
        <v>97.3</v>
      </c>
      <c r="O1650" s="7">
        <v>5842865</v>
      </c>
    </row>
    <row r="1651" spans="1:15" x14ac:dyDescent="0.2">
      <c r="A1651" s="1" t="str">
        <f t="shared" si="52"/>
        <v>43497-Cohen S.A. (46)-20417-IN</v>
      </c>
      <c r="B1651" s="1" t="str">
        <f t="shared" si="53"/>
        <v>43497-Cohen S.A. (46)-IN</v>
      </c>
      <c r="C1651" s="1" t="str">
        <f>IF(I1651="","",IF(J1651="OUT","",IF(COUNTIF($A$2:A1651,A1651)=1,1,"")))</f>
        <v/>
      </c>
      <c r="D1651" s="1" t="str">
        <f>IF(I1651="","",IF(J1651="IN","",IF(COUNTIF($A$2:A1651,A1651)=1,1,"")))</f>
        <v/>
      </c>
      <c r="E1651" s="1" t="str">
        <f>IF(I1651="","",IF(J1651="OUT","",IF(COUNTIF(B$2:$B1651,B1651)=1,1,"")))</f>
        <v/>
      </c>
      <c r="F1651" s="1" t="str">
        <f>IF(I1651="","",IF(J1651="IN","",IF(COUNTIF($B$2:B1651,B1651)=1,1,"")))</f>
        <v/>
      </c>
      <c r="G1651" s="1">
        <f>IF(I1651="","",COUNTIF($K$1:K1651,K1651))</f>
        <v>26</v>
      </c>
      <c r="H1651" s="1">
        <f>IF(I1651="","",COUNTIF($G$2:G1651,1))</f>
        <v>82</v>
      </c>
      <c r="I1651" s="5">
        <v>20417</v>
      </c>
      <c r="J1651" s="5" t="s">
        <v>2</v>
      </c>
      <c r="K1651" s="5" t="s">
        <v>15</v>
      </c>
      <c r="L1651" s="6">
        <v>43497</v>
      </c>
      <c r="M1651" s="5">
        <v>400000</v>
      </c>
      <c r="N1651" s="5">
        <v>1988</v>
      </c>
      <c r="O1651" s="7">
        <v>7952000</v>
      </c>
    </row>
    <row r="1652" spans="1:15" x14ac:dyDescent="0.2">
      <c r="A1652" s="1" t="str">
        <f t="shared" si="52"/>
        <v>43497-Cohen S.A. (46)-20417-IN</v>
      </c>
      <c r="B1652" s="1" t="str">
        <f t="shared" si="53"/>
        <v>43497-Cohen S.A. (46)-IN</v>
      </c>
      <c r="C1652" s="1" t="str">
        <f>IF(I1652="","",IF(J1652="OUT","",IF(COUNTIF($A$2:A1652,A1652)=1,1,"")))</f>
        <v/>
      </c>
      <c r="D1652" s="1" t="str">
        <f>IF(I1652="","",IF(J1652="IN","",IF(COUNTIF($A$2:A1652,A1652)=1,1,"")))</f>
        <v/>
      </c>
      <c r="E1652" s="1" t="str">
        <f>IF(I1652="","",IF(J1652="OUT","",IF(COUNTIF(B$2:$B1652,B1652)=1,1,"")))</f>
        <v/>
      </c>
      <c r="F1652" s="1" t="str">
        <f>IF(I1652="","",IF(J1652="IN","",IF(COUNTIF($B$2:B1652,B1652)=1,1,"")))</f>
        <v/>
      </c>
      <c r="G1652" s="1">
        <f>IF(I1652="","",COUNTIF($K$1:K1652,K1652))</f>
        <v>27</v>
      </c>
      <c r="H1652" s="1">
        <f>IF(I1652="","",COUNTIF($G$2:G1652,1))</f>
        <v>82</v>
      </c>
      <c r="I1652" s="5">
        <v>20417</v>
      </c>
      <c r="J1652" s="5" t="s">
        <v>2</v>
      </c>
      <c r="K1652" s="5" t="s">
        <v>15</v>
      </c>
      <c r="L1652" s="6">
        <v>43497</v>
      </c>
      <c r="M1652" s="5">
        <v>215260</v>
      </c>
      <c r="N1652" s="5">
        <v>3729</v>
      </c>
      <c r="O1652" s="7">
        <v>8027045.3999999994</v>
      </c>
    </row>
    <row r="1653" spans="1:15" x14ac:dyDescent="0.2">
      <c r="A1653" s="1" t="str">
        <f t="shared" si="52"/>
        <v>43497-Cohen S.A. (46)-20417-IN</v>
      </c>
      <c r="B1653" s="1" t="str">
        <f t="shared" si="53"/>
        <v>43497-Cohen S.A. (46)-IN</v>
      </c>
      <c r="C1653" s="1" t="str">
        <f>IF(I1653="","",IF(J1653="OUT","",IF(COUNTIF($A$2:A1653,A1653)=1,1,"")))</f>
        <v/>
      </c>
      <c r="D1653" s="1" t="str">
        <f>IF(I1653="","",IF(J1653="IN","",IF(COUNTIF($A$2:A1653,A1653)=1,1,"")))</f>
        <v/>
      </c>
      <c r="E1653" s="1" t="str">
        <f>IF(I1653="","",IF(J1653="OUT","",IF(COUNTIF(B$2:$B1653,B1653)=1,1,"")))</f>
        <v/>
      </c>
      <c r="F1653" s="1" t="str">
        <f>IF(I1653="","",IF(J1653="IN","",IF(COUNTIF($B$2:B1653,B1653)=1,1,"")))</f>
        <v/>
      </c>
      <c r="G1653" s="1">
        <f>IF(I1653="","",COUNTIF($K$1:K1653,K1653))</f>
        <v>28</v>
      </c>
      <c r="H1653" s="1">
        <f>IF(I1653="","",COUNTIF($G$2:G1653,1))</f>
        <v>82</v>
      </c>
      <c r="I1653" s="5">
        <v>20417</v>
      </c>
      <c r="J1653" s="5" t="s">
        <v>2</v>
      </c>
      <c r="K1653" s="5" t="s">
        <v>15</v>
      </c>
      <c r="L1653" s="6">
        <v>43497</v>
      </c>
      <c r="M1653" s="5">
        <v>223144</v>
      </c>
      <c r="N1653" s="5">
        <v>4161</v>
      </c>
      <c r="O1653" s="7">
        <v>9285021.8399999999</v>
      </c>
    </row>
    <row r="1654" spans="1:15" x14ac:dyDescent="0.2">
      <c r="A1654" s="1" t="str">
        <f t="shared" si="52"/>
        <v>43497-Banco Ciudad (1190)-22773-IN</v>
      </c>
      <c r="B1654" s="1" t="str">
        <f t="shared" si="53"/>
        <v>43497-Banco Ciudad (1190)-IN</v>
      </c>
      <c r="C1654" s="1">
        <f>IF(I1654="","",IF(J1654="OUT","",IF(COUNTIF($A$2:A1654,A1654)=1,1,"")))</f>
        <v>1</v>
      </c>
      <c r="D1654" s="1" t="str">
        <f>IF(I1654="","",IF(J1654="IN","",IF(COUNTIF($A$2:A1654,A1654)=1,1,"")))</f>
        <v/>
      </c>
      <c r="E1654" s="1">
        <f>IF(I1654="","",IF(J1654="OUT","",IF(COUNTIF(B$2:$B1654,B1654)=1,1,"")))</f>
        <v>1</v>
      </c>
      <c r="F1654" s="1" t="str">
        <f>IF(I1654="","",IF(J1654="IN","",IF(COUNTIF($B$2:B1654,B1654)=1,1,"")))</f>
        <v/>
      </c>
      <c r="G1654" s="1">
        <f>IF(I1654="","",COUNTIF($K$1:K1654,K1654))</f>
        <v>29</v>
      </c>
      <c r="H1654" s="1">
        <f>IF(I1654="","",COUNTIF($G$2:G1654,1))</f>
        <v>82</v>
      </c>
      <c r="I1654" s="5">
        <v>22773</v>
      </c>
      <c r="J1654" s="5" t="s">
        <v>2</v>
      </c>
      <c r="K1654" s="5" t="s">
        <v>31</v>
      </c>
      <c r="L1654" s="6">
        <v>43497</v>
      </c>
      <c r="M1654" s="5">
        <v>15815</v>
      </c>
      <c r="N1654" s="5">
        <v>56.5</v>
      </c>
      <c r="O1654" s="7">
        <v>893547.5</v>
      </c>
    </row>
    <row r="1655" spans="1:15" x14ac:dyDescent="0.2">
      <c r="A1655" s="1" t="str">
        <f t="shared" si="52"/>
        <v>43497-BBVA Banco Frances (1103)-26496-IN</v>
      </c>
      <c r="B1655" s="1" t="str">
        <f t="shared" si="53"/>
        <v>43497-BBVA Banco Frances (1103)-IN</v>
      </c>
      <c r="C1655" s="1">
        <f>IF(I1655="","",IF(J1655="OUT","",IF(COUNTIF($A$2:A1655,A1655)=1,1,"")))</f>
        <v>1</v>
      </c>
      <c r="D1655" s="1" t="str">
        <f>IF(I1655="","",IF(J1655="IN","",IF(COUNTIF($A$2:A1655,A1655)=1,1,"")))</f>
        <v/>
      </c>
      <c r="E1655" s="1">
        <f>IF(I1655="","",IF(J1655="OUT","",IF(COUNTIF(B$2:$B1655,B1655)=1,1,"")))</f>
        <v>1</v>
      </c>
      <c r="F1655" s="1" t="str">
        <f>IF(I1655="","",IF(J1655="IN","",IF(COUNTIF($B$2:B1655,B1655)=1,1,"")))</f>
        <v/>
      </c>
      <c r="G1655" s="1">
        <f>IF(I1655="","",COUNTIF($K$1:K1655,K1655))</f>
        <v>101</v>
      </c>
      <c r="H1655" s="1">
        <f>IF(I1655="","",COUNTIF($G$2:G1655,1))</f>
        <v>82</v>
      </c>
      <c r="I1655" s="5">
        <v>26496</v>
      </c>
      <c r="J1655" s="5" t="s">
        <v>2</v>
      </c>
      <c r="K1655" s="5" t="s">
        <v>13</v>
      </c>
      <c r="L1655" s="6">
        <v>43497</v>
      </c>
      <c r="M1655" s="5">
        <v>30</v>
      </c>
      <c r="N1655" s="5">
        <v>134.85</v>
      </c>
      <c r="O1655" s="7">
        <v>4045.5</v>
      </c>
    </row>
    <row r="1656" spans="1:15" x14ac:dyDescent="0.2">
      <c r="A1656" s="1" t="str">
        <f t="shared" si="52"/>
        <v>43497-BBVA Banco Frances (1103)-26496-IN</v>
      </c>
      <c r="B1656" s="1" t="str">
        <f t="shared" si="53"/>
        <v>43497-BBVA Banco Frances (1103)-IN</v>
      </c>
      <c r="C1656" s="1" t="str">
        <f>IF(I1656="","",IF(J1656="OUT","",IF(COUNTIF($A$2:A1656,A1656)=1,1,"")))</f>
        <v/>
      </c>
      <c r="D1656" s="1" t="str">
        <f>IF(I1656="","",IF(J1656="IN","",IF(COUNTIF($A$2:A1656,A1656)=1,1,"")))</f>
        <v/>
      </c>
      <c r="E1656" s="1" t="str">
        <f>IF(I1656="","",IF(J1656="OUT","",IF(COUNTIF(B$2:$B1656,B1656)=1,1,"")))</f>
        <v/>
      </c>
      <c r="F1656" s="1" t="str">
        <f>IF(I1656="","",IF(J1656="IN","",IF(COUNTIF($B$2:B1656,B1656)=1,1,"")))</f>
        <v/>
      </c>
      <c r="G1656" s="1">
        <f>IF(I1656="","",COUNTIF($K$1:K1656,K1656))</f>
        <v>102</v>
      </c>
      <c r="H1656" s="1">
        <f>IF(I1656="","",COUNTIF($G$2:G1656,1))</f>
        <v>82</v>
      </c>
      <c r="I1656" s="5">
        <v>26496</v>
      </c>
      <c r="J1656" s="5" t="s">
        <v>2</v>
      </c>
      <c r="K1656" s="5" t="s">
        <v>13</v>
      </c>
      <c r="L1656" s="6">
        <v>43497</v>
      </c>
      <c r="M1656" s="5">
        <v>75</v>
      </c>
      <c r="N1656" s="5">
        <v>72.400000000000006</v>
      </c>
      <c r="O1656" s="7">
        <v>5430</v>
      </c>
    </row>
    <row r="1657" spans="1:15" x14ac:dyDescent="0.2">
      <c r="A1657" s="1" t="str">
        <f t="shared" si="52"/>
        <v>43497-BBVA Banco Frances (1103)-26496-IN</v>
      </c>
      <c r="B1657" s="1" t="str">
        <f t="shared" si="53"/>
        <v>43497-BBVA Banco Frances (1103)-IN</v>
      </c>
      <c r="C1657" s="1" t="str">
        <f>IF(I1657="","",IF(J1657="OUT","",IF(COUNTIF($A$2:A1657,A1657)=1,1,"")))</f>
        <v/>
      </c>
      <c r="D1657" s="1" t="str">
        <f>IF(I1657="","",IF(J1657="IN","",IF(COUNTIF($A$2:A1657,A1657)=1,1,"")))</f>
        <v/>
      </c>
      <c r="E1657" s="1" t="str">
        <f>IF(I1657="","",IF(J1657="OUT","",IF(COUNTIF(B$2:$B1657,B1657)=1,1,"")))</f>
        <v/>
      </c>
      <c r="F1657" s="1" t="str">
        <f>IF(I1657="","",IF(J1657="IN","",IF(COUNTIF($B$2:B1657,B1657)=1,1,"")))</f>
        <v/>
      </c>
      <c r="G1657" s="1">
        <f>IF(I1657="","",COUNTIF($K$1:K1657,K1657))</f>
        <v>103</v>
      </c>
      <c r="H1657" s="1">
        <f>IF(I1657="","",COUNTIF($G$2:G1657,1))</f>
        <v>82</v>
      </c>
      <c r="I1657" s="5">
        <v>26496</v>
      </c>
      <c r="J1657" s="5" t="s">
        <v>2</v>
      </c>
      <c r="K1657" s="5" t="s">
        <v>13</v>
      </c>
      <c r="L1657" s="6">
        <v>43497</v>
      </c>
      <c r="M1657" s="5">
        <v>150</v>
      </c>
      <c r="N1657" s="5">
        <v>41</v>
      </c>
      <c r="O1657" s="7">
        <v>6150</v>
      </c>
    </row>
    <row r="1658" spans="1:15" x14ac:dyDescent="0.2">
      <c r="A1658" s="1" t="str">
        <f t="shared" si="52"/>
        <v>43497-BBVA Banco Frances (1103)-26496-IN</v>
      </c>
      <c r="B1658" s="1" t="str">
        <f t="shared" si="53"/>
        <v>43497-BBVA Banco Frances (1103)-IN</v>
      </c>
      <c r="C1658" s="1" t="str">
        <f>IF(I1658="","",IF(J1658="OUT","",IF(COUNTIF($A$2:A1658,A1658)=1,1,"")))</f>
        <v/>
      </c>
      <c r="D1658" s="1" t="str">
        <f>IF(I1658="","",IF(J1658="IN","",IF(COUNTIF($A$2:A1658,A1658)=1,1,"")))</f>
        <v/>
      </c>
      <c r="E1658" s="1" t="str">
        <f>IF(I1658="","",IF(J1658="OUT","",IF(COUNTIF(B$2:$B1658,B1658)=1,1,"")))</f>
        <v/>
      </c>
      <c r="F1658" s="1" t="str">
        <f>IF(I1658="","",IF(J1658="IN","",IF(COUNTIF($B$2:B1658,B1658)=1,1,"")))</f>
        <v/>
      </c>
      <c r="G1658" s="1">
        <f>IF(I1658="","",COUNTIF($K$1:K1658,K1658))</f>
        <v>104</v>
      </c>
      <c r="H1658" s="1">
        <f>IF(I1658="","",COUNTIF($G$2:G1658,1))</f>
        <v>82</v>
      </c>
      <c r="I1658" s="5">
        <v>26496</v>
      </c>
      <c r="J1658" s="5" t="s">
        <v>2</v>
      </c>
      <c r="K1658" s="5" t="s">
        <v>13</v>
      </c>
      <c r="L1658" s="6">
        <v>43497</v>
      </c>
      <c r="M1658" s="5">
        <v>150</v>
      </c>
      <c r="N1658" s="5">
        <v>41</v>
      </c>
      <c r="O1658" s="7">
        <v>6150</v>
      </c>
    </row>
    <row r="1659" spans="1:15" x14ac:dyDescent="0.2">
      <c r="A1659" s="1" t="str">
        <f t="shared" si="52"/>
        <v>43497-BBVA Banco Frances (1103)-26496-IN</v>
      </c>
      <c r="B1659" s="1" t="str">
        <f t="shared" si="53"/>
        <v>43497-BBVA Banco Frances (1103)-IN</v>
      </c>
      <c r="C1659" s="1" t="str">
        <f>IF(I1659="","",IF(J1659="OUT","",IF(COUNTIF($A$2:A1659,A1659)=1,1,"")))</f>
        <v/>
      </c>
      <c r="D1659" s="1" t="str">
        <f>IF(I1659="","",IF(J1659="IN","",IF(COUNTIF($A$2:A1659,A1659)=1,1,"")))</f>
        <v/>
      </c>
      <c r="E1659" s="1" t="str">
        <f>IF(I1659="","",IF(J1659="OUT","",IF(COUNTIF(B$2:$B1659,B1659)=1,1,"")))</f>
        <v/>
      </c>
      <c r="F1659" s="1" t="str">
        <f>IF(I1659="","",IF(J1659="IN","",IF(COUNTIF($B$2:B1659,B1659)=1,1,"")))</f>
        <v/>
      </c>
      <c r="G1659" s="1">
        <f>IF(I1659="","",COUNTIF($K$1:K1659,K1659))</f>
        <v>105</v>
      </c>
      <c r="H1659" s="1">
        <f>IF(I1659="","",COUNTIF($G$2:G1659,1))</f>
        <v>82</v>
      </c>
      <c r="I1659" s="5">
        <v>26496</v>
      </c>
      <c r="J1659" s="5" t="s">
        <v>2</v>
      </c>
      <c r="K1659" s="5" t="s">
        <v>13</v>
      </c>
      <c r="L1659" s="6">
        <v>43497</v>
      </c>
      <c r="M1659" s="5">
        <v>150</v>
      </c>
      <c r="N1659" s="5">
        <v>44.85</v>
      </c>
      <c r="O1659" s="7">
        <v>6727.5</v>
      </c>
    </row>
    <row r="1660" spans="1:15" x14ac:dyDescent="0.2">
      <c r="A1660" s="1" t="str">
        <f t="shared" si="52"/>
        <v>43497-BBVA Banco Frances (1103)-26496-IN</v>
      </c>
      <c r="B1660" s="1" t="str">
        <f t="shared" si="53"/>
        <v>43497-BBVA Banco Frances (1103)-IN</v>
      </c>
      <c r="C1660" s="1" t="str">
        <f>IF(I1660="","",IF(J1660="OUT","",IF(COUNTIF($A$2:A1660,A1660)=1,1,"")))</f>
        <v/>
      </c>
      <c r="D1660" s="1" t="str">
        <f>IF(I1660="","",IF(J1660="IN","",IF(COUNTIF($A$2:A1660,A1660)=1,1,"")))</f>
        <v/>
      </c>
      <c r="E1660" s="1" t="str">
        <f>IF(I1660="","",IF(J1660="OUT","",IF(COUNTIF(B$2:$B1660,B1660)=1,1,"")))</f>
        <v/>
      </c>
      <c r="F1660" s="1" t="str">
        <f>IF(I1660="","",IF(J1660="IN","",IF(COUNTIF($B$2:B1660,B1660)=1,1,"")))</f>
        <v/>
      </c>
      <c r="G1660" s="1">
        <f>IF(I1660="","",COUNTIF($K$1:K1660,K1660))</f>
        <v>106</v>
      </c>
      <c r="H1660" s="1">
        <f>IF(I1660="","",COUNTIF($G$2:G1660,1))</f>
        <v>82</v>
      </c>
      <c r="I1660" s="5">
        <v>26496</v>
      </c>
      <c r="J1660" s="5" t="s">
        <v>2</v>
      </c>
      <c r="K1660" s="5" t="s">
        <v>13</v>
      </c>
      <c r="L1660" s="6">
        <v>43497</v>
      </c>
      <c r="M1660" s="5">
        <v>25</v>
      </c>
      <c r="N1660" s="5">
        <v>367.5</v>
      </c>
      <c r="O1660" s="7">
        <v>9187.5</v>
      </c>
    </row>
    <row r="1661" spans="1:15" x14ac:dyDescent="0.2">
      <c r="A1661" s="1" t="str">
        <f t="shared" si="52"/>
        <v>43497-BBVA Banco Frances (1103)-26496-IN</v>
      </c>
      <c r="B1661" s="1" t="str">
        <f t="shared" si="53"/>
        <v>43497-BBVA Banco Frances (1103)-IN</v>
      </c>
      <c r="C1661" s="1" t="str">
        <f>IF(I1661="","",IF(J1661="OUT","",IF(COUNTIF($A$2:A1661,A1661)=1,1,"")))</f>
        <v/>
      </c>
      <c r="D1661" s="1" t="str">
        <f>IF(I1661="","",IF(J1661="IN","",IF(COUNTIF($A$2:A1661,A1661)=1,1,"")))</f>
        <v/>
      </c>
      <c r="E1661" s="1" t="str">
        <f>IF(I1661="","",IF(J1661="OUT","",IF(COUNTIF(B$2:$B1661,B1661)=1,1,"")))</f>
        <v/>
      </c>
      <c r="F1661" s="1" t="str">
        <f>IF(I1661="","",IF(J1661="IN","",IF(COUNTIF($B$2:B1661,B1661)=1,1,"")))</f>
        <v/>
      </c>
      <c r="G1661" s="1">
        <f>IF(I1661="","",COUNTIF($K$1:K1661,K1661))</f>
        <v>107</v>
      </c>
      <c r="H1661" s="1">
        <f>IF(I1661="","",COUNTIF($G$2:G1661,1))</f>
        <v>82</v>
      </c>
      <c r="I1661" s="5">
        <v>26496</v>
      </c>
      <c r="J1661" s="5" t="s">
        <v>2</v>
      </c>
      <c r="K1661" s="5" t="s">
        <v>13</v>
      </c>
      <c r="L1661" s="6">
        <v>43497</v>
      </c>
      <c r="M1661" s="5">
        <v>800</v>
      </c>
      <c r="N1661" s="5">
        <v>11.5</v>
      </c>
      <c r="O1661" s="7">
        <v>9200</v>
      </c>
    </row>
    <row r="1662" spans="1:15" x14ac:dyDescent="0.2">
      <c r="A1662" s="1" t="str">
        <f t="shared" si="52"/>
        <v>43497-BBVA Banco Frances (1103)-26496-IN</v>
      </c>
      <c r="B1662" s="1" t="str">
        <f t="shared" si="53"/>
        <v>43497-BBVA Banco Frances (1103)-IN</v>
      </c>
      <c r="C1662" s="1" t="str">
        <f>IF(I1662="","",IF(J1662="OUT","",IF(COUNTIF($A$2:A1662,A1662)=1,1,"")))</f>
        <v/>
      </c>
      <c r="D1662" s="1" t="str">
        <f>IF(I1662="","",IF(J1662="IN","",IF(COUNTIF($A$2:A1662,A1662)=1,1,"")))</f>
        <v/>
      </c>
      <c r="E1662" s="1" t="str">
        <f>IF(I1662="","",IF(J1662="OUT","",IF(COUNTIF(B$2:$B1662,B1662)=1,1,"")))</f>
        <v/>
      </c>
      <c r="F1662" s="1" t="str">
        <f>IF(I1662="","",IF(J1662="IN","",IF(COUNTIF($B$2:B1662,B1662)=1,1,"")))</f>
        <v/>
      </c>
      <c r="G1662" s="1">
        <f>IF(I1662="","",COUNTIF($K$1:K1662,K1662))</f>
        <v>108</v>
      </c>
      <c r="H1662" s="1">
        <f>IF(I1662="","",COUNTIF($G$2:G1662,1))</f>
        <v>82</v>
      </c>
      <c r="I1662" s="5">
        <v>26496</v>
      </c>
      <c r="J1662" s="5" t="s">
        <v>2</v>
      </c>
      <c r="K1662" s="5" t="s">
        <v>13</v>
      </c>
      <c r="L1662" s="6">
        <v>43497</v>
      </c>
      <c r="M1662" s="5">
        <v>750</v>
      </c>
      <c r="N1662" s="5">
        <v>13.2</v>
      </c>
      <c r="O1662" s="7">
        <v>9900</v>
      </c>
    </row>
    <row r="1663" spans="1:15" x14ac:dyDescent="0.2">
      <c r="A1663" s="1" t="str">
        <f t="shared" si="52"/>
        <v>43497-BBVA Banco Frances (1103)-26496-IN</v>
      </c>
      <c r="B1663" s="1" t="str">
        <f t="shared" si="53"/>
        <v>43497-BBVA Banco Frances (1103)-IN</v>
      </c>
      <c r="C1663" s="1" t="str">
        <f>IF(I1663="","",IF(J1663="OUT","",IF(COUNTIF($A$2:A1663,A1663)=1,1,"")))</f>
        <v/>
      </c>
      <c r="D1663" s="1" t="str">
        <f>IF(I1663="","",IF(J1663="IN","",IF(COUNTIF($A$2:A1663,A1663)=1,1,"")))</f>
        <v/>
      </c>
      <c r="E1663" s="1" t="str">
        <f>IF(I1663="","",IF(J1663="OUT","",IF(COUNTIF(B$2:$B1663,B1663)=1,1,"")))</f>
        <v/>
      </c>
      <c r="F1663" s="1" t="str">
        <f>IF(I1663="","",IF(J1663="IN","",IF(COUNTIF($B$2:B1663,B1663)=1,1,"")))</f>
        <v/>
      </c>
      <c r="G1663" s="1">
        <f>IF(I1663="","",COUNTIF($K$1:K1663,K1663))</f>
        <v>109</v>
      </c>
      <c r="H1663" s="1">
        <f>IF(I1663="","",COUNTIF($G$2:G1663,1))</f>
        <v>82</v>
      </c>
      <c r="I1663" s="5">
        <v>26496</v>
      </c>
      <c r="J1663" s="5" t="s">
        <v>2</v>
      </c>
      <c r="K1663" s="5" t="s">
        <v>13</v>
      </c>
      <c r="L1663" s="6">
        <v>43497</v>
      </c>
      <c r="M1663" s="5">
        <v>30</v>
      </c>
      <c r="N1663" s="5">
        <v>379.5</v>
      </c>
      <c r="O1663" s="7">
        <v>11385</v>
      </c>
    </row>
    <row r="1664" spans="1:15" x14ac:dyDescent="0.2">
      <c r="A1664" s="1" t="str">
        <f t="shared" si="52"/>
        <v>43497-BBVA Banco Frances (1103)-26496-IN</v>
      </c>
      <c r="B1664" s="1" t="str">
        <f t="shared" si="53"/>
        <v>43497-BBVA Banco Frances (1103)-IN</v>
      </c>
      <c r="C1664" s="1" t="str">
        <f>IF(I1664="","",IF(J1664="OUT","",IF(COUNTIF($A$2:A1664,A1664)=1,1,"")))</f>
        <v/>
      </c>
      <c r="D1664" s="1" t="str">
        <f>IF(I1664="","",IF(J1664="IN","",IF(COUNTIF($A$2:A1664,A1664)=1,1,"")))</f>
        <v/>
      </c>
      <c r="E1664" s="1" t="str">
        <f>IF(I1664="","",IF(J1664="OUT","",IF(COUNTIF(B$2:$B1664,B1664)=1,1,"")))</f>
        <v/>
      </c>
      <c r="F1664" s="1" t="str">
        <f>IF(I1664="","",IF(J1664="IN","",IF(COUNTIF($B$2:B1664,B1664)=1,1,"")))</f>
        <v/>
      </c>
      <c r="G1664" s="1">
        <f>IF(I1664="","",COUNTIF($K$1:K1664,K1664))</f>
        <v>110</v>
      </c>
      <c r="H1664" s="1">
        <f>IF(I1664="","",COUNTIF($G$2:G1664,1))</f>
        <v>82</v>
      </c>
      <c r="I1664" s="5">
        <v>26496</v>
      </c>
      <c r="J1664" s="5" t="s">
        <v>2</v>
      </c>
      <c r="K1664" s="5" t="s">
        <v>13</v>
      </c>
      <c r="L1664" s="6">
        <v>43497</v>
      </c>
      <c r="M1664" s="5">
        <v>125</v>
      </c>
      <c r="N1664" s="5">
        <v>94</v>
      </c>
      <c r="O1664" s="7">
        <v>11750</v>
      </c>
    </row>
    <row r="1665" spans="1:15" x14ac:dyDescent="0.2">
      <c r="A1665" s="1" t="str">
        <f t="shared" si="52"/>
        <v>43497-BBVA Banco Frances (1103)-26496-IN</v>
      </c>
      <c r="B1665" s="1" t="str">
        <f t="shared" si="53"/>
        <v>43497-BBVA Banco Frances (1103)-IN</v>
      </c>
      <c r="C1665" s="1" t="str">
        <f>IF(I1665="","",IF(J1665="OUT","",IF(COUNTIF($A$2:A1665,A1665)=1,1,"")))</f>
        <v/>
      </c>
      <c r="D1665" s="1" t="str">
        <f>IF(I1665="","",IF(J1665="IN","",IF(COUNTIF($A$2:A1665,A1665)=1,1,"")))</f>
        <v/>
      </c>
      <c r="E1665" s="1" t="str">
        <f>IF(I1665="","",IF(J1665="OUT","",IF(COUNTIF(B$2:$B1665,B1665)=1,1,"")))</f>
        <v/>
      </c>
      <c r="F1665" s="1" t="str">
        <f>IF(I1665="","",IF(J1665="IN","",IF(COUNTIF($B$2:B1665,B1665)=1,1,"")))</f>
        <v/>
      </c>
      <c r="G1665" s="1">
        <f>IF(I1665="","",COUNTIF($K$1:K1665,K1665))</f>
        <v>111</v>
      </c>
      <c r="H1665" s="1">
        <f>IF(I1665="","",COUNTIF($G$2:G1665,1))</f>
        <v>82</v>
      </c>
      <c r="I1665" s="5">
        <v>26496</v>
      </c>
      <c r="J1665" s="5" t="s">
        <v>2</v>
      </c>
      <c r="K1665" s="5" t="s">
        <v>13</v>
      </c>
      <c r="L1665" s="6">
        <v>43497</v>
      </c>
      <c r="M1665" s="5">
        <v>25</v>
      </c>
      <c r="N1665" s="5">
        <v>479.45</v>
      </c>
      <c r="O1665" s="7">
        <v>11986.25</v>
      </c>
    </row>
    <row r="1666" spans="1:15" x14ac:dyDescent="0.2">
      <c r="A1666" s="1" t="str">
        <f t="shared" si="52"/>
        <v>43497-BBVA Banco Frances (1103)-26496-IN</v>
      </c>
      <c r="B1666" s="1" t="str">
        <f t="shared" si="53"/>
        <v>43497-BBVA Banco Frances (1103)-IN</v>
      </c>
      <c r="C1666" s="1" t="str">
        <f>IF(I1666="","",IF(J1666="OUT","",IF(COUNTIF($A$2:A1666,A1666)=1,1,"")))</f>
        <v/>
      </c>
      <c r="D1666" s="1" t="str">
        <f>IF(I1666="","",IF(J1666="IN","",IF(COUNTIF($A$2:A1666,A1666)=1,1,"")))</f>
        <v/>
      </c>
      <c r="E1666" s="1" t="str">
        <f>IF(I1666="","",IF(J1666="OUT","",IF(COUNTIF(B$2:$B1666,B1666)=1,1,"")))</f>
        <v/>
      </c>
      <c r="F1666" s="1" t="str">
        <f>IF(I1666="","",IF(J1666="IN","",IF(COUNTIF($B$2:B1666,B1666)=1,1,"")))</f>
        <v/>
      </c>
      <c r="G1666" s="1">
        <f>IF(I1666="","",COUNTIF($K$1:K1666,K1666))</f>
        <v>112</v>
      </c>
      <c r="H1666" s="1">
        <f>IF(I1666="","",COUNTIF($G$2:G1666,1))</f>
        <v>82</v>
      </c>
      <c r="I1666" s="5">
        <v>26496</v>
      </c>
      <c r="J1666" s="5" t="s">
        <v>2</v>
      </c>
      <c r="K1666" s="5" t="s">
        <v>13</v>
      </c>
      <c r="L1666" s="6">
        <v>43497</v>
      </c>
      <c r="M1666" s="5">
        <v>55</v>
      </c>
      <c r="N1666" s="5">
        <v>275.5</v>
      </c>
      <c r="O1666" s="7">
        <v>15152.5</v>
      </c>
    </row>
    <row r="1667" spans="1:15" x14ac:dyDescent="0.2">
      <c r="A1667" s="1" t="str">
        <f t="shared" si="52"/>
        <v>43497-BBVA Banco Frances (1103)-26496-IN</v>
      </c>
      <c r="B1667" s="1" t="str">
        <f t="shared" si="53"/>
        <v>43497-BBVA Banco Frances (1103)-IN</v>
      </c>
      <c r="C1667" s="1" t="str">
        <f>IF(I1667="","",IF(J1667="OUT","",IF(COUNTIF($A$2:A1667,A1667)=1,1,"")))</f>
        <v/>
      </c>
      <c r="D1667" s="1" t="str">
        <f>IF(I1667="","",IF(J1667="IN","",IF(COUNTIF($A$2:A1667,A1667)=1,1,"")))</f>
        <v/>
      </c>
      <c r="E1667" s="1" t="str">
        <f>IF(I1667="","",IF(J1667="OUT","",IF(COUNTIF(B$2:$B1667,B1667)=1,1,"")))</f>
        <v/>
      </c>
      <c r="F1667" s="1" t="str">
        <f>IF(I1667="","",IF(J1667="IN","",IF(COUNTIF($B$2:B1667,B1667)=1,1,"")))</f>
        <v/>
      </c>
      <c r="G1667" s="1">
        <f>IF(I1667="","",COUNTIF($K$1:K1667,K1667))</f>
        <v>113</v>
      </c>
      <c r="H1667" s="1">
        <f>IF(I1667="","",COUNTIF($G$2:G1667,1))</f>
        <v>82</v>
      </c>
      <c r="I1667" s="5">
        <v>26496</v>
      </c>
      <c r="J1667" s="5" t="s">
        <v>2</v>
      </c>
      <c r="K1667" s="5" t="s">
        <v>13</v>
      </c>
      <c r="L1667" s="6">
        <v>43497</v>
      </c>
      <c r="M1667" s="5">
        <v>250</v>
      </c>
      <c r="N1667" s="5">
        <v>81.05</v>
      </c>
      <c r="O1667" s="7">
        <v>20262.5</v>
      </c>
    </row>
    <row r="1668" spans="1:15" x14ac:dyDescent="0.2">
      <c r="A1668" s="1" t="str">
        <f t="shared" si="52"/>
        <v>43497-BBVA Banco Frances (1103)-26496-IN</v>
      </c>
      <c r="B1668" s="1" t="str">
        <f t="shared" si="53"/>
        <v>43497-BBVA Banco Frances (1103)-IN</v>
      </c>
      <c r="C1668" s="1" t="str">
        <f>IF(I1668="","",IF(J1668="OUT","",IF(COUNTIF($A$2:A1668,A1668)=1,1,"")))</f>
        <v/>
      </c>
      <c r="D1668" s="1" t="str">
        <f>IF(I1668="","",IF(J1668="IN","",IF(COUNTIF($A$2:A1668,A1668)=1,1,"")))</f>
        <v/>
      </c>
      <c r="E1668" s="1" t="str">
        <f>IF(I1668="","",IF(J1668="OUT","",IF(COUNTIF(B$2:$B1668,B1668)=1,1,"")))</f>
        <v/>
      </c>
      <c r="F1668" s="1" t="str">
        <f>IF(I1668="","",IF(J1668="IN","",IF(COUNTIF($B$2:B1668,B1668)=1,1,"")))</f>
        <v/>
      </c>
      <c r="G1668" s="1">
        <f>IF(I1668="","",COUNTIF($K$1:K1668,K1668))</f>
        <v>114</v>
      </c>
      <c r="H1668" s="1">
        <f>IF(I1668="","",COUNTIF($G$2:G1668,1))</f>
        <v>82</v>
      </c>
      <c r="I1668" s="5">
        <v>26496</v>
      </c>
      <c r="J1668" s="5" t="s">
        <v>2</v>
      </c>
      <c r="K1668" s="5" t="s">
        <v>13</v>
      </c>
      <c r="L1668" s="6">
        <v>43497</v>
      </c>
      <c r="M1668" s="5">
        <v>150</v>
      </c>
      <c r="N1668" s="5">
        <v>168.1</v>
      </c>
      <c r="O1668" s="7">
        <v>25215</v>
      </c>
    </row>
    <row r="1669" spans="1:15" x14ac:dyDescent="0.2">
      <c r="A1669" s="1" t="str">
        <f t="shared" si="52"/>
        <v>43497-BBVA Banco Frances (1103)-26496-IN</v>
      </c>
      <c r="B1669" s="1" t="str">
        <f t="shared" si="53"/>
        <v>43497-BBVA Banco Frances (1103)-IN</v>
      </c>
      <c r="C1669" s="1" t="str">
        <f>IF(I1669="","",IF(J1669="OUT","",IF(COUNTIF($A$2:A1669,A1669)=1,1,"")))</f>
        <v/>
      </c>
      <c r="D1669" s="1" t="str">
        <f>IF(I1669="","",IF(J1669="IN","",IF(COUNTIF($A$2:A1669,A1669)=1,1,"")))</f>
        <v/>
      </c>
      <c r="E1669" s="1" t="str">
        <f>IF(I1669="","",IF(J1669="OUT","",IF(COUNTIF(B$2:$B1669,B1669)=1,1,"")))</f>
        <v/>
      </c>
      <c r="F1669" s="1" t="str">
        <f>IF(I1669="","",IF(J1669="IN","",IF(COUNTIF($B$2:B1669,B1669)=1,1,"")))</f>
        <v/>
      </c>
      <c r="G1669" s="1">
        <f>IF(I1669="","",COUNTIF($K$1:K1669,K1669))</f>
        <v>115</v>
      </c>
      <c r="H1669" s="1">
        <f>IF(I1669="","",COUNTIF($G$2:G1669,1))</f>
        <v>82</v>
      </c>
      <c r="I1669" s="5">
        <v>26496</v>
      </c>
      <c r="J1669" s="5" t="s">
        <v>2</v>
      </c>
      <c r="K1669" s="5" t="s">
        <v>13</v>
      </c>
      <c r="L1669" s="6">
        <v>43497</v>
      </c>
      <c r="M1669" s="5">
        <v>125</v>
      </c>
      <c r="N1669" s="5">
        <v>303.45</v>
      </c>
      <c r="O1669" s="7">
        <v>37931.25</v>
      </c>
    </row>
    <row r="1670" spans="1:15" x14ac:dyDescent="0.2">
      <c r="A1670" s="1" t="str">
        <f t="shared" si="52"/>
        <v>43497-Banco de la Nacion Argentina (1128)-29535-IN</v>
      </c>
      <c r="B1670" s="1" t="str">
        <f t="shared" si="53"/>
        <v>43497-Banco de la Nacion Argentina (1128)-IN</v>
      </c>
      <c r="C1670" s="1">
        <f>IF(I1670="","",IF(J1670="OUT","",IF(COUNTIF($A$2:A1670,A1670)=1,1,"")))</f>
        <v>1</v>
      </c>
      <c r="D1670" s="1" t="str">
        <f>IF(I1670="","",IF(J1670="IN","",IF(COUNTIF($A$2:A1670,A1670)=1,1,"")))</f>
        <v/>
      </c>
      <c r="E1670" s="1">
        <f>IF(I1670="","",IF(J1670="OUT","",IF(COUNTIF(B$2:$B1670,B1670)=1,1,"")))</f>
        <v>1</v>
      </c>
      <c r="F1670" s="1" t="str">
        <f>IF(I1670="","",IF(J1670="IN","",IF(COUNTIF($B$2:B1670,B1670)=1,1,"")))</f>
        <v/>
      </c>
      <c r="G1670" s="1">
        <f>IF(I1670="","",COUNTIF($K$1:K1670,K1670))</f>
        <v>10</v>
      </c>
      <c r="H1670" s="1">
        <f>IF(I1670="","",COUNTIF($G$2:G1670,1))</f>
        <v>82</v>
      </c>
      <c r="I1670" s="5">
        <v>29535</v>
      </c>
      <c r="J1670" s="5" t="s">
        <v>2</v>
      </c>
      <c r="K1670" s="5" t="s">
        <v>8</v>
      </c>
      <c r="L1670" s="6">
        <v>43497</v>
      </c>
      <c r="M1670" s="5">
        <v>500</v>
      </c>
      <c r="N1670" s="5">
        <v>4503</v>
      </c>
      <c r="O1670" s="7">
        <v>22515</v>
      </c>
    </row>
    <row r="1671" spans="1:15" x14ac:dyDescent="0.2">
      <c r="A1671" s="1" t="str">
        <f t="shared" si="52"/>
        <v>43497-Santander Rio Banco (1119)-31228-IN</v>
      </c>
      <c r="B1671" s="1" t="str">
        <f t="shared" si="53"/>
        <v>43497-Santander Rio Banco (1119)-IN</v>
      </c>
      <c r="C1671" s="1">
        <f>IF(I1671="","",IF(J1671="OUT","",IF(COUNTIF($A$2:A1671,A1671)=1,1,"")))</f>
        <v>1</v>
      </c>
      <c r="D1671" s="1" t="str">
        <f>IF(I1671="","",IF(J1671="IN","",IF(COUNTIF($A$2:A1671,A1671)=1,1,"")))</f>
        <v/>
      </c>
      <c r="E1671" s="1" t="str">
        <f>IF(I1671="","",IF(J1671="OUT","",IF(COUNTIF(B$2:$B1671,B1671)=1,1,"")))</f>
        <v/>
      </c>
      <c r="F1671" s="1" t="str">
        <f>IF(I1671="","",IF(J1671="IN","",IF(COUNTIF($B$2:B1671,B1671)=1,1,"")))</f>
        <v/>
      </c>
      <c r="G1671" s="1">
        <f>IF(I1671="","",COUNTIF($K$1:K1671,K1671))</f>
        <v>193</v>
      </c>
      <c r="H1671" s="1">
        <f>IF(I1671="","",COUNTIF($G$2:G1671,1))</f>
        <v>82</v>
      </c>
      <c r="I1671" s="5">
        <v>31228</v>
      </c>
      <c r="J1671" s="5" t="s">
        <v>2</v>
      </c>
      <c r="K1671" s="5" t="s">
        <v>114</v>
      </c>
      <c r="L1671" s="6">
        <v>43497</v>
      </c>
      <c r="M1671" s="5">
        <v>38</v>
      </c>
      <c r="N1671" s="5">
        <v>124.45</v>
      </c>
      <c r="O1671" s="7">
        <v>4729.1000000000004</v>
      </c>
    </row>
    <row r="1672" spans="1:15" x14ac:dyDescent="0.2">
      <c r="A1672" s="1" t="str">
        <f t="shared" si="52"/>
        <v>43497-Santander Rio Banco (1119)-31228-IN</v>
      </c>
      <c r="B1672" s="1" t="str">
        <f t="shared" si="53"/>
        <v>43497-Santander Rio Banco (1119)-IN</v>
      </c>
      <c r="C1672" s="1" t="str">
        <f>IF(I1672="","",IF(J1672="OUT","",IF(COUNTIF($A$2:A1672,A1672)=1,1,"")))</f>
        <v/>
      </c>
      <c r="D1672" s="1" t="str">
        <f>IF(I1672="","",IF(J1672="IN","",IF(COUNTIF($A$2:A1672,A1672)=1,1,"")))</f>
        <v/>
      </c>
      <c r="E1672" s="1" t="str">
        <f>IF(I1672="","",IF(J1672="OUT","",IF(COUNTIF(B$2:$B1672,B1672)=1,1,"")))</f>
        <v/>
      </c>
      <c r="F1672" s="1" t="str">
        <f>IF(I1672="","",IF(J1672="IN","",IF(COUNTIF($B$2:B1672,B1672)=1,1,"")))</f>
        <v/>
      </c>
      <c r="G1672" s="1">
        <f>IF(I1672="","",COUNTIF($K$1:K1672,K1672))</f>
        <v>194</v>
      </c>
      <c r="H1672" s="1">
        <f>IF(I1672="","",COUNTIF($G$2:G1672,1))</f>
        <v>82</v>
      </c>
      <c r="I1672" s="5">
        <v>31228</v>
      </c>
      <c r="J1672" s="5" t="s">
        <v>2</v>
      </c>
      <c r="K1672" s="5" t="s">
        <v>114</v>
      </c>
      <c r="L1672" s="6">
        <v>43497</v>
      </c>
      <c r="M1672" s="5">
        <v>290</v>
      </c>
      <c r="N1672" s="5">
        <v>18.100000000000001</v>
      </c>
      <c r="O1672" s="7">
        <v>5249</v>
      </c>
    </row>
    <row r="1673" spans="1:15" x14ac:dyDescent="0.2">
      <c r="A1673" s="1" t="str">
        <f t="shared" si="52"/>
        <v>43497-Santander Rio Banco (1119)-31228-IN</v>
      </c>
      <c r="B1673" s="1" t="str">
        <f t="shared" si="53"/>
        <v>43497-Santander Rio Banco (1119)-IN</v>
      </c>
      <c r="C1673" s="1" t="str">
        <f>IF(I1673="","",IF(J1673="OUT","",IF(COUNTIF($A$2:A1673,A1673)=1,1,"")))</f>
        <v/>
      </c>
      <c r="D1673" s="1" t="str">
        <f>IF(I1673="","",IF(J1673="IN","",IF(COUNTIF($A$2:A1673,A1673)=1,1,"")))</f>
        <v/>
      </c>
      <c r="E1673" s="1" t="str">
        <f>IF(I1673="","",IF(J1673="OUT","",IF(COUNTIF(B$2:$B1673,B1673)=1,1,"")))</f>
        <v/>
      </c>
      <c r="F1673" s="1" t="str">
        <f>IF(I1673="","",IF(J1673="IN","",IF(COUNTIF($B$2:B1673,B1673)=1,1,"")))</f>
        <v/>
      </c>
      <c r="G1673" s="1">
        <f>IF(I1673="","",COUNTIF($K$1:K1673,K1673))</f>
        <v>195</v>
      </c>
      <c r="H1673" s="1">
        <f>IF(I1673="","",COUNTIF($G$2:G1673,1))</f>
        <v>82</v>
      </c>
      <c r="I1673" s="5">
        <v>31228</v>
      </c>
      <c r="J1673" s="5" t="s">
        <v>2</v>
      </c>
      <c r="K1673" s="5" t="s">
        <v>114</v>
      </c>
      <c r="L1673" s="6">
        <v>43497</v>
      </c>
      <c r="M1673" s="5">
        <v>1000</v>
      </c>
      <c r="N1673" s="5">
        <v>3400</v>
      </c>
      <c r="O1673" s="7">
        <v>34000</v>
      </c>
    </row>
    <row r="1674" spans="1:15" x14ac:dyDescent="0.2">
      <c r="A1674" s="1" t="str">
        <f t="shared" si="52"/>
        <v>43497-Santander Rio Banco (1119)-31228-IN</v>
      </c>
      <c r="B1674" s="1" t="str">
        <f t="shared" si="53"/>
        <v>43497-Santander Rio Banco (1119)-IN</v>
      </c>
      <c r="C1674" s="1" t="str">
        <f>IF(I1674="","",IF(J1674="OUT","",IF(COUNTIF($A$2:A1674,A1674)=1,1,"")))</f>
        <v/>
      </c>
      <c r="D1674" s="1" t="str">
        <f>IF(I1674="","",IF(J1674="IN","",IF(COUNTIF($A$2:A1674,A1674)=1,1,"")))</f>
        <v/>
      </c>
      <c r="E1674" s="1" t="str">
        <f>IF(I1674="","",IF(J1674="OUT","",IF(COUNTIF(B$2:$B1674,B1674)=1,1,"")))</f>
        <v/>
      </c>
      <c r="F1674" s="1" t="str">
        <f>IF(I1674="","",IF(J1674="IN","",IF(COUNTIF($B$2:B1674,B1674)=1,1,"")))</f>
        <v/>
      </c>
      <c r="G1674" s="1">
        <f>IF(I1674="","",COUNTIF($K$1:K1674,K1674))</f>
        <v>196</v>
      </c>
      <c r="H1674" s="1">
        <f>IF(I1674="","",COUNTIF($G$2:G1674,1))</f>
        <v>82</v>
      </c>
      <c r="I1674" s="5">
        <v>31228</v>
      </c>
      <c r="J1674" s="5" t="s">
        <v>2</v>
      </c>
      <c r="K1674" s="5" t="s">
        <v>114</v>
      </c>
      <c r="L1674" s="6">
        <v>43497</v>
      </c>
      <c r="M1674" s="5">
        <v>1138</v>
      </c>
      <c r="N1674" s="5">
        <v>3038</v>
      </c>
      <c r="O1674" s="7">
        <v>34572.44</v>
      </c>
    </row>
    <row r="1675" spans="1:15" x14ac:dyDescent="0.2">
      <c r="A1675" s="1" t="str">
        <f t="shared" si="52"/>
        <v>43497-Santander Rio Banco (1119)-31228-IN</v>
      </c>
      <c r="B1675" s="1" t="str">
        <f t="shared" si="53"/>
        <v>43497-Santander Rio Banco (1119)-IN</v>
      </c>
      <c r="C1675" s="1" t="str">
        <f>IF(I1675="","",IF(J1675="OUT","",IF(COUNTIF($A$2:A1675,A1675)=1,1,"")))</f>
        <v/>
      </c>
      <c r="D1675" s="1" t="str">
        <f>IF(I1675="","",IF(J1675="IN","",IF(COUNTIF($A$2:A1675,A1675)=1,1,"")))</f>
        <v/>
      </c>
      <c r="E1675" s="1" t="str">
        <f>IF(I1675="","",IF(J1675="OUT","",IF(COUNTIF(B$2:$B1675,B1675)=1,1,"")))</f>
        <v/>
      </c>
      <c r="F1675" s="1" t="str">
        <f>IF(I1675="","",IF(J1675="IN","",IF(COUNTIF($B$2:B1675,B1675)=1,1,"")))</f>
        <v/>
      </c>
      <c r="G1675" s="1">
        <f>IF(I1675="","",COUNTIF($K$1:K1675,K1675))</f>
        <v>197</v>
      </c>
      <c r="H1675" s="1">
        <f>IF(I1675="","",COUNTIF($G$2:G1675,1))</f>
        <v>82</v>
      </c>
      <c r="I1675" s="5">
        <v>31228</v>
      </c>
      <c r="J1675" s="5" t="s">
        <v>2</v>
      </c>
      <c r="K1675" s="5" t="s">
        <v>114</v>
      </c>
      <c r="L1675" s="6">
        <v>43497</v>
      </c>
      <c r="M1675" s="5">
        <v>2000</v>
      </c>
      <c r="N1675" s="5">
        <v>3735</v>
      </c>
      <c r="O1675" s="7">
        <v>74700</v>
      </c>
    </row>
    <row r="1676" spans="1:15" x14ac:dyDescent="0.2">
      <c r="A1676" s="1" t="str">
        <f t="shared" si="52"/>
        <v>43497-Banco Macro (1396)-34140-IN</v>
      </c>
      <c r="B1676" s="1" t="str">
        <f t="shared" si="53"/>
        <v>43497-Banco Macro (1396)-IN</v>
      </c>
      <c r="C1676" s="1">
        <f>IF(I1676="","",IF(J1676="OUT","",IF(COUNTIF($A$2:A1676,A1676)=1,1,"")))</f>
        <v>1</v>
      </c>
      <c r="D1676" s="1" t="str">
        <f>IF(I1676="","",IF(J1676="IN","",IF(COUNTIF($A$2:A1676,A1676)=1,1,"")))</f>
        <v/>
      </c>
      <c r="E1676" s="1">
        <f>IF(I1676="","",IF(J1676="OUT","",IF(COUNTIF(B$2:$B1676,B1676)=1,1,"")))</f>
        <v>1</v>
      </c>
      <c r="F1676" s="1" t="str">
        <f>IF(I1676="","",IF(J1676="IN","",IF(COUNTIF($B$2:B1676,B1676)=1,1,"")))</f>
        <v/>
      </c>
      <c r="G1676" s="1">
        <f>IF(I1676="","",COUNTIF($K$1:K1676,K1676))</f>
        <v>1</v>
      </c>
      <c r="H1676" s="1">
        <f>IF(I1676="","",COUNTIF($G$2:G1676,1))</f>
        <v>83</v>
      </c>
      <c r="I1676" s="5">
        <v>34140</v>
      </c>
      <c r="J1676" s="5" t="s">
        <v>2</v>
      </c>
      <c r="K1676" s="5" t="s">
        <v>124</v>
      </c>
      <c r="L1676" s="6">
        <v>43497</v>
      </c>
      <c r="M1676" s="5">
        <v>400</v>
      </c>
      <c r="N1676" s="5">
        <v>3785</v>
      </c>
      <c r="O1676" s="7">
        <v>15140</v>
      </c>
    </row>
    <row r="1677" spans="1:15" x14ac:dyDescent="0.2">
      <c r="A1677" s="1" t="str">
        <f t="shared" si="52"/>
        <v>43497-PP Inversiones S.A (262)-36433-IN</v>
      </c>
      <c r="B1677" s="1" t="str">
        <f t="shared" si="53"/>
        <v>43497-PP Inversiones S.A (262)-IN</v>
      </c>
      <c r="C1677" s="1">
        <f>IF(I1677="","",IF(J1677="OUT","",IF(COUNTIF($A$2:A1677,A1677)=1,1,"")))</f>
        <v>1</v>
      </c>
      <c r="D1677" s="1" t="str">
        <f>IF(I1677="","",IF(J1677="IN","",IF(COUNTIF($A$2:A1677,A1677)=1,1,"")))</f>
        <v/>
      </c>
      <c r="E1677" s="1">
        <f>IF(I1677="","",IF(J1677="OUT","",IF(COUNTIF(B$2:$B1677,B1677)=1,1,"")))</f>
        <v>1</v>
      </c>
      <c r="F1677" s="1" t="str">
        <f>IF(I1677="","",IF(J1677="IN","",IF(COUNTIF($B$2:B1677,B1677)=1,1,"")))</f>
        <v/>
      </c>
      <c r="G1677" s="1">
        <f>IF(I1677="","",COUNTIF($K$1:K1677,K1677))</f>
        <v>37</v>
      </c>
      <c r="H1677" s="1">
        <f>IF(I1677="","",COUNTIF($G$2:G1677,1))</f>
        <v>83</v>
      </c>
      <c r="I1677" s="5">
        <v>36433</v>
      </c>
      <c r="J1677" s="5" t="s">
        <v>2</v>
      </c>
      <c r="K1677" s="5" t="s">
        <v>29</v>
      </c>
      <c r="L1677" s="6">
        <v>43497</v>
      </c>
      <c r="M1677" s="5">
        <v>348</v>
      </c>
      <c r="N1677" s="5">
        <v>3896</v>
      </c>
      <c r="O1677" s="7">
        <v>13558.08</v>
      </c>
    </row>
    <row r="1678" spans="1:15" x14ac:dyDescent="0.2">
      <c r="A1678" s="1" t="str">
        <f t="shared" si="52"/>
        <v>43497-BBVA Banco Frances (1103)-39929-IN</v>
      </c>
      <c r="B1678" s="1" t="str">
        <f t="shared" si="53"/>
        <v>43497-BBVA Banco Frances (1103)-IN</v>
      </c>
      <c r="C1678" s="1">
        <f>IF(I1678="","",IF(J1678="OUT","",IF(COUNTIF($A$2:A1678,A1678)=1,1,"")))</f>
        <v>1</v>
      </c>
      <c r="D1678" s="1" t="str">
        <f>IF(I1678="","",IF(J1678="IN","",IF(COUNTIF($A$2:A1678,A1678)=1,1,"")))</f>
        <v/>
      </c>
      <c r="E1678" s="1" t="str">
        <f>IF(I1678="","",IF(J1678="OUT","",IF(COUNTIF(B$2:$B1678,B1678)=1,1,"")))</f>
        <v/>
      </c>
      <c r="F1678" s="1" t="str">
        <f>IF(I1678="","",IF(J1678="IN","",IF(COUNTIF($B$2:B1678,B1678)=1,1,"")))</f>
        <v/>
      </c>
      <c r="G1678" s="1">
        <f>IF(I1678="","",COUNTIF($K$1:K1678,K1678))</f>
        <v>116</v>
      </c>
      <c r="H1678" s="1">
        <f>IF(I1678="","",COUNTIF($G$2:G1678,1))</f>
        <v>83</v>
      </c>
      <c r="I1678" s="5">
        <v>39929</v>
      </c>
      <c r="J1678" s="5" t="s">
        <v>2</v>
      </c>
      <c r="K1678" s="5" t="s">
        <v>13</v>
      </c>
      <c r="L1678" s="6">
        <v>43497</v>
      </c>
      <c r="M1678" s="5">
        <v>300</v>
      </c>
      <c r="N1678" s="5">
        <v>33</v>
      </c>
      <c r="O1678" s="7">
        <v>9900</v>
      </c>
    </row>
    <row r="1679" spans="1:15" x14ac:dyDescent="0.2">
      <c r="A1679" s="1" t="str">
        <f t="shared" si="52"/>
        <v>43497-Banco Itau (1204)-39929-IN</v>
      </c>
      <c r="B1679" s="1" t="str">
        <f t="shared" si="53"/>
        <v>43497-Banco Itau (1204)-IN</v>
      </c>
      <c r="C1679" s="1">
        <f>IF(I1679="","",IF(J1679="OUT","",IF(COUNTIF($A$2:A1679,A1679)=1,1,"")))</f>
        <v>1</v>
      </c>
      <c r="D1679" s="1" t="str">
        <f>IF(I1679="","",IF(J1679="IN","",IF(COUNTIF($A$2:A1679,A1679)=1,1,"")))</f>
        <v/>
      </c>
      <c r="E1679" s="1">
        <f>IF(I1679="","",IF(J1679="OUT","",IF(COUNTIF(B$2:$B1679,B1679)=1,1,"")))</f>
        <v>1</v>
      </c>
      <c r="F1679" s="1" t="str">
        <f>IF(I1679="","",IF(J1679="IN","",IF(COUNTIF($B$2:B1679,B1679)=1,1,"")))</f>
        <v/>
      </c>
      <c r="G1679" s="1">
        <f>IF(I1679="","",COUNTIF($K$1:K1679,K1679))</f>
        <v>1</v>
      </c>
      <c r="H1679" s="1">
        <f>IF(I1679="","",COUNTIF($G$2:G1679,1))</f>
        <v>84</v>
      </c>
      <c r="I1679" s="5">
        <v>39929</v>
      </c>
      <c r="J1679" s="5" t="s">
        <v>2</v>
      </c>
      <c r="K1679" s="5" t="s">
        <v>125</v>
      </c>
      <c r="L1679" s="6">
        <v>43497</v>
      </c>
      <c r="M1679" s="5">
        <v>350</v>
      </c>
      <c r="N1679" s="5">
        <v>32.4</v>
      </c>
      <c r="O1679" s="7">
        <v>11340</v>
      </c>
    </row>
    <row r="1680" spans="1:15" x14ac:dyDescent="0.2">
      <c r="A1680" s="1" t="str">
        <f t="shared" si="52"/>
        <v>43497-Santander Rio Banco (1119)-40805-IN</v>
      </c>
      <c r="B1680" s="1" t="str">
        <f t="shared" si="53"/>
        <v>43497-Santander Rio Banco (1119)-IN</v>
      </c>
      <c r="C1680" s="1">
        <f>IF(I1680="","",IF(J1680="OUT","",IF(COUNTIF($A$2:A1680,A1680)=1,1,"")))</f>
        <v>1</v>
      </c>
      <c r="D1680" s="1" t="str">
        <f>IF(I1680="","",IF(J1680="IN","",IF(COUNTIF($A$2:A1680,A1680)=1,1,"")))</f>
        <v/>
      </c>
      <c r="E1680" s="1" t="str">
        <f>IF(I1680="","",IF(J1680="OUT","",IF(COUNTIF(B$2:$B1680,B1680)=1,1,"")))</f>
        <v/>
      </c>
      <c r="F1680" s="1" t="str">
        <f>IF(I1680="","",IF(J1680="IN","",IF(COUNTIF($B$2:B1680,B1680)=1,1,"")))</f>
        <v/>
      </c>
      <c r="G1680" s="1">
        <f>IF(I1680="","",COUNTIF($K$1:K1680,K1680))</f>
        <v>198</v>
      </c>
      <c r="H1680" s="1">
        <f>IF(I1680="","",COUNTIF($G$2:G1680,1))</f>
        <v>84</v>
      </c>
      <c r="I1680" s="5">
        <v>40805</v>
      </c>
      <c r="J1680" s="5" t="s">
        <v>2</v>
      </c>
      <c r="K1680" s="5" t="s">
        <v>114</v>
      </c>
      <c r="L1680" s="6">
        <v>43497</v>
      </c>
      <c r="M1680" s="5">
        <v>930</v>
      </c>
      <c r="N1680" s="5">
        <v>4470</v>
      </c>
      <c r="O1680" s="7">
        <v>41571</v>
      </c>
    </row>
    <row r="1681" spans="1:15" x14ac:dyDescent="0.2">
      <c r="A1681" s="1" t="str">
        <f t="shared" si="52"/>
        <v>43497-Santander Rio Banco (1119)-40805-IN</v>
      </c>
      <c r="B1681" s="1" t="str">
        <f t="shared" si="53"/>
        <v>43497-Santander Rio Banco (1119)-IN</v>
      </c>
      <c r="C1681" s="1" t="str">
        <f>IF(I1681="","",IF(J1681="OUT","",IF(COUNTIF($A$2:A1681,A1681)=1,1,"")))</f>
        <v/>
      </c>
      <c r="D1681" s="1" t="str">
        <f>IF(I1681="","",IF(J1681="IN","",IF(COUNTIF($A$2:A1681,A1681)=1,1,"")))</f>
        <v/>
      </c>
      <c r="E1681" s="1" t="str">
        <f>IF(I1681="","",IF(J1681="OUT","",IF(COUNTIF(B$2:$B1681,B1681)=1,1,"")))</f>
        <v/>
      </c>
      <c r="F1681" s="1" t="str">
        <f>IF(I1681="","",IF(J1681="IN","",IF(COUNTIF($B$2:B1681,B1681)=1,1,"")))</f>
        <v/>
      </c>
      <c r="G1681" s="1">
        <f>IF(I1681="","",COUNTIF($K$1:K1681,K1681))</f>
        <v>199</v>
      </c>
      <c r="H1681" s="1">
        <f>IF(I1681="","",COUNTIF($G$2:G1681,1))</f>
        <v>84</v>
      </c>
      <c r="I1681" s="5">
        <v>40805</v>
      </c>
      <c r="J1681" s="5" t="s">
        <v>2</v>
      </c>
      <c r="K1681" s="5" t="s">
        <v>114</v>
      </c>
      <c r="L1681" s="6">
        <v>43497</v>
      </c>
      <c r="M1681" s="5">
        <v>1500</v>
      </c>
      <c r="N1681" s="5">
        <v>3540</v>
      </c>
      <c r="O1681" s="7">
        <v>53100</v>
      </c>
    </row>
    <row r="1682" spans="1:15" x14ac:dyDescent="0.2">
      <c r="A1682" s="1" t="str">
        <f t="shared" si="52"/>
        <v>43497-Santander Rio Banco (1119)-40805-IN</v>
      </c>
      <c r="B1682" s="1" t="str">
        <f t="shared" si="53"/>
        <v>43497-Santander Rio Banco (1119)-IN</v>
      </c>
      <c r="C1682" s="1" t="str">
        <f>IF(I1682="","",IF(J1682="OUT","",IF(COUNTIF($A$2:A1682,A1682)=1,1,"")))</f>
        <v/>
      </c>
      <c r="D1682" s="1" t="str">
        <f>IF(I1682="","",IF(J1682="IN","",IF(COUNTIF($A$2:A1682,A1682)=1,1,"")))</f>
        <v/>
      </c>
      <c r="E1682" s="1" t="str">
        <f>IF(I1682="","",IF(J1682="OUT","",IF(COUNTIF(B$2:$B1682,B1682)=1,1,"")))</f>
        <v/>
      </c>
      <c r="F1682" s="1" t="str">
        <f>IF(I1682="","",IF(J1682="IN","",IF(COUNTIF($B$2:B1682,B1682)=1,1,"")))</f>
        <v/>
      </c>
      <c r="G1682" s="1">
        <f>IF(I1682="","",COUNTIF($K$1:K1682,K1682))</f>
        <v>200</v>
      </c>
      <c r="H1682" s="1">
        <f>IF(I1682="","",COUNTIF($G$2:G1682,1))</f>
        <v>84</v>
      </c>
      <c r="I1682" s="5">
        <v>40805</v>
      </c>
      <c r="J1682" s="5" t="s">
        <v>2</v>
      </c>
      <c r="K1682" s="5" t="s">
        <v>114</v>
      </c>
      <c r="L1682" s="6">
        <v>43497</v>
      </c>
      <c r="M1682" s="5">
        <v>3000</v>
      </c>
      <c r="N1682" s="5">
        <v>1909.95</v>
      </c>
      <c r="O1682" s="7">
        <v>57298.5</v>
      </c>
    </row>
    <row r="1683" spans="1:15" x14ac:dyDescent="0.2">
      <c r="A1683" s="1" t="str">
        <f t="shared" si="52"/>
        <v>43497-Santander Rio Banco (1119)-40805-IN</v>
      </c>
      <c r="B1683" s="1" t="str">
        <f t="shared" si="53"/>
        <v>43497-Santander Rio Banco (1119)-IN</v>
      </c>
      <c r="C1683" s="1" t="str">
        <f>IF(I1683="","",IF(J1683="OUT","",IF(COUNTIF($A$2:A1683,A1683)=1,1,"")))</f>
        <v/>
      </c>
      <c r="D1683" s="1" t="str">
        <f>IF(I1683="","",IF(J1683="IN","",IF(COUNTIF($A$2:A1683,A1683)=1,1,"")))</f>
        <v/>
      </c>
      <c r="E1683" s="1" t="str">
        <f>IF(I1683="","",IF(J1683="OUT","",IF(COUNTIF(B$2:$B1683,B1683)=1,1,"")))</f>
        <v/>
      </c>
      <c r="F1683" s="1" t="str">
        <f>IF(I1683="","",IF(J1683="IN","",IF(COUNTIF($B$2:B1683,B1683)=1,1,"")))</f>
        <v/>
      </c>
      <c r="G1683" s="1">
        <f>IF(I1683="","",COUNTIF($K$1:K1683,K1683))</f>
        <v>201</v>
      </c>
      <c r="H1683" s="1">
        <f>IF(I1683="","",COUNTIF($G$2:G1683,1))</f>
        <v>84</v>
      </c>
      <c r="I1683" s="5">
        <v>40805</v>
      </c>
      <c r="J1683" s="5" t="s">
        <v>2</v>
      </c>
      <c r="K1683" s="5" t="s">
        <v>114</v>
      </c>
      <c r="L1683" s="6">
        <v>43497</v>
      </c>
      <c r="M1683" s="5">
        <v>3380</v>
      </c>
      <c r="N1683" s="5">
        <v>3508.58</v>
      </c>
      <c r="O1683" s="7">
        <v>118590.004</v>
      </c>
    </row>
    <row r="1684" spans="1:15" x14ac:dyDescent="0.2">
      <c r="A1684" s="1" t="str">
        <f t="shared" si="52"/>
        <v>43497-Santander Rio Banco (1119)-40805-IN</v>
      </c>
      <c r="B1684" s="1" t="str">
        <f t="shared" si="53"/>
        <v>43497-Santander Rio Banco (1119)-IN</v>
      </c>
      <c r="C1684" s="1" t="str">
        <f>IF(I1684="","",IF(J1684="OUT","",IF(COUNTIF($A$2:A1684,A1684)=1,1,"")))</f>
        <v/>
      </c>
      <c r="D1684" s="1" t="str">
        <f>IF(I1684="","",IF(J1684="IN","",IF(COUNTIF($A$2:A1684,A1684)=1,1,"")))</f>
        <v/>
      </c>
      <c r="E1684" s="1" t="str">
        <f>IF(I1684="","",IF(J1684="OUT","",IF(COUNTIF(B$2:$B1684,B1684)=1,1,"")))</f>
        <v/>
      </c>
      <c r="F1684" s="1" t="str">
        <f>IF(I1684="","",IF(J1684="IN","",IF(COUNTIF($B$2:B1684,B1684)=1,1,"")))</f>
        <v/>
      </c>
      <c r="G1684" s="1">
        <f>IF(I1684="","",COUNTIF($K$1:K1684,K1684))</f>
        <v>202</v>
      </c>
      <c r="H1684" s="1">
        <f>IF(I1684="","",COUNTIF($G$2:G1684,1))</f>
        <v>84</v>
      </c>
      <c r="I1684" s="5">
        <v>40805</v>
      </c>
      <c r="J1684" s="5" t="s">
        <v>2</v>
      </c>
      <c r="K1684" s="5" t="s">
        <v>114</v>
      </c>
      <c r="L1684" s="6">
        <v>43497</v>
      </c>
      <c r="M1684" s="5">
        <v>3813</v>
      </c>
      <c r="N1684" s="5">
        <v>3710.48</v>
      </c>
      <c r="O1684" s="7">
        <v>141480.6024</v>
      </c>
    </row>
    <row r="1685" spans="1:15" x14ac:dyDescent="0.2">
      <c r="A1685" s="1" t="str">
        <f t="shared" si="52"/>
        <v>43497-Santander Rio Banco (1119)-40805-IN</v>
      </c>
      <c r="B1685" s="1" t="str">
        <f t="shared" si="53"/>
        <v>43497-Santander Rio Banco (1119)-IN</v>
      </c>
      <c r="C1685" s="1" t="str">
        <f>IF(I1685="","",IF(J1685="OUT","",IF(COUNTIF($A$2:A1685,A1685)=1,1,"")))</f>
        <v/>
      </c>
      <c r="D1685" s="1" t="str">
        <f>IF(I1685="","",IF(J1685="IN","",IF(COUNTIF($A$2:A1685,A1685)=1,1,"")))</f>
        <v/>
      </c>
      <c r="E1685" s="1" t="str">
        <f>IF(I1685="","",IF(J1685="OUT","",IF(COUNTIF(B$2:$B1685,B1685)=1,1,"")))</f>
        <v/>
      </c>
      <c r="F1685" s="1" t="str">
        <f>IF(I1685="","",IF(J1685="IN","",IF(COUNTIF($B$2:B1685,B1685)=1,1,"")))</f>
        <v/>
      </c>
      <c r="G1685" s="1">
        <f>IF(I1685="","",COUNTIF($K$1:K1685,K1685))</f>
        <v>203</v>
      </c>
      <c r="H1685" s="1">
        <f>IF(I1685="","",COUNTIF($G$2:G1685,1))</f>
        <v>84</v>
      </c>
      <c r="I1685" s="5">
        <v>40805</v>
      </c>
      <c r="J1685" s="5" t="s">
        <v>2</v>
      </c>
      <c r="K1685" s="5" t="s">
        <v>114</v>
      </c>
      <c r="L1685" s="6">
        <v>43497</v>
      </c>
      <c r="M1685" s="5">
        <v>4030</v>
      </c>
      <c r="N1685" s="5">
        <v>3748</v>
      </c>
      <c r="O1685" s="7">
        <v>151044.4</v>
      </c>
    </row>
    <row r="1686" spans="1:15" x14ac:dyDescent="0.2">
      <c r="A1686" s="1" t="str">
        <f t="shared" si="52"/>
        <v>43497-Banco Supervielle S.A. (430)-41040-IN</v>
      </c>
      <c r="B1686" s="1" t="str">
        <f t="shared" si="53"/>
        <v>43497-Banco Supervielle S.A. (430)-IN</v>
      </c>
      <c r="C1686" s="1">
        <f>IF(I1686="","",IF(J1686="OUT","",IF(COUNTIF($A$2:A1686,A1686)=1,1,"")))</f>
        <v>1</v>
      </c>
      <c r="D1686" s="1" t="str">
        <f>IF(I1686="","",IF(J1686="IN","",IF(COUNTIF($A$2:A1686,A1686)=1,1,"")))</f>
        <v/>
      </c>
      <c r="E1686" s="1">
        <f>IF(I1686="","",IF(J1686="OUT","",IF(COUNTIF(B$2:$B1686,B1686)=1,1,"")))</f>
        <v>1</v>
      </c>
      <c r="F1686" s="1" t="str">
        <f>IF(I1686="","",IF(J1686="IN","",IF(COUNTIF($B$2:B1686,B1686)=1,1,"")))</f>
        <v/>
      </c>
      <c r="G1686" s="1">
        <f>IF(I1686="","",COUNTIF($K$1:K1686,K1686))</f>
        <v>16</v>
      </c>
      <c r="H1686" s="1">
        <f>IF(I1686="","",COUNTIF($G$2:G1686,1))</f>
        <v>84</v>
      </c>
      <c r="I1686" s="5">
        <v>41040</v>
      </c>
      <c r="J1686" s="5" t="s">
        <v>2</v>
      </c>
      <c r="K1686" s="5" t="s">
        <v>126</v>
      </c>
      <c r="L1686" s="6">
        <v>43497</v>
      </c>
      <c r="M1686" s="5">
        <v>730</v>
      </c>
      <c r="N1686" s="5">
        <v>57.75</v>
      </c>
      <c r="O1686" s="7">
        <v>42157.5</v>
      </c>
    </row>
    <row r="1687" spans="1:15" x14ac:dyDescent="0.2">
      <c r="A1687" s="1" t="str">
        <f t="shared" si="52"/>
        <v>43497-Banco Supervielle S.A. (430)-41040-IN</v>
      </c>
      <c r="B1687" s="1" t="str">
        <f t="shared" si="53"/>
        <v>43497-Banco Supervielle S.A. (430)-IN</v>
      </c>
      <c r="C1687" s="1" t="str">
        <f>IF(I1687="","",IF(J1687="OUT","",IF(COUNTIF($A$2:A1687,A1687)=1,1,"")))</f>
        <v/>
      </c>
      <c r="D1687" s="1" t="str">
        <f>IF(I1687="","",IF(J1687="IN","",IF(COUNTIF($A$2:A1687,A1687)=1,1,"")))</f>
        <v/>
      </c>
      <c r="E1687" s="1" t="str">
        <f>IF(I1687="","",IF(J1687="OUT","",IF(COUNTIF(B$2:$B1687,B1687)=1,1,"")))</f>
        <v/>
      </c>
      <c r="F1687" s="1" t="str">
        <f>IF(I1687="","",IF(J1687="IN","",IF(COUNTIF($B$2:B1687,B1687)=1,1,"")))</f>
        <v/>
      </c>
      <c r="G1687" s="1">
        <f>IF(I1687="","",COUNTIF($K$1:K1687,K1687))</f>
        <v>17</v>
      </c>
      <c r="H1687" s="1">
        <f>IF(I1687="","",COUNTIF($G$2:G1687,1))</f>
        <v>84</v>
      </c>
      <c r="I1687" s="5">
        <v>41040</v>
      </c>
      <c r="J1687" s="5" t="s">
        <v>2</v>
      </c>
      <c r="K1687" s="5" t="s">
        <v>126</v>
      </c>
      <c r="L1687" s="6">
        <v>43497</v>
      </c>
      <c r="M1687" s="5">
        <v>501</v>
      </c>
      <c r="N1687" s="5">
        <v>134.80000000000001</v>
      </c>
      <c r="O1687" s="7">
        <v>67534.8</v>
      </c>
    </row>
    <row r="1688" spans="1:15" x14ac:dyDescent="0.2">
      <c r="A1688" s="1" t="str">
        <f t="shared" si="52"/>
        <v>43497-Banco Supervielle S.A. (430)-41040-IN</v>
      </c>
      <c r="B1688" s="1" t="str">
        <f t="shared" si="53"/>
        <v>43497-Banco Supervielle S.A. (430)-IN</v>
      </c>
      <c r="C1688" s="1" t="str">
        <f>IF(I1688="","",IF(J1688="OUT","",IF(COUNTIF($A$2:A1688,A1688)=1,1,"")))</f>
        <v/>
      </c>
      <c r="D1688" s="1" t="str">
        <f>IF(I1688="","",IF(J1688="IN","",IF(COUNTIF($A$2:A1688,A1688)=1,1,"")))</f>
        <v/>
      </c>
      <c r="E1688" s="1" t="str">
        <f>IF(I1688="","",IF(J1688="OUT","",IF(COUNTIF(B$2:$B1688,B1688)=1,1,"")))</f>
        <v/>
      </c>
      <c r="F1688" s="1" t="str">
        <f>IF(I1688="","",IF(J1688="IN","",IF(COUNTIF($B$2:B1688,B1688)=1,1,"")))</f>
        <v/>
      </c>
      <c r="G1688" s="1">
        <f>IF(I1688="","",COUNTIF($K$1:K1688,K1688))</f>
        <v>18</v>
      </c>
      <c r="H1688" s="1">
        <f>IF(I1688="","",COUNTIF($G$2:G1688,1))</f>
        <v>84</v>
      </c>
      <c r="I1688" s="5">
        <v>41040</v>
      </c>
      <c r="J1688" s="5" t="s">
        <v>2</v>
      </c>
      <c r="K1688" s="5" t="s">
        <v>126</v>
      </c>
      <c r="L1688" s="6">
        <v>43497</v>
      </c>
      <c r="M1688" s="5">
        <v>161</v>
      </c>
      <c r="N1688" s="5">
        <v>603.45000000000005</v>
      </c>
      <c r="O1688" s="7">
        <v>97155.450000000012</v>
      </c>
    </row>
    <row r="1689" spans="1:15" x14ac:dyDescent="0.2">
      <c r="A1689" s="1" t="str">
        <f t="shared" si="52"/>
        <v>43497-Banco Galicia (552)-41434-IN</v>
      </c>
      <c r="B1689" s="1" t="str">
        <f t="shared" si="53"/>
        <v>43497-Banco Galicia (552)-IN</v>
      </c>
      <c r="C1689" s="1">
        <f>IF(I1689="","",IF(J1689="OUT","",IF(COUNTIF($A$2:A1689,A1689)=1,1,"")))</f>
        <v>1</v>
      </c>
      <c r="D1689" s="1" t="str">
        <f>IF(I1689="","",IF(J1689="IN","",IF(COUNTIF($A$2:A1689,A1689)=1,1,"")))</f>
        <v/>
      </c>
      <c r="E1689" s="1" t="str">
        <f>IF(I1689="","",IF(J1689="OUT","",IF(COUNTIF(B$2:$B1689,B1689)=1,1,"")))</f>
        <v/>
      </c>
      <c r="F1689" s="1" t="str">
        <f>IF(I1689="","",IF(J1689="IN","",IF(COUNTIF($B$2:B1689,B1689)=1,1,"")))</f>
        <v/>
      </c>
      <c r="G1689" s="1">
        <f>IF(I1689="","",COUNTIF($K$1:K1689,K1689))</f>
        <v>132</v>
      </c>
      <c r="H1689" s="1">
        <f>IF(I1689="","",COUNTIF($G$2:G1689,1))</f>
        <v>84</v>
      </c>
      <c r="I1689" s="5">
        <v>41434</v>
      </c>
      <c r="J1689" s="5" t="s">
        <v>2</v>
      </c>
      <c r="K1689" s="5" t="s">
        <v>10</v>
      </c>
      <c r="L1689" s="6">
        <v>43497</v>
      </c>
      <c r="M1689" s="5">
        <v>2</v>
      </c>
      <c r="N1689" s="5">
        <v>123.35</v>
      </c>
      <c r="O1689" s="7">
        <v>246.7</v>
      </c>
    </row>
    <row r="1690" spans="1:15" x14ac:dyDescent="0.2">
      <c r="A1690" s="1" t="str">
        <f t="shared" si="52"/>
        <v>43497-Banco Galicia (552)-41434-IN</v>
      </c>
      <c r="B1690" s="1" t="str">
        <f t="shared" si="53"/>
        <v>43497-Banco Galicia (552)-IN</v>
      </c>
      <c r="C1690" s="1" t="str">
        <f>IF(I1690="","",IF(J1690="OUT","",IF(COUNTIF($A$2:A1690,A1690)=1,1,"")))</f>
        <v/>
      </c>
      <c r="D1690" s="1" t="str">
        <f>IF(I1690="","",IF(J1690="IN","",IF(COUNTIF($A$2:A1690,A1690)=1,1,"")))</f>
        <v/>
      </c>
      <c r="E1690" s="1" t="str">
        <f>IF(I1690="","",IF(J1690="OUT","",IF(COUNTIF(B$2:$B1690,B1690)=1,1,"")))</f>
        <v/>
      </c>
      <c r="F1690" s="1" t="str">
        <f>IF(I1690="","",IF(J1690="IN","",IF(COUNTIF($B$2:B1690,B1690)=1,1,"")))</f>
        <v/>
      </c>
      <c r="G1690" s="1">
        <f>IF(I1690="","",COUNTIF($K$1:K1690,K1690))</f>
        <v>133</v>
      </c>
      <c r="H1690" s="1">
        <f>IF(I1690="","",COUNTIF($G$2:G1690,1))</f>
        <v>84</v>
      </c>
      <c r="I1690" s="5">
        <v>41434</v>
      </c>
      <c r="J1690" s="5" t="s">
        <v>2</v>
      </c>
      <c r="K1690" s="5" t="s">
        <v>10</v>
      </c>
      <c r="L1690" s="6">
        <v>43497</v>
      </c>
      <c r="M1690" s="5">
        <v>5</v>
      </c>
      <c r="N1690" s="5">
        <v>475.5</v>
      </c>
      <c r="O1690" s="7">
        <v>2377.5</v>
      </c>
    </row>
    <row r="1691" spans="1:15" x14ac:dyDescent="0.2">
      <c r="A1691" s="1" t="str">
        <f t="shared" si="52"/>
        <v>43497-Rosario Valores (114)-41845-IN</v>
      </c>
      <c r="B1691" s="1" t="str">
        <f t="shared" si="53"/>
        <v>43497-Rosario Valores (114)-IN</v>
      </c>
      <c r="C1691" s="1">
        <f>IF(I1691="","",IF(J1691="OUT","",IF(COUNTIF($A$2:A1691,A1691)=1,1,"")))</f>
        <v>1</v>
      </c>
      <c r="D1691" s="1" t="str">
        <f>IF(I1691="","",IF(J1691="IN","",IF(COUNTIF($A$2:A1691,A1691)=1,1,"")))</f>
        <v/>
      </c>
      <c r="E1691" s="1">
        <f>IF(I1691="","",IF(J1691="OUT","",IF(COUNTIF(B$2:$B1691,B1691)=1,1,"")))</f>
        <v>1</v>
      </c>
      <c r="F1691" s="1" t="str">
        <f>IF(I1691="","",IF(J1691="IN","",IF(COUNTIF($B$2:B1691,B1691)=1,1,"")))</f>
        <v/>
      </c>
      <c r="G1691" s="1">
        <f>IF(I1691="","",COUNTIF($K$1:K1691,K1691))</f>
        <v>7</v>
      </c>
      <c r="H1691" s="1">
        <f>IF(I1691="","",COUNTIF($G$2:G1691,1))</f>
        <v>84</v>
      </c>
      <c r="I1691" s="5">
        <v>41845</v>
      </c>
      <c r="J1691" s="5" t="s">
        <v>2</v>
      </c>
      <c r="K1691" s="5" t="s">
        <v>55</v>
      </c>
      <c r="L1691" s="6">
        <v>43497</v>
      </c>
      <c r="M1691" s="5">
        <v>140</v>
      </c>
      <c r="N1691" s="5">
        <v>354</v>
      </c>
      <c r="O1691" s="7">
        <v>49560</v>
      </c>
    </row>
    <row r="1692" spans="1:15" x14ac:dyDescent="0.2">
      <c r="A1692" s="1" t="str">
        <f t="shared" si="52"/>
        <v>43497-Rosario Valores (114)-41845-IN</v>
      </c>
      <c r="B1692" s="1" t="str">
        <f t="shared" si="53"/>
        <v>43497-Rosario Valores (114)-IN</v>
      </c>
      <c r="C1692" s="1" t="str">
        <f>IF(I1692="","",IF(J1692="OUT","",IF(COUNTIF($A$2:A1692,A1692)=1,1,"")))</f>
        <v/>
      </c>
      <c r="D1692" s="1" t="str">
        <f>IF(I1692="","",IF(J1692="IN","",IF(COUNTIF($A$2:A1692,A1692)=1,1,"")))</f>
        <v/>
      </c>
      <c r="E1692" s="1" t="str">
        <f>IF(I1692="","",IF(J1692="OUT","",IF(COUNTIF(B$2:$B1692,B1692)=1,1,"")))</f>
        <v/>
      </c>
      <c r="F1692" s="1" t="str">
        <f>IF(I1692="","",IF(J1692="IN","",IF(COUNTIF($B$2:B1692,B1692)=1,1,"")))</f>
        <v/>
      </c>
      <c r="G1692" s="1">
        <f>IF(I1692="","",COUNTIF($K$1:K1692,K1692))</f>
        <v>8</v>
      </c>
      <c r="H1692" s="1">
        <f>IF(I1692="","",COUNTIF($G$2:G1692,1))</f>
        <v>84</v>
      </c>
      <c r="I1692" s="5">
        <v>41845</v>
      </c>
      <c r="J1692" s="5" t="s">
        <v>2</v>
      </c>
      <c r="K1692" s="5" t="s">
        <v>55</v>
      </c>
      <c r="L1692" s="6">
        <v>43497</v>
      </c>
      <c r="M1692" s="5">
        <v>1075500</v>
      </c>
      <c r="N1692" s="5">
        <v>119.52</v>
      </c>
      <c r="O1692" s="7">
        <v>1285437.6000000001</v>
      </c>
    </row>
    <row r="1693" spans="1:15" x14ac:dyDescent="0.2">
      <c r="A1693" s="1" t="str">
        <f t="shared" si="52"/>
        <v>43497-Santander Rio Banco (1119)-41862-IN</v>
      </c>
      <c r="B1693" s="1" t="str">
        <f t="shared" si="53"/>
        <v>43497-Santander Rio Banco (1119)-IN</v>
      </c>
      <c r="C1693" s="1">
        <f>IF(I1693="","",IF(J1693="OUT","",IF(COUNTIF($A$2:A1693,A1693)=1,1,"")))</f>
        <v>1</v>
      </c>
      <c r="D1693" s="1" t="str">
        <f>IF(I1693="","",IF(J1693="IN","",IF(COUNTIF($A$2:A1693,A1693)=1,1,"")))</f>
        <v/>
      </c>
      <c r="E1693" s="1" t="str">
        <f>IF(I1693="","",IF(J1693="OUT","",IF(COUNTIF(B$2:$B1693,B1693)=1,1,"")))</f>
        <v/>
      </c>
      <c r="F1693" s="1" t="str">
        <f>IF(I1693="","",IF(J1693="IN","",IF(COUNTIF($B$2:B1693,B1693)=1,1,"")))</f>
        <v/>
      </c>
      <c r="G1693" s="1">
        <f>IF(I1693="","",COUNTIF($K$1:K1693,K1693))</f>
        <v>204</v>
      </c>
      <c r="H1693" s="1">
        <f>IF(I1693="","",COUNTIF($G$2:G1693,1))</f>
        <v>84</v>
      </c>
      <c r="I1693" s="5">
        <v>41862</v>
      </c>
      <c r="J1693" s="5" t="s">
        <v>2</v>
      </c>
      <c r="K1693" s="5" t="s">
        <v>114</v>
      </c>
      <c r="L1693" s="6">
        <v>43497</v>
      </c>
      <c r="M1693" s="5">
        <v>10000</v>
      </c>
      <c r="N1693" s="5">
        <v>98.01</v>
      </c>
      <c r="O1693" s="7">
        <v>9801</v>
      </c>
    </row>
    <row r="1694" spans="1:15" x14ac:dyDescent="0.2">
      <c r="A1694" s="1" t="str">
        <f t="shared" si="52"/>
        <v>43497-Santander Rio Banco (1119)-41862-IN</v>
      </c>
      <c r="B1694" s="1" t="str">
        <f t="shared" si="53"/>
        <v>43497-Santander Rio Banco (1119)-IN</v>
      </c>
      <c r="C1694" s="1" t="str">
        <f>IF(I1694="","",IF(J1694="OUT","",IF(COUNTIF($A$2:A1694,A1694)=1,1,"")))</f>
        <v/>
      </c>
      <c r="D1694" s="1" t="str">
        <f>IF(I1694="","",IF(J1694="IN","",IF(COUNTIF($A$2:A1694,A1694)=1,1,"")))</f>
        <v/>
      </c>
      <c r="E1694" s="1" t="str">
        <f>IF(I1694="","",IF(J1694="OUT","",IF(COUNTIF(B$2:$B1694,B1694)=1,1,"")))</f>
        <v/>
      </c>
      <c r="F1694" s="1" t="str">
        <f>IF(I1694="","",IF(J1694="IN","",IF(COUNTIF($B$2:B1694,B1694)=1,1,"")))</f>
        <v/>
      </c>
      <c r="G1694" s="1">
        <f>IF(I1694="","",COUNTIF($K$1:K1694,K1694))</f>
        <v>205</v>
      </c>
      <c r="H1694" s="1">
        <f>IF(I1694="","",COUNTIF($G$2:G1694,1))</f>
        <v>84</v>
      </c>
      <c r="I1694" s="5">
        <v>41862</v>
      </c>
      <c r="J1694" s="5" t="s">
        <v>2</v>
      </c>
      <c r="K1694" s="5" t="s">
        <v>114</v>
      </c>
      <c r="L1694" s="6">
        <v>43497</v>
      </c>
      <c r="M1694" s="5">
        <v>450000</v>
      </c>
      <c r="N1694" s="5">
        <v>118.2</v>
      </c>
      <c r="O1694" s="7">
        <v>531900</v>
      </c>
    </row>
    <row r="1695" spans="1:15" x14ac:dyDescent="0.2">
      <c r="A1695" s="1" t="str">
        <f t="shared" si="52"/>
        <v>43497-Banco Supervielle S.A. (430)-41872-IN</v>
      </c>
      <c r="B1695" s="1" t="str">
        <f t="shared" si="53"/>
        <v>43497-Banco Supervielle S.A. (430)-IN</v>
      </c>
      <c r="C1695" s="1">
        <f>IF(I1695="","",IF(J1695="OUT","",IF(COUNTIF($A$2:A1695,A1695)=1,1,"")))</f>
        <v>1</v>
      </c>
      <c r="D1695" s="1" t="str">
        <f>IF(I1695="","",IF(J1695="IN","",IF(COUNTIF($A$2:A1695,A1695)=1,1,"")))</f>
        <v/>
      </c>
      <c r="E1695" s="1" t="str">
        <f>IF(I1695="","",IF(J1695="OUT","",IF(COUNTIF(B$2:$B1695,B1695)=1,1,"")))</f>
        <v/>
      </c>
      <c r="F1695" s="1" t="str">
        <f>IF(I1695="","",IF(J1695="IN","",IF(COUNTIF($B$2:B1695,B1695)=1,1,"")))</f>
        <v/>
      </c>
      <c r="G1695" s="1">
        <f>IF(I1695="","",COUNTIF($K$1:K1695,K1695))</f>
        <v>19</v>
      </c>
      <c r="H1695" s="1">
        <f>IF(I1695="","",COUNTIF($G$2:G1695,1))</f>
        <v>84</v>
      </c>
      <c r="I1695" s="5">
        <v>41872</v>
      </c>
      <c r="J1695" s="5" t="s">
        <v>2</v>
      </c>
      <c r="K1695" s="5" t="s">
        <v>126</v>
      </c>
      <c r="L1695" s="6">
        <v>43497</v>
      </c>
      <c r="M1695" s="5">
        <v>3000</v>
      </c>
      <c r="N1695" s="5">
        <v>127.1</v>
      </c>
      <c r="O1695" s="7">
        <v>3812.9999999999995</v>
      </c>
    </row>
    <row r="1696" spans="1:15" x14ac:dyDescent="0.2">
      <c r="A1696" s="1" t="str">
        <f t="shared" si="52"/>
        <v>43497-Banco Supervielle S.A. (430)-41872-IN</v>
      </c>
      <c r="B1696" s="1" t="str">
        <f t="shared" si="53"/>
        <v>43497-Banco Supervielle S.A. (430)-IN</v>
      </c>
      <c r="C1696" s="1" t="str">
        <f>IF(I1696="","",IF(J1696="OUT","",IF(COUNTIF($A$2:A1696,A1696)=1,1,"")))</f>
        <v/>
      </c>
      <c r="D1696" s="1" t="str">
        <f>IF(I1696="","",IF(J1696="IN","",IF(COUNTIF($A$2:A1696,A1696)=1,1,"")))</f>
        <v/>
      </c>
      <c r="E1696" s="1" t="str">
        <f>IF(I1696="","",IF(J1696="OUT","",IF(COUNTIF(B$2:$B1696,B1696)=1,1,"")))</f>
        <v/>
      </c>
      <c r="F1696" s="1" t="str">
        <f>IF(I1696="","",IF(J1696="IN","",IF(COUNTIF($B$2:B1696,B1696)=1,1,"")))</f>
        <v/>
      </c>
      <c r="G1696" s="1">
        <f>IF(I1696="","",COUNTIF($K$1:K1696,K1696))</f>
        <v>20</v>
      </c>
      <c r="H1696" s="1">
        <f>IF(I1696="","",COUNTIF($G$2:G1696,1))</f>
        <v>84</v>
      </c>
      <c r="I1696" s="5">
        <v>41872</v>
      </c>
      <c r="J1696" s="5" t="s">
        <v>2</v>
      </c>
      <c r="K1696" s="5" t="s">
        <v>126</v>
      </c>
      <c r="L1696" s="6">
        <v>43497</v>
      </c>
      <c r="M1696" s="5">
        <v>610</v>
      </c>
      <c r="N1696" s="5">
        <v>19.149999999999999</v>
      </c>
      <c r="O1696" s="7">
        <v>11681.5</v>
      </c>
    </row>
    <row r="1697" spans="1:15" x14ac:dyDescent="0.2">
      <c r="A1697" s="1" t="str">
        <f t="shared" si="52"/>
        <v>43497-Banco Supervielle S.A. (430)-41872-IN</v>
      </c>
      <c r="B1697" s="1" t="str">
        <f t="shared" si="53"/>
        <v>43497-Banco Supervielle S.A. (430)-IN</v>
      </c>
      <c r="C1697" s="1" t="str">
        <f>IF(I1697="","",IF(J1697="OUT","",IF(COUNTIF($A$2:A1697,A1697)=1,1,"")))</f>
        <v/>
      </c>
      <c r="D1697" s="1" t="str">
        <f>IF(I1697="","",IF(J1697="IN","",IF(COUNTIF($A$2:A1697,A1697)=1,1,"")))</f>
        <v/>
      </c>
      <c r="E1697" s="1" t="str">
        <f>IF(I1697="","",IF(J1697="OUT","",IF(COUNTIF(B$2:$B1697,B1697)=1,1,"")))</f>
        <v/>
      </c>
      <c r="F1697" s="1" t="str">
        <f>IF(I1697="","",IF(J1697="IN","",IF(COUNTIF($B$2:B1697,B1697)=1,1,"")))</f>
        <v/>
      </c>
      <c r="G1697" s="1">
        <f>IF(I1697="","",COUNTIF($K$1:K1697,K1697))</f>
        <v>21</v>
      </c>
      <c r="H1697" s="1">
        <f>IF(I1697="","",COUNTIF($G$2:G1697,1))</f>
        <v>84</v>
      </c>
      <c r="I1697" s="5">
        <v>41872</v>
      </c>
      <c r="J1697" s="5" t="s">
        <v>2</v>
      </c>
      <c r="K1697" s="5" t="s">
        <v>126</v>
      </c>
      <c r="L1697" s="6">
        <v>43497</v>
      </c>
      <c r="M1697" s="5">
        <v>140</v>
      </c>
      <c r="N1697" s="5">
        <v>118.4</v>
      </c>
      <c r="O1697" s="7">
        <v>16576</v>
      </c>
    </row>
    <row r="1698" spans="1:15" x14ac:dyDescent="0.2">
      <c r="A1698" s="1" t="str">
        <f t="shared" si="52"/>
        <v>43497-Puente Hnos. (40)-41900-IN</v>
      </c>
      <c r="B1698" s="1" t="str">
        <f t="shared" si="53"/>
        <v>43497-Puente Hnos. (40)-IN</v>
      </c>
      <c r="C1698" s="1">
        <f>IF(I1698="","",IF(J1698="OUT","",IF(COUNTIF($A$2:A1698,A1698)=1,1,"")))</f>
        <v>1</v>
      </c>
      <c r="D1698" s="1" t="str">
        <f>IF(I1698="","",IF(J1698="IN","",IF(COUNTIF($A$2:A1698,A1698)=1,1,"")))</f>
        <v/>
      </c>
      <c r="E1698" s="1" t="str">
        <f>IF(I1698="","",IF(J1698="OUT","",IF(COUNTIF(B$2:$B1698,B1698)=1,1,"")))</f>
        <v/>
      </c>
      <c r="F1698" s="1" t="str">
        <f>IF(I1698="","",IF(J1698="IN","",IF(COUNTIF($B$2:B1698,B1698)=1,1,"")))</f>
        <v/>
      </c>
      <c r="G1698" s="1">
        <f>IF(I1698="","",COUNTIF($K$1:K1698,K1698))</f>
        <v>30</v>
      </c>
      <c r="H1698" s="1">
        <f>IF(I1698="","",COUNTIF($G$2:G1698,1))</f>
        <v>84</v>
      </c>
      <c r="I1698" s="5">
        <v>41900</v>
      </c>
      <c r="J1698" s="5" t="s">
        <v>2</v>
      </c>
      <c r="K1698" s="5" t="s">
        <v>30</v>
      </c>
      <c r="L1698" s="6">
        <v>43497</v>
      </c>
      <c r="M1698" s="5">
        <v>1083</v>
      </c>
      <c r="N1698" s="5">
        <v>379.5</v>
      </c>
      <c r="O1698" s="7">
        <v>410998.5</v>
      </c>
    </row>
    <row r="1699" spans="1:15" x14ac:dyDescent="0.2">
      <c r="A1699" s="1" t="str">
        <f t="shared" si="52"/>
        <v>43497-Rava Soc. de Bolsa (180)-42037-IN</v>
      </c>
      <c r="B1699" s="1" t="str">
        <f t="shared" si="53"/>
        <v>43497-Rava Soc. de Bolsa (180)-IN</v>
      </c>
      <c r="C1699" s="1">
        <f>IF(I1699="","",IF(J1699="OUT","",IF(COUNTIF($A$2:A1699,A1699)=1,1,"")))</f>
        <v>1</v>
      </c>
      <c r="D1699" s="1" t="str">
        <f>IF(I1699="","",IF(J1699="IN","",IF(COUNTIF($A$2:A1699,A1699)=1,1,"")))</f>
        <v/>
      </c>
      <c r="E1699" s="1">
        <f>IF(I1699="","",IF(J1699="OUT","",IF(COUNTIF(B$2:$B1699,B1699)=1,1,"")))</f>
        <v>1</v>
      </c>
      <c r="F1699" s="1" t="str">
        <f>IF(I1699="","",IF(J1699="IN","",IF(COUNTIF($B$2:B1699,B1699)=1,1,"")))</f>
        <v/>
      </c>
      <c r="G1699" s="1">
        <f>IF(I1699="","",COUNTIF($K$1:K1699,K1699))</f>
        <v>6</v>
      </c>
      <c r="H1699" s="1">
        <f>IF(I1699="","",COUNTIF($G$2:G1699,1))</f>
        <v>84</v>
      </c>
      <c r="I1699" s="5">
        <v>42037</v>
      </c>
      <c r="J1699" s="5" t="s">
        <v>2</v>
      </c>
      <c r="K1699" s="5" t="s">
        <v>65</v>
      </c>
      <c r="L1699" s="6">
        <v>43497</v>
      </c>
      <c r="M1699" s="5">
        <v>335</v>
      </c>
      <c r="N1699" s="5">
        <v>53.1</v>
      </c>
      <c r="O1699" s="7">
        <v>17788.5</v>
      </c>
    </row>
    <row r="1700" spans="1:15" x14ac:dyDescent="0.2">
      <c r="A1700" s="1" t="str">
        <f t="shared" ref="A1700:A1763" si="54">IF(I1700="","",L1700&amp;"-"&amp;K1700&amp;"-"&amp;I1700&amp;"-"&amp;J1700)</f>
        <v>43497-Rava Soc. de Bolsa (180)-42037-IN</v>
      </c>
      <c r="B1700" s="1" t="str">
        <f t="shared" ref="B1700:B1763" si="55">IF(I1700="","",L1700&amp;"-"&amp;K1700&amp;"-"&amp;J1700)</f>
        <v>43497-Rava Soc. de Bolsa (180)-IN</v>
      </c>
      <c r="C1700" s="1" t="str">
        <f>IF(I1700="","",IF(J1700="OUT","",IF(COUNTIF($A$2:A1700,A1700)=1,1,"")))</f>
        <v/>
      </c>
      <c r="D1700" s="1" t="str">
        <f>IF(I1700="","",IF(J1700="IN","",IF(COUNTIF($A$2:A1700,A1700)=1,1,"")))</f>
        <v/>
      </c>
      <c r="E1700" s="1" t="str">
        <f>IF(I1700="","",IF(J1700="OUT","",IF(COUNTIF(B$2:$B1700,B1700)=1,1,"")))</f>
        <v/>
      </c>
      <c r="F1700" s="1" t="str">
        <f>IF(I1700="","",IF(J1700="IN","",IF(COUNTIF($B$2:B1700,B1700)=1,1,"")))</f>
        <v/>
      </c>
      <c r="G1700" s="1">
        <f>IF(I1700="","",COUNTIF($K$1:K1700,K1700))</f>
        <v>7</v>
      </c>
      <c r="H1700" s="1">
        <f>IF(I1700="","",COUNTIF($G$2:G1700,1))</f>
        <v>84</v>
      </c>
      <c r="I1700" s="5">
        <v>42037</v>
      </c>
      <c r="J1700" s="5" t="s">
        <v>2</v>
      </c>
      <c r="K1700" s="5" t="s">
        <v>65</v>
      </c>
      <c r="L1700" s="6">
        <v>43497</v>
      </c>
      <c r="M1700" s="5">
        <v>6520</v>
      </c>
      <c r="N1700" s="5">
        <v>58.7</v>
      </c>
      <c r="O1700" s="7">
        <v>382724</v>
      </c>
    </row>
    <row r="1701" spans="1:15" x14ac:dyDescent="0.2">
      <c r="A1701" s="1" t="str">
        <f t="shared" si="54"/>
        <v>43497-Banco Supervielle S.A. (430)-42064-IN</v>
      </c>
      <c r="B1701" s="1" t="str">
        <f t="shared" si="55"/>
        <v>43497-Banco Supervielle S.A. (430)-IN</v>
      </c>
      <c r="C1701" s="1">
        <f>IF(I1701="","",IF(J1701="OUT","",IF(COUNTIF($A$2:A1701,A1701)=1,1,"")))</f>
        <v>1</v>
      </c>
      <c r="D1701" s="1" t="str">
        <f>IF(I1701="","",IF(J1701="IN","",IF(COUNTIF($A$2:A1701,A1701)=1,1,"")))</f>
        <v/>
      </c>
      <c r="E1701" s="1" t="str">
        <f>IF(I1701="","",IF(J1701="OUT","",IF(COUNTIF(B$2:$B1701,B1701)=1,1,"")))</f>
        <v/>
      </c>
      <c r="F1701" s="1" t="str">
        <f>IF(I1701="","",IF(J1701="IN","",IF(COUNTIF($B$2:B1701,B1701)=1,1,"")))</f>
        <v/>
      </c>
      <c r="G1701" s="1">
        <f>IF(I1701="","",COUNTIF($K$1:K1701,K1701))</f>
        <v>22</v>
      </c>
      <c r="H1701" s="1">
        <f>IF(I1701="","",COUNTIF($G$2:G1701,1))</f>
        <v>84</v>
      </c>
      <c r="I1701" s="5">
        <v>42064</v>
      </c>
      <c r="J1701" s="5" t="s">
        <v>2</v>
      </c>
      <c r="K1701" s="5" t="s">
        <v>126</v>
      </c>
      <c r="L1701" s="6">
        <v>43497</v>
      </c>
      <c r="M1701" s="5">
        <v>1400</v>
      </c>
      <c r="N1701" s="5">
        <v>5.92</v>
      </c>
      <c r="O1701" s="7">
        <v>8288</v>
      </c>
    </row>
    <row r="1702" spans="1:15" x14ac:dyDescent="0.2">
      <c r="A1702" s="1" t="str">
        <f t="shared" si="54"/>
        <v>43497-Banco Supervielle S.A. (430)-42064-IN</v>
      </c>
      <c r="B1702" s="1" t="str">
        <f t="shared" si="55"/>
        <v>43497-Banco Supervielle S.A. (430)-IN</v>
      </c>
      <c r="C1702" s="1" t="str">
        <f>IF(I1702="","",IF(J1702="OUT","",IF(COUNTIF($A$2:A1702,A1702)=1,1,"")))</f>
        <v/>
      </c>
      <c r="D1702" s="1" t="str">
        <f>IF(I1702="","",IF(J1702="IN","",IF(COUNTIF($A$2:A1702,A1702)=1,1,"")))</f>
        <v/>
      </c>
      <c r="E1702" s="1" t="str">
        <f>IF(I1702="","",IF(J1702="OUT","",IF(COUNTIF(B$2:$B1702,B1702)=1,1,"")))</f>
        <v/>
      </c>
      <c r="F1702" s="1" t="str">
        <f>IF(I1702="","",IF(J1702="IN","",IF(COUNTIF($B$2:B1702,B1702)=1,1,"")))</f>
        <v/>
      </c>
      <c r="G1702" s="1">
        <f>IF(I1702="","",COUNTIF($K$1:K1702,K1702))</f>
        <v>23</v>
      </c>
      <c r="H1702" s="1">
        <f>IF(I1702="","",COUNTIF($G$2:G1702,1))</f>
        <v>84</v>
      </c>
      <c r="I1702" s="5">
        <v>42064</v>
      </c>
      <c r="J1702" s="5" t="s">
        <v>2</v>
      </c>
      <c r="K1702" s="5" t="s">
        <v>126</v>
      </c>
      <c r="L1702" s="6">
        <v>43497</v>
      </c>
      <c r="M1702" s="5">
        <v>3785</v>
      </c>
      <c r="N1702" s="5">
        <v>6.09</v>
      </c>
      <c r="O1702" s="7">
        <v>23050.649999999998</v>
      </c>
    </row>
    <row r="1703" spans="1:15" x14ac:dyDescent="0.2">
      <c r="A1703" s="1" t="str">
        <f t="shared" si="54"/>
        <v>43497-Banco Supervielle S.A. (430)-42064-IN</v>
      </c>
      <c r="B1703" s="1" t="str">
        <f t="shared" si="55"/>
        <v>43497-Banco Supervielle S.A. (430)-IN</v>
      </c>
      <c r="C1703" s="1" t="str">
        <f>IF(I1703="","",IF(J1703="OUT","",IF(COUNTIF($A$2:A1703,A1703)=1,1,"")))</f>
        <v/>
      </c>
      <c r="D1703" s="1" t="str">
        <f>IF(I1703="","",IF(J1703="IN","",IF(COUNTIF($A$2:A1703,A1703)=1,1,"")))</f>
        <v/>
      </c>
      <c r="E1703" s="1" t="str">
        <f>IF(I1703="","",IF(J1703="OUT","",IF(COUNTIF(B$2:$B1703,B1703)=1,1,"")))</f>
        <v/>
      </c>
      <c r="F1703" s="1" t="str">
        <f>IF(I1703="","",IF(J1703="IN","",IF(COUNTIF($B$2:B1703,B1703)=1,1,"")))</f>
        <v/>
      </c>
      <c r="G1703" s="1">
        <f>IF(I1703="","",COUNTIF($K$1:K1703,K1703))</f>
        <v>24</v>
      </c>
      <c r="H1703" s="1">
        <f>IF(I1703="","",COUNTIF($G$2:G1703,1))</f>
        <v>84</v>
      </c>
      <c r="I1703" s="5">
        <v>42064</v>
      </c>
      <c r="J1703" s="5" t="s">
        <v>2</v>
      </c>
      <c r="K1703" s="5" t="s">
        <v>126</v>
      </c>
      <c r="L1703" s="6">
        <v>43497</v>
      </c>
      <c r="M1703" s="5">
        <v>442</v>
      </c>
      <c r="N1703" s="5">
        <v>59.3</v>
      </c>
      <c r="O1703" s="7">
        <v>26210.6</v>
      </c>
    </row>
    <row r="1704" spans="1:15" x14ac:dyDescent="0.2">
      <c r="A1704" s="1" t="str">
        <f t="shared" si="54"/>
        <v>43497-Banco Supervielle S.A. (430)-42064-IN</v>
      </c>
      <c r="B1704" s="1" t="str">
        <f t="shared" si="55"/>
        <v>43497-Banco Supervielle S.A. (430)-IN</v>
      </c>
      <c r="C1704" s="1" t="str">
        <f>IF(I1704="","",IF(J1704="OUT","",IF(COUNTIF($A$2:A1704,A1704)=1,1,"")))</f>
        <v/>
      </c>
      <c r="D1704" s="1" t="str">
        <f>IF(I1704="","",IF(J1704="IN","",IF(COUNTIF($A$2:A1704,A1704)=1,1,"")))</f>
        <v/>
      </c>
      <c r="E1704" s="1" t="str">
        <f>IF(I1704="","",IF(J1704="OUT","",IF(COUNTIF(B$2:$B1704,B1704)=1,1,"")))</f>
        <v/>
      </c>
      <c r="F1704" s="1" t="str">
        <f>IF(I1704="","",IF(J1704="IN","",IF(COUNTIF($B$2:B1704,B1704)=1,1,"")))</f>
        <v/>
      </c>
      <c r="G1704" s="1">
        <f>IF(I1704="","",COUNTIF($K$1:K1704,K1704))</f>
        <v>25</v>
      </c>
      <c r="H1704" s="1">
        <f>IF(I1704="","",COUNTIF($G$2:G1704,1))</f>
        <v>84</v>
      </c>
      <c r="I1704" s="5">
        <v>42064</v>
      </c>
      <c r="J1704" s="5" t="s">
        <v>2</v>
      </c>
      <c r="K1704" s="5" t="s">
        <v>126</v>
      </c>
      <c r="L1704" s="6">
        <v>43497</v>
      </c>
      <c r="M1704" s="5">
        <v>322</v>
      </c>
      <c r="N1704" s="5">
        <v>122.25</v>
      </c>
      <c r="O1704" s="7">
        <v>39364.5</v>
      </c>
    </row>
    <row r="1705" spans="1:15" x14ac:dyDescent="0.2">
      <c r="A1705" s="1" t="str">
        <f t="shared" si="54"/>
        <v>43497-Banco Supervielle S.A. (430)-42064-IN</v>
      </c>
      <c r="B1705" s="1" t="str">
        <f t="shared" si="55"/>
        <v>43497-Banco Supervielle S.A. (430)-IN</v>
      </c>
      <c r="C1705" s="1" t="str">
        <f>IF(I1705="","",IF(J1705="OUT","",IF(COUNTIF($A$2:A1705,A1705)=1,1,"")))</f>
        <v/>
      </c>
      <c r="D1705" s="1" t="str">
        <f>IF(I1705="","",IF(J1705="IN","",IF(COUNTIF($A$2:A1705,A1705)=1,1,"")))</f>
        <v/>
      </c>
      <c r="E1705" s="1" t="str">
        <f>IF(I1705="","",IF(J1705="OUT","",IF(COUNTIF(B$2:$B1705,B1705)=1,1,"")))</f>
        <v/>
      </c>
      <c r="F1705" s="1" t="str">
        <f>IF(I1705="","",IF(J1705="IN","",IF(COUNTIF($B$2:B1705,B1705)=1,1,"")))</f>
        <v/>
      </c>
      <c r="G1705" s="1">
        <f>IF(I1705="","",COUNTIF($K$1:K1705,K1705))</f>
        <v>26</v>
      </c>
      <c r="H1705" s="1">
        <f>IF(I1705="","",COUNTIF($G$2:G1705,1))</f>
        <v>84</v>
      </c>
      <c r="I1705" s="5">
        <v>42064</v>
      </c>
      <c r="J1705" s="5" t="s">
        <v>2</v>
      </c>
      <c r="K1705" s="5" t="s">
        <v>126</v>
      </c>
      <c r="L1705" s="6">
        <v>43497</v>
      </c>
      <c r="M1705" s="5">
        <v>530</v>
      </c>
      <c r="N1705" s="5">
        <v>81.05</v>
      </c>
      <c r="O1705" s="7">
        <v>42956.5</v>
      </c>
    </row>
    <row r="1706" spans="1:15" x14ac:dyDescent="0.2">
      <c r="A1706" s="1" t="str">
        <f t="shared" si="54"/>
        <v>43497-Banco Supervielle S.A. (430)-42064-IN</v>
      </c>
      <c r="B1706" s="1" t="str">
        <f t="shared" si="55"/>
        <v>43497-Banco Supervielle S.A. (430)-IN</v>
      </c>
      <c r="C1706" s="1" t="str">
        <f>IF(I1706="","",IF(J1706="OUT","",IF(COUNTIF($A$2:A1706,A1706)=1,1,"")))</f>
        <v/>
      </c>
      <c r="D1706" s="1" t="str">
        <f>IF(I1706="","",IF(J1706="IN","",IF(COUNTIF($A$2:A1706,A1706)=1,1,"")))</f>
        <v/>
      </c>
      <c r="E1706" s="1" t="str">
        <f>IF(I1706="","",IF(J1706="OUT","",IF(COUNTIF(B$2:$B1706,B1706)=1,1,"")))</f>
        <v/>
      </c>
      <c r="F1706" s="1" t="str">
        <f>IF(I1706="","",IF(J1706="IN","",IF(COUNTIF($B$2:B1706,B1706)=1,1,"")))</f>
        <v/>
      </c>
      <c r="G1706" s="1">
        <f>IF(I1706="","",COUNTIF($K$1:K1706,K1706))</f>
        <v>27</v>
      </c>
      <c r="H1706" s="1">
        <f>IF(I1706="","",COUNTIF($G$2:G1706,1))</f>
        <v>84</v>
      </c>
      <c r="I1706" s="5">
        <v>42064</v>
      </c>
      <c r="J1706" s="5" t="s">
        <v>2</v>
      </c>
      <c r="K1706" s="5" t="s">
        <v>126</v>
      </c>
      <c r="L1706" s="6">
        <v>43497</v>
      </c>
      <c r="M1706" s="5">
        <v>850</v>
      </c>
      <c r="N1706" s="5">
        <v>134.85</v>
      </c>
      <c r="O1706" s="7">
        <v>114622.5</v>
      </c>
    </row>
    <row r="1707" spans="1:15" x14ac:dyDescent="0.2">
      <c r="A1707" s="1" t="str">
        <f t="shared" si="54"/>
        <v>43497-Santander Rio Banco (1119)-42110-IN</v>
      </c>
      <c r="B1707" s="1" t="str">
        <f t="shared" si="55"/>
        <v>43497-Santander Rio Banco (1119)-IN</v>
      </c>
      <c r="C1707" s="1">
        <f>IF(I1707="","",IF(J1707="OUT","",IF(COUNTIF($A$2:A1707,A1707)=1,1,"")))</f>
        <v>1</v>
      </c>
      <c r="D1707" s="1" t="str">
        <f>IF(I1707="","",IF(J1707="IN","",IF(COUNTIF($A$2:A1707,A1707)=1,1,"")))</f>
        <v/>
      </c>
      <c r="E1707" s="1" t="str">
        <f>IF(I1707="","",IF(J1707="OUT","",IF(COUNTIF(B$2:$B1707,B1707)=1,1,"")))</f>
        <v/>
      </c>
      <c r="F1707" s="1" t="str">
        <f>IF(I1707="","",IF(J1707="IN","",IF(COUNTIF($B$2:B1707,B1707)=1,1,"")))</f>
        <v/>
      </c>
      <c r="G1707" s="1">
        <f>IF(I1707="","",COUNTIF($K$1:K1707,K1707))</f>
        <v>206</v>
      </c>
      <c r="H1707" s="1">
        <f>IF(I1707="","",COUNTIF($G$2:G1707,1))</f>
        <v>84</v>
      </c>
      <c r="I1707" s="5">
        <v>42110</v>
      </c>
      <c r="J1707" s="5" t="s">
        <v>2</v>
      </c>
      <c r="K1707" s="5" t="s">
        <v>114</v>
      </c>
      <c r="L1707" s="6">
        <v>43497</v>
      </c>
      <c r="M1707" s="5">
        <v>500</v>
      </c>
      <c r="N1707" s="5">
        <v>15.35</v>
      </c>
      <c r="O1707" s="7">
        <v>7675</v>
      </c>
    </row>
    <row r="1708" spans="1:15" x14ac:dyDescent="0.2">
      <c r="A1708" s="1" t="str">
        <f t="shared" si="54"/>
        <v>43497-Santander Rio Banco (1119)-42110-IN</v>
      </c>
      <c r="B1708" s="1" t="str">
        <f t="shared" si="55"/>
        <v>43497-Santander Rio Banco (1119)-IN</v>
      </c>
      <c r="C1708" s="1" t="str">
        <f>IF(I1708="","",IF(J1708="OUT","",IF(COUNTIF($A$2:A1708,A1708)=1,1,"")))</f>
        <v/>
      </c>
      <c r="D1708" s="1" t="str">
        <f>IF(I1708="","",IF(J1708="IN","",IF(COUNTIF($A$2:A1708,A1708)=1,1,"")))</f>
        <v/>
      </c>
      <c r="E1708" s="1" t="str">
        <f>IF(I1708="","",IF(J1708="OUT","",IF(COUNTIF(B$2:$B1708,B1708)=1,1,"")))</f>
        <v/>
      </c>
      <c r="F1708" s="1" t="str">
        <f>IF(I1708="","",IF(J1708="IN","",IF(COUNTIF($B$2:B1708,B1708)=1,1,"")))</f>
        <v/>
      </c>
      <c r="G1708" s="1">
        <f>IF(I1708="","",COUNTIF($K$1:K1708,K1708))</f>
        <v>207</v>
      </c>
      <c r="H1708" s="1">
        <f>IF(I1708="","",COUNTIF($G$2:G1708,1))</f>
        <v>84</v>
      </c>
      <c r="I1708" s="5">
        <v>42110</v>
      </c>
      <c r="J1708" s="5" t="s">
        <v>2</v>
      </c>
      <c r="K1708" s="5" t="s">
        <v>114</v>
      </c>
      <c r="L1708" s="6">
        <v>43497</v>
      </c>
      <c r="M1708" s="5">
        <v>5099</v>
      </c>
      <c r="N1708" s="5">
        <v>3671.2</v>
      </c>
      <c r="O1708" s="7">
        <v>187194.48799999998</v>
      </c>
    </row>
    <row r="1709" spans="1:15" x14ac:dyDescent="0.2">
      <c r="A1709" s="1" t="str">
        <f t="shared" si="54"/>
        <v>43497-Santander Rio Banco (1119)-42110-IN</v>
      </c>
      <c r="B1709" s="1" t="str">
        <f t="shared" si="55"/>
        <v>43497-Santander Rio Banco (1119)-IN</v>
      </c>
      <c r="C1709" s="1" t="str">
        <f>IF(I1709="","",IF(J1709="OUT","",IF(COUNTIF($A$2:A1709,A1709)=1,1,"")))</f>
        <v/>
      </c>
      <c r="D1709" s="1" t="str">
        <f>IF(I1709="","",IF(J1709="IN","",IF(COUNTIF($A$2:A1709,A1709)=1,1,"")))</f>
        <v/>
      </c>
      <c r="E1709" s="1" t="str">
        <f>IF(I1709="","",IF(J1709="OUT","",IF(COUNTIF(B$2:$B1709,B1709)=1,1,"")))</f>
        <v/>
      </c>
      <c r="F1709" s="1" t="str">
        <f>IF(I1709="","",IF(J1709="IN","",IF(COUNTIF($B$2:B1709,B1709)=1,1,"")))</f>
        <v/>
      </c>
      <c r="G1709" s="1">
        <f>IF(I1709="","",COUNTIF($K$1:K1709,K1709))</f>
        <v>208</v>
      </c>
      <c r="H1709" s="1">
        <f>IF(I1709="","",COUNTIF($G$2:G1709,1))</f>
        <v>84</v>
      </c>
      <c r="I1709" s="5">
        <v>42110</v>
      </c>
      <c r="J1709" s="5" t="s">
        <v>2</v>
      </c>
      <c r="K1709" s="5" t="s">
        <v>114</v>
      </c>
      <c r="L1709" s="6">
        <v>43497</v>
      </c>
      <c r="M1709" s="5">
        <v>13000</v>
      </c>
      <c r="N1709" s="5">
        <v>3200</v>
      </c>
      <c r="O1709" s="7">
        <v>416000</v>
      </c>
    </row>
    <row r="1710" spans="1:15" x14ac:dyDescent="0.2">
      <c r="A1710" s="1" t="str">
        <f t="shared" si="54"/>
        <v>43497-Santander Rio Banco (1119)-42110-IN</v>
      </c>
      <c r="B1710" s="1" t="str">
        <f t="shared" si="55"/>
        <v>43497-Santander Rio Banco (1119)-IN</v>
      </c>
      <c r="C1710" s="1" t="str">
        <f>IF(I1710="","",IF(J1710="OUT","",IF(COUNTIF($A$2:A1710,A1710)=1,1,"")))</f>
        <v/>
      </c>
      <c r="D1710" s="1" t="str">
        <f>IF(I1710="","",IF(J1710="IN","",IF(COUNTIF($A$2:A1710,A1710)=1,1,"")))</f>
        <v/>
      </c>
      <c r="E1710" s="1" t="str">
        <f>IF(I1710="","",IF(J1710="OUT","",IF(COUNTIF(B$2:$B1710,B1710)=1,1,"")))</f>
        <v/>
      </c>
      <c r="F1710" s="1" t="str">
        <f>IF(I1710="","",IF(J1710="IN","",IF(COUNTIF($B$2:B1710,B1710)=1,1,"")))</f>
        <v/>
      </c>
      <c r="G1710" s="1">
        <f>IF(I1710="","",COUNTIF($K$1:K1710,K1710))</f>
        <v>209</v>
      </c>
      <c r="H1710" s="1">
        <f>IF(I1710="","",COUNTIF($G$2:G1710,1))</f>
        <v>84</v>
      </c>
      <c r="I1710" s="5">
        <v>42110</v>
      </c>
      <c r="J1710" s="5" t="s">
        <v>2</v>
      </c>
      <c r="K1710" s="5" t="s">
        <v>114</v>
      </c>
      <c r="L1710" s="6">
        <v>43497</v>
      </c>
      <c r="M1710" s="5">
        <v>16000</v>
      </c>
      <c r="N1710" s="5">
        <v>2911.65</v>
      </c>
      <c r="O1710" s="7">
        <v>465864.00000000006</v>
      </c>
    </row>
    <row r="1711" spans="1:15" x14ac:dyDescent="0.2">
      <c r="A1711" s="1" t="str">
        <f t="shared" si="54"/>
        <v>43497-Santander Rio Banco (1119)-42110-IN</v>
      </c>
      <c r="B1711" s="1" t="str">
        <f t="shared" si="55"/>
        <v>43497-Santander Rio Banco (1119)-IN</v>
      </c>
      <c r="C1711" s="1" t="str">
        <f>IF(I1711="","",IF(J1711="OUT","",IF(COUNTIF($A$2:A1711,A1711)=1,1,"")))</f>
        <v/>
      </c>
      <c r="D1711" s="1" t="str">
        <f>IF(I1711="","",IF(J1711="IN","",IF(COUNTIF($A$2:A1711,A1711)=1,1,"")))</f>
        <v/>
      </c>
      <c r="E1711" s="1" t="str">
        <f>IF(I1711="","",IF(J1711="OUT","",IF(COUNTIF(B$2:$B1711,B1711)=1,1,"")))</f>
        <v/>
      </c>
      <c r="F1711" s="1" t="str">
        <f>IF(I1711="","",IF(J1711="IN","",IF(COUNTIF($B$2:B1711,B1711)=1,1,"")))</f>
        <v/>
      </c>
      <c r="G1711" s="1">
        <f>IF(I1711="","",COUNTIF($K$1:K1711,K1711))</f>
        <v>210</v>
      </c>
      <c r="H1711" s="1">
        <f>IF(I1711="","",COUNTIF($G$2:G1711,1))</f>
        <v>84</v>
      </c>
      <c r="I1711" s="5">
        <v>42110</v>
      </c>
      <c r="J1711" s="5" t="s">
        <v>2</v>
      </c>
      <c r="K1711" s="5" t="s">
        <v>114</v>
      </c>
      <c r="L1711" s="6">
        <v>43497</v>
      </c>
      <c r="M1711" s="5">
        <v>26500</v>
      </c>
      <c r="N1711" s="5">
        <v>3792</v>
      </c>
      <c r="O1711" s="7">
        <v>1004880</v>
      </c>
    </row>
    <row r="1712" spans="1:15" x14ac:dyDescent="0.2">
      <c r="A1712" s="1" t="str">
        <f t="shared" si="54"/>
        <v>43497-Rava Soc. de Bolsa (180)-42115-IN</v>
      </c>
      <c r="B1712" s="1" t="str">
        <f t="shared" si="55"/>
        <v>43497-Rava Soc. de Bolsa (180)-IN</v>
      </c>
      <c r="C1712" s="1">
        <f>IF(I1712="","",IF(J1712="OUT","",IF(COUNTIF($A$2:A1712,A1712)=1,1,"")))</f>
        <v>1</v>
      </c>
      <c r="D1712" s="1" t="str">
        <f>IF(I1712="","",IF(J1712="IN","",IF(COUNTIF($A$2:A1712,A1712)=1,1,"")))</f>
        <v/>
      </c>
      <c r="E1712" s="1" t="str">
        <f>IF(I1712="","",IF(J1712="OUT","",IF(COUNTIF(B$2:$B1712,B1712)=1,1,"")))</f>
        <v/>
      </c>
      <c r="F1712" s="1" t="str">
        <f>IF(I1712="","",IF(J1712="IN","",IF(COUNTIF($B$2:B1712,B1712)=1,1,"")))</f>
        <v/>
      </c>
      <c r="G1712" s="1">
        <f>IF(I1712="","",COUNTIF($K$1:K1712,K1712))</f>
        <v>8</v>
      </c>
      <c r="H1712" s="1">
        <f>IF(I1712="","",COUNTIF($G$2:G1712,1))</f>
        <v>84</v>
      </c>
      <c r="I1712" s="5">
        <v>42115</v>
      </c>
      <c r="J1712" s="5" t="s">
        <v>2</v>
      </c>
      <c r="K1712" s="5" t="s">
        <v>65</v>
      </c>
      <c r="L1712" s="6">
        <v>43497</v>
      </c>
      <c r="M1712" s="5">
        <v>10248</v>
      </c>
      <c r="N1712" s="5">
        <v>3884</v>
      </c>
      <c r="O1712" s="7">
        <v>398032.32</v>
      </c>
    </row>
    <row r="1713" spans="1:15" x14ac:dyDescent="0.2">
      <c r="A1713" s="1" t="str">
        <f t="shared" si="54"/>
        <v>43497-Santander Rio Banco (1119)-42127-IN</v>
      </c>
      <c r="B1713" s="1" t="str">
        <f t="shared" si="55"/>
        <v>43497-Santander Rio Banco (1119)-IN</v>
      </c>
      <c r="C1713" s="1">
        <f>IF(I1713="","",IF(J1713="OUT","",IF(COUNTIF($A$2:A1713,A1713)=1,1,"")))</f>
        <v>1</v>
      </c>
      <c r="D1713" s="1" t="str">
        <f>IF(I1713="","",IF(J1713="IN","",IF(COUNTIF($A$2:A1713,A1713)=1,1,"")))</f>
        <v/>
      </c>
      <c r="E1713" s="1" t="str">
        <f>IF(I1713="","",IF(J1713="OUT","",IF(COUNTIF(B$2:$B1713,B1713)=1,1,"")))</f>
        <v/>
      </c>
      <c r="F1713" s="1" t="str">
        <f>IF(I1713="","",IF(J1713="IN","",IF(COUNTIF($B$2:B1713,B1713)=1,1,"")))</f>
        <v/>
      </c>
      <c r="G1713" s="1">
        <f>IF(I1713="","",COUNTIF($K$1:K1713,K1713))</f>
        <v>211</v>
      </c>
      <c r="H1713" s="1">
        <f>IF(I1713="","",COUNTIF($G$2:G1713,1))</f>
        <v>84</v>
      </c>
      <c r="I1713" s="5">
        <v>42127</v>
      </c>
      <c r="J1713" s="5" t="s">
        <v>2</v>
      </c>
      <c r="K1713" s="5" t="s">
        <v>114</v>
      </c>
      <c r="L1713" s="6">
        <v>43497</v>
      </c>
      <c r="M1713" s="5">
        <v>3000</v>
      </c>
      <c r="N1713" s="5">
        <v>13.2</v>
      </c>
      <c r="O1713" s="7">
        <v>39600</v>
      </c>
    </row>
    <row r="1714" spans="1:15" x14ac:dyDescent="0.2">
      <c r="A1714" s="1" t="str">
        <f t="shared" si="54"/>
        <v>43497-Santander Rio Banco (1119)-42127-IN</v>
      </c>
      <c r="B1714" s="1" t="str">
        <f t="shared" si="55"/>
        <v>43497-Santander Rio Banco (1119)-IN</v>
      </c>
      <c r="C1714" s="1" t="str">
        <f>IF(I1714="","",IF(J1714="OUT","",IF(COUNTIF($A$2:A1714,A1714)=1,1,"")))</f>
        <v/>
      </c>
      <c r="D1714" s="1" t="str">
        <f>IF(I1714="","",IF(J1714="IN","",IF(COUNTIF($A$2:A1714,A1714)=1,1,"")))</f>
        <v/>
      </c>
      <c r="E1714" s="1" t="str">
        <f>IF(I1714="","",IF(J1714="OUT","",IF(COUNTIF(B$2:$B1714,B1714)=1,1,"")))</f>
        <v/>
      </c>
      <c r="F1714" s="1" t="str">
        <f>IF(I1714="","",IF(J1714="IN","",IF(COUNTIF($B$2:B1714,B1714)=1,1,"")))</f>
        <v/>
      </c>
      <c r="G1714" s="1">
        <f>IF(I1714="","",COUNTIF($K$1:K1714,K1714))</f>
        <v>212</v>
      </c>
      <c r="H1714" s="1">
        <f>IF(I1714="","",COUNTIF($G$2:G1714,1))</f>
        <v>84</v>
      </c>
      <c r="I1714" s="5">
        <v>42127</v>
      </c>
      <c r="J1714" s="5" t="s">
        <v>2</v>
      </c>
      <c r="K1714" s="5" t="s">
        <v>114</v>
      </c>
      <c r="L1714" s="6">
        <v>43497</v>
      </c>
      <c r="M1714" s="5">
        <v>1000</v>
      </c>
      <c r="N1714" s="5">
        <v>42.25</v>
      </c>
      <c r="O1714" s="7">
        <v>42250</v>
      </c>
    </row>
    <row r="1715" spans="1:15" x14ac:dyDescent="0.2">
      <c r="A1715" s="1" t="str">
        <f t="shared" si="54"/>
        <v>43497-Santander Rio Banco (1119)-42127-IN</v>
      </c>
      <c r="B1715" s="1" t="str">
        <f t="shared" si="55"/>
        <v>43497-Santander Rio Banco (1119)-IN</v>
      </c>
      <c r="C1715" s="1" t="str">
        <f>IF(I1715="","",IF(J1715="OUT","",IF(COUNTIF($A$2:A1715,A1715)=1,1,"")))</f>
        <v/>
      </c>
      <c r="D1715" s="1" t="str">
        <f>IF(I1715="","",IF(J1715="IN","",IF(COUNTIF($A$2:A1715,A1715)=1,1,"")))</f>
        <v/>
      </c>
      <c r="E1715" s="1" t="str">
        <f>IF(I1715="","",IF(J1715="OUT","",IF(COUNTIF(B$2:$B1715,B1715)=1,1,"")))</f>
        <v/>
      </c>
      <c r="F1715" s="1" t="str">
        <f>IF(I1715="","",IF(J1715="IN","",IF(COUNTIF($B$2:B1715,B1715)=1,1,"")))</f>
        <v/>
      </c>
      <c r="G1715" s="1">
        <f>IF(I1715="","",COUNTIF($K$1:K1715,K1715))</f>
        <v>213</v>
      </c>
      <c r="H1715" s="1">
        <f>IF(I1715="","",COUNTIF($G$2:G1715,1))</f>
        <v>84</v>
      </c>
      <c r="I1715" s="5">
        <v>42127</v>
      </c>
      <c r="J1715" s="5" t="s">
        <v>2</v>
      </c>
      <c r="K1715" s="5" t="s">
        <v>114</v>
      </c>
      <c r="L1715" s="6">
        <v>43497</v>
      </c>
      <c r="M1715" s="5">
        <v>200</v>
      </c>
      <c r="N1715" s="5">
        <v>604.6</v>
      </c>
      <c r="O1715" s="7">
        <v>120920</v>
      </c>
    </row>
    <row r="1716" spans="1:15" x14ac:dyDescent="0.2">
      <c r="A1716" s="1" t="str">
        <f t="shared" si="54"/>
        <v>43497-Sailing Inversiones S.A. (1761)-42226-IN</v>
      </c>
      <c r="B1716" s="1" t="str">
        <f t="shared" si="55"/>
        <v>43497-Sailing Inversiones S.A. (1761)-IN</v>
      </c>
      <c r="C1716" s="1">
        <f>IF(I1716="","",IF(J1716="OUT","",IF(COUNTIF($A$2:A1716,A1716)=1,1,"")))</f>
        <v>1</v>
      </c>
      <c r="D1716" s="1" t="str">
        <f>IF(I1716="","",IF(J1716="IN","",IF(COUNTIF($A$2:A1716,A1716)=1,1,"")))</f>
        <v/>
      </c>
      <c r="E1716" s="1">
        <f>IF(I1716="","",IF(J1716="OUT","",IF(COUNTIF(B$2:$B1716,B1716)=1,1,"")))</f>
        <v>1</v>
      </c>
      <c r="F1716" s="1" t="str">
        <f>IF(I1716="","",IF(J1716="IN","",IF(COUNTIF($B$2:B1716,B1716)=1,1,"")))</f>
        <v/>
      </c>
      <c r="G1716" s="1">
        <f>IF(I1716="","",COUNTIF($K$1:K1716,K1716))</f>
        <v>1</v>
      </c>
      <c r="H1716" s="1">
        <f>IF(I1716="","",COUNTIF($G$2:G1716,1))</f>
        <v>85</v>
      </c>
      <c r="I1716" s="5">
        <v>42226</v>
      </c>
      <c r="J1716" s="5" t="s">
        <v>2</v>
      </c>
      <c r="K1716" s="5" t="s">
        <v>128</v>
      </c>
      <c r="L1716" s="6">
        <v>43497</v>
      </c>
      <c r="M1716" s="5">
        <v>1780</v>
      </c>
      <c r="N1716" s="5">
        <v>41.65</v>
      </c>
      <c r="O1716" s="7">
        <v>74137</v>
      </c>
    </row>
    <row r="1717" spans="1:15" x14ac:dyDescent="0.2">
      <c r="A1717" s="1" t="str">
        <f t="shared" si="54"/>
        <v>43497-Sailing Inversiones S.A. (1761)-42226-IN</v>
      </c>
      <c r="B1717" s="1" t="str">
        <f t="shared" si="55"/>
        <v>43497-Sailing Inversiones S.A. (1761)-IN</v>
      </c>
      <c r="C1717" s="1" t="str">
        <f>IF(I1717="","",IF(J1717="OUT","",IF(COUNTIF($A$2:A1717,A1717)=1,1,"")))</f>
        <v/>
      </c>
      <c r="D1717" s="1" t="str">
        <f>IF(I1717="","",IF(J1717="IN","",IF(COUNTIF($A$2:A1717,A1717)=1,1,"")))</f>
        <v/>
      </c>
      <c r="E1717" s="1" t="str">
        <f>IF(I1717="","",IF(J1717="OUT","",IF(COUNTIF(B$2:$B1717,B1717)=1,1,"")))</f>
        <v/>
      </c>
      <c r="F1717" s="1" t="str">
        <f>IF(I1717="","",IF(J1717="IN","",IF(COUNTIF($B$2:B1717,B1717)=1,1,"")))</f>
        <v/>
      </c>
      <c r="G1717" s="1">
        <f>IF(I1717="","",COUNTIF($K$1:K1717,K1717))</f>
        <v>2</v>
      </c>
      <c r="H1717" s="1">
        <f>IF(I1717="","",COUNTIF($G$2:G1717,1))</f>
        <v>85</v>
      </c>
      <c r="I1717" s="5">
        <v>42226</v>
      </c>
      <c r="J1717" s="5" t="s">
        <v>2</v>
      </c>
      <c r="K1717" s="5" t="s">
        <v>128</v>
      </c>
      <c r="L1717" s="6">
        <v>43497</v>
      </c>
      <c r="M1717" s="5">
        <v>866</v>
      </c>
      <c r="N1717" s="5">
        <v>134.80000000000001</v>
      </c>
      <c r="O1717" s="7">
        <v>116736.8</v>
      </c>
    </row>
    <row r="1718" spans="1:15" x14ac:dyDescent="0.2">
      <c r="A1718" s="1" t="str">
        <f t="shared" si="54"/>
        <v>43497-BBVA Banco Frances (1103)-42281-IN</v>
      </c>
      <c r="B1718" s="1" t="str">
        <f t="shared" si="55"/>
        <v>43497-BBVA Banco Frances (1103)-IN</v>
      </c>
      <c r="C1718" s="1">
        <f>IF(I1718="","",IF(J1718="OUT","",IF(COUNTIF($A$2:A1718,A1718)=1,1,"")))</f>
        <v>1</v>
      </c>
      <c r="D1718" s="1" t="str">
        <f>IF(I1718="","",IF(J1718="IN","",IF(COUNTIF($A$2:A1718,A1718)=1,1,"")))</f>
        <v/>
      </c>
      <c r="E1718" s="1" t="str">
        <f>IF(I1718="","",IF(J1718="OUT","",IF(COUNTIF(B$2:$B1718,B1718)=1,1,"")))</f>
        <v/>
      </c>
      <c r="F1718" s="1" t="str">
        <f>IF(I1718="","",IF(J1718="IN","",IF(COUNTIF($B$2:B1718,B1718)=1,1,"")))</f>
        <v/>
      </c>
      <c r="G1718" s="1">
        <f>IF(I1718="","",COUNTIF($K$1:K1718,K1718))</f>
        <v>117</v>
      </c>
      <c r="H1718" s="1">
        <f>IF(I1718="","",COUNTIF($G$2:G1718,1))</f>
        <v>85</v>
      </c>
      <c r="I1718" s="5">
        <v>42281</v>
      </c>
      <c r="J1718" s="5" t="s">
        <v>2</v>
      </c>
      <c r="K1718" s="5" t="s">
        <v>13</v>
      </c>
      <c r="L1718" s="6">
        <v>43497</v>
      </c>
      <c r="M1718" s="5">
        <v>8</v>
      </c>
      <c r="N1718" s="5">
        <v>207.85</v>
      </c>
      <c r="O1718" s="7">
        <v>1662.8</v>
      </c>
    </row>
    <row r="1719" spans="1:15" x14ac:dyDescent="0.2">
      <c r="A1719" s="1" t="str">
        <f t="shared" si="54"/>
        <v>43497-BBVA Banco Frances (1103)-42281-IN</v>
      </c>
      <c r="B1719" s="1" t="str">
        <f t="shared" si="55"/>
        <v>43497-BBVA Banco Frances (1103)-IN</v>
      </c>
      <c r="C1719" s="1" t="str">
        <f>IF(I1719="","",IF(J1719="OUT","",IF(COUNTIF($A$2:A1719,A1719)=1,1,"")))</f>
        <v/>
      </c>
      <c r="D1719" s="1" t="str">
        <f>IF(I1719="","",IF(J1719="IN","",IF(COUNTIF($A$2:A1719,A1719)=1,1,"")))</f>
        <v/>
      </c>
      <c r="E1719" s="1" t="str">
        <f>IF(I1719="","",IF(J1719="OUT","",IF(COUNTIF(B$2:$B1719,B1719)=1,1,"")))</f>
        <v/>
      </c>
      <c r="F1719" s="1" t="str">
        <f>IF(I1719="","",IF(J1719="IN","",IF(COUNTIF($B$2:B1719,B1719)=1,1,"")))</f>
        <v/>
      </c>
      <c r="G1719" s="1">
        <f>IF(I1719="","",COUNTIF($K$1:K1719,K1719))</f>
        <v>118</v>
      </c>
      <c r="H1719" s="1">
        <f>IF(I1719="","",COUNTIF($G$2:G1719,1))</f>
        <v>85</v>
      </c>
      <c r="I1719" s="5">
        <v>42281</v>
      </c>
      <c r="J1719" s="5" t="s">
        <v>2</v>
      </c>
      <c r="K1719" s="5" t="s">
        <v>13</v>
      </c>
      <c r="L1719" s="6">
        <v>43497</v>
      </c>
      <c r="M1719" s="5">
        <v>40</v>
      </c>
      <c r="N1719" s="5">
        <v>68.5</v>
      </c>
      <c r="O1719" s="7">
        <v>2740</v>
      </c>
    </row>
    <row r="1720" spans="1:15" x14ac:dyDescent="0.2">
      <c r="A1720" s="1" t="str">
        <f t="shared" si="54"/>
        <v>43497-BBVA Banco Frances (1103)-42281-IN</v>
      </c>
      <c r="B1720" s="1" t="str">
        <f t="shared" si="55"/>
        <v>43497-BBVA Banco Frances (1103)-IN</v>
      </c>
      <c r="C1720" s="1" t="str">
        <f>IF(I1720="","",IF(J1720="OUT","",IF(COUNTIF($A$2:A1720,A1720)=1,1,"")))</f>
        <v/>
      </c>
      <c r="D1720" s="1" t="str">
        <f>IF(I1720="","",IF(J1720="IN","",IF(COUNTIF($A$2:A1720,A1720)=1,1,"")))</f>
        <v/>
      </c>
      <c r="E1720" s="1" t="str">
        <f>IF(I1720="","",IF(J1720="OUT","",IF(COUNTIF(B$2:$B1720,B1720)=1,1,"")))</f>
        <v/>
      </c>
      <c r="F1720" s="1" t="str">
        <f>IF(I1720="","",IF(J1720="IN","",IF(COUNTIF($B$2:B1720,B1720)=1,1,"")))</f>
        <v/>
      </c>
      <c r="G1720" s="1">
        <f>IF(I1720="","",COUNTIF($K$1:K1720,K1720))</f>
        <v>119</v>
      </c>
      <c r="H1720" s="1">
        <f>IF(I1720="","",COUNTIF($G$2:G1720,1))</f>
        <v>85</v>
      </c>
      <c r="I1720" s="5">
        <v>42281</v>
      </c>
      <c r="J1720" s="5" t="s">
        <v>2</v>
      </c>
      <c r="K1720" s="5" t="s">
        <v>13</v>
      </c>
      <c r="L1720" s="6">
        <v>43497</v>
      </c>
      <c r="M1720" s="5">
        <v>5</v>
      </c>
      <c r="N1720" s="5">
        <v>603.45000000000005</v>
      </c>
      <c r="O1720" s="7">
        <v>3017.25</v>
      </c>
    </row>
    <row r="1721" spans="1:15" x14ac:dyDescent="0.2">
      <c r="A1721" s="1" t="str">
        <f t="shared" si="54"/>
        <v>43497-BBVA Banco Frances (1103)-42281-IN</v>
      </c>
      <c r="B1721" s="1" t="str">
        <f t="shared" si="55"/>
        <v>43497-BBVA Banco Frances (1103)-IN</v>
      </c>
      <c r="C1721" s="1" t="str">
        <f>IF(I1721="","",IF(J1721="OUT","",IF(COUNTIF($A$2:A1721,A1721)=1,1,"")))</f>
        <v/>
      </c>
      <c r="D1721" s="1" t="str">
        <f>IF(I1721="","",IF(J1721="IN","",IF(COUNTIF($A$2:A1721,A1721)=1,1,"")))</f>
        <v/>
      </c>
      <c r="E1721" s="1" t="str">
        <f>IF(I1721="","",IF(J1721="OUT","",IF(COUNTIF(B$2:$B1721,B1721)=1,1,"")))</f>
        <v/>
      </c>
      <c r="F1721" s="1" t="str">
        <f>IF(I1721="","",IF(J1721="IN","",IF(COUNTIF($B$2:B1721,B1721)=1,1,"")))</f>
        <v/>
      </c>
      <c r="G1721" s="1">
        <f>IF(I1721="","",COUNTIF($K$1:K1721,K1721))</f>
        <v>120</v>
      </c>
      <c r="H1721" s="1">
        <f>IF(I1721="","",COUNTIF($G$2:G1721,1))</f>
        <v>85</v>
      </c>
      <c r="I1721" s="5">
        <v>42281</v>
      </c>
      <c r="J1721" s="5" t="s">
        <v>2</v>
      </c>
      <c r="K1721" s="5" t="s">
        <v>13</v>
      </c>
      <c r="L1721" s="6">
        <v>43497</v>
      </c>
      <c r="M1721" s="5">
        <v>7</v>
      </c>
      <c r="N1721" s="5">
        <v>521.20000000000005</v>
      </c>
      <c r="O1721" s="7">
        <v>3648.4000000000005</v>
      </c>
    </row>
    <row r="1722" spans="1:15" x14ac:dyDescent="0.2">
      <c r="A1722" s="1" t="str">
        <f t="shared" si="54"/>
        <v>43497-BBVA Banco Frances (1103)-42281-IN</v>
      </c>
      <c r="B1722" s="1" t="str">
        <f t="shared" si="55"/>
        <v>43497-BBVA Banco Frances (1103)-IN</v>
      </c>
      <c r="C1722" s="1" t="str">
        <f>IF(I1722="","",IF(J1722="OUT","",IF(COUNTIF($A$2:A1722,A1722)=1,1,"")))</f>
        <v/>
      </c>
      <c r="D1722" s="1" t="str">
        <f>IF(I1722="","",IF(J1722="IN","",IF(COUNTIF($A$2:A1722,A1722)=1,1,"")))</f>
        <v/>
      </c>
      <c r="E1722" s="1" t="str">
        <f>IF(I1722="","",IF(J1722="OUT","",IF(COUNTIF(B$2:$B1722,B1722)=1,1,"")))</f>
        <v/>
      </c>
      <c r="F1722" s="1" t="str">
        <f>IF(I1722="","",IF(J1722="IN","",IF(COUNTIF($B$2:B1722,B1722)=1,1,"")))</f>
        <v/>
      </c>
      <c r="G1722" s="1">
        <f>IF(I1722="","",COUNTIF($K$1:K1722,K1722))</f>
        <v>121</v>
      </c>
      <c r="H1722" s="1">
        <f>IF(I1722="","",COUNTIF($G$2:G1722,1))</f>
        <v>85</v>
      </c>
      <c r="I1722" s="5">
        <v>42281</v>
      </c>
      <c r="J1722" s="5" t="s">
        <v>2</v>
      </c>
      <c r="K1722" s="5" t="s">
        <v>13</v>
      </c>
      <c r="L1722" s="6">
        <v>43497</v>
      </c>
      <c r="M1722" s="5">
        <v>102</v>
      </c>
      <c r="N1722" s="5">
        <v>47.9</v>
      </c>
      <c r="O1722" s="7">
        <v>4885.8</v>
      </c>
    </row>
    <row r="1723" spans="1:15" x14ac:dyDescent="0.2">
      <c r="A1723" s="1" t="str">
        <f t="shared" si="54"/>
        <v>43497-BBVA Banco Frances (1103)-42281-IN</v>
      </c>
      <c r="B1723" s="1" t="str">
        <f t="shared" si="55"/>
        <v>43497-BBVA Banco Frances (1103)-IN</v>
      </c>
      <c r="C1723" s="1" t="str">
        <f>IF(I1723="","",IF(J1723="OUT","",IF(COUNTIF($A$2:A1723,A1723)=1,1,"")))</f>
        <v/>
      </c>
      <c r="D1723" s="1" t="str">
        <f>IF(I1723="","",IF(J1723="IN","",IF(COUNTIF($A$2:A1723,A1723)=1,1,"")))</f>
        <v/>
      </c>
      <c r="E1723" s="1" t="str">
        <f>IF(I1723="","",IF(J1723="OUT","",IF(COUNTIF(B$2:$B1723,B1723)=1,1,"")))</f>
        <v/>
      </c>
      <c r="F1723" s="1" t="str">
        <f>IF(I1723="","",IF(J1723="IN","",IF(COUNTIF($B$2:B1723,B1723)=1,1,"")))</f>
        <v/>
      </c>
      <c r="G1723" s="1">
        <f>IF(I1723="","",COUNTIF($K$1:K1723,K1723))</f>
        <v>122</v>
      </c>
      <c r="H1723" s="1">
        <f>IF(I1723="","",COUNTIF($G$2:G1723,1))</f>
        <v>85</v>
      </c>
      <c r="I1723" s="5">
        <v>42281</v>
      </c>
      <c r="J1723" s="5" t="s">
        <v>2</v>
      </c>
      <c r="K1723" s="5" t="s">
        <v>13</v>
      </c>
      <c r="L1723" s="6">
        <v>43497</v>
      </c>
      <c r="M1723" s="5">
        <v>200</v>
      </c>
      <c r="N1723" s="5">
        <v>52</v>
      </c>
      <c r="O1723" s="7">
        <v>10400</v>
      </c>
    </row>
    <row r="1724" spans="1:15" x14ac:dyDescent="0.2">
      <c r="A1724" s="1" t="str">
        <f t="shared" si="54"/>
        <v>43497-BBVA Banco Frances (1103)-42281-IN</v>
      </c>
      <c r="B1724" s="1" t="str">
        <f t="shared" si="55"/>
        <v>43497-BBVA Banco Frances (1103)-IN</v>
      </c>
      <c r="C1724" s="1" t="str">
        <f>IF(I1724="","",IF(J1724="OUT","",IF(COUNTIF($A$2:A1724,A1724)=1,1,"")))</f>
        <v/>
      </c>
      <c r="D1724" s="1" t="str">
        <f>IF(I1724="","",IF(J1724="IN","",IF(COUNTIF($A$2:A1724,A1724)=1,1,"")))</f>
        <v/>
      </c>
      <c r="E1724" s="1" t="str">
        <f>IF(I1724="","",IF(J1724="OUT","",IF(COUNTIF(B$2:$B1724,B1724)=1,1,"")))</f>
        <v/>
      </c>
      <c r="F1724" s="1" t="str">
        <f>IF(I1724="","",IF(J1724="IN","",IF(COUNTIF($B$2:B1724,B1724)=1,1,"")))</f>
        <v/>
      </c>
      <c r="G1724" s="1">
        <f>IF(I1724="","",COUNTIF($K$1:K1724,K1724))</f>
        <v>123</v>
      </c>
      <c r="H1724" s="1">
        <f>IF(I1724="","",COUNTIF($G$2:G1724,1))</f>
        <v>85</v>
      </c>
      <c r="I1724" s="5">
        <v>42281</v>
      </c>
      <c r="J1724" s="5" t="s">
        <v>2</v>
      </c>
      <c r="K1724" s="5" t="s">
        <v>13</v>
      </c>
      <c r="L1724" s="6">
        <v>43497</v>
      </c>
      <c r="M1724" s="5">
        <v>184</v>
      </c>
      <c r="N1724" s="5">
        <v>57.75</v>
      </c>
      <c r="O1724" s="7">
        <v>10626</v>
      </c>
    </row>
    <row r="1725" spans="1:15" x14ac:dyDescent="0.2">
      <c r="A1725" s="1" t="str">
        <f t="shared" si="54"/>
        <v>43497-BBVA Banco Frances (1103)-42281-IN</v>
      </c>
      <c r="B1725" s="1" t="str">
        <f t="shared" si="55"/>
        <v>43497-BBVA Banco Frances (1103)-IN</v>
      </c>
      <c r="C1725" s="1" t="str">
        <f>IF(I1725="","",IF(J1725="OUT","",IF(COUNTIF($A$2:A1725,A1725)=1,1,"")))</f>
        <v/>
      </c>
      <c r="D1725" s="1" t="str">
        <f>IF(I1725="","",IF(J1725="IN","",IF(COUNTIF($A$2:A1725,A1725)=1,1,"")))</f>
        <v/>
      </c>
      <c r="E1725" s="1" t="str">
        <f>IF(I1725="","",IF(J1725="OUT","",IF(COUNTIF(B$2:$B1725,B1725)=1,1,"")))</f>
        <v/>
      </c>
      <c r="F1725" s="1" t="str">
        <f>IF(I1725="","",IF(J1725="IN","",IF(COUNTIF($B$2:B1725,B1725)=1,1,"")))</f>
        <v/>
      </c>
      <c r="G1725" s="1">
        <f>IF(I1725="","",COUNTIF($K$1:K1725,K1725))</f>
        <v>124</v>
      </c>
      <c r="H1725" s="1">
        <f>IF(I1725="","",COUNTIF($G$2:G1725,1))</f>
        <v>85</v>
      </c>
      <c r="I1725" s="5">
        <v>42281</v>
      </c>
      <c r="J1725" s="5" t="s">
        <v>2</v>
      </c>
      <c r="K1725" s="5" t="s">
        <v>13</v>
      </c>
      <c r="L1725" s="6">
        <v>43497</v>
      </c>
      <c r="M1725" s="5">
        <v>200</v>
      </c>
      <c r="N1725" s="5">
        <v>55.4</v>
      </c>
      <c r="O1725" s="7">
        <v>11080</v>
      </c>
    </row>
    <row r="1726" spans="1:15" x14ac:dyDescent="0.2">
      <c r="A1726" s="1" t="str">
        <f t="shared" si="54"/>
        <v>43497-BBVA Banco Frances (1103)-42281-IN</v>
      </c>
      <c r="B1726" s="1" t="str">
        <f t="shared" si="55"/>
        <v>43497-BBVA Banco Frances (1103)-IN</v>
      </c>
      <c r="C1726" s="1" t="str">
        <f>IF(I1726="","",IF(J1726="OUT","",IF(COUNTIF($A$2:A1726,A1726)=1,1,"")))</f>
        <v/>
      </c>
      <c r="D1726" s="1" t="str">
        <f>IF(I1726="","",IF(J1726="IN","",IF(COUNTIF($A$2:A1726,A1726)=1,1,"")))</f>
        <v/>
      </c>
      <c r="E1726" s="1" t="str">
        <f>IF(I1726="","",IF(J1726="OUT","",IF(COUNTIF(B$2:$B1726,B1726)=1,1,"")))</f>
        <v/>
      </c>
      <c r="F1726" s="1" t="str">
        <f>IF(I1726="","",IF(J1726="IN","",IF(COUNTIF($B$2:B1726,B1726)=1,1,"")))</f>
        <v/>
      </c>
      <c r="G1726" s="1">
        <f>IF(I1726="","",COUNTIF($K$1:K1726,K1726))</f>
        <v>125</v>
      </c>
      <c r="H1726" s="1">
        <f>IF(I1726="","",COUNTIF($G$2:G1726,1))</f>
        <v>85</v>
      </c>
      <c r="I1726" s="5">
        <v>42281</v>
      </c>
      <c r="J1726" s="5" t="s">
        <v>2</v>
      </c>
      <c r="K1726" s="5" t="s">
        <v>13</v>
      </c>
      <c r="L1726" s="6">
        <v>43497</v>
      </c>
      <c r="M1726" s="5">
        <v>39</v>
      </c>
      <c r="N1726" s="5">
        <v>386</v>
      </c>
      <c r="O1726" s="7">
        <v>15054</v>
      </c>
    </row>
    <row r="1727" spans="1:15" x14ac:dyDescent="0.2">
      <c r="A1727" s="1" t="str">
        <f t="shared" si="54"/>
        <v>43497-BBVA Banco Frances (1103)-42281-IN</v>
      </c>
      <c r="B1727" s="1" t="str">
        <f t="shared" si="55"/>
        <v>43497-BBVA Banco Frances (1103)-IN</v>
      </c>
      <c r="C1727" s="1" t="str">
        <f>IF(I1727="","",IF(J1727="OUT","",IF(COUNTIF($A$2:A1727,A1727)=1,1,"")))</f>
        <v/>
      </c>
      <c r="D1727" s="1" t="str">
        <f>IF(I1727="","",IF(J1727="IN","",IF(COUNTIF($A$2:A1727,A1727)=1,1,"")))</f>
        <v/>
      </c>
      <c r="E1727" s="1" t="str">
        <f>IF(I1727="","",IF(J1727="OUT","",IF(COUNTIF(B$2:$B1727,B1727)=1,1,"")))</f>
        <v/>
      </c>
      <c r="F1727" s="1" t="str">
        <f>IF(I1727="","",IF(J1727="IN","",IF(COUNTIF($B$2:B1727,B1727)=1,1,"")))</f>
        <v/>
      </c>
      <c r="G1727" s="1">
        <f>IF(I1727="","",COUNTIF($K$1:K1727,K1727))</f>
        <v>126</v>
      </c>
      <c r="H1727" s="1">
        <f>IF(I1727="","",COUNTIF($G$2:G1727,1))</f>
        <v>85</v>
      </c>
      <c r="I1727" s="5">
        <v>42281</v>
      </c>
      <c r="J1727" s="5" t="s">
        <v>2</v>
      </c>
      <c r="K1727" s="5" t="s">
        <v>13</v>
      </c>
      <c r="L1727" s="6">
        <v>43497</v>
      </c>
      <c r="M1727" s="5">
        <v>120</v>
      </c>
      <c r="N1727" s="5">
        <v>134.80000000000001</v>
      </c>
      <c r="O1727" s="7">
        <v>16176.000000000002</v>
      </c>
    </row>
    <row r="1728" spans="1:15" x14ac:dyDescent="0.2">
      <c r="A1728" s="1" t="str">
        <f t="shared" si="54"/>
        <v>43497-Santander Rio Banco (1119)-42333-IN</v>
      </c>
      <c r="B1728" s="1" t="str">
        <f t="shared" si="55"/>
        <v>43497-Santander Rio Banco (1119)-IN</v>
      </c>
      <c r="C1728" s="1">
        <f>IF(I1728="","",IF(J1728="OUT","",IF(COUNTIF($A$2:A1728,A1728)=1,1,"")))</f>
        <v>1</v>
      </c>
      <c r="D1728" s="1" t="str">
        <f>IF(I1728="","",IF(J1728="IN","",IF(COUNTIF($A$2:A1728,A1728)=1,1,"")))</f>
        <v/>
      </c>
      <c r="E1728" s="1" t="str">
        <f>IF(I1728="","",IF(J1728="OUT","",IF(COUNTIF(B$2:$B1728,B1728)=1,1,"")))</f>
        <v/>
      </c>
      <c r="F1728" s="1" t="str">
        <f>IF(I1728="","",IF(J1728="IN","",IF(COUNTIF($B$2:B1728,B1728)=1,1,"")))</f>
        <v/>
      </c>
      <c r="G1728" s="1">
        <f>IF(I1728="","",COUNTIF($K$1:K1728,K1728))</f>
        <v>214</v>
      </c>
      <c r="H1728" s="1">
        <f>IF(I1728="","",COUNTIF($G$2:G1728,1))</f>
        <v>85</v>
      </c>
      <c r="I1728" s="5">
        <v>42333</v>
      </c>
      <c r="J1728" s="5" t="s">
        <v>2</v>
      </c>
      <c r="K1728" s="5" t="s">
        <v>114</v>
      </c>
      <c r="L1728" s="6">
        <v>43497</v>
      </c>
      <c r="M1728" s="5">
        <v>10</v>
      </c>
      <c r="N1728" s="5">
        <v>174.5</v>
      </c>
      <c r="O1728" s="7">
        <v>1745</v>
      </c>
    </row>
    <row r="1729" spans="1:15" x14ac:dyDescent="0.2">
      <c r="A1729" s="1" t="str">
        <f t="shared" si="54"/>
        <v>43497-Banco Galicia (552)-42341-IN</v>
      </c>
      <c r="B1729" s="1" t="str">
        <f t="shared" si="55"/>
        <v>43497-Banco Galicia (552)-IN</v>
      </c>
      <c r="C1729" s="1">
        <f>IF(I1729="","",IF(J1729="OUT","",IF(COUNTIF($A$2:A1729,A1729)=1,1,"")))</f>
        <v>1</v>
      </c>
      <c r="D1729" s="1" t="str">
        <f>IF(I1729="","",IF(J1729="IN","",IF(COUNTIF($A$2:A1729,A1729)=1,1,"")))</f>
        <v/>
      </c>
      <c r="E1729" s="1" t="str">
        <f>IF(I1729="","",IF(J1729="OUT","",IF(COUNTIF(B$2:$B1729,B1729)=1,1,"")))</f>
        <v/>
      </c>
      <c r="F1729" s="1" t="str">
        <f>IF(I1729="","",IF(J1729="IN","",IF(COUNTIF($B$2:B1729,B1729)=1,1,"")))</f>
        <v/>
      </c>
      <c r="G1729" s="1">
        <f>IF(I1729="","",COUNTIF($K$1:K1729,K1729))</f>
        <v>134</v>
      </c>
      <c r="H1729" s="1">
        <f>IF(I1729="","",COUNTIF($G$2:G1729,1))</f>
        <v>85</v>
      </c>
      <c r="I1729" s="5">
        <v>42341</v>
      </c>
      <c r="J1729" s="5" t="s">
        <v>2</v>
      </c>
      <c r="K1729" s="5" t="s">
        <v>10</v>
      </c>
      <c r="L1729" s="6">
        <v>43497</v>
      </c>
      <c r="M1729" s="5">
        <v>269000</v>
      </c>
      <c r="N1729" s="5">
        <v>3300</v>
      </c>
      <c r="O1729" s="7">
        <v>8877000</v>
      </c>
    </row>
    <row r="1730" spans="1:15" x14ac:dyDescent="0.2">
      <c r="A1730" s="1" t="str">
        <f t="shared" si="54"/>
        <v>43497-Caja de Valores S.A. boleta de depósito (0000)-42502-IN</v>
      </c>
      <c r="B1730" s="1" t="str">
        <f t="shared" si="55"/>
        <v>43497-Caja de Valores S.A. boleta de depósito (0000)-IN</v>
      </c>
      <c r="C1730" s="1">
        <f>IF(I1730="","",IF(J1730="OUT","",IF(COUNTIF($A$2:A1730,A1730)=1,1,"")))</f>
        <v>1</v>
      </c>
      <c r="D1730" s="1" t="str">
        <f>IF(I1730="","",IF(J1730="IN","",IF(COUNTIF($A$2:A1730,A1730)=1,1,"")))</f>
        <v/>
      </c>
      <c r="E1730" s="1">
        <f>IF(I1730="","",IF(J1730="OUT","",IF(COUNTIF(B$2:$B1730,B1730)=1,1,"")))</f>
        <v>1</v>
      </c>
      <c r="F1730" s="1" t="str">
        <f>IF(I1730="","",IF(J1730="IN","",IF(COUNTIF($B$2:B1730,B1730)=1,1,"")))</f>
        <v/>
      </c>
      <c r="G1730" s="1">
        <f>IF(I1730="","",COUNTIF($K$1:K1730,K1730))</f>
        <v>3</v>
      </c>
      <c r="H1730" s="1">
        <f>IF(I1730="","",COUNTIF($G$2:G1730,1))</f>
        <v>85</v>
      </c>
      <c r="I1730" s="5">
        <v>42502</v>
      </c>
      <c r="J1730" s="5" t="s">
        <v>2</v>
      </c>
      <c r="K1730" s="5" t="s">
        <v>53</v>
      </c>
      <c r="L1730" s="6">
        <v>43497</v>
      </c>
      <c r="M1730" s="5">
        <v>7457</v>
      </c>
      <c r="N1730" s="5">
        <v>176.25</v>
      </c>
      <c r="O1730" s="7">
        <v>13142.9625</v>
      </c>
    </row>
    <row r="1731" spans="1:15" x14ac:dyDescent="0.2">
      <c r="A1731" s="1" t="str">
        <f t="shared" si="54"/>
        <v>43497-Banco de la Provincia de Bs. As. (1126)-42518-IN</v>
      </c>
      <c r="B1731" s="1" t="str">
        <f t="shared" si="55"/>
        <v>43497-Banco de la Provincia de Bs. As. (1126)-IN</v>
      </c>
      <c r="C1731" s="1">
        <f>IF(I1731="","",IF(J1731="OUT","",IF(COUNTIF($A$2:A1731,A1731)=1,1,"")))</f>
        <v>1</v>
      </c>
      <c r="D1731" s="1" t="str">
        <f>IF(I1731="","",IF(J1731="IN","",IF(COUNTIF($A$2:A1731,A1731)=1,1,"")))</f>
        <v/>
      </c>
      <c r="E1731" s="1">
        <f>IF(I1731="","",IF(J1731="OUT","",IF(COUNTIF(B$2:$B1731,B1731)=1,1,"")))</f>
        <v>1</v>
      </c>
      <c r="F1731" s="1" t="str">
        <f>IF(I1731="","",IF(J1731="IN","",IF(COUNTIF($B$2:B1731,B1731)=1,1,"")))</f>
        <v/>
      </c>
      <c r="G1731" s="1">
        <f>IF(I1731="","",COUNTIF($K$1:K1731,K1731))</f>
        <v>12</v>
      </c>
      <c r="H1731" s="1">
        <f>IF(I1731="","",COUNTIF($G$2:G1731,1))</f>
        <v>85</v>
      </c>
      <c r="I1731" s="5">
        <v>42518</v>
      </c>
      <c r="J1731" s="5" t="s">
        <v>2</v>
      </c>
      <c r="K1731" s="5" t="s">
        <v>32</v>
      </c>
      <c r="L1731" s="6">
        <v>43497</v>
      </c>
      <c r="M1731" s="5">
        <v>1</v>
      </c>
      <c r="N1731" s="5">
        <v>216.15</v>
      </c>
      <c r="O1731" s="7">
        <v>216.15</v>
      </c>
    </row>
    <row r="1732" spans="1:15" x14ac:dyDescent="0.2">
      <c r="A1732" s="1" t="str">
        <f t="shared" si="54"/>
        <v>43497-Banco de la Provincia de Bs. As. (1126)-42518-IN</v>
      </c>
      <c r="B1732" s="1" t="str">
        <f t="shared" si="55"/>
        <v>43497-Banco de la Provincia de Bs. As. (1126)-IN</v>
      </c>
      <c r="C1732" s="1" t="str">
        <f>IF(I1732="","",IF(J1732="OUT","",IF(COUNTIF($A$2:A1732,A1732)=1,1,"")))</f>
        <v/>
      </c>
      <c r="D1732" s="1" t="str">
        <f>IF(I1732="","",IF(J1732="IN","",IF(COUNTIF($A$2:A1732,A1732)=1,1,"")))</f>
        <v/>
      </c>
      <c r="E1732" s="1" t="str">
        <f>IF(I1732="","",IF(J1732="OUT","",IF(COUNTIF(B$2:$B1732,B1732)=1,1,"")))</f>
        <v/>
      </c>
      <c r="F1732" s="1" t="str">
        <f>IF(I1732="","",IF(J1732="IN","",IF(COUNTIF($B$2:B1732,B1732)=1,1,"")))</f>
        <v/>
      </c>
      <c r="G1732" s="1">
        <f>IF(I1732="","",COUNTIF($K$1:K1732,K1732))</f>
        <v>13</v>
      </c>
      <c r="H1732" s="1">
        <f>IF(I1732="","",COUNTIF($G$2:G1732,1))</f>
        <v>85</v>
      </c>
      <c r="I1732" s="5">
        <v>42518</v>
      </c>
      <c r="J1732" s="5" t="s">
        <v>2</v>
      </c>
      <c r="K1732" s="5" t="s">
        <v>32</v>
      </c>
      <c r="L1732" s="6">
        <v>43497</v>
      </c>
      <c r="M1732" s="5">
        <v>146</v>
      </c>
      <c r="N1732" s="5">
        <v>39.299999999999997</v>
      </c>
      <c r="O1732" s="7">
        <v>5737.7999999999993</v>
      </c>
    </row>
    <row r="1733" spans="1:15" x14ac:dyDescent="0.2">
      <c r="A1733" s="1" t="str">
        <f t="shared" si="54"/>
        <v>43497-Banco de la Provincia de Bs. As. (1126)-42518-IN</v>
      </c>
      <c r="B1733" s="1" t="str">
        <f t="shared" si="55"/>
        <v>43497-Banco de la Provincia de Bs. As. (1126)-IN</v>
      </c>
      <c r="C1733" s="1" t="str">
        <f>IF(I1733="","",IF(J1733="OUT","",IF(COUNTIF($A$2:A1733,A1733)=1,1,"")))</f>
        <v/>
      </c>
      <c r="D1733" s="1" t="str">
        <f>IF(I1733="","",IF(J1733="IN","",IF(COUNTIF($A$2:A1733,A1733)=1,1,"")))</f>
        <v/>
      </c>
      <c r="E1733" s="1" t="str">
        <f>IF(I1733="","",IF(J1733="OUT","",IF(COUNTIF(B$2:$B1733,B1733)=1,1,"")))</f>
        <v/>
      </c>
      <c r="F1733" s="1" t="str">
        <f>IF(I1733="","",IF(J1733="IN","",IF(COUNTIF($B$2:B1733,B1733)=1,1,"")))</f>
        <v/>
      </c>
      <c r="G1733" s="1">
        <f>IF(I1733="","",COUNTIF($K$1:K1733,K1733))</f>
        <v>14</v>
      </c>
      <c r="H1733" s="1">
        <f>IF(I1733="","",COUNTIF($G$2:G1733,1))</f>
        <v>85</v>
      </c>
      <c r="I1733" s="5">
        <v>42518</v>
      </c>
      <c r="J1733" s="5" t="s">
        <v>2</v>
      </c>
      <c r="K1733" s="5" t="s">
        <v>32</v>
      </c>
      <c r="L1733" s="6">
        <v>43497</v>
      </c>
      <c r="M1733" s="5">
        <v>148</v>
      </c>
      <c r="N1733" s="5">
        <v>52.65</v>
      </c>
      <c r="O1733" s="7">
        <v>7792.2</v>
      </c>
    </row>
    <row r="1734" spans="1:15" x14ac:dyDescent="0.2">
      <c r="A1734" s="1" t="str">
        <f t="shared" si="54"/>
        <v>43497-Banco de la Provincia de Bs. As. (1126)-42518-IN</v>
      </c>
      <c r="B1734" s="1" t="str">
        <f t="shared" si="55"/>
        <v>43497-Banco de la Provincia de Bs. As. (1126)-IN</v>
      </c>
      <c r="C1734" s="1" t="str">
        <f>IF(I1734="","",IF(J1734="OUT","",IF(COUNTIF($A$2:A1734,A1734)=1,1,"")))</f>
        <v/>
      </c>
      <c r="D1734" s="1" t="str">
        <f>IF(I1734="","",IF(J1734="IN","",IF(COUNTIF($A$2:A1734,A1734)=1,1,"")))</f>
        <v/>
      </c>
      <c r="E1734" s="1" t="str">
        <f>IF(I1734="","",IF(J1734="OUT","",IF(COUNTIF(B$2:$B1734,B1734)=1,1,"")))</f>
        <v/>
      </c>
      <c r="F1734" s="1" t="str">
        <f>IF(I1734="","",IF(J1734="IN","",IF(COUNTIF($B$2:B1734,B1734)=1,1,"")))</f>
        <v/>
      </c>
      <c r="G1734" s="1">
        <f>IF(I1734="","",COUNTIF($K$1:K1734,K1734))</f>
        <v>15</v>
      </c>
      <c r="H1734" s="1">
        <f>IF(I1734="","",COUNTIF($G$2:G1734,1))</f>
        <v>85</v>
      </c>
      <c r="I1734" s="5">
        <v>42518</v>
      </c>
      <c r="J1734" s="5" t="s">
        <v>2</v>
      </c>
      <c r="K1734" s="5" t="s">
        <v>32</v>
      </c>
      <c r="L1734" s="6">
        <v>43497</v>
      </c>
      <c r="M1734" s="5">
        <v>38</v>
      </c>
      <c r="N1734" s="5">
        <v>258.5</v>
      </c>
      <c r="O1734" s="7">
        <v>9823</v>
      </c>
    </row>
    <row r="1735" spans="1:15" x14ac:dyDescent="0.2">
      <c r="A1735" s="1" t="str">
        <f t="shared" si="54"/>
        <v>43497-Banco de la Provincia de Bs. As. (1126)-42518-IN</v>
      </c>
      <c r="B1735" s="1" t="str">
        <f t="shared" si="55"/>
        <v>43497-Banco de la Provincia de Bs. As. (1126)-IN</v>
      </c>
      <c r="C1735" s="1" t="str">
        <f>IF(I1735="","",IF(J1735="OUT","",IF(COUNTIF($A$2:A1735,A1735)=1,1,"")))</f>
        <v/>
      </c>
      <c r="D1735" s="1" t="str">
        <f>IF(I1735="","",IF(J1735="IN","",IF(COUNTIF($A$2:A1735,A1735)=1,1,"")))</f>
        <v/>
      </c>
      <c r="E1735" s="1" t="str">
        <f>IF(I1735="","",IF(J1735="OUT","",IF(COUNTIF(B$2:$B1735,B1735)=1,1,"")))</f>
        <v/>
      </c>
      <c r="F1735" s="1" t="str">
        <f>IF(I1735="","",IF(J1735="IN","",IF(COUNTIF($B$2:B1735,B1735)=1,1,"")))</f>
        <v/>
      </c>
      <c r="G1735" s="1">
        <f>IF(I1735="","",COUNTIF($K$1:K1735,K1735))</f>
        <v>16</v>
      </c>
      <c r="H1735" s="1">
        <f>IF(I1735="","",COUNTIF($G$2:G1735,1))</f>
        <v>85</v>
      </c>
      <c r="I1735" s="5">
        <v>42518</v>
      </c>
      <c r="J1735" s="5" t="s">
        <v>2</v>
      </c>
      <c r="K1735" s="5" t="s">
        <v>32</v>
      </c>
      <c r="L1735" s="6">
        <v>43497</v>
      </c>
      <c r="M1735" s="5">
        <v>23</v>
      </c>
      <c r="N1735" s="5">
        <v>521.20000000000005</v>
      </c>
      <c r="O1735" s="7">
        <v>11987.6</v>
      </c>
    </row>
    <row r="1736" spans="1:15" x14ac:dyDescent="0.2">
      <c r="A1736" s="1" t="str">
        <f t="shared" si="54"/>
        <v>43497-Banco de la Provincia de Bs. As. (1126)-42518-IN</v>
      </c>
      <c r="B1736" s="1" t="str">
        <f t="shared" si="55"/>
        <v>43497-Banco de la Provincia de Bs. As. (1126)-IN</v>
      </c>
      <c r="C1736" s="1" t="str">
        <f>IF(I1736="","",IF(J1736="OUT","",IF(COUNTIF($A$2:A1736,A1736)=1,1,"")))</f>
        <v/>
      </c>
      <c r="D1736" s="1" t="str">
        <f>IF(I1736="","",IF(J1736="IN","",IF(COUNTIF($A$2:A1736,A1736)=1,1,"")))</f>
        <v/>
      </c>
      <c r="E1736" s="1" t="str">
        <f>IF(I1736="","",IF(J1736="OUT","",IF(COUNTIF(B$2:$B1736,B1736)=1,1,"")))</f>
        <v/>
      </c>
      <c r="F1736" s="1" t="str">
        <f>IF(I1736="","",IF(J1736="IN","",IF(COUNTIF($B$2:B1736,B1736)=1,1,"")))</f>
        <v/>
      </c>
      <c r="G1736" s="1">
        <f>IF(I1736="","",COUNTIF($K$1:K1736,K1736))</f>
        <v>17</v>
      </c>
      <c r="H1736" s="1">
        <f>IF(I1736="","",COUNTIF($G$2:G1736,1))</f>
        <v>85</v>
      </c>
      <c r="I1736" s="5">
        <v>42518</v>
      </c>
      <c r="J1736" s="5" t="s">
        <v>2</v>
      </c>
      <c r="K1736" s="5" t="s">
        <v>32</v>
      </c>
      <c r="L1736" s="6">
        <v>43497</v>
      </c>
      <c r="M1736" s="5">
        <v>101</v>
      </c>
      <c r="N1736" s="5">
        <v>120.8</v>
      </c>
      <c r="O1736" s="7">
        <v>12200.8</v>
      </c>
    </row>
    <row r="1737" spans="1:15" x14ac:dyDescent="0.2">
      <c r="A1737" s="1" t="str">
        <f t="shared" si="54"/>
        <v>43497-Banco de la Provincia de Bs. As. (1126)-42518-IN</v>
      </c>
      <c r="B1737" s="1" t="str">
        <f t="shared" si="55"/>
        <v>43497-Banco de la Provincia de Bs. As. (1126)-IN</v>
      </c>
      <c r="C1737" s="1" t="str">
        <f>IF(I1737="","",IF(J1737="OUT","",IF(COUNTIF($A$2:A1737,A1737)=1,1,"")))</f>
        <v/>
      </c>
      <c r="D1737" s="1" t="str">
        <f>IF(I1737="","",IF(J1737="IN","",IF(COUNTIF($A$2:A1737,A1737)=1,1,"")))</f>
        <v/>
      </c>
      <c r="E1737" s="1" t="str">
        <f>IF(I1737="","",IF(J1737="OUT","",IF(COUNTIF(B$2:$B1737,B1737)=1,1,"")))</f>
        <v/>
      </c>
      <c r="F1737" s="1" t="str">
        <f>IF(I1737="","",IF(J1737="IN","",IF(COUNTIF($B$2:B1737,B1737)=1,1,"")))</f>
        <v/>
      </c>
      <c r="G1737" s="1">
        <f>IF(I1737="","",COUNTIF($K$1:K1737,K1737))</f>
        <v>18</v>
      </c>
      <c r="H1737" s="1">
        <f>IF(I1737="","",COUNTIF($G$2:G1737,1))</f>
        <v>85</v>
      </c>
      <c r="I1737" s="5">
        <v>42518</v>
      </c>
      <c r="J1737" s="5" t="s">
        <v>2</v>
      </c>
      <c r="K1737" s="5" t="s">
        <v>32</v>
      </c>
      <c r="L1737" s="6">
        <v>43497</v>
      </c>
      <c r="M1737" s="5">
        <v>141</v>
      </c>
      <c r="N1737" s="5">
        <v>87.6</v>
      </c>
      <c r="O1737" s="7">
        <v>12351.599999999999</v>
      </c>
    </row>
    <row r="1738" spans="1:15" x14ac:dyDescent="0.2">
      <c r="A1738" s="1" t="str">
        <f t="shared" si="54"/>
        <v>43497-Banco de la Provincia de Bs. As. (1126)-42518-IN</v>
      </c>
      <c r="B1738" s="1" t="str">
        <f t="shared" si="55"/>
        <v>43497-Banco de la Provincia de Bs. As. (1126)-IN</v>
      </c>
      <c r="C1738" s="1" t="str">
        <f>IF(I1738="","",IF(J1738="OUT","",IF(COUNTIF($A$2:A1738,A1738)=1,1,"")))</f>
        <v/>
      </c>
      <c r="D1738" s="1" t="str">
        <f>IF(I1738="","",IF(J1738="IN","",IF(COUNTIF($A$2:A1738,A1738)=1,1,"")))</f>
        <v/>
      </c>
      <c r="E1738" s="1" t="str">
        <f>IF(I1738="","",IF(J1738="OUT","",IF(COUNTIF(B$2:$B1738,B1738)=1,1,"")))</f>
        <v/>
      </c>
      <c r="F1738" s="1" t="str">
        <f>IF(I1738="","",IF(J1738="IN","",IF(COUNTIF($B$2:B1738,B1738)=1,1,"")))</f>
        <v/>
      </c>
      <c r="G1738" s="1">
        <f>IF(I1738="","",COUNTIF($K$1:K1738,K1738))</f>
        <v>19</v>
      </c>
      <c r="H1738" s="1">
        <f>IF(I1738="","",COUNTIF($G$2:G1738,1))</f>
        <v>85</v>
      </c>
      <c r="I1738" s="5">
        <v>42518</v>
      </c>
      <c r="J1738" s="5" t="s">
        <v>2</v>
      </c>
      <c r="K1738" s="5" t="s">
        <v>32</v>
      </c>
      <c r="L1738" s="6">
        <v>43497</v>
      </c>
      <c r="M1738" s="5">
        <v>62</v>
      </c>
      <c r="N1738" s="5">
        <v>554.20000000000005</v>
      </c>
      <c r="O1738" s="7">
        <v>34360.400000000001</v>
      </c>
    </row>
    <row r="1739" spans="1:15" x14ac:dyDescent="0.2">
      <c r="A1739" s="1" t="str">
        <f t="shared" si="54"/>
        <v>43497-Balanz Capital (238)-4689-OUT</v>
      </c>
      <c r="B1739" s="1" t="str">
        <f t="shared" si="55"/>
        <v>43497-Balanz Capital (238)-OUT</v>
      </c>
      <c r="C1739" s="1" t="str">
        <f>IF(I1739="","",IF(J1739="OUT","",IF(COUNTIF($A$2:A1739,A1739)=1,1,"")))</f>
        <v/>
      </c>
      <c r="D1739" s="1">
        <f>IF(I1739="","",IF(J1739="IN","",IF(COUNTIF($A$2:A1739,A1739)=1,1,"")))</f>
        <v>1</v>
      </c>
      <c r="E1739" s="1" t="str">
        <f>IF(I1739="","",IF(J1739="OUT","",IF(COUNTIF(B$2:$B1739,B1739)=1,1,"")))</f>
        <v/>
      </c>
      <c r="F1739" s="1">
        <f>IF(I1739="","",IF(J1739="IN","",IF(COUNTIF($B$2:B1739,B1739)=1,1,"")))</f>
        <v>1</v>
      </c>
      <c r="G1739" s="1">
        <f>IF(I1739="","",COUNTIF($K$1:K1739,K1739))</f>
        <v>95</v>
      </c>
      <c r="H1739" s="1">
        <f>IF(I1739="","",COUNTIF($G$2:G1739,1))</f>
        <v>85</v>
      </c>
      <c r="I1739" s="5">
        <v>4689</v>
      </c>
      <c r="J1739" s="5" t="s">
        <v>3</v>
      </c>
      <c r="K1739" s="5" t="s">
        <v>6</v>
      </c>
      <c r="L1739" s="6">
        <v>43497</v>
      </c>
      <c r="M1739" s="5">
        <v>465</v>
      </c>
      <c r="N1739" s="5">
        <v>328.2</v>
      </c>
      <c r="O1739" s="7">
        <v>-152613</v>
      </c>
    </row>
    <row r="1740" spans="1:15" x14ac:dyDescent="0.2">
      <c r="A1740" s="1" t="str">
        <f t="shared" si="54"/>
        <v>43497-Balanz Capital (238)-4689-OUT</v>
      </c>
      <c r="B1740" s="1" t="str">
        <f t="shared" si="55"/>
        <v>43497-Balanz Capital (238)-OUT</v>
      </c>
      <c r="C1740" s="1" t="str">
        <f>IF(I1740="","",IF(J1740="OUT","",IF(COUNTIF($A$2:A1740,A1740)=1,1,"")))</f>
        <v/>
      </c>
      <c r="D1740" s="1" t="str">
        <f>IF(I1740="","",IF(J1740="IN","",IF(COUNTIF($A$2:A1740,A1740)=1,1,"")))</f>
        <v/>
      </c>
      <c r="E1740" s="1" t="str">
        <f>IF(I1740="","",IF(J1740="OUT","",IF(COUNTIF(B$2:$B1740,B1740)=1,1,"")))</f>
        <v/>
      </c>
      <c r="F1740" s="1" t="str">
        <f>IF(I1740="","",IF(J1740="IN","",IF(COUNTIF($B$2:B1740,B1740)=1,1,"")))</f>
        <v/>
      </c>
      <c r="G1740" s="1">
        <f>IF(I1740="","",COUNTIF($K$1:K1740,K1740))</f>
        <v>96</v>
      </c>
      <c r="H1740" s="1">
        <f>IF(I1740="","",COUNTIF($G$2:G1740,1))</f>
        <v>85</v>
      </c>
      <c r="I1740" s="5">
        <v>4689</v>
      </c>
      <c r="J1740" s="5" t="s">
        <v>3</v>
      </c>
      <c r="K1740" s="5" t="s">
        <v>6</v>
      </c>
      <c r="L1740" s="6">
        <v>43497</v>
      </c>
      <c r="M1740" s="5">
        <v>1607</v>
      </c>
      <c r="N1740" s="5">
        <v>55.7</v>
      </c>
      <c r="O1740" s="7">
        <v>-89509.900000000009</v>
      </c>
    </row>
    <row r="1741" spans="1:15" x14ac:dyDescent="0.2">
      <c r="A1741" s="1" t="str">
        <f t="shared" si="54"/>
        <v>43497-Balanz Capital (238)-4689-OUT</v>
      </c>
      <c r="B1741" s="1" t="str">
        <f t="shared" si="55"/>
        <v>43497-Balanz Capital (238)-OUT</v>
      </c>
      <c r="C1741" s="1" t="str">
        <f>IF(I1741="","",IF(J1741="OUT","",IF(COUNTIF($A$2:A1741,A1741)=1,1,"")))</f>
        <v/>
      </c>
      <c r="D1741" s="1" t="str">
        <f>IF(I1741="","",IF(J1741="IN","",IF(COUNTIF($A$2:A1741,A1741)=1,1,"")))</f>
        <v/>
      </c>
      <c r="E1741" s="1" t="str">
        <f>IF(I1741="","",IF(J1741="OUT","",IF(COUNTIF(B$2:$B1741,B1741)=1,1,"")))</f>
        <v/>
      </c>
      <c r="F1741" s="1" t="str">
        <f>IF(I1741="","",IF(J1741="IN","",IF(COUNTIF($B$2:B1741,B1741)=1,1,"")))</f>
        <v/>
      </c>
      <c r="G1741" s="1">
        <f>IF(I1741="","",COUNTIF($K$1:K1741,K1741))</f>
        <v>97</v>
      </c>
      <c r="H1741" s="1">
        <f>IF(I1741="","",COUNTIF($G$2:G1741,1))</f>
        <v>85</v>
      </c>
      <c r="I1741" s="5">
        <v>4689</v>
      </c>
      <c r="J1741" s="5" t="s">
        <v>3</v>
      </c>
      <c r="K1741" s="5" t="s">
        <v>6</v>
      </c>
      <c r="L1741" s="6">
        <v>43497</v>
      </c>
      <c r="M1741" s="5">
        <v>40000</v>
      </c>
      <c r="N1741" s="5">
        <v>192</v>
      </c>
      <c r="O1741" s="7">
        <v>-76800</v>
      </c>
    </row>
    <row r="1742" spans="1:15" x14ac:dyDescent="0.2">
      <c r="A1742" s="1" t="str">
        <f t="shared" si="54"/>
        <v>43497-Balanz Capital (238)-4689-OUT</v>
      </c>
      <c r="B1742" s="1" t="str">
        <f t="shared" si="55"/>
        <v>43497-Balanz Capital (238)-OUT</v>
      </c>
      <c r="C1742" s="1" t="str">
        <f>IF(I1742="","",IF(J1742="OUT","",IF(COUNTIF($A$2:A1742,A1742)=1,1,"")))</f>
        <v/>
      </c>
      <c r="D1742" s="1" t="str">
        <f>IF(I1742="","",IF(J1742="IN","",IF(COUNTIF($A$2:A1742,A1742)=1,1,"")))</f>
        <v/>
      </c>
      <c r="E1742" s="1" t="str">
        <f>IF(I1742="","",IF(J1742="OUT","",IF(COUNTIF(B$2:$B1742,B1742)=1,1,"")))</f>
        <v/>
      </c>
      <c r="F1742" s="1" t="str">
        <f>IF(I1742="","",IF(J1742="IN","",IF(COUNTIF($B$2:B1742,B1742)=1,1,"")))</f>
        <v/>
      </c>
      <c r="G1742" s="1">
        <f>IF(I1742="","",COUNTIF($K$1:K1742,K1742))</f>
        <v>98</v>
      </c>
      <c r="H1742" s="1">
        <f>IF(I1742="","",COUNTIF($G$2:G1742,1))</f>
        <v>85</v>
      </c>
      <c r="I1742" s="5">
        <v>4689</v>
      </c>
      <c r="J1742" s="5" t="s">
        <v>3</v>
      </c>
      <c r="K1742" s="5" t="s">
        <v>6</v>
      </c>
      <c r="L1742" s="6">
        <v>43497</v>
      </c>
      <c r="M1742" s="5">
        <v>350</v>
      </c>
      <c r="N1742" s="5">
        <v>157.69999999999999</v>
      </c>
      <c r="O1742" s="7">
        <v>-55194.999999999993</v>
      </c>
    </row>
    <row r="1743" spans="1:15" x14ac:dyDescent="0.2">
      <c r="A1743" s="1" t="str">
        <f t="shared" si="54"/>
        <v>43497-Balanz Capital (238)-4689-OUT</v>
      </c>
      <c r="B1743" s="1" t="str">
        <f t="shared" si="55"/>
        <v>43497-Balanz Capital (238)-OUT</v>
      </c>
      <c r="C1743" s="1" t="str">
        <f>IF(I1743="","",IF(J1743="OUT","",IF(COUNTIF($A$2:A1743,A1743)=1,1,"")))</f>
        <v/>
      </c>
      <c r="D1743" s="1" t="str">
        <f>IF(I1743="","",IF(J1743="IN","",IF(COUNTIF($A$2:A1743,A1743)=1,1,"")))</f>
        <v/>
      </c>
      <c r="E1743" s="1" t="str">
        <f>IF(I1743="","",IF(J1743="OUT","",IF(COUNTIF(B$2:$B1743,B1743)=1,1,"")))</f>
        <v/>
      </c>
      <c r="F1743" s="1" t="str">
        <f>IF(I1743="","",IF(J1743="IN","",IF(COUNTIF($B$2:B1743,B1743)=1,1,"")))</f>
        <v/>
      </c>
      <c r="G1743" s="1">
        <f>IF(I1743="","",COUNTIF($K$1:K1743,K1743))</f>
        <v>99</v>
      </c>
      <c r="H1743" s="1">
        <f>IF(I1743="","",COUNTIF($G$2:G1743,1))</f>
        <v>85</v>
      </c>
      <c r="I1743" s="5">
        <v>4689</v>
      </c>
      <c r="J1743" s="5" t="s">
        <v>3</v>
      </c>
      <c r="K1743" s="5" t="s">
        <v>6</v>
      </c>
      <c r="L1743" s="6">
        <v>43497</v>
      </c>
      <c r="M1743" s="5">
        <v>10900</v>
      </c>
      <c r="N1743" s="5">
        <v>3.41</v>
      </c>
      <c r="O1743" s="7">
        <v>-37169</v>
      </c>
    </row>
    <row r="1744" spans="1:15" x14ac:dyDescent="0.2">
      <c r="A1744" s="1" t="str">
        <f t="shared" si="54"/>
        <v>43497-Balanz Capital (238)-4689-OUT</v>
      </c>
      <c r="B1744" s="1" t="str">
        <f t="shared" si="55"/>
        <v>43497-Balanz Capital (238)-OUT</v>
      </c>
      <c r="C1744" s="1" t="str">
        <f>IF(I1744="","",IF(J1744="OUT","",IF(COUNTIF($A$2:A1744,A1744)=1,1,"")))</f>
        <v/>
      </c>
      <c r="D1744" s="1" t="str">
        <f>IF(I1744="","",IF(J1744="IN","",IF(COUNTIF($A$2:A1744,A1744)=1,1,"")))</f>
        <v/>
      </c>
      <c r="E1744" s="1" t="str">
        <f>IF(I1744="","",IF(J1744="OUT","",IF(COUNTIF(B$2:$B1744,B1744)=1,1,"")))</f>
        <v/>
      </c>
      <c r="F1744" s="1" t="str">
        <f>IF(I1744="","",IF(J1744="IN","",IF(COUNTIF($B$2:B1744,B1744)=1,1,"")))</f>
        <v/>
      </c>
      <c r="G1744" s="1">
        <f>IF(I1744="","",COUNTIF($K$1:K1744,K1744))</f>
        <v>100</v>
      </c>
      <c r="H1744" s="1">
        <f>IF(I1744="","",COUNTIF($G$2:G1744,1))</f>
        <v>85</v>
      </c>
      <c r="I1744" s="5">
        <v>4689</v>
      </c>
      <c r="J1744" s="5" t="s">
        <v>3</v>
      </c>
      <c r="K1744" s="5" t="s">
        <v>6</v>
      </c>
      <c r="L1744" s="6">
        <v>43497</v>
      </c>
      <c r="M1744" s="5">
        <v>15000</v>
      </c>
      <c r="N1744" s="5">
        <v>185</v>
      </c>
      <c r="O1744" s="7">
        <v>-27750</v>
      </c>
    </row>
    <row r="1745" spans="1:15" x14ac:dyDescent="0.2">
      <c r="A1745" s="1" t="str">
        <f t="shared" si="54"/>
        <v>43497-Balanz Capital (238)-4689-OUT</v>
      </c>
      <c r="B1745" s="1" t="str">
        <f t="shared" si="55"/>
        <v>43497-Balanz Capital (238)-OUT</v>
      </c>
      <c r="C1745" s="1" t="str">
        <f>IF(I1745="","",IF(J1745="OUT","",IF(COUNTIF($A$2:A1745,A1745)=1,1,"")))</f>
        <v/>
      </c>
      <c r="D1745" s="1" t="str">
        <f>IF(I1745="","",IF(J1745="IN","",IF(COUNTIF($A$2:A1745,A1745)=1,1,"")))</f>
        <v/>
      </c>
      <c r="E1745" s="1" t="str">
        <f>IF(I1745="","",IF(J1745="OUT","",IF(COUNTIF(B$2:$B1745,B1745)=1,1,"")))</f>
        <v/>
      </c>
      <c r="F1745" s="1" t="str">
        <f>IF(I1745="","",IF(J1745="IN","",IF(COUNTIF($B$2:B1745,B1745)=1,1,"")))</f>
        <v/>
      </c>
      <c r="G1745" s="1">
        <f>IF(I1745="","",COUNTIF($K$1:K1745,K1745))</f>
        <v>101</v>
      </c>
      <c r="H1745" s="1">
        <f>IF(I1745="","",COUNTIF($G$2:G1745,1))</f>
        <v>85</v>
      </c>
      <c r="I1745" s="5">
        <v>4689</v>
      </c>
      <c r="J1745" s="5" t="s">
        <v>3</v>
      </c>
      <c r="K1745" s="5" t="s">
        <v>6</v>
      </c>
      <c r="L1745" s="6">
        <v>43497</v>
      </c>
      <c r="M1745" s="5">
        <v>600</v>
      </c>
      <c r="N1745" s="5">
        <v>41.5</v>
      </c>
      <c r="O1745" s="7">
        <v>-24900</v>
      </c>
    </row>
    <row r="1746" spans="1:15" x14ac:dyDescent="0.2">
      <c r="A1746" s="1" t="str">
        <f t="shared" si="54"/>
        <v>43497-Balanz Capital (238)-4689-OUT</v>
      </c>
      <c r="B1746" s="1" t="str">
        <f t="shared" si="55"/>
        <v>43497-Balanz Capital (238)-OUT</v>
      </c>
      <c r="C1746" s="1" t="str">
        <f>IF(I1746="","",IF(J1746="OUT","",IF(COUNTIF($A$2:A1746,A1746)=1,1,"")))</f>
        <v/>
      </c>
      <c r="D1746" s="1" t="str">
        <f>IF(I1746="","",IF(J1746="IN","",IF(COUNTIF($A$2:A1746,A1746)=1,1,"")))</f>
        <v/>
      </c>
      <c r="E1746" s="1" t="str">
        <f>IF(I1746="","",IF(J1746="OUT","",IF(COUNTIF(B$2:$B1746,B1746)=1,1,"")))</f>
        <v/>
      </c>
      <c r="F1746" s="1" t="str">
        <f>IF(I1746="","",IF(J1746="IN","",IF(COUNTIF($B$2:B1746,B1746)=1,1,"")))</f>
        <v/>
      </c>
      <c r="G1746" s="1">
        <f>IF(I1746="","",COUNTIF($K$1:K1746,K1746))</f>
        <v>102</v>
      </c>
      <c r="H1746" s="1">
        <f>IF(I1746="","",COUNTIF($G$2:G1746,1))</f>
        <v>85</v>
      </c>
      <c r="I1746" s="5">
        <v>4689</v>
      </c>
      <c r="J1746" s="5" t="s">
        <v>3</v>
      </c>
      <c r="K1746" s="5" t="s">
        <v>6</v>
      </c>
      <c r="L1746" s="6">
        <v>43497</v>
      </c>
      <c r="M1746" s="5">
        <v>1550</v>
      </c>
      <c r="N1746" s="5">
        <v>15.35</v>
      </c>
      <c r="O1746" s="7">
        <v>-23792.5</v>
      </c>
    </row>
    <row r="1747" spans="1:15" x14ac:dyDescent="0.2">
      <c r="A1747" s="1" t="str">
        <f t="shared" si="54"/>
        <v>43497-Balanz Capital (238)-4689-OUT</v>
      </c>
      <c r="B1747" s="1" t="str">
        <f t="shared" si="55"/>
        <v>43497-Balanz Capital (238)-OUT</v>
      </c>
      <c r="C1747" s="1" t="str">
        <f>IF(I1747="","",IF(J1747="OUT","",IF(COUNTIF($A$2:A1747,A1747)=1,1,"")))</f>
        <v/>
      </c>
      <c r="D1747" s="1" t="str">
        <f>IF(I1747="","",IF(J1747="IN","",IF(COUNTIF($A$2:A1747,A1747)=1,1,"")))</f>
        <v/>
      </c>
      <c r="E1747" s="1" t="str">
        <f>IF(I1747="","",IF(J1747="OUT","",IF(COUNTIF(B$2:$B1747,B1747)=1,1,"")))</f>
        <v/>
      </c>
      <c r="F1747" s="1" t="str">
        <f>IF(I1747="","",IF(J1747="IN","",IF(COUNTIF($B$2:B1747,B1747)=1,1,"")))</f>
        <v/>
      </c>
      <c r="G1747" s="1">
        <f>IF(I1747="","",COUNTIF($K$1:K1747,K1747))</f>
        <v>103</v>
      </c>
      <c r="H1747" s="1">
        <f>IF(I1747="","",COUNTIF($G$2:G1747,1))</f>
        <v>85</v>
      </c>
      <c r="I1747" s="5">
        <v>4689</v>
      </c>
      <c r="J1747" s="5" t="s">
        <v>3</v>
      </c>
      <c r="K1747" s="5" t="s">
        <v>6</v>
      </c>
      <c r="L1747" s="6">
        <v>43497</v>
      </c>
      <c r="M1747" s="5">
        <v>125</v>
      </c>
      <c r="N1747" s="5">
        <v>41</v>
      </c>
      <c r="O1747" s="7">
        <v>-5125</v>
      </c>
    </row>
    <row r="1748" spans="1:15" x14ac:dyDescent="0.2">
      <c r="A1748" s="1" t="str">
        <f t="shared" si="54"/>
        <v>43497-PP Inversiones S.A (262)-6519-OUT</v>
      </c>
      <c r="B1748" s="1" t="str">
        <f t="shared" si="55"/>
        <v>43497-PP Inversiones S.A (262)-OUT</v>
      </c>
      <c r="C1748" s="1" t="str">
        <f>IF(I1748="","",IF(J1748="OUT","",IF(COUNTIF($A$2:A1748,A1748)=1,1,"")))</f>
        <v/>
      </c>
      <c r="D1748" s="1">
        <f>IF(I1748="","",IF(J1748="IN","",IF(COUNTIF($A$2:A1748,A1748)=1,1,"")))</f>
        <v>1</v>
      </c>
      <c r="E1748" s="1" t="str">
        <f>IF(I1748="","",IF(J1748="OUT","",IF(COUNTIF(B$2:$B1748,B1748)=1,1,"")))</f>
        <v/>
      </c>
      <c r="F1748" s="1">
        <f>IF(I1748="","",IF(J1748="IN","",IF(COUNTIF($B$2:B1748,B1748)=1,1,"")))</f>
        <v>1</v>
      </c>
      <c r="G1748" s="1">
        <f>IF(I1748="","",COUNTIF($K$1:K1748,K1748))</f>
        <v>38</v>
      </c>
      <c r="H1748" s="1">
        <f>IF(I1748="","",COUNTIF($G$2:G1748,1))</f>
        <v>85</v>
      </c>
      <c r="I1748" s="5">
        <v>6519</v>
      </c>
      <c r="J1748" s="5" t="s">
        <v>3</v>
      </c>
      <c r="K1748" s="5" t="s">
        <v>29</v>
      </c>
      <c r="L1748" s="6">
        <v>43497</v>
      </c>
      <c r="M1748" s="5">
        <v>10967</v>
      </c>
      <c r="N1748" s="5">
        <v>4470</v>
      </c>
      <c r="O1748" s="7">
        <v>-490224.9</v>
      </c>
    </row>
    <row r="1749" spans="1:15" x14ac:dyDescent="0.2">
      <c r="A1749" s="1" t="str">
        <f t="shared" si="54"/>
        <v>43497-PP Inversiones S.A (262)-6519-OUT</v>
      </c>
      <c r="B1749" s="1" t="str">
        <f t="shared" si="55"/>
        <v>43497-PP Inversiones S.A (262)-OUT</v>
      </c>
      <c r="C1749" s="1" t="str">
        <f>IF(I1749="","",IF(J1749="OUT","",IF(COUNTIF($A$2:A1749,A1749)=1,1,"")))</f>
        <v/>
      </c>
      <c r="D1749" s="1" t="str">
        <f>IF(I1749="","",IF(J1749="IN","",IF(COUNTIF($A$2:A1749,A1749)=1,1,"")))</f>
        <v/>
      </c>
      <c r="E1749" s="1" t="str">
        <f>IF(I1749="","",IF(J1749="OUT","",IF(COUNTIF(B$2:$B1749,B1749)=1,1,"")))</f>
        <v/>
      </c>
      <c r="F1749" s="1" t="str">
        <f>IF(I1749="","",IF(J1749="IN","",IF(COUNTIF($B$2:B1749,B1749)=1,1,"")))</f>
        <v/>
      </c>
      <c r="G1749" s="1">
        <f>IF(I1749="","",COUNTIF($K$1:K1749,K1749))</f>
        <v>39</v>
      </c>
      <c r="H1749" s="1">
        <f>IF(I1749="","",COUNTIF($G$2:G1749,1))</f>
        <v>85</v>
      </c>
      <c r="I1749" s="5">
        <v>6519</v>
      </c>
      <c r="J1749" s="5" t="s">
        <v>3</v>
      </c>
      <c r="K1749" s="5" t="s">
        <v>29</v>
      </c>
      <c r="L1749" s="6">
        <v>43497</v>
      </c>
      <c r="M1749" s="5">
        <v>7912</v>
      </c>
      <c r="N1749" s="5">
        <v>3748</v>
      </c>
      <c r="O1749" s="7">
        <v>-296541.75999999995</v>
      </c>
    </row>
    <row r="1750" spans="1:15" x14ac:dyDescent="0.2">
      <c r="A1750" s="1" t="str">
        <f t="shared" si="54"/>
        <v>43497-PP Inversiones S.A (262)-6519-OUT</v>
      </c>
      <c r="B1750" s="1" t="str">
        <f t="shared" si="55"/>
        <v>43497-PP Inversiones S.A (262)-OUT</v>
      </c>
      <c r="C1750" s="1" t="str">
        <f>IF(I1750="","",IF(J1750="OUT","",IF(COUNTIF($A$2:A1750,A1750)=1,1,"")))</f>
        <v/>
      </c>
      <c r="D1750" s="1" t="str">
        <f>IF(I1750="","",IF(J1750="IN","",IF(COUNTIF($A$2:A1750,A1750)=1,1,"")))</f>
        <v/>
      </c>
      <c r="E1750" s="1" t="str">
        <f>IF(I1750="","",IF(J1750="OUT","",IF(COUNTIF(B$2:$B1750,B1750)=1,1,"")))</f>
        <v/>
      </c>
      <c r="F1750" s="1" t="str">
        <f>IF(I1750="","",IF(J1750="IN","",IF(COUNTIF($B$2:B1750,B1750)=1,1,"")))</f>
        <v/>
      </c>
      <c r="G1750" s="1">
        <f>IF(I1750="","",COUNTIF($K$1:K1750,K1750))</f>
        <v>40</v>
      </c>
      <c r="H1750" s="1">
        <f>IF(I1750="","",COUNTIF($G$2:G1750,1))</f>
        <v>85</v>
      </c>
      <c r="I1750" s="5">
        <v>6519</v>
      </c>
      <c r="J1750" s="5" t="s">
        <v>3</v>
      </c>
      <c r="K1750" s="5" t="s">
        <v>29</v>
      </c>
      <c r="L1750" s="6">
        <v>43497</v>
      </c>
      <c r="M1750" s="5">
        <v>9000</v>
      </c>
      <c r="N1750" s="5">
        <v>3016</v>
      </c>
      <c r="O1750" s="7">
        <v>-271440</v>
      </c>
    </row>
    <row r="1751" spans="1:15" x14ac:dyDescent="0.2">
      <c r="A1751" s="1" t="str">
        <f t="shared" si="54"/>
        <v>43497-PP Inversiones S.A (262)-6519-OUT</v>
      </c>
      <c r="B1751" s="1" t="str">
        <f t="shared" si="55"/>
        <v>43497-PP Inversiones S.A (262)-OUT</v>
      </c>
      <c r="C1751" s="1" t="str">
        <f>IF(I1751="","",IF(J1751="OUT","",IF(COUNTIF($A$2:A1751,A1751)=1,1,"")))</f>
        <v/>
      </c>
      <c r="D1751" s="1" t="str">
        <f>IF(I1751="","",IF(J1751="IN","",IF(COUNTIF($A$2:A1751,A1751)=1,1,"")))</f>
        <v/>
      </c>
      <c r="E1751" s="1" t="str">
        <f>IF(I1751="","",IF(J1751="OUT","",IF(COUNTIF(B$2:$B1751,B1751)=1,1,"")))</f>
        <v/>
      </c>
      <c r="F1751" s="1" t="str">
        <f>IF(I1751="","",IF(J1751="IN","",IF(COUNTIF($B$2:B1751,B1751)=1,1,"")))</f>
        <v/>
      </c>
      <c r="G1751" s="1">
        <f>IF(I1751="","",COUNTIF($K$1:K1751,K1751))</f>
        <v>41</v>
      </c>
      <c r="H1751" s="1">
        <f>IF(I1751="","",COUNTIF($G$2:G1751,1))</f>
        <v>85</v>
      </c>
      <c r="I1751" s="5">
        <v>6519</v>
      </c>
      <c r="J1751" s="5" t="s">
        <v>3</v>
      </c>
      <c r="K1751" s="5" t="s">
        <v>29</v>
      </c>
      <c r="L1751" s="6">
        <v>43497</v>
      </c>
      <c r="M1751" s="5">
        <v>2533</v>
      </c>
      <c r="N1751" s="5">
        <v>2126</v>
      </c>
      <c r="O1751" s="7">
        <v>-53851.58</v>
      </c>
    </row>
    <row r="1752" spans="1:15" x14ac:dyDescent="0.2">
      <c r="A1752" s="1" t="str">
        <f t="shared" si="54"/>
        <v>43497-PP Inversiones S.A (262)-6519-OUT</v>
      </c>
      <c r="B1752" s="1" t="str">
        <f t="shared" si="55"/>
        <v>43497-PP Inversiones S.A (262)-OUT</v>
      </c>
      <c r="C1752" s="1" t="str">
        <f>IF(I1752="","",IF(J1752="OUT","",IF(COUNTIF($A$2:A1752,A1752)=1,1,"")))</f>
        <v/>
      </c>
      <c r="D1752" s="1" t="str">
        <f>IF(I1752="","",IF(J1752="IN","",IF(COUNTIF($A$2:A1752,A1752)=1,1,"")))</f>
        <v/>
      </c>
      <c r="E1752" s="1" t="str">
        <f>IF(I1752="","",IF(J1752="OUT","",IF(COUNTIF(B$2:$B1752,B1752)=1,1,"")))</f>
        <v/>
      </c>
      <c r="F1752" s="1" t="str">
        <f>IF(I1752="","",IF(J1752="IN","",IF(COUNTIF($B$2:B1752,B1752)=1,1,"")))</f>
        <v/>
      </c>
      <c r="G1752" s="1">
        <f>IF(I1752="","",COUNTIF($K$1:K1752,K1752))</f>
        <v>42</v>
      </c>
      <c r="H1752" s="1">
        <f>IF(I1752="","",COUNTIF($G$2:G1752,1))</f>
        <v>85</v>
      </c>
      <c r="I1752" s="5">
        <v>6519</v>
      </c>
      <c r="J1752" s="5" t="s">
        <v>3</v>
      </c>
      <c r="K1752" s="5" t="s">
        <v>29</v>
      </c>
      <c r="L1752" s="6">
        <v>43497</v>
      </c>
      <c r="M1752" s="5">
        <v>1471</v>
      </c>
      <c r="N1752" s="5">
        <v>2475</v>
      </c>
      <c r="O1752" s="7">
        <v>-36407.25</v>
      </c>
    </row>
    <row r="1753" spans="1:15" x14ac:dyDescent="0.2">
      <c r="A1753" s="1" t="str">
        <f t="shared" si="54"/>
        <v>43497-PP Inversiones S.A (262)-6519-OUT</v>
      </c>
      <c r="B1753" s="1" t="str">
        <f t="shared" si="55"/>
        <v>43497-PP Inversiones S.A (262)-OUT</v>
      </c>
      <c r="C1753" s="1" t="str">
        <f>IF(I1753="","",IF(J1753="OUT","",IF(COUNTIF($A$2:A1753,A1753)=1,1,"")))</f>
        <v/>
      </c>
      <c r="D1753" s="1" t="str">
        <f>IF(I1753="","",IF(J1753="IN","",IF(COUNTIF($A$2:A1753,A1753)=1,1,"")))</f>
        <v/>
      </c>
      <c r="E1753" s="1" t="str">
        <f>IF(I1753="","",IF(J1753="OUT","",IF(COUNTIF(B$2:$B1753,B1753)=1,1,"")))</f>
        <v/>
      </c>
      <c r="F1753" s="1" t="str">
        <f>IF(I1753="","",IF(J1753="IN","",IF(COUNTIF($B$2:B1753,B1753)=1,1,"")))</f>
        <v/>
      </c>
      <c r="G1753" s="1">
        <f>IF(I1753="","",COUNTIF($K$1:K1753,K1753))</f>
        <v>43</v>
      </c>
      <c r="H1753" s="1">
        <f>IF(I1753="","",COUNTIF($G$2:G1753,1))</f>
        <v>85</v>
      </c>
      <c r="I1753" s="5">
        <v>6519</v>
      </c>
      <c r="J1753" s="5" t="s">
        <v>3</v>
      </c>
      <c r="K1753" s="5" t="s">
        <v>29</v>
      </c>
      <c r="L1753" s="6">
        <v>43497</v>
      </c>
      <c r="M1753" s="5">
        <v>942</v>
      </c>
      <c r="N1753" s="5">
        <v>3790</v>
      </c>
      <c r="O1753" s="7">
        <v>-35701.799999999996</v>
      </c>
    </row>
    <row r="1754" spans="1:15" x14ac:dyDescent="0.2">
      <c r="A1754" s="1" t="str">
        <f t="shared" si="54"/>
        <v>43497-Banco Galicia (552)-8842-OUT</v>
      </c>
      <c r="B1754" s="1" t="str">
        <f t="shared" si="55"/>
        <v>43497-Banco Galicia (552)-OUT</v>
      </c>
      <c r="C1754" s="1" t="str">
        <f>IF(I1754="","",IF(J1754="OUT","",IF(COUNTIF($A$2:A1754,A1754)=1,1,"")))</f>
        <v/>
      </c>
      <c r="D1754" s="1">
        <f>IF(I1754="","",IF(J1754="IN","",IF(COUNTIF($A$2:A1754,A1754)=1,1,"")))</f>
        <v>1</v>
      </c>
      <c r="E1754" s="1" t="str">
        <f>IF(I1754="","",IF(J1754="OUT","",IF(COUNTIF(B$2:$B1754,B1754)=1,1,"")))</f>
        <v/>
      </c>
      <c r="F1754" s="1">
        <f>IF(I1754="","",IF(J1754="IN","",IF(COUNTIF($B$2:B1754,B1754)=1,1,"")))</f>
        <v>1</v>
      </c>
      <c r="G1754" s="1">
        <f>IF(I1754="","",COUNTIF($K$1:K1754,K1754))</f>
        <v>135</v>
      </c>
      <c r="H1754" s="1">
        <f>IF(I1754="","",COUNTIF($G$2:G1754,1))</f>
        <v>85</v>
      </c>
      <c r="I1754" s="5">
        <v>8842</v>
      </c>
      <c r="J1754" s="5" t="s">
        <v>3</v>
      </c>
      <c r="K1754" s="5" t="s">
        <v>10</v>
      </c>
      <c r="L1754" s="6">
        <v>43497</v>
      </c>
      <c r="M1754" s="5">
        <v>2300</v>
      </c>
      <c r="N1754" s="5">
        <v>3710.48</v>
      </c>
      <c r="O1754" s="7">
        <v>-85341.04</v>
      </c>
    </row>
    <row r="1755" spans="1:15" x14ac:dyDescent="0.2">
      <c r="A1755" s="1" t="str">
        <f t="shared" si="54"/>
        <v>43497-Banco Galicia (552)-8842-OUT</v>
      </c>
      <c r="B1755" s="1" t="str">
        <f t="shared" si="55"/>
        <v>43497-Banco Galicia (552)-OUT</v>
      </c>
      <c r="C1755" s="1" t="str">
        <f>IF(I1755="","",IF(J1755="OUT","",IF(COUNTIF($A$2:A1755,A1755)=1,1,"")))</f>
        <v/>
      </c>
      <c r="D1755" s="1" t="str">
        <f>IF(I1755="","",IF(J1755="IN","",IF(COUNTIF($A$2:A1755,A1755)=1,1,"")))</f>
        <v/>
      </c>
      <c r="E1755" s="1" t="str">
        <f>IF(I1755="","",IF(J1755="OUT","",IF(COUNTIF(B$2:$B1755,B1755)=1,1,"")))</f>
        <v/>
      </c>
      <c r="F1755" s="1" t="str">
        <f>IF(I1755="","",IF(J1755="IN","",IF(COUNTIF($B$2:B1755,B1755)=1,1,"")))</f>
        <v/>
      </c>
      <c r="G1755" s="1">
        <f>IF(I1755="","",COUNTIF($K$1:K1755,K1755))</f>
        <v>136</v>
      </c>
      <c r="H1755" s="1">
        <f>IF(I1755="","",COUNTIF($G$2:G1755,1))</f>
        <v>85</v>
      </c>
      <c r="I1755" s="5">
        <v>8842</v>
      </c>
      <c r="J1755" s="5" t="s">
        <v>3</v>
      </c>
      <c r="K1755" s="5" t="s">
        <v>10</v>
      </c>
      <c r="L1755" s="6">
        <v>43497</v>
      </c>
      <c r="M1755" s="5">
        <v>3000</v>
      </c>
      <c r="N1755" s="5">
        <v>2625.51</v>
      </c>
      <c r="O1755" s="7">
        <v>-78765.3</v>
      </c>
    </row>
    <row r="1756" spans="1:15" x14ac:dyDescent="0.2">
      <c r="A1756" s="1" t="str">
        <f t="shared" si="54"/>
        <v>43497-Bull Market Brokers S.A (200)-9984-OUT</v>
      </c>
      <c r="B1756" s="1" t="str">
        <f t="shared" si="55"/>
        <v>43497-Bull Market Brokers S.A (200)-OUT</v>
      </c>
      <c r="C1756" s="1" t="str">
        <f>IF(I1756="","",IF(J1756="OUT","",IF(COUNTIF($A$2:A1756,A1756)=1,1,"")))</f>
        <v/>
      </c>
      <c r="D1756" s="1">
        <f>IF(I1756="","",IF(J1756="IN","",IF(COUNTIF($A$2:A1756,A1756)=1,1,"")))</f>
        <v>1</v>
      </c>
      <c r="E1756" s="1" t="str">
        <f>IF(I1756="","",IF(J1756="OUT","",IF(COUNTIF(B$2:$B1756,B1756)=1,1,"")))</f>
        <v/>
      </c>
      <c r="F1756" s="1">
        <f>IF(I1756="","",IF(J1756="IN","",IF(COUNTIF($B$2:B1756,B1756)=1,1,"")))</f>
        <v>1</v>
      </c>
      <c r="G1756" s="1">
        <f>IF(I1756="","",COUNTIF($K$1:K1756,K1756))</f>
        <v>165</v>
      </c>
      <c r="H1756" s="1">
        <f>IF(I1756="","",COUNTIF($G$2:G1756,1))</f>
        <v>85</v>
      </c>
      <c r="I1756" s="5">
        <v>9984</v>
      </c>
      <c r="J1756" s="5" t="s">
        <v>3</v>
      </c>
      <c r="K1756" s="5" t="s">
        <v>21</v>
      </c>
      <c r="L1756" s="6">
        <v>43497</v>
      </c>
      <c r="M1756" s="5">
        <v>31393</v>
      </c>
      <c r="N1756" s="5">
        <v>4420</v>
      </c>
      <c r="O1756" s="7">
        <v>-1387570.6</v>
      </c>
    </row>
    <row r="1757" spans="1:15" x14ac:dyDescent="0.2">
      <c r="A1757" s="1" t="str">
        <f t="shared" si="54"/>
        <v>43497-Bull Market Brokers S.A (200)-9984-OUT</v>
      </c>
      <c r="B1757" s="1" t="str">
        <f t="shared" si="55"/>
        <v>43497-Bull Market Brokers S.A (200)-OUT</v>
      </c>
      <c r="C1757" s="1" t="str">
        <f>IF(I1757="","",IF(J1757="OUT","",IF(COUNTIF($A$2:A1757,A1757)=1,1,"")))</f>
        <v/>
      </c>
      <c r="D1757" s="1" t="str">
        <f>IF(I1757="","",IF(J1757="IN","",IF(COUNTIF($A$2:A1757,A1757)=1,1,"")))</f>
        <v/>
      </c>
      <c r="E1757" s="1" t="str">
        <f>IF(I1757="","",IF(J1757="OUT","",IF(COUNTIF(B$2:$B1757,B1757)=1,1,"")))</f>
        <v/>
      </c>
      <c r="F1757" s="1" t="str">
        <f>IF(I1757="","",IF(J1757="IN","",IF(COUNTIF($B$2:B1757,B1757)=1,1,"")))</f>
        <v/>
      </c>
      <c r="G1757" s="1">
        <f>IF(I1757="","",COUNTIF($K$1:K1757,K1757))</f>
        <v>166</v>
      </c>
      <c r="H1757" s="1">
        <f>IF(I1757="","",COUNTIF($G$2:G1757,1))</f>
        <v>85</v>
      </c>
      <c r="I1757" s="5">
        <v>9984</v>
      </c>
      <c r="J1757" s="5" t="s">
        <v>3</v>
      </c>
      <c r="K1757" s="5" t="s">
        <v>21</v>
      </c>
      <c r="L1757" s="6">
        <v>43497</v>
      </c>
      <c r="M1757" s="5">
        <v>32000</v>
      </c>
      <c r="N1757" s="5">
        <v>3735</v>
      </c>
      <c r="O1757" s="7">
        <v>-1195200</v>
      </c>
    </row>
    <row r="1758" spans="1:15" x14ac:dyDescent="0.2">
      <c r="A1758" s="1" t="str">
        <f t="shared" si="54"/>
        <v>43497-Bull Market Brokers S.A (200)-9984-OUT</v>
      </c>
      <c r="B1758" s="1" t="str">
        <f t="shared" si="55"/>
        <v>43497-Bull Market Brokers S.A (200)-OUT</v>
      </c>
      <c r="C1758" s="1" t="str">
        <f>IF(I1758="","",IF(J1758="OUT","",IF(COUNTIF($A$2:A1758,A1758)=1,1,"")))</f>
        <v/>
      </c>
      <c r="D1758" s="1" t="str">
        <f>IF(I1758="","",IF(J1758="IN","",IF(COUNTIF($A$2:A1758,A1758)=1,1,"")))</f>
        <v/>
      </c>
      <c r="E1758" s="1" t="str">
        <f>IF(I1758="","",IF(J1758="OUT","",IF(COUNTIF(B$2:$B1758,B1758)=1,1,"")))</f>
        <v/>
      </c>
      <c r="F1758" s="1" t="str">
        <f>IF(I1758="","",IF(J1758="IN","",IF(COUNTIF($B$2:B1758,B1758)=1,1,"")))</f>
        <v/>
      </c>
      <c r="G1758" s="1">
        <f>IF(I1758="","",COUNTIF($K$1:K1758,K1758))</f>
        <v>167</v>
      </c>
      <c r="H1758" s="1">
        <f>IF(I1758="","",COUNTIF($G$2:G1758,1))</f>
        <v>85</v>
      </c>
      <c r="I1758" s="5">
        <v>9984</v>
      </c>
      <c r="J1758" s="5" t="s">
        <v>3</v>
      </c>
      <c r="K1758" s="5" t="s">
        <v>21</v>
      </c>
      <c r="L1758" s="6">
        <v>43497</v>
      </c>
      <c r="M1758" s="5">
        <v>2550</v>
      </c>
      <c r="N1758" s="5">
        <v>384.5</v>
      </c>
      <c r="O1758" s="7">
        <v>-980475</v>
      </c>
    </row>
    <row r="1759" spans="1:15" x14ac:dyDescent="0.2">
      <c r="A1759" s="1" t="str">
        <f t="shared" si="54"/>
        <v>43497-Bull Market Brokers S.A (200)-9984-OUT</v>
      </c>
      <c r="B1759" s="1" t="str">
        <f t="shared" si="55"/>
        <v>43497-Bull Market Brokers S.A (200)-OUT</v>
      </c>
      <c r="C1759" s="1" t="str">
        <f>IF(I1759="","",IF(J1759="OUT","",IF(COUNTIF($A$2:A1759,A1759)=1,1,"")))</f>
        <v/>
      </c>
      <c r="D1759" s="1" t="str">
        <f>IF(I1759="","",IF(J1759="IN","",IF(COUNTIF($A$2:A1759,A1759)=1,1,"")))</f>
        <v/>
      </c>
      <c r="E1759" s="1" t="str">
        <f>IF(I1759="","",IF(J1759="OUT","",IF(COUNTIF(B$2:$B1759,B1759)=1,1,"")))</f>
        <v/>
      </c>
      <c r="F1759" s="1" t="str">
        <f>IF(I1759="","",IF(J1759="IN","",IF(COUNTIF($B$2:B1759,B1759)=1,1,"")))</f>
        <v/>
      </c>
      <c r="G1759" s="1">
        <f>IF(I1759="","",COUNTIF($K$1:K1759,K1759))</f>
        <v>168</v>
      </c>
      <c r="H1759" s="1">
        <f>IF(I1759="","",COUNTIF($G$2:G1759,1))</f>
        <v>85</v>
      </c>
      <c r="I1759" s="5">
        <v>9984</v>
      </c>
      <c r="J1759" s="5" t="s">
        <v>3</v>
      </c>
      <c r="K1759" s="5" t="s">
        <v>21</v>
      </c>
      <c r="L1759" s="6">
        <v>43497</v>
      </c>
      <c r="M1759" s="5">
        <v>6000</v>
      </c>
      <c r="N1759" s="5">
        <v>134.05000000000001</v>
      </c>
      <c r="O1759" s="7">
        <v>-804300.00000000012</v>
      </c>
    </row>
    <row r="1760" spans="1:15" x14ac:dyDescent="0.2">
      <c r="A1760" s="1" t="str">
        <f t="shared" si="54"/>
        <v>43497-Bull Market Brokers S.A (200)-9984-OUT</v>
      </c>
      <c r="B1760" s="1" t="str">
        <f t="shared" si="55"/>
        <v>43497-Bull Market Brokers S.A (200)-OUT</v>
      </c>
      <c r="C1760" s="1" t="str">
        <f>IF(I1760="","",IF(J1760="OUT","",IF(COUNTIF($A$2:A1760,A1760)=1,1,"")))</f>
        <v/>
      </c>
      <c r="D1760" s="1" t="str">
        <f>IF(I1760="","",IF(J1760="IN","",IF(COUNTIF($A$2:A1760,A1760)=1,1,"")))</f>
        <v/>
      </c>
      <c r="E1760" s="1" t="str">
        <f>IF(I1760="","",IF(J1760="OUT","",IF(COUNTIF(B$2:$B1760,B1760)=1,1,"")))</f>
        <v/>
      </c>
      <c r="F1760" s="1" t="str">
        <f>IF(I1760="","",IF(J1760="IN","",IF(COUNTIF($B$2:B1760,B1760)=1,1,"")))</f>
        <v/>
      </c>
      <c r="G1760" s="1">
        <f>IF(I1760="","",COUNTIF($K$1:K1760,K1760))</f>
        <v>169</v>
      </c>
      <c r="H1760" s="1">
        <f>IF(I1760="","",COUNTIF($G$2:G1760,1))</f>
        <v>85</v>
      </c>
      <c r="I1760" s="5">
        <v>9984</v>
      </c>
      <c r="J1760" s="5" t="s">
        <v>3</v>
      </c>
      <c r="K1760" s="5" t="s">
        <v>21</v>
      </c>
      <c r="L1760" s="6">
        <v>43497</v>
      </c>
      <c r="M1760" s="5">
        <v>1293</v>
      </c>
      <c r="N1760" s="5">
        <v>467.5</v>
      </c>
      <c r="O1760" s="7">
        <v>-604477.5</v>
      </c>
    </row>
    <row r="1761" spans="1:15" x14ac:dyDescent="0.2">
      <c r="A1761" s="1" t="str">
        <f t="shared" si="54"/>
        <v>43497-Bull Market Brokers S.A (200)-9984-OUT</v>
      </c>
      <c r="B1761" s="1" t="str">
        <f t="shared" si="55"/>
        <v>43497-Bull Market Brokers S.A (200)-OUT</v>
      </c>
      <c r="C1761" s="1" t="str">
        <f>IF(I1761="","",IF(J1761="OUT","",IF(COUNTIF($A$2:A1761,A1761)=1,1,"")))</f>
        <v/>
      </c>
      <c r="D1761" s="1" t="str">
        <f>IF(I1761="","",IF(J1761="IN","",IF(COUNTIF($A$2:A1761,A1761)=1,1,"")))</f>
        <v/>
      </c>
      <c r="E1761" s="1" t="str">
        <f>IF(I1761="","",IF(J1761="OUT","",IF(COUNTIF(B$2:$B1761,B1761)=1,1,"")))</f>
        <v/>
      </c>
      <c r="F1761" s="1" t="str">
        <f>IF(I1761="","",IF(J1761="IN","",IF(COUNTIF($B$2:B1761,B1761)=1,1,"")))</f>
        <v/>
      </c>
      <c r="G1761" s="1">
        <f>IF(I1761="","",COUNTIF($K$1:K1761,K1761))</f>
        <v>170</v>
      </c>
      <c r="H1761" s="1">
        <f>IF(I1761="","",COUNTIF($G$2:G1761,1))</f>
        <v>85</v>
      </c>
      <c r="I1761" s="5">
        <v>9984</v>
      </c>
      <c r="J1761" s="5" t="s">
        <v>3</v>
      </c>
      <c r="K1761" s="5" t="s">
        <v>21</v>
      </c>
      <c r="L1761" s="6">
        <v>43497</v>
      </c>
      <c r="M1761" s="5">
        <v>1193</v>
      </c>
      <c r="N1761" s="5">
        <v>216</v>
      </c>
      <c r="O1761" s="7">
        <v>-257688</v>
      </c>
    </row>
    <row r="1762" spans="1:15" x14ac:dyDescent="0.2">
      <c r="A1762" s="1" t="str">
        <f t="shared" si="54"/>
        <v>43497-Bull Market Brokers S.A (200)-9984-OUT</v>
      </c>
      <c r="B1762" s="1" t="str">
        <f t="shared" si="55"/>
        <v>43497-Bull Market Brokers S.A (200)-OUT</v>
      </c>
      <c r="C1762" s="1" t="str">
        <f>IF(I1762="","",IF(J1762="OUT","",IF(COUNTIF($A$2:A1762,A1762)=1,1,"")))</f>
        <v/>
      </c>
      <c r="D1762" s="1" t="str">
        <f>IF(I1762="","",IF(J1762="IN","",IF(COUNTIF($A$2:A1762,A1762)=1,1,"")))</f>
        <v/>
      </c>
      <c r="E1762" s="1" t="str">
        <f>IF(I1762="","",IF(J1762="OUT","",IF(COUNTIF(B$2:$B1762,B1762)=1,1,"")))</f>
        <v/>
      </c>
      <c r="F1762" s="1" t="str">
        <f>IF(I1762="","",IF(J1762="IN","",IF(COUNTIF($B$2:B1762,B1762)=1,1,"")))</f>
        <v/>
      </c>
      <c r="G1762" s="1">
        <f>IF(I1762="","",COUNTIF($K$1:K1762,K1762))</f>
        <v>171</v>
      </c>
      <c r="H1762" s="1">
        <f>IF(I1762="","",COUNTIF($G$2:G1762,1))</f>
        <v>85</v>
      </c>
      <c r="I1762" s="5">
        <v>9984</v>
      </c>
      <c r="J1762" s="5" t="s">
        <v>3</v>
      </c>
      <c r="K1762" s="5" t="s">
        <v>21</v>
      </c>
      <c r="L1762" s="6">
        <v>43497</v>
      </c>
      <c r="M1762" s="5">
        <v>400</v>
      </c>
      <c r="N1762" s="5">
        <v>614.75</v>
      </c>
      <c r="O1762" s="7">
        <v>-245900</v>
      </c>
    </row>
    <row r="1763" spans="1:15" x14ac:dyDescent="0.2">
      <c r="A1763" s="1" t="str">
        <f t="shared" si="54"/>
        <v>43497-Bull Market Brokers S.A (200)-9984-OUT</v>
      </c>
      <c r="B1763" s="1" t="str">
        <f t="shared" si="55"/>
        <v>43497-Bull Market Brokers S.A (200)-OUT</v>
      </c>
      <c r="C1763" s="1" t="str">
        <f>IF(I1763="","",IF(J1763="OUT","",IF(COUNTIF($A$2:A1763,A1763)=1,1,"")))</f>
        <v/>
      </c>
      <c r="D1763" s="1" t="str">
        <f>IF(I1763="","",IF(J1763="IN","",IF(COUNTIF($A$2:A1763,A1763)=1,1,"")))</f>
        <v/>
      </c>
      <c r="E1763" s="1" t="str">
        <f>IF(I1763="","",IF(J1763="OUT","",IF(COUNTIF(B$2:$B1763,B1763)=1,1,"")))</f>
        <v/>
      </c>
      <c r="F1763" s="1" t="str">
        <f>IF(I1763="","",IF(J1763="IN","",IF(COUNTIF($B$2:B1763,B1763)=1,1,"")))</f>
        <v/>
      </c>
      <c r="G1763" s="1">
        <f>IF(I1763="","",COUNTIF($K$1:K1763,K1763))</f>
        <v>172</v>
      </c>
      <c r="H1763" s="1">
        <f>IF(I1763="","",COUNTIF($G$2:G1763,1))</f>
        <v>85</v>
      </c>
      <c r="I1763" s="5">
        <v>9984</v>
      </c>
      <c r="J1763" s="5" t="s">
        <v>3</v>
      </c>
      <c r="K1763" s="5" t="s">
        <v>21</v>
      </c>
      <c r="L1763" s="6">
        <v>43497</v>
      </c>
      <c r="M1763" s="5">
        <v>10000</v>
      </c>
      <c r="N1763" s="5">
        <v>15.5</v>
      </c>
      <c r="O1763" s="7">
        <v>-155000</v>
      </c>
    </row>
    <row r="1764" spans="1:15" x14ac:dyDescent="0.2">
      <c r="A1764" s="1" t="str">
        <f t="shared" ref="A1764:A1827" si="56">IF(I1764="","",L1764&amp;"-"&amp;K1764&amp;"-"&amp;I1764&amp;"-"&amp;J1764)</f>
        <v>43497-Bull Market Brokers S.A (200)-9984-OUT</v>
      </c>
      <c r="B1764" s="1" t="str">
        <f t="shared" ref="B1764:B1827" si="57">IF(I1764="","",L1764&amp;"-"&amp;K1764&amp;"-"&amp;J1764)</f>
        <v>43497-Bull Market Brokers S.A (200)-OUT</v>
      </c>
      <c r="C1764" s="1" t="str">
        <f>IF(I1764="","",IF(J1764="OUT","",IF(COUNTIF($A$2:A1764,A1764)=1,1,"")))</f>
        <v/>
      </c>
      <c r="D1764" s="1" t="str">
        <f>IF(I1764="","",IF(J1764="IN","",IF(COUNTIF($A$2:A1764,A1764)=1,1,"")))</f>
        <v/>
      </c>
      <c r="E1764" s="1" t="str">
        <f>IF(I1764="","",IF(J1764="OUT","",IF(COUNTIF(B$2:$B1764,B1764)=1,1,"")))</f>
        <v/>
      </c>
      <c r="F1764" s="1" t="str">
        <f>IF(I1764="","",IF(J1764="IN","",IF(COUNTIF($B$2:B1764,B1764)=1,1,"")))</f>
        <v/>
      </c>
      <c r="G1764" s="1">
        <f>IF(I1764="","",COUNTIF($K$1:K1764,K1764))</f>
        <v>173</v>
      </c>
      <c r="H1764" s="1">
        <f>IF(I1764="","",COUNTIF($G$2:G1764,1))</f>
        <v>85</v>
      </c>
      <c r="I1764" s="5">
        <v>9984</v>
      </c>
      <c r="J1764" s="5" t="s">
        <v>3</v>
      </c>
      <c r="K1764" s="5" t="s">
        <v>21</v>
      </c>
      <c r="L1764" s="6">
        <v>43497</v>
      </c>
      <c r="M1764" s="5">
        <v>7560</v>
      </c>
      <c r="N1764" s="5">
        <v>19.100000000000001</v>
      </c>
      <c r="O1764" s="7">
        <v>-144396</v>
      </c>
    </row>
    <row r="1765" spans="1:15" x14ac:dyDescent="0.2">
      <c r="A1765" s="1" t="str">
        <f t="shared" si="56"/>
        <v>43497-Bull Market Brokers S.A (200)-9984-OUT</v>
      </c>
      <c r="B1765" s="1" t="str">
        <f t="shared" si="57"/>
        <v>43497-Bull Market Brokers S.A (200)-OUT</v>
      </c>
      <c r="C1765" s="1" t="str">
        <f>IF(I1765="","",IF(J1765="OUT","",IF(COUNTIF($A$2:A1765,A1765)=1,1,"")))</f>
        <v/>
      </c>
      <c r="D1765" s="1" t="str">
        <f>IF(I1765="","",IF(J1765="IN","",IF(COUNTIF($A$2:A1765,A1765)=1,1,"")))</f>
        <v/>
      </c>
      <c r="E1765" s="1" t="str">
        <f>IF(I1765="","",IF(J1765="OUT","",IF(COUNTIF(B$2:$B1765,B1765)=1,1,"")))</f>
        <v/>
      </c>
      <c r="F1765" s="1" t="str">
        <f>IF(I1765="","",IF(J1765="IN","",IF(COUNTIF($B$2:B1765,B1765)=1,1,"")))</f>
        <v/>
      </c>
      <c r="G1765" s="1">
        <f>IF(I1765="","",COUNTIF($K$1:K1765,K1765))</f>
        <v>174</v>
      </c>
      <c r="H1765" s="1">
        <f>IF(I1765="","",COUNTIF($G$2:G1765,1))</f>
        <v>85</v>
      </c>
      <c r="I1765" s="5">
        <v>9984</v>
      </c>
      <c r="J1765" s="5" t="s">
        <v>3</v>
      </c>
      <c r="K1765" s="5" t="s">
        <v>21</v>
      </c>
      <c r="L1765" s="6">
        <v>43497</v>
      </c>
      <c r="M1765" s="5">
        <v>1000</v>
      </c>
      <c r="N1765" s="5">
        <v>124.35</v>
      </c>
      <c r="O1765" s="7">
        <v>-124350</v>
      </c>
    </row>
    <row r="1766" spans="1:15" x14ac:dyDescent="0.2">
      <c r="A1766" s="1" t="str">
        <f t="shared" si="56"/>
        <v>43497-Bull Market Brokers S.A (200)-9984-OUT</v>
      </c>
      <c r="B1766" s="1" t="str">
        <f t="shared" si="57"/>
        <v>43497-Bull Market Brokers S.A (200)-OUT</v>
      </c>
      <c r="C1766" s="1" t="str">
        <f>IF(I1766="","",IF(J1766="OUT","",IF(COUNTIF($A$2:A1766,A1766)=1,1,"")))</f>
        <v/>
      </c>
      <c r="D1766" s="1" t="str">
        <f>IF(I1766="","",IF(J1766="IN","",IF(COUNTIF($A$2:A1766,A1766)=1,1,"")))</f>
        <v/>
      </c>
      <c r="E1766" s="1" t="str">
        <f>IF(I1766="","",IF(J1766="OUT","",IF(COUNTIF(B$2:$B1766,B1766)=1,1,"")))</f>
        <v/>
      </c>
      <c r="F1766" s="1" t="str">
        <f>IF(I1766="","",IF(J1766="IN","",IF(COUNTIF($B$2:B1766,B1766)=1,1,"")))</f>
        <v/>
      </c>
      <c r="G1766" s="1">
        <f>IF(I1766="","",COUNTIF($K$1:K1766,K1766))</f>
        <v>175</v>
      </c>
      <c r="H1766" s="1">
        <f>IF(I1766="","",COUNTIF($G$2:G1766,1))</f>
        <v>85</v>
      </c>
      <c r="I1766" s="5">
        <v>9984</v>
      </c>
      <c r="J1766" s="5" t="s">
        <v>3</v>
      </c>
      <c r="K1766" s="5" t="s">
        <v>21</v>
      </c>
      <c r="L1766" s="6">
        <v>43497</v>
      </c>
      <c r="M1766" s="5">
        <v>6000</v>
      </c>
      <c r="N1766" s="5">
        <v>18.100000000000001</v>
      </c>
      <c r="O1766" s="7">
        <v>-108600.00000000001</v>
      </c>
    </row>
    <row r="1767" spans="1:15" x14ac:dyDescent="0.2">
      <c r="A1767" s="1" t="str">
        <f t="shared" si="56"/>
        <v>43497-Bull Market Brokers S.A (200)-9984-OUT</v>
      </c>
      <c r="B1767" s="1" t="str">
        <f t="shared" si="57"/>
        <v>43497-Bull Market Brokers S.A (200)-OUT</v>
      </c>
      <c r="C1767" s="1" t="str">
        <f>IF(I1767="","",IF(J1767="OUT","",IF(COUNTIF($A$2:A1767,A1767)=1,1,"")))</f>
        <v/>
      </c>
      <c r="D1767" s="1" t="str">
        <f>IF(I1767="","",IF(J1767="IN","",IF(COUNTIF($A$2:A1767,A1767)=1,1,"")))</f>
        <v/>
      </c>
      <c r="E1767" s="1" t="str">
        <f>IF(I1767="","",IF(J1767="OUT","",IF(COUNTIF(B$2:$B1767,B1767)=1,1,"")))</f>
        <v/>
      </c>
      <c r="F1767" s="1" t="str">
        <f>IF(I1767="","",IF(J1767="IN","",IF(COUNTIF($B$2:B1767,B1767)=1,1,"")))</f>
        <v/>
      </c>
      <c r="G1767" s="1">
        <f>IF(I1767="","",COUNTIF($K$1:K1767,K1767))</f>
        <v>176</v>
      </c>
      <c r="H1767" s="1">
        <f>IF(I1767="","",COUNTIF($G$2:G1767,1))</f>
        <v>85</v>
      </c>
      <c r="I1767" s="5">
        <v>9984</v>
      </c>
      <c r="J1767" s="5" t="s">
        <v>3</v>
      </c>
      <c r="K1767" s="5" t="s">
        <v>21</v>
      </c>
      <c r="L1767" s="6">
        <v>43497</v>
      </c>
      <c r="M1767" s="5">
        <v>1576</v>
      </c>
      <c r="N1767" s="5">
        <v>53.25</v>
      </c>
      <c r="O1767" s="7">
        <v>-83922</v>
      </c>
    </row>
    <row r="1768" spans="1:15" x14ac:dyDescent="0.2">
      <c r="A1768" s="1" t="str">
        <f t="shared" si="56"/>
        <v>43497-Bull Market Brokers S.A (200)-9984-OUT</v>
      </c>
      <c r="B1768" s="1" t="str">
        <f t="shared" si="57"/>
        <v>43497-Bull Market Brokers S.A (200)-OUT</v>
      </c>
      <c r="C1768" s="1" t="str">
        <f>IF(I1768="","",IF(J1768="OUT","",IF(COUNTIF($A$2:A1768,A1768)=1,1,"")))</f>
        <v/>
      </c>
      <c r="D1768" s="1" t="str">
        <f>IF(I1768="","",IF(J1768="IN","",IF(COUNTIF($A$2:A1768,A1768)=1,1,"")))</f>
        <v/>
      </c>
      <c r="E1768" s="1" t="str">
        <f>IF(I1768="","",IF(J1768="OUT","",IF(COUNTIF(B$2:$B1768,B1768)=1,1,"")))</f>
        <v/>
      </c>
      <c r="F1768" s="1" t="str">
        <f>IF(I1768="","",IF(J1768="IN","",IF(COUNTIF($B$2:B1768,B1768)=1,1,"")))</f>
        <v/>
      </c>
      <c r="G1768" s="1">
        <f>IF(I1768="","",COUNTIF($K$1:K1768,K1768))</f>
        <v>177</v>
      </c>
      <c r="H1768" s="1">
        <f>IF(I1768="","",COUNTIF($G$2:G1768,1))</f>
        <v>85</v>
      </c>
      <c r="I1768" s="5">
        <v>9984</v>
      </c>
      <c r="J1768" s="5" t="s">
        <v>3</v>
      </c>
      <c r="K1768" s="5" t="s">
        <v>21</v>
      </c>
      <c r="L1768" s="6">
        <v>43497</v>
      </c>
      <c r="M1768" s="5">
        <v>1000</v>
      </c>
      <c r="N1768" s="5">
        <v>55.5</v>
      </c>
      <c r="O1768" s="7">
        <v>-55500</v>
      </c>
    </row>
    <row r="1769" spans="1:15" x14ac:dyDescent="0.2">
      <c r="A1769" s="1" t="str">
        <f t="shared" si="56"/>
        <v>43497-Bull Market Brokers S.A (200)-9984-OUT</v>
      </c>
      <c r="B1769" s="1" t="str">
        <f t="shared" si="57"/>
        <v>43497-Bull Market Brokers S.A (200)-OUT</v>
      </c>
      <c r="C1769" s="1" t="str">
        <f>IF(I1769="","",IF(J1769="OUT","",IF(COUNTIF($A$2:A1769,A1769)=1,1,"")))</f>
        <v/>
      </c>
      <c r="D1769" s="1" t="str">
        <f>IF(I1769="","",IF(J1769="IN","",IF(COUNTIF($A$2:A1769,A1769)=1,1,"")))</f>
        <v/>
      </c>
      <c r="E1769" s="1" t="str">
        <f>IF(I1769="","",IF(J1769="OUT","",IF(COUNTIF(B$2:$B1769,B1769)=1,1,"")))</f>
        <v/>
      </c>
      <c r="F1769" s="1" t="str">
        <f>IF(I1769="","",IF(J1769="IN","",IF(COUNTIF($B$2:B1769,B1769)=1,1,"")))</f>
        <v/>
      </c>
      <c r="G1769" s="1">
        <f>IF(I1769="","",COUNTIF($K$1:K1769,K1769))</f>
        <v>178</v>
      </c>
      <c r="H1769" s="1">
        <f>IF(I1769="","",COUNTIF($G$2:G1769,1))</f>
        <v>85</v>
      </c>
      <c r="I1769" s="5">
        <v>9984</v>
      </c>
      <c r="J1769" s="5" t="s">
        <v>3</v>
      </c>
      <c r="K1769" s="5" t="s">
        <v>21</v>
      </c>
      <c r="L1769" s="6">
        <v>43497</v>
      </c>
      <c r="M1769" s="5">
        <v>2000</v>
      </c>
      <c r="N1769" s="5">
        <v>19</v>
      </c>
      <c r="O1769" s="7">
        <v>-38000</v>
      </c>
    </row>
    <row r="1770" spans="1:15" x14ac:dyDescent="0.2">
      <c r="A1770" s="1" t="str">
        <f t="shared" si="56"/>
        <v>43497-Bull Market Brokers S.A (200)-9984-OUT</v>
      </c>
      <c r="B1770" s="1" t="str">
        <f t="shared" si="57"/>
        <v>43497-Bull Market Brokers S.A (200)-OUT</v>
      </c>
      <c r="C1770" s="1" t="str">
        <f>IF(I1770="","",IF(J1770="OUT","",IF(COUNTIF($A$2:A1770,A1770)=1,1,"")))</f>
        <v/>
      </c>
      <c r="D1770" s="1" t="str">
        <f>IF(I1770="","",IF(J1770="IN","",IF(COUNTIF($A$2:A1770,A1770)=1,1,"")))</f>
        <v/>
      </c>
      <c r="E1770" s="1" t="str">
        <f>IF(I1770="","",IF(J1770="OUT","",IF(COUNTIF(B$2:$B1770,B1770)=1,1,"")))</f>
        <v/>
      </c>
      <c r="F1770" s="1" t="str">
        <f>IF(I1770="","",IF(J1770="IN","",IF(COUNTIF($B$2:B1770,B1770)=1,1,"")))</f>
        <v/>
      </c>
      <c r="G1770" s="1">
        <f>IF(I1770="","",COUNTIF($K$1:K1770,K1770))</f>
        <v>179</v>
      </c>
      <c r="H1770" s="1">
        <f>IF(I1770="","",COUNTIF($G$2:G1770,1))</f>
        <v>85</v>
      </c>
      <c r="I1770" s="5">
        <v>9984</v>
      </c>
      <c r="J1770" s="5" t="s">
        <v>3</v>
      </c>
      <c r="K1770" s="5" t="s">
        <v>21</v>
      </c>
      <c r="L1770" s="6">
        <v>43497</v>
      </c>
      <c r="M1770" s="5">
        <v>1000</v>
      </c>
      <c r="N1770" s="5">
        <v>30</v>
      </c>
      <c r="O1770" s="7">
        <v>-30000</v>
      </c>
    </row>
    <row r="1771" spans="1:15" x14ac:dyDescent="0.2">
      <c r="A1771" s="1" t="str">
        <f t="shared" si="56"/>
        <v>43497-Bull Market Brokers S.A (200)-9984-OUT</v>
      </c>
      <c r="B1771" s="1" t="str">
        <f t="shared" si="57"/>
        <v>43497-Bull Market Brokers S.A (200)-OUT</v>
      </c>
      <c r="C1771" s="1" t="str">
        <f>IF(I1771="","",IF(J1771="OUT","",IF(COUNTIF($A$2:A1771,A1771)=1,1,"")))</f>
        <v/>
      </c>
      <c r="D1771" s="1" t="str">
        <f>IF(I1771="","",IF(J1771="IN","",IF(COUNTIF($A$2:A1771,A1771)=1,1,"")))</f>
        <v/>
      </c>
      <c r="E1771" s="1" t="str">
        <f>IF(I1771="","",IF(J1771="OUT","",IF(COUNTIF(B$2:$B1771,B1771)=1,1,"")))</f>
        <v/>
      </c>
      <c r="F1771" s="1" t="str">
        <f>IF(I1771="","",IF(J1771="IN","",IF(COUNTIF($B$2:B1771,B1771)=1,1,"")))</f>
        <v/>
      </c>
      <c r="G1771" s="1">
        <f>IF(I1771="","",COUNTIF($K$1:K1771,K1771))</f>
        <v>180</v>
      </c>
      <c r="H1771" s="1">
        <f>IF(I1771="","",COUNTIF($G$2:G1771,1))</f>
        <v>85</v>
      </c>
      <c r="I1771" s="5">
        <v>9984</v>
      </c>
      <c r="J1771" s="5" t="s">
        <v>3</v>
      </c>
      <c r="K1771" s="5" t="s">
        <v>21</v>
      </c>
      <c r="L1771" s="6">
        <v>43497</v>
      </c>
      <c r="M1771" s="5">
        <v>500</v>
      </c>
      <c r="N1771" s="5">
        <v>54.9</v>
      </c>
      <c r="O1771" s="7">
        <v>-27450</v>
      </c>
    </row>
    <row r="1772" spans="1:15" x14ac:dyDescent="0.2">
      <c r="A1772" s="1" t="str">
        <f t="shared" si="56"/>
        <v>43497-Bull Market Brokers S.A (200)-9984-OUT</v>
      </c>
      <c r="B1772" s="1" t="str">
        <f t="shared" si="57"/>
        <v>43497-Bull Market Brokers S.A (200)-OUT</v>
      </c>
      <c r="C1772" s="1" t="str">
        <f>IF(I1772="","",IF(J1772="OUT","",IF(COUNTIF($A$2:A1772,A1772)=1,1,"")))</f>
        <v/>
      </c>
      <c r="D1772" s="1" t="str">
        <f>IF(I1772="","",IF(J1772="IN","",IF(COUNTIF($A$2:A1772,A1772)=1,1,"")))</f>
        <v/>
      </c>
      <c r="E1772" s="1" t="str">
        <f>IF(I1772="","",IF(J1772="OUT","",IF(COUNTIF(B$2:$B1772,B1772)=1,1,"")))</f>
        <v/>
      </c>
      <c r="F1772" s="1" t="str">
        <f>IF(I1772="","",IF(J1772="IN","",IF(COUNTIF($B$2:B1772,B1772)=1,1,"")))</f>
        <v/>
      </c>
      <c r="G1772" s="1">
        <f>IF(I1772="","",COUNTIF($K$1:K1772,K1772))</f>
        <v>181</v>
      </c>
      <c r="H1772" s="1">
        <f>IF(I1772="","",COUNTIF($G$2:G1772,1))</f>
        <v>85</v>
      </c>
      <c r="I1772" s="5">
        <v>9984</v>
      </c>
      <c r="J1772" s="5" t="s">
        <v>3</v>
      </c>
      <c r="K1772" s="5" t="s">
        <v>21</v>
      </c>
      <c r="L1772" s="6">
        <v>43497</v>
      </c>
      <c r="M1772" s="5">
        <v>482</v>
      </c>
      <c r="N1772" s="5">
        <v>44.2</v>
      </c>
      <c r="O1772" s="7">
        <v>-21304.400000000001</v>
      </c>
    </row>
    <row r="1773" spans="1:15" x14ac:dyDescent="0.2">
      <c r="A1773" s="1" t="str">
        <f t="shared" si="56"/>
        <v>43497-Bull Market Brokers S.A (200)-9984-OUT</v>
      </c>
      <c r="B1773" s="1" t="str">
        <f t="shared" si="57"/>
        <v>43497-Bull Market Brokers S.A (200)-OUT</v>
      </c>
      <c r="C1773" s="1" t="str">
        <f>IF(I1773="","",IF(J1773="OUT","",IF(COUNTIF($A$2:A1773,A1773)=1,1,"")))</f>
        <v/>
      </c>
      <c r="D1773" s="1" t="str">
        <f>IF(I1773="","",IF(J1773="IN","",IF(COUNTIF($A$2:A1773,A1773)=1,1,"")))</f>
        <v/>
      </c>
      <c r="E1773" s="1" t="str">
        <f>IF(I1773="","",IF(J1773="OUT","",IF(COUNTIF(B$2:$B1773,B1773)=1,1,"")))</f>
        <v/>
      </c>
      <c r="F1773" s="1" t="str">
        <f>IF(I1773="","",IF(J1773="IN","",IF(COUNTIF($B$2:B1773,B1773)=1,1,"")))</f>
        <v/>
      </c>
      <c r="G1773" s="1">
        <f>IF(I1773="","",COUNTIF($K$1:K1773,K1773))</f>
        <v>182</v>
      </c>
      <c r="H1773" s="1">
        <f>IF(I1773="","",COUNTIF($G$2:G1773,1))</f>
        <v>85</v>
      </c>
      <c r="I1773" s="5">
        <v>9984</v>
      </c>
      <c r="J1773" s="5" t="s">
        <v>3</v>
      </c>
      <c r="K1773" s="5" t="s">
        <v>21</v>
      </c>
      <c r="L1773" s="6">
        <v>43497</v>
      </c>
      <c r="M1773" s="5">
        <v>11</v>
      </c>
      <c r="N1773" s="5">
        <v>195</v>
      </c>
      <c r="O1773" s="7">
        <v>-2145</v>
      </c>
    </row>
    <row r="1774" spans="1:15" x14ac:dyDescent="0.2">
      <c r="A1774" s="1" t="str">
        <f t="shared" si="56"/>
        <v>43497-Santander Rio Soc. de Bolsa (152)-10353-OUT</v>
      </c>
      <c r="B1774" s="1" t="str">
        <f t="shared" si="57"/>
        <v>43497-Santander Rio Soc. de Bolsa (152)-OUT</v>
      </c>
      <c r="C1774" s="1" t="str">
        <f>IF(I1774="","",IF(J1774="OUT","",IF(COUNTIF($A$2:A1774,A1774)=1,1,"")))</f>
        <v/>
      </c>
      <c r="D1774" s="1">
        <f>IF(I1774="","",IF(J1774="IN","",IF(COUNTIF($A$2:A1774,A1774)=1,1,"")))</f>
        <v>1</v>
      </c>
      <c r="E1774" s="1" t="str">
        <f>IF(I1774="","",IF(J1774="OUT","",IF(COUNTIF(B$2:$B1774,B1774)=1,1,"")))</f>
        <v/>
      </c>
      <c r="F1774" s="1">
        <f>IF(I1774="","",IF(J1774="IN","",IF(COUNTIF($B$2:B1774,B1774)=1,1,"")))</f>
        <v>1</v>
      </c>
      <c r="G1774" s="1">
        <f>IF(I1774="","",COUNTIF($K$1:K1774,K1774))</f>
        <v>1</v>
      </c>
      <c r="H1774" s="1">
        <f>IF(I1774="","",COUNTIF($G$2:G1774,1))</f>
        <v>86</v>
      </c>
      <c r="I1774" s="5">
        <v>10353</v>
      </c>
      <c r="J1774" s="5" t="s">
        <v>3</v>
      </c>
      <c r="K1774" s="5" t="s">
        <v>121</v>
      </c>
      <c r="L1774" s="6">
        <v>43497</v>
      </c>
      <c r="M1774" s="5">
        <v>285</v>
      </c>
      <c r="N1774" s="5">
        <v>174.5</v>
      </c>
      <c r="O1774" s="7">
        <v>-49732.5</v>
      </c>
    </row>
    <row r="1775" spans="1:15" x14ac:dyDescent="0.2">
      <c r="A1775" s="1" t="str">
        <f t="shared" si="56"/>
        <v>43497-Balanz Capital (238)-12022-OUT</v>
      </c>
      <c r="B1775" s="1" t="str">
        <f t="shared" si="57"/>
        <v>43497-Balanz Capital (238)-OUT</v>
      </c>
      <c r="C1775" s="1" t="str">
        <f>IF(I1775="","",IF(J1775="OUT","",IF(COUNTIF($A$2:A1775,A1775)=1,1,"")))</f>
        <v/>
      </c>
      <c r="D1775" s="1">
        <f>IF(I1775="","",IF(J1775="IN","",IF(COUNTIF($A$2:A1775,A1775)=1,1,"")))</f>
        <v>1</v>
      </c>
      <c r="E1775" s="1" t="str">
        <f>IF(I1775="","",IF(J1775="OUT","",IF(COUNTIF(B$2:$B1775,B1775)=1,1,"")))</f>
        <v/>
      </c>
      <c r="F1775" s="1" t="str">
        <f>IF(I1775="","",IF(J1775="IN","",IF(COUNTIF($B$2:B1775,B1775)=1,1,"")))</f>
        <v/>
      </c>
      <c r="G1775" s="1">
        <f>IF(I1775="","",COUNTIF($K$1:K1775,K1775))</f>
        <v>104</v>
      </c>
      <c r="H1775" s="1">
        <f>IF(I1775="","",COUNTIF($G$2:G1775,1))</f>
        <v>86</v>
      </c>
      <c r="I1775" s="5">
        <v>12022</v>
      </c>
      <c r="J1775" s="5" t="s">
        <v>3</v>
      </c>
      <c r="K1775" s="5" t="s">
        <v>6</v>
      </c>
      <c r="L1775" s="6">
        <v>43497</v>
      </c>
      <c r="M1775" s="5">
        <v>5304</v>
      </c>
      <c r="N1775" s="5">
        <v>3807</v>
      </c>
      <c r="O1775" s="7">
        <v>-201923.28</v>
      </c>
    </row>
    <row r="1776" spans="1:15" x14ac:dyDescent="0.2">
      <c r="A1776" s="1" t="str">
        <f t="shared" si="56"/>
        <v>43497-Tomar Inversiones S.A (Viejo) (1750)-14027-OUT</v>
      </c>
      <c r="B1776" s="1" t="str">
        <f t="shared" si="57"/>
        <v>43497-Tomar Inversiones S.A (Viejo) (1750)-OUT</v>
      </c>
      <c r="C1776" s="1" t="str">
        <f>IF(I1776="","",IF(J1776="OUT","",IF(COUNTIF($A$2:A1776,A1776)=1,1,"")))</f>
        <v/>
      </c>
      <c r="D1776" s="1">
        <f>IF(I1776="","",IF(J1776="IN","",IF(COUNTIF($A$2:A1776,A1776)=1,1,"")))</f>
        <v>1</v>
      </c>
      <c r="E1776" s="1" t="str">
        <f>IF(I1776="","",IF(J1776="OUT","",IF(COUNTIF(B$2:$B1776,B1776)=1,1,"")))</f>
        <v/>
      </c>
      <c r="F1776" s="1">
        <f>IF(I1776="","",IF(J1776="IN","",IF(COUNTIF($B$2:B1776,B1776)=1,1,"")))</f>
        <v>1</v>
      </c>
      <c r="G1776" s="1">
        <f>IF(I1776="","",COUNTIF($K$1:K1776,K1776))</f>
        <v>22</v>
      </c>
      <c r="H1776" s="1">
        <f>IF(I1776="","",COUNTIF($G$2:G1776,1))</f>
        <v>86</v>
      </c>
      <c r="I1776" s="5">
        <v>14027</v>
      </c>
      <c r="J1776" s="5" t="s">
        <v>3</v>
      </c>
      <c r="K1776" s="5" t="s">
        <v>122</v>
      </c>
      <c r="L1776" s="6">
        <v>43497</v>
      </c>
      <c r="M1776" s="5">
        <v>10000</v>
      </c>
      <c r="N1776" s="5">
        <v>3780</v>
      </c>
      <c r="O1776" s="7">
        <v>-378000</v>
      </c>
    </row>
    <row r="1777" spans="1:15" x14ac:dyDescent="0.2">
      <c r="A1777" s="1" t="str">
        <f t="shared" si="56"/>
        <v>43497-Bull Market Brokers S.A (200)-14438-OUT</v>
      </c>
      <c r="B1777" s="1" t="str">
        <f t="shared" si="57"/>
        <v>43497-Bull Market Brokers S.A (200)-OUT</v>
      </c>
      <c r="C1777" s="1" t="str">
        <f>IF(I1777="","",IF(J1777="OUT","",IF(COUNTIF($A$2:A1777,A1777)=1,1,"")))</f>
        <v/>
      </c>
      <c r="D1777" s="1">
        <f>IF(I1777="","",IF(J1777="IN","",IF(COUNTIF($A$2:A1777,A1777)=1,1,"")))</f>
        <v>1</v>
      </c>
      <c r="E1777" s="1" t="str">
        <f>IF(I1777="","",IF(J1777="OUT","",IF(COUNTIF(B$2:$B1777,B1777)=1,1,"")))</f>
        <v/>
      </c>
      <c r="F1777" s="1" t="str">
        <f>IF(I1777="","",IF(J1777="IN","",IF(COUNTIF($B$2:B1777,B1777)=1,1,"")))</f>
        <v/>
      </c>
      <c r="G1777" s="1">
        <f>IF(I1777="","",COUNTIF($K$1:K1777,K1777))</f>
        <v>183</v>
      </c>
      <c r="H1777" s="1">
        <f>IF(I1777="","",COUNTIF($G$2:G1777,1))</f>
        <v>86</v>
      </c>
      <c r="I1777" s="5">
        <v>14438</v>
      </c>
      <c r="J1777" s="5" t="s">
        <v>3</v>
      </c>
      <c r="K1777" s="5" t="s">
        <v>21</v>
      </c>
      <c r="L1777" s="6">
        <v>43497</v>
      </c>
      <c r="M1777" s="5">
        <v>2365</v>
      </c>
      <c r="N1777" s="5">
        <v>3041</v>
      </c>
      <c r="O1777" s="7">
        <v>-71919.649999999994</v>
      </c>
    </row>
    <row r="1778" spans="1:15" x14ac:dyDescent="0.2">
      <c r="A1778" s="1" t="str">
        <f t="shared" si="56"/>
        <v>43497-Bull Market Brokers S.A (200)-15808-OUT</v>
      </c>
      <c r="B1778" s="1" t="str">
        <f t="shared" si="57"/>
        <v>43497-Bull Market Brokers S.A (200)-OUT</v>
      </c>
      <c r="C1778" s="1" t="str">
        <f>IF(I1778="","",IF(J1778="OUT","",IF(COUNTIF($A$2:A1778,A1778)=1,1,"")))</f>
        <v/>
      </c>
      <c r="D1778" s="1">
        <f>IF(I1778="","",IF(J1778="IN","",IF(COUNTIF($A$2:A1778,A1778)=1,1,"")))</f>
        <v>1</v>
      </c>
      <c r="E1778" s="1" t="str">
        <f>IF(I1778="","",IF(J1778="OUT","",IF(COUNTIF(B$2:$B1778,B1778)=1,1,"")))</f>
        <v/>
      </c>
      <c r="F1778" s="1" t="str">
        <f>IF(I1778="","",IF(J1778="IN","",IF(COUNTIF($B$2:B1778,B1778)=1,1,"")))</f>
        <v/>
      </c>
      <c r="G1778" s="1">
        <f>IF(I1778="","",COUNTIF($K$1:K1778,K1778))</f>
        <v>184</v>
      </c>
      <c r="H1778" s="1">
        <f>IF(I1778="","",COUNTIF($G$2:G1778,1))</f>
        <v>86</v>
      </c>
      <c r="I1778" s="5">
        <v>15808</v>
      </c>
      <c r="J1778" s="5" t="s">
        <v>3</v>
      </c>
      <c r="K1778" s="5" t="s">
        <v>21</v>
      </c>
      <c r="L1778" s="6">
        <v>43497</v>
      </c>
      <c r="M1778" s="5">
        <v>19223</v>
      </c>
      <c r="N1778" s="5">
        <v>3938</v>
      </c>
      <c r="O1778" s="7">
        <v>-757001.74000000011</v>
      </c>
    </row>
    <row r="1779" spans="1:15" x14ac:dyDescent="0.2">
      <c r="A1779" s="1" t="str">
        <f t="shared" si="56"/>
        <v>43497-Bull Market Brokers S.A (200)-15808-OUT</v>
      </c>
      <c r="B1779" s="1" t="str">
        <f t="shared" si="57"/>
        <v>43497-Bull Market Brokers S.A (200)-OUT</v>
      </c>
      <c r="C1779" s="1" t="str">
        <f>IF(I1779="","",IF(J1779="OUT","",IF(COUNTIF($A$2:A1779,A1779)=1,1,"")))</f>
        <v/>
      </c>
      <c r="D1779" s="1" t="str">
        <f>IF(I1779="","",IF(J1779="IN","",IF(COUNTIF($A$2:A1779,A1779)=1,1,"")))</f>
        <v/>
      </c>
      <c r="E1779" s="1" t="str">
        <f>IF(I1779="","",IF(J1779="OUT","",IF(COUNTIF(B$2:$B1779,B1779)=1,1,"")))</f>
        <v/>
      </c>
      <c r="F1779" s="1" t="str">
        <f>IF(I1779="","",IF(J1779="IN","",IF(COUNTIF($B$2:B1779,B1779)=1,1,"")))</f>
        <v/>
      </c>
      <c r="G1779" s="1">
        <f>IF(I1779="","",COUNTIF($K$1:K1779,K1779))</f>
        <v>185</v>
      </c>
      <c r="H1779" s="1">
        <f>IF(I1779="","",COUNTIF($G$2:G1779,1))</f>
        <v>86</v>
      </c>
      <c r="I1779" s="5">
        <v>15808</v>
      </c>
      <c r="J1779" s="5" t="s">
        <v>3</v>
      </c>
      <c r="K1779" s="5" t="s">
        <v>21</v>
      </c>
      <c r="L1779" s="6">
        <v>43497</v>
      </c>
      <c r="M1779" s="5">
        <v>16620</v>
      </c>
      <c r="N1779" s="5">
        <v>3840</v>
      </c>
      <c r="O1779" s="7">
        <v>-638208</v>
      </c>
    </row>
    <row r="1780" spans="1:15" x14ac:dyDescent="0.2">
      <c r="A1780" s="1" t="str">
        <f t="shared" si="56"/>
        <v>43497-Banco Frances Custodia (1647)-17596-OUT</v>
      </c>
      <c r="B1780" s="1" t="str">
        <f t="shared" si="57"/>
        <v>43497-Banco Frances Custodia (1647)-OUT</v>
      </c>
      <c r="C1780" s="1" t="str">
        <f>IF(I1780="","",IF(J1780="OUT","",IF(COUNTIF($A$2:A1780,A1780)=1,1,"")))</f>
        <v/>
      </c>
      <c r="D1780" s="1">
        <f>IF(I1780="","",IF(J1780="IN","",IF(COUNTIF($A$2:A1780,A1780)=1,1,"")))</f>
        <v>1</v>
      </c>
      <c r="E1780" s="1" t="str">
        <f>IF(I1780="","",IF(J1780="OUT","",IF(COUNTIF(B$2:$B1780,B1780)=1,1,"")))</f>
        <v/>
      </c>
      <c r="F1780" s="1">
        <f>IF(I1780="","",IF(J1780="IN","",IF(COUNTIF($B$2:B1780,B1780)=1,1,"")))</f>
        <v>1</v>
      </c>
      <c r="G1780" s="1">
        <f>IF(I1780="","",COUNTIF($K$1:K1780,K1780))</f>
        <v>8</v>
      </c>
      <c r="H1780" s="1">
        <f>IF(I1780="","",COUNTIF($G$2:G1780,1))</f>
        <v>86</v>
      </c>
      <c r="I1780" s="5">
        <v>17596</v>
      </c>
      <c r="J1780" s="5" t="s">
        <v>3</v>
      </c>
      <c r="K1780" s="5" t="s">
        <v>9</v>
      </c>
      <c r="L1780" s="6">
        <v>43497</v>
      </c>
      <c r="M1780" s="5">
        <v>48</v>
      </c>
      <c r="N1780" s="5">
        <v>629</v>
      </c>
      <c r="O1780" s="7">
        <v>-30192</v>
      </c>
    </row>
    <row r="1781" spans="1:15" x14ac:dyDescent="0.2">
      <c r="A1781" s="1" t="str">
        <f t="shared" si="56"/>
        <v>43497-Banco Frances Custodia (1647)-18141-OUT</v>
      </c>
      <c r="B1781" s="1" t="str">
        <f t="shared" si="57"/>
        <v>43497-Banco Frances Custodia (1647)-OUT</v>
      </c>
      <c r="C1781" s="1" t="str">
        <f>IF(I1781="","",IF(J1781="OUT","",IF(COUNTIF($A$2:A1781,A1781)=1,1,"")))</f>
        <v/>
      </c>
      <c r="D1781" s="1">
        <f>IF(I1781="","",IF(J1781="IN","",IF(COUNTIF($A$2:A1781,A1781)=1,1,"")))</f>
        <v>1</v>
      </c>
      <c r="E1781" s="1" t="str">
        <f>IF(I1781="","",IF(J1781="OUT","",IF(COUNTIF(B$2:$B1781,B1781)=1,1,"")))</f>
        <v/>
      </c>
      <c r="F1781" s="1" t="str">
        <f>IF(I1781="","",IF(J1781="IN","",IF(COUNTIF($B$2:B1781,B1781)=1,1,"")))</f>
        <v/>
      </c>
      <c r="G1781" s="1">
        <f>IF(I1781="","",COUNTIF($K$1:K1781,K1781))</f>
        <v>9</v>
      </c>
      <c r="H1781" s="1">
        <f>IF(I1781="","",COUNTIF($G$2:G1781,1))</f>
        <v>86</v>
      </c>
      <c r="I1781" s="5">
        <v>18141</v>
      </c>
      <c r="J1781" s="5" t="s">
        <v>3</v>
      </c>
      <c r="K1781" s="5" t="s">
        <v>9</v>
      </c>
      <c r="L1781" s="6">
        <v>43497</v>
      </c>
      <c r="M1781" s="5">
        <v>26</v>
      </c>
      <c r="N1781" s="5">
        <v>629</v>
      </c>
      <c r="O1781" s="7">
        <v>-16354</v>
      </c>
    </row>
    <row r="1782" spans="1:15" x14ac:dyDescent="0.2">
      <c r="A1782" s="1" t="str">
        <f t="shared" si="56"/>
        <v>43497-Santander Rio Soc. de Bolsa (152)-18141-OUT</v>
      </c>
      <c r="B1782" s="1" t="str">
        <f t="shared" si="57"/>
        <v>43497-Santander Rio Soc. de Bolsa (152)-OUT</v>
      </c>
      <c r="C1782" s="1" t="str">
        <f>IF(I1782="","",IF(J1782="OUT","",IF(COUNTIF($A$2:A1782,A1782)=1,1,"")))</f>
        <v/>
      </c>
      <c r="D1782" s="1">
        <f>IF(I1782="","",IF(J1782="IN","",IF(COUNTIF($A$2:A1782,A1782)=1,1,"")))</f>
        <v>1</v>
      </c>
      <c r="E1782" s="1" t="str">
        <f>IF(I1782="","",IF(J1782="OUT","",IF(COUNTIF(B$2:$B1782,B1782)=1,1,"")))</f>
        <v/>
      </c>
      <c r="F1782" s="1" t="str">
        <f>IF(I1782="","",IF(J1782="IN","",IF(COUNTIF($B$2:B1782,B1782)=1,1,"")))</f>
        <v/>
      </c>
      <c r="G1782" s="1">
        <f>IF(I1782="","",COUNTIF($K$1:K1782,K1782))</f>
        <v>2</v>
      </c>
      <c r="H1782" s="1">
        <f>IF(I1782="","",COUNTIF($G$2:G1782,1))</f>
        <v>86</v>
      </c>
      <c r="I1782" s="5">
        <v>18141</v>
      </c>
      <c r="J1782" s="5" t="s">
        <v>3</v>
      </c>
      <c r="K1782" s="5" t="s">
        <v>121</v>
      </c>
      <c r="L1782" s="6">
        <v>43497</v>
      </c>
      <c r="M1782" s="5">
        <v>87</v>
      </c>
      <c r="N1782" s="5">
        <v>174.5</v>
      </c>
      <c r="O1782" s="7">
        <v>-15181.5</v>
      </c>
    </row>
    <row r="1783" spans="1:15" x14ac:dyDescent="0.2">
      <c r="A1783" s="1" t="str">
        <f t="shared" si="56"/>
        <v>43497-BBVA Banco Frances (1103)-18218-OUT</v>
      </c>
      <c r="B1783" s="1" t="str">
        <f t="shared" si="57"/>
        <v>43497-BBVA Banco Frances (1103)-OUT</v>
      </c>
      <c r="C1783" s="1" t="str">
        <f>IF(I1783="","",IF(J1783="OUT","",IF(COUNTIF($A$2:A1783,A1783)=1,1,"")))</f>
        <v/>
      </c>
      <c r="D1783" s="1">
        <f>IF(I1783="","",IF(J1783="IN","",IF(COUNTIF($A$2:A1783,A1783)=1,1,"")))</f>
        <v>1</v>
      </c>
      <c r="E1783" s="1" t="str">
        <f>IF(I1783="","",IF(J1783="OUT","",IF(COUNTIF(B$2:$B1783,B1783)=1,1,"")))</f>
        <v/>
      </c>
      <c r="F1783" s="1">
        <f>IF(I1783="","",IF(J1783="IN","",IF(COUNTIF($B$2:B1783,B1783)=1,1,"")))</f>
        <v>1</v>
      </c>
      <c r="G1783" s="1">
        <f>IF(I1783="","",COUNTIF($K$1:K1783,K1783))</f>
        <v>127</v>
      </c>
      <c r="H1783" s="1">
        <f>IF(I1783="","",COUNTIF($G$2:G1783,1))</f>
        <v>86</v>
      </c>
      <c r="I1783" s="5">
        <v>18218</v>
      </c>
      <c r="J1783" s="5" t="s">
        <v>3</v>
      </c>
      <c r="K1783" s="5" t="s">
        <v>13</v>
      </c>
      <c r="L1783" s="6">
        <v>43497</v>
      </c>
      <c r="M1783" s="5">
        <v>1838</v>
      </c>
      <c r="N1783" s="5">
        <v>3807</v>
      </c>
      <c r="O1783" s="7">
        <v>-69972.66</v>
      </c>
    </row>
    <row r="1784" spans="1:15" x14ac:dyDescent="0.2">
      <c r="A1784" s="1" t="str">
        <f t="shared" si="56"/>
        <v>43497-BBVA Banco Frances (1103)-18218-OUT</v>
      </c>
      <c r="B1784" s="1" t="str">
        <f t="shared" si="57"/>
        <v>43497-BBVA Banco Frances (1103)-OUT</v>
      </c>
      <c r="C1784" s="1" t="str">
        <f>IF(I1784="","",IF(J1784="OUT","",IF(COUNTIF($A$2:A1784,A1784)=1,1,"")))</f>
        <v/>
      </c>
      <c r="D1784" s="1" t="str">
        <f>IF(I1784="","",IF(J1784="IN","",IF(COUNTIF($A$2:A1784,A1784)=1,1,"")))</f>
        <v/>
      </c>
      <c r="E1784" s="1" t="str">
        <f>IF(I1784="","",IF(J1784="OUT","",IF(COUNTIF(B$2:$B1784,B1784)=1,1,"")))</f>
        <v/>
      </c>
      <c r="F1784" s="1" t="str">
        <f>IF(I1784="","",IF(J1784="IN","",IF(COUNTIF($B$2:B1784,B1784)=1,1,"")))</f>
        <v/>
      </c>
      <c r="G1784" s="1">
        <f>IF(I1784="","",COUNTIF($K$1:K1784,K1784))</f>
        <v>128</v>
      </c>
      <c r="H1784" s="1">
        <f>IF(I1784="","",COUNTIF($G$2:G1784,1))</f>
        <v>86</v>
      </c>
      <c r="I1784" s="5">
        <v>18218</v>
      </c>
      <c r="J1784" s="5" t="s">
        <v>3</v>
      </c>
      <c r="K1784" s="5" t="s">
        <v>13</v>
      </c>
      <c r="L1784" s="6">
        <v>43497</v>
      </c>
      <c r="M1784" s="5">
        <v>2000</v>
      </c>
      <c r="N1784" s="5">
        <v>3050</v>
      </c>
      <c r="O1784" s="7">
        <v>-61000</v>
      </c>
    </row>
    <row r="1785" spans="1:15" x14ac:dyDescent="0.2">
      <c r="A1785" s="1" t="str">
        <f t="shared" si="56"/>
        <v>43497-BBVA Banco Frances (1103)-18218-OUT</v>
      </c>
      <c r="B1785" s="1" t="str">
        <f t="shared" si="57"/>
        <v>43497-BBVA Banco Frances (1103)-OUT</v>
      </c>
      <c r="C1785" s="1" t="str">
        <f>IF(I1785="","",IF(J1785="OUT","",IF(COUNTIF($A$2:A1785,A1785)=1,1,"")))</f>
        <v/>
      </c>
      <c r="D1785" s="1" t="str">
        <f>IF(I1785="","",IF(J1785="IN","",IF(COUNTIF($A$2:A1785,A1785)=1,1,"")))</f>
        <v/>
      </c>
      <c r="E1785" s="1" t="str">
        <f>IF(I1785="","",IF(J1785="OUT","",IF(COUNTIF(B$2:$B1785,B1785)=1,1,"")))</f>
        <v/>
      </c>
      <c r="F1785" s="1" t="str">
        <f>IF(I1785="","",IF(J1785="IN","",IF(COUNTIF($B$2:B1785,B1785)=1,1,"")))</f>
        <v/>
      </c>
      <c r="G1785" s="1">
        <f>IF(I1785="","",COUNTIF($K$1:K1785,K1785))</f>
        <v>129</v>
      </c>
      <c r="H1785" s="1">
        <f>IF(I1785="","",COUNTIF($G$2:G1785,1))</f>
        <v>86</v>
      </c>
      <c r="I1785" s="5">
        <v>18218</v>
      </c>
      <c r="J1785" s="5" t="s">
        <v>3</v>
      </c>
      <c r="K1785" s="5" t="s">
        <v>13</v>
      </c>
      <c r="L1785" s="6">
        <v>43497</v>
      </c>
      <c r="M1785" s="5">
        <v>135</v>
      </c>
      <c r="N1785" s="5">
        <v>116.5</v>
      </c>
      <c r="O1785" s="7">
        <v>-15727.5</v>
      </c>
    </row>
    <row r="1786" spans="1:15" x14ac:dyDescent="0.2">
      <c r="A1786" s="1" t="str">
        <f t="shared" si="56"/>
        <v>43497-BBVA Banco Frances (1103)-18218-OUT</v>
      </c>
      <c r="B1786" s="1" t="str">
        <f t="shared" si="57"/>
        <v>43497-BBVA Banco Frances (1103)-OUT</v>
      </c>
      <c r="C1786" s="1" t="str">
        <f>IF(I1786="","",IF(J1786="OUT","",IF(COUNTIF($A$2:A1786,A1786)=1,1,"")))</f>
        <v/>
      </c>
      <c r="D1786" s="1" t="str">
        <f>IF(I1786="","",IF(J1786="IN","",IF(COUNTIF($A$2:A1786,A1786)=1,1,"")))</f>
        <v/>
      </c>
      <c r="E1786" s="1" t="str">
        <f>IF(I1786="","",IF(J1786="OUT","",IF(COUNTIF(B$2:$B1786,B1786)=1,1,"")))</f>
        <v/>
      </c>
      <c r="F1786" s="1" t="str">
        <f>IF(I1786="","",IF(J1786="IN","",IF(COUNTIF($B$2:B1786,B1786)=1,1,"")))</f>
        <v/>
      </c>
      <c r="G1786" s="1">
        <f>IF(I1786="","",COUNTIF($K$1:K1786,K1786))</f>
        <v>130</v>
      </c>
      <c r="H1786" s="1">
        <f>IF(I1786="","",COUNTIF($G$2:G1786,1))</f>
        <v>86</v>
      </c>
      <c r="I1786" s="5">
        <v>18218</v>
      </c>
      <c r="J1786" s="5" t="s">
        <v>3</v>
      </c>
      <c r="K1786" s="5" t="s">
        <v>13</v>
      </c>
      <c r="L1786" s="6">
        <v>43497</v>
      </c>
      <c r="M1786" s="5">
        <v>32</v>
      </c>
      <c r="N1786" s="5">
        <v>365</v>
      </c>
      <c r="O1786" s="7">
        <v>-11680</v>
      </c>
    </row>
    <row r="1787" spans="1:15" x14ac:dyDescent="0.2">
      <c r="A1787" s="1" t="str">
        <f t="shared" si="56"/>
        <v>43497-BBVA Banco Frances (1103)-19655-OUT</v>
      </c>
      <c r="B1787" s="1" t="str">
        <f t="shared" si="57"/>
        <v>43497-BBVA Banco Frances (1103)-OUT</v>
      </c>
      <c r="C1787" s="1" t="str">
        <f>IF(I1787="","",IF(J1787="OUT","",IF(COUNTIF($A$2:A1787,A1787)=1,1,"")))</f>
        <v/>
      </c>
      <c r="D1787" s="1">
        <f>IF(I1787="","",IF(J1787="IN","",IF(COUNTIF($A$2:A1787,A1787)=1,1,"")))</f>
        <v>1</v>
      </c>
      <c r="E1787" s="1" t="str">
        <f>IF(I1787="","",IF(J1787="OUT","",IF(COUNTIF(B$2:$B1787,B1787)=1,1,"")))</f>
        <v/>
      </c>
      <c r="F1787" s="1" t="str">
        <f>IF(I1787="","",IF(J1787="IN","",IF(COUNTIF($B$2:B1787,B1787)=1,1,"")))</f>
        <v/>
      </c>
      <c r="G1787" s="1">
        <f>IF(I1787="","",COUNTIF($K$1:K1787,K1787))</f>
        <v>131</v>
      </c>
      <c r="H1787" s="1">
        <f>IF(I1787="","",COUNTIF($G$2:G1787,1))</f>
        <v>86</v>
      </c>
      <c r="I1787" s="5">
        <v>19655</v>
      </c>
      <c r="J1787" s="5" t="s">
        <v>3</v>
      </c>
      <c r="K1787" s="5" t="s">
        <v>13</v>
      </c>
      <c r="L1787" s="6">
        <v>43497</v>
      </c>
      <c r="M1787" s="5">
        <v>17950</v>
      </c>
      <c r="N1787" s="5">
        <v>3729</v>
      </c>
      <c r="O1787" s="7">
        <v>-669355.5</v>
      </c>
    </row>
    <row r="1788" spans="1:15" x14ac:dyDescent="0.2">
      <c r="A1788" s="1" t="str">
        <f t="shared" si="56"/>
        <v>43497-BBVA Banco Frances (1103)-19655-OUT</v>
      </c>
      <c r="B1788" s="1" t="str">
        <f t="shared" si="57"/>
        <v>43497-BBVA Banco Frances (1103)-OUT</v>
      </c>
      <c r="C1788" s="1" t="str">
        <f>IF(I1788="","",IF(J1788="OUT","",IF(COUNTIF($A$2:A1788,A1788)=1,1,"")))</f>
        <v/>
      </c>
      <c r="D1788" s="1" t="str">
        <f>IF(I1788="","",IF(J1788="IN","",IF(COUNTIF($A$2:A1788,A1788)=1,1,"")))</f>
        <v/>
      </c>
      <c r="E1788" s="1" t="str">
        <f>IF(I1788="","",IF(J1788="OUT","",IF(COUNTIF(B$2:$B1788,B1788)=1,1,"")))</f>
        <v/>
      </c>
      <c r="F1788" s="1" t="str">
        <f>IF(I1788="","",IF(J1788="IN","",IF(COUNTIF($B$2:B1788,B1788)=1,1,"")))</f>
        <v/>
      </c>
      <c r="G1788" s="1">
        <f>IF(I1788="","",COUNTIF($K$1:K1788,K1788))</f>
        <v>132</v>
      </c>
      <c r="H1788" s="1">
        <f>IF(I1788="","",COUNTIF($G$2:G1788,1))</f>
        <v>86</v>
      </c>
      <c r="I1788" s="5">
        <v>19655</v>
      </c>
      <c r="J1788" s="5" t="s">
        <v>3</v>
      </c>
      <c r="K1788" s="5" t="s">
        <v>13</v>
      </c>
      <c r="L1788" s="6">
        <v>43497</v>
      </c>
      <c r="M1788" s="5">
        <v>8441</v>
      </c>
      <c r="N1788" s="5">
        <v>3785</v>
      </c>
      <c r="O1788" s="7">
        <v>-319491.85000000003</v>
      </c>
    </row>
    <row r="1789" spans="1:15" x14ac:dyDescent="0.2">
      <c r="A1789" s="1" t="str">
        <f t="shared" si="56"/>
        <v>43497-Invertir en Bolsa (203)-19993-OUT</v>
      </c>
      <c r="B1789" s="1" t="str">
        <f t="shared" si="57"/>
        <v>43497-Invertir en Bolsa (203)-OUT</v>
      </c>
      <c r="C1789" s="1" t="str">
        <f>IF(I1789="","",IF(J1789="OUT","",IF(COUNTIF($A$2:A1789,A1789)=1,1,"")))</f>
        <v/>
      </c>
      <c r="D1789" s="1">
        <f>IF(I1789="","",IF(J1789="IN","",IF(COUNTIF($A$2:A1789,A1789)=1,1,"")))</f>
        <v>1</v>
      </c>
      <c r="E1789" s="1" t="str">
        <f>IF(I1789="","",IF(J1789="OUT","",IF(COUNTIF(B$2:$B1789,B1789)=1,1,"")))</f>
        <v/>
      </c>
      <c r="F1789" s="1">
        <f>IF(I1789="","",IF(J1789="IN","",IF(COUNTIF($B$2:B1789,B1789)=1,1,"")))</f>
        <v>1</v>
      </c>
      <c r="G1789" s="1">
        <f>IF(I1789="","",COUNTIF($K$1:K1789,K1789))</f>
        <v>49</v>
      </c>
      <c r="H1789" s="1">
        <f>IF(I1789="","",COUNTIF($G$2:G1789,1))</f>
        <v>86</v>
      </c>
      <c r="I1789" s="5">
        <v>19993</v>
      </c>
      <c r="J1789" s="5" t="s">
        <v>3</v>
      </c>
      <c r="K1789" s="5" t="s">
        <v>44</v>
      </c>
      <c r="L1789" s="6">
        <v>43497</v>
      </c>
      <c r="M1789" s="5">
        <v>16000</v>
      </c>
      <c r="N1789" s="5">
        <v>3470</v>
      </c>
      <c r="O1789" s="7">
        <v>-555200</v>
      </c>
    </row>
    <row r="1790" spans="1:15" x14ac:dyDescent="0.2">
      <c r="A1790" s="1" t="str">
        <f t="shared" si="56"/>
        <v>43497-Invertir en Bolsa (203)-19993-OUT</v>
      </c>
      <c r="B1790" s="1" t="str">
        <f t="shared" si="57"/>
        <v>43497-Invertir en Bolsa (203)-OUT</v>
      </c>
      <c r="C1790" s="1" t="str">
        <f>IF(I1790="","",IF(J1790="OUT","",IF(COUNTIF($A$2:A1790,A1790)=1,1,"")))</f>
        <v/>
      </c>
      <c r="D1790" s="1" t="str">
        <f>IF(I1790="","",IF(J1790="IN","",IF(COUNTIF($A$2:A1790,A1790)=1,1,"")))</f>
        <v/>
      </c>
      <c r="E1790" s="1" t="str">
        <f>IF(I1790="","",IF(J1790="OUT","",IF(COUNTIF(B$2:$B1790,B1790)=1,1,"")))</f>
        <v/>
      </c>
      <c r="F1790" s="1" t="str">
        <f>IF(I1790="","",IF(J1790="IN","",IF(COUNTIF($B$2:B1790,B1790)=1,1,"")))</f>
        <v/>
      </c>
      <c r="G1790" s="1">
        <f>IF(I1790="","",COUNTIF($K$1:K1790,K1790))</f>
        <v>50</v>
      </c>
      <c r="H1790" s="1">
        <f>IF(I1790="","",COUNTIF($G$2:G1790,1))</f>
        <v>86</v>
      </c>
      <c r="I1790" s="5">
        <v>19993</v>
      </c>
      <c r="J1790" s="5" t="s">
        <v>3</v>
      </c>
      <c r="K1790" s="5" t="s">
        <v>44</v>
      </c>
      <c r="L1790" s="6">
        <v>43497</v>
      </c>
      <c r="M1790" s="5">
        <v>8356</v>
      </c>
      <c r="N1790" s="5">
        <v>3780</v>
      </c>
      <c r="O1790" s="7">
        <v>-315856.8</v>
      </c>
    </row>
    <row r="1791" spans="1:15" x14ac:dyDescent="0.2">
      <c r="A1791" s="1" t="str">
        <f t="shared" si="56"/>
        <v>43497-Invertir en Bolsa (203)-19993-OUT</v>
      </c>
      <c r="B1791" s="1" t="str">
        <f t="shared" si="57"/>
        <v>43497-Invertir en Bolsa (203)-OUT</v>
      </c>
      <c r="C1791" s="1" t="str">
        <f>IF(I1791="","",IF(J1791="OUT","",IF(COUNTIF($A$2:A1791,A1791)=1,1,"")))</f>
        <v/>
      </c>
      <c r="D1791" s="1" t="str">
        <f>IF(I1791="","",IF(J1791="IN","",IF(COUNTIF($A$2:A1791,A1791)=1,1,"")))</f>
        <v/>
      </c>
      <c r="E1791" s="1" t="str">
        <f>IF(I1791="","",IF(J1791="OUT","",IF(COUNTIF(B$2:$B1791,B1791)=1,1,"")))</f>
        <v/>
      </c>
      <c r="F1791" s="1" t="str">
        <f>IF(I1791="","",IF(J1791="IN","",IF(COUNTIF($B$2:B1791,B1791)=1,1,"")))</f>
        <v/>
      </c>
      <c r="G1791" s="1">
        <f>IF(I1791="","",COUNTIF($K$1:K1791,K1791))</f>
        <v>51</v>
      </c>
      <c r="H1791" s="1">
        <f>IF(I1791="","",COUNTIF($G$2:G1791,1))</f>
        <v>86</v>
      </c>
      <c r="I1791" s="5">
        <v>19993</v>
      </c>
      <c r="J1791" s="5" t="s">
        <v>3</v>
      </c>
      <c r="K1791" s="5" t="s">
        <v>44</v>
      </c>
      <c r="L1791" s="6">
        <v>43497</v>
      </c>
      <c r="M1791" s="5">
        <v>3929</v>
      </c>
      <c r="N1791" s="5">
        <v>4475</v>
      </c>
      <c r="O1791" s="7">
        <v>-175822.75</v>
      </c>
    </row>
    <row r="1792" spans="1:15" x14ac:dyDescent="0.2">
      <c r="A1792" s="1" t="str">
        <f t="shared" si="56"/>
        <v>43497-Invertir en Bolsa (203)-19993-OUT</v>
      </c>
      <c r="B1792" s="1" t="str">
        <f t="shared" si="57"/>
        <v>43497-Invertir en Bolsa (203)-OUT</v>
      </c>
      <c r="C1792" s="1" t="str">
        <f>IF(I1792="","",IF(J1792="OUT","",IF(COUNTIF($A$2:A1792,A1792)=1,1,"")))</f>
        <v/>
      </c>
      <c r="D1792" s="1" t="str">
        <f>IF(I1792="","",IF(J1792="IN","",IF(COUNTIF($A$2:A1792,A1792)=1,1,"")))</f>
        <v/>
      </c>
      <c r="E1792" s="1" t="str">
        <f>IF(I1792="","",IF(J1792="OUT","",IF(COUNTIF(B$2:$B1792,B1792)=1,1,"")))</f>
        <v/>
      </c>
      <c r="F1792" s="1" t="str">
        <f>IF(I1792="","",IF(J1792="IN","",IF(COUNTIF($B$2:B1792,B1792)=1,1,"")))</f>
        <v/>
      </c>
      <c r="G1792" s="1">
        <f>IF(I1792="","",COUNTIF($K$1:K1792,K1792))</f>
        <v>52</v>
      </c>
      <c r="H1792" s="1">
        <f>IF(I1792="","",COUNTIF($G$2:G1792,1))</f>
        <v>86</v>
      </c>
      <c r="I1792" s="5">
        <v>19993</v>
      </c>
      <c r="J1792" s="5" t="s">
        <v>3</v>
      </c>
      <c r="K1792" s="5" t="s">
        <v>44</v>
      </c>
      <c r="L1792" s="6">
        <v>43497</v>
      </c>
      <c r="M1792" s="5">
        <v>3091</v>
      </c>
      <c r="N1792" s="5">
        <v>3826</v>
      </c>
      <c r="O1792" s="7">
        <v>-118261.65999999999</v>
      </c>
    </row>
    <row r="1793" spans="1:15" x14ac:dyDescent="0.2">
      <c r="A1793" s="1" t="str">
        <f t="shared" si="56"/>
        <v>43497-Invertir en Bolsa (203)-19993-OUT</v>
      </c>
      <c r="B1793" s="1" t="str">
        <f t="shared" si="57"/>
        <v>43497-Invertir en Bolsa (203)-OUT</v>
      </c>
      <c r="C1793" s="1" t="str">
        <f>IF(I1793="","",IF(J1793="OUT","",IF(COUNTIF($A$2:A1793,A1793)=1,1,"")))</f>
        <v/>
      </c>
      <c r="D1793" s="1" t="str">
        <f>IF(I1793="","",IF(J1793="IN","",IF(COUNTIF($A$2:A1793,A1793)=1,1,"")))</f>
        <v/>
      </c>
      <c r="E1793" s="1" t="str">
        <f>IF(I1793="","",IF(J1793="OUT","",IF(COUNTIF(B$2:$B1793,B1793)=1,1,"")))</f>
        <v/>
      </c>
      <c r="F1793" s="1" t="str">
        <f>IF(I1793="","",IF(J1793="IN","",IF(COUNTIF($B$2:B1793,B1793)=1,1,"")))</f>
        <v/>
      </c>
      <c r="G1793" s="1">
        <f>IF(I1793="","",COUNTIF($K$1:K1793,K1793))</f>
        <v>53</v>
      </c>
      <c r="H1793" s="1">
        <f>IF(I1793="","",COUNTIF($G$2:G1793,1))</f>
        <v>86</v>
      </c>
      <c r="I1793" s="5">
        <v>19993</v>
      </c>
      <c r="J1793" s="5" t="s">
        <v>3</v>
      </c>
      <c r="K1793" s="5" t="s">
        <v>44</v>
      </c>
      <c r="L1793" s="6">
        <v>43497</v>
      </c>
      <c r="M1793" s="5">
        <v>4132</v>
      </c>
      <c r="N1793" s="5">
        <v>1845</v>
      </c>
      <c r="O1793" s="7">
        <v>-76235.399999999994</v>
      </c>
    </row>
    <row r="1794" spans="1:15" x14ac:dyDescent="0.2">
      <c r="A1794" s="1" t="str">
        <f t="shared" si="56"/>
        <v>43497-Invertir en Bolsa (203)-19993-OUT</v>
      </c>
      <c r="B1794" s="1" t="str">
        <f t="shared" si="57"/>
        <v>43497-Invertir en Bolsa (203)-OUT</v>
      </c>
      <c r="C1794" s="1" t="str">
        <f>IF(I1794="","",IF(J1794="OUT","",IF(COUNTIF($A$2:A1794,A1794)=1,1,"")))</f>
        <v/>
      </c>
      <c r="D1794" s="1" t="str">
        <f>IF(I1794="","",IF(J1794="IN","",IF(COUNTIF($A$2:A1794,A1794)=1,1,"")))</f>
        <v/>
      </c>
      <c r="E1794" s="1" t="str">
        <f>IF(I1794="","",IF(J1794="OUT","",IF(COUNTIF(B$2:$B1794,B1794)=1,1,"")))</f>
        <v/>
      </c>
      <c r="F1794" s="1" t="str">
        <f>IF(I1794="","",IF(J1794="IN","",IF(COUNTIF($B$2:B1794,B1794)=1,1,"")))</f>
        <v/>
      </c>
      <c r="G1794" s="1">
        <f>IF(I1794="","",COUNTIF($K$1:K1794,K1794))</f>
        <v>54</v>
      </c>
      <c r="H1794" s="1">
        <f>IF(I1794="","",COUNTIF($G$2:G1794,1))</f>
        <v>86</v>
      </c>
      <c r="I1794" s="5">
        <v>19993</v>
      </c>
      <c r="J1794" s="5" t="s">
        <v>3</v>
      </c>
      <c r="K1794" s="5" t="s">
        <v>44</v>
      </c>
      <c r="L1794" s="6">
        <v>43497</v>
      </c>
      <c r="M1794" s="5">
        <v>173</v>
      </c>
      <c r="N1794" s="5">
        <v>303.45</v>
      </c>
      <c r="O1794" s="7">
        <v>-52496.85</v>
      </c>
    </row>
    <row r="1795" spans="1:15" x14ac:dyDescent="0.2">
      <c r="A1795" s="1" t="str">
        <f t="shared" si="56"/>
        <v>43497-Invertir en Bolsa (203)-19993-OUT</v>
      </c>
      <c r="B1795" s="1" t="str">
        <f t="shared" si="57"/>
        <v>43497-Invertir en Bolsa (203)-OUT</v>
      </c>
      <c r="C1795" s="1" t="str">
        <f>IF(I1795="","",IF(J1795="OUT","",IF(COUNTIF($A$2:A1795,A1795)=1,1,"")))</f>
        <v/>
      </c>
      <c r="D1795" s="1" t="str">
        <f>IF(I1795="","",IF(J1795="IN","",IF(COUNTIF($A$2:A1795,A1795)=1,1,"")))</f>
        <v/>
      </c>
      <c r="E1795" s="1" t="str">
        <f>IF(I1795="","",IF(J1795="OUT","",IF(COUNTIF(B$2:$B1795,B1795)=1,1,"")))</f>
        <v/>
      </c>
      <c r="F1795" s="1" t="str">
        <f>IF(I1795="","",IF(J1795="IN","",IF(COUNTIF($B$2:B1795,B1795)=1,1,"")))</f>
        <v/>
      </c>
      <c r="G1795" s="1">
        <f>IF(I1795="","",COUNTIF($K$1:K1795,K1795))</f>
        <v>55</v>
      </c>
      <c r="H1795" s="1">
        <f>IF(I1795="","",COUNTIF($G$2:G1795,1))</f>
        <v>86</v>
      </c>
      <c r="I1795" s="5">
        <v>19993</v>
      </c>
      <c r="J1795" s="5" t="s">
        <v>3</v>
      </c>
      <c r="K1795" s="5" t="s">
        <v>44</v>
      </c>
      <c r="L1795" s="6">
        <v>43497</v>
      </c>
      <c r="M1795" s="5">
        <v>69</v>
      </c>
      <c r="N1795" s="5">
        <v>604.6</v>
      </c>
      <c r="O1795" s="7">
        <v>-41717.4</v>
      </c>
    </row>
    <row r="1796" spans="1:15" x14ac:dyDescent="0.2">
      <c r="A1796" s="1" t="str">
        <f t="shared" si="56"/>
        <v>43497-Invertir en Bolsa (203)-19993-OUT</v>
      </c>
      <c r="B1796" s="1" t="str">
        <f t="shared" si="57"/>
        <v>43497-Invertir en Bolsa (203)-OUT</v>
      </c>
      <c r="C1796" s="1" t="str">
        <f>IF(I1796="","",IF(J1796="OUT","",IF(COUNTIF($A$2:A1796,A1796)=1,1,"")))</f>
        <v/>
      </c>
      <c r="D1796" s="1" t="str">
        <f>IF(I1796="","",IF(J1796="IN","",IF(COUNTIF($A$2:A1796,A1796)=1,1,"")))</f>
        <v/>
      </c>
      <c r="E1796" s="1" t="str">
        <f>IF(I1796="","",IF(J1796="OUT","",IF(COUNTIF(B$2:$B1796,B1796)=1,1,"")))</f>
        <v/>
      </c>
      <c r="F1796" s="1" t="str">
        <f>IF(I1796="","",IF(J1796="IN","",IF(COUNTIF($B$2:B1796,B1796)=1,1,"")))</f>
        <v/>
      </c>
      <c r="G1796" s="1">
        <f>IF(I1796="","",COUNTIF($K$1:K1796,K1796))</f>
        <v>56</v>
      </c>
      <c r="H1796" s="1">
        <f>IF(I1796="","",COUNTIF($G$2:G1796,1))</f>
        <v>86</v>
      </c>
      <c r="I1796" s="5">
        <v>19993</v>
      </c>
      <c r="J1796" s="5" t="s">
        <v>3</v>
      </c>
      <c r="K1796" s="5" t="s">
        <v>44</v>
      </c>
      <c r="L1796" s="6">
        <v>43497</v>
      </c>
      <c r="M1796" s="5">
        <v>329.1</v>
      </c>
      <c r="N1796" s="5">
        <v>95.3</v>
      </c>
      <c r="O1796" s="7">
        <v>-31363.23</v>
      </c>
    </row>
    <row r="1797" spans="1:15" x14ac:dyDescent="0.2">
      <c r="A1797" s="1" t="str">
        <f t="shared" si="56"/>
        <v>43497-Invertir en Bolsa (203)-19993-OUT</v>
      </c>
      <c r="B1797" s="1" t="str">
        <f t="shared" si="57"/>
        <v>43497-Invertir en Bolsa (203)-OUT</v>
      </c>
      <c r="C1797" s="1" t="str">
        <f>IF(I1797="","",IF(J1797="OUT","",IF(COUNTIF($A$2:A1797,A1797)=1,1,"")))</f>
        <v/>
      </c>
      <c r="D1797" s="1" t="str">
        <f>IF(I1797="","",IF(J1797="IN","",IF(COUNTIF($A$2:A1797,A1797)=1,1,"")))</f>
        <v/>
      </c>
      <c r="E1797" s="1" t="str">
        <f>IF(I1797="","",IF(J1797="OUT","",IF(COUNTIF(B$2:$B1797,B1797)=1,1,"")))</f>
        <v/>
      </c>
      <c r="F1797" s="1" t="str">
        <f>IF(I1797="","",IF(J1797="IN","",IF(COUNTIF($B$2:B1797,B1797)=1,1,"")))</f>
        <v/>
      </c>
      <c r="G1797" s="1">
        <f>IF(I1797="","",COUNTIF($K$1:K1797,K1797))</f>
        <v>57</v>
      </c>
      <c r="H1797" s="1">
        <f>IF(I1797="","",COUNTIF($G$2:G1797,1))</f>
        <v>86</v>
      </c>
      <c r="I1797" s="5">
        <v>19993</v>
      </c>
      <c r="J1797" s="5" t="s">
        <v>3</v>
      </c>
      <c r="K1797" s="5" t="s">
        <v>44</v>
      </c>
      <c r="L1797" s="6">
        <v>43497</v>
      </c>
      <c r="M1797" s="5">
        <v>1000</v>
      </c>
      <c r="N1797" s="5">
        <v>3025</v>
      </c>
      <c r="O1797" s="7">
        <v>-30250</v>
      </c>
    </row>
    <row r="1798" spans="1:15" x14ac:dyDescent="0.2">
      <c r="A1798" s="1" t="str">
        <f t="shared" si="56"/>
        <v>43497-Invertir en Bolsa (203)-19993-OUT</v>
      </c>
      <c r="B1798" s="1" t="str">
        <f t="shared" si="57"/>
        <v>43497-Invertir en Bolsa (203)-OUT</v>
      </c>
      <c r="C1798" s="1" t="str">
        <f>IF(I1798="","",IF(J1798="OUT","",IF(COUNTIF($A$2:A1798,A1798)=1,1,"")))</f>
        <v/>
      </c>
      <c r="D1798" s="1" t="str">
        <f>IF(I1798="","",IF(J1798="IN","",IF(COUNTIF($A$2:A1798,A1798)=1,1,"")))</f>
        <v/>
      </c>
      <c r="E1798" s="1" t="str">
        <f>IF(I1798="","",IF(J1798="OUT","",IF(COUNTIF(B$2:$B1798,B1798)=1,1,"")))</f>
        <v/>
      </c>
      <c r="F1798" s="1" t="str">
        <f>IF(I1798="","",IF(J1798="IN","",IF(COUNTIF($B$2:B1798,B1798)=1,1,"")))</f>
        <v/>
      </c>
      <c r="G1798" s="1">
        <f>IF(I1798="","",COUNTIF($K$1:K1798,K1798))</f>
        <v>58</v>
      </c>
      <c r="H1798" s="1">
        <f>IF(I1798="","",COUNTIF($G$2:G1798,1))</f>
        <v>86</v>
      </c>
      <c r="I1798" s="5">
        <v>19993</v>
      </c>
      <c r="J1798" s="5" t="s">
        <v>3</v>
      </c>
      <c r="K1798" s="5" t="s">
        <v>44</v>
      </c>
      <c r="L1798" s="6">
        <v>43497</v>
      </c>
      <c r="M1798" s="5">
        <v>878</v>
      </c>
      <c r="N1798" s="5">
        <v>2280</v>
      </c>
      <c r="O1798" s="7">
        <v>-20018.400000000001</v>
      </c>
    </row>
    <row r="1799" spans="1:15" x14ac:dyDescent="0.2">
      <c r="A1799" s="1" t="str">
        <f t="shared" si="56"/>
        <v>43497-Invertir en Bolsa (203)-19993-OUT</v>
      </c>
      <c r="B1799" s="1" t="str">
        <f t="shared" si="57"/>
        <v>43497-Invertir en Bolsa (203)-OUT</v>
      </c>
      <c r="C1799" s="1" t="str">
        <f>IF(I1799="","",IF(J1799="OUT","",IF(COUNTIF($A$2:A1799,A1799)=1,1,"")))</f>
        <v/>
      </c>
      <c r="D1799" s="1" t="str">
        <f>IF(I1799="","",IF(J1799="IN","",IF(COUNTIF($A$2:A1799,A1799)=1,1,"")))</f>
        <v/>
      </c>
      <c r="E1799" s="1" t="str">
        <f>IF(I1799="","",IF(J1799="OUT","",IF(COUNTIF(B$2:$B1799,B1799)=1,1,"")))</f>
        <v/>
      </c>
      <c r="F1799" s="1" t="str">
        <f>IF(I1799="","",IF(J1799="IN","",IF(COUNTIF($B$2:B1799,B1799)=1,1,"")))</f>
        <v/>
      </c>
      <c r="G1799" s="1">
        <f>IF(I1799="","",COUNTIF($K$1:K1799,K1799))</f>
        <v>59</v>
      </c>
      <c r="H1799" s="1">
        <f>IF(I1799="","",COUNTIF($G$2:G1799,1))</f>
        <v>86</v>
      </c>
      <c r="I1799" s="5">
        <v>19993</v>
      </c>
      <c r="J1799" s="5" t="s">
        <v>3</v>
      </c>
      <c r="K1799" s="5" t="s">
        <v>44</v>
      </c>
      <c r="L1799" s="6">
        <v>43497</v>
      </c>
      <c r="M1799" s="5">
        <v>75</v>
      </c>
      <c r="N1799" s="5">
        <v>216.05</v>
      </c>
      <c r="O1799" s="7">
        <v>-16203.75</v>
      </c>
    </row>
    <row r="1800" spans="1:15" x14ac:dyDescent="0.2">
      <c r="A1800" s="1" t="str">
        <f t="shared" si="56"/>
        <v>43497-Invertir en Bolsa (203)-19993-OUT</v>
      </c>
      <c r="B1800" s="1" t="str">
        <f t="shared" si="57"/>
        <v>43497-Invertir en Bolsa (203)-OUT</v>
      </c>
      <c r="C1800" s="1" t="str">
        <f>IF(I1800="","",IF(J1800="OUT","",IF(COUNTIF($A$2:A1800,A1800)=1,1,"")))</f>
        <v/>
      </c>
      <c r="D1800" s="1" t="str">
        <f>IF(I1800="","",IF(J1800="IN","",IF(COUNTIF($A$2:A1800,A1800)=1,1,"")))</f>
        <v/>
      </c>
      <c r="E1800" s="1" t="str">
        <f>IF(I1800="","",IF(J1800="OUT","",IF(COUNTIF(B$2:$B1800,B1800)=1,1,"")))</f>
        <v/>
      </c>
      <c r="F1800" s="1" t="str">
        <f>IF(I1800="","",IF(J1800="IN","",IF(COUNTIF($B$2:B1800,B1800)=1,1,"")))</f>
        <v/>
      </c>
      <c r="G1800" s="1">
        <f>IF(I1800="","",COUNTIF($K$1:K1800,K1800))</f>
        <v>60</v>
      </c>
      <c r="H1800" s="1">
        <f>IF(I1800="","",COUNTIF($G$2:G1800,1))</f>
        <v>86</v>
      </c>
      <c r="I1800" s="5">
        <v>19993</v>
      </c>
      <c r="J1800" s="5" t="s">
        <v>3</v>
      </c>
      <c r="K1800" s="5" t="s">
        <v>44</v>
      </c>
      <c r="L1800" s="6">
        <v>43497</v>
      </c>
      <c r="M1800" s="5">
        <v>662</v>
      </c>
      <c r="N1800" s="5">
        <v>21.2</v>
      </c>
      <c r="O1800" s="7">
        <v>-14034.4</v>
      </c>
    </row>
    <row r="1801" spans="1:15" x14ac:dyDescent="0.2">
      <c r="A1801" s="1" t="str">
        <f t="shared" si="56"/>
        <v>43497-Invertir en Bolsa (203)-19993-OUT</v>
      </c>
      <c r="B1801" s="1" t="str">
        <f t="shared" si="57"/>
        <v>43497-Invertir en Bolsa (203)-OUT</v>
      </c>
      <c r="C1801" s="1" t="str">
        <f>IF(I1801="","",IF(J1801="OUT","",IF(COUNTIF($A$2:A1801,A1801)=1,1,"")))</f>
        <v/>
      </c>
      <c r="D1801" s="1" t="str">
        <f>IF(I1801="","",IF(J1801="IN","",IF(COUNTIF($A$2:A1801,A1801)=1,1,"")))</f>
        <v/>
      </c>
      <c r="E1801" s="1" t="str">
        <f>IF(I1801="","",IF(J1801="OUT","",IF(COUNTIF(B$2:$B1801,B1801)=1,1,"")))</f>
        <v/>
      </c>
      <c r="F1801" s="1" t="str">
        <f>IF(I1801="","",IF(J1801="IN","",IF(COUNTIF($B$2:B1801,B1801)=1,1,"")))</f>
        <v/>
      </c>
      <c r="G1801" s="1">
        <f>IF(I1801="","",COUNTIF($K$1:K1801,K1801))</f>
        <v>61</v>
      </c>
      <c r="H1801" s="1">
        <f>IF(I1801="","",COUNTIF($G$2:G1801,1))</f>
        <v>86</v>
      </c>
      <c r="I1801" s="5">
        <v>19993</v>
      </c>
      <c r="J1801" s="5" t="s">
        <v>3</v>
      </c>
      <c r="K1801" s="5" t="s">
        <v>44</v>
      </c>
      <c r="L1801" s="6">
        <v>43497</v>
      </c>
      <c r="M1801" s="5">
        <v>414</v>
      </c>
      <c r="N1801" s="5">
        <v>3065</v>
      </c>
      <c r="O1801" s="7">
        <v>-12689.099999999999</v>
      </c>
    </row>
    <row r="1802" spans="1:15" x14ac:dyDescent="0.2">
      <c r="A1802" s="1" t="str">
        <f t="shared" si="56"/>
        <v>43497-Invertir en Bolsa (203)-19993-OUT</v>
      </c>
      <c r="B1802" s="1" t="str">
        <f t="shared" si="57"/>
        <v>43497-Invertir en Bolsa (203)-OUT</v>
      </c>
      <c r="C1802" s="1" t="str">
        <f>IF(I1802="","",IF(J1802="OUT","",IF(COUNTIF($A$2:A1802,A1802)=1,1,"")))</f>
        <v/>
      </c>
      <c r="D1802" s="1" t="str">
        <f>IF(I1802="","",IF(J1802="IN","",IF(COUNTIF($A$2:A1802,A1802)=1,1,"")))</f>
        <v/>
      </c>
      <c r="E1802" s="1" t="str">
        <f>IF(I1802="","",IF(J1802="OUT","",IF(COUNTIF(B$2:$B1802,B1802)=1,1,"")))</f>
        <v/>
      </c>
      <c r="F1802" s="1" t="str">
        <f>IF(I1802="","",IF(J1802="IN","",IF(COUNTIF($B$2:B1802,B1802)=1,1,"")))</f>
        <v/>
      </c>
      <c r="G1802" s="1">
        <f>IF(I1802="","",COUNTIF($K$1:K1802,K1802))</f>
        <v>62</v>
      </c>
      <c r="H1802" s="1">
        <f>IF(I1802="","",COUNTIF($G$2:G1802,1))</f>
        <v>86</v>
      </c>
      <c r="I1802" s="5">
        <v>19993</v>
      </c>
      <c r="J1802" s="5" t="s">
        <v>3</v>
      </c>
      <c r="K1802" s="5" t="s">
        <v>44</v>
      </c>
      <c r="L1802" s="6">
        <v>43497</v>
      </c>
      <c r="M1802" s="5">
        <v>743</v>
      </c>
      <c r="N1802" s="5">
        <v>15.2</v>
      </c>
      <c r="O1802" s="7">
        <v>-11293.6</v>
      </c>
    </row>
    <row r="1803" spans="1:15" x14ac:dyDescent="0.2">
      <c r="A1803" s="1" t="str">
        <f t="shared" si="56"/>
        <v>43497-Invertir en Bolsa (203)-19993-OUT</v>
      </c>
      <c r="B1803" s="1" t="str">
        <f t="shared" si="57"/>
        <v>43497-Invertir en Bolsa (203)-OUT</v>
      </c>
      <c r="C1803" s="1" t="str">
        <f>IF(I1803="","",IF(J1803="OUT","",IF(COUNTIF($A$2:A1803,A1803)=1,1,"")))</f>
        <v/>
      </c>
      <c r="D1803" s="1" t="str">
        <f>IF(I1803="","",IF(J1803="IN","",IF(COUNTIF($A$2:A1803,A1803)=1,1,"")))</f>
        <v/>
      </c>
      <c r="E1803" s="1" t="str">
        <f>IF(I1803="","",IF(J1803="OUT","",IF(COUNTIF(B$2:$B1803,B1803)=1,1,"")))</f>
        <v/>
      </c>
      <c r="F1803" s="1" t="str">
        <f>IF(I1803="","",IF(J1803="IN","",IF(COUNTIF($B$2:B1803,B1803)=1,1,"")))</f>
        <v/>
      </c>
      <c r="G1803" s="1">
        <f>IF(I1803="","",COUNTIF($K$1:K1803,K1803))</f>
        <v>63</v>
      </c>
      <c r="H1803" s="1">
        <f>IF(I1803="","",COUNTIF($G$2:G1803,1))</f>
        <v>86</v>
      </c>
      <c r="I1803" s="5">
        <v>19993</v>
      </c>
      <c r="J1803" s="5" t="s">
        <v>3</v>
      </c>
      <c r="K1803" s="5" t="s">
        <v>44</v>
      </c>
      <c r="L1803" s="6">
        <v>43497</v>
      </c>
      <c r="M1803" s="5">
        <v>143</v>
      </c>
      <c r="N1803" s="5">
        <v>68.7</v>
      </c>
      <c r="O1803" s="7">
        <v>-9824.1</v>
      </c>
    </row>
    <row r="1804" spans="1:15" x14ac:dyDescent="0.2">
      <c r="A1804" s="1" t="str">
        <f t="shared" si="56"/>
        <v>43497-Invertir en Bolsa (203)-19993-OUT</v>
      </c>
      <c r="B1804" s="1" t="str">
        <f t="shared" si="57"/>
        <v>43497-Invertir en Bolsa (203)-OUT</v>
      </c>
      <c r="C1804" s="1" t="str">
        <f>IF(I1804="","",IF(J1804="OUT","",IF(COUNTIF($A$2:A1804,A1804)=1,1,"")))</f>
        <v/>
      </c>
      <c r="D1804" s="1" t="str">
        <f>IF(I1804="","",IF(J1804="IN","",IF(COUNTIF($A$2:A1804,A1804)=1,1,"")))</f>
        <v/>
      </c>
      <c r="E1804" s="1" t="str">
        <f>IF(I1804="","",IF(J1804="OUT","",IF(COUNTIF(B$2:$B1804,B1804)=1,1,"")))</f>
        <v/>
      </c>
      <c r="F1804" s="1" t="str">
        <f>IF(I1804="","",IF(J1804="IN","",IF(COUNTIF($B$2:B1804,B1804)=1,1,"")))</f>
        <v/>
      </c>
      <c r="G1804" s="1">
        <f>IF(I1804="","",COUNTIF($K$1:K1804,K1804))</f>
        <v>64</v>
      </c>
      <c r="H1804" s="1">
        <f>IF(I1804="","",COUNTIF($G$2:G1804,1))</f>
        <v>86</v>
      </c>
      <c r="I1804" s="5">
        <v>19993</v>
      </c>
      <c r="J1804" s="5" t="s">
        <v>3</v>
      </c>
      <c r="K1804" s="5" t="s">
        <v>44</v>
      </c>
      <c r="L1804" s="6">
        <v>43497</v>
      </c>
      <c r="M1804" s="5">
        <v>27</v>
      </c>
      <c r="N1804" s="5">
        <v>134.85</v>
      </c>
      <c r="O1804" s="7">
        <v>-3640.95</v>
      </c>
    </row>
    <row r="1805" spans="1:15" x14ac:dyDescent="0.2">
      <c r="A1805" s="1" t="str">
        <f t="shared" si="56"/>
        <v>43497-Banco Frances Custodia (1647)-21025-OUT</v>
      </c>
      <c r="B1805" s="1" t="str">
        <f t="shared" si="57"/>
        <v>43497-Banco Frances Custodia (1647)-OUT</v>
      </c>
      <c r="C1805" s="1" t="str">
        <f>IF(I1805="","",IF(J1805="OUT","",IF(COUNTIF($A$2:A1805,A1805)=1,1,"")))</f>
        <v/>
      </c>
      <c r="D1805" s="1">
        <f>IF(I1805="","",IF(J1805="IN","",IF(COUNTIF($A$2:A1805,A1805)=1,1,"")))</f>
        <v>1</v>
      </c>
      <c r="E1805" s="1" t="str">
        <f>IF(I1805="","",IF(J1805="OUT","",IF(COUNTIF(B$2:$B1805,B1805)=1,1,"")))</f>
        <v/>
      </c>
      <c r="F1805" s="1" t="str">
        <f>IF(I1805="","",IF(J1805="IN","",IF(COUNTIF($B$2:B1805,B1805)=1,1,"")))</f>
        <v/>
      </c>
      <c r="G1805" s="1">
        <f>IF(I1805="","",COUNTIF($K$1:K1805,K1805))</f>
        <v>10</v>
      </c>
      <c r="H1805" s="1">
        <f>IF(I1805="","",COUNTIF($G$2:G1805,1))</f>
        <v>86</v>
      </c>
      <c r="I1805" s="5">
        <v>21025</v>
      </c>
      <c r="J1805" s="5" t="s">
        <v>3</v>
      </c>
      <c r="K1805" s="5" t="s">
        <v>9</v>
      </c>
      <c r="L1805" s="6">
        <v>43497</v>
      </c>
      <c r="M1805" s="5">
        <v>154</v>
      </c>
      <c r="N1805" s="5">
        <v>629</v>
      </c>
      <c r="O1805" s="7">
        <v>-96866</v>
      </c>
    </row>
    <row r="1806" spans="1:15" x14ac:dyDescent="0.2">
      <c r="A1806" s="1" t="str">
        <f t="shared" si="56"/>
        <v>43497-Banco Frances Custodia (1647)-21432-OUT</v>
      </c>
      <c r="B1806" s="1" t="str">
        <f t="shared" si="57"/>
        <v>43497-Banco Frances Custodia (1647)-OUT</v>
      </c>
      <c r="C1806" s="1" t="str">
        <f>IF(I1806="","",IF(J1806="OUT","",IF(COUNTIF($A$2:A1806,A1806)=1,1,"")))</f>
        <v/>
      </c>
      <c r="D1806" s="1">
        <f>IF(I1806="","",IF(J1806="IN","",IF(COUNTIF($A$2:A1806,A1806)=1,1,"")))</f>
        <v>1</v>
      </c>
      <c r="E1806" s="1" t="str">
        <f>IF(I1806="","",IF(J1806="OUT","",IF(COUNTIF(B$2:$B1806,B1806)=1,1,"")))</f>
        <v/>
      </c>
      <c r="F1806" s="1" t="str">
        <f>IF(I1806="","",IF(J1806="IN","",IF(COUNTIF($B$2:B1806,B1806)=1,1,"")))</f>
        <v/>
      </c>
      <c r="G1806" s="1">
        <f>IF(I1806="","",COUNTIF($K$1:K1806,K1806))</f>
        <v>11</v>
      </c>
      <c r="H1806" s="1">
        <f>IF(I1806="","",COUNTIF($G$2:G1806,1))</f>
        <v>86</v>
      </c>
      <c r="I1806" s="5">
        <v>21432</v>
      </c>
      <c r="J1806" s="5" t="s">
        <v>3</v>
      </c>
      <c r="K1806" s="5" t="s">
        <v>9</v>
      </c>
      <c r="L1806" s="6">
        <v>43497</v>
      </c>
      <c r="M1806" s="5">
        <v>81</v>
      </c>
      <c r="N1806" s="5">
        <v>629</v>
      </c>
      <c r="O1806" s="7">
        <v>-50949</v>
      </c>
    </row>
    <row r="1807" spans="1:15" x14ac:dyDescent="0.2">
      <c r="A1807" s="1" t="str">
        <f t="shared" si="56"/>
        <v>43497-Santander Rio Soc. de Bolsa (152)-21465-OUT</v>
      </c>
      <c r="B1807" s="1" t="str">
        <f t="shared" si="57"/>
        <v>43497-Santander Rio Soc. de Bolsa (152)-OUT</v>
      </c>
      <c r="C1807" s="1" t="str">
        <f>IF(I1807="","",IF(J1807="OUT","",IF(COUNTIF($A$2:A1807,A1807)=1,1,"")))</f>
        <v/>
      </c>
      <c r="D1807" s="1">
        <f>IF(I1807="","",IF(J1807="IN","",IF(COUNTIF($A$2:A1807,A1807)=1,1,"")))</f>
        <v>1</v>
      </c>
      <c r="E1807" s="1" t="str">
        <f>IF(I1807="","",IF(J1807="OUT","",IF(COUNTIF(B$2:$B1807,B1807)=1,1,"")))</f>
        <v/>
      </c>
      <c r="F1807" s="1" t="str">
        <f>IF(I1807="","",IF(J1807="IN","",IF(COUNTIF($B$2:B1807,B1807)=1,1,"")))</f>
        <v/>
      </c>
      <c r="G1807" s="1">
        <f>IF(I1807="","",COUNTIF($K$1:K1807,K1807))</f>
        <v>3</v>
      </c>
      <c r="H1807" s="1">
        <f>IF(I1807="","",COUNTIF($G$2:G1807,1))</f>
        <v>86</v>
      </c>
      <c r="I1807" s="5">
        <v>21465</v>
      </c>
      <c r="J1807" s="5" t="s">
        <v>3</v>
      </c>
      <c r="K1807" s="5" t="s">
        <v>121</v>
      </c>
      <c r="L1807" s="6">
        <v>43497</v>
      </c>
      <c r="M1807" s="5">
        <v>645</v>
      </c>
      <c r="N1807" s="5">
        <v>174.5</v>
      </c>
      <c r="O1807" s="7">
        <v>-112552.5</v>
      </c>
    </row>
    <row r="1808" spans="1:15" x14ac:dyDescent="0.2">
      <c r="A1808" s="1" t="str">
        <f t="shared" si="56"/>
        <v>43497-Santander Rio Soc. de Bolsa (152)-22047-OUT</v>
      </c>
      <c r="B1808" s="1" t="str">
        <f t="shared" si="57"/>
        <v>43497-Santander Rio Soc. de Bolsa (152)-OUT</v>
      </c>
      <c r="C1808" s="1" t="str">
        <f>IF(I1808="","",IF(J1808="OUT","",IF(COUNTIF($A$2:A1808,A1808)=1,1,"")))</f>
        <v/>
      </c>
      <c r="D1808" s="1">
        <f>IF(I1808="","",IF(J1808="IN","",IF(COUNTIF($A$2:A1808,A1808)=1,1,"")))</f>
        <v>1</v>
      </c>
      <c r="E1808" s="1" t="str">
        <f>IF(I1808="","",IF(J1808="OUT","",IF(COUNTIF(B$2:$B1808,B1808)=1,1,"")))</f>
        <v/>
      </c>
      <c r="F1808" s="1" t="str">
        <f>IF(I1808="","",IF(J1808="IN","",IF(COUNTIF($B$2:B1808,B1808)=1,1,"")))</f>
        <v/>
      </c>
      <c r="G1808" s="1">
        <f>IF(I1808="","",COUNTIF($K$1:K1808,K1808))</f>
        <v>4</v>
      </c>
      <c r="H1808" s="1">
        <f>IF(I1808="","",COUNTIF($G$2:G1808,1))</f>
        <v>86</v>
      </c>
      <c r="I1808" s="5">
        <v>22047</v>
      </c>
      <c r="J1808" s="5" t="s">
        <v>3</v>
      </c>
      <c r="K1808" s="5" t="s">
        <v>121</v>
      </c>
      <c r="L1808" s="6">
        <v>43497</v>
      </c>
      <c r="M1808" s="5">
        <v>86</v>
      </c>
      <c r="N1808" s="5">
        <v>174.5</v>
      </c>
      <c r="O1808" s="7">
        <v>-15007</v>
      </c>
    </row>
    <row r="1809" spans="1:15" x14ac:dyDescent="0.2">
      <c r="A1809" s="1" t="str">
        <f t="shared" si="56"/>
        <v>43497-PP Inversiones S.A (262)-23928-OUT</v>
      </c>
      <c r="B1809" s="1" t="str">
        <f t="shared" si="57"/>
        <v>43497-PP Inversiones S.A (262)-OUT</v>
      </c>
      <c r="C1809" s="1" t="str">
        <f>IF(I1809="","",IF(J1809="OUT","",IF(COUNTIF($A$2:A1809,A1809)=1,1,"")))</f>
        <v/>
      </c>
      <c r="D1809" s="1">
        <f>IF(I1809="","",IF(J1809="IN","",IF(COUNTIF($A$2:A1809,A1809)=1,1,"")))</f>
        <v>1</v>
      </c>
      <c r="E1809" s="1" t="str">
        <f>IF(I1809="","",IF(J1809="OUT","",IF(COUNTIF(B$2:$B1809,B1809)=1,1,"")))</f>
        <v/>
      </c>
      <c r="F1809" s="1" t="str">
        <f>IF(I1809="","",IF(J1809="IN","",IF(COUNTIF($B$2:B1809,B1809)=1,1,"")))</f>
        <v/>
      </c>
      <c r="G1809" s="1">
        <f>IF(I1809="","",COUNTIF($K$1:K1809,K1809))</f>
        <v>44</v>
      </c>
      <c r="H1809" s="1">
        <f>IF(I1809="","",COUNTIF($G$2:G1809,1))</f>
        <v>86</v>
      </c>
      <c r="I1809" s="5">
        <v>23928</v>
      </c>
      <c r="J1809" s="5" t="s">
        <v>3</v>
      </c>
      <c r="K1809" s="5" t="s">
        <v>29</v>
      </c>
      <c r="L1809" s="6">
        <v>43497</v>
      </c>
      <c r="M1809" s="5">
        <v>4502</v>
      </c>
      <c r="N1809" s="5">
        <v>3825</v>
      </c>
      <c r="O1809" s="7">
        <v>-172201.5</v>
      </c>
    </row>
    <row r="1810" spans="1:15" x14ac:dyDescent="0.2">
      <c r="A1810" s="1" t="str">
        <f t="shared" si="56"/>
        <v>43497-PP Inversiones S.A (262)-23928-OUT</v>
      </c>
      <c r="B1810" s="1" t="str">
        <f t="shared" si="57"/>
        <v>43497-PP Inversiones S.A (262)-OUT</v>
      </c>
      <c r="C1810" s="1" t="str">
        <f>IF(I1810="","",IF(J1810="OUT","",IF(COUNTIF($A$2:A1810,A1810)=1,1,"")))</f>
        <v/>
      </c>
      <c r="D1810" s="1" t="str">
        <f>IF(I1810="","",IF(J1810="IN","",IF(COUNTIF($A$2:A1810,A1810)=1,1,"")))</f>
        <v/>
      </c>
      <c r="E1810" s="1" t="str">
        <f>IF(I1810="","",IF(J1810="OUT","",IF(COUNTIF(B$2:$B1810,B1810)=1,1,"")))</f>
        <v/>
      </c>
      <c r="F1810" s="1" t="str">
        <f>IF(I1810="","",IF(J1810="IN","",IF(COUNTIF($B$2:B1810,B1810)=1,1,"")))</f>
        <v/>
      </c>
      <c r="G1810" s="1">
        <f>IF(I1810="","",COUNTIF($K$1:K1810,K1810))</f>
        <v>45</v>
      </c>
      <c r="H1810" s="1">
        <f>IF(I1810="","",COUNTIF($G$2:G1810,1))</f>
        <v>86</v>
      </c>
      <c r="I1810" s="5">
        <v>23928</v>
      </c>
      <c r="J1810" s="5" t="s">
        <v>3</v>
      </c>
      <c r="K1810" s="5" t="s">
        <v>29</v>
      </c>
      <c r="L1810" s="6">
        <v>43497</v>
      </c>
      <c r="M1810" s="5">
        <v>1274</v>
      </c>
      <c r="N1810" s="5">
        <v>57.8</v>
      </c>
      <c r="O1810" s="7">
        <v>-73637.2</v>
      </c>
    </row>
    <row r="1811" spans="1:15" x14ac:dyDescent="0.2">
      <c r="A1811" s="1" t="str">
        <f t="shared" si="56"/>
        <v>43497-PP Inversiones S.A (262)-23928-OUT</v>
      </c>
      <c r="B1811" s="1" t="str">
        <f t="shared" si="57"/>
        <v>43497-PP Inversiones S.A (262)-OUT</v>
      </c>
      <c r="C1811" s="1" t="str">
        <f>IF(I1811="","",IF(J1811="OUT","",IF(COUNTIF($A$2:A1811,A1811)=1,1,"")))</f>
        <v/>
      </c>
      <c r="D1811" s="1" t="str">
        <f>IF(I1811="","",IF(J1811="IN","",IF(COUNTIF($A$2:A1811,A1811)=1,1,"")))</f>
        <v/>
      </c>
      <c r="E1811" s="1" t="str">
        <f>IF(I1811="","",IF(J1811="OUT","",IF(COUNTIF(B$2:$B1811,B1811)=1,1,"")))</f>
        <v/>
      </c>
      <c r="F1811" s="1" t="str">
        <f>IF(I1811="","",IF(J1811="IN","",IF(COUNTIF($B$2:B1811,B1811)=1,1,"")))</f>
        <v/>
      </c>
      <c r="G1811" s="1">
        <f>IF(I1811="","",COUNTIF($K$1:K1811,K1811))</f>
        <v>46</v>
      </c>
      <c r="H1811" s="1">
        <f>IF(I1811="","",COUNTIF($G$2:G1811,1))</f>
        <v>86</v>
      </c>
      <c r="I1811" s="5">
        <v>23928</v>
      </c>
      <c r="J1811" s="5" t="s">
        <v>3</v>
      </c>
      <c r="K1811" s="5" t="s">
        <v>29</v>
      </c>
      <c r="L1811" s="6">
        <v>43497</v>
      </c>
      <c r="M1811" s="5">
        <v>4459</v>
      </c>
      <c r="N1811" s="5">
        <v>15.1</v>
      </c>
      <c r="O1811" s="7">
        <v>-67330.899999999994</v>
      </c>
    </row>
    <row r="1812" spans="1:15" x14ac:dyDescent="0.2">
      <c r="A1812" s="1" t="str">
        <f t="shared" si="56"/>
        <v>43497-PP Inversiones S.A (262)-23928-OUT</v>
      </c>
      <c r="B1812" s="1" t="str">
        <f t="shared" si="57"/>
        <v>43497-PP Inversiones S.A (262)-OUT</v>
      </c>
      <c r="C1812" s="1" t="str">
        <f>IF(I1812="","",IF(J1812="OUT","",IF(COUNTIF($A$2:A1812,A1812)=1,1,"")))</f>
        <v/>
      </c>
      <c r="D1812" s="1" t="str">
        <f>IF(I1812="","",IF(J1812="IN","",IF(COUNTIF($A$2:A1812,A1812)=1,1,"")))</f>
        <v/>
      </c>
      <c r="E1812" s="1" t="str">
        <f>IF(I1812="","",IF(J1812="OUT","",IF(COUNTIF(B$2:$B1812,B1812)=1,1,"")))</f>
        <v/>
      </c>
      <c r="F1812" s="1" t="str">
        <f>IF(I1812="","",IF(J1812="IN","",IF(COUNTIF($B$2:B1812,B1812)=1,1,"")))</f>
        <v/>
      </c>
      <c r="G1812" s="1">
        <f>IF(I1812="","",COUNTIF($K$1:K1812,K1812))</f>
        <v>47</v>
      </c>
      <c r="H1812" s="1">
        <f>IF(I1812="","",COUNTIF($G$2:G1812,1))</f>
        <v>86</v>
      </c>
      <c r="I1812" s="5">
        <v>23928</v>
      </c>
      <c r="J1812" s="5" t="s">
        <v>3</v>
      </c>
      <c r="K1812" s="5" t="s">
        <v>29</v>
      </c>
      <c r="L1812" s="6">
        <v>43497</v>
      </c>
      <c r="M1812" s="5">
        <v>1672</v>
      </c>
      <c r="N1812" s="5">
        <v>3866</v>
      </c>
      <c r="O1812" s="7">
        <v>-64639.519999999997</v>
      </c>
    </row>
    <row r="1813" spans="1:15" x14ac:dyDescent="0.2">
      <c r="A1813" s="1" t="str">
        <f t="shared" si="56"/>
        <v>43497-PP Inversiones S.A (262)-23928-OUT</v>
      </c>
      <c r="B1813" s="1" t="str">
        <f t="shared" si="57"/>
        <v>43497-PP Inversiones S.A (262)-OUT</v>
      </c>
      <c r="C1813" s="1" t="str">
        <f>IF(I1813="","",IF(J1813="OUT","",IF(COUNTIF($A$2:A1813,A1813)=1,1,"")))</f>
        <v/>
      </c>
      <c r="D1813" s="1" t="str">
        <f>IF(I1813="","",IF(J1813="IN","",IF(COUNTIF($A$2:A1813,A1813)=1,1,"")))</f>
        <v/>
      </c>
      <c r="E1813" s="1" t="str">
        <f>IF(I1813="","",IF(J1813="OUT","",IF(COUNTIF(B$2:$B1813,B1813)=1,1,"")))</f>
        <v/>
      </c>
      <c r="F1813" s="1" t="str">
        <f>IF(I1813="","",IF(J1813="IN","",IF(COUNTIF($B$2:B1813,B1813)=1,1,"")))</f>
        <v/>
      </c>
      <c r="G1813" s="1">
        <f>IF(I1813="","",COUNTIF($K$1:K1813,K1813))</f>
        <v>48</v>
      </c>
      <c r="H1813" s="1">
        <f>IF(I1813="","",COUNTIF($G$2:G1813,1))</f>
        <v>86</v>
      </c>
      <c r="I1813" s="5">
        <v>23928</v>
      </c>
      <c r="J1813" s="5" t="s">
        <v>3</v>
      </c>
      <c r="K1813" s="5" t="s">
        <v>29</v>
      </c>
      <c r="L1813" s="6">
        <v>43497</v>
      </c>
      <c r="M1813" s="5">
        <v>1067</v>
      </c>
      <c r="N1813" s="5">
        <v>4503</v>
      </c>
      <c r="O1813" s="7">
        <v>-48047.01</v>
      </c>
    </row>
    <row r="1814" spans="1:15" x14ac:dyDescent="0.2">
      <c r="A1814" s="1" t="str">
        <f t="shared" si="56"/>
        <v>43497-PP Inversiones S.A (262)-23928-OUT</v>
      </c>
      <c r="B1814" s="1" t="str">
        <f t="shared" si="57"/>
        <v>43497-PP Inversiones S.A (262)-OUT</v>
      </c>
      <c r="C1814" s="1" t="str">
        <f>IF(I1814="","",IF(J1814="OUT","",IF(COUNTIF($A$2:A1814,A1814)=1,1,"")))</f>
        <v/>
      </c>
      <c r="D1814" s="1" t="str">
        <f>IF(I1814="","",IF(J1814="IN","",IF(COUNTIF($A$2:A1814,A1814)=1,1,"")))</f>
        <v/>
      </c>
      <c r="E1814" s="1" t="str">
        <f>IF(I1814="","",IF(J1814="OUT","",IF(COUNTIF(B$2:$B1814,B1814)=1,1,"")))</f>
        <v/>
      </c>
      <c r="F1814" s="1" t="str">
        <f>IF(I1814="","",IF(J1814="IN","",IF(COUNTIF($B$2:B1814,B1814)=1,1,"")))</f>
        <v/>
      </c>
      <c r="G1814" s="1">
        <f>IF(I1814="","",COUNTIF($K$1:K1814,K1814))</f>
        <v>49</v>
      </c>
      <c r="H1814" s="1">
        <f>IF(I1814="","",COUNTIF($G$2:G1814,1))</f>
        <v>86</v>
      </c>
      <c r="I1814" s="5">
        <v>23928</v>
      </c>
      <c r="J1814" s="5" t="s">
        <v>3</v>
      </c>
      <c r="K1814" s="5" t="s">
        <v>29</v>
      </c>
      <c r="L1814" s="6">
        <v>43497</v>
      </c>
      <c r="M1814" s="5">
        <v>157</v>
      </c>
      <c r="N1814" s="5">
        <v>135.15</v>
      </c>
      <c r="O1814" s="7">
        <v>-21218.55</v>
      </c>
    </row>
    <row r="1815" spans="1:15" x14ac:dyDescent="0.2">
      <c r="A1815" s="1" t="str">
        <f t="shared" si="56"/>
        <v>43497-PP Inversiones S.A (262)-23928-OUT</v>
      </c>
      <c r="B1815" s="1" t="str">
        <f t="shared" si="57"/>
        <v>43497-PP Inversiones S.A (262)-OUT</v>
      </c>
      <c r="C1815" s="1" t="str">
        <f>IF(I1815="","",IF(J1815="OUT","",IF(COUNTIF($A$2:A1815,A1815)=1,1,"")))</f>
        <v/>
      </c>
      <c r="D1815" s="1" t="str">
        <f>IF(I1815="","",IF(J1815="IN","",IF(COUNTIF($A$2:A1815,A1815)=1,1,"")))</f>
        <v/>
      </c>
      <c r="E1815" s="1" t="str">
        <f>IF(I1815="","",IF(J1815="OUT","",IF(COUNTIF(B$2:$B1815,B1815)=1,1,"")))</f>
        <v/>
      </c>
      <c r="F1815" s="1" t="str">
        <f>IF(I1815="","",IF(J1815="IN","",IF(COUNTIF($B$2:B1815,B1815)=1,1,"")))</f>
        <v/>
      </c>
      <c r="G1815" s="1">
        <f>IF(I1815="","",COUNTIF($K$1:K1815,K1815))</f>
        <v>50</v>
      </c>
      <c r="H1815" s="1">
        <f>IF(I1815="","",COUNTIF($G$2:G1815,1))</f>
        <v>86</v>
      </c>
      <c r="I1815" s="5">
        <v>23928</v>
      </c>
      <c r="J1815" s="5" t="s">
        <v>3</v>
      </c>
      <c r="K1815" s="5" t="s">
        <v>29</v>
      </c>
      <c r="L1815" s="6">
        <v>43497</v>
      </c>
      <c r="M1815" s="5">
        <v>1063</v>
      </c>
      <c r="N1815" s="5">
        <v>18.350000000000001</v>
      </c>
      <c r="O1815" s="7">
        <v>-19506.050000000003</v>
      </c>
    </row>
    <row r="1816" spans="1:15" x14ac:dyDescent="0.2">
      <c r="A1816" s="1" t="str">
        <f t="shared" si="56"/>
        <v>43497-PP Inversiones S.A (262)-23928-OUT</v>
      </c>
      <c r="B1816" s="1" t="str">
        <f t="shared" si="57"/>
        <v>43497-PP Inversiones S.A (262)-OUT</v>
      </c>
      <c r="C1816" s="1" t="str">
        <f>IF(I1816="","",IF(J1816="OUT","",IF(COUNTIF($A$2:A1816,A1816)=1,1,"")))</f>
        <v/>
      </c>
      <c r="D1816" s="1" t="str">
        <f>IF(I1816="","",IF(J1816="IN","",IF(COUNTIF($A$2:A1816,A1816)=1,1,"")))</f>
        <v/>
      </c>
      <c r="E1816" s="1" t="str">
        <f>IF(I1816="","",IF(J1816="OUT","",IF(COUNTIF(B$2:$B1816,B1816)=1,1,"")))</f>
        <v/>
      </c>
      <c r="F1816" s="1" t="str">
        <f>IF(I1816="","",IF(J1816="IN","",IF(COUNTIF($B$2:B1816,B1816)=1,1,"")))</f>
        <v/>
      </c>
      <c r="G1816" s="1">
        <f>IF(I1816="","",COUNTIF($K$1:K1816,K1816))</f>
        <v>51</v>
      </c>
      <c r="H1816" s="1">
        <f>IF(I1816="","",COUNTIF($G$2:G1816,1))</f>
        <v>86</v>
      </c>
      <c r="I1816" s="5">
        <v>23928</v>
      </c>
      <c r="J1816" s="5" t="s">
        <v>3</v>
      </c>
      <c r="K1816" s="5" t="s">
        <v>29</v>
      </c>
      <c r="L1816" s="6">
        <v>43497</v>
      </c>
      <c r="M1816" s="5">
        <v>30</v>
      </c>
      <c r="N1816" s="5">
        <v>599.54999999999995</v>
      </c>
      <c r="O1816" s="7">
        <v>-17986.5</v>
      </c>
    </row>
    <row r="1817" spans="1:15" x14ac:dyDescent="0.2">
      <c r="A1817" s="1" t="str">
        <f t="shared" si="56"/>
        <v>43497-Santander Rio Soc. de Bolsa (152)-25142-OUT</v>
      </c>
      <c r="B1817" s="1" t="str">
        <f t="shared" si="57"/>
        <v>43497-Santander Rio Soc. de Bolsa (152)-OUT</v>
      </c>
      <c r="C1817" s="1" t="str">
        <f>IF(I1817="","",IF(J1817="OUT","",IF(COUNTIF($A$2:A1817,A1817)=1,1,"")))</f>
        <v/>
      </c>
      <c r="D1817" s="1">
        <f>IF(I1817="","",IF(J1817="IN","",IF(COUNTIF($A$2:A1817,A1817)=1,1,"")))</f>
        <v>1</v>
      </c>
      <c r="E1817" s="1" t="str">
        <f>IF(I1817="","",IF(J1817="OUT","",IF(COUNTIF(B$2:$B1817,B1817)=1,1,"")))</f>
        <v/>
      </c>
      <c r="F1817" s="1" t="str">
        <f>IF(I1817="","",IF(J1817="IN","",IF(COUNTIF($B$2:B1817,B1817)=1,1,"")))</f>
        <v/>
      </c>
      <c r="G1817" s="1">
        <f>IF(I1817="","",COUNTIF($K$1:K1817,K1817))</f>
        <v>5</v>
      </c>
      <c r="H1817" s="1">
        <f>IF(I1817="","",COUNTIF($G$2:G1817,1))</f>
        <v>86</v>
      </c>
      <c r="I1817" s="5">
        <v>25142</v>
      </c>
      <c r="J1817" s="5" t="s">
        <v>3</v>
      </c>
      <c r="K1817" s="5" t="s">
        <v>121</v>
      </c>
      <c r="L1817" s="6">
        <v>43497</v>
      </c>
      <c r="M1817" s="5">
        <v>50</v>
      </c>
      <c r="N1817" s="5">
        <v>174.5</v>
      </c>
      <c r="O1817" s="7">
        <v>-8725</v>
      </c>
    </row>
    <row r="1818" spans="1:15" x14ac:dyDescent="0.2">
      <c r="A1818" s="1" t="str">
        <f t="shared" si="56"/>
        <v>43497-Santander Rio Soc. de Bolsa (152)-25153-OUT</v>
      </c>
      <c r="B1818" s="1" t="str">
        <f t="shared" si="57"/>
        <v>43497-Santander Rio Soc. de Bolsa (152)-OUT</v>
      </c>
      <c r="C1818" s="1" t="str">
        <f>IF(I1818="","",IF(J1818="OUT","",IF(COUNTIF($A$2:A1818,A1818)=1,1,"")))</f>
        <v/>
      </c>
      <c r="D1818" s="1">
        <f>IF(I1818="","",IF(J1818="IN","",IF(COUNTIF($A$2:A1818,A1818)=1,1,"")))</f>
        <v>1</v>
      </c>
      <c r="E1818" s="1" t="str">
        <f>IF(I1818="","",IF(J1818="OUT","",IF(COUNTIF(B$2:$B1818,B1818)=1,1,"")))</f>
        <v/>
      </c>
      <c r="F1818" s="1" t="str">
        <f>IF(I1818="","",IF(J1818="IN","",IF(COUNTIF($B$2:B1818,B1818)=1,1,"")))</f>
        <v/>
      </c>
      <c r="G1818" s="1">
        <f>IF(I1818="","",COUNTIF($K$1:K1818,K1818))</f>
        <v>6</v>
      </c>
      <c r="H1818" s="1">
        <f>IF(I1818="","",COUNTIF($G$2:G1818,1))</f>
        <v>86</v>
      </c>
      <c r="I1818" s="5">
        <v>25153</v>
      </c>
      <c r="J1818" s="5" t="s">
        <v>3</v>
      </c>
      <c r="K1818" s="5" t="s">
        <v>121</v>
      </c>
      <c r="L1818" s="6">
        <v>43497</v>
      </c>
      <c r="M1818" s="5">
        <v>64</v>
      </c>
      <c r="N1818" s="5">
        <v>174.5</v>
      </c>
      <c r="O1818" s="7">
        <v>-11168</v>
      </c>
    </row>
    <row r="1819" spans="1:15" x14ac:dyDescent="0.2">
      <c r="A1819" s="1" t="str">
        <f t="shared" si="56"/>
        <v>43497-Invertir en Bolsa (203)-26646-OUT</v>
      </c>
      <c r="B1819" s="1" t="str">
        <f t="shared" si="57"/>
        <v>43497-Invertir en Bolsa (203)-OUT</v>
      </c>
      <c r="C1819" s="1" t="str">
        <f>IF(I1819="","",IF(J1819="OUT","",IF(COUNTIF($A$2:A1819,A1819)=1,1,"")))</f>
        <v/>
      </c>
      <c r="D1819" s="1">
        <f>IF(I1819="","",IF(J1819="IN","",IF(COUNTIF($A$2:A1819,A1819)=1,1,"")))</f>
        <v>1</v>
      </c>
      <c r="E1819" s="1" t="str">
        <f>IF(I1819="","",IF(J1819="OUT","",IF(COUNTIF(B$2:$B1819,B1819)=1,1,"")))</f>
        <v/>
      </c>
      <c r="F1819" s="1" t="str">
        <f>IF(I1819="","",IF(J1819="IN","",IF(COUNTIF($B$2:B1819,B1819)=1,1,"")))</f>
        <v/>
      </c>
      <c r="G1819" s="1">
        <f>IF(I1819="","",COUNTIF($K$1:K1819,K1819))</f>
        <v>65</v>
      </c>
      <c r="H1819" s="1">
        <f>IF(I1819="","",COUNTIF($G$2:G1819,1))</f>
        <v>86</v>
      </c>
      <c r="I1819" s="5">
        <v>26646</v>
      </c>
      <c r="J1819" s="5" t="s">
        <v>3</v>
      </c>
      <c r="K1819" s="5" t="s">
        <v>44</v>
      </c>
      <c r="L1819" s="6">
        <v>43497</v>
      </c>
      <c r="M1819" s="5">
        <v>5000</v>
      </c>
      <c r="N1819" s="5">
        <v>41.65</v>
      </c>
      <c r="O1819" s="7">
        <v>-208250</v>
      </c>
    </row>
    <row r="1820" spans="1:15" x14ac:dyDescent="0.2">
      <c r="A1820" s="1" t="str">
        <f t="shared" si="56"/>
        <v>43497-Invertir en Bolsa (203)-26646-OUT</v>
      </c>
      <c r="B1820" s="1" t="str">
        <f t="shared" si="57"/>
        <v>43497-Invertir en Bolsa (203)-OUT</v>
      </c>
      <c r="C1820" s="1" t="str">
        <f>IF(I1820="","",IF(J1820="OUT","",IF(COUNTIF($A$2:A1820,A1820)=1,1,"")))</f>
        <v/>
      </c>
      <c r="D1820" s="1" t="str">
        <f>IF(I1820="","",IF(J1820="IN","",IF(COUNTIF($A$2:A1820,A1820)=1,1,"")))</f>
        <v/>
      </c>
      <c r="E1820" s="1" t="str">
        <f>IF(I1820="","",IF(J1820="OUT","",IF(COUNTIF(B$2:$B1820,B1820)=1,1,"")))</f>
        <v/>
      </c>
      <c r="F1820" s="1" t="str">
        <f>IF(I1820="","",IF(J1820="IN","",IF(COUNTIF($B$2:B1820,B1820)=1,1,"")))</f>
        <v/>
      </c>
      <c r="G1820" s="1">
        <f>IF(I1820="","",COUNTIF($K$1:K1820,K1820))</f>
        <v>66</v>
      </c>
      <c r="H1820" s="1">
        <f>IF(I1820="","",COUNTIF($G$2:G1820,1))</f>
        <v>86</v>
      </c>
      <c r="I1820" s="5">
        <v>26646</v>
      </c>
      <c r="J1820" s="5" t="s">
        <v>3</v>
      </c>
      <c r="K1820" s="5" t="s">
        <v>44</v>
      </c>
      <c r="L1820" s="6">
        <v>43497</v>
      </c>
      <c r="M1820" s="5">
        <v>2100</v>
      </c>
      <c r="N1820" s="5">
        <v>58.5</v>
      </c>
      <c r="O1820" s="7">
        <v>-122850</v>
      </c>
    </row>
    <row r="1821" spans="1:15" x14ac:dyDescent="0.2">
      <c r="A1821" s="1" t="str">
        <f t="shared" si="56"/>
        <v>43497-Invertir en Bolsa (203)-26646-OUT</v>
      </c>
      <c r="B1821" s="1" t="str">
        <f t="shared" si="57"/>
        <v>43497-Invertir en Bolsa (203)-OUT</v>
      </c>
      <c r="C1821" s="1" t="str">
        <f>IF(I1821="","",IF(J1821="OUT","",IF(COUNTIF($A$2:A1821,A1821)=1,1,"")))</f>
        <v/>
      </c>
      <c r="D1821" s="1" t="str">
        <f>IF(I1821="","",IF(J1821="IN","",IF(COUNTIF($A$2:A1821,A1821)=1,1,"")))</f>
        <v/>
      </c>
      <c r="E1821" s="1" t="str">
        <f>IF(I1821="","",IF(J1821="OUT","",IF(COUNTIF(B$2:$B1821,B1821)=1,1,"")))</f>
        <v/>
      </c>
      <c r="F1821" s="1" t="str">
        <f>IF(I1821="","",IF(J1821="IN","",IF(COUNTIF($B$2:B1821,B1821)=1,1,"")))</f>
        <v/>
      </c>
      <c r="G1821" s="1">
        <f>IF(I1821="","",COUNTIF($K$1:K1821,K1821))</f>
        <v>67</v>
      </c>
      <c r="H1821" s="1">
        <f>IF(I1821="","",COUNTIF($G$2:G1821,1))</f>
        <v>86</v>
      </c>
      <c r="I1821" s="5">
        <v>26646</v>
      </c>
      <c r="J1821" s="5" t="s">
        <v>3</v>
      </c>
      <c r="K1821" s="5" t="s">
        <v>44</v>
      </c>
      <c r="L1821" s="6">
        <v>43497</v>
      </c>
      <c r="M1821" s="5">
        <v>350</v>
      </c>
      <c r="N1821" s="5">
        <v>220.6</v>
      </c>
      <c r="O1821" s="7">
        <v>-77210</v>
      </c>
    </row>
    <row r="1822" spans="1:15" x14ac:dyDescent="0.2">
      <c r="A1822" s="1" t="str">
        <f t="shared" si="56"/>
        <v>43497-Invertir en Bolsa (203)-26646-OUT</v>
      </c>
      <c r="B1822" s="1" t="str">
        <f t="shared" si="57"/>
        <v>43497-Invertir en Bolsa (203)-OUT</v>
      </c>
      <c r="C1822" s="1" t="str">
        <f>IF(I1822="","",IF(J1822="OUT","",IF(COUNTIF($A$2:A1822,A1822)=1,1,"")))</f>
        <v/>
      </c>
      <c r="D1822" s="1" t="str">
        <f>IF(I1822="","",IF(J1822="IN","",IF(COUNTIF($A$2:A1822,A1822)=1,1,"")))</f>
        <v/>
      </c>
      <c r="E1822" s="1" t="str">
        <f>IF(I1822="","",IF(J1822="OUT","",IF(COUNTIF(B$2:$B1822,B1822)=1,1,"")))</f>
        <v/>
      </c>
      <c r="F1822" s="1" t="str">
        <f>IF(I1822="","",IF(J1822="IN","",IF(COUNTIF($B$2:B1822,B1822)=1,1,"")))</f>
        <v/>
      </c>
      <c r="G1822" s="1">
        <f>IF(I1822="","",COUNTIF($K$1:K1822,K1822))</f>
        <v>68</v>
      </c>
      <c r="H1822" s="1">
        <f>IF(I1822="","",COUNTIF($G$2:G1822,1))</f>
        <v>86</v>
      </c>
      <c r="I1822" s="5">
        <v>26646</v>
      </c>
      <c r="J1822" s="5" t="s">
        <v>3</v>
      </c>
      <c r="K1822" s="5" t="s">
        <v>44</v>
      </c>
      <c r="L1822" s="6">
        <v>43497</v>
      </c>
      <c r="M1822" s="5">
        <v>400</v>
      </c>
      <c r="N1822" s="5">
        <v>42.95</v>
      </c>
      <c r="O1822" s="7">
        <v>-17180</v>
      </c>
    </row>
    <row r="1823" spans="1:15" x14ac:dyDescent="0.2">
      <c r="A1823" s="1" t="str">
        <f t="shared" si="56"/>
        <v>43497-Balanz Capital (238)-28353-OUT</v>
      </c>
      <c r="B1823" s="1" t="str">
        <f t="shared" si="57"/>
        <v>43497-Balanz Capital (238)-OUT</v>
      </c>
      <c r="C1823" s="1" t="str">
        <f>IF(I1823="","",IF(J1823="OUT","",IF(COUNTIF($A$2:A1823,A1823)=1,1,"")))</f>
        <v/>
      </c>
      <c r="D1823" s="1">
        <f>IF(I1823="","",IF(J1823="IN","",IF(COUNTIF($A$2:A1823,A1823)=1,1,"")))</f>
        <v>1</v>
      </c>
      <c r="E1823" s="1" t="str">
        <f>IF(I1823="","",IF(J1823="OUT","",IF(COUNTIF(B$2:$B1823,B1823)=1,1,"")))</f>
        <v/>
      </c>
      <c r="F1823" s="1" t="str">
        <f>IF(I1823="","",IF(J1823="IN","",IF(COUNTIF($B$2:B1823,B1823)=1,1,"")))</f>
        <v/>
      </c>
      <c r="G1823" s="1">
        <f>IF(I1823="","",COUNTIF($K$1:K1823,K1823))</f>
        <v>105</v>
      </c>
      <c r="H1823" s="1">
        <f>IF(I1823="","",COUNTIF($G$2:G1823,1))</f>
        <v>86</v>
      </c>
      <c r="I1823" s="5">
        <v>28353</v>
      </c>
      <c r="J1823" s="5" t="s">
        <v>3</v>
      </c>
      <c r="K1823" s="5" t="s">
        <v>6</v>
      </c>
      <c r="L1823" s="6">
        <v>43497</v>
      </c>
      <c r="M1823" s="5">
        <v>2500</v>
      </c>
      <c r="N1823" s="5">
        <v>2651.71</v>
      </c>
      <c r="O1823" s="7">
        <v>-66292.75</v>
      </c>
    </row>
    <row r="1824" spans="1:15" x14ac:dyDescent="0.2">
      <c r="A1824" s="1" t="str">
        <f t="shared" si="56"/>
        <v>43497-Bull Market Brokers S.A (200)-28880-OUT</v>
      </c>
      <c r="B1824" s="1" t="str">
        <f t="shared" si="57"/>
        <v>43497-Bull Market Brokers S.A (200)-OUT</v>
      </c>
      <c r="C1824" s="1" t="str">
        <f>IF(I1824="","",IF(J1824="OUT","",IF(COUNTIF($A$2:A1824,A1824)=1,1,"")))</f>
        <v/>
      </c>
      <c r="D1824" s="1">
        <f>IF(I1824="","",IF(J1824="IN","",IF(COUNTIF($A$2:A1824,A1824)=1,1,"")))</f>
        <v>1</v>
      </c>
      <c r="E1824" s="1" t="str">
        <f>IF(I1824="","",IF(J1824="OUT","",IF(COUNTIF(B$2:$B1824,B1824)=1,1,"")))</f>
        <v/>
      </c>
      <c r="F1824" s="1" t="str">
        <f>IF(I1824="","",IF(J1824="IN","",IF(COUNTIF($B$2:B1824,B1824)=1,1,"")))</f>
        <v/>
      </c>
      <c r="G1824" s="1">
        <f>IF(I1824="","",COUNTIF($K$1:K1824,K1824))</f>
        <v>186</v>
      </c>
      <c r="H1824" s="1">
        <f>IF(I1824="","",COUNTIF($G$2:G1824,1))</f>
        <v>86</v>
      </c>
      <c r="I1824" s="5">
        <v>28880</v>
      </c>
      <c r="J1824" s="5" t="s">
        <v>3</v>
      </c>
      <c r="K1824" s="5" t="s">
        <v>21</v>
      </c>
      <c r="L1824" s="6">
        <v>43497</v>
      </c>
      <c r="M1824" s="5">
        <v>10000</v>
      </c>
      <c r="N1824" s="5">
        <v>3125</v>
      </c>
      <c r="O1824" s="7">
        <v>-312500</v>
      </c>
    </row>
    <row r="1825" spans="1:15" x14ac:dyDescent="0.2">
      <c r="A1825" s="1" t="str">
        <f t="shared" si="56"/>
        <v>43497-Bull Market Brokers S.A (200)-28880-OUT</v>
      </c>
      <c r="B1825" s="1" t="str">
        <f t="shared" si="57"/>
        <v>43497-Bull Market Brokers S.A (200)-OUT</v>
      </c>
      <c r="C1825" s="1" t="str">
        <f>IF(I1825="","",IF(J1825="OUT","",IF(COUNTIF($A$2:A1825,A1825)=1,1,"")))</f>
        <v/>
      </c>
      <c r="D1825" s="1" t="str">
        <f>IF(I1825="","",IF(J1825="IN","",IF(COUNTIF($A$2:A1825,A1825)=1,1,"")))</f>
        <v/>
      </c>
      <c r="E1825" s="1" t="str">
        <f>IF(I1825="","",IF(J1825="OUT","",IF(COUNTIF(B$2:$B1825,B1825)=1,1,"")))</f>
        <v/>
      </c>
      <c r="F1825" s="1" t="str">
        <f>IF(I1825="","",IF(J1825="IN","",IF(COUNTIF($B$2:B1825,B1825)=1,1,"")))</f>
        <v/>
      </c>
      <c r="G1825" s="1">
        <f>IF(I1825="","",COUNTIF($K$1:K1825,K1825))</f>
        <v>187</v>
      </c>
      <c r="H1825" s="1">
        <f>IF(I1825="","",COUNTIF($G$2:G1825,1))</f>
        <v>86</v>
      </c>
      <c r="I1825" s="5">
        <v>28880</v>
      </c>
      <c r="J1825" s="5" t="s">
        <v>3</v>
      </c>
      <c r="K1825" s="5" t="s">
        <v>21</v>
      </c>
      <c r="L1825" s="6">
        <v>43497</v>
      </c>
      <c r="M1825" s="5">
        <v>150</v>
      </c>
      <c r="N1825" s="5">
        <v>681</v>
      </c>
      <c r="O1825" s="7">
        <v>-102150</v>
      </c>
    </row>
    <row r="1826" spans="1:15" x14ac:dyDescent="0.2">
      <c r="A1826" s="1" t="str">
        <f t="shared" si="56"/>
        <v>43497-Bull Market Brokers S.A (200)-29342-OUT</v>
      </c>
      <c r="B1826" s="1" t="str">
        <f t="shared" si="57"/>
        <v>43497-Bull Market Brokers S.A (200)-OUT</v>
      </c>
      <c r="C1826" s="1" t="str">
        <f>IF(I1826="","",IF(J1826="OUT","",IF(COUNTIF($A$2:A1826,A1826)=1,1,"")))</f>
        <v/>
      </c>
      <c r="D1826" s="1">
        <f>IF(I1826="","",IF(J1826="IN","",IF(COUNTIF($A$2:A1826,A1826)=1,1,"")))</f>
        <v>1</v>
      </c>
      <c r="E1826" s="1" t="str">
        <f>IF(I1826="","",IF(J1826="OUT","",IF(COUNTIF(B$2:$B1826,B1826)=1,1,"")))</f>
        <v/>
      </c>
      <c r="F1826" s="1" t="str">
        <f>IF(I1826="","",IF(J1826="IN","",IF(COUNTIF($B$2:B1826,B1826)=1,1,"")))</f>
        <v/>
      </c>
      <c r="G1826" s="1">
        <f>IF(I1826="","",COUNTIF($K$1:K1826,K1826))</f>
        <v>188</v>
      </c>
      <c r="H1826" s="1">
        <f>IF(I1826="","",COUNTIF($G$2:G1826,1))</f>
        <v>86</v>
      </c>
      <c r="I1826" s="5">
        <v>29342</v>
      </c>
      <c r="J1826" s="5" t="s">
        <v>3</v>
      </c>
      <c r="K1826" s="5" t="s">
        <v>21</v>
      </c>
      <c r="L1826" s="6">
        <v>43497</v>
      </c>
      <c r="M1826" s="5">
        <v>303</v>
      </c>
      <c r="N1826" s="5">
        <v>474</v>
      </c>
      <c r="O1826" s="7">
        <v>-143622</v>
      </c>
    </row>
    <row r="1827" spans="1:15" x14ac:dyDescent="0.2">
      <c r="A1827" s="1" t="str">
        <f t="shared" si="56"/>
        <v>43497-Bull Market Brokers S.A (200)-29342-OUT</v>
      </c>
      <c r="B1827" s="1" t="str">
        <f t="shared" si="57"/>
        <v>43497-Bull Market Brokers S.A (200)-OUT</v>
      </c>
      <c r="C1827" s="1" t="str">
        <f>IF(I1827="","",IF(J1827="OUT","",IF(COUNTIF($A$2:A1827,A1827)=1,1,"")))</f>
        <v/>
      </c>
      <c r="D1827" s="1" t="str">
        <f>IF(I1827="","",IF(J1827="IN","",IF(COUNTIF($A$2:A1827,A1827)=1,1,"")))</f>
        <v/>
      </c>
      <c r="E1827" s="1" t="str">
        <f>IF(I1827="","",IF(J1827="OUT","",IF(COUNTIF(B$2:$B1827,B1827)=1,1,"")))</f>
        <v/>
      </c>
      <c r="F1827" s="1" t="str">
        <f>IF(I1827="","",IF(J1827="IN","",IF(COUNTIF($B$2:B1827,B1827)=1,1,"")))</f>
        <v/>
      </c>
      <c r="G1827" s="1">
        <f>IF(I1827="","",COUNTIF($K$1:K1827,K1827))</f>
        <v>189</v>
      </c>
      <c r="H1827" s="1">
        <f>IF(I1827="","",COUNTIF($G$2:G1827,1))</f>
        <v>86</v>
      </c>
      <c r="I1827" s="5">
        <v>29342</v>
      </c>
      <c r="J1827" s="5" t="s">
        <v>3</v>
      </c>
      <c r="K1827" s="5" t="s">
        <v>21</v>
      </c>
      <c r="L1827" s="6">
        <v>43497</v>
      </c>
      <c r="M1827" s="5">
        <v>2286</v>
      </c>
      <c r="N1827" s="5">
        <v>57.2</v>
      </c>
      <c r="O1827" s="7">
        <v>-130759.20000000001</v>
      </c>
    </row>
    <row r="1828" spans="1:15" x14ac:dyDescent="0.2">
      <c r="A1828" s="1" t="str">
        <f t="shared" ref="A1828:A1891" si="58">IF(I1828="","",L1828&amp;"-"&amp;K1828&amp;"-"&amp;I1828&amp;"-"&amp;J1828)</f>
        <v>43497-Bull Market Brokers S.A (200)-29342-OUT</v>
      </c>
      <c r="B1828" s="1" t="str">
        <f t="shared" ref="B1828:B1891" si="59">IF(I1828="","",L1828&amp;"-"&amp;K1828&amp;"-"&amp;J1828)</f>
        <v>43497-Bull Market Brokers S.A (200)-OUT</v>
      </c>
      <c r="C1828" s="1" t="str">
        <f>IF(I1828="","",IF(J1828="OUT","",IF(COUNTIF($A$2:A1828,A1828)=1,1,"")))</f>
        <v/>
      </c>
      <c r="D1828" s="1" t="str">
        <f>IF(I1828="","",IF(J1828="IN","",IF(COUNTIF($A$2:A1828,A1828)=1,1,"")))</f>
        <v/>
      </c>
      <c r="E1828" s="1" t="str">
        <f>IF(I1828="","",IF(J1828="OUT","",IF(COUNTIF(B$2:$B1828,B1828)=1,1,"")))</f>
        <v/>
      </c>
      <c r="F1828" s="1" t="str">
        <f>IF(I1828="","",IF(J1828="IN","",IF(COUNTIF($B$2:B1828,B1828)=1,1,"")))</f>
        <v/>
      </c>
      <c r="G1828" s="1">
        <f>IF(I1828="","",COUNTIF($K$1:K1828,K1828))</f>
        <v>190</v>
      </c>
      <c r="H1828" s="1">
        <f>IF(I1828="","",COUNTIF($G$2:G1828,1))</f>
        <v>86</v>
      </c>
      <c r="I1828" s="5">
        <v>29342</v>
      </c>
      <c r="J1828" s="5" t="s">
        <v>3</v>
      </c>
      <c r="K1828" s="5" t="s">
        <v>21</v>
      </c>
      <c r="L1828" s="6">
        <v>43497</v>
      </c>
      <c r="M1828" s="5">
        <v>2911</v>
      </c>
      <c r="N1828" s="5">
        <v>3060</v>
      </c>
      <c r="O1828" s="7">
        <v>-89076.6</v>
      </c>
    </row>
    <row r="1829" spans="1:15" x14ac:dyDescent="0.2">
      <c r="A1829" s="1" t="str">
        <f t="shared" si="58"/>
        <v>43497-Bull Market Brokers S.A (200)-29342-OUT</v>
      </c>
      <c r="B1829" s="1" t="str">
        <f t="shared" si="59"/>
        <v>43497-Bull Market Brokers S.A (200)-OUT</v>
      </c>
      <c r="C1829" s="1" t="str">
        <f>IF(I1829="","",IF(J1829="OUT","",IF(COUNTIF($A$2:A1829,A1829)=1,1,"")))</f>
        <v/>
      </c>
      <c r="D1829" s="1" t="str">
        <f>IF(I1829="","",IF(J1829="IN","",IF(COUNTIF($A$2:A1829,A1829)=1,1,"")))</f>
        <v/>
      </c>
      <c r="E1829" s="1" t="str">
        <f>IF(I1829="","",IF(J1829="OUT","",IF(COUNTIF(B$2:$B1829,B1829)=1,1,"")))</f>
        <v/>
      </c>
      <c r="F1829" s="1" t="str">
        <f>IF(I1829="","",IF(J1829="IN","",IF(COUNTIF($B$2:B1829,B1829)=1,1,"")))</f>
        <v/>
      </c>
      <c r="G1829" s="1">
        <f>IF(I1829="","",COUNTIF($K$1:K1829,K1829))</f>
        <v>191</v>
      </c>
      <c r="H1829" s="1">
        <f>IF(I1829="","",COUNTIF($G$2:G1829,1))</f>
        <v>86</v>
      </c>
      <c r="I1829" s="5">
        <v>29342</v>
      </c>
      <c r="J1829" s="5" t="s">
        <v>3</v>
      </c>
      <c r="K1829" s="5" t="s">
        <v>21</v>
      </c>
      <c r="L1829" s="6">
        <v>43497</v>
      </c>
      <c r="M1829" s="5">
        <v>1232</v>
      </c>
      <c r="N1829" s="5">
        <v>72</v>
      </c>
      <c r="O1829" s="7">
        <v>-88704</v>
      </c>
    </row>
    <row r="1830" spans="1:15" x14ac:dyDescent="0.2">
      <c r="A1830" s="1" t="str">
        <f t="shared" si="58"/>
        <v>43497-Bull Market Brokers S.A (200)-29342-OUT</v>
      </c>
      <c r="B1830" s="1" t="str">
        <f t="shared" si="59"/>
        <v>43497-Bull Market Brokers S.A (200)-OUT</v>
      </c>
      <c r="C1830" s="1" t="str">
        <f>IF(I1830="","",IF(J1830="OUT","",IF(COUNTIF($A$2:A1830,A1830)=1,1,"")))</f>
        <v/>
      </c>
      <c r="D1830" s="1" t="str">
        <f>IF(I1830="","",IF(J1830="IN","",IF(COUNTIF($A$2:A1830,A1830)=1,1,"")))</f>
        <v/>
      </c>
      <c r="E1830" s="1" t="str">
        <f>IF(I1830="","",IF(J1830="OUT","",IF(COUNTIF(B$2:$B1830,B1830)=1,1,"")))</f>
        <v/>
      </c>
      <c r="F1830" s="1" t="str">
        <f>IF(I1830="","",IF(J1830="IN","",IF(COUNTIF($B$2:B1830,B1830)=1,1,"")))</f>
        <v/>
      </c>
      <c r="G1830" s="1">
        <f>IF(I1830="","",COUNTIF($K$1:K1830,K1830))</f>
        <v>192</v>
      </c>
      <c r="H1830" s="1">
        <f>IF(I1830="","",COUNTIF($G$2:G1830,1))</f>
        <v>86</v>
      </c>
      <c r="I1830" s="5">
        <v>29342</v>
      </c>
      <c r="J1830" s="5" t="s">
        <v>3</v>
      </c>
      <c r="K1830" s="5" t="s">
        <v>21</v>
      </c>
      <c r="L1830" s="6">
        <v>43497</v>
      </c>
      <c r="M1830" s="5">
        <v>545</v>
      </c>
      <c r="N1830" s="5">
        <v>131.05000000000001</v>
      </c>
      <c r="O1830" s="7">
        <v>-71422.25</v>
      </c>
    </row>
    <row r="1831" spans="1:15" x14ac:dyDescent="0.2">
      <c r="A1831" s="1" t="str">
        <f t="shared" si="58"/>
        <v>43497-Bull Market Brokers S.A (200)-29342-OUT</v>
      </c>
      <c r="B1831" s="1" t="str">
        <f t="shared" si="59"/>
        <v>43497-Bull Market Brokers S.A (200)-OUT</v>
      </c>
      <c r="C1831" s="1" t="str">
        <f>IF(I1831="","",IF(J1831="OUT","",IF(COUNTIF($A$2:A1831,A1831)=1,1,"")))</f>
        <v/>
      </c>
      <c r="D1831" s="1" t="str">
        <f>IF(I1831="","",IF(J1831="IN","",IF(COUNTIF($A$2:A1831,A1831)=1,1,"")))</f>
        <v/>
      </c>
      <c r="E1831" s="1" t="str">
        <f>IF(I1831="","",IF(J1831="OUT","",IF(COUNTIF(B$2:$B1831,B1831)=1,1,"")))</f>
        <v/>
      </c>
      <c r="F1831" s="1" t="str">
        <f>IF(I1831="","",IF(J1831="IN","",IF(COUNTIF($B$2:B1831,B1831)=1,1,"")))</f>
        <v/>
      </c>
      <c r="G1831" s="1">
        <f>IF(I1831="","",COUNTIF($K$1:K1831,K1831))</f>
        <v>193</v>
      </c>
      <c r="H1831" s="1">
        <f>IF(I1831="","",COUNTIF($G$2:G1831,1))</f>
        <v>86</v>
      </c>
      <c r="I1831" s="5">
        <v>29342</v>
      </c>
      <c r="J1831" s="5" t="s">
        <v>3</v>
      </c>
      <c r="K1831" s="5" t="s">
        <v>21</v>
      </c>
      <c r="L1831" s="6">
        <v>43497</v>
      </c>
      <c r="M1831" s="5">
        <v>11975</v>
      </c>
      <c r="N1831" s="5">
        <v>5.9</v>
      </c>
      <c r="O1831" s="7">
        <v>-70652.5</v>
      </c>
    </row>
    <row r="1832" spans="1:15" x14ac:dyDescent="0.2">
      <c r="A1832" s="1" t="str">
        <f t="shared" si="58"/>
        <v>43497-Bull Market Brokers S.A (200)-29342-OUT</v>
      </c>
      <c r="B1832" s="1" t="str">
        <f t="shared" si="59"/>
        <v>43497-Bull Market Brokers S.A (200)-OUT</v>
      </c>
      <c r="C1832" s="1" t="str">
        <f>IF(I1832="","",IF(J1832="OUT","",IF(COUNTIF($A$2:A1832,A1832)=1,1,"")))</f>
        <v/>
      </c>
      <c r="D1832" s="1" t="str">
        <f>IF(I1832="","",IF(J1832="IN","",IF(COUNTIF($A$2:A1832,A1832)=1,1,"")))</f>
        <v/>
      </c>
      <c r="E1832" s="1" t="str">
        <f>IF(I1832="","",IF(J1832="OUT","",IF(COUNTIF(B$2:$B1832,B1832)=1,1,"")))</f>
        <v/>
      </c>
      <c r="F1832" s="1" t="str">
        <f>IF(I1832="","",IF(J1832="IN","",IF(COUNTIF($B$2:B1832,B1832)=1,1,"")))</f>
        <v/>
      </c>
      <c r="G1832" s="1">
        <f>IF(I1832="","",COUNTIF($K$1:K1832,K1832))</f>
        <v>194</v>
      </c>
      <c r="H1832" s="1">
        <f>IF(I1832="","",COUNTIF($G$2:G1832,1))</f>
        <v>86</v>
      </c>
      <c r="I1832" s="5">
        <v>29342</v>
      </c>
      <c r="J1832" s="5" t="s">
        <v>3</v>
      </c>
      <c r="K1832" s="5" t="s">
        <v>21</v>
      </c>
      <c r="L1832" s="6">
        <v>43497</v>
      </c>
      <c r="M1832" s="5">
        <v>1000</v>
      </c>
      <c r="N1832" s="5">
        <v>66.8</v>
      </c>
      <c r="O1832" s="7">
        <v>-66800</v>
      </c>
    </row>
    <row r="1833" spans="1:15" x14ac:dyDescent="0.2">
      <c r="A1833" s="1" t="str">
        <f t="shared" si="58"/>
        <v>43497-Bull Market Brokers S.A (200)-29342-OUT</v>
      </c>
      <c r="B1833" s="1" t="str">
        <f t="shared" si="59"/>
        <v>43497-Bull Market Brokers S.A (200)-OUT</v>
      </c>
      <c r="C1833" s="1" t="str">
        <f>IF(I1833="","",IF(J1833="OUT","",IF(COUNTIF($A$2:A1833,A1833)=1,1,"")))</f>
        <v/>
      </c>
      <c r="D1833" s="1" t="str">
        <f>IF(I1833="","",IF(J1833="IN","",IF(COUNTIF($A$2:A1833,A1833)=1,1,"")))</f>
        <v/>
      </c>
      <c r="E1833" s="1" t="str">
        <f>IF(I1833="","",IF(J1833="OUT","",IF(COUNTIF(B$2:$B1833,B1833)=1,1,"")))</f>
        <v/>
      </c>
      <c r="F1833" s="1" t="str">
        <f>IF(I1833="","",IF(J1833="IN","",IF(COUNTIF($B$2:B1833,B1833)=1,1,"")))</f>
        <v/>
      </c>
      <c r="G1833" s="1">
        <f>IF(I1833="","",COUNTIF($K$1:K1833,K1833))</f>
        <v>195</v>
      </c>
      <c r="H1833" s="1">
        <f>IF(I1833="","",COUNTIF($G$2:G1833,1))</f>
        <v>86</v>
      </c>
      <c r="I1833" s="5">
        <v>29342</v>
      </c>
      <c r="J1833" s="5" t="s">
        <v>3</v>
      </c>
      <c r="K1833" s="5" t="s">
        <v>21</v>
      </c>
      <c r="L1833" s="6">
        <v>43497</v>
      </c>
      <c r="M1833" s="5">
        <v>205</v>
      </c>
      <c r="N1833" s="5">
        <v>213.15</v>
      </c>
      <c r="O1833" s="7">
        <v>-43695.75</v>
      </c>
    </row>
    <row r="1834" spans="1:15" x14ac:dyDescent="0.2">
      <c r="A1834" s="1" t="str">
        <f t="shared" si="58"/>
        <v>43497-Bull Market Brokers S.A (200)-29342-OUT</v>
      </c>
      <c r="B1834" s="1" t="str">
        <f t="shared" si="59"/>
        <v>43497-Bull Market Brokers S.A (200)-OUT</v>
      </c>
      <c r="C1834" s="1" t="str">
        <f>IF(I1834="","",IF(J1834="OUT","",IF(COUNTIF($A$2:A1834,A1834)=1,1,"")))</f>
        <v/>
      </c>
      <c r="D1834" s="1" t="str">
        <f>IF(I1834="","",IF(J1834="IN","",IF(COUNTIF($A$2:A1834,A1834)=1,1,"")))</f>
        <v/>
      </c>
      <c r="E1834" s="1" t="str">
        <f>IF(I1834="","",IF(J1834="OUT","",IF(COUNTIF(B$2:$B1834,B1834)=1,1,"")))</f>
        <v/>
      </c>
      <c r="F1834" s="1" t="str">
        <f>IF(I1834="","",IF(J1834="IN","",IF(COUNTIF($B$2:B1834,B1834)=1,1,"")))</f>
        <v/>
      </c>
      <c r="G1834" s="1">
        <f>IF(I1834="","",COUNTIF($K$1:K1834,K1834))</f>
        <v>196</v>
      </c>
      <c r="H1834" s="1">
        <f>IF(I1834="","",COUNTIF($G$2:G1834,1))</f>
        <v>86</v>
      </c>
      <c r="I1834" s="5">
        <v>29342</v>
      </c>
      <c r="J1834" s="5" t="s">
        <v>3</v>
      </c>
      <c r="K1834" s="5" t="s">
        <v>21</v>
      </c>
      <c r="L1834" s="6">
        <v>43497</v>
      </c>
      <c r="M1834" s="5">
        <v>791</v>
      </c>
      <c r="N1834" s="5">
        <v>4485</v>
      </c>
      <c r="O1834" s="7">
        <v>-35476.35</v>
      </c>
    </row>
    <row r="1835" spans="1:15" x14ac:dyDescent="0.2">
      <c r="A1835" s="1" t="str">
        <f t="shared" si="58"/>
        <v>43497-EcoBolsar (689)-30721-OUT</v>
      </c>
      <c r="B1835" s="1" t="str">
        <f t="shared" si="59"/>
        <v>43497-EcoBolsar (689)-OUT</v>
      </c>
      <c r="C1835" s="1" t="str">
        <f>IF(I1835="","",IF(J1835="OUT","",IF(COUNTIF($A$2:A1835,A1835)=1,1,"")))</f>
        <v/>
      </c>
      <c r="D1835" s="1">
        <f>IF(I1835="","",IF(J1835="IN","",IF(COUNTIF($A$2:A1835,A1835)=1,1,"")))</f>
        <v>1</v>
      </c>
      <c r="E1835" s="1" t="str">
        <f>IF(I1835="","",IF(J1835="OUT","",IF(COUNTIF(B$2:$B1835,B1835)=1,1,"")))</f>
        <v/>
      </c>
      <c r="F1835" s="1">
        <f>IF(I1835="","",IF(J1835="IN","",IF(COUNTIF($B$2:B1835,B1835)=1,1,"")))</f>
        <v>1</v>
      </c>
      <c r="G1835" s="1">
        <f>IF(I1835="","",COUNTIF($K$1:K1835,K1835))</f>
        <v>194</v>
      </c>
      <c r="H1835" s="1">
        <f>IF(I1835="","",COUNTIF($G$2:G1835,1))</f>
        <v>86</v>
      </c>
      <c r="I1835" s="5">
        <v>30721</v>
      </c>
      <c r="J1835" s="5" t="s">
        <v>3</v>
      </c>
      <c r="K1835" s="5" t="s">
        <v>25</v>
      </c>
      <c r="L1835" s="6">
        <v>43497</v>
      </c>
      <c r="M1835" s="5">
        <v>1284</v>
      </c>
      <c r="N1835" s="5">
        <v>3843</v>
      </c>
      <c r="O1835" s="7">
        <v>-49344.12</v>
      </c>
    </row>
    <row r="1836" spans="1:15" x14ac:dyDescent="0.2">
      <c r="A1836" s="1" t="str">
        <f t="shared" si="58"/>
        <v>43497-EcoBolsar (689)-30721-OUT</v>
      </c>
      <c r="B1836" s="1" t="str">
        <f t="shared" si="59"/>
        <v>43497-EcoBolsar (689)-OUT</v>
      </c>
      <c r="C1836" s="1" t="str">
        <f>IF(I1836="","",IF(J1836="OUT","",IF(COUNTIF($A$2:A1836,A1836)=1,1,"")))</f>
        <v/>
      </c>
      <c r="D1836" s="1" t="str">
        <f>IF(I1836="","",IF(J1836="IN","",IF(COUNTIF($A$2:A1836,A1836)=1,1,"")))</f>
        <v/>
      </c>
      <c r="E1836" s="1" t="str">
        <f>IF(I1836="","",IF(J1836="OUT","",IF(COUNTIF(B$2:$B1836,B1836)=1,1,"")))</f>
        <v/>
      </c>
      <c r="F1836" s="1" t="str">
        <f>IF(I1836="","",IF(J1836="IN","",IF(COUNTIF($B$2:B1836,B1836)=1,1,"")))</f>
        <v/>
      </c>
      <c r="G1836" s="1">
        <f>IF(I1836="","",COUNTIF($K$1:K1836,K1836))</f>
        <v>195</v>
      </c>
      <c r="H1836" s="1">
        <f>IF(I1836="","",COUNTIF($G$2:G1836,1))</f>
        <v>86</v>
      </c>
      <c r="I1836" s="5">
        <v>30721</v>
      </c>
      <c r="J1836" s="5" t="s">
        <v>3</v>
      </c>
      <c r="K1836" s="5" t="s">
        <v>25</v>
      </c>
      <c r="L1836" s="6">
        <v>43497</v>
      </c>
      <c r="M1836" s="5">
        <v>695</v>
      </c>
      <c r="N1836" s="5">
        <v>4410</v>
      </c>
      <c r="O1836" s="7">
        <v>-30649.5</v>
      </c>
    </row>
    <row r="1837" spans="1:15" x14ac:dyDescent="0.2">
      <c r="A1837" s="1" t="str">
        <f t="shared" si="58"/>
        <v>43497-EcoBolsar (689)-30721-OUT</v>
      </c>
      <c r="B1837" s="1" t="str">
        <f t="shared" si="59"/>
        <v>43497-EcoBolsar (689)-OUT</v>
      </c>
      <c r="C1837" s="1" t="str">
        <f>IF(I1837="","",IF(J1837="OUT","",IF(COUNTIF($A$2:A1837,A1837)=1,1,"")))</f>
        <v/>
      </c>
      <c r="D1837" s="1" t="str">
        <f>IF(I1837="","",IF(J1837="IN","",IF(COUNTIF($A$2:A1837,A1837)=1,1,"")))</f>
        <v/>
      </c>
      <c r="E1837" s="1" t="str">
        <f>IF(I1837="","",IF(J1837="OUT","",IF(COUNTIF(B$2:$B1837,B1837)=1,1,"")))</f>
        <v/>
      </c>
      <c r="F1837" s="1" t="str">
        <f>IF(I1837="","",IF(J1837="IN","",IF(COUNTIF($B$2:B1837,B1837)=1,1,"")))</f>
        <v/>
      </c>
      <c r="G1837" s="1">
        <f>IF(I1837="","",COUNTIF($K$1:K1837,K1837))</f>
        <v>196</v>
      </c>
      <c r="H1837" s="1">
        <f>IF(I1837="","",COUNTIF($G$2:G1837,1))</f>
        <v>86</v>
      </c>
      <c r="I1837" s="5">
        <v>30721</v>
      </c>
      <c r="J1837" s="5" t="s">
        <v>3</v>
      </c>
      <c r="K1837" s="5" t="s">
        <v>25</v>
      </c>
      <c r="L1837" s="6">
        <v>43497</v>
      </c>
      <c r="M1837" s="5">
        <v>320</v>
      </c>
      <c r="N1837" s="5">
        <v>40.65</v>
      </c>
      <c r="O1837" s="7">
        <v>-13008</v>
      </c>
    </row>
    <row r="1838" spans="1:15" x14ac:dyDescent="0.2">
      <c r="A1838" s="1" t="str">
        <f t="shared" si="58"/>
        <v>43497-Santander Rio Banco (1119)-32228-OUT</v>
      </c>
      <c r="B1838" s="1" t="str">
        <f t="shared" si="59"/>
        <v>43497-Santander Rio Banco (1119)-OUT</v>
      </c>
      <c r="C1838" s="1" t="str">
        <f>IF(I1838="","",IF(J1838="OUT","",IF(COUNTIF($A$2:A1838,A1838)=1,1,"")))</f>
        <v/>
      </c>
      <c r="D1838" s="1">
        <f>IF(I1838="","",IF(J1838="IN","",IF(COUNTIF($A$2:A1838,A1838)=1,1,"")))</f>
        <v>1</v>
      </c>
      <c r="E1838" s="1" t="str">
        <f>IF(I1838="","",IF(J1838="OUT","",IF(COUNTIF(B$2:$B1838,B1838)=1,1,"")))</f>
        <v/>
      </c>
      <c r="F1838" s="1">
        <f>IF(I1838="","",IF(J1838="IN","",IF(COUNTIF($B$2:B1838,B1838)=1,1,"")))</f>
        <v>1</v>
      </c>
      <c r="G1838" s="1">
        <f>IF(I1838="","",COUNTIF($K$1:K1838,K1838))</f>
        <v>215</v>
      </c>
      <c r="H1838" s="1">
        <f>IF(I1838="","",COUNTIF($G$2:G1838,1))</f>
        <v>86</v>
      </c>
      <c r="I1838" s="5">
        <v>32228</v>
      </c>
      <c r="J1838" s="5" t="s">
        <v>3</v>
      </c>
      <c r="K1838" s="5" t="s">
        <v>114</v>
      </c>
      <c r="L1838" s="6">
        <v>43497</v>
      </c>
      <c r="M1838" s="5">
        <v>477</v>
      </c>
      <c r="N1838" s="5">
        <v>3990</v>
      </c>
      <c r="O1838" s="7">
        <v>-19032.3</v>
      </c>
    </row>
    <row r="1839" spans="1:15" x14ac:dyDescent="0.2">
      <c r="A1839" s="1" t="str">
        <f t="shared" si="58"/>
        <v>43497-Banco Frances Custodia (1647)-32630-OUT</v>
      </c>
      <c r="B1839" s="1" t="str">
        <f t="shared" si="59"/>
        <v>43497-Banco Frances Custodia (1647)-OUT</v>
      </c>
      <c r="C1839" s="1" t="str">
        <f>IF(I1839="","",IF(J1839="OUT","",IF(COUNTIF($A$2:A1839,A1839)=1,1,"")))</f>
        <v/>
      </c>
      <c r="D1839" s="1">
        <f>IF(I1839="","",IF(J1839="IN","",IF(COUNTIF($A$2:A1839,A1839)=1,1,"")))</f>
        <v>1</v>
      </c>
      <c r="E1839" s="1" t="str">
        <f>IF(I1839="","",IF(J1839="OUT","",IF(COUNTIF(B$2:$B1839,B1839)=1,1,"")))</f>
        <v/>
      </c>
      <c r="F1839" s="1" t="str">
        <f>IF(I1839="","",IF(J1839="IN","",IF(COUNTIF($B$2:B1839,B1839)=1,1,"")))</f>
        <v/>
      </c>
      <c r="G1839" s="1">
        <f>IF(I1839="","",COUNTIF($K$1:K1839,K1839))</f>
        <v>12</v>
      </c>
      <c r="H1839" s="1">
        <f>IF(I1839="","",COUNTIF($G$2:G1839,1))</f>
        <v>86</v>
      </c>
      <c r="I1839" s="5">
        <v>32630</v>
      </c>
      <c r="J1839" s="5" t="s">
        <v>3</v>
      </c>
      <c r="K1839" s="5" t="s">
        <v>9</v>
      </c>
      <c r="L1839" s="6">
        <v>43497</v>
      </c>
      <c r="M1839" s="5">
        <v>1</v>
      </c>
      <c r="N1839" s="5">
        <v>629</v>
      </c>
      <c r="O1839" s="7">
        <v>-629</v>
      </c>
    </row>
    <row r="1840" spans="1:15" x14ac:dyDescent="0.2">
      <c r="A1840" s="1" t="str">
        <f t="shared" si="58"/>
        <v>43497-Bull Market Brokers S.A (200)-32935-OUT</v>
      </c>
      <c r="B1840" s="1" t="str">
        <f t="shared" si="59"/>
        <v>43497-Bull Market Brokers S.A (200)-OUT</v>
      </c>
      <c r="C1840" s="1" t="str">
        <f>IF(I1840="","",IF(J1840="OUT","",IF(COUNTIF($A$2:A1840,A1840)=1,1,"")))</f>
        <v/>
      </c>
      <c r="D1840" s="1">
        <f>IF(I1840="","",IF(J1840="IN","",IF(COUNTIF($A$2:A1840,A1840)=1,1,"")))</f>
        <v>1</v>
      </c>
      <c r="E1840" s="1" t="str">
        <f>IF(I1840="","",IF(J1840="OUT","",IF(COUNTIF(B$2:$B1840,B1840)=1,1,"")))</f>
        <v/>
      </c>
      <c r="F1840" s="1" t="str">
        <f>IF(I1840="","",IF(J1840="IN","",IF(COUNTIF($B$2:B1840,B1840)=1,1,"")))</f>
        <v/>
      </c>
      <c r="G1840" s="1">
        <f>IF(I1840="","",COUNTIF($K$1:K1840,K1840))</f>
        <v>197</v>
      </c>
      <c r="H1840" s="1">
        <f>IF(I1840="","",COUNTIF($G$2:G1840,1))</f>
        <v>86</v>
      </c>
      <c r="I1840" s="5">
        <v>32935</v>
      </c>
      <c r="J1840" s="5" t="s">
        <v>3</v>
      </c>
      <c r="K1840" s="5" t="s">
        <v>21</v>
      </c>
      <c r="L1840" s="6">
        <v>43497</v>
      </c>
      <c r="M1840" s="5">
        <v>3244</v>
      </c>
      <c r="N1840" s="5">
        <v>3792</v>
      </c>
      <c r="O1840" s="7">
        <v>-123012.48000000001</v>
      </c>
    </row>
    <row r="1841" spans="1:15" x14ac:dyDescent="0.2">
      <c r="A1841" s="1" t="str">
        <f t="shared" si="58"/>
        <v>43497-Tomar Inversiones S.A. (81)-33499-OUT</v>
      </c>
      <c r="B1841" s="1" t="str">
        <f t="shared" si="59"/>
        <v>43497-Tomar Inversiones S.A. (81)-OUT</v>
      </c>
      <c r="C1841" s="1" t="str">
        <f>IF(I1841="","",IF(J1841="OUT","",IF(COUNTIF($A$2:A1841,A1841)=1,1,"")))</f>
        <v/>
      </c>
      <c r="D1841" s="1">
        <f>IF(I1841="","",IF(J1841="IN","",IF(COUNTIF($A$2:A1841,A1841)=1,1,"")))</f>
        <v>1</v>
      </c>
      <c r="E1841" s="1" t="str">
        <f>IF(I1841="","",IF(J1841="OUT","",IF(COUNTIF(B$2:$B1841,B1841)=1,1,"")))</f>
        <v/>
      </c>
      <c r="F1841" s="1">
        <f>IF(I1841="","",IF(J1841="IN","",IF(COUNTIF($B$2:B1841,B1841)=1,1,"")))</f>
        <v>1</v>
      </c>
      <c r="G1841" s="1">
        <f>IF(I1841="","",COUNTIF($K$1:K1841,K1841))</f>
        <v>10</v>
      </c>
      <c r="H1841" s="1">
        <f>IF(I1841="","",COUNTIF($G$2:G1841,1))</f>
        <v>86</v>
      </c>
      <c r="I1841" s="5">
        <v>33499</v>
      </c>
      <c r="J1841" s="5" t="s">
        <v>3</v>
      </c>
      <c r="K1841" s="5" t="s">
        <v>123</v>
      </c>
      <c r="L1841" s="6">
        <v>43497</v>
      </c>
      <c r="M1841" s="5">
        <v>1300</v>
      </c>
      <c r="N1841" s="5">
        <v>3710.48</v>
      </c>
      <c r="O1841" s="7">
        <v>-48236.24</v>
      </c>
    </row>
    <row r="1842" spans="1:15" x14ac:dyDescent="0.2">
      <c r="A1842" s="1" t="str">
        <f t="shared" si="58"/>
        <v>43497-Tomar Inversiones S.A. (81)-33499-OUT</v>
      </c>
      <c r="B1842" s="1" t="str">
        <f t="shared" si="59"/>
        <v>43497-Tomar Inversiones S.A. (81)-OUT</v>
      </c>
      <c r="C1842" s="1" t="str">
        <f>IF(I1842="","",IF(J1842="OUT","",IF(COUNTIF($A$2:A1842,A1842)=1,1,"")))</f>
        <v/>
      </c>
      <c r="D1842" s="1" t="str">
        <f>IF(I1842="","",IF(J1842="IN","",IF(COUNTIF($A$2:A1842,A1842)=1,1,"")))</f>
        <v/>
      </c>
      <c r="E1842" s="1" t="str">
        <f>IF(I1842="","",IF(J1842="OUT","",IF(COUNTIF(B$2:$B1842,B1842)=1,1,"")))</f>
        <v/>
      </c>
      <c r="F1842" s="1" t="str">
        <f>IF(I1842="","",IF(J1842="IN","",IF(COUNTIF($B$2:B1842,B1842)=1,1,"")))</f>
        <v/>
      </c>
      <c r="G1842" s="1">
        <f>IF(I1842="","",COUNTIF($K$1:K1842,K1842))</f>
        <v>11</v>
      </c>
      <c r="H1842" s="1">
        <f>IF(I1842="","",COUNTIF($G$2:G1842,1))</f>
        <v>86</v>
      </c>
      <c r="I1842" s="5">
        <v>33499</v>
      </c>
      <c r="J1842" s="5" t="s">
        <v>3</v>
      </c>
      <c r="K1842" s="5" t="s">
        <v>123</v>
      </c>
      <c r="L1842" s="6">
        <v>43497</v>
      </c>
      <c r="M1842" s="5">
        <v>172</v>
      </c>
      <c r="N1842" s="5">
        <v>269.5</v>
      </c>
      <c r="O1842" s="7">
        <v>-46354</v>
      </c>
    </row>
    <row r="1843" spans="1:15" x14ac:dyDescent="0.2">
      <c r="A1843" s="1" t="str">
        <f t="shared" si="58"/>
        <v>43497-Tomar Inversiones S.A. (81)-33499-OUT</v>
      </c>
      <c r="B1843" s="1" t="str">
        <f t="shared" si="59"/>
        <v>43497-Tomar Inversiones S.A. (81)-OUT</v>
      </c>
      <c r="C1843" s="1" t="str">
        <f>IF(I1843="","",IF(J1843="OUT","",IF(COUNTIF($A$2:A1843,A1843)=1,1,"")))</f>
        <v/>
      </c>
      <c r="D1843" s="1" t="str">
        <f>IF(I1843="","",IF(J1843="IN","",IF(COUNTIF($A$2:A1843,A1843)=1,1,"")))</f>
        <v/>
      </c>
      <c r="E1843" s="1" t="str">
        <f>IF(I1843="","",IF(J1843="OUT","",IF(COUNTIF(B$2:$B1843,B1843)=1,1,"")))</f>
        <v/>
      </c>
      <c r="F1843" s="1" t="str">
        <f>IF(I1843="","",IF(J1843="IN","",IF(COUNTIF($B$2:B1843,B1843)=1,1,"")))</f>
        <v/>
      </c>
      <c r="G1843" s="1">
        <f>IF(I1843="","",COUNTIF($K$1:K1843,K1843))</f>
        <v>12</v>
      </c>
      <c r="H1843" s="1">
        <f>IF(I1843="","",COUNTIF($G$2:G1843,1))</f>
        <v>86</v>
      </c>
      <c r="I1843" s="5">
        <v>33499</v>
      </c>
      <c r="J1843" s="5" t="s">
        <v>3</v>
      </c>
      <c r="K1843" s="5" t="s">
        <v>123</v>
      </c>
      <c r="L1843" s="6">
        <v>43497</v>
      </c>
      <c r="M1843" s="5">
        <v>675</v>
      </c>
      <c r="N1843" s="5">
        <v>3987</v>
      </c>
      <c r="O1843" s="7">
        <v>-26912.25</v>
      </c>
    </row>
    <row r="1844" spans="1:15" x14ac:dyDescent="0.2">
      <c r="A1844" s="1" t="str">
        <f t="shared" si="58"/>
        <v>43497-Tomar Inversiones S.A. (81)-34005-OUT</v>
      </c>
      <c r="B1844" s="1" t="str">
        <f t="shared" si="59"/>
        <v>43497-Tomar Inversiones S.A. (81)-OUT</v>
      </c>
      <c r="C1844" s="1" t="str">
        <f>IF(I1844="","",IF(J1844="OUT","",IF(COUNTIF($A$2:A1844,A1844)=1,1,"")))</f>
        <v/>
      </c>
      <c r="D1844" s="1">
        <f>IF(I1844="","",IF(J1844="IN","",IF(COUNTIF($A$2:A1844,A1844)=1,1,"")))</f>
        <v>1</v>
      </c>
      <c r="E1844" s="1" t="str">
        <f>IF(I1844="","",IF(J1844="OUT","",IF(COUNTIF(B$2:$B1844,B1844)=1,1,"")))</f>
        <v/>
      </c>
      <c r="F1844" s="1" t="str">
        <f>IF(I1844="","",IF(J1844="IN","",IF(COUNTIF($B$2:B1844,B1844)=1,1,"")))</f>
        <v/>
      </c>
      <c r="G1844" s="1">
        <f>IF(I1844="","",COUNTIF($K$1:K1844,K1844))</f>
        <v>13</v>
      </c>
      <c r="H1844" s="1">
        <f>IF(I1844="","",COUNTIF($G$2:G1844,1))</f>
        <v>86</v>
      </c>
      <c r="I1844" s="5">
        <v>34005</v>
      </c>
      <c r="J1844" s="5" t="s">
        <v>3</v>
      </c>
      <c r="K1844" s="5" t="s">
        <v>123</v>
      </c>
      <c r="L1844" s="6">
        <v>43497</v>
      </c>
      <c r="M1844" s="5">
        <v>1123</v>
      </c>
      <c r="N1844" s="5">
        <v>40.9</v>
      </c>
      <c r="O1844" s="7">
        <v>-45930.7</v>
      </c>
    </row>
    <row r="1845" spans="1:15" x14ac:dyDescent="0.2">
      <c r="A1845" s="1" t="str">
        <f t="shared" si="58"/>
        <v>43497-Tomar Inversiones S.A. (81)-34005-OUT</v>
      </c>
      <c r="B1845" s="1" t="str">
        <f t="shared" si="59"/>
        <v>43497-Tomar Inversiones S.A. (81)-OUT</v>
      </c>
      <c r="C1845" s="1" t="str">
        <f>IF(I1845="","",IF(J1845="OUT","",IF(COUNTIF($A$2:A1845,A1845)=1,1,"")))</f>
        <v/>
      </c>
      <c r="D1845" s="1" t="str">
        <f>IF(I1845="","",IF(J1845="IN","",IF(COUNTIF($A$2:A1845,A1845)=1,1,"")))</f>
        <v/>
      </c>
      <c r="E1845" s="1" t="str">
        <f>IF(I1845="","",IF(J1845="OUT","",IF(COUNTIF(B$2:$B1845,B1845)=1,1,"")))</f>
        <v/>
      </c>
      <c r="F1845" s="1" t="str">
        <f>IF(I1845="","",IF(J1845="IN","",IF(COUNTIF($B$2:B1845,B1845)=1,1,"")))</f>
        <v/>
      </c>
      <c r="G1845" s="1">
        <f>IF(I1845="","",COUNTIF($K$1:K1845,K1845))</f>
        <v>14</v>
      </c>
      <c r="H1845" s="1">
        <f>IF(I1845="","",COUNTIF($G$2:G1845,1))</f>
        <v>86</v>
      </c>
      <c r="I1845" s="5">
        <v>34005</v>
      </c>
      <c r="J1845" s="5" t="s">
        <v>3</v>
      </c>
      <c r="K1845" s="5" t="s">
        <v>123</v>
      </c>
      <c r="L1845" s="6">
        <v>43497</v>
      </c>
      <c r="M1845" s="5">
        <v>2468</v>
      </c>
      <c r="N1845" s="5">
        <v>7.06</v>
      </c>
      <c r="O1845" s="7">
        <v>-17424.079999999998</v>
      </c>
    </row>
    <row r="1846" spans="1:15" x14ac:dyDescent="0.2">
      <c r="A1846" s="1" t="str">
        <f t="shared" si="58"/>
        <v>43497-Tomar Inversiones S.A. (81)-34005-OUT</v>
      </c>
      <c r="B1846" s="1" t="str">
        <f t="shared" si="59"/>
        <v>43497-Tomar Inversiones S.A. (81)-OUT</v>
      </c>
      <c r="C1846" s="1" t="str">
        <f>IF(I1846="","",IF(J1846="OUT","",IF(COUNTIF($A$2:A1846,A1846)=1,1,"")))</f>
        <v/>
      </c>
      <c r="D1846" s="1" t="str">
        <f>IF(I1846="","",IF(J1846="IN","",IF(COUNTIF($A$2:A1846,A1846)=1,1,"")))</f>
        <v/>
      </c>
      <c r="E1846" s="1" t="str">
        <f>IF(I1846="","",IF(J1846="OUT","",IF(COUNTIF(B$2:$B1846,B1846)=1,1,"")))</f>
        <v/>
      </c>
      <c r="F1846" s="1" t="str">
        <f>IF(I1846="","",IF(J1846="IN","",IF(COUNTIF($B$2:B1846,B1846)=1,1,"")))</f>
        <v/>
      </c>
      <c r="G1846" s="1">
        <f>IF(I1846="","",COUNTIF($K$1:K1846,K1846))</f>
        <v>15</v>
      </c>
      <c r="H1846" s="1">
        <f>IF(I1846="","",COUNTIF($G$2:G1846,1))</f>
        <v>86</v>
      </c>
      <c r="I1846" s="5">
        <v>34005</v>
      </c>
      <c r="J1846" s="5" t="s">
        <v>3</v>
      </c>
      <c r="K1846" s="5" t="s">
        <v>123</v>
      </c>
      <c r="L1846" s="6">
        <v>43497</v>
      </c>
      <c r="M1846" s="5">
        <v>53</v>
      </c>
      <c r="N1846" s="5">
        <v>276.5</v>
      </c>
      <c r="O1846" s="7">
        <v>-14654.5</v>
      </c>
    </row>
    <row r="1847" spans="1:15" x14ac:dyDescent="0.2">
      <c r="A1847" s="1" t="str">
        <f t="shared" si="58"/>
        <v>43497-Tomar Inversiones S.A. (81)-34005-OUT</v>
      </c>
      <c r="B1847" s="1" t="str">
        <f t="shared" si="59"/>
        <v>43497-Tomar Inversiones S.A. (81)-OUT</v>
      </c>
      <c r="C1847" s="1" t="str">
        <f>IF(I1847="","",IF(J1847="OUT","",IF(COUNTIF($A$2:A1847,A1847)=1,1,"")))</f>
        <v/>
      </c>
      <c r="D1847" s="1" t="str">
        <f>IF(I1847="","",IF(J1847="IN","",IF(COUNTIF($A$2:A1847,A1847)=1,1,"")))</f>
        <v/>
      </c>
      <c r="E1847" s="1" t="str">
        <f>IF(I1847="","",IF(J1847="OUT","",IF(COUNTIF(B$2:$B1847,B1847)=1,1,"")))</f>
        <v/>
      </c>
      <c r="F1847" s="1" t="str">
        <f>IF(I1847="","",IF(J1847="IN","",IF(COUNTIF($B$2:B1847,B1847)=1,1,"")))</f>
        <v/>
      </c>
      <c r="G1847" s="1">
        <f>IF(I1847="","",COUNTIF($K$1:K1847,K1847))</f>
        <v>16</v>
      </c>
      <c r="H1847" s="1">
        <f>IF(I1847="","",COUNTIF($G$2:G1847,1))</f>
        <v>86</v>
      </c>
      <c r="I1847" s="5">
        <v>34005</v>
      </c>
      <c r="J1847" s="5" t="s">
        <v>3</v>
      </c>
      <c r="K1847" s="5" t="s">
        <v>123</v>
      </c>
      <c r="L1847" s="6">
        <v>43497</v>
      </c>
      <c r="M1847" s="5">
        <v>35</v>
      </c>
      <c r="N1847" s="5">
        <v>387</v>
      </c>
      <c r="O1847" s="7">
        <v>-13545</v>
      </c>
    </row>
    <row r="1848" spans="1:15" x14ac:dyDescent="0.2">
      <c r="A1848" s="1" t="str">
        <f t="shared" si="58"/>
        <v>43497-Tomar Inversiones S.A. (81)-34005-OUT</v>
      </c>
      <c r="B1848" s="1" t="str">
        <f t="shared" si="59"/>
        <v>43497-Tomar Inversiones S.A. (81)-OUT</v>
      </c>
      <c r="C1848" s="1" t="str">
        <f>IF(I1848="","",IF(J1848="OUT","",IF(COUNTIF($A$2:A1848,A1848)=1,1,"")))</f>
        <v/>
      </c>
      <c r="D1848" s="1" t="str">
        <f>IF(I1848="","",IF(J1848="IN","",IF(COUNTIF($A$2:A1848,A1848)=1,1,"")))</f>
        <v/>
      </c>
      <c r="E1848" s="1" t="str">
        <f>IF(I1848="","",IF(J1848="OUT","",IF(COUNTIF(B$2:$B1848,B1848)=1,1,"")))</f>
        <v/>
      </c>
      <c r="F1848" s="1" t="str">
        <f>IF(I1848="","",IF(J1848="IN","",IF(COUNTIF($B$2:B1848,B1848)=1,1,"")))</f>
        <v/>
      </c>
      <c r="G1848" s="1">
        <f>IF(I1848="","",COUNTIF($K$1:K1848,K1848))</f>
        <v>17</v>
      </c>
      <c r="H1848" s="1">
        <f>IF(I1848="","",COUNTIF($G$2:G1848,1))</f>
        <v>86</v>
      </c>
      <c r="I1848" s="5">
        <v>34005</v>
      </c>
      <c r="J1848" s="5" t="s">
        <v>3</v>
      </c>
      <c r="K1848" s="5" t="s">
        <v>123</v>
      </c>
      <c r="L1848" s="6">
        <v>43497</v>
      </c>
      <c r="M1848" s="5">
        <v>155</v>
      </c>
      <c r="N1848" s="5">
        <v>81.25</v>
      </c>
      <c r="O1848" s="7">
        <v>-12593.75</v>
      </c>
    </row>
    <row r="1849" spans="1:15" x14ac:dyDescent="0.2">
      <c r="A1849" s="1" t="str">
        <f t="shared" si="58"/>
        <v>43497-Tomar Inversiones S.A. (81)-34005-OUT</v>
      </c>
      <c r="B1849" s="1" t="str">
        <f t="shared" si="59"/>
        <v>43497-Tomar Inversiones S.A. (81)-OUT</v>
      </c>
      <c r="C1849" s="1" t="str">
        <f>IF(I1849="","",IF(J1849="OUT","",IF(COUNTIF($A$2:A1849,A1849)=1,1,"")))</f>
        <v/>
      </c>
      <c r="D1849" s="1" t="str">
        <f>IF(I1849="","",IF(J1849="IN","",IF(COUNTIF($A$2:A1849,A1849)=1,1,"")))</f>
        <v/>
      </c>
      <c r="E1849" s="1" t="str">
        <f>IF(I1849="","",IF(J1849="OUT","",IF(COUNTIF(B$2:$B1849,B1849)=1,1,"")))</f>
        <v/>
      </c>
      <c r="F1849" s="1" t="str">
        <f>IF(I1849="","",IF(J1849="IN","",IF(COUNTIF($B$2:B1849,B1849)=1,1,"")))</f>
        <v/>
      </c>
      <c r="G1849" s="1">
        <f>IF(I1849="","",COUNTIF($K$1:K1849,K1849))</f>
        <v>18</v>
      </c>
      <c r="H1849" s="1">
        <f>IF(I1849="","",COUNTIF($G$2:G1849,1))</f>
        <v>86</v>
      </c>
      <c r="I1849" s="5">
        <v>34005</v>
      </c>
      <c r="J1849" s="5" t="s">
        <v>3</v>
      </c>
      <c r="K1849" s="5" t="s">
        <v>123</v>
      </c>
      <c r="L1849" s="6">
        <v>43497</v>
      </c>
      <c r="M1849" s="5">
        <v>887</v>
      </c>
      <c r="N1849" s="5">
        <v>14</v>
      </c>
      <c r="O1849" s="7">
        <v>-12418</v>
      </c>
    </row>
    <row r="1850" spans="1:15" x14ac:dyDescent="0.2">
      <c r="A1850" s="1" t="str">
        <f t="shared" si="58"/>
        <v>43497-Balanz Capital (238)-34580-OUT</v>
      </c>
      <c r="B1850" s="1" t="str">
        <f t="shared" si="59"/>
        <v>43497-Balanz Capital (238)-OUT</v>
      </c>
      <c r="C1850" s="1" t="str">
        <f>IF(I1850="","",IF(J1850="OUT","",IF(COUNTIF($A$2:A1850,A1850)=1,1,"")))</f>
        <v/>
      </c>
      <c r="D1850" s="1">
        <f>IF(I1850="","",IF(J1850="IN","",IF(COUNTIF($A$2:A1850,A1850)=1,1,"")))</f>
        <v>1</v>
      </c>
      <c r="E1850" s="1" t="str">
        <f>IF(I1850="","",IF(J1850="OUT","",IF(COUNTIF(B$2:$B1850,B1850)=1,1,"")))</f>
        <v/>
      </c>
      <c r="F1850" s="1" t="str">
        <f>IF(I1850="","",IF(J1850="IN","",IF(COUNTIF($B$2:B1850,B1850)=1,1,"")))</f>
        <v/>
      </c>
      <c r="G1850" s="1">
        <f>IF(I1850="","",COUNTIF($K$1:K1850,K1850))</f>
        <v>106</v>
      </c>
      <c r="H1850" s="1">
        <f>IF(I1850="","",COUNTIF($G$2:G1850,1))</f>
        <v>86</v>
      </c>
      <c r="I1850" s="5">
        <v>34580</v>
      </c>
      <c r="J1850" s="5" t="s">
        <v>3</v>
      </c>
      <c r="K1850" s="5" t="s">
        <v>6</v>
      </c>
      <c r="L1850" s="6">
        <v>43497</v>
      </c>
      <c r="M1850" s="5">
        <v>129277</v>
      </c>
      <c r="N1850" s="5">
        <v>1.5</v>
      </c>
      <c r="O1850" s="7">
        <v>-193915.5</v>
      </c>
    </row>
    <row r="1851" spans="1:15" x14ac:dyDescent="0.2">
      <c r="A1851" s="1" t="str">
        <f t="shared" si="58"/>
        <v>43497-Balanz Capital (238)-35333-OUT</v>
      </c>
      <c r="B1851" s="1" t="str">
        <f t="shared" si="59"/>
        <v>43497-Balanz Capital (238)-OUT</v>
      </c>
      <c r="C1851" s="1" t="str">
        <f>IF(I1851="","",IF(J1851="OUT","",IF(COUNTIF($A$2:A1851,A1851)=1,1,"")))</f>
        <v/>
      </c>
      <c r="D1851" s="1">
        <f>IF(I1851="","",IF(J1851="IN","",IF(COUNTIF($A$2:A1851,A1851)=1,1,"")))</f>
        <v>1</v>
      </c>
      <c r="E1851" s="1" t="str">
        <f>IF(I1851="","",IF(J1851="OUT","",IF(COUNTIF(B$2:$B1851,B1851)=1,1,"")))</f>
        <v/>
      </c>
      <c r="F1851" s="1" t="str">
        <f>IF(I1851="","",IF(J1851="IN","",IF(COUNTIF($B$2:B1851,B1851)=1,1,"")))</f>
        <v/>
      </c>
      <c r="G1851" s="1">
        <f>IF(I1851="","",COUNTIF($K$1:K1851,K1851))</f>
        <v>107</v>
      </c>
      <c r="H1851" s="1">
        <f>IF(I1851="","",COUNTIF($G$2:G1851,1))</f>
        <v>86</v>
      </c>
      <c r="I1851" s="5">
        <v>35333</v>
      </c>
      <c r="J1851" s="5" t="s">
        <v>3</v>
      </c>
      <c r="K1851" s="5" t="s">
        <v>6</v>
      </c>
      <c r="L1851" s="6">
        <v>43497</v>
      </c>
      <c r="M1851" s="5">
        <v>26131</v>
      </c>
      <c r="N1851" s="5">
        <v>3.41</v>
      </c>
      <c r="O1851" s="7">
        <v>-89106.71</v>
      </c>
    </row>
    <row r="1852" spans="1:15" x14ac:dyDescent="0.2">
      <c r="A1852" s="1" t="str">
        <f t="shared" si="58"/>
        <v>43497-Balanz Capital (238)-35333-OUT</v>
      </c>
      <c r="B1852" s="1" t="str">
        <f t="shared" si="59"/>
        <v>43497-Balanz Capital (238)-OUT</v>
      </c>
      <c r="C1852" s="1" t="str">
        <f>IF(I1852="","",IF(J1852="OUT","",IF(COUNTIF($A$2:A1852,A1852)=1,1,"")))</f>
        <v/>
      </c>
      <c r="D1852" s="1" t="str">
        <f>IF(I1852="","",IF(J1852="IN","",IF(COUNTIF($A$2:A1852,A1852)=1,1,"")))</f>
        <v/>
      </c>
      <c r="E1852" s="1" t="str">
        <f>IF(I1852="","",IF(J1852="OUT","",IF(COUNTIF(B$2:$B1852,B1852)=1,1,"")))</f>
        <v/>
      </c>
      <c r="F1852" s="1" t="str">
        <f>IF(I1852="","",IF(J1852="IN","",IF(COUNTIF($B$2:B1852,B1852)=1,1,"")))</f>
        <v/>
      </c>
      <c r="G1852" s="1">
        <f>IF(I1852="","",COUNTIF($K$1:K1852,K1852))</f>
        <v>108</v>
      </c>
      <c r="H1852" s="1">
        <f>IF(I1852="","",COUNTIF($G$2:G1852,1))</f>
        <v>86</v>
      </c>
      <c r="I1852" s="5">
        <v>35333</v>
      </c>
      <c r="J1852" s="5" t="s">
        <v>3</v>
      </c>
      <c r="K1852" s="5" t="s">
        <v>6</v>
      </c>
      <c r="L1852" s="6">
        <v>43497</v>
      </c>
      <c r="M1852" s="5">
        <v>858</v>
      </c>
      <c r="N1852" s="5">
        <v>40.950000000000003</v>
      </c>
      <c r="O1852" s="7">
        <v>-35135.100000000006</v>
      </c>
    </row>
    <row r="1853" spans="1:15" x14ac:dyDescent="0.2">
      <c r="A1853" s="1" t="str">
        <f t="shared" si="58"/>
        <v>43497-Balanz Capital (238)-35333-OUT</v>
      </c>
      <c r="B1853" s="1" t="str">
        <f t="shared" si="59"/>
        <v>43497-Balanz Capital (238)-OUT</v>
      </c>
      <c r="C1853" s="1" t="str">
        <f>IF(I1853="","",IF(J1853="OUT","",IF(COUNTIF($A$2:A1853,A1853)=1,1,"")))</f>
        <v/>
      </c>
      <c r="D1853" s="1" t="str">
        <f>IF(I1853="","",IF(J1853="IN","",IF(COUNTIF($A$2:A1853,A1853)=1,1,"")))</f>
        <v/>
      </c>
      <c r="E1853" s="1" t="str">
        <f>IF(I1853="","",IF(J1853="OUT","",IF(COUNTIF(B$2:$B1853,B1853)=1,1,"")))</f>
        <v/>
      </c>
      <c r="F1853" s="1" t="str">
        <f>IF(I1853="","",IF(J1853="IN","",IF(COUNTIF($B$2:B1853,B1853)=1,1,"")))</f>
        <v/>
      </c>
      <c r="G1853" s="1">
        <f>IF(I1853="","",COUNTIF($K$1:K1853,K1853))</f>
        <v>109</v>
      </c>
      <c r="H1853" s="1">
        <f>IF(I1853="","",COUNTIF($G$2:G1853,1))</f>
        <v>86</v>
      </c>
      <c r="I1853" s="5">
        <v>35333</v>
      </c>
      <c r="J1853" s="5" t="s">
        <v>3</v>
      </c>
      <c r="K1853" s="5" t="s">
        <v>6</v>
      </c>
      <c r="L1853" s="6">
        <v>43497</v>
      </c>
      <c r="M1853" s="5">
        <v>231</v>
      </c>
      <c r="N1853" s="5">
        <v>131.85</v>
      </c>
      <c r="O1853" s="7">
        <v>-30457.35</v>
      </c>
    </row>
    <row r="1854" spans="1:15" x14ac:dyDescent="0.2">
      <c r="A1854" s="1" t="str">
        <f t="shared" si="58"/>
        <v>43497-Santander Rio Soc. de Bolsa (152)-35432-OUT</v>
      </c>
      <c r="B1854" s="1" t="str">
        <f t="shared" si="59"/>
        <v>43497-Santander Rio Soc. de Bolsa (152)-OUT</v>
      </c>
      <c r="C1854" s="1" t="str">
        <f>IF(I1854="","",IF(J1854="OUT","",IF(COUNTIF($A$2:A1854,A1854)=1,1,"")))</f>
        <v/>
      </c>
      <c r="D1854" s="1">
        <f>IF(I1854="","",IF(J1854="IN","",IF(COUNTIF($A$2:A1854,A1854)=1,1,"")))</f>
        <v>1</v>
      </c>
      <c r="E1854" s="1" t="str">
        <f>IF(I1854="","",IF(J1854="OUT","",IF(COUNTIF(B$2:$B1854,B1854)=1,1,"")))</f>
        <v/>
      </c>
      <c r="F1854" s="1" t="str">
        <f>IF(I1854="","",IF(J1854="IN","",IF(COUNTIF($B$2:B1854,B1854)=1,1,"")))</f>
        <v/>
      </c>
      <c r="G1854" s="1">
        <f>IF(I1854="","",COUNTIF($K$1:K1854,K1854))</f>
        <v>7</v>
      </c>
      <c r="H1854" s="1">
        <f>IF(I1854="","",COUNTIF($G$2:G1854,1))</f>
        <v>86</v>
      </c>
      <c r="I1854" s="5">
        <v>35432</v>
      </c>
      <c r="J1854" s="5" t="s">
        <v>3</v>
      </c>
      <c r="K1854" s="5" t="s">
        <v>121</v>
      </c>
      <c r="L1854" s="6">
        <v>43497</v>
      </c>
      <c r="M1854" s="5">
        <v>58</v>
      </c>
      <c r="N1854" s="5">
        <v>174.5</v>
      </c>
      <c r="O1854" s="7">
        <v>-10121</v>
      </c>
    </row>
    <row r="1855" spans="1:15" x14ac:dyDescent="0.2">
      <c r="A1855" s="1" t="str">
        <f t="shared" si="58"/>
        <v>43497-EcoBolsar (689)-36031-OUT</v>
      </c>
      <c r="B1855" s="1" t="str">
        <f t="shared" si="59"/>
        <v>43497-EcoBolsar (689)-OUT</v>
      </c>
      <c r="C1855" s="1" t="str">
        <f>IF(I1855="","",IF(J1855="OUT","",IF(COUNTIF($A$2:A1855,A1855)=1,1,"")))</f>
        <v/>
      </c>
      <c r="D1855" s="1">
        <f>IF(I1855="","",IF(J1855="IN","",IF(COUNTIF($A$2:A1855,A1855)=1,1,"")))</f>
        <v>1</v>
      </c>
      <c r="E1855" s="1" t="str">
        <f>IF(I1855="","",IF(J1855="OUT","",IF(COUNTIF(B$2:$B1855,B1855)=1,1,"")))</f>
        <v/>
      </c>
      <c r="F1855" s="1" t="str">
        <f>IF(I1855="","",IF(J1855="IN","",IF(COUNTIF($B$2:B1855,B1855)=1,1,"")))</f>
        <v/>
      </c>
      <c r="G1855" s="1">
        <f>IF(I1855="","",COUNTIF($K$1:K1855,K1855))</f>
        <v>197</v>
      </c>
      <c r="H1855" s="1">
        <f>IF(I1855="","",COUNTIF($G$2:G1855,1))</f>
        <v>86</v>
      </c>
      <c r="I1855" s="5">
        <v>36031</v>
      </c>
      <c r="J1855" s="5" t="s">
        <v>3</v>
      </c>
      <c r="K1855" s="5" t="s">
        <v>25</v>
      </c>
      <c r="L1855" s="6">
        <v>43497</v>
      </c>
      <c r="M1855" s="5">
        <v>1600</v>
      </c>
      <c r="N1855" s="5">
        <v>3792.26</v>
      </c>
      <c r="O1855" s="7">
        <v>-60676.160000000003</v>
      </c>
    </row>
    <row r="1856" spans="1:15" x14ac:dyDescent="0.2">
      <c r="A1856" s="1" t="str">
        <f t="shared" si="58"/>
        <v>43497-EcoBolsar (689)-36031-OUT</v>
      </c>
      <c r="B1856" s="1" t="str">
        <f t="shared" si="59"/>
        <v>43497-EcoBolsar (689)-OUT</v>
      </c>
      <c r="C1856" s="1" t="str">
        <f>IF(I1856="","",IF(J1856="OUT","",IF(COUNTIF($A$2:A1856,A1856)=1,1,"")))</f>
        <v/>
      </c>
      <c r="D1856" s="1" t="str">
        <f>IF(I1856="","",IF(J1856="IN","",IF(COUNTIF($A$2:A1856,A1856)=1,1,"")))</f>
        <v/>
      </c>
      <c r="E1856" s="1" t="str">
        <f>IF(I1856="","",IF(J1856="OUT","",IF(COUNTIF(B$2:$B1856,B1856)=1,1,"")))</f>
        <v/>
      </c>
      <c r="F1856" s="1" t="str">
        <f>IF(I1856="","",IF(J1856="IN","",IF(COUNTIF($B$2:B1856,B1856)=1,1,"")))</f>
        <v/>
      </c>
      <c r="G1856" s="1">
        <f>IF(I1856="","",COUNTIF($K$1:K1856,K1856))</f>
        <v>198</v>
      </c>
      <c r="H1856" s="1">
        <f>IF(I1856="","",COUNTIF($G$2:G1856,1))</f>
        <v>86</v>
      </c>
      <c r="I1856" s="5">
        <v>36031</v>
      </c>
      <c r="J1856" s="5" t="s">
        <v>3</v>
      </c>
      <c r="K1856" s="5" t="s">
        <v>25</v>
      </c>
      <c r="L1856" s="6">
        <v>43497</v>
      </c>
      <c r="M1856" s="5">
        <v>883</v>
      </c>
      <c r="N1856" s="5">
        <v>3911</v>
      </c>
      <c r="O1856" s="7">
        <v>-34534.129999999997</v>
      </c>
    </row>
    <row r="1857" spans="1:15" x14ac:dyDescent="0.2">
      <c r="A1857" s="1" t="str">
        <f t="shared" si="58"/>
        <v>43497-Banco Frances Custodia (1647)-37267-OUT</v>
      </c>
      <c r="B1857" s="1" t="str">
        <f t="shared" si="59"/>
        <v>43497-Banco Frances Custodia (1647)-OUT</v>
      </c>
      <c r="C1857" s="1" t="str">
        <f>IF(I1857="","",IF(J1857="OUT","",IF(COUNTIF($A$2:A1857,A1857)=1,1,"")))</f>
        <v/>
      </c>
      <c r="D1857" s="1">
        <f>IF(I1857="","",IF(J1857="IN","",IF(COUNTIF($A$2:A1857,A1857)=1,1,"")))</f>
        <v>1</v>
      </c>
      <c r="E1857" s="1" t="str">
        <f>IF(I1857="","",IF(J1857="OUT","",IF(COUNTIF(B$2:$B1857,B1857)=1,1,"")))</f>
        <v/>
      </c>
      <c r="F1857" s="1" t="str">
        <f>IF(I1857="","",IF(J1857="IN","",IF(COUNTIF($B$2:B1857,B1857)=1,1,"")))</f>
        <v/>
      </c>
      <c r="G1857" s="1">
        <f>IF(I1857="","",COUNTIF($K$1:K1857,K1857))</f>
        <v>13</v>
      </c>
      <c r="H1857" s="1">
        <f>IF(I1857="","",COUNTIF($G$2:G1857,1))</f>
        <v>86</v>
      </c>
      <c r="I1857" s="5">
        <v>37267</v>
      </c>
      <c r="J1857" s="5" t="s">
        <v>3</v>
      </c>
      <c r="K1857" s="5" t="s">
        <v>9</v>
      </c>
      <c r="L1857" s="6">
        <v>43497</v>
      </c>
      <c r="M1857" s="5">
        <v>46</v>
      </c>
      <c r="N1857" s="5">
        <v>629</v>
      </c>
      <c r="O1857" s="7">
        <v>-28934</v>
      </c>
    </row>
    <row r="1858" spans="1:15" x14ac:dyDescent="0.2">
      <c r="A1858" s="1" t="str">
        <f t="shared" si="58"/>
        <v>43497-Banco Frances Custodia (1647)-38210-OUT</v>
      </c>
      <c r="B1858" s="1" t="str">
        <f t="shared" si="59"/>
        <v>43497-Banco Frances Custodia (1647)-OUT</v>
      </c>
      <c r="C1858" s="1" t="str">
        <f>IF(I1858="","",IF(J1858="OUT","",IF(COUNTIF($A$2:A1858,A1858)=1,1,"")))</f>
        <v/>
      </c>
      <c r="D1858" s="1">
        <f>IF(I1858="","",IF(J1858="IN","",IF(COUNTIF($A$2:A1858,A1858)=1,1,"")))</f>
        <v>1</v>
      </c>
      <c r="E1858" s="1" t="str">
        <f>IF(I1858="","",IF(J1858="OUT","",IF(COUNTIF(B$2:$B1858,B1858)=1,1,"")))</f>
        <v/>
      </c>
      <c r="F1858" s="1" t="str">
        <f>IF(I1858="","",IF(J1858="IN","",IF(COUNTIF($B$2:B1858,B1858)=1,1,"")))</f>
        <v/>
      </c>
      <c r="G1858" s="1">
        <f>IF(I1858="","",COUNTIF($K$1:K1858,K1858))</f>
        <v>14</v>
      </c>
      <c r="H1858" s="1">
        <f>IF(I1858="","",COUNTIF($G$2:G1858,1))</f>
        <v>86</v>
      </c>
      <c r="I1858" s="5">
        <v>38210</v>
      </c>
      <c r="J1858" s="5" t="s">
        <v>3</v>
      </c>
      <c r="K1858" s="5" t="s">
        <v>9</v>
      </c>
      <c r="L1858" s="6">
        <v>43497</v>
      </c>
      <c r="M1858" s="5">
        <v>4</v>
      </c>
      <c r="N1858" s="5">
        <v>629</v>
      </c>
      <c r="O1858" s="7">
        <v>-2516</v>
      </c>
    </row>
    <row r="1859" spans="1:15" x14ac:dyDescent="0.2">
      <c r="A1859" s="1" t="str">
        <f t="shared" si="58"/>
        <v>43497-EcoBolsar (689)-38381-OUT</v>
      </c>
      <c r="B1859" s="1" t="str">
        <f t="shared" si="59"/>
        <v>43497-EcoBolsar (689)-OUT</v>
      </c>
      <c r="C1859" s="1" t="str">
        <f>IF(I1859="","",IF(J1859="OUT","",IF(COUNTIF($A$2:A1859,A1859)=1,1,"")))</f>
        <v/>
      </c>
      <c r="D1859" s="1">
        <f>IF(I1859="","",IF(J1859="IN","",IF(COUNTIF($A$2:A1859,A1859)=1,1,"")))</f>
        <v>1</v>
      </c>
      <c r="E1859" s="1" t="str">
        <f>IF(I1859="","",IF(J1859="OUT","",IF(COUNTIF(B$2:$B1859,B1859)=1,1,"")))</f>
        <v/>
      </c>
      <c r="F1859" s="1" t="str">
        <f>IF(I1859="","",IF(J1859="IN","",IF(COUNTIF($B$2:B1859,B1859)=1,1,"")))</f>
        <v/>
      </c>
      <c r="G1859" s="1">
        <f>IF(I1859="","",COUNTIF($K$1:K1859,K1859))</f>
        <v>199</v>
      </c>
      <c r="H1859" s="1">
        <f>IF(I1859="","",COUNTIF($G$2:G1859,1))</f>
        <v>86</v>
      </c>
      <c r="I1859" s="5">
        <v>38381</v>
      </c>
      <c r="J1859" s="5" t="s">
        <v>3</v>
      </c>
      <c r="K1859" s="5" t="s">
        <v>25</v>
      </c>
      <c r="L1859" s="6">
        <v>43497</v>
      </c>
      <c r="M1859" s="5">
        <v>35</v>
      </c>
      <c r="N1859" s="5">
        <v>303.45</v>
      </c>
      <c r="O1859" s="7">
        <v>-10620.75</v>
      </c>
    </row>
    <row r="1860" spans="1:15" x14ac:dyDescent="0.2">
      <c r="A1860" s="1" t="str">
        <f t="shared" si="58"/>
        <v>43497-EcoBolsar (689)-38381-OUT</v>
      </c>
      <c r="B1860" s="1" t="str">
        <f t="shared" si="59"/>
        <v>43497-EcoBolsar (689)-OUT</v>
      </c>
      <c r="C1860" s="1" t="str">
        <f>IF(I1860="","",IF(J1860="OUT","",IF(COUNTIF($A$2:A1860,A1860)=1,1,"")))</f>
        <v/>
      </c>
      <c r="D1860" s="1" t="str">
        <f>IF(I1860="","",IF(J1860="IN","",IF(COUNTIF($A$2:A1860,A1860)=1,1,"")))</f>
        <v/>
      </c>
      <c r="E1860" s="1" t="str">
        <f>IF(I1860="","",IF(J1860="OUT","",IF(COUNTIF(B$2:$B1860,B1860)=1,1,"")))</f>
        <v/>
      </c>
      <c r="F1860" s="1" t="str">
        <f>IF(I1860="","",IF(J1860="IN","",IF(COUNTIF($B$2:B1860,B1860)=1,1,"")))</f>
        <v/>
      </c>
      <c r="G1860" s="1">
        <f>IF(I1860="","",COUNTIF($K$1:K1860,K1860))</f>
        <v>200</v>
      </c>
      <c r="H1860" s="1">
        <f>IF(I1860="","",COUNTIF($G$2:G1860,1))</f>
        <v>86</v>
      </c>
      <c r="I1860" s="5">
        <v>38381</v>
      </c>
      <c r="J1860" s="5" t="s">
        <v>3</v>
      </c>
      <c r="K1860" s="5" t="s">
        <v>25</v>
      </c>
      <c r="L1860" s="6">
        <v>43497</v>
      </c>
      <c r="M1860" s="5">
        <v>700</v>
      </c>
      <c r="N1860" s="5">
        <v>11.5</v>
      </c>
      <c r="O1860" s="7">
        <v>-8050</v>
      </c>
    </row>
    <row r="1861" spans="1:15" x14ac:dyDescent="0.2">
      <c r="A1861" s="1" t="str">
        <f t="shared" si="58"/>
        <v>43497-Guardati Torti S.A (1736)-38761-OUT</v>
      </c>
      <c r="B1861" s="1" t="str">
        <f t="shared" si="59"/>
        <v>43497-Guardati Torti S.A (1736)-OUT</v>
      </c>
      <c r="C1861" s="1" t="str">
        <f>IF(I1861="","",IF(J1861="OUT","",IF(COUNTIF($A$2:A1861,A1861)=1,1,"")))</f>
        <v/>
      </c>
      <c r="D1861" s="1">
        <f>IF(I1861="","",IF(J1861="IN","",IF(COUNTIF($A$2:A1861,A1861)=1,1,"")))</f>
        <v>1</v>
      </c>
      <c r="E1861" s="1" t="str">
        <f>IF(I1861="","",IF(J1861="OUT","",IF(COUNTIF(B$2:$B1861,B1861)=1,1,"")))</f>
        <v/>
      </c>
      <c r="F1861" s="1">
        <f>IF(I1861="","",IF(J1861="IN","",IF(COUNTIF($B$2:B1861,B1861)=1,1,"")))</f>
        <v>1</v>
      </c>
      <c r="G1861" s="1">
        <f>IF(I1861="","",COUNTIF($K$1:K1861,K1861))</f>
        <v>60</v>
      </c>
      <c r="H1861" s="1">
        <f>IF(I1861="","",COUNTIF($G$2:G1861,1))</f>
        <v>86</v>
      </c>
      <c r="I1861" s="5">
        <v>38761</v>
      </c>
      <c r="J1861" s="5" t="s">
        <v>3</v>
      </c>
      <c r="K1861" s="5" t="s">
        <v>27</v>
      </c>
      <c r="L1861" s="6">
        <v>43497</v>
      </c>
      <c r="M1861" s="5">
        <v>6822</v>
      </c>
      <c r="N1861" s="5">
        <v>4475</v>
      </c>
      <c r="O1861" s="7">
        <v>-305284.5</v>
      </c>
    </row>
    <row r="1862" spans="1:15" x14ac:dyDescent="0.2">
      <c r="A1862" s="1" t="str">
        <f t="shared" si="58"/>
        <v>43497-Tomar Inversiones S.A. (81)-39123-OUT</v>
      </c>
      <c r="B1862" s="1" t="str">
        <f t="shared" si="59"/>
        <v>43497-Tomar Inversiones S.A. (81)-OUT</v>
      </c>
      <c r="C1862" s="1" t="str">
        <f>IF(I1862="","",IF(J1862="OUT","",IF(COUNTIF($A$2:A1862,A1862)=1,1,"")))</f>
        <v/>
      </c>
      <c r="D1862" s="1">
        <f>IF(I1862="","",IF(J1862="IN","",IF(COUNTIF($A$2:A1862,A1862)=1,1,"")))</f>
        <v>1</v>
      </c>
      <c r="E1862" s="1" t="str">
        <f>IF(I1862="","",IF(J1862="OUT","",IF(COUNTIF(B$2:$B1862,B1862)=1,1,"")))</f>
        <v/>
      </c>
      <c r="F1862" s="1" t="str">
        <f>IF(I1862="","",IF(J1862="IN","",IF(COUNTIF($B$2:B1862,B1862)=1,1,"")))</f>
        <v/>
      </c>
      <c r="G1862" s="1">
        <f>IF(I1862="","",COUNTIF($K$1:K1862,K1862))</f>
        <v>19</v>
      </c>
      <c r="H1862" s="1">
        <f>IF(I1862="","",COUNTIF($G$2:G1862,1))</f>
        <v>86</v>
      </c>
      <c r="I1862" s="5">
        <v>39123</v>
      </c>
      <c r="J1862" s="5" t="s">
        <v>3</v>
      </c>
      <c r="K1862" s="5" t="s">
        <v>123</v>
      </c>
      <c r="L1862" s="6">
        <v>43497</v>
      </c>
      <c r="M1862" s="5">
        <v>120000</v>
      </c>
      <c r="N1862" s="5">
        <v>120.8</v>
      </c>
      <c r="O1862" s="7">
        <v>-144960</v>
      </c>
    </row>
    <row r="1863" spans="1:15" x14ac:dyDescent="0.2">
      <c r="A1863" s="1" t="str">
        <f t="shared" si="58"/>
        <v>43497-BBVA Banco Frances (1103)-39929-OUT</v>
      </c>
      <c r="B1863" s="1" t="str">
        <f t="shared" si="59"/>
        <v>43497-BBVA Banco Frances (1103)-OUT</v>
      </c>
      <c r="C1863" s="1" t="str">
        <f>IF(I1863="","",IF(J1863="OUT","",IF(COUNTIF($A$2:A1863,A1863)=1,1,"")))</f>
        <v/>
      </c>
      <c r="D1863" s="1">
        <f>IF(I1863="","",IF(J1863="IN","",IF(COUNTIF($A$2:A1863,A1863)=1,1,"")))</f>
        <v>1</v>
      </c>
      <c r="E1863" s="1" t="str">
        <f>IF(I1863="","",IF(J1863="OUT","",IF(COUNTIF(B$2:$B1863,B1863)=1,1,"")))</f>
        <v/>
      </c>
      <c r="F1863" s="1" t="str">
        <f>IF(I1863="","",IF(J1863="IN","",IF(COUNTIF($B$2:B1863,B1863)=1,1,"")))</f>
        <v/>
      </c>
      <c r="G1863" s="1">
        <f>IF(I1863="","",COUNTIF($K$1:K1863,K1863))</f>
        <v>133</v>
      </c>
      <c r="H1863" s="1">
        <f>IF(I1863="","",COUNTIF($G$2:G1863,1))</f>
        <v>86</v>
      </c>
      <c r="I1863" s="5">
        <v>39929</v>
      </c>
      <c r="J1863" s="5" t="s">
        <v>3</v>
      </c>
      <c r="K1863" s="5" t="s">
        <v>13</v>
      </c>
      <c r="L1863" s="6">
        <v>43497</v>
      </c>
      <c r="M1863" s="5">
        <v>1000</v>
      </c>
      <c r="N1863" s="5">
        <v>3654.21</v>
      </c>
      <c r="O1863" s="7">
        <v>-36542.1</v>
      </c>
    </row>
    <row r="1864" spans="1:15" x14ac:dyDescent="0.2">
      <c r="A1864" s="1" t="str">
        <f t="shared" si="58"/>
        <v>43497-BBVA Banco Frances (1103)-39929-OUT</v>
      </c>
      <c r="B1864" s="1" t="str">
        <f t="shared" si="59"/>
        <v>43497-BBVA Banco Frances (1103)-OUT</v>
      </c>
      <c r="C1864" s="1" t="str">
        <f>IF(I1864="","",IF(J1864="OUT","",IF(COUNTIF($A$2:A1864,A1864)=1,1,"")))</f>
        <v/>
      </c>
      <c r="D1864" s="1" t="str">
        <f>IF(I1864="","",IF(J1864="IN","",IF(COUNTIF($A$2:A1864,A1864)=1,1,"")))</f>
        <v/>
      </c>
      <c r="E1864" s="1" t="str">
        <f>IF(I1864="","",IF(J1864="OUT","",IF(COUNTIF(B$2:$B1864,B1864)=1,1,"")))</f>
        <v/>
      </c>
      <c r="F1864" s="1" t="str">
        <f>IF(I1864="","",IF(J1864="IN","",IF(COUNTIF($B$2:B1864,B1864)=1,1,"")))</f>
        <v/>
      </c>
      <c r="G1864" s="1">
        <f>IF(I1864="","",COUNTIF($K$1:K1864,K1864))</f>
        <v>134</v>
      </c>
      <c r="H1864" s="1">
        <f>IF(I1864="","",COUNTIF($G$2:G1864,1))</f>
        <v>86</v>
      </c>
      <c r="I1864" s="5">
        <v>39929</v>
      </c>
      <c r="J1864" s="5" t="s">
        <v>3</v>
      </c>
      <c r="K1864" s="5" t="s">
        <v>13</v>
      </c>
      <c r="L1864" s="6">
        <v>43497</v>
      </c>
      <c r="M1864" s="5">
        <v>12260</v>
      </c>
      <c r="N1864" s="5">
        <v>97.39</v>
      </c>
      <c r="O1864" s="7">
        <v>-11940.013999999999</v>
      </c>
    </row>
    <row r="1865" spans="1:15" x14ac:dyDescent="0.2">
      <c r="A1865" s="1" t="str">
        <f t="shared" si="58"/>
        <v>43497-Bull Market Brokers S.A (200)-40130-OUT</v>
      </c>
      <c r="B1865" s="1" t="str">
        <f t="shared" si="59"/>
        <v>43497-Bull Market Brokers S.A (200)-OUT</v>
      </c>
      <c r="C1865" s="1" t="str">
        <f>IF(I1865="","",IF(J1865="OUT","",IF(COUNTIF($A$2:A1865,A1865)=1,1,"")))</f>
        <v/>
      </c>
      <c r="D1865" s="1">
        <f>IF(I1865="","",IF(J1865="IN","",IF(COUNTIF($A$2:A1865,A1865)=1,1,"")))</f>
        <v>1</v>
      </c>
      <c r="E1865" s="1" t="str">
        <f>IF(I1865="","",IF(J1865="OUT","",IF(COUNTIF(B$2:$B1865,B1865)=1,1,"")))</f>
        <v/>
      </c>
      <c r="F1865" s="1" t="str">
        <f>IF(I1865="","",IF(J1865="IN","",IF(COUNTIF($B$2:B1865,B1865)=1,1,"")))</f>
        <v/>
      </c>
      <c r="G1865" s="1">
        <f>IF(I1865="","",COUNTIF($K$1:K1865,K1865))</f>
        <v>198</v>
      </c>
      <c r="H1865" s="1">
        <f>IF(I1865="","",COUNTIF($G$2:G1865,1))</f>
        <v>86</v>
      </c>
      <c r="I1865" s="5">
        <v>40130</v>
      </c>
      <c r="J1865" s="5" t="s">
        <v>3</v>
      </c>
      <c r="K1865" s="5" t="s">
        <v>21</v>
      </c>
      <c r="L1865" s="6">
        <v>43497</v>
      </c>
      <c r="M1865" s="5">
        <v>3692</v>
      </c>
      <c r="N1865" s="5">
        <v>3987</v>
      </c>
      <c r="O1865" s="7">
        <v>-147200.03999999998</v>
      </c>
    </row>
    <row r="1866" spans="1:15" x14ac:dyDescent="0.2">
      <c r="A1866" s="1" t="str">
        <f t="shared" si="58"/>
        <v>43497-Bull Market Brokers S.A (200)-40217-OUT</v>
      </c>
      <c r="B1866" s="1" t="str">
        <f t="shared" si="59"/>
        <v>43497-Bull Market Brokers S.A (200)-OUT</v>
      </c>
      <c r="C1866" s="1" t="str">
        <f>IF(I1866="","",IF(J1866="OUT","",IF(COUNTIF($A$2:A1866,A1866)=1,1,"")))</f>
        <v/>
      </c>
      <c r="D1866" s="1">
        <f>IF(I1866="","",IF(J1866="IN","",IF(COUNTIF($A$2:A1866,A1866)=1,1,"")))</f>
        <v>1</v>
      </c>
      <c r="E1866" s="1" t="str">
        <f>IF(I1866="","",IF(J1866="OUT","",IF(COUNTIF(B$2:$B1866,B1866)=1,1,"")))</f>
        <v/>
      </c>
      <c r="F1866" s="1" t="str">
        <f>IF(I1866="","",IF(J1866="IN","",IF(COUNTIF($B$2:B1866,B1866)=1,1,"")))</f>
        <v/>
      </c>
      <c r="G1866" s="1">
        <f>IF(I1866="","",COUNTIF($K$1:K1866,K1866))</f>
        <v>199</v>
      </c>
      <c r="H1866" s="1">
        <f>IF(I1866="","",COUNTIF($G$2:G1866,1))</f>
        <v>86</v>
      </c>
      <c r="I1866" s="5">
        <v>40217</v>
      </c>
      <c r="J1866" s="5" t="s">
        <v>3</v>
      </c>
      <c r="K1866" s="5" t="s">
        <v>21</v>
      </c>
      <c r="L1866" s="6">
        <v>43497</v>
      </c>
      <c r="M1866" s="5">
        <v>2053</v>
      </c>
      <c r="N1866" s="5">
        <v>3922</v>
      </c>
      <c r="O1866" s="7">
        <v>-80518.66</v>
      </c>
    </row>
    <row r="1867" spans="1:15" x14ac:dyDescent="0.2">
      <c r="A1867" s="1" t="str">
        <f t="shared" si="58"/>
        <v>43497-Bull Market Brokers S.A (200)-40432-OUT</v>
      </c>
      <c r="B1867" s="1" t="str">
        <f t="shared" si="59"/>
        <v>43497-Bull Market Brokers S.A (200)-OUT</v>
      </c>
      <c r="C1867" s="1" t="str">
        <f>IF(I1867="","",IF(J1867="OUT","",IF(COUNTIF($A$2:A1867,A1867)=1,1,"")))</f>
        <v/>
      </c>
      <c r="D1867" s="1">
        <f>IF(I1867="","",IF(J1867="IN","",IF(COUNTIF($A$2:A1867,A1867)=1,1,"")))</f>
        <v>1</v>
      </c>
      <c r="E1867" s="1" t="str">
        <f>IF(I1867="","",IF(J1867="OUT","",IF(COUNTIF(B$2:$B1867,B1867)=1,1,"")))</f>
        <v/>
      </c>
      <c r="F1867" s="1" t="str">
        <f>IF(I1867="","",IF(J1867="IN","",IF(COUNTIF($B$2:B1867,B1867)=1,1,"")))</f>
        <v/>
      </c>
      <c r="G1867" s="1">
        <f>IF(I1867="","",COUNTIF($K$1:K1867,K1867))</f>
        <v>200</v>
      </c>
      <c r="H1867" s="1">
        <f>IF(I1867="","",COUNTIF($G$2:G1867,1))</f>
        <v>86</v>
      </c>
      <c r="I1867" s="5">
        <v>40432</v>
      </c>
      <c r="J1867" s="5" t="s">
        <v>3</v>
      </c>
      <c r="K1867" s="5" t="s">
        <v>21</v>
      </c>
      <c r="L1867" s="6">
        <v>43497</v>
      </c>
      <c r="M1867" s="5">
        <v>106</v>
      </c>
      <c r="N1867" s="5">
        <v>59.6</v>
      </c>
      <c r="O1867" s="7">
        <v>-6317.6</v>
      </c>
    </row>
    <row r="1868" spans="1:15" x14ac:dyDescent="0.2">
      <c r="A1868" s="1" t="str">
        <f t="shared" si="58"/>
        <v>43497-Bull Market Brokers S.A (200)-40432-OUT</v>
      </c>
      <c r="B1868" s="1" t="str">
        <f t="shared" si="59"/>
        <v>43497-Bull Market Brokers S.A (200)-OUT</v>
      </c>
      <c r="C1868" s="1" t="str">
        <f>IF(I1868="","",IF(J1868="OUT","",IF(COUNTIF($A$2:A1868,A1868)=1,1,"")))</f>
        <v/>
      </c>
      <c r="D1868" s="1" t="str">
        <f>IF(I1868="","",IF(J1868="IN","",IF(COUNTIF($A$2:A1868,A1868)=1,1,"")))</f>
        <v/>
      </c>
      <c r="E1868" s="1" t="str">
        <f>IF(I1868="","",IF(J1868="OUT","",IF(COUNTIF(B$2:$B1868,B1868)=1,1,"")))</f>
        <v/>
      </c>
      <c r="F1868" s="1" t="str">
        <f>IF(I1868="","",IF(J1868="IN","",IF(COUNTIF($B$2:B1868,B1868)=1,1,"")))</f>
        <v/>
      </c>
      <c r="G1868" s="1">
        <f>IF(I1868="","",COUNTIF($K$1:K1868,K1868))</f>
        <v>201</v>
      </c>
      <c r="H1868" s="1">
        <f>IF(I1868="","",COUNTIF($G$2:G1868,1))</f>
        <v>86</v>
      </c>
      <c r="I1868" s="5">
        <v>40432</v>
      </c>
      <c r="J1868" s="5" t="s">
        <v>3</v>
      </c>
      <c r="K1868" s="5" t="s">
        <v>21</v>
      </c>
      <c r="L1868" s="6">
        <v>43497</v>
      </c>
      <c r="M1868" s="5">
        <v>83</v>
      </c>
      <c r="N1868" s="5">
        <v>69.099999999999994</v>
      </c>
      <c r="O1868" s="7">
        <v>-5735.2999999999993</v>
      </c>
    </row>
    <row r="1869" spans="1:15" x14ac:dyDescent="0.2">
      <c r="A1869" s="1" t="str">
        <f t="shared" si="58"/>
        <v>43497-Bull Market Brokers S.A (200)-40432-OUT</v>
      </c>
      <c r="B1869" s="1" t="str">
        <f t="shared" si="59"/>
        <v>43497-Bull Market Brokers S.A (200)-OUT</v>
      </c>
      <c r="C1869" s="1" t="str">
        <f>IF(I1869="","",IF(J1869="OUT","",IF(COUNTIF($A$2:A1869,A1869)=1,1,"")))</f>
        <v/>
      </c>
      <c r="D1869" s="1" t="str">
        <f>IF(I1869="","",IF(J1869="IN","",IF(COUNTIF($A$2:A1869,A1869)=1,1,"")))</f>
        <v/>
      </c>
      <c r="E1869" s="1" t="str">
        <f>IF(I1869="","",IF(J1869="OUT","",IF(COUNTIF(B$2:$B1869,B1869)=1,1,"")))</f>
        <v/>
      </c>
      <c r="F1869" s="1" t="str">
        <f>IF(I1869="","",IF(J1869="IN","",IF(COUNTIF($B$2:B1869,B1869)=1,1,"")))</f>
        <v/>
      </c>
      <c r="G1869" s="1">
        <f>IF(I1869="","",COUNTIF($K$1:K1869,K1869))</f>
        <v>202</v>
      </c>
      <c r="H1869" s="1">
        <f>IF(I1869="","",COUNTIF($G$2:G1869,1))</f>
        <v>86</v>
      </c>
      <c r="I1869" s="5">
        <v>40432</v>
      </c>
      <c r="J1869" s="5" t="s">
        <v>3</v>
      </c>
      <c r="K1869" s="5" t="s">
        <v>21</v>
      </c>
      <c r="L1869" s="6">
        <v>43497</v>
      </c>
      <c r="M1869" s="5">
        <v>94</v>
      </c>
      <c r="N1869" s="5">
        <v>58.9</v>
      </c>
      <c r="O1869" s="7">
        <v>-5536.5999999999995</v>
      </c>
    </row>
    <row r="1870" spans="1:15" x14ac:dyDescent="0.2">
      <c r="A1870" s="1" t="str">
        <f t="shared" si="58"/>
        <v>43497-Becerra Bursatil S.A. (26)-41482-OUT</v>
      </c>
      <c r="B1870" s="1" t="str">
        <f t="shared" si="59"/>
        <v>43497-Becerra Bursatil S.A. (26)-OUT</v>
      </c>
      <c r="C1870" s="1" t="str">
        <f>IF(I1870="","",IF(J1870="OUT","",IF(COUNTIF($A$2:A1870,A1870)=1,1,"")))</f>
        <v/>
      </c>
      <c r="D1870" s="1">
        <f>IF(I1870="","",IF(J1870="IN","",IF(COUNTIF($A$2:A1870,A1870)=1,1,"")))</f>
        <v>1</v>
      </c>
      <c r="E1870" s="1" t="str">
        <f>IF(I1870="","",IF(J1870="OUT","",IF(COUNTIF(B$2:$B1870,B1870)=1,1,"")))</f>
        <v/>
      </c>
      <c r="F1870" s="1">
        <f>IF(I1870="","",IF(J1870="IN","",IF(COUNTIF($B$2:B1870,B1870)=1,1,"")))</f>
        <v>1</v>
      </c>
      <c r="G1870" s="1">
        <f>IF(I1870="","",COUNTIF($K$1:K1870,K1870))</f>
        <v>4</v>
      </c>
      <c r="H1870" s="1">
        <f>IF(I1870="","",COUNTIF($G$2:G1870,1))</f>
        <v>86</v>
      </c>
      <c r="I1870" s="5">
        <v>41482</v>
      </c>
      <c r="J1870" s="5" t="s">
        <v>3</v>
      </c>
      <c r="K1870" s="5" t="s">
        <v>34</v>
      </c>
      <c r="L1870" s="6">
        <v>43497</v>
      </c>
      <c r="M1870" s="5">
        <v>4040</v>
      </c>
      <c r="N1870" s="5">
        <v>124.95</v>
      </c>
      <c r="O1870" s="7">
        <v>-504798</v>
      </c>
    </row>
    <row r="1871" spans="1:15" x14ac:dyDescent="0.2">
      <c r="A1871" s="1" t="str">
        <f t="shared" si="58"/>
        <v>43497-Becerra Bursatil S.A. (26)-41482-OUT</v>
      </c>
      <c r="B1871" s="1" t="str">
        <f t="shared" si="59"/>
        <v>43497-Becerra Bursatil S.A. (26)-OUT</v>
      </c>
      <c r="C1871" s="1" t="str">
        <f>IF(I1871="","",IF(J1871="OUT","",IF(COUNTIF($A$2:A1871,A1871)=1,1,"")))</f>
        <v/>
      </c>
      <c r="D1871" s="1" t="str">
        <f>IF(I1871="","",IF(J1871="IN","",IF(COUNTIF($A$2:A1871,A1871)=1,1,"")))</f>
        <v/>
      </c>
      <c r="E1871" s="1" t="str">
        <f>IF(I1871="","",IF(J1871="OUT","",IF(COUNTIF(B$2:$B1871,B1871)=1,1,"")))</f>
        <v/>
      </c>
      <c r="F1871" s="1" t="str">
        <f>IF(I1871="","",IF(J1871="IN","",IF(COUNTIF($B$2:B1871,B1871)=1,1,"")))</f>
        <v/>
      </c>
      <c r="G1871" s="1">
        <f>IF(I1871="","",COUNTIF($K$1:K1871,K1871))</f>
        <v>5</v>
      </c>
      <c r="H1871" s="1">
        <f>IF(I1871="","",COUNTIF($G$2:G1871,1))</f>
        <v>86</v>
      </c>
      <c r="I1871" s="5">
        <v>41482</v>
      </c>
      <c r="J1871" s="5" t="s">
        <v>3</v>
      </c>
      <c r="K1871" s="5" t="s">
        <v>34</v>
      </c>
      <c r="L1871" s="6">
        <v>43497</v>
      </c>
      <c r="M1871" s="5">
        <v>11988</v>
      </c>
      <c r="N1871" s="5">
        <v>3924</v>
      </c>
      <c r="O1871" s="7">
        <v>-470409.12</v>
      </c>
    </row>
    <row r="1872" spans="1:15" x14ac:dyDescent="0.2">
      <c r="A1872" s="1" t="str">
        <f t="shared" si="58"/>
        <v>43497-Becerra Bursátil (764)-41482-OUT</v>
      </c>
      <c r="B1872" s="1" t="str">
        <f t="shared" si="59"/>
        <v>43497-Becerra Bursátil (764)-OUT</v>
      </c>
      <c r="C1872" s="1" t="str">
        <f>IF(I1872="","",IF(J1872="OUT","",IF(COUNTIF($A$2:A1872,A1872)=1,1,"")))</f>
        <v/>
      </c>
      <c r="D1872" s="1">
        <f>IF(I1872="","",IF(J1872="IN","",IF(COUNTIF($A$2:A1872,A1872)=1,1,"")))</f>
        <v>1</v>
      </c>
      <c r="E1872" s="1" t="str">
        <f>IF(I1872="","",IF(J1872="OUT","",IF(COUNTIF(B$2:$B1872,B1872)=1,1,"")))</f>
        <v/>
      </c>
      <c r="F1872" s="1">
        <f>IF(I1872="","",IF(J1872="IN","",IF(COUNTIF($B$2:B1872,B1872)=1,1,"")))</f>
        <v>1</v>
      </c>
      <c r="G1872" s="1">
        <f>IF(I1872="","",COUNTIF($K$1:K1872,K1872))</f>
        <v>1</v>
      </c>
      <c r="H1872" s="1">
        <f>IF(I1872="","",COUNTIF($G$2:G1872,1))</f>
        <v>87</v>
      </c>
      <c r="I1872" s="5">
        <v>41482</v>
      </c>
      <c r="J1872" s="5" t="s">
        <v>3</v>
      </c>
      <c r="K1872" s="5" t="s">
        <v>127</v>
      </c>
      <c r="L1872" s="6">
        <v>43497</v>
      </c>
      <c r="M1872" s="5">
        <v>7468</v>
      </c>
      <c r="N1872" s="5">
        <v>3961</v>
      </c>
      <c r="O1872" s="7">
        <v>-295807.48</v>
      </c>
    </row>
    <row r="1873" spans="1:15" x14ac:dyDescent="0.2">
      <c r="A1873" s="1" t="str">
        <f t="shared" si="58"/>
        <v>43497-Becerra Bursatil S.A. (26)-41482-OUT</v>
      </c>
      <c r="B1873" s="1" t="str">
        <f t="shared" si="59"/>
        <v>43497-Becerra Bursatil S.A. (26)-OUT</v>
      </c>
      <c r="C1873" s="1" t="str">
        <f>IF(I1873="","",IF(J1873="OUT","",IF(COUNTIF($A$2:A1873,A1873)=1,1,"")))</f>
        <v/>
      </c>
      <c r="D1873" s="1" t="str">
        <f>IF(I1873="","",IF(J1873="IN","",IF(COUNTIF($A$2:A1873,A1873)=1,1,"")))</f>
        <v/>
      </c>
      <c r="E1873" s="1" t="str">
        <f>IF(I1873="","",IF(J1873="OUT","",IF(COUNTIF(B$2:$B1873,B1873)=1,1,"")))</f>
        <v/>
      </c>
      <c r="F1873" s="1" t="str">
        <f>IF(I1873="","",IF(J1873="IN","",IF(COUNTIF($B$2:B1873,B1873)=1,1,"")))</f>
        <v/>
      </c>
      <c r="G1873" s="1">
        <f>IF(I1873="","",COUNTIF($K$1:K1873,K1873))</f>
        <v>6</v>
      </c>
      <c r="H1873" s="1">
        <f>IF(I1873="","",COUNTIF($G$2:G1873,1))</f>
        <v>87</v>
      </c>
      <c r="I1873" s="5">
        <v>41482</v>
      </c>
      <c r="J1873" s="5" t="s">
        <v>3</v>
      </c>
      <c r="K1873" s="5" t="s">
        <v>34</v>
      </c>
      <c r="L1873" s="6">
        <v>43497</v>
      </c>
      <c r="M1873" s="5">
        <v>1000</v>
      </c>
      <c r="N1873" s="5">
        <v>217.1</v>
      </c>
      <c r="O1873" s="7">
        <v>-217100</v>
      </c>
    </row>
    <row r="1874" spans="1:15" x14ac:dyDescent="0.2">
      <c r="A1874" s="1" t="str">
        <f t="shared" si="58"/>
        <v>43497-Becerra Bursatil S.A. (26)-41482-OUT</v>
      </c>
      <c r="B1874" s="1" t="str">
        <f t="shared" si="59"/>
        <v>43497-Becerra Bursatil S.A. (26)-OUT</v>
      </c>
      <c r="C1874" s="1" t="str">
        <f>IF(I1874="","",IF(J1874="OUT","",IF(COUNTIF($A$2:A1874,A1874)=1,1,"")))</f>
        <v/>
      </c>
      <c r="D1874" s="1" t="str">
        <f>IF(I1874="","",IF(J1874="IN","",IF(COUNTIF($A$2:A1874,A1874)=1,1,"")))</f>
        <v/>
      </c>
      <c r="E1874" s="1" t="str">
        <f>IF(I1874="","",IF(J1874="OUT","",IF(COUNTIF(B$2:$B1874,B1874)=1,1,"")))</f>
        <v/>
      </c>
      <c r="F1874" s="1" t="str">
        <f>IF(I1874="","",IF(J1874="IN","",IF(COUNTIF($B$2:B1874,B1874)=1,1,"")))</f>
        <v/>
      </c>
      <c r="G1874" s="1">
        <f>IF(I1874="","",COUNTIF($K$1:K1874,K1874))</f>
        <v>7</v>
      </c>
      <c r="H1874" s="1">
        <f>IF(I1874="","",COUNTIF($G$2:G1874,1))</f>
        <v>87</v>
      </c>
      <c r="I1874" s="5">
        <v>41482</v>
      </c>
      <c r="J1874" s="5" t="s">
        <v>3</v>
      </c>
      <c r="K1874" s="5" t="s">
        <v>34</v>
      </c>
      <c r="L1874" s="6">
        <v>43497</v>
      </c>
      <c r="M1874" s="5">
        <v>43899</v>
      </c>
      <c r="N1874" s="5">
        <v>471.5</v>
      </c>
      <c r="O1874" s="7">
        <v>-206983.785</v>
      </c>
    </row>
    <row r="1875" spans="1:15" x14ac:dyDescent="0.2">
      <c r="A1875" s="1" t="str">
        <f t="shared" si="58"/>
        <v>43497-Becerra Bursatil S.A. (26)-41482-OUT</v>
      </c>
      <c r="B1875" s="1" t="str">
        <f t="shared" si="59"/>
        <v>43497-Becerra Bursatil S.A. (26)-OUT</v>
      </c>
      <c r="C1875" s="1" t="str">
        <f>IF(I1875="","",IF(J1875="OUT","",IF(COUNTIF($A$2:A1875,A1875)=1,1,"")))</f>
        <v/>
      </c>
      <c r="D1875" s="1" t="str">
        <f>IF(I1875="","",IF(J1875="IN","",IF(COUNTIF($A$2:A1875,A1875)=1,1,"")))</f>
        <v/>
      </c>
      <c r="E1875" s="1" t="str">
        <f>IF(I1875="","",IF(J1875="OUT","",IF(COUNTIF(B$2:$B1875,B1875)=1,1,"")))</f>
        <v/>
      </c>
      <c r="F1875" s="1" t="str">
        <f>IF(I1875="","",IF(J1875="IN","",IF(COUNTIF($B$2:B1875,B1875)=1,1,"")))</f>
        <v/>
      </c>
      <c r="G1875" s="1">
        <f>IF(I1875="","",COUNTIF($K$1:K1875,K1875))</f>
        <v>8</v>
      </c>
      <c r="H1875" s="1">
        <f>IF(I1875="","",COUNTIF($G$2:G1875,1))</f>
        <v>87</v>
      </c>
      <c r="I1875" s="5">
        <v>41482</v>
      </c>
      <c r="J1875" s="5" t="s">
        <v>3</v>
      </c>
      <c r="K1875" s="5" t="s">
        <v>34</v>
      </c>
      <c r="L1875" s="6">
        <v>43497</v>
      </c>
      <c r="M1875" s="5">
        <v>19061</v>
      </c>
      <c r="N1875" s="5">
        <v>731</v>
      </c>
      <c r="O1875" s="7">
        <v>-139335.91</v>
      </c>
    </row>
    <row r="1876" spans="1:15" x14ac:dyDescent="0.2">
      <c r="A1876" s="1" t="str">
        <f t="shared" si="58"/>
        <v>43497-Becerra Bursatil S.A. (26)-41482-OUT</v>
      </c>
      <c r="B1876" s="1" t="str">
        <f t="shared" si="59"/>
        <v>43497-Becerra Bursatil S.A. (26)-OUT</v>
      </c>
      <c r="C1876" s="1" t="str">
        <f>IF(I1876="","",IF(J1876="OUT","",IF(COUNTIF($A$2:A1876,A1876)=1,1,"")))</f>
        <v/>
      </c>
      <c r="D1876" s="1" t="str">
        <f>IF(I1876="","",IF(J1876="IN","",IF(COUNTIF($A$2:A1876,A1876)=1,1,"")))</f>
        <v/>
      </c>
      <c r="E1876" s="1" t="str">
        <f>IF(I1876="","",IF(J1876="OUT","",IF(COUNTIF(B$2:$B1876,B1876)=1,1,"")))</f>
        <v/>
      </c>
      <c r="F1876" s="1" t="str">
        <f>IF(I1876="","",IF(J1876="IN","",IF(COUNTIF($B$2:B1876,B1876)=1,1,"")))</f>
        <v/>
      </c>
      <c r="G1876" s="1">
        <f>IF(I1876="","",COUNTIF($K$1:K1876,K1876))</f>
        <v>9</v>
      </c>
      <c r="H1876" s="1">
        <f>IF(I1876="","",COUNTIF($G$2:G1876,1))</f>
        <v>87</v>
      </c>
      <c r="I1876" s="5">
        <v>41482</v>
      </c>
      <c r="J1876" s="5" t="s">
        <v>3</v>
      </c>
      <c r="K1876" s="5" t="s">
        <v>34</v>
      </c>
      <c r="L1876" s="6">
        <v>43497</v>
      </c>
      <c r="M1876" s="5">
        <v>200</v>
      </c>
      <c r="N1876" s="5">
        <v>651</v>
      </c>
      <c r="O1876" s="7">
        <v>-130200</v>
      </c>
    </row>
    <row r="1877" spans="1:15" x14ac:dyDescent="0.2">
      <c r="A1877" s="1" t="str">
        <f t="shared" si="58"/>
        <v>43497-Becerra Bursatil S.A. (26)-41482-OUT</v>
      </c>
      <c r="B1877" s="1" t="str">
        <f t="shared" si="59"/>
        <v>43497-Becerra Bursatil S.A. (26)-OUT</v>
      </c>
      <c r="C1877" s="1" t="str">
        <f>IF(I1877="","",IF(J1877="OUT","",IF(COUNTIF($A$2:A1877,A1877)=1,1,"")))</f>
        <v/>
      </c>
      <c r="D1877" s="1" t="str">
        <f>IF(I1877="","",IF(J1877="IN","",IF(COUNTIF($A$2:A1877,A1877)=1,1,"")))</f>
        <v/>
      </c>
      <c r="E1877" s="1" t="str">
        <f>IF(I1877="","",IF(J1877="OUT","",IF(COUNTIF(B$2:$B1877,B1877)=1,1,"")))</f>
        <v/>
      </c>
      <c r="F1877" s="1" t="str">
        <f>IF(I1877="","",IF(J1877="IN","",IF(COUNTIF($B$2:B1877,B1877)=1,1,"")))</f>
        <v/>
      </c>
      <c r="G1877" s="1">
        <f>IF(I1877="","",COUNTIF($K$1:K1877,K1877))</f>
        <v>10</v>
      </c>
      <c r="H1877" s="1">
        <f>IF(I1877="","",COUNTIF($G$2:G1877,1))</f>
        <v>87</v>
      </c>
      <c r="I1877" s="5">
        <v>41482</v>
      </c>
      <c r="J1877" s="5" t="s">
        <v>3</v>
      </c>
      <c r="K1877" s="5" t="s">
        <v>34</v>
      </c>
      <c r="L1877" s="6">
        <v>43497</v>
      </c>
      <c r="M1877" s="5">
        <v>1500</v>
      </c>
      <c r="N1877" s="5">
        <v>84.9</v>
      </c>
      <c r="O1877" s="7">
        <v>-127350.00000000001</v>
      </c>
    </row>
    <row r="1878" spans="1:15" x14ac:dyDescent="0.2">
      <c r="A1878" s="1" t="str">
        <f t="shared" si="58"/>
        <v>43497-Becerra Bursatil S.A. (26)-41482-OUT</v>
      </c>
      <c r="B1878" s="1" t="str">
        <f t="shared" si="59"/>
        <v>43497-Becerra Bursatil S.A. (26)-OUT</v>
      </c>
      <c r="C1878" s="1" t="str">
        <f>IF(I1878="","",IF(J1878="OUT","",IF(COUNTIF($A$2:A1878,A1878)=1,1,"")))</f>
        <v/>
      </c>
      <c r="D1878" s="1" t="str">
        <f>IF(I1878="","",IF(J1878="IN","",IF(COUNTIF($A$2:A1878,A1878)=1,1,"")))</f>
        <v/>
      </c>
      <c r="E1878" s="1" t="str">
        <f>IF(I1878="","",IF(J1878="OUT","",IF(COUNTIF(B$2:$B1878,B1878)=1,1,"")))</f>
        <v/>
      </c>
      <c r="F1878" s="1" t="str">
        <f>IF(I1878="","",IF(J1878="IN","",IF(COUNTIF($B$2:B1878,B1878)=1,1,"")))</f>
        <v/>
      </c>
      <c r="G1878" s="1">
        <f>IF(I1878="","",COUNTIF($K$1:K1878,K1878))</f>
        <v>11</v>
      </c>
      <c r="H1878" s="1">
        <f>IF(I1878="","",COUNTIF($G$2:G1878,1))</f>
        <v>87</v>
      </c>
      <c r="I1878" s="5">
        <v>41482</v>
      </c>
      <c r="J1878" s="5" t="s">
        <v>3</v>
      </c>
      <c r="K1878" s="5" t="s">
        <v>34</v>
      </c>
      <c r="L1878" s="6">
        <v>43497</v>
      </c>
      <c r="M1878" s="5">
        <v>12000</v>
      </c>
      <c r="N1878" s="5">
        <v>996</v>
      </c>
      <c r="O1878" s="7">
        <v>-119520.00000000001</v>
      </c>
    </row>
    <row r="1879" spans="1:15" x14ac:dyDescent="0.2">
      <c r="A1879" s="1" t="str">
        <f t="shared" si="58"/>
        <v>43497-Becerra Bursatil S.A. (26)-41482-OUT</v>
      </c>
      <c r="B1879" s="1" t="str">
        <f t="shared" si="59"/>
        <v>43497-Becerra Bursatil S.A. (26)-OUT</v>
      </c>
      <c r="C1879" s="1" t="str">
        <f>IF(I1879="","",IF(J1879="OUT","",IF(COUNTIF($A$2:A1879,A1879)=1,1,"")))</f>
        <v/>
      </c>
      <c r="D1879" s="1" t="str">
        <f>IF(I1879="","",IF(J1879="IN","",IF(COUNTIF($A$2:A1879,A1879)=1,1,"")))</f>
        <v/>
      </c>
      <c r="E1879" s="1" t="str">
        <f>IF(I1879="","",IF(J1879="OUT","",IF(COUNTIF(B$2:$B1879,B1879)=1,1,"")))</f>
        <v/>
      </c>
      <c r="F1879" s="1" t="str">
        <f>IF(I1879="","",IF(J1879="IN","",IF(COUNTIF($B$2:B1879,B1879)=1,1,"")))</f>
        <v/>
      </c>
      <c r="G1879" s="1">
        <f>IF(I1879="","",COUNTIF($K$1:K1879,K1879))</f>
        <v>12</v>
      </c>
      <c r="H1879" s="1">
        <f>IF(I1879="","",COUNTIF($G$2:G1879,1))</f>
        <v>87</v>
      </c>
      <c r="I1879" s="5">
        <v>41482</v>
      </c>
      <c r="J1879" s="5" t="s">
        <v>3</v>
      </c>
      <c r="K1879" s="5" t="s">
        <v>34</v>
      </c>
      <c r="L1879" s="6">
        <v>43497</v>
      </c>
      <c r="M1879" s="5">
        <v>3000</v>
      </c>
      <c r="N1879" s="5">
        <v>3827</v>
      </c>
      <c r="O1879" s="7">
        <v>-114810.00000000001</v>
      </c>
    </row>
    <row r="1880" spans="1:15" x14ac:dyDescent="0.2">
      <c r="A1880" s="1" t="str">
        <f t="shared" si="58"/>
        <v>43497-Becerra Bursatil S.A. (26)-41482-OUT</v>
      </c>
      <c r="B1880" s="1" t="str">
        <f t="shared" si="59"/>
        <v>43497-Becerra Bursatil S.A. (26)-OUT</v>
      </c>
      <c r="C1880" s="1" t="str">
        <f>IF(I1880="","",IF(J1880="OUT","",IF(COUNTIF($A$2:A1880,A1880)=1,1,"")))</f>
        <v/>
      </c>
      <c r="D1880" s="1" t="str">
        <f>IF(I1880="","",IF(J1880="IN","",IF(COUNTIF($A$2:A1880,A1880)=1,1,"")))</f>
        <v/>
      </c>
      <c r="E1880" s="1" t="str">
        <f>IF(I1880="","",IF(J1880="OUT","",IF(COUNTIF(B$2:$B1880,B1880)=1,1,"")))</f>
        <v/>
      </c>
      <c r="F1880" s="1" t="str">
        <f>IF(I1880="","",IF(J1880="IN","",IF(COUNTIF($B$2:B1880,B1880)=1,1,"")))</f>
        <v/>
      </c>
      <c r="G1880" s="1">
        <f>IF(I1880="","",COUNTIF($K$1:K1880,K1880))</f>
        <v>13</v>
      </c>
      <c r="H1880" s="1">
        <f>IF(I1880="","",COUNTIF($G$2:G1880,1))</f>
        <v>87</v>
      </c>
      <c r="I1880" s="5">
        <v>41482</v>
      </c>
      <c r="J1880" s="5" t="s">
        <v>3</v>
      </c>
      <c r="K1880" s="5" t="s">
        <v>34</v>
      </c>
      <c r="L1880" s="6">
        <v>43497</v>
      </c>
      <c r="M1880" s="5">
        <v>14000</v>
      </c>
      <c r="N1880" s="5">
        <v>7.06</v>
      </c>
      <c r="O1880" s="7">
        <v>-98840</v>
      </c>
    </row>
    <row r="1881" spans="1:15" x14ac:dyDescent="0.2">
      <c r="A1881" s="1" t="str">
        <f t="shared" si="58"/>
        <v>43497-Becerra Bursatil S.A. (26)-41482-OUT</v>
      </c>
      <c r="B1881" s="1" t="str">
        <f t="shared" si="59"/>
        <v>43497-Becerra Bursatil S.A. (26)-OUT</v>
      </c>
      <c r="C1881" s="1" t="str">
        <f>IF(I1881="","",IF(J1881="OUT","",IF(COUNTIF($A$2:A1881,A1881)=1,1,"")))</f>
        <v/>
      </c>
      <c r="D1881" s="1" t="str">
        <f>IF(I1881="","",IF(J1881="IN","",IF(COUNTIF($A$2:A1881,A1881)=1,1,"")))</f>
        <v/>
      </c>
      <c r="E1881" s="1" t="str">
        <f>IF(I1881="","",IF(J1881="OUT","",IF(COUNTIF(B$2:$B1881,B1881)=1,1,"")))</f>
        <v/>
      </c>
      <c r="F1881" s="1" t="str">
        <f>IF(I1881="","",IF(J1881="IN","",IF(COUNTIF($B$2:B1881,B1881)=1,1,"")))</f>
        <v/>
      </c>
      <c r="G1881" s="1">
        <f>IF(I1881="","",COUNTIF($K$1:K1881,K1881))</f>
        <v>14</v>
      </c>
      <c r="H1881" s="1">
        <f>IF(I1881="","",COUNTIF($G$2:G1881,1))</f>
        <v>87</v>
      </c>
      <c r="I1881" s="5">
        <v>41482</v>
      </c>
      <c r="J1881" s="5" t="s">
        <v>3</v>
      </c>
      <c r="K1881" s="5" t="s">
        <v>34</v>
      </c>
      <c r="L1881" s="6">
        <v>43497</v>
      </c>
      <c r="M1881" s="5">
        <v>2000</v>
      </c>
      <c r="N1881" s="5">
        <v>4531</v>
      </c>
      <c r="O1881" s="7">
        <v>-90620</v>
      </c>
    </row>
    <row r="1882" spans="1:15" x14ac:dyDescent="0.2">
      <c r="A1882" s="1" t="str">
        <f t="shared" si="58"/>
        <v>43497-Becerra Bursatil S.A. (26)-41482-OUT</v>
      </c>
      <c r="B1882" s="1" t="str">
        <f t="shared" si="59"/>
        <v>43497-Becerra Bursatil S.A. (26)-OUT</v>
      </c>
      <c r="C1882" s="1" t="str">
        <f>IF(I1882="","",IF(J1882="OUT","",IF(COUNTIF($A$2:A1882,A1882)=1,1,"")))</f>
        <v/>
      </c>
      <c r="D1882" s="1" t="str">
        <f>IF(I1882="","",IF(J1882="IN","",IF(COUNTIF($A$2:A1882,A1882)=1,1,"")))</f>
        <v/>
      </c>
      <c r="E1882" s="1" t="str">
        <f>IF(I1882="","",IF(J1882="OUT","",IF(COUNTIF(B$2:$B1882,B1882)=1,1,"")))</f>
        <v/>
      </c>
      <c r="F1882" s="1" t="str">
        <f>IF(I1882="","",IF(J1882="IN","",IF(COUNTIF($B$2:B1882,B1882)=1,1,"")))</f>
        <v/>
      </c>
      <c r="G1882" s="1">
        <f>IF(I1882="","",COUNTIF($K$1:K1882,K1882))</f>
        <v>15</v>
      </c>
      <c r="H1882" s="1">
        <f>IF(I1882="","",COUNTIF($G$2:G1882,1))</f>
        <v>87</v>
      </c>
      <c r="I1882" s="5">
        <v>41482</v>
      </c>
      <c r="J1882" s="5" t="s">
        <v>3</v>
      </c>
      <c r="K1882" s="5" t="s">
        <v>34</v>
      </c>
      <c r="L1882" s="6">
        <v>43497</v>
      </c>
      <c r="M1882" s="5">
        <v>180</v>
      </c>
      <c r="N1882" s="5">
        <v>355</v>
      </c>
      <c r="O1882" s="7">
        <v>-63900</v>
      </c>
    </row>
    <row r="1883" spans="1:15" x14ac:dyDescent="0.2">
      <c r="A1883" s="1" t="str">
        <f t="shared" si="58"/>
        <v>43497-Becerra Bursatil S.A. (26)-41482-OUT</v>
      </c>
      <c r="B1883" s="1" t="str">
        <f t="shared" si="59"/>
        <v>43497-Becerra Bursatil S.A. (26)-OUT</v>
      </c>
      <c r="C1883" s="1" t="str">
        <f>IF(I1883="","",IF(J1883="OUT","",IF(COUNTIF($A$2:A1883,A1883)=1,1,"")))</f>
        <v/>
      </c>
      <c r="D1883" s="1" t="str">
        <f>IF(I1883="","",IF(J1883="IN","",IF(COUNTIF($A$2:A1883,A1883)=1,1,"")))</f>
        <v/>
      </c>
      <c r="E1883" s="1" t="str">
        <f>IF(I1883="","",IF(J1883="OUT","",IF(COUNTIF(B$2:$B1883,B1883)=1,1,"")))</f>
        <v/>
      </c>
      <c r="F1883" s="1" t="str">
        <f>IF(I1883="","",IF(J1883="IN","",IF(COUNTIF($B$2:B1883,B1883)=1,1,"")))</f>
        <v/>
      </c>
      <c r="G1883" s="1">
        <f>IF(I1883="","",COUNTIF($K$1:K1883,K1883))</f>
        <v>16</v>
      </c>
      <c r="H1883" s="1">
        <f>IF(I1883="","",COUNTIF($G$2:G1883,1))</f>
        <v>87</v>
      </c>
      <c r="I1883" s="5">
        <v>41482</v>
      </c>
      <c r="J1883" s="5" t="s">
        <v>3</v>
      </c>
      <c r="K1883" s="5" t="s">
        <v>34</v>
      </c>
      <c r="L1883" s="6">
        <v>43497</v>
      </c>
      <c r="M1883" s="5">
        <v>500</v>
      </c>
      <c r="N1883" s="5">
        <v>120.8</v>
      </c>
      <c r="O1883" s="7">
        <v>-60400</v>
      </c>
    </row>
    <row r="1884" spans="1:15" x14ac:dyDescent="0.2">
      <c r="A1884" s="1" t="str">
        <f t="shared" si="58"/>
        <v>43497-Becerra Bursatil S.A. (26)-41482-OUT</v>
      </c>
      <c r="B1884" s="1" t="str">
        <f t="shared" si="59"/>
        <v>43497-Becerra Bursatil S.A. (26)-OUT</v>
      </c>
      <c r="C1884" s="1" t="str">
        <f>IF(I1884="","",IF(J1884="OUT","",IF(COUNTIF($A$2:A1884,A1884)=1,1,"")))</f>
        <v/>
      </c>
      <c r="D1884" s="1" t="str">
        <f>IF(I1884="","",IF(J1884="IN","",IF(COUNTIF($A$2:A1884,A1884)=1,1,"")))</f>
        <v/>
      </c>
      <c r="E1884" s="1" t="str">
        <f>IF(I1884="","",IF(J1884="OUT","",IF(COUNTIF(B$2:$B1884,B1884)=1,1,"")))</f>
        <v/>
      </c>
      <c r="F1884" s="1" t="str">
        <f>IF(I1884="","",IF(J1884="IN","",IF(COUNTIF($B$2:B1884,B1884)=1,1,"")))</f>
        <v/>
      </c>
      <c r="G1884" s="1">
        <f>IF(I1884="","",COUNTIF($K$1:K1884,K1884))</f>
        <v>17</v>
      </c>
      <c r="H1884" s="1">
        <f>IF(I1884="","",COUNTIF($G$2:G1884,1))</f>
        <v>87</v>
      </c>
      <c r="I1884" s="5">
        <v>41482</v>
      </c>
      <c r="J1884" s="5" t="s">
        <v>3</v>
      </c>
      <c r="K1884" s="5" t="s">
        <v>34</v>
      </c>
      <c r="L1884" s="6">
        <v>43497</v>
      </c>
      <c r="M1884" s="5">
        <v>2000</v>
      </c>
      <c r="N1884" s="5">
        <v>3010</v>
      </c>
      <c r="O1884" s="7">
        <v>-60200</v>
      </c>
    </row>
    <row r="1885" spans="1:15" x14ac:dyDescent="0.2">
      <c r="A1885" s="1" t="str">
        <f t="shared" si="58"/>
        <v>43497-Becerra Bursatil S.A. (26)-41482-OUT</v>
      </c>
      <c r="B1885" s="1" t="str">
        <f t="shared" si="59"/>
        <v>43497-Becerra Bursatil S.A. (26)-OUT</v>
      </c>
      <c r="C1885" s="1" t="str">
        <f>IF(I1885="","",IF(J1885="OUT","",IF(COUNTIF($A$2:A1885,A1885)=1,1,"")))</f>
        <v/>
      </c>
      <c r="D1885" s="1" t="str">
        <f>IF(I1885="","",IF(J1885="IN","",IF(COUNTIF($A$2:A1885,A1885)=1,1,"")))</f>
        <v/>
      </c>
      <c r="E1885" s="1" t="str">
        <f>IF(I1885="","",IF(J1885="OUT","",IF(COUNTIF(B$2:$B1885,B1885)=1,1,"")))</f>
        <v/>
      </c>
      <c r="F1885" s="1" t="str">
        <f>IF(I1885="","",IF(J1885="IN","",IF(COUNTIF($B$2:B1885,B1885)=1,1,"")))</f>
        <v/>
      </c>
      <c r="G1885" s="1">
        <f>IF(I1885="","",COUNTIF($K$1:K1885,K1885))</f>
        <v>18</v>
      </c>
      <c r="H1885" s="1">
        <f>IF(I1885="","",COUNTIF($G$2:G1885,1))</f>
        <v>87</v>
      </c>
      <c r="I1885" s="5">
        <v>41482</v>
      </c>
      <c r="J1885" s="5" t="s">
        <v>3</v>
      </c>
      <c r="K1885" s="5" t="s">
        <v>34</v>
      </c>
      <c r="L1885" s="6">
        <v>43497</v>
      </c>
      <c r="M1885" s="5">
        <v>3000</v>
      </c>
      <c r="N1885" s="5">
        <v>20</v>
      </c>
      <c r="O1885" s="7">
        <v>-60000</v>
      </c>
    </row>
    <row r="1886" spans="1:15" x14ac:dyDescent="0.2">
      <c r="A1886" s="1" t="str">
        <f t="shared" si="58"/>
        <v>43497-Becerra Bursatil S.A. (26)-41482-OUT</v>
      </c>
      <c r="B1886" s="1" t="str">
        <f t="shared" si="59"/>
        <v>43497-Becerra Bursatil S.A. (26)-OUT</v>
      </c>
      <c r="C1886" s="1" t="str">
        <f>IF(I1886="","",IF(J1886="OUT","",IF(COUNTIF($A$2:A1886,A1886)=1,1,"")))</f>
        <v/>
      </c>
      <c r="D1886" s="1" t="str">
        <f>IF(I1886="","",IF(J1886="IN","",IF(COUNTIF($A$2:A1886,A1886)=1,1,"")))</f>
        <v/>
      </c>
      <c r="E1886" s="1" t="str">
        <f>IF(I1886="","",IF(J1886="OUT","",IF(COUNTIF(B$2:$B1886,B1886)=1,1,"")))</f>
        <v/>
      </c>
      <c r="F1886" s="1" t="str">
        <f>IF(I1886="","",IF(J1886="IN","",IF(COUNTIF($B$2:B1886,B1886)=1,1,"")))</f>
        <v/>
      </c>
      <c r="G1886" s="1">
        <f>IF(I1886="","",COUNTIF($K$1:K1886,K1886))</f>
        <v>19</v>
      </c>
      <c r="H1886" s="1">
        <f>IF(I1886="","",COUNTIF($G$2:G1886,1))</f>
        <v>87</v>
      </c>
      <c r="I1886" s="5">
        <v>41482</v>
      </c>
      <c r="J1886" s="5" t="s">
        <v>3</v>
      </c>
      <c r="K1886" s="5" t="s">
        <v>34</v>
      </c>
      <c r="L1886" s="6">
        <v>43497</v>
      </c>
      <c r="M1886" s="5">
        <v>100</v>
      </c>
      <c r="N1886" s="5">
        <v>594.1</v>
      </c>
      <c r="O1886" s="7">
        <v>-59410</v>
      </c>
    </row>
    <row r="1887" spans="1:15" x14ac:dyDescent="0.2">
      <c r="A1887" s="1" t="str">
        <f t="shared" si="58"/>
        <v>43497-Becerra Bursatil S.A. (26)-41482-OUT</v>
      </c>
      <c r="B1887" s="1" t="str">
        <f t="shared" si="59"/>
        <v>43497-Becerra Bursatil S.A. (26)-OUT</v>
      </c>
      <c r="C1887" s="1" t="str">
        <f>IF(I1887="","",IF(J1887="OUT","",IF(COUNTIF($A$2:A1887,A1887)=1,1,"")))</f>
        <v/>
      </c>
      <c r="D1887" s="1" t="str">
        <f>IF(I1887="","",IF(J1887="IN","",IF(COUNTIF($A$2:A1887,A1887)=1,1,"")))</f>
        <v/>
      </c>
      <c r="E1887" s="1" t="str">
        <f>IF(I1887="","",IF(J1887="OUT","",IF(COUNTIF(B$2:$B1887,B1887)=1,1,"")))</f>
        <v/>
      </c>
      <c r="F1887" s="1" t="str">
        <f>IF(I1887="","",IF(J1887="IN","",IF(COUNTIF($B$2:B1887,B1887)=1,1,"")))</f>
        <v/>
      </c>
      <c r="G1887" s="1">
        <f>IF(I1887="","",COUNTIF($K$1:K1887,K1887))</f>
        <v>20</v>
      </c>
      <c r="H1887" s="1">
        <f>IF(I1887="","",COUNTIF($G$2:G1887,1))</f>
        <v>87</v>
      </c>
      <c r="I1887" s="5">
        <v>41482</v>
      </c>
      <c r="J1887" s="5" t="s">
        <v>3</v>
      </c>
      <c r="K1887" s="5" t="s">
        <v>34</v>
      </c>
      <c r="L1887" s="6">
        <v>43497</v>
      </c>
      <c r="M1887" s="5">
        <v>1300</v>
      </c>
      <c r="N1887" s="5">
        <v>42.75</v>
      </c>
      <c r="O1887" s="7">
        <v>-55575</v>
      </c>
    </row>
    <row r="1888" spans="1:15" x14ac:dyDescent="0.2">
      <c r="A1888" s="1" t="str">
        <f t="shared" si="58"/>
        <v>43497-Becerra Bursatil S.A. (26)-41482-OUT</v>
      </c>
      <c r="B1888" s="1" t="str">
        <f t="shared" si="59"/>
        <v>43497-Becerra Bursatil S.A. (26)-OUT</v>
      </c>
      <c r="C1888" s="1" t="str">
        <f>IF(I1888="","",IF(J1888="OUT","",IF(COUNTIF($A$2:A1888,A1888)=1,1,"")))</f>
        <v/>
      </c>
      <c r="D1888" s="1" t="str">
        <f>IF(I1888="","",IF(J1888="IN","",IF(COUNTIF($A$2:A1888,A1888)=1,1,"")))</f>
        <v/>
      </c>
      <c r="E1888" s="1" t="str">
        <f>IF(I1888="","",IF(J1888="OUT","",IF(COUNTIF(B$2:$B1888,B1888)=1,1,"")))</f>
        <v/>
      </c>
      <c r="F1888" s="1" t="str">
        <f>IF(I1888="","",IF(J1888="IN","",IF(COUNTIF($B$2:B1888,B1888)=1,1,"")))</f>
        <v/>
      </c>
      <c r="G1888" s="1">
        <f>IF(I1888="","",COUNTIF($K$1:K1888,K1888))</f>
        <v>21</v>
      </c>
      <c r="H1888" s="1">
        <f>IF(I1888="","",COUNTIF($G$2:G1888,1))</f>
        <v>87</v>
      </c>
      <c r="I1888" s="5">
        <v>41482</v>
      </c>
      <c r="J1888" s="5" t="s">
        <v>3</v>
      </c>
      <c r="K1888" s="5" t="s">
        <v>34</v>
      </c>
      <c r="L1888" s="6">
        <v>43497</v>
      </c>
      <c r="M1888" s="5">
        <v>30126</v>
      </c>
      <c r="N1888" s="5">
        <v>178.5</v>
      </c>
      <c r="O1888" s="7">
        <v>-53774.909999999996</v>
      </c>
    </row>
    <row r="1889" spans="1:15" x14ac:dyDescent="0.2">
      <c r="A1889" s="1" t="str">
        <f t="shared" si="58"/>
        <v>43497-Becerra Bursatil S.A. (26)-41482-OUT</v>
      </c>
      <c r="B1889" s="1" t="str">
        <f t="shared" si="59"/>
        <v>43497-Becerra Bursatil S.A. (26)-OUT</v>
      </c>
      <c r="C1889" s="1" t="str">
        <f>IF(I1889="","",IF(J1889="OUT","",IF(COUNTIF($A$2:A1889,A1889)=1,1,"")))</f>
        <v/>
      </c>
      <c r="D1889" s="1" t="str">
        <f>IF(I1889="","",IF(J1889="IN","",IF(COUNTIF($A$2:A1889,A1889)=1,1,"")))</f>
        <v/>
      </c>
      <c r="E1889" s="1" t="str">
        <f>IF(I1889="","",IF(J1889="OUT","",IF(COUNTIF(B$2:$B1889,B1889)=1,1,"")))</f>
        <v/>
      </c>
      <c r="F1889" s="1" t="str">
        <f>IF(I1889="","",IF(J1889="IN","",IF(COUNTIF($B$2:B1889,B1889)=1,1,"")))</f>
        <v/>
      </c>
      <c r="G1889" s="1">
        <f>IF(I1889="","",COUNTIF($K$1:K1889,K1889))</f>
        <v>22</v>
      </c>
      <c r="H1889" s="1">
        <f>IF(I1889="","",COUNTIF($G$2:G1889,1))</f>
        <v>87</v>
      </c>
      <c r="I1889" s="5">
        <v>41482</v>
      </c>
      <c r="J1889" s="5" t="s">
        <v>3</v>
      </c>
      <c r="K1889" s="5" t="s">
        <v>34</v>
      </c>
      <c r="L1889" s="6">
        <v>43497</v>
      </c>
      <c r="M1889" s="5">
        <v>500</v>
      </c>
      <c r="N1889" s="5">
        <v>93.6</v>
      </c>
      <c r="O1889" s="7">
        <v>-46800</v>
      </c>
    </row>
    <row r="1890" spans="1:15" x14ac:dyDescent="0.2">
      <c r="A1890" s="1" t="str">
        <f t="shared" si="58"/>
        <v>43497-Becerra Bursatil S.A. (26)-41482-OUT</v>
      </c>
      <c r="B1890" s="1" t="str">
        <f t="shared" si="59"/>
        <v>43497-Becerra Bursatil S.A. (26)-OUT</v>
      </c>
      <c r="C1890" s="1" t="str">
        <f>IF(I1890="","",IF(J1890="OUT","",IF(COUNTIF($A$2:A1890,A1890)=1,1,"")))</f>
        <v/>
      </c>
      <c r="D1890" s="1" t="str">
        <f>IF(I1890="","",IF(J1890="IN","",IF(COUNTIF($A$2:A1890,A1890)=1,1,"")))</f>
        <v/>
      </c>
      <c r="E1890" s="1" t="str">
        <f>IF(I1890="","",IF(J1890="OUT","",IF(COUNTIF(B$2:$B1890,B1890)=1,1,"")))</f>
        <v/>
      </c>
      <c r="F1890" s="1" t="str">
        <f>IF(I1890="","",IF(J1890="IN","",IF(COUNTIF($B$2:B1890,B1890)=1,1,"")))</f>
        <v/>
      </c>
      <c r="G1890" s="1">
        <f>IF(I1890="","",COUNTIF($K$1:K1890,K1890))</f>
        <v>23</v>
      </c>
      <c r="H1890" s="1">
        <f>IF(I1890="","",COUNTIF($G$2:G1890,1))</f>
        <v>87</v>
      </c>
      <c r="I1890" s="5">
        <v>41482</v>
      </c>
      <c r="J1890" s="5" t="s">
        <v>3</v>
      </c>
      <c r="K1890" s="5" t="s">
        <v>34</v>
      </c>
      <c r="L1890" s="6">
        <v>43497</v>
      </c>
      <c r="M1890" s="5">
        <v>650</v>
      </c>
      <c r="N1890" s="5">
        <v>69.2</v>
      </c>
      <c r="O1890" s="7">
        <v>-44980</v>
      </c>
    </row>
    <row r="1891" spans="1:15" x14ac:dyDescent="0.2">
      <c r="A1891" s="1" t="str">
        <f t="shared" si="58"/>
        <v>43497-Becerra Bursatil S.A. (26)-41482-OUT</v>
      </c>
      <c r="B1891" s="1" t="str">
        <f t="shared" si="59"/>
        <v>43497-Becerra Bursatil S.A. (26)-OUT</v>
      </c>
      <c r="C1891" s="1" t="str">
        <f>IF(I1891="","",IF(J1891="OUT","",IF(COUNTIF($A$2:A1891,A1891)=1,1,"")))</f>
        <v/>
      </c>
      <c r="D1891" s="1" t="str">
        <f>IF(I1891="","",IF(J1891="IN","",IF(COUNTIF($A$2:A1891,A1891)=1,1,"")))</f>
        <v/>
      </c>
      <c r="E1891" s="1" t="str">
        <f>IF(I1891="","",IF(J1891="OUT","",IF(COUNTIF(B$2:$B1891,B1891)=1,1,"")))</f>
        <v/>
      </c>
      <c r="F1891" s="1" t="str">
        <f>IF(I1891="","",IF(J1891="IN","",IF(COUNTIF($B$2:B1891,B1891)=1,1,"")))</f>
        <v/>
      </c>
      <c r="G1891" s="1">
        <f>IF(I1891="","",COUNTIF($K$1:K1891,K1891))</f>
        <v>24</v>
      </c>
      <c r="H1891" s="1">
        <f>IF(I1891="","",COUNTIF($G$2:G1891,1))</f>
        <v>87</v>
      </c>
      <c r="I1891" s="5">
        <v>41482</v>
      </c>
      <c r="J1891" s="5" t="s">
        <v>3</v>
      </c>
      <c r="K1891" s="5" t="s">
        <v>34</v>
      </c>
      <c r="L1891" s="6">
        <v>43497</v>
      </c>
      <c r="M1891" s="5">
        <v>800</v>
      </c>
      <c r="N1891" s="5">
        <v>46</v>
      </c>
      <c r="O1891" s="7">
        <v>-36800</v>
      </c>
    </row>
    <row r="1892" spans="1:15" x14ac:dyDescent="0.2">
      <c r="A1892" s="1" t="str">
        <f t="shared" ref="A1892:A1955" si="60">IF(I1892="","",L1892&amp;"-"&amp;K1892&amp;"-"&amp;I1892&amp;"-"&amp;J1892)</f>
        <v>43497-Becerra Bursatil S.A. (26)-41482-OUT</v>
      </c>
      <c r="B1892" s="1" t="str">
        <f t="shared" ref="B1892:B1955" si="61">IF(I1892="","",L1892&amp;"-"&amp;K1892&amp;"-"&amp;J1892)</f>
        <v>43497-Becerra Bursatil S.A. (26)-OUT</v>
      </c>
      <c r="C1892" s="1" t="str">
        <f>IF(I1892="","",IF(J1892="OUT","",IF(COUNTIF($A$2:A1892,A1892)=1,1,"")))</f>
        <v/>
      </c>
      <c r="D1892" s="1" t="str">
        <f>IF(I1892="","",IF(J1892="IN","",IF(COUNTIF($A$2:A1892,A1892)=1,1,"")))</f>
        <v/>
      </c>
      <c r="E1892" s="1" t="str">
        <f>IF(I1892="","",IF(J1892="OUT","",IF(COUNTIF(B$2:$B1892,B1892)=1,1,"")))</f>
        <v/>
      </c>
      <c r="F1892" s="1" t="str">
        <f>IF(I1892="","",IF(J1892="IN","",IF(COUNTIF($B$2:B1892,B1892)=1,1,"")))</f>
        <v/>
      </c>
      <c r="G1892" s="1">
        <f>IF(I1892="","",COUNTIF($K$1:K1892,K1892))</f>
        <v>25</v>
      </c>
      <c r="H1892" s="1">
        <f>IF(I1892="","",COUNTIF($G$2:G1892,1))</f>
        <v>87</v>
      </c>
      <c r="I1892" s="5">
        <v>41482</v>
      </c>
      <c r="J1892" s="5" t="s">
        <v>3</v>
      </c>
      <c r="K1892" s="5" t="s">
        <v>34</v>
      </c>
      <c r="L1892" s="6">
        <v>43497</v>
      </c>
      <c r="M1892" s="5">
        <v>1500</v>
      </c>
      <c r="N1892" s="5">
        <v>16.600000000000001</v>
      </c>
      <c r="O1892" s="7">
        <v>-24900.000000000004</v>
      </c>
    </row>
    <row r="1893" spans="1:15" x14ac:dyDescent="0.2">
      <c r="A1893" s="1" t="str">
        <f t="shared" si="60"/>
        <v>43497-Becerra Bursatil S.A. (26)-41482-OUT</v>
      </c>
      <c r="B1893" s="1" t="str">
        <f t="shared" si="61"/>
        <v>43497-Becerra Bursatil S.A. (26)-OUT</v>
      </c>
      <c r="C1893" s="1" t="str">
        <f>IF(I1893="","",IF(J1893="OUT","",IF(COUNTIF($A$2:A1893,A1893)=1,1,"")))</f>
        <v/>
      </c>
      <c r="D1893" s="1" t="str">
        <f>IF(I1893="","",IF(J1893="IN","",IF(COUNTIF($A$2:A1893,A1893)=1,1,"")))</f>
        <v/>
      </c>
      <c r="E1893" s="1" t="str">
        <f>IF(I1893="","",IF(J1893="OUT","",IF(COUNTIF(B$2:$B1893,B1893)=1,1,"")))</f>
        <v/>
      </c>
      <c r="F1893" s="1" t="str">
        <f>IF(I1893="","",IF(J1893="IN","",IF(COUNTIF($B$2:B1893,B1893)=1,1,"")))</f>
        <v/>
      </c>
      <c r="G1893" s="1">
        <f>IF(I1893="","",COUNTIF($K$1:K1893,K1893))</f>
        <v>26</v>
      </c>
      <c r="H1893" s="1">
        <f>IF(I1893="","",COUNTIF($G$2:G1893,1))</f>
        <v>87</v>
      </c>
      <c r="I1893" s="5">
        <v>41482</v>
      </c>
      <c r="J1893" s="5" t="s">
        <v>3</v>
      </c>
      <c r="K1893" s="5" t="s">
        <v>34</v>
      </c>
      <c r="L1893" s="6">
        <v>43497</v>
      </c>
      <c r="M1893" s="5">
        <v>366</v>
      </c>
      <c r="N1893" s="5">
        <v>42</v>
      </c>
      <c r="O1893" s="7">
        <v>-15372</v>
      </c>
    </row>
    <row r="1894" spans="1:15" x14ac:dyDescent="0.2">
      <c r="A1894" s="1" t="str">
        <f t="shared" si="60"/>
        <v>43497-Becerra Bursatil S.A. (26)-41482-OUT</v>
      </c>
      <c r="B1894" s="1" t="str">
        <f t="shared" si="61"/>
        <v>43497-Becerra Bursatil S.A. (26)-OUT</v>
      </c>
      <c r="C1894" s="1" t="str">
        <f>IF(I1894="","",IF(J1894="OUT","",IF(COUNTIF($A$2:A1894,A1894)=1,1,"")))</f>
        <v/>
      </c>
      <c r="D1894" s="1" t="str">
        <f>IF(I1894="","",IF(J1894="IN","",IF(COUNTIF($A$2:A1894,A1894)=1,1,"")))</f>
        <v/>
      </c>
      <c r="E1894" s="1" t="str">
        <f>IF(I1894="","",IF(J1894="OUT","",IF(COUNTIF(B$2:$B1894,B1894)=1,1,"")))</f>
        <v/>
      </c>
      <c r="F1894" s="1" t="str">
        <f>IF(I1894="","",IF(J1894="IN","",IF(COUNTIF($B$2:B1894,B1894)=1,1,"")))</f>
        <v/>
      </c>
      <c r="G1894" s="1">
        <f>IF(I1894="","",COUNTIF($K$1:K1894,K1894))</f>
        <v>27</v>
      </c>
      <c r="H1894" s="1">
        <f>IF(I1894="","",COUNTIF($G$2:G1894,1))</f>
        <v>87</v>
      </c>
      <c r="I1894" s="5">
        <v>41482</v>
      </c>
      <c r="J1894" s="5" t="s">
        <v>3</v>
      </c>
      <c r="K1894" s="5" t="s">
        <v>34</v>
      </c>
      <c r="L1894" s="6">
        <v>43497</v>
      </c>
      <c r="M1894" s="5">
        <v>20</v>
      </c>
      <c r="N1894" s="5">
        <v>527.75</v>
      </c>
      <c r="O1894" s="7">
        <v>-10555</v>
      </c>
    </row>
    <row r="1895" spans="1:15" x14ac:dyDescent="0.2">
      <c r="A1895" s="1" t="str">
        <f t="shared" si="60"/>
        <v>43497-Becerra Bursatil S.A. (26)-41482-OUT</v>
      </c>
      <c r="B1895" s="1" t="str">
        <f t="shared" si="61"/>
        <v>43497-Becerra Bursatil S.A. (26)-OUT</v>
      </c>
      <c r="C1895" s="1" t="str">
        <f>IF(I1895="","",IF(J1895="OUT","",IF(COUNTIF($A$2:A1895,A1895)=1,1,"")))</f>
        <v/>
      </c>
      <c r="D1895" s="1" t="str">
        <f>IF(I1895="","",IF(J1895="IN","",IF(COUNTIF($A$2:A1895,A1895)=1,1,"")))</f>
        <v/>
      </c>
      <c r="E1895" s="1" t="str">
        <f>IF(I1895="","",IF(J1895="OUT","",IF(COUNTIF(B$2:$B1895,B1895)=1,1,"")))</f>
        <v/>
      </c>
      <c r="F1895" s="1" t="str">
        <f>IF(I1895="","",IF(J1895="IN","",IF(COUNTIF($B$2:B1895,B1895)=1,1,"")))</f>
        <v/>
      </c>
      <c r="G1895" s="1">
        <f>IF(I1895="","",COUNTIF($K$1:K1895,K1895))</f>
        <v>28</v>
      </c>
      <c r="H1895" s="1">
        <f>IF(I1895="","",COUNTIF($G$2:G1895,1))</f>
        <v>87</v>
      </c>
      <c r="I1895" s="5">
        <v>41482</v>
      </c>
      <c r="J1895" s="5" t="s">
        <v>3</v>
      </c>
      <c r="K1895" s="5" t="s">
        <v>34</v>
      </c>
      <c r="L1895" s="6">
        <v>43497</v>
      </c>
      <c r="M1895" s="5">
        <v>5400</v>
      </c>
      <c r="N1895" s="5">
        <v>97.9</v>
      </c>
      <c r="O1895" s="7">
        <v>-5286.6</v>
      </c>
    </row>
    <row r="1896" spans="1:15" x14ac:dyDescent="0.2">
      <c r="A1896" s="1" t="str">
        <f t="shared" si="60"/>
        <v>43556-Euroclear (0000)-37797-OUT</v>
      </c>
      <c r="B1896" s="1" t="str">
        <f t="shared" si="61"/>
        <v>43556-Euroclear (0000)-OUT</v>
      </c>
      <c r="C1896" s="1" t="str">
        <f>IF(I1896="","",IF(J1896="OUT","",IF(COUNTIF($A$2:A1896,A1896)=1,1,"")))</f>
        <v/>
      </c>
      <c r="D1896" s="1">
        <f>IF(I1896="","",IF(J1896="IN","",IF(COUNTIF($A$2:A1896,A1896)=1,1,"")))</f>
        <v>1</v>
      </c>
      <c r="E1896" s="1" t="str">
        <f>IF(I1896="","",IF(J1896="OUT","",IF(COUNTIF(B$2:$B1896,B1896)=1,1,"")))</f>
        <v/>
      </c>
      <c r="F1896" s="1">
        <f>IF(I1896="","",IF(J1896="IN","",IF(COUNTIF($B$2:B1896,B1896)=1,1,"")))</f>
        <v>1</v>
      </c>
      <c r="G1896" s="1">
        <f>IF(I1896="","",COUNTIF($K$1:K1896,K1896))</f>
        <v>2</v>
      </c>
      <c r="H1896" s="1">
        <f>IF(I1896="","",COUNTIF($G$2:G1896,1))</f>
        <v>87</v>
      </c>
      <c r="I1896" s="5">
        <v>37797</v>
      </c>
      <c r="J1896" s="5" t="s">
        <v>3</v>
      </c>
      <c r="K1896" s="5" t="s">
        <v>137</v>
      </c>
      <c r="L1896" s="6">
        <v>43556</v>
      </c>
      <c r="M1896" s="5">
        <v>10700</v>
      </c>
      <c r="N1896" s="5">
        <v>0</v>
      </c>
      <c r="O1896" s="7">
        <f>-M1896*I1896</f>
        <v>-404427900</v>
      </c>
    </row>
    <row r="1897" spans="1:15" x14ac:dyDescent="0.2">
      <c r="A1897" s="1" t="str">
        <f t="shared" si="60"/>
        <v>43556-EcoBolsar (689)-37833-OUT</v>
      </c>
      <c r="B1897" s="1" t="str">
        <f t="shared" si="61"/>
        <v>43556-EcoBolsar (689)-OUT</v>
      </c>
      <c r="C1897" s="1" t="str">
        <f>IF(I1897="","",IF(J1897="OUT","",IF(COUNTIF($A$2:A1897,A1897)=1,1,"")))</f>
        <v/>
      </c>
      <c r="D1897" s="1">
        <f>IF(I1897="","",IF(J1897="IN","",IF(COUNTIF($A$2:A1897,A1897)=1,1,"")))</f>
        <v>1</v>
      </c>
      <c r="E1897" s="1" t="str">
        <f>IF(I1897="","",IF(J1897="OUT","",IF(COUNTIF(B$2:$B1897,B1897)=1,1,"")))</f>
        <v/>
      </c>
      <c r="F1897" s="1">
        <f>IF(I1897="","",IF(J1897="IN","",IF(COUNTIF($B$2:B1897,B1897)=1,1,"")))</f>
        <v>1</v>
      </c>
      <c r="G1897" s="1">
        <f>IF(I1897="","",COUNTIF($K$1:K1897,K1897))</f>
        <v>201</v>
      </c>
      <c r="H1897" s="1">
        <f>IF(I1897="","",COUNTIF($G$2:G1897,1))</f>
        <v>87</v>
      </c>
      <c r="I1897" s="5">
        <v>37833</v>
      </c>
      <c r="J1897" s="5" t="s">
        <v>3</v>
      </c>
      <c r="K1897" s="5" t="s">
        <v>25</v>
      </c>
      <c r="L1897" s="6">
        <v>43556</v>
      </c>
      <c r="M1897" s="5">
        <v>3000</v>
      </c>
      <c r="N1897" s="5">
        <v>0</v>
      </c>
      <c r="O1897" s="7">
        <f>-M1897*I1897</f>
        <v>-113499000</v>
      </c>
    </row>
    <row r="1898" spans="1:15" x14ac:dyDescent="0.2">
      <c r="A1898" s="1" t="str">
        <f t="shared" si="60"/>
        <v>43556-EcoBolsar (689)-37664-OUT</v>
      </c>
      <c r="B1898" s="1" t="str">
        <f t="shared" si="61"/>
        <v>43556-EcoBolsar (689)-OUT</v>
      </c>
      <c r="C1898" s="1" t="str">
        <f>IF(I1898="","",IF(J1898="OUT","",IF(COUNTIF($A$2:A1898,A1898)=1,1,"")))</f>
        <v/>
      </c>
      <c r="D1898" s="1">
        <f>IF(I1898="","",IF(J1898="IN","",IF(COUNTIF($A$2:A1898,A1898)=1,1,"")))</f>
        <v>1</v>
      </c>
      <c r="E1898" s="1" t="str">
        <f>IF(I1898="","",IF(J1898="OUT","",IF(COUNTIF(B$2:$B1898,B1898)=1,1,"")))</f>
        <v/>
      </c>
      <c r="F1898" s="1" t="str">
        <f>IF(I1898="","",IF(J1898="IN","",IF(COUNTIF($B$2:B1898,B1898)=1,1,"")))</f>
        <v/>
      </c>
      <c r="G1898" s="1">
        <f>IF(I1898="","",COUNTIF($K$1:K1898,K1898))</f>
        <v>202</v>
      </c>
      <c r="H1898" s="1">
        <f>IF(I1898="","",COUNTIF($G$2:G1898,1))</f>
        <v>87</v>
      </c>
      <c r="I1898" s="5">
        <v>37664</v>
      </c>
      <c r="J1898" s="5" t="s">
        <v>3</v>
      </c>
      <c r="K1898" s="5" t="s">
        <v>25</v>
      </c>
      <c r="L1898" s="6">
        <v>43556</v>
      </c>
      <c r="M1898" s="5">
        <v>2672</v>
      </c>
      <c r="N1898" s="5">
        <v>0</v>
      </c>
      <c r="O1898" s="7">
        <f>-M1898*I1898</f>
        <v>-100638208</v>
      </c>
    </row>
    <row r="1899" spans="1:15" x14ac:dyDescent="0.2">
      <c r="A1899" s="1" t="str">
        <f t="shared" si="60"/>
        <v>43556-Interactive Brokers (0534)-37863-OUT</v>
      </c>
      <c r="B1899" s="1" t="str">
        <f t="shared" si="61"/>
        <v>43556-Interactive Brokers (0534)-OUT</v>
      </c>
      <c r="C1899" s="1" t="str">
        <f>IF(I1899="","",IF(J1899="OUT","",IF(COUNTIF($A$2:A1899,A1899)=1,1,"")))</f>
        <v/>
      </c>
      <c r="D1899" s="1">
        <f>IF(I1899="","",IF(J1899="IN","",IF(COUNTIF($A$2:A1899,A1899)=1,1,"")))</f>
        <v>1</v>
      </c>
      <c r="E1899" s="1" t="str">
        <f>IF(I1899="","",IF(J1899="OUT","",IF(COUNTIF(B$2:$B1899,B1899)=1,1,"")))</f>
        <v/>
      </c>
      <c r="F1899" s="1">
        <f>IF(I1899="","",IF(J1899="IN","",IF(COUNTIF($B$2:B1899,B1899)=1,1,"")))</f>
        <v>1</v>
      </c>
      <c r="G1899" s="1">
        <f>IF(I1899="","",COUNTIF($K$1:K1899,K1899))</f>
        <v>3</v>
      </c>
      <c r="H1899" s="1">
        <f>IF(I1899="","",COUNTIF($G$2:G1899,1))</f>
        <v>87</v>
      </c>
      <c r="I1899" s="5">
        <v>37863</v>
      </c>
      <c r="J1899" s="5" t="s">
        <v>3</v>
      </c>
      <c r="K1899" s="5" t="s">
        <v>120</v>
      </c>
      <c r="L1899" s="6">
        <v>43556</v>
      </c>
      <c r="M1899" s="5">
        <v>31000</v>
      </c>
      <c r="N1899" s="5">
        <v>0</v>
      </c>
      <c r="O1899" s="7">
        <f>-M1899*I1899</f>
        <v>-1173753000</v>
      </c>
    </row>
    <row r="1900" spans="1:15" x14ac:dyDescent="0.2">
      <c r="A1900" s="1" t="str">
        <f t="shared" si="60"/>
        <v>43556-Caja de Valores S.A. (0000)-37830-OUT</v>
      </c>
      <c r="B1900" s="1" t="str">
        <f t="shared" si="61"/>
        <v>43556-Caja de Valores S.A. (0000)-OUT</v>
      </c>
      <c r="C1900" s="1" t="str">
        <f>IF(I1900="","",IF(J1900="OUT","",IF(COUNTIF($A$2:A1900,A1900)=1,1,"")))</f>
        <v/>
      </c>
      <c r="D1900" s="1">
        <f>IF(I1900="","",IF(J1900="IN","",IF(COUNTIF($A$2:A1900,A1900)=1,1,"")))</f>
        <v>1</v>
      </c>
      <c r="E1900" s="1" t="str">
        <f>IF(I1900="","",IF(J1900="OUT","",IF(COUNTIF(B$2:$B1900,B1900)=1,1,"")))</f>
        <v/>
      </c>
      <c r="F1900" s="1">
        <f>IF(I1900="","",IF(J1900="IN","",IF(COUNTIF($B$2:B1900,B1900)=1,1,"")))</f>
        <v>1</v>
      </c>
      <c r="G1900" s="1">
        <f>IF(I1900="","",COUNTIF($K$1:K1900,K1900))</f>
        <v>19</v>
      </c>
      <c r="H1900" s="1">
        <f>IF(I1900="","",COUNTIF($G$2:G1900,1))</f>
        <v>87</v>
      </c>
      <c r="I1900" s="5">
        <v>37830</v>
      </c>
      <c r="J1900" s="5" t="s">
        <v>3</v>
      </c>
      <c r="K1900" s="5" t="s">
        <v>22</v>
      </c>
      <c r="L1900" s="6">
        <v>43556</v>
      </c>
      <c r="M1900" s="5">
        <v>31000</v>
      </c>
      <c r="N1900" s="5">
        <v>3545</v>
      </c>
      <c r="O1900" s="7">
        <f>-(M1900/100)*I1900</f>
        <v>-11727300</v>
      </c>
    </row>
    <row r="1901" spans="1:15" x14ac:dyDescent="0.2">
      <c r="A1901" s="1" t="str">
        <f t="shared" si="60"/>
        <v>43556-Bull Market Brokers S.A (200)-37815-OUT</v>
      </c>
      <c r="B1901" s="1" t="str">
        <f t="shared" si="61"/>
        <v>43556-Bull Market Brokers S.A (200)-OUT</v>
      </c>
      <c r="C1901" s="1" t="str">
        <f>IF(I1901="","",IF(J1901="OUT","",IF(COUNTIF($A$2:A1901,A1901)=1,1,"")))</f>
        <v/>
      </c>
      <c r="D1901" s="1">
        <f>IF(I1901="","",IF(J1901="IN","",IF(COUNTIF($A$2:A1901,A1901)=1,1,"")))</f>
        <v>1</v>
      </c>
      <c r="E1901" s="1" t="str">
        <f>IF(I1901="","",IF(J1901="OUT","",IF(COUNTIF(B$2:$B1901,B1901)=1,1,"")))</f>
        <v/>
      </c>
      <c r="F1901" s="1">
        <f>IF(I1901="","",IF(J1901="IN","",IF(COUNTIF($B$2:B1901,B1901)=1,1,"")))</f>
        <v>1</v>
      </c>
      <c r="G1901" s="1">
        <f>IF(I1901="","",COUNTIF($K$1:K1901,K1901))</f>
        <v>203</v>
      </c>
      <c r="H1901" s="1">
        <f>IF(I1901="","",COUNTIF($G$2:G1901,1))</f>
        <v>87</v>
      </c>
      <c r="I1901" s="5">
        <v>37815</v>
      </c>
      <c r="J1901" s="5" t="s">
        <v>3</v>
      </c>
      <c r="K1901" s="5" t="s">
        <v>21</v>
      </c>
      <c r="L1901" s="6">
        <v>43556</v>
      </c>
      <c r="M1901" s="5">
        <v>4759</v>
      </c>
      <c r="N1901" s="5">
        <v>4725</v>
      </c>
      <c r="O1901" s="7">
        <f>-(M1901/100)*I1901</f>
        <v>-1799615.85</v>
      </c>
    </row>
    <row r="1902" spans="1:15" x14ac:dyDescent="0.2">
      <c r="A1902" s="1" t="str">
        <f t="shared" si="60"/>
        <v>43556-PP Inversiones S.A (262)-37795-OUT</v>
      </c>
      <c r="B1902" s="1" t="str">
        <f t="shared" si="61"/>
        <v>43556-PP Inversiones S.A (262)-OUT</v>
      </c>
      <c r="C1902" s="1" t="str">
        <f>IF(I1902="","",IF(J1902="OUT","",IF(COUNTIF($A$2:A1902,A1902)=1,1,"")))</f>
        <v/>
      </c>
      <c r="D1902" s="1">
        <f>IF(I1902="","",IF(J1902="IN","",IF(COUNTIF($A$2:A1902,A1902)=1,1,"")))</f>
        <v>1</v>
      </c>
      <c r="E1902" s="1" t="str">
        <f>IF(I1902="","",IF(J1902="OUT","",IF(COUNTIF(B$2:$B1902,B1902)=1,1,"")))</f>
        <v/>
      </c>
      <c r="F1902" s="1">
        <f>IF(I1902="","",IF(J1902="IN","",IF(COUNTIF($B$2:B1902,B1902)=1,1,"")))</f>
        <v>1</v>
      </c>
      <c r="G1902" s="1">
        <f>IF(I1902="","",COUNTIF($K$1:K1902,K1902))</f>
        <v>52</v>
      </c>
      <c r="H1902" s="1">
        <f>IF(I1902="","",COUNTIF($G$2:G1902,1))</f>
        <v>87</v>
      </c>
      <c r="I1902" s="5">
        <v>37795</v>
      </c>
      <c r="J1902" s="5" t="s">
        <v>3</v>
      </c>
      <c r="K1902" s="5" t="s">
        <v>29</v>
      </c>
      <c r="L1902" s="6">
        <v>43556</v>
      </c>
      <c r="M1902" s="5">
        <v>350</v>
      </c>
      <c r="N1902" s="5">
        <v>841</v>
      </c>
      <c r="O1902" s="7">
        <f>-M1902*I1902</f>
        <v>-13228250</v>
      </c>
    </row>
    <row r="1903" spans="1:15" x14ac:dyDescent="0.2">
      <c r="A1903" s="1" t="str">
        <f t="shared" si="60"/>
        <v>43556-Balanz Capital (238)-37704-OUT</v>
      </c>
      <c r="B1903" s="1" t="str">
        <f t="shared" si="61"/>
        <v>43556-Balanz Capital (238)-OUT</v>
      </c>
      <c r="C1903" s="1" t="str">
        <f>IF(I1903="","",IF(J1903="OUT","",IF(COUNTIF($A$2:A1903,A1903)=1,1,"")))</f>
        <v/>
      </c>
      <c r="D1903" s="1">
        <f>IF(I1903="","",IF(J1903="IN","",IF(COUNTIF($A$2:A1903,A1903)=1,1,"")))</f>
        <v>1</v>
      </c>
      <c r="E1903" s="1" t="str">
        <f>IF(I1903="","",IF(J1903="OUT","",IF(COUNTIF(B$2:$B1903,B1903)=1,1,"")))</f>
        <v/>
      </c>
      <c r="F1903" s="1">
        <f>IF(I1903="","",IF(J1903="IN","",IF(COUNTIF($B$2:B1903,B1903)=1,1,"")))</f>
        <v>1</v>
      </c>
      <c r="G1903" s="1">
        <f>IF(I1903="","",COUNTIF($K$1:K1903,K1903))</f>
        <v>110</v>
      </c>
      <c r="H1903" s="1">
        <f>IF(I1903="","",COUNTIF($G$2:G1903,1))</f>
        <v>87</v>
      </c>
      <c r="I1903" s="5">
        <v>37704</v>
      </c>
      <c r="J1903" s="5" t="s">
        <v>3</v>
      </c>
      <c r="K1903" s="5" t="s">
        <v>6</v>
      </c>
      <c r="L1903" s="6">
        <v>43556</v>
      </c>
      <c r="M1903" s="5">
        <v>2000</v>
      </c>
      <c r="N1903" s="5">
        <v>3250</v>
      </c>
      <c r="O1903" s="7">
        <f>-(M1903/100)*I1903</f>
        <v>-754080</v>
      </c>
    </row>
    <row r="1904" spans="1:15" x14ac:dyDescent="0.2">
      <c r="A1904" s="1" t="str">
        <f t="shared" si="60"/>
        <v>43556-Balanz Capital (238)-37734-OUT</v>
      </c>
      <c r="B1904" s="1" t="str">
        <f t="shared" si="61"/>
        <v>43556-Balanz Capital (238)-OUT</v>
      </c>
      <c r="C1904" s="1" t="str">
        <f>IF(I1904="","",IF(J1904="OUT","",IF(COUNTIF($A$2:A1904,A1904)=1,1,"")))</f>
        <v/>
      </c>
      <c r="D1904" s="1">
        <f>IF(I1904="","",IF(J1904="IN","",IF(COUNTIF($A$2:A1904,A1904)=1,1,"")))</f>
        <v>1</v>
      </c>
      <c r="E1904" s="1" t="str">
        <f>IF(I1904="","",IF(J1904="OUT","",IF(COUNTIF(B$2:$B1904,B1904)=1,1,"")))</f>
        <v/>
      </c>
      <c r="F1904" s="1" t="str">
        <f>IF(I1904="","",IF(J1904="IN","",IF(COUNTIF($B$2:B1904,B1904)=1,1,"")))</f>
        <v/>
      </c>
      <c r="G1904" s="1">
        <f>IF(I1904="","",COUNTIF($K$1:K1904,K1904))</f>
        <v>111</v>
      </c>
      <c r="H1904" s="1">
        <f>IF(I1904="","",COUNTIF($G$2:G1904,1))</f>
        <v>87</v>
      </c>
      <c r="I1904" s="5">
        <v>37734</v>
      </c>
      <c r="J1904" s="5" t="s">
        <v>3</v>
      </c>
      <c r="K1904" s="5" t="s">
        <v>6</v>
      </c>
      <c r="L1904" s="6">
        <v>43556</v>
      </c>
      <c r="M1904" s="5">
        <v>6000</v>
      </c>
      <c r="N1904" s="5">
        <v>3270</v>
      </c>
      <c r="O1904" s="7">
        <f>-(M1904/100)*I1904</f>
        <v>-2264040</v>
      </c>
    </row>
    <row r="1905" spans="1:15" x14ac:dyDescent="0.2">
      <c r="A1905" s="1" t="str">
        <f t="shared" si="60"/>
        <v>43556-Clearstream (0000)-37757-IN</v>
      </c>
      <c r="B1905" s="1" t="str">
        <f t="shared" si="61"/>
        <v>43556-Clearstream (0000)-IN</v>
      </c>
      <c r="C1905" s="1">
        <f>IF(I1905="","",IF(J1905="OUT","",IF(COUNTIF($A$2:A1905,A1905)=1,1,"")))</f>
        <v>1</v>
      </c>
      <c r="D1905" s="1" t="str">
        <f>IF(I1905="","",IF(J1905="IN","",IF(COUNTIF($A$2:A1905,A1905)=1,1,"")))</f>
        <v/>
      </c>
      <c r="E1905" s="1">
        <f>IF(I1905="","",IF(J1905="OUT","",IF(COUNTIF(B$2:$B1905,B1905)=1,1,"")))</f>
        <v>1</v>
      </c>
      <c r="F1905" s="1" t="str">
        <f>IF(I1905="","",IF(J1905="IN","",IF(COUNTIF($B$2:B1905,B1905)=1,1,"")))</f>
        <v/>
      </c>
      <c r="G1905" s="1">
        <f>IF(I1905="","",COUNTIF($K$1:K1905,K1905))</f>
        <v>6</v>
      </c>
      <c r="H1905" s="1">
        <f>IF(I1905="","",COUNTIF($G$2:G1905,1))</f>
        <v>87</v>
      </c>
      <c r="I1905" s="5">
        <v>37757</v>
      </c>
      <c r="J1905" s="5" t="s">
        <v>2</v>
      </c>
      <c r="K1905" s="5" t="s">
        <v>14</v>
      </c>
      <c r="L1905" s="6">
        <v>43556</v>
      </c>
      <c r="M1905" s="5">
        <v>10000</v>
      </c>
      <c r="N1905" s="5">
        <v>3560</v>
      </c>
      <c r="O1905" s="7">
        <f>+(M1905/100)*I1905</f>
        <v>3775700</v>
      </c>
    </row>
    <row r="1906" spans="1:15" x14ac:dyDescent="0.2">
      <c r="A1906" s="1" t="str">
        <f t="shared" si="60"/>
        <v>43556-Santader Rio Banco (1119)-37809-OUT</v>
      </c>
      <c r="B1906" s="1" t="str">
        <f t="shared" si="61"/>
        <v>43556-Santader Rio Banco (1119)-OUT</v>
      </c>
      <c r="C1906" s="1" t="str">
        <f>IF(I1906="","",IF(J1906="OUT","",IF(COUNTIF($A$2:A1906,A1906)=1,1,"")))</f>
        <v/>
      </c>
      <c r="D1906" s="1">
        <f>IF(I1906="","",IF(J1906="IN","",IF(COUNTIF($A$2:A1906,A1906)=1,1,"")))</f>
        <v>1</v>
      </c>
      <c r="E1906" s="1" t="str">
        <f>IF(I1906="","",IF(J1906="OUT","",IF(COUNTIF(B$2:$B1906,B1906)=1,1,"")))</f>
        <v/>
      </c>
      <c r="F1906" s="1">
        <f>IF(I1906="","",IF(J1906="IN","",IF(COUNTIF($B$2:B1906,B1906)=1,1,"")))</f>
        <v>1</v>
      </c>
      <c r="G1906" s="1">
        <f>IF(I1906="","",COUNTIF($K$1:K1906,K1906))</f>
        <v>1</v>
      </c>
      <c r="H1906" s="1">
        <f>IF(I1906="","",COUNTIF($G$2:G1906,1))</f>
        <v>88</v>
      </c>
      <c r="I1906" s="5">
        <v>37809</v>
      </c>
      <c r="J1906" s="5" t="s">
        <v>3</v>
      </c>
      <c r="K1906" s="5" t="s">
        <v>139</v>
      </c>
      <c r="L1906" s="6">
        <v>43556</v>
      </c>
      <c r="M1906" s="5">
        <v>14000</v>
      </c>
      <c r="N1906" s="5">
        <v>3150</v>
      </c>
      <c r="O1906" s="7">
        <f>-(M1906/100)*I1906</f>
        <v>-5293260</v>
      </c>
    </row>
    <row r="1907" spans="1:15" x14ac:dyDescent="0.2">
      <c r="A1907" s="1" t="str">
        <f t="shared" si="60"/>
        <v>43556-Guardati Torti S.A (1736)-37755-OUT</v>
      </c>
      <c r="B1907" s="1" t="str">
        <f t="shared" si="61"/>
        <v>43556-Guardati Torti S.A (1736)-OUT</v>
      </c>
      <c r="C1907" s="1" t="str">
        <f>IF(I1907="","",IF(J1907="OUT","",IF(COUNTIF($A$2:A1907,A1907)=1,1,"")))</f>
        <v/>
      </c>
      <c r="D1907" s="1">
        <f>IF(I1907="","",IF(J1907="IN","",IF(COUNTIF($A$2:A1907,A1907)=1,1,"")))</f>
        <v>1</v>
      </c>
      <c r="E1907" s="1" t="str">
        <f>IF(I1907="","",IF(J1907="OUT","",IF(COUNTIF(B$2:$B1907,B1907)=1,1,"")))</f>
        <v/>
      </c>
      <c r="F1907" s="1">
        <f>IF(I1907="","",IF(J1907="IN","",IF(COUNTIF($B$2:B1907,B1907)=1,1,"")))</f>
        <v>1</v>
      </c>
      <c r="G1907" s="1">
        <f>IF(I1907="","",COUNTIF($K$1:K1907,K1907))</f>
        <v>61</v>
      </c>
      <c r="H1907" s="1">
        <f>IF(I1907="","",COUNTIF($G$2:G1907,1))</f>
        <v>88</v>
      </c>
      <c r="I1907" s="5">
        <v>37755</v>
      </c>
      <c r="J1907" s="5" t="s">
        <v>3</v>
      </c>
      <c r="K1907" s="5" t="s">
        <v>27</v>
      </c>
      <c r="L1907" s="6">
        <v>43556</v>
      </c>
      <c r="M1907" s="5">
        <v>2000</v>
      </c>
      <c r="N1907" s="5">
        <v>15.05</v>
      </c>
      <c r="O1907" s="7">
        <f>-M1907*I1907</f>
        <v>-75510000</v>
      </c>
    </row>
    <row r="1908" spans="1:15" x14ac:dyDescent="0.2">
      <c r="A1908" s="1" t="str">
        <f t="shared" si="60"/>
        <v>43556-Balanz Capital (238)-37732-OUT</v>
      </c>
      <c r="B1908" s="1" t="str">
        <f t="shared" si="61"/>
        <v>43556-Balanz Capital (238)-OUT</v>
      </c>
      <c r="C1908" s="1" t="str">
        <f>IF(I1908="","",IF(J1908="OUT","",IF(COUNTIF($A$2:A1908,A1908)=1,1,"")))</f>
        <v/>
      </c>
      <c r="D1908" s="1">
        <f>IF(I1908="","",IF(J1908="IN","",IF(COUNTIF($A$2:A1908,A1908)=1,1,"")))</f>
        <v>1</v>
      </c>
      <c r="E1908" s="1" t="str">
        <f>IF(I1908="","",IF(J1908="OUT","",IF(COUNTIF(B$2:$B1908,B1908)=1,1,"")))</f>
        <v/>
      </c>
      <c r="F1908" s="1" t="str">
        <f>IF(I1908="","",IF(J1908="IN","",IF(COUNTIF($B$2:B1908,B1908)=1,1,"")))</f>
        <v/>
      </c>
      <c r="G1908" s="1">
        <f>IF(I1908="","",COUNTIF($K$1:K1908,K1908))</f>
        <v>112</v>
      </c>
      <c r="H1908" s="1">
        <f>IF(I1908="","",COUNTIF($G$2:G1908,1))</f>
        <v>88</v>
      </c>
      <c r="I1908" s="5">
        <v>37732</v>
      </c>
      <c r="J1908" s="5" t="s">
        <v>3</v>
      </c>
      <c r="K1908" s="5" t="s">
        <v>6</v>
      </c>
      <c r="L1908" s="6">
        <v>43556</v>
      </c>
      <c r="M1908" s="5">
        <v>5462</v>
      </c>
      <c r="N1908" s="5">
        <v>4140</v>
      </c>
      <c r="O1908" s="7">
        <f>-(M1908/100)*I1908</f>
        <v>-2060921.8399999999</v>
      </c>
    </row>
    <row r="1909" spans="1:15" x14ac:dyDescent="0.2">
      <c r="A1909" s="1" t="str">
        <f t="shared" si="60"/>
        <v>43556-Bull Market Brokers S.A (200)-37631-OUT</v>
      </c>
      <c r="B1909" s="1" t="str">
        <f t="shared" si="61"/>
        <v>43556-Bull Market Brokers S.A (200)-OUT</v>
      </c>
      <c r="C1909" s="1" t="str">
        <f>IF(I1909="","",IF(J1909="OUT","",IF(COUNTIF($A$2:A1909,A1909)=1,1,"")))</f>
        <v/>
      </c>
      <c r="D1909" s="1">
        <f>IF(I1909="","",IF(J1909="IN","",IF(COUNTIF($A$2:A1909,A1909)=1,1,"")))</f>
        <v>1</v>
      </c>
      <c r="E1909" s="1" t="str">
        <f>IF(I1909="","",IF(J1909="OUT","",IF(COUNTIF(B$2:$B1909,B1909)=1,1,"")))</f>
        <v/>
      </c>
      <c r="F1909" s="1" t="str">
        <f>IF(I1909="","",IF(J1909="IN","",IF(COUNTIF($B$2:B1909,B1909)=1,1,"")))</f>
        <v/>
      </c>
      <c r="G1909" s="1">
        <f>IF(I1909="","",COUNTIF($K$1:K1909,K1909))</f>
        <v>204</v>
      </c>
      <c r="H1909" s="1">
        <f>IF(I1909="","",COUNTIF($G$2:G1909,1))</f>
        <v>88</v>
      </c>
      <c r="I1909" s="5">
        <v>37631</v>
      </c>
      <c r="J1909" s="5" t="s">
        <v>3</v>
      </c>
      <c r="K1909" s="5" t="s">
        <v>21</v>
      </c>
      <c r="L1909" s="6">
        <v>43556</v>
      </c>
      <c r="M1909" s="5">
        <v>912</v>
      </c>
      <c r="N1909" s="5">
        <v>4147</v>
      </c>
      <c r="O1909" s="7">
        <f>-(M1909/100)*I1909</f>
        <v>-343194.72</v>
      </c>
    </row>
    <row r="1910" spans="1:15" x14ac:dyDescent="0.2">
      <c r="A1910" s="1" t="str">
        <f t="shared" si="60"/>
        <v>43556-Balanz Capital (238)-37705-OUT</v>
      </c>
      <c r="B1910" s="1" t="str">
        <f t="shared" si="61"/>
        <v>43556-Balanz Capital (238)-OUT</v>
      </c>
      <c r="C1910" s="1" t="str">
        <f>IF(I1910="","",IF(J1910="OUT","",IF(COUNTIF($A$2:A1910,A1910)=1,1,"")))</f>
        <v/>
      </c>
      <c r="D1910" s="1">
        <f>IF(I1910="","",IF(J1910="IN","",IF(COUNTIF($A$2:A1910,A1910)=1,1,"")))</f>
        <v>1</v>
      </c>
      <c r="E1910" s="1" t="str">
        <f>IF(I1910="","",IF(J1910="OUT","",IF(COUNTIF(B$2:$B1910,B1910)=1,1,"")))</f>
        <v/>
      </c>
      <c r="F1910" s="1" t="str">
        <f>IF(I1910="","",IF(J1910="IN","",IF(COUNTIF($B$2:B1910,B1910)=1,1,"")))</f>
        <v/>
      </c>
      <c r="G1910" s="1">
        <f>IF(I1910="","",COUNTIF($K$1:K1910,K1910))</f>
        <v>113</v>
      </c>
      <c r="H1910" s="1">
        <f>IF(I1910="","",COUNTIF($G$2:G1910,1))</f>
        <v>88</v>
      </c>
      <c r="I1910" s="5">
        <v>37705</v>
      </c>
      <c r="J1910" s="5" t="s">
        <v>3</v>
      </c>
      <c r="K1910" s="5" t="s">
        <v>6</v>
      </c>
      <c r="L1910" s="6">
        <v>43556</v>
      </c>
      <c r="M1910" s="5">
        <v>148</v>
      </c>
      <c r="N1910" s="5">
        <v>366.95</v>
      </c>
      <c r="O1910" s="7">
        <f>-M1910*I1910</f>
        <v>-5580340</v>
      </c>
    </row>
    <row r="1911" spans="1:15" x14ac:dyDescent="0.2">
      <c r="A1911" s="1" t="str">
        <f t="shared" si="60"/>
        <v>43556-PP Inversiones S.A (262)-37694-OUT</v>
      </c>
      <c r="B1911" s="1" t="str">
        <f t="shared" si="61"/>
        <v>43556-PP Inversiones S.A (262)-OUT</v>
      </c>
      <c r="C1911" s="1" t="str">
        <f>IF(I1911="","",IF(J1911="OUT","",IF(COUNTIF($A$2:A1911,A1911)=1,1,"")))</f>
        <v/>
      </c>
      <c r="D1911" s="1">
        <f>IF(I1911="","",IF(J1911="IN","",IF(COUNTIF($A$2:A1911,A1911)=1,1,"")))</f>
        <v>1</v>
      </c>
      <c r="E1911" s="1" t="str">
        <f>IF(I1911="","",IF(J1911="OUT","",IF(COUNTIF(B$2:$B1911,B1911)=1,1,"")))</f>
        <v/>
      </c>
      <c r="F1911" s="1" t="str">
        <f>IF(I1911="","",IF(J1911="IN","",IF(COUNTIF($B$2:B1911,B1911)=1,1,"")))</f>
        <v/>
      </c>
      <c r="G1911" s="1">
        <f>IF(I1911="","",COUNTIF($K$1:K1911,K1911))</f>
        <v>53</v>
      </c>
      <c r="H1911" s="1">
        <f>IF(I1911="","",COUNTIF($G$2:G1911,1))</f>
        <v>88</v>
      </c>
      <c r="I1911" s="5">
        <v>37694</v>
      </c>
      <c r="J1911" s="5" t="s">
        <v>3</v>
      </c>
      <c r="K1911" s="5" t="s">
        <v>29</v>
      </c>
      <c r="L1911" s="6">
        <v>43556</v>
      </c>
      <c r="M1911" s="5">
        <v>159</v>
      </c>
      <c r="N1911" s="5">
        <v>341.85</v>
      </c>
      <c r="O1911" s="7">
        <f>-M1911*I1911</f>
        <v>-5993346</v>
      </c>
    </row>
    <row r="1912" spans="1:15" x14ac:dyDescent="0.2">
      <c r="A1912" s="1" t="str">
        <f t="shared" si="60"/>
        <v>43556-Balanz Capital (238)-37733-OUT</v>
      </c>
      <c r="B1912" s="1" t="str">
        <f t="shared" si="61"/>
        <v>43556-Balanz Capital (238)-OUT</v>
      </c>
      <c r="C1912" s="1" t="str">
        <f>IF(I1912="","",IF(J1912="OUT","",IF(COUNTIF($A$2:A1912,A1912)=1,1,"")))</f>
        <v/>
      </c>
      <c r="D1912" s="1">
        <f>IF(I1912="","",IF(J1912="IN","",IF(COUNTIF($A$2:A1912,A1912)=1,1,"")))</f>
        <v>1</v>
      </c>
      <c r="E1912" s="1" t="str">
        <f>IF(I1912="","",IF(J1912="OUT","",IF(COUNTIF(B$2:$B1912,B1912)=1,1,"")))</f>
        <v/>
      </c>
      <c r="F1912" s="1" t="str">
        <f>IF(I1912="","",IF(J1912="IN","",IF(COUNTIF($B$2:B1912,B1912)=1,1,"")))</f>
        <v/>
      </c>
      <c r="G1912" s="1">
        <f>IF(I1912="","",COUNTIF($K$1:K1912,K1912))</f>
        <v>114</v>
      </c>
      <c r="H1912" s="1">
        <f>IF(I1912="","",COUNTIF($G$2:G1912,1))</f>
        <v>88</v>
      </c>
      <c r="I1912" s="5">
        <v>37733</v>
      </c>
      <c r="J1912" s="5" t="s">
        <v>3</v>
      </c>
      <c r="K1912" s="5" t="s">
        <v>6</v>
      </c>
      <c r="L1912" s="6">
        <v>43556</v>
      </c>
      <c r="M1912" s="5">
        <v>7496</v>
      </c>
      <c r="N1912" s="5">
        <v>4061</v>
      </c>
      <c r="O1912" s="7">
        <f>-(M1912/100)*I1912</f>
        <v>-2828465.6799999997</v>
      </c>
    </row>
    <row r="1913" spans="1:15" x14ac:dyDescent="0.2">
      <c r="A1913" s="1" t="str">
        <f t="shared" si="60"/>
        <v>43556-EcoBolsar (689)-37846-OUT</v>
      </c>
      <c r="B1913" s="1" t="str">
        <f t="shared" si="61"/>
        <v>43556-EcoBolsar (689)-OUT</v>
      </c>
      <c r="C1913" s="1" t="str">
        <f>IF(I1913="","",IF(J1913="OUT","",IF(COUNTIF($A$2:A1913,A1913)=1,1,"")))</f>
        <v/>
      </c>
      <c r="D1913" s="1">
        <f>IF(I1913="","",IF(J1913="IN","",IF(COUNTIF($A$2:A1913,A1913)=1,1,"")))</f>
        <v>1</v>
      </c>
      <c r="E1913" s="1" t="str">
        <f>IF(I1913="","",IF(J1913="OUT","",IF(COUNTIF(B$2:$B1913,B1913)=1,1,"")))</f>
        <v/>
      </c>
      <c r="F1913" s="1" t="str">
        <f>IF(I1913="","",IF(J1913="IN","",IF(COUNTIF($B$2:B1913,B1913)=1,1,"")))</f>
        <v/>
      </c>
      <c r="G1913" s="1">
        <f>IF(I1913="","",COUNTIF($K$1:K1913,K1913))</f>
        <v>203</v>
      </c>
      <c r="H1913" s="1">
        <f>IF(I1913="","",COUNTIF($G$2:G1913,1))</f>
        <v>88</v>
      </c>
      <c r="I1913" s="5">
        <v>37846</v>
      </c>
      <c r="J1913" s="5" t="s">
        <v>3</v>
      </c>
      <c r="K1913" s="5" t="s">
        <v>25</v>
      </c>
      <c r="L1913" s="6">
        <v>43556</v>
      </c>
      <c r="M1913" s="5">
        <v>1728</v>
      </c>
      <c r="N1913" s="5">
        <v>3916</v>
      </c>
      <c r="O1913" s="7">
        <f>-(M1913/100)*I1913</f>
        <v>-653978.88</v>
      </c>
    </row>
    <row r="1914" spans="1:15" x14ac:dyDescent="0.2">
      <c r="A1914" s="1" t="str">
        <f t="shared" si="60"/>
        <v>43556-Bull Market Brokers S.A (200)-37864-OUT</v>
      </c>
      <c r="B1914" s="1" t="str">
        <f t="shared" si="61"/>
        <v>43556-Bull Market Brokers S.A (200)-OUT</v>
      </c>
      <c r="C1914" s="1" t="str">
        <f>IF(I1914="","",IF(J1914="OUT","",IF(COUNTIF($A$2:A1914,A1914)=1,1,"")))</f>
        <v/>
      </c>
      <c r="D1914" s="1">
        <f>IF(I1914="","",IF(J1914="IN","",IF(COUNTIF($A$2:A1914,A1914)=1,1,"")))</f>
        <v>1</v>
      </c>
      <c r="E1914" s="1" t="str">
        <f>IF(I1914="","",IF(J1914="OUT","",IF(COUNTIF(B$2:$B1914,B1914)=1,1,"")))</f>
        <v/>
      </c>
      <c r="F1914" s="1" t="str">
        <f>IF(I1914="","",IF(J1914="IN","",IF(COUNTIF($B$2:B1914,B1914)=1,1,"")))</f>
        <v/>
      </c>
      <c r="G1914" s="1">
        <f>IF(I1914="","",COUNTIF($K$1:K1914,K1914))</f>
        <v>205</v>
      </c>
      <c r="H1914" s="1">
        <f>IF(I1914="","",COUNTIF($G$2:G1914,1))</f>
        <v>88</v>
      </c>
      <c r="I1914" s="5">
        <v>37864</v>
      </c>
      <c r="J1914" s="5" t="s">
        <v>3</v>
      </c>
      <c r="K1914" s="5" t="s">
        <v>21</v>
      </c>
      <c r="L1914" s="6">
        <v>43556</v>
      </c>
      <c r="M1914" s="5">
        <v>1853</v>
      </c>
      <c r="N1914" s="5">
        <v>4000</v>
      </c>
      <c r="O1914" s="7">
        <f>-(M1914/100)*I1914</f>
        <v>-701619.92</v>
      </c>
    </row>
    <row r="1915" spans="1:15" x14ac:dyDescent="0.2">
      <c r="A1915" s="1" t="str">
        <f t="shared" si="60"/>
        <v>43556-Balanz Capital (238)-37831-OUT</v>
      </c>
      <c r="B1915" s="1" t="str">
        <f t="shared" si="61"/>
        <v>43556-Balanz Capital (238)-OUT</v>
      </c>
      <c r="C1915" s="1" t="str">
        <f>IF(I1915="","",IF(J1915="OUT","",IF(COUNTIF($A$2:A1915,A1915)=1,1,"")))</f>
        <v/>
      </c>
      <c r="D1915" s="1">
        <f>IF(I1915="","",IF(J1915="IN","",IF(COUNTIF($A$2:A1915,A1915)=1,1,"")))</f>
        <v>1</v>
      </c>
      <c r="E1915" s="1" t="str">
        <f>IF(I1915="","",IF(J1915="OUT","",IF(COUNTIF(B$2:$B1915,B1915)=1,1,"")))</f>
        <v/>
      </c>
      <c r="F1915" s="1" t="str">
        <f>IF(I1915="","",IF(J1915="IN","",IF(COUNTIF($B$2:B1915,B1915)=1,1,"")))</f>
        <v/>
      </c>
      <c r="G1915" s="1">
        <f>IF(I1915="","",COUNTIF($K$1:K1915,K1915))</f>
        <v>115</v>
      </c>
      <c r="H1915" s="1">
        <f>IF(I1915="","",COUNTIF($G$2:G1915,1))</f>
        <v>88</v>
      </c>
      <c r="I1915" s="5">
        <v>37831</v>
      </c>
      <c r="J1915" s="5" t="s">
        <v>3</v>
      </c>
      <c r="K1915" s="5" t="s">
        <v>6</v>
      </c>
      <c r="L1915" s="6">
        <v>43556</v>
      </c>
      <c r="M1915" s="5">
        <v>2245</v>
      </c>
      <c r="N1915" s="5">
        <v>3912</v>
      </c>
      <c r="O1915" s="7">
        <f>-(M1915/100)*I1915</f>
        <v>-849305.95</v>
      </c>
    </row>
    <row r="1916" spans="1:15" x14ac:dyDescent="0.2">
      <c r="A1916" s="1" t="str">
        <f t="shared" si="60"/>
        <v>43556-Caja de Valores S.A. (0000)-37744-OUT</v>
      </c>
      <c r="B1916" s="1" t="str">
        <f t="shared" si="61"/>
        <v>43556-Caja de Valores S.A. (0000)-OUT</v>
      </c>
      <c r="C1916" s="1" t="str">
        <f>IF(I1916="","",IF(J1916="OUT","",IF(COUNTIF($A$2:A1916,A1916)=1,1,"")))</f>
        <v/>
      </c>
      <c r="D1916" s="1">
        <f>IF(I1916="","",IF(J1916="IN","",IF(COUNTIF($A$2:A1916,A1916)=1,1,"")))</f>
        <v>1</v>
      </c>
      <c r="E1916" s="1" t="str">
        <f>IF(I1916="","",IF(J1916="OUT","",IF(COUNTIF(B$2:$B1916,B1916)=1,1,"")))</f>
        <v/>
      </c>
      <c r="F1916" s="1" t="str">
        <f>IF(I1916="","",IF(J1916="IN","",IF(COUNTIF($B$2:B1916,B1916)=1,1,"")))</f>
        <v/>
      </c>
      <c r="G1916" s="1">
        <f>IF(I1916="","",COUNTIF($K$1:K1916,K1916))</f>
        <v>20</v>
      </c>
      <c r="H1916" s="1">
        <f>IF(I1916="","",COUNTIF($G$2:G1916,1))</f>
        <v>88</v>
      </c>
      <c r="I1916" s="5">
        <v>37744</v>
      </c>
      <c r="J1916" s="5" t="s">
        <v>3</v>
      </c>
      <c r="K1916" s="5" t="s">
        <v>22</v>
      </c>
      <c r="L1916" s="6">
        <v>43556</v>
      </c>
      <c r="M1916" s="5">
        <v>10700</v>
      </c>
      <c r="N1916" s="5">
        <v>4022</v>
      </c>
      <c r="O1916" s="7">
        <f>-(M1916/100)*I1916</f>
        <v>-4038608</v>
      </c>
    </row>
    <row r="1917" spans="1:15" x14ac:dyDescent="0.2">
      <c r="A1917" s="1" t="str">
        <f t="shared" si="60"/>
        <v>43556-Guardati Torti S.A (1736)-37621-OUT</v>
      </c>
      <c r="B1917" s="1" t="str">
        <f t="shared" si="61"/>
        <v>43556-Guardati Torti S.A (1736)-OUT</v>
      </c>
      <c r="C1917" s="1" t="str">
        <f>IF(I1917="","",IF(J1917="OUT","",IF(COUNTIF($A$2:A1917,A1917)=1,1,"")))</f>
        <v/>
      </c>
      <c r="D1917" s="1">
        <f>IF(I1917="","",IF(J1917="IN","",IF(COUNTIF($A$2:A1917,A1917)=1,1,"")))</f>
        <v>1</v>
      </c>
      <c r="E1917" s="1" t="str">
        <f>IF(I1917="","",IF(J1917="OUT","",IF(COUNTIF(B$2:$B1917,B1917)=1,1,"")))</f>
        <v/>
      </c>
      <c r="F1917" s="1" t="str">
        <f>IF(I1917="","",IF(J1917="IN","",IF(COUNTIF($B$2:B1917,B1917)=1,1,"")))</f>
        <v/>
      </c>
      <c r="G1917" s="1">
        <f>IF(I1917="","",COUNTIF($K$1:K1917,K1917))</f>
        <v>62</v>
      </c>
      <c r="H1917" s="1">
        <f>IF(I1917="","",COUNTIF($G$2:G1917,1))</f>
        <v>88</v>
      </c>
      <c r="I1917" s="5">
        <v>37621</v>
      </c>
      <c r="J1917" s="5" t="s">
        <v>3</v>
      </c>
      <c r="K1917" s="5" t="s">
        <v>27</v>
      </c>
      <c r="L1917" s="6">
        <v>43556</v>
      </c>
      <c r="M1917" s="5">
        <v>906</v>
      </c>
      <c r="N1917" s="5">
        <v>4022</v>
      </c>
      <c r="O1917" s="7">
        <f>-(M1917/100)*I1917</f>
        <v>-340846.26</v>
      </c>
    </row>
    <row r="1918" spans="1:15" x14ac:dyDescent="0.2">
      <c r="A1918" s="1" t="str">
        <f t="shared" si="60"/>
        <v>43556-Balanz Capital (238)-37735-OUT</v>
      </c>
      <c r="B1918" s="1" t="str">
        <f t="shared" si="61"/>
        <v>43556-Balanz Capital (238)-OUT</v>
      </c>
      <c r="C1918" s="1" t="str">
        <f>IF(I1918="","",IF(J1918="OUT","",IF(COUNTIF($A$2:A1918,A1918)=1,1,"")))</f>
        <v/>
      </c>
      <c r="D1918" s="1">
        <f>IF(I1918="","",IF(J1918="IN","",IF(COUNTIF($A$2:A1918,A1918)=1,1,"")))</f>
        <v>1</v>
      </c>
      <c r="E1918" s="1" t="str">
        <f>IF(I1918="","",IF(J1918="OUT","",IF(COUNTIF(B$2:$B1918,B1918)=1,1,"")))</f>
        <v/>
      </c>
      <c r="F1918" s="1" t="str">
        <f>IF(I1918="","",IF(J1918="IN","",IF(COUNTIF($B$2:B1918,B1918)=1,1,"")))</f>
        <v/>
      </c>
      <c r="G1918" s="1">
        <f>IF(I1918="","",COUNTIF($K$1:K1918,K1918))</f>
        <v>116</v>
      </c>
      <c r="H1918" s="1">
        <f>IF(I1918="","",COUNTIF($G$2:G1918,1))</f>
        <v>88</v>
      </c>
      <c r="I1918" s="5">
        <v>37735</v>
      </c>
      <c r="J1918" s="5" t="s">
        <v>3</v>
      </c>
      <c r="K1918" s="5" t="s">
        <v>6</v>
      </c>
      <c r="L1918" s="6">
        <v>43556</v>
      </c>
      <c r="M1918" s="5">
        <v>92</v>
      </c>
      <c r="N1918" s="5">
        <v>199.9</v>
      </c>
      <c r="O1918" s="7">
        <f>-M1918*I1918</f>
        <v>-3471620</v>
      </c>
    </row>
    <row r="1919" spans="1:15" x14ac:dyDescent="0.2">
      <c r="A1919" s="1" t="str">
        <f t="shared" si="60"/>
        <v>43556-EcoBolsar (689)-37847-OUT</v>
      </c>
      <c r="B1919" s="1" t="str">
        <f t="shared" si="61"/>
        <v>43556-EcoBolsar (689)-OUT</v>
      </c>
      <c r="C1919" s="1" t="str">
        <f>IF(I1919="","",IF(J1919="OUT","",IF(COUNTIF($A$2:A1919,A1919)=1,1,"")))</f>
        <v/>
      </c>
      <c r="D1919" s="1">
        <f>IF(I1919="","",IF(J1919="IN","",IF(COUNTIF($A$2:A1919,A1919)=1,1,"")))</f>
        <v>1</v>
      </c>
      <c r="E1919" s="1" t="str">
        <f>IF(I1919="","",IF(J1919="OUT","",IF(COUNTIF(B$2:$B1919,B1919)=1,1,"")))</f>
        <v/>
      </c>
      <c r="F1919" s="1" t="str">
        <f>IF(I1919="","",IF(J1919="IN","",IF(COUNTIF($B$2:B1919,B1919)=1,1,"")))</f>
        <v/>
      </c>
      <c r="G1919" s="1">
        <f>IF(I1919="","",COUNTIF($K$1:K1919,K1919))</f>
        <v>204</v>
      </c>
      <c r="H1919" s="1">
        <f>IF(I1919="","",COUNTIF($G$2:G1919,1))</f>
        <v>88</v>
      </c>
      <c r="I1919" s="5">
        <v>37847</v>
      </c>
      <c r="J1919" s="5" t="s">
        <v>3</v>
      </c>
      <c r="K1919" s="5" t="s">
        <v>25</v>
      </c>
      <c r="L1919" s="6">
        <v>43556</v>
      </c>
      <c r="M1919" s="5">
        <v>969</v>
      </c>
      <c r="N1919" s="5">
        <v>2430</v>
      </c>
      <c r="O1919" s="7">
        <f>-(M1919/100)*I1919</f>
        <v>-366737.43</v>
      </c>
    </row>
    <row r="1920" spans="1:15" x14ac:dyDescent="0.2">
      <c r="A1920" s="1" t="str">
        <f t="shared" si="60"/>
        <v>43556-Balanz Capital (238)-37706-OUT</v>
      </c>
      <c r="B1920" s="1" t="str">
        <f t="shared" si="61"/>
        <v>43556-Balanz Capital (238)-OUT</v>
      </c>
      <c r="C1920" s="1" t="str">
        <f>IF(I1920="","",IF(J1920="OUT","",IF(COUNTIF($A$2:A1920,A1920)=1,1,"")))</f>
        <v/>
      </c>
      <c r="D1920" s="1">
        <f>IF(I1920="","",IF(J1920="IN","",IF(COUNTIF($A$2:A1920,A1920)=1,1,"")))</f>
        <v>1</v>
      </c>
      <c r="E1920" s="1" t="str">
        <f>IF(I1920="","",IF(J1920="OUT","",IF(COUNTIF(B$2:$B1920,B1920)=1,1,"")))</f>
        <v/>
      </c>
      <c r="F1920" s="1" t="str">
        <f>IF(I1920="","",IF(J1920="IN","",IF(COUNTIF($B$2:B1920,B1920)=1,1,"")))</f>
        <v/>
      </c>
      <c r="G1920" s="1">
        <f>IF(I1920="","",COUNTIF($K$1:K1920,K1920))</f>
        <v>117</v>
      </c>
      <c r="H1920" s="1">
        <f>IF(I1920="","",COUNTIF($G$2:G1920,1))</f>
        <v>88</v>
      </c>
      <c r="I1920" s="5">
        <v>37706</v>
      </c>
      <c r="J1920" s="5" t="s">
        <v>3</v>
      </c>
      <c r="K1920" s="5" t="s">
        <v>6</v>
      </c>
      <c r="L1920" s="6">
        <v>43556</v>
      </c>
      <c r="M1920" s="5">
        <v>12351</v>
      </c>
      <c r="N1920" s="5">
        <v>36.049999999999997</v>
      </c>
      <c r="O1920" s="7">
        <f>-M1920*I1920</f>
        <v>-465706806</v>
      </c>
    </row>
    <row r="1921" spans="1:15" x14ac:dyDescent="0.2">
      <c r="A1921" s="1" t="str">
        <f t="shared" si="60"/>
        <v>43556-Balanz Capital (238)-37736-OUT</v>
      </c>
      <c r="B1921" s="1" t="str">
        <f t="shared" si="61"/>
        <v>43556-Balanz Capital (238)-OUT</v>
      </c>
      <c r="C1921" s="1" t="str">
        <f>IF(I1921="","",IF(J1921="OUT","",IF(COUNTIF($A$2:A1921,A1921)=1,1,"")))</f>
        <v/>
      </c>
      <c r="D1921" s="1">
        <f>IF(I1921="","",IF(J1921="IN","",IF(COUNTIF($A$2:A1921,A1921)=1,1,"")))</f>
        <v>1</v>
      </c>
      <c r="E1921" s="1" t="str">
        <f>IF(I1921="","",IF(J1921="OUT","",IF(COUNTIF(B$2:$B1921,B1921)=1,1,"")))</f>
        <v/>
      </c>
      <c r="F1921" s="1" t="str">
        <f>IF(I1921="","",IF(J1921="IN","",IF(COUNTIF($B$2:B1921,B1921)=1,1,"")))</f>
        <v/>
      </c>
      <c r="G1921" s="1">
        <f>IF(I1921="","",COUNTIF($K$1:K1921,K1921))</f>
        <v>118</v>
      </c>
      <c r="H1921" s="1">
        <f>IF(I1921="","",COUNTIF($G$2:G1921,1))</f>
        <v>88</v>
      </c>
      <c r="I1921" s="5">
        <v>37736</v>
      </c>
      <c r="J1921" s="5" t="s">
        <v>3</v>
      </c>
      <c r="K1921" s="5" t="s">
        <v>6</v>
      </c>
      <c r="L1921" s="6">
        <v>43556</v>
      </c>
      <c r="M1921" s="5">
        <v>2565</v>
      </c>
      <c r="N1921" s="5">
        <v>38.450000000000003</v>
      </c>
      <c r="O1921" s="7">
        <f>-M1921*I1921</f>
        <v>-96792840</v>
      </c>
    </row>
    <row r="1922" spans="1:15" x14ac:dyDescent="0.2">
      <c r="A1922" s="1" t="str">
        <f t="shared" si="60"/>
        <v>43556-Tomar Inversiones S.A. (81)-37745-OUT</v>
      </c>
      <c r="B1922" s="1" t="str">
        <f t="shared" si="61"/>
        <v>43556-Tomar Inversiones S.A. (81)-OUT</v>
      </c>
      <c r="C1922" s="1" t="str">
        <f>IF(I1922="","",IF(J1922="OUT","",IF(COUNTIF($A$2:A1922,A1922)=1,1,"")))</f>
        <v/>
      </c>
      <c r="D1922" s="1">
        <f>IF(I1922="","",IF(J1922="IN","",IF(COUNTIF($A$2:A1922,A1922)=1,1,"")))</f>
        <v>1</v>
      </c>
      <c r="E1922" s="1" t="str">
        <f>IF(I1922="","",IF(J1922="OUT","",IF(COUNTIF(B$2:$B1922,B1922)=1,1,"")))</f>
        <v/>
      </c>
      <c r="F1922" s="1">
        <f>IF(I1922="","",IF(J1922="IN","",IF(COUNTIF($B$2:B1922,B1922)=1,1,"")))</f>
        <v>1</v>
      </c>
      <c r="G1922" s="1">
        <f>IF(I1922="","",COUNTIF($K$1:K1922,K1922))</f>
        <v>20</v>
      </c>
      <c r="H1922" s="1">
        <f>IF(I1922="","",COUNTIF($G$2:G1922,1))</f>
        <v>88</v>
      </c>
      <c r="I1922" s="5">
        <v>37745</v>
      </c>
      <c r="J1922" s="5" t="s">
        <v>3</v>
      </c>
      <c r="K1922" s="5" t="s">
        <v>123</v>
      </c>
      <c r="L1922" s="6">
        <v>43556</v>
      </c>
      <c r="M1922" s="5">
        <v>49000</v>
      </c>
      <c r="N1922" s="5">
        <v>3.13</v>
      </c>
      <c r="O1922" s="7">
        <f>-M1922*I1922</f>
        <v>-1849505000</v>
      </c>
    </row>
    <row r="1923" spans="1:15" x14ac:dyDescent="0.2">
      <c r="A1923" s="1" t="str">
        <f t="shared" si="60"/>
        <v>43556-Servente y Cia. (186)-37752-OUT</v>
      </c>
      <c r="B1923" s="1" t="str">
        <f t="shared" si="61"/>
        <v>43556-Servente y Cia. (186)-OUT</v>
      </c>
      <c r="C1923" s="1" t="str">
        <f>IF(I1923="","",IF(J1923="OUT","",IF(COUNTIF($A$2:A1923,A1923)=1,1,"")))</f>
        <v/>
      </c>
      <c r="D1923" s="1">
        <f>IF(I1923="","",IF(J1923="IN","",IF(COUNTIF($A$2:A1923,A1923)=1,1,"")))</f>
        <v>1</v>
      </c>
      <c r="E1923" s="1" t="str">
        <f>IF(I1923="","",IF(J1923="OUT","",IF(COUNTIF(B$2:$B1923,B1923)=1,1,"")))</f>
        <v/>
      </c>
      <c r="F1923" s="1">
        <f>IF(I1923="","",IF(J1923="IN","",IF(COUNTIF($B$2:B1923,B1923)=1,1,"")))</f>
        <v>1</v>
      </c>
      <c r="G1923" s="1">
        <f>IF(I1923="","",COUNTIF($K$1:K1923,K1923))</f>
        <v>1</v>
      </c>
      <c r="H1923" s="1">
        <f>IF(I1923="","",COUNTIF($G$2:G1923,1))</f>
        <v>89</v>
      </c>
      <c r="I1923" s="5">
        <v>37752</v>
      </c>
      <c r="J1923" s="5" t="s">
        <v>3</v>
      </c>
      <c r="K1923" s="5" t="s">
        <v>140</v>
      </c>
      <c r="L1923" s="6">
        <v>43556</v>
      </c>
      <c r="M1923" s="5">
        <v>7288</v>
      </c>
      <c r="N1923" s="5">
        <v>3.01</v>
      </c>
      <c r="O1923" s="7">
        <f>-M1923*I1923</f>
        <v>-275136576</v>
      </c>
    </row>
    <row r="1924" spans="1:15" x14ac:dyDescent="0.2">
      <c r="A1924" s="1" t="str">
        <f t="shared" si="60"/>
        <v>43556-Balanz Capital (238)-37707-OUT</v>
      </c>
      <c r="B1924" s="1" t="str">
        <f t="shared" si="61"/>
        <v>43556-Balanz Capital (238)-OUT</v>
      </c>
      <c r="C1924" s="1" t="str">
        <f>IF(I1924="","",IF(J1924="OUT","",IF(COUNTIF($A$2:A1924,A1924)=1,1,"")))</f>
        <v/>
      </c>
      <c r="D1924" s="1">
        <f>IF(I1924="","",IF(J1924="IN","",IF(COUNTIF($A$2:A1924,A1924)=1,1,"")))</f>
        <v>1</v>
      </c>
      <c r="E1924" s="1" t="str">
        <f>IF(I1924="","",IF(J1924="OUT","",IF(COUNTIF(B$2:$B1924,B1924)=1,1,"")))</f>
        <v/>
      </c>
      <c r="F1924" s="1" t="str">
        <f>IF(I1924="","",IF(J1924="IN","",IF(COUNTIF($B$2:B1924,B1924)=1,1,"")))</f>
        <v/>
      </c>
      <c r="G1924" s="1">
        <f>IF(I1924="","",COUNTIF($K$1:K1924,K1924))</f>
        <v>119</v>
      </c>
      <c r="H1924" s="1">
        <f>IF(I1924="","",COUNTIF($G$2:G1924,1))</f>
        <v>89</v>
      </c>
      <c r="I1924" s="5">
        <v>37707</v>
      </c>
      <c r="J1924" s="5" t="s">
        <v>3</v>
      </c>
      <c r="K1924" s="5" t="s">
        <v>6</v>
      </c>
      <c r="L1924" s="6">
        <v>43556</v>
      </c>
      <c r="M1924" s="5">
        <v>11149</v>
      </c>
      <c r="N1924" s="5">
        <v>47</v>
      </c>
      <c r="O1924" s="7">
        <f>-M1924*I1924</f>
        <v>-420395343</v>
      </c>
    </row>
    <row r="1925" spans="1:15" x14ac:dyDescent="0.2">
      <c r="A1925" s="1" t="str">
        <f t="shared" si="60"/>
        <v>43556-Balanz Capital (238)-37737-OUT</v>
      </c>
      <c r="B1925" s="1" t="str">
        <f t="shared" si="61"/>
        <v>43556-Balanz Capital (238)-OUT</v>
      </c>
      <c r="C1925" s="1" t="str">
        <f>IF(I1925="","",IF(J1925="OUT","",IF(COUNTIF($A$2:A1925,A1925)=1,1,"")))</f>
        <v/>
      </c>
      <c r="D1925" s="1">
        <f>IF(I1925="","",IF(J1925="IN","",IF(COUNTIF($A$2:A1925,A1925)=1,1,"")))</f>
        <v>1</v>
      </c>
      <c r="E1925" s="1" t="str">
        <f>IF(I1925="","",IF(J1925="OUT","",IF(COUNTIF(B$2:$B1925,B1925)=1,1,"")))</f>
        <v/>
      </c>
      <c r="F1925" s="1" t="str">
        <f>IF(I1925="","",IF(J1925="IN","",IF(COUNTIF($B$2:B1925,B1925)=1,1,"")))</f>
        <v/>
      </c>
      <c r="G1925" s="1">
        <f>IF(I1925="","",COUNTIF($K$1:K1925,K1925))</f>
        <v>120</v>
      </c>
      <c r="H1925" s="1">
        <f>IF(I1925="","",COUNTIF($G$2:G1925,1))</f>
        <v>89</v>
      </c>
      <c r="I1925" s="5">
        <v>37737</v>
      </c>
      <c r="J1925" s="5" t="s">
        <v>3</v>
      </c>
      <c r="K1925" s="5" t="s">
        <v>6</v>
      </c>
      <c r="L1925" s="6">
        <v>43556</v>
      </c>
      <c r="M1925" s="5">
        <v>1169</v>
      </c>
      <c r="N1925" s="5">
        <v>48.8</v>
      </c>
      <c r="O1925" s="7">
        <f>-M1925*I1925</f>
        <v>-44114553</v>
      </c>
    </row>
    <row r="1926" spans="1:15" x14ac:dyDescent="0.2">
      <c r="A1926" s="1" t="str">
        <f t="shared" si="60"/>
        <v>43556-Invertir en Bolsa (203)-37789-OUT</v>
      </c>
      <c r="B1926" s="1" t="str">
        <f t="shared" si="61"/>
        <v>43556-Invertir en Bolsa (203)-OUT</v>
      </c>
      <c r="C1926" s="1" t="str">
        <f>IF(I1926="","",IF(J1926="OUT","",IF(COUNTIF($A$2:A1926,A1926)=1,1,"")))</f>
        <v/>
      </c>
      <c r="D1926" s="1">
        <f>IF(I1926="","",IF(J1926="IN","",IF(COUNTIF($A$2:A1926,A1926)=1,1,"")))</f>
        <v>1</v>
      </c>
      <c r="E1926" s="1" t="str">
        <f>IF(I1926="","",IF(J1926="OUT","",IF(COUNTIF(B$2:$B1926,B1926)=1,1,"")))</f>
        <v/>
      </c>
      <c r="F1926" s="1">
        <f>IF(I1926="","",IF(J1926="IN","",IF(COUNTIF($B$2:B1926,B1926)=1,1,"")))</f>
        <v>1</v>
      </c>
      <c r="G1926" s="1">
        <f>IF(I1926="","",COUNTIF($K$1:K1926,K1926))</f>
        <v>69</v>
      </c>
      <c r="H1926" s="1">
        <f>IF(I1926="","",COUNTIF($G$2:G1926,1))</f>
        <v>89</v>
      </c>
      <c r="I1926" s="5">
        <v>37789</v>
      </c>
      <c r="J1926" s="5" t="s">
        <v>3</v>
      </c>
      <c r="K1926" s="5" t="s">
        <v>44</v>
      </c>
      <c r="L1926" s="6">
        <v>43556</v>
      </c>
      <c r="M1926" s="5">
        <v>44</v>
      </c>
      <c r="N1926" s="5">
        <v>187.75</v>
      </c>
      <c r="O1926" s="7">
        <f>-M1926*I1926</f>
        <v>-1662716</v>
      </c>
    </row>
    <row r="1927" spans="1:15" x14ac:dyDescent="0.2">
      <c r="A1927" s="1" t="str">
        <f t="shared" si="60"/>
        <v>43556-Invertir en Bolsa (203)-37786-OUT</v>
      </c>
      <c r="B1927" s="1" t="str">
        <f t="shared" si="61"/>
        <v>43556-Invertir en Bolsa (203)-OUT</v>
      </c>
      <c r="C1927" s="1" t="str">
        <f>IF(I1927="","",IF(J1927="OUT","",IF(COUNTIF($A$2:A1927,A1927)=1,1,"")))</f>
        <v/>
      </c>
      <c r="D1927" s="1">
        <f>IF(I1927="","",IF(J1927="IN","",IF(COUNTIF($A$2:A1927,A1927)=1,1,"")))</f>
        <v>1</v>
      </c>
      <c r="E1927" s="1" t="str">
        <f>IF(I1927="","",IF(J1927="OUT","",IF(COUNTIF(B$2:$B1927,B1927)=1,1,"")))</f>
        <v/>
      </c>
      <c r="F1927" s="1" t="str">
        <f>IF(I1927="","",IF(J1927="IN","",IF(COUNTIF($B$2:B1927,B1927)=1,1,"")))</f>
        <v/>
      </c>
      <c r="G1927" s="1">
        <f>IF(I1927="","",COUNTIF($K$1:K1927,K1927))</f>
        <v>70</v>
      </c>
      <c r="H1927" s="1">
        <f>IF(I1927="","",COUNTIF($G$2:G1927,1))</f>
        <v>89</v>
      </c>
      <c r="I1927" s="5">
        <v>37786</v>
      </c>
      <c r="J1927" s="5" t="s">
        <v>3</v>
      </c>
      <c r="K1927" s="5" t="s">
        <v>44</v>
      </c>
      <c r="L1927" s="6">
        <v>43556</v>
      </c>
      <c r="M1927" s="5">
        <v>108</v>
      </c>
      <c r="N1927" s="5">
        <v>22.95</v>
      </c>
      <c r="O1927" s="7">
        <f>-M1927*I1927</f>
        <v>-4080888</v>
      </c>
    </row>
    <row r="1928" spans="1:15" x14ac:dyDescent="0.2">
      <c r="A1928" s="1" t="str">
        <f t="shared" si="60"/>
        <v>43556-Invertir en Bolsa (203)-36930-OUT</v>
      </c>
      <c r="B1928" s="1" t="str">
        <f t="shared" si="61"/>
        <v>43556-Invertir en Bolsa (203)-OUT</v>
      </c>
      <c r="C1928" s="1" t="str">
        <f>IF(I1928="","",IF(J1928="OUT","",IF(COUNTIF($A$2:A1928,A1928)=1,1,"")))</f>
        <v/>
      </c>
      <c r="D1928" s="1">
        <f>IF(I1928="","",IF(J1928="IN","",IF(COUNTIF($A$2:A1928,A1928)=1,1,"")))</f>
        <v>1</v>
      </c>
      <c r="E1928" s="1" t="str">
        <f>IF(I1928="","",IF(J1928="OUT","",IF(COUNTIF(B$2:$B1928,B1928)=1,1,"")))</f>
        <v/>
      </c>
      <c r="F1928" s="1" t="str">
        <f>IF(I1928="","",IF(J1928="IN","",IF(COUNTIF($B$2:B1928,B1928)=1,1,"")))</f>
        <v/>
      </c>
      <c r="G1928" s="1">
        <f>IF(I1928="","",COUNTIF($K$1:K1928,K1928))</f>
        <v>71</v>
      </c>
      <c r="H1928" s="1">
        <f>IF(I1928="","",COUNTIF($G$2:G1928,1))</f>
        <v>89</v>
      </c>
      <c r="I1928" s="5">
        <v>36930</v>
      </c>
      <c r="J1928" s="5" t="s">
        <v>3</v>
      </c>
      <c r="K1928" s="5" t="s">
        <v>44</v>
      </c>
      <c r="L1928" s="6">
        <v>43556</v>
      </c>
      <c r="M1928" s="5">
        <v>950</v>
      </c>
      <c r="N1928" s="5">
        <v>4490</v>
      </c>
      <c r="O1928" s="7">
        <f>-(M1928/100)*I1928</f>
        <v>-350835</v>
      </c>
    </row>
    <row r="1929" spans="1:15" x14ac:dyDescent="0.2">
      <c r="A1929" s="1" t="str">
        <f t="shared" si="60"/>
        <v>43556-Banco Galicia (552)-37460-IN</v>
      </c>
      <c r="B1929" s="1" t="str">
        <f t="shared" si="61"/>
        <v>43556-Banco Galicia (552)-IN</v>
      </c>
      <c r="C1929" s="1">
        <f>IF(I1929="","",IF(J1929="OUT","",IF(COUNTIF($A$2:A1929,A1929)=1,1,"")))</f>
        <v>1</v>
      </c>
      <c r="D1929" s="1" t="str">
        <f>IF(I1929="","",IF(J1929="IN","",IF(COUNTIF($A$2:A1929,A1929)=1,1,"")))</f>
        <v/>
      </c>
      <c r="E1929" s="1">
        <f>IF(I1929="","",IF(J1929="OUT","",IF(COUNTIF(B$2:$B1929,B1929)=1,1,"")))</f>
        <v>1</v>
      </c>
      <c r="F1929" s="1" t="str">
        <f>IF(I1929="","",IF(J1929="IN","",IF(COUNTIF($B$2:B1929,B1929)=1,1,"")))</f>
        <v/>
      </c>
      <c r="G1929" s="1">
        <f>IF(I1929="","",COUNTIF($K$1:K1929,K1929))</f>
        <v>137</v>
      </c>
      <c r="H1929" s="1">
        <f>IF(I1929="","",COUNTIF($G$2:G1929,1))</f>
        <v>89</v>
      </c>
      <c r="I1929" s="5">
        <v>37460</v>
      </c>
      <c r="J1929" s="5" t="s">
        <v>2</v>
      </c>
      <c r="K1929" s="5" t="s">
        <v>10</v>
      </c>
      <c r="L1929" s="6">
        <v>43556</v>
      </c>
      <c r="M1929" s="5">
        <v>6500</v>
      </c>
      <c r="N1929" s="5">
        <v>1440</v>
      </c>
      <c r="O1929" s="7">
        <f>+(M1929/100)*I1929</f>
        <v>2434900</v>
      </c>
    </row>
    <row r="1930" spans="1:15" x14ac:dyDescent="0.2">
      <c r="A1930" s="1" t="str">
        <f t="shared" si="60"/>
        <v>43556-Banco Galicia (552)-37459-IN</v>
      </c>
      <c r="B1930" s="1" t="str">
        <f t="shared" si="61"/>
        <v>43556-Banco Galicia (552)-IN</v>
      </c>
      <c r="C1930" s="1">
        <f>IF(I1930="","",IF(J1930="OUT","",IF(COUNTIF($A$2:A1930,A1930)=1,1,"")))</f>
        <v>1</v>
      </c>
      <c r="D1930" s="1" t="str">
        <f>IF(I1930="","",IF(J1930="IN","",IF(COUNTIF($A$2:A1930,A1930)=1,1,"")))</f>
        <v/>
      </c>
      <c r="E1930" s="1" t="str">
        <f>IF(I1930="","",IF(J1930="OUT","",IF(COUNTIF(B$2:$B1930,B1930)=1,1,"")))</f>
        <v/>
      </c>
      <c r="F1930" s="1" t="str">
        <f>IF(I1930="","",IF(J1930="IN","",IF(COUNTIF($B$2:B1930,B1930)=1,1,"")))</f>
        <v/>
      </c>
      <c r="G1930" s="1">
        <f>IF(I1930="","",COUNTIF($K$1:K1930,K1930))</f>
        <v>138</v>
      </c>
      <c r="H1930" s="1">
        <f>IF(I1930="","",COUNTIF($G$2:G1930,1))</f>
        <v>89</v>
      </c>
      <c r="I1930" s="5">
        <v>37459</v>
      </c>
      <c r="J1930" s="5" t="s">
        <v>2</v>
      </c>
      <c r="K1930" s="5" t="s">
        <v>10</v>
      </c>
      <c r="L1930" s="6">
        <v>43556</v>
      </c>
      <c r="M1930" s="5">
        <v>3500</v>
      </c>
      <c r="N1930" s="5">
        <v>3912</v>
      </c>
      <c r="O1930" s="7">
        <f>+(M1930/100)*I1930</f>
        <v>1311065</v>
      </c>
    </row>
    <row r="1931" spans="1:15" x14ac:dyDescent="0.2">
      <c r="A1931" s="1" t="str">
        <f t="shared" si="60"/>
        <v>43556-Santader Rio Banco (1119)-37810-OUT</v>
      </c>
      <c r="B1931" s="1" t="str">
        <f t="shared" si="61"/>
        <v>43556-Santader Rio Banco (1119)-OUT</v>
      </c>
      <c r="C1931" s="1" t="str">
        <f>IF(I1931="","",IF(J1931="OUT","",IF(COUNTIF($A$2:A1931,A1931)=1,1,"")))</f>
        <v/>
      </c>
      <c r="D1931" s="1">
        <f>IF(I1931="","",IF(J1931="IN","",IF(COUNTIF($A$2:A1931,A1931)=1,1,"")))</f>
        <v>1</v>
      </c>
      <c r="E1931" s="1" t="str">
        <f>IF(I1931="","",IF(J1931="OUT","",IF(COUNTIF(B$2:$B1931,B1931)=1,1,"")))</f>
        <v/>
      </c>
      <c r="F1931" s="1" t="str">
        <f>IF(I1931="","",IF(J1931="IN","",IF(COUNTIF($B$2:B1931,B1931)=1,1,"")))</f>
        <v/>
      </c>
      <c r="G1931" s="1">
        <f>IF(I1931="","",COUNTIF($K$1:K1931,K1931))</f>
        <v>2</v>
      </c>
      <c r="H1931" s="1">
        <f>IF(I1931="","",COUNTIF($G$2:G1931,1))</f>
        <v>89</v>
      </c>
      <c r="I1931" s="5">
        <v>37810</v>
      </c>
      <c r="J1931" s="5" t="s">
        <v>3</v>
      </c>
      <c r="K1931" s="5" t="s">
        <v>139</v>
      </c>
      <c r="L1931" s="6">
        <v>43556</v>
      </c>
      <c r="M1931" s="5">
        <v>700</v>
      </c>
      <c r="N1931" s="5">
        <v>4510</v>
      </c>
      <c r="O1931" s="7">
        <f>-(M1931/100)*I1931</f>
        <v>-264670</v>
      </c>
    </row>
    <row r="1932" spans="1:15" x14ac:dyDescent="0.2">
      <c r="A1932" s="1" t="str">
        <f t="shared" si="60"/>
        <v>43556-Invertir en Bolsa (203)-37787-OUT</v>
      </c>
      <c r="B1932" s="1" t="str">
        <f t="shared" si="61"/>
        <v>43556-Invertir en Bolsa (203)-OUT</v>
      </c>
      <c r="C1932" s="1" t="str">
        <f>IF(I1932="","",IF(J1932="OUT","",IF(COUNTIF($A$2:A1932,A1932)=1,1,"")))</f>
        <v/>
      </c>
      <c r="D1932" s="1">
        <f>IF(I1932="","",IF(J1932="IN","",IF(COUNTIF($A$2:A1932,A1932)=1,1,"")))</f>
        <v>1</v>
      </c>
      <c r="E1932" s="1" t="str">
        <f>IF(I1932="","",IF(J1932="OUT","",IF(COUNTIF(B$2:$B1932,B1932)=1,1,"")))</f>
        <v/>
      </c>
      <c r="F1932" s="1" t="str">
        <f>IF(I1932="","",IF(J1932="IN","",IF(COUNTIF($B$2:B1932,B1932)=1,1,"")))</f>
        <v/>
      </c>
      <c r="G1932" s="1">
        <f>IF(I1932="","",COUNTIF($K$1:K1932,K1932))</f>
        <v>72</v>
      </c>
      <c r="H1932" s="1">
        <f>IF(I1932="","",COUNTIF($G$2:G1932,1))</f>
        <v>89</v>
      </c>
      <c r="I1932" s="5">
        <v>37787</v>
      </c>
      <c r="J1932" s="5" t="s">
        <v>3</v>
      </c>
      <c r="K1932" s="5" t="s">
        <v>44</v>
      </c>
      <c r="L1932" s="6">
        <v>43556</v>
      </c>
      <c r="M1932" s="5">
        <v>185</v>
      </c>
      <c r="N1932" s="5">
        <v>4469.5</v>
      </c>
      <c r="O1932" s="7">
        <f>-(M1932/100)*I1932</f>
        <v>-69905.95</v>
      </c>
    </row>
    <row r="1933" spans="1:15" x14ac:dyDescent="0.2">
      <c r="A1933" s="1" t="str">
        <f t="shared" si="60"/>
        <v>43556-Caja de Valores S.A. (0000)-37840-IN</v>
      </c>
      <c r="B1933" s="1" t="str">
        <f t="shared" si="61"/>
        <v>43556-Caja de Valores S.A. (0000)-IN</v>
      </c>
      <c r="C1933" s="1">
        <f>IF(I1933="","",IF(J1933="OUT","",IF(COUNTIF($A$2:A1933,A1933)=1,1,"")))</f>
        <v>1</v>
      </c>
      <c r="D1933" s="1" t="str">
        <f>IF(I1933="","",IF(J1933="IN","",IF(COUNTIF($A$2:A1933,A1933)=1,1,"")))</f>
        <v/>
      </c>
      <c r="E1933" s="1">
        <f>IF(I1933="","",IF(J1933="OUT","",IF(COUNTIF(B$2:$B1933,B1933)=1,1,"")))</f>
        <v>1</v>
      </c>
      <c r="F1933" s="1" t="str">
        <f>IF(I1933="","",IF(J1933="IN","",IF(COUNTIF($B$2:B1933,B1933)=1,1,"")))</f>
        <v/>
      </c>
      <c r="G1933" s="1">
        <f>IF(I1933="","",COUNTIF($K$1:K1933,K1933))</f>
        <v>21</v>
      </c>
      <c r="H1933" s="1">
        <f>IF(I1933="","",COUNTIF($G$2:G1933,1))</f>
        <v>89</v>
      </c>
      <c r="I1933" s="5">
        <v>37840</v>
      </c>
      <c r="J1933" s="5" t="s">
        <v>2</v>
      </c>
      <c r="K1933" s="5" t="s">
        <v>22</v>
      </c>
      <c r="L1933" s="6">
        <v>43556</v>
      </c>
      <c r="M1933" s="5">
        <v>31000</v>
      </c>
      <c r="N1933" s="5">
        <v>0</v>
      </c>
      <c r="O1933" s="7">
        <f>+M1933*I1933</f>
        <v>1173040000</v>
      </c>
    </row>
    <row r="1934" spans="1:15" x14ac:dyDescent="0.2">
      <c r="A1934" s="1" t="str">
        <f t="shared" si="60"/>
        <v>43556-PP Inversiones S.A (262)-37800-OUT</v>
      </c>
      <c r="B1934" s="1" t="str">
        <f t="shared" si="61"/>
        <v>43556-PP Inversiones S.A (262)-OUT</v>
      </c>
      <c r="C1934" s="1" t="str">
        <f>IF(I1934="","",IF(J1934="OUT","",IF(COUNTIF($A$2:A1934,A1934)=1,1,"")))</f>
        <v/>
      </c>
      <c r="D1934" s="1">
        <f>IF(I1934="","",IF(J1934="IN","",IF(COUNTIF($A$2:A1934,A1934)=1,1,"")))</f>
        <v>1</v>
      </c>
      <c r="E1934" s="1" t="str">
        <f>IF(I1934="","",IF(J1934="OUT","",IF(COUNTIF(B$2:$B1934,B1934)=1,1,"")))</f>
        <v/>
      </c>
      <c r="F1934" s="1" t="str">
        <f>IF(I1934="","",IF(J1934="IN","",IF(COUNTIF($B$2:B1934,B1934)=1,1,"")))</f>
        <v/>
      </c>
      <c r="G1934" s="1">
        <f>IF(I1934="","",COUNTIF($K$1:K1934,K1934))</f>
        <v>54</v>
      </c>
      <c r="H1934" s="1">
        <f>IF(I1934="","",COUNTIF($G$2:G1934,1))</f>
        <v>89</v>
      </c>
      <c r="I1934" s="5">
        <v>37800</v>
      </c>
      <c r="J1934" s="5" t="s">
        <v>3</v>
      </c>
      <c r="K1934" s="5" t="s">
        <v>29</v>
      </c>
      <c r="L1934" s="6">
        <v>43556</v>
      </c>
      <c r="M1934" s="5">
        <v>802</v>
      </c>
      <c r="N1934" s="5">
        <v>4970</v>
      </c>
      <c r="O1934" s="7">
        <f>-(M1934/100)*I1934</f>
        <v>-303156</v>
      </c>
    </row>
    <row r="1935" spans="1:15" x14ac:dyDescent="0.2">
      <c r="A1935" s="1" t="str">
        <f t="shared" si="60"/>
        <v>43556-Balanz Capital (238)-37708-OUT</v>
      </c>
      <c r="B1935" s="1" t="str">
        <f t="shared" si="61"/>
        <v>43556-Balanz Capital (238)-OUT</v>
      </c>
      <c r="C1935" s="1" t="str">
        <f>IF(I1935="","",IF(J1935="OUT","",IF(COUNTIF($A$2:A1935,A1935)=1,1,"")))</f>
        <v/>
      </c>
      <c r="D1935" s="1">
        <f>IF(I1935="","",IF(J1935="IN","",IF(COUNTIF($A$2:A1935,A1935)=1,1,"")))</f>
        <v>1</v>
      </c>
      <c r="E1935" s="1" t="str">
        <f>IF(I1935="","",IF(J1935="OUT","",IF(COUNTIF(B$2:$B1935,B1935)=1,1,"")))</f>
        <v/>
      </c>
      <c r="F1935" s="1" t="str">
        <f>IF(I1935="","",IF(J1935="IN","",IF(COUNTIF($B$2:B1935,B1935)=1,1,"")))</f>
        <v/>
      </c>
      <c r="G1935" s="1">
        <f>IF(I1935="","",COUNTIF($K$1:K1935,K1935))</f>
        <v>121</v>
      </c>
      <c r="H1935" s="1">
        <f>IF(I1935="","",COUNTIF($G$2:G1935,1))</f>
        <v>89</v>
      </c>
      <c r="I1935" s="5">
        <v>37708</v>
      </c>
      <c r="J1935" s="5" t="s">
        <v>3</v>
      </c>
      <c r="K1935" s="5" t="s">
        <v>6</v>
      </c>
      <c r="L1935" s="6">
        <v>43556</v>
      </c>
      <c r="M1935" s="5">
        <v>3131</v>
      </c>
      <c r="N1935" s="5">
        <v>105.15</v>
      </c>
      <c r="O1935" s="7">
        <f>-M1935*I1935</f>
        <v>-118063748</v>
      </c>
    </row>
    <row r="1936" spans="1:15" x14ac:dyDescent="0.2">
      <c r="A1936" s="1" t="str">
        <f t="shared" si="60"/>
        <v>43556-Balanz Capital (238)-37738-OUT</v>
      </c>
      <c r="B1936" s="1" t="str">
        <f t="shared" si="61"/>
        <v>43556-Balanz Capital (238)-OUT</v>
      </c>
      <c r="C1936" s="1" t="str">
        <f>IF(I1936="","",IF(J1936="OUT","",IF(COUNTIF($A$2:A1936,A1936)=1,1,"")))</f>
        <v/>
      </c>
      <c r="D1936" s="1">
        <f>IF(I1936="","",IF(J1936="IN","",IF(COUNTIF($A$2:A1936,A1936)=1,1,"")))</f>
        <v>1</v>
      </c>
      <c r="E1936" s="1" t="str">
        <f>IF(I1936="","",IF(J1936="OUT","",IF(COUNTIF(B$2:$B1936,B1936)=1,1,"")))</f>
        <v/>
      </c>
      <c r="F1936" s="1" t="str">
        <f>IF(I1936="","",IF(J1936="IN","",IF(COUNTIF($B$2:B1936,B1936)=1,1,"")))</f>
        <v/>
      </c>
      <c r="G1936" s="1">
        <f>IF(I1936="","",COUNTIF($K$1:K1936,K1936))</f>
        <v>122</v>
      </c>
      <c r="H1936" s="1">
        <f>IF(I1936="","",COUNTIF($G$2:G1936,1))</f>
        <v>89</v>
      </c>
      <c r="I1936" s="5">
        <v>37738</v>
      </c>
      <c r="J1936" s="5" t="s">
        <v>3</v>
      </c>
      <c r="K1936" s="5" t="s">
        <v>6</v>
      </c>
      <c r="L1936" s="6">
        <v>43556</v>
      </c>
      <c r="M1936" s="5">
        <v>287</v>
      </c>
      <c r="N1936" s="5">
        <v>109.55</v>
      </c>
      <c r="O1936" s="7">
        <f>-M1936*I1936</f>
        <v>-10830806</v>
      </c>
    </row>
    <row r="1937" spans="1:15" x14ac:dyDescent="0.2">
      <c r="A1937" s="1" t="str">
        <f t="shared" si="60"/>
        <v>43556-CRITERIA AN S.A. (1763)-37720-OUT</v>
      </c>
      <c r="B1937" s="1" t="str">
        <f t="shared" si="61"/>
        <v>43556-CRITERIA AN S.A. (1763)-OUT</v>
      </c>
      <c r="C1937" s="1" t="str">
        <f>IF(I1937="","",IF(J1937="OUT","",IF(COUNTIF($A$2:A1937,A1937)=1,1,"")))</f>
        <v/>
      </c>
      <c r="D1937" s="1">
        <f>IF(I1937="","",IF(J1937="IN","",IF(COUNTIF($A$2:A1937,A1937)=1,1,"")))</f>
        <v>1</v>
      </c>
      <c r="E1937" s="1" t="str">
        <f>IF(I1937="","",IF(J1937="OUT","",IF(COUNTIF(B$2:$B1937,B1937)=1,1,"")))</f>
        <v/>
      </c>
      <c r="F1937" s="1">
        <f>IF(I1937="","",IF(J1937="IN","",IF(COUNTIF($B$2:B1937,B1937)=1,1,"")))</f>
        <v>1</v>
      </c>
      <c r="G1937" s="1">
        <f>IF(I1937="","",COUNTIF($K$1:K1937,K1937))</f>
        <v>20</v>
      </c>
      <c r="H1937" s="1">
        <f>IF(I1937="","",COUNTIF($G$2:G1937,1))</f>
        <v>89</v>
      </c>
      <c r="I1937" s="5">
        <v>37720</v>
      </c>
      <c r="J1937" s="5" t="s">
        <v>3</v>
      </c>
      <c r="K1937" s="5" t="s">
        <v>41</v>
      </c>
      <c r="L1937" s="6">
        <v>43556</v>
      </c>
      <c r="M1937" s="5">
        <v>446</v>
      </c>
      <c r="N1937" s="5">
        <v>109.55</v>
      </c>
      <c r="O1937" s="7">
        <f>-M1937*I1937</f>
        <v>-16823120</v>
      </c>
    </row>
    <row r="1938" spans="1:15" x14ac:dyDescent="0.2">
      <c r="A1938" s="1" t="str">
        <f t="shared" si="60"/>
        <v>43556-Patente de Valores Soc. Bsa. (184)-37832-OUT</v>
      </c>
      <c r="B1938" s="1" t="str">
        <f t="shared" si="61"/>
        <v>43556-Patente de Valores Soc. Bsa. (184)-OUT</v>
      </c>
      <c r="C1938" s="1" t="str">
        <f>IF(I1938="","",IF(J1938="OUT","",IF(COUNTIF($A$2:A1938,A1938)=1,1,"")))</f>
        <v/>
      </c>
      <c r="D1938" s="1">
        <f>IF(I1938="","",IF(J1938="IN","",IF(COUNTIF($A$2:A1938,A1938)=1,1,"")))</f>
        <v>1</v>
      </c>
      <c r="E1938" s="1" t="str">
        <f>IF(I1938="","",IF(J1938="OUT","",IF(COUNTIF(B$2:$B1938,B1938)=1,1,"")))</f>
        <v/>
      </c>
      <c r="F1938" s="1">
        <f>IF(I1938="","",IF(J1938="IN","",IF(COUNTIF($B$2:B1938,B1938)=1,1,"")))</f>
        <v>1</v>
      </c>
      <c r="G1938" s="1">
        <f>IF(I1938="","",COUNTIF($K$1:K1938,K1938))</f>
        <v>1</v>
      </c>
      <c r="H1938" s="1">
        <f>IF(I1938="","",COUNTIF($G$2:G1938,1))</f>
        <v>90</v>
      </c>
      <c r="I1938" s="5">
        <v>37832</v>
      </c>
      <c r="J1938" s="5" t="s">
        <v>3</v>
      </c>
      <c r="K1938" s="5" t="s">
        <v>141</v>
      </c>
      <c r="L1938" s="6">
        <v>43556</v>
      </c>
      <c r="M1938" s="5">
        <v>300</v>
      </c>
      <c r="N1938" s="5">
        <v>110.5</v>
      </c>
      <c r="O1938" s="7">
        <f>-M1938*I1938</f>
        <v>-11349600</v>
      </c>
    </row>
    <row r="1939" spans="1:15" x14ac:dyDescent="0.2">
      <c r="A1939" s="1" t="str">
        <f t="shared" si="60"/>
        <v>43556-PP Inversiones S.A (262)-37796-OUT</v>
      </c>
      <c r="B1939" s="1" t="str">
        <f t="shared" si="61"/>
        <v>43556-PP Inversiones S.A (262)-OUT</v>
      </c>
      <c r="C1939" s="1" t="str">
        <f>IF(I1939="","",IF(J1939="OUT","",IF(COUNTIF($A$2:A1939,A1939)=1,1,"")))</f>
        <v/>
      </c>
      <c r="D1939" s="1">
        <f>IF(I1939="","",IF(J1939="IN","",IF(COUNTIF($A$2:A1939,A1939)=1,1,"")))</f>
        <v>1</v>
      </c>
      <c r="E1939" s="1" t="str">
        <f>IF(I1939="","",IF(J1939="OUT","",IF(COUNTIF(B$2:$B1939,B1939)=1,1,"")))</f>
        <v/>
      </c>
      <c r="F1939" s="1" t="str">
        <f>IF(I1939="","",IF(J1939="IN","",IF(COUNTIF($B$2:B1939,B1939)=1,1,"")))</f>
        <v/>
      </c>
      <c r="G1939" s="1">
        <f>IF(I1939="","",COUNTIF($K$1:K1939,K1939))</f>
        <v>55</v>
      </c>
      <c r="H1939" s="1">
        <f>IF(I1939="","",COUNTIF($G$2:G1939,1))</f>
        <v>90</v>
      </c>
      <c r="I1939" s="5">
        <v>37796</v>
      </c>
      <c r="J1939" s="5" t="s">
        <v>3</v>
      </c>
      <c r="K1939" s="5" t="s">
        <v>29</v>
      </c>
      <c r="L1939" s="6">
        <v>43556</v>
      </c>
      <c r="M1939" s="5">
        <v>29</v>
      </c>
      <c r="N1939" s="5">
        <v>1787</v>
      </c>
      <c r="O1939" s="7">
        <f>-M1939*I1939</f>
        <v>-1096084</v>
      </c>
    </row>
    <row r="1940" spans="1:15" x14ac:dyDescent="0.2">
      <c r="A1940" s="1" t="str">
        <f t="shared" si="60"/>
        <v>43556-Balanz Capital (238)-37709-OUT</v>
      </c>
      <c r="B1940" s="1" t="str">
        <f t="shared" si="61"/>
        <v>43556-Balanz Capital (238)-OUT</v>
      </c>
      <c r="C1940" s="1" t="str">
        <f>IF(I1940="","",IF(J1940="OUT","",IF(COUNTIF($A$2:A1940,A1940)=1,1,"")))</f>
        <v/>
      </c>
      <c r="D1940" s="1">
        <f>IF(I1940="","",IF(J1940="IN","",IF(COUNTIF($A$2:A1940,A1940)=1,1,"")))</f>
        <v>1</v>
      </c>
      <c r="E1940" s="1" t="str">
        <f>IF(I1940="","",IF(J1940="OUT","",IF(COUNTIF(B$2:$B1940,B1940)=1,1,"")))</f>
        <v/>
      </c>
      <c r="F1940" s="1" t="str">
        <f>IF(I1940="","",IF(J1940="IN","",IF(COUNTIF($B$2:B1940,B1940)=1,1,"")))</f>
        <v/>
      </c>
      <c r="G1940" s="1">
        <f>IF(I1940="","",COUNTIF($K$1:K1940,K1940))</f>
        <v>123</v>
      </c>
      <c r="H1940" s="1">
        <f>IF(I1940="","",COUNTIF($G$2:G1940,1))</f>
        <v>90</v>
      </c>
      <c r="I1940" s="5">
        <v>37709</v>
      </c>
      <c r="J1940" s="5" t="s">
        <v>3</v>
      </c>
      <c r="K1940" s="5" t="s">
        <v>6</v>
      </c>
      <c r="L1940" s="6">
        <v>43556</v>
      </c>
      <c r="M1940" s="5">
        <v>1917</v>
      </c>
      <c r="N1940" s="5">
        <v>94.15</v>
      </c>
      <c r="O1940" s="7">
        <f>-M1940*I1940</f>
        <v>-72288153</v>
      </c>
    </row>
    <row r="1941" spans="1:15" x14ac:dyDescent="0.2">
      <c r="A1941" s="1" t="str">
        <f t="shared" si="60"/>
        <v>43556-Balanz Capital (238)-37739-OUT</v>
      </c>
      <c r="B1941" s="1" t="str">
        <f t="shared" si="61"/>
        <v>43556-Balanz Capital (238)-OUT</v>
      </c>
      <c r="C1941" s="1" t="str">
        <f>IF(I1941="","",IF(J1941="OUT","",IF(COUNTIF($A$2:A1941,A1941)=1,1,"")))</f>
        <v/>
      </c>
      <c r="D1941" s="1">
        <f>IF(I1941="","",IF(J1941="IN","",IF(COUNTIF($A$2:A1941,A1941)=1,1,"")))</f>
        <v>1</v>
      </c>
      <c r="E1941" s="1" t="str">
        <f>IF(I1941="","",IF(J1941="OUT","",IF(COUNTIF(B$2:$B1941,B1941)=1,1,"")))</f>
        <v/>
      </c>
      <c r="F1941" s="1" t="str">
        <f>IF(I1941="","",IF(J1941="IN","",IF(COUNTIF($B$2:B1941,B1941)=1,1,"")))</f>
        <v/>
      </c>
      <c r="G1941" s="1">
        <f>IF(I1941="","",COUNTIF($K$1:K1941,K1941))</f>
        <v>124</v>
      </c>
      <c r="H1941" s="1">
        <f>IF(I1941="","",COUNTIF($G$2:G1941,1))</f>
        <v>90</v>
      </c>
      <c r="I1941" s="5">
        <v>37739</v>
      </c>
      <c r="J1941" s="5" t="s">
        <v>3</v>
      </c>
      <c r="K1941" s="5" t="s">
        <v>6</v>
      </c>
      <c r="L1941" s="6">
        <v>43556</v>
      </c>
      <c r="M1941" s="5">
        <v>57.9</v>
      </c>
      <c r="N1941" s="5">
        <v>290</v>
      </c>
      <c r="O1941" s="7">
        <f>-M1941*I1941</f>
        <v>-2185088.1</v>
      </c>
    </row>
    <row r="1942" spans="1:15" x14ac:dyDescent="0.2">
      <c r="A1942" s="1" t="str">
        <f t="shared" si="60"/>
        <v>43556-Santader Rio Banco (1119)-37777-IN</v>
      </c>
      <c r="B1942" s="1" t="str">
        <f t="shared" si="61"/>
        <v>43556-Santader Rio Banco (1119)-IN</v>
      </c>
      <c r="C1942" s="1">
        <f>IF(I1942="","",IF(J1942="OUT","",IF(COUNTIF($A$2:A1942,A1942)=1,1,"")))</f>
        <v>1</v>
      </c>
      <c r="D1942" s="1" t="str">
        <f>IF(I1942="","",IF(J1942="IN","",IF(COUNTIF($A$2:A1942,A1942)=1,1,"")))</f>
        <v/>
      </c>
      <c r="E1942" s="1">
        <f>IF(I1942="","",IF(J1942="OUT","",IF(COUNTIF(B$2:$B1942,B1942)=1,1,"")))</f>
        <v>1</v>
      </c>
      <c r="F1942" s="1" t="str">
        <f>IF(I1942="","",IF(J1942="IN","",IF(COUNTIF($B$2:B1942,B1942)=1,1,"")))</f>
        <v/>
      </c>
      <c r="G1942" s="1">
        <f>IF(I1942="","",COUNTIF($K$1:K1942,K1942))</f>
        <v>3</v>
      </c>
      <c r="H1942" s="1">
        <f>IF(I1942="","",COUNTIF($G$2:G1942,1))</f>
        <v>90</v>
      </c>
      <c r="I1942" s="5">
        <v>37777</v>
      </c>
      <c r="J1942" s="5" t="s">
        <v>2</v>
      </c>
      <c r="K1942" s="5" t="s">
        <v>139</v>
      </c>
      <c r="L1942" s="6">
        <v>43556</v>
      </c>
      <c r="M1942" s="5">
        <v>1000</v>
      </c>
      <c r="N1942" s="5">
        <v>98.68</v>
      </c>
      <c r="O1942" s="7">
        <f>+M1942*I1942</f>
        <v>37777000</v>
      </c>
    </row>
    <row r="1943" spans="1:15" x14ac:dyDescent="0.2">
      <c r="A1943" s="1" t="str">
        <f t="shared" si="60"/>
        <v>43556-Santader Rio Banco (1119)-37776-IN</v>
      </c>
      <c r="B1943" s="1" t="str">
        <f t="shared" si="61"/>
        <v>43556-Santader Rio Banco (1119)-IN</v>
      </c>
      <c r="C1943" s="1">
        <f>IF(I1943="","",IF(J1943="OUT","",IF(COUNTIF($A$2:A1943,A1943)=1,1,"")))</f>
        <v>1</v>
      </c>
      <c r="D1943" s="1" t="str">
        <f>IF(I1943="","",IF(J1943="IN","",IF(COUNTIF($A$2:A1943,A1943)=1,1,"")))</f>
        <v/>
      </c>
      <c r="E1943" s="1" t="str">
        <f>IF(I1943="","",IF(J1943="OUT","",IF(COUNTIF(B$2:$B1943,B1943)=1,1,"")))</f>
        <v/>
      </c>
      <c r="F1943" s="1" t="str">
        <f>IF(I1943="","",IF(J1943="IN","",IF(COUNTIF($B$2:B1943,B1943)=1,1,"")))</f>
        <v/>
      </c>
      <c r="G1943" s="1">
        <f>IF(I1943="","",COUNTIF($K$1:K1943,K1943))</f>
        <v>4</v>
      </c>
      <c r="H1943" s="1">
        <f>IF(I1943="","",COUNTIF($G$2:G1943,1))</f>
        <v>90</v>
      </c>
      <c r="I1943" s="5">
        <v>37776</v>
      </c>
      <c r="J1943" s="5" t="s">
        <v>2</v>
      </c>
      <c r="K1943" s="5" t="s">
        <v>139</v>
      </c>
      <c r="L1943" s="6">
        <v>43556</v>
      </c>
      <c r="M1943" s="5">
        <v>2773</v>
      </c>
      <c r="N1943" s="5">
        <v>99.85</v>
      </c>
      <c r="O1943" s="7">
        <f>+M1943*I1943</f>
        <v>104752848</v>
      </c>
    </row>
    <row r="1944" spans="1:15" x14ac:dyDescent="0.2">
      <c r="A1944" s="1" t="str">
        <f t="shared" si="60"/>
        <v>43556-Santader Rio Banco (1119)-37775-IN</v>
      </c>
      <c r="B1944" s="1" t="str">
        <f t="shared" si="61"/>
        <v>43556-Santader Rio Banco (1119)-IN</v>
      </c>
      <c r="C1944" s="1">
        <f>IF(I1944="","",IF(J1944="OUT","",IF(COUNTIF($A$2:A1944,A1944)=1,1,"")))</f>
        <v>1</v>
      </c>
      <c r="D1944" s="1" t="str">
        <f>IF(I1944="","",IF(J1944="IN","",IF(COUNTIF($A$2:A1944,A1944)=1,1,"")))</f>
        <v/>
      </c>
      <c r="E1944" s="1" t="str">
        <f>IF(I1944="","",IF(J1944="OUT","",IF(COUNTIF(B$2:$B1944,B1944)=1,1,"")))</f>
        <v/>
      </c>
      <c r="F1944" s="1" t="str">
        <f>IF(I1944="","",IF(J1944="IN","",IF(COUNTIF($B$2:B1944,B1944)=1,1,"")))</f>
        <v/>
      </c>
      <c r="G1944" s="1">
        <f>IF(I1944="","",COUNTIF($K$1:K1944,K1944))</f>
        <v>5</v>
      </c>
      <c r="H1944" s="1">
        <f>IF(I1944="","",COUNTIF($G$2:G1944,1))</f>
        <v>90</v>
      </c>
      <c r="I1944" s="5">
        <v>37775</v>
      </c>
      <c r="J1944" s="5" t="s">
        <v>2</v>
      </c>
      <c r="K1944" s="5" t="s">
        <v>139</v>
      </c>
      <c r="L1944" s="6">
        <v>43556</v>
      </c>
      <c r="M1944" s="5">
        <v>3043</v>
      </c>
      <c r="N1944" s="5">
        <v>99.6</v>
      </c>
      <c r="O1944" s="7">
        <f>+M1944*I1944</f>
        <v>114949325</v>
      </c>
    </row>
    <row r="1945" spans="1:15" x14ac:dyDescent="0.2">
      <c r="A1945" s="1" t="str">
        <f t="shared" si="60"/>
        <v>43556-Santader Rio Banco (1119)-37774-IN</v>
      </c>
      <c r="B1945" s="1" t="str">
        <f t="shared" si="61"/>
        <v>43556-Santader Rio Banco (1119)-IN</v>
      </c>
      <c r="C1945" s="1">
        <f>IF(I1945="","",IF(J1945="OUT","",IF(COUNTIF($A$2:A1945,A1945)=1,1,"")))</f>
        <v>1</v>
      </c>
      <c r="D1945" s="1" t="str">
        <f>IF(I1945="","",IF(J1945="IN","",IF(COUNTIF($A$2:A1945,A1945)=1,1,"")))</f>
        <v/>
      </c>
      <c r="E1945" s="1" t="str">
        <f>IF(I1945="","",IF(J1945="OUT","",IF(COUNTIF(B$2:$B1945,B1945)=1,1,"")))</f>
        <v/>
      </c>
      <c r="F1945" s="1" t="str">
        <f>IF(I1945="","",IF(J1945="IN","",IF(COUNTIF($B$2:B1945,B1945)=1,1,"")))</f>
        <v/>
      </c>
      <c r="G1945" s="1">
        <f>IF(I1945="","",COUNTIF($K$1:K1945,K1945))</f>
        <v>6</v>
      </c>
      <c r="H1945" s="1">
        <f>IF(I1945="","",COUNTIF($G$2:G1945,1))</f>
        <v>90</v>
      </c>
      <c r="I1945" s="5">
        <v>37774</v>
      </c>
      <c r="J1945" s="5" t="s">
        <v>2</v>
      </c>
      <c r="K1945" s="5" t="s">
        <v>139</v>
      </c>
      <c r="L1945" s="6">
        <v>43556</v>
      </c>
      <c r="M1945" s="5">
        <v>3000</v>
      </c>
      <c r="N1945" s="5">
        <v>98</v>
      </c>
      <c r="O1945" s="7">
        <f>+(M1945/100)*I1945</f>
        <v>1133220</v>
      </c>
    </row>
    <row r="1946" spans="1:15" x14ac:dyDescent="0.2">
      <c r="A1946" s="1" t="str">
        <f t="shared" si="60"/>
        <v>43556-Santader Rio Banco (1119)-37772-IN</v>
      </c>
      <c r="B1946" s="1" t="str">
        <f t="shared" si="61"/>
        <v>43556-Santader Rio Banco (1119)-IN</v>
      </c>
      <c r="C1946" s="1">
        <f>IF(I1946="","",IF(J1946="OUT","",IF(COUNTIF($A$2:A1946,A1946)=1,1,"")))</f>
        <v>1</v>
      </c>
      <c r="D1946" s="1" t="str">
        <f>IF(I1946="","",IF(J1946="IN","",IF(COUNTIF($A$2:A1946,A1946)=1,1,"")))</f>
        <v/>
      </c>
      <c r="E1946" s="1" t="str">
        <f>IF(I1946="","",IF(J1946="OUT","",IF(COUNTIF(B$2:$B1946,B1946)=1,1,"")))</f>
        <v/>
      </c>
      <c r="F1946" s="1" t="str">
        <f>IF(I1946="","",IF(J1946="IN","",IF(COUNTIF($B$2:B1946,B1946)=1,1,"")))</f>
        <v/>
      </c>
      <c r="G1946" s="1">
        <f>IF(I1946="","",COUNTIF($K$1:K1946,K1946))</f>
        <v>7</v>
      </c>
      <c r="H1946" s="1">
        <f>IF(I1946="","",COUNTIF($G$2:G1946,1))</f>
        <v>90</v>
      </c>
      <c r="I1946" s="5">
        <v>37772</v>
      </c>
      <c r="J1946" s="5" t="s">
        <v>2</v>
      </c>
      <c r="K1946" s="5" t="s">
        <v>139</v>
      </c>
      <c r="L1946" s="6">
        <v>43556</v>
      </c>
      <c r="M1946" s="5">
        <v>44</v>
      </c>
      <c r="N1946" s="5">
        <v>210.5</v>
      </c>
      <c r="O1946" s="7">
        <f>+M1946*I1946</f>
        <v>1661968</v>
      </c>
    </row>
    <row r="1947" spans="1:15" x14ac:dyDescent="0.2">
      <c r="A1947" s="1" t="str">
        <f t="shared" si="60"/>
        <v>43556-Santader Rio Banco (1119)-37771-IN</v>
      </c>
      <c r="B1947" s="1" t="str">
        <f t="shared" si="61"/>
        <v>43556-Santader Rio Banco (1119)-IN</v>
      </c>
      <c r="C1947" s="1">
        <f>IF(I1947="","",IF(J1947="OUT","",IF(COUNTIF($A$2:A1947,A1947)=1,1,"")))</f>
        <v>1</v>
      </c>
      <c r="D1947" s="1" t="str">
        <f>IF(I1947="","",IF(J1947="IN","",IF(COUNTIF($A$2:A1947,A1947)=1,1,"")))</f>
        <v/>
      </c>
      <c r="E1947" s="1" t="str">
        <f>IF(I1947="","",IF(J1947="OUT","",IF(COUNTIF(B$2:$B1947,B1947)=1,1,"")))</f>
        <v/>
      </c>
      <c r="F1947" s="1" t="str">
        <f>IF(I1947="","",IF(J1947="IN","",IF(COUNTIF($B$2:B1947,B1947)=1,1,"")))</f>
        <v/>
      </c>
      <c r="G1947" s="1">
        <f>IF(I1947="","",COUNTIF($K$1:K1947,K1947))</f>
        <v>8</v>
      </c>
      <c r="H1947" s="1">
        <f>IF(I1947="","",COUNTIF($G$2:G1947,1))</f>
        <v>90</v>
      </c>
      <c r="I1947" s="5">
        <v>37771</v>
      </c>
      <c r="J1947" s="5" t="s">
        <v>2</v>
      </c>
      <c r="K1947" s="5" t="s">
        <v>139</v>
      </c>
      <c r="L1947" s="6">
        <v>43556</v>
      </c>
      <c r="M1947" s="5">
        <v>20</v>
      </c>
      <c r="N1947" s="5">
        <v>290</v>
      </c>
      <c r="O1947" s="7">
        <f>+M1947*I1947</f>
        <v>755420</v>
      </c>
    </row>
    <row r="1948" spans="1:15" x14ac:dyDescent="0.2">
      <c r="A1948" s="1" t="str">
        <f t="shared" si="60"/>
        <v>43556-Santader Rio Banco (1119)-37770-IN</v>
      </c>
      <c r="B1948" s="1" t="str">
        <f t="shared" si="61"/>
        <v>43556-Santader Rio Banco (1119)-IN</v>
      </c>
      <c r="C1948" s="1">
        <f>IF(I1948="","",IF(J1948="OUT","",IF(COUNTIF($A$2:A1948,A1948)=1,1,"")))</f>
        <v>1</v>
      </c>
      <c r="D1948" s="1" t="str">
        <f>IF(I1948="","",IF(J1948="IN","",IF(COUNTIF($A$2:A1948,A1948)=1,1,"")))</f>
        <v/>
      </c>
      <c r="E1948" s="1" t="str">
        <f>IF(I1948="","",IF(J1948="OUT","",IF(COUNTIF(B$2:$B1948,B1948)=1,1,"")))</f>
        <v/>
      </c>
      <c r="F1948" s="1" t="str">
        <f>IF(I1948="","",IF(J1948="IN","",IF(COUNTIF($B$2:B1948,B1948)=1,1,"")))</f>
        <v/>
      </c>
      <c r="G1948" s="1">
        <f>IF(I1948="","",COUNTIF($K$1:K1948,K1948))</f>
        <v>9</v>
      </c>
      <c r="H1948" s="1">
        <f>IF(I1948="","",COUNTIF($G$2:G1948,1))</f>
        <v>90</v>
      </c>
      <c r="I1948" s="5">
        <v>37770</v>
      </c>
      <c r="J1948" s="5" t="s">
        <v>2</v>
      </c>
      <c r="K1948" s="5" t="s">
        <v>139</v>
      </c>
      <c r="L1948" s="6">
        <v>43556</v>
      </c>
      <c r="M1948" s="5">
        <v>881</v>
      </c>
      <c r="N1948" s="5">
        <v>5.84</v>
      </c>
      <c r="O1948" s="7">
        <f>+M1948*I1948</f>
        <v>33275370</v>
      </c>
    </row>
    <row r="1949" spans="1:15" x14ac:dyDescent="0.2">
      <c r="A1949" s="1" t="str">
        <f t="shared" si="60"/>
        <v>43556-Santader Rio Banco (1119)-37769-IN</v>
      </c>
      <c r="B1949" s="1" t="str">
        <f t="shared" si="61"/>
        <v>43556-Santader Rio Banco (1119)-IN</v>
      </c>
      <c r="C1949" s="1">
        <f>IF(I1949="","",IF(J1949="OUT","",IF(COUNTIF($A$2:A1949,A1949)=1,1,"")))</f>
        <v>1</v>
      </c>
      <c r="D1949" s="1" t="str">
        <f>IF(I1949="","",IF(J1949="IN","",IF(COUNTIF($A$2:A1949,A1949)=1,1,"")))</f>
        <v/>
      </c>
      <c r="E1949" s="1" t="str">
        <f>IF(I1949="","",IF(J1949="OUT","",IF(COUNTIF(B$2:$B1949,B1949)=1,1,"")))</f>
        <v/>
      </c>
      <c r="F1949" s="1" t="str">
        <f>IF(I1949="","",IF(J1949="IN","",IF(COUNTIF($B$2:B1949,B1949)=1,1,"")))</f>
        <v/>
      </c>
      <c r="G1949" s="1">
        <f>IF(I1949="","",COUNTIF($K$1:K1949,K1949))</f>
        <v>10</v>
      </c>
      <c r="H1949" s="1">
        <f>IF(I1949="","",COUNTIF($G$2:G1949,1))</f>
        <v>90</v>
      </c>
      <c r="I1949" s="5">
        <v>37769</v>
      </c>
      <c r="J1949" s="5" t="s">
        <v>2</v>
      </c>
      <c r="K1949" s="5" t="s">
        <v>139</v>
      </c>
      <c r="L1949" s="6">
        <v>43556</v>
      </c>
      <c r="M1949" s="5">
        <v>100</v>
      </c>
      <c r="N1949" s="5">
        <v>106.65</v>
      </c>
      <c r="O1949" s="7">
        <f>+M1949*I1949</f>
        <v>3776900</v>
      </c>
    </row>
    <row r="1950" spans="1:15" x14ac:dyDescent="0.2">
      <c r="A1950" s="1" t="str">
        <f t="shared" si="60"/>
        <v>43556-Santader Rio Banco (1119)-37768-IN</v>
      </c>
      <c r="B1950" s="1" t="str">
        <f t="shared" si="61"/>
        <v>43556-Santader Rio Banco (1119)-IN</v>
      </c>
      <c r="C1950" s="1">
        <f>IF(I1950="","",IF(J1950="OUT","",IF(COUNTIF($A$2:A1950,A1950)=1,1,"")))</f>
        <v>1</v>
      </c>
      <c r="D1950" s="1" t="str">
        <f>IF(I1950="","",IF(J1950="IN","",IF(COUNTIF($A$2:A1950,A1950)=1,1,"")))</f>
        <v/>
      </c>
      <c r="E1950" s="1" t="str">
        <f>IF(I1950="","",IF(J1950="OUT","",IF(COUNTIF(B$2:$B1950,B1950)=1,1,"")))</f>
        <v/>
      </c>
      <c r="F1950" s="1" t="str">
        <f>IF(I1950="","",IF(J1950="IN","",IF(COUNTIF($B$2:B1950,B1950)=1,1,"")))</f>
        <v/>
      </c>
      <c r="G1950" s="1">
        <f>IF(I1950="","",COUNTIF($K$1:K1950,K1950))</f>
        <v>11</v>
      </c>
      <c r="H1950" s="1">
        <f>IF(I1950="","",COUNTIF($G$2:G1950,1))</f>
        <v>90</v>
      </c>
      <c r="I1950" s="5">
        <v>37768</v>
      </c>
      <c r="J1950" s="5" t="s">
        <v>2</v>
      </c>
      <c r="K1950" s="5" t="s">
        <v>139</v>
      </c>
      <c r="L1950" s="6">
        <v>43556</v>
      </c>
      <c r="M1950" s="5">
        <v>80</v>
      </c>
      <c r="N1950" s="5">
        <v>44.05</v>
      </c>
      <c r="O1950" s="7">
        <f>+M1950*I1950</f>
        <v>3021440</v>
      </c>
    </row>
    <row r="1951" spans="1:15" x14ac:dyDescent="0.2">
      <c r="A1951" s="1" t="str">
        <f t="shared" si="60"/>
        <v>43556-Santader Rio Banco (1119)-37767-IN</v>
      </c>
      <c r="B1951" s="1" t="str">
        <f t="shared" si="61"/>
        <v>43556-Santader Rio Banco (1119)-IN</v>
      </c>
      <c r="C1951" s="1">
        <f>IF(I1951="","",IF(J1951="OUT","",IF(COUNTIF($A$2:A1951,A1951)=1,1,"")))</f>
        <v>1</v>
      </c>
      <c r="D1951" s="1" t="str">
        <f>IF(I1951="","",IF(J1951="IN","",IF(COUNTIF($A$2:A1951,A1951)=1,1,"")))</f>
        <v/>
      </c>
      <c r="E1951" s="1" t="str">
        <f>IF(I1951="","",IF(J1951="OUT","",IF(COUNTIF(B$2:$B1951,B1951)=1,1,"")))</f>
        <v/>
      </c>
      <c r="F1951" s="1" t="str">
        <f>IF(I1951="","",IF(J1951="IN","",IF(COUNTIF($B$2:B1951,B1951)=1,1,"")))</f>
        <v/>
      </c>
      <c r="G1951" s="1">
        <f>IF(I1951="","",COUNTIF($K$1:K1951,K1951))</f>
        <v>12</v>
      </c>
      <c r="H1951" s="1">
        <f>IF(I1951="","",COUNTIF($G$2:G1951,1))</f>
        <v>90</v>
      </c>
      <c r="I1951" s="5">
        <v>37767</v>
      </c>
      <c r="J1951" s="5" t="s">
        <v>2</v>
      </c>
      <c r="K1951" s="5" t="s">
        <v>139</v>
      </c>
      <c r="L1951" s="6">
        <v>43556</v>
      </c>
      <c r="M1951" s="5">
        <v>400</v>
      </c>
      <c r="N1951" s="5">
        <v>31</v>
      </c>
      <c r="O1951" s="7">
        <f>+M1951*I1951</f>
        <v>15106800</v>
      </c>
    </row>
    <row r="1952" spans="1:15" x14ac:dyDescent="0.2">
      <c r="A1952" s="1" t="str">
        <f t="shared" si="60"/>
        <v>43556-Santader Rio Banco (1119)-37766-IN</v>
      </c>
      <c r="B1952" s="1" t="str">
        <f t="shared" si="61"/>
        <v>43556-Santader Rio Banco (1119)-IN</v>
      </c>
      <c r="C1952" s="1">
        <f>IF(I1952="","",IF(J1952="OUT","",IF(COUNTIF($A$2:A1952,A1952)=1,1,"")))</f>
        <v>1</v>
      </c>
      <c r="D1952" s="1" t="str">
        <f>IF(I1952="","",IF(J1952="IN","",IF(COUNTIF($A$2:A1952,A1952)=1,1,"")))</f>
        <v/>
      </c>
      <c r="E1952" s="1" t="str">
        <f>IF(I1952="","",IF(J1952="OUT","",IF(COUNTIF(B$2:$B1952,B1952)=1,1,"")))</f>
        <v/>
      </c>
      <c r="F1952" s="1" t="str">
        <f>IF(I1952="","",IF(J1952="IN","",IF(COUNTIF($B$2:B1952,B1952)=1,1,"")))</f>
        <v/>
      </c>
      <c r="G1952" s="1">
        <f>IF(I1952="","",COUNTIF($K$1:K1952,K1952))</f>
        <v>13</v>
      </c>
      <c r="H1952" s="1">
        <f>IF(I1952="","",COUNTIF($G$2:G1952,1))</f>
        <v>90</v>
      </c>
      <c r="I1952" s="5">
        <v>37766</v>
      </c>
      <c r="J1952" s="5" t="s">
        <v>2</v>
      </c>
      <c r="K1952" s="5" t="s">
        <v>139</v>
      </c>
      <c r="L1952" s="6">
        <v>43556</v>
      </c>
      <c r="M1952" s="5">
        <v>1733</v>
      </c>
      <c r="N1952" s="5">
        <v>16.850000000000001</v>
      </c>
      <c r="O1952" s="7">
        <f>+M1952*I1952</f>
        <v>65448478</v>
      </c>
    </row>
    <row r="1953" spans="1:15" x14ac:dyDescent="0.2">
      <c r="A1953" s="1" t="str">
        <f t="shared" si="60"/>
        <v>43556-Santader Rio Banco (1119)-37765-IN</v>
      </c>
      <c r="B1953" s="1" t="str">
        <f t="shared" si="61"/>
        <v>43556-Santader Rio Banco (1119)-IN</v>
      </c>
      <c r="C1953" s="1">
        <f>IF(I1953="","",IF(J1953="OUT","",IF(COUNTIF($A$2:A1953,A1953)=1,1,"")))</f>
        <v>1</v>
      </c>
      <c r="D1953" s="1" t="str">
        <f>IF(I1953="","",IF(J1953="IN","",IF(COUNTIF($A$2:A1953,A1953)=1,1,"")))</f>
        <v/>
      </c>
      <c r="E1953" s="1" t="str">
        <f>IF(I1953="","",IF(J1953="OUT","",IF(COUNTIF(B$2:$B1953,B1953)=1,1,"")))</f>
        <v/>
      </c>
      <c r="F1953" s="1" t="str">
        <f>IF(I1953="","",IF(J1953="IN","",IF(COUNTIF($B$2:B1953,B1953)=1,1,"")))</f>
        <v/>
      </c>
      <c r="G1953" s="1">
        <f>IF(I1953="","",COUNTIF($K$1:K1953,K1953))</f>
        <v>14</v>
      </c>
      <c r="H1953" s="1">
        <f>IF(I1953="","",COUNTIF($G$2:G1953,1))</f>
        <v>90</v>
      </c>
      <c r="I1953" s="5">
        <v>37765</v>
      </c>
      <c r="J1953" s="5" t="s">
        <v>2</v>
      </c>
      <c r="K1953" s="5" t="s">
        <v>139</v>
      </c>
      <c r="L1953" s="6">
        <v>43556</v>
      </c>
      <c r="M1953" s="5">
        <v>3000</v>
      </c>
      <c r="N1953" s="5">
        <v>97.74</v>
      </c>
      <c r="O1953" s="7">
        <f>+M1953*I1953</f>
        <v>113295000</v>
      </c>
    </row>
    <row r="1954" spans="1:15" x14ac:dyDescent="0.2">
      <c r="A1954" s="1" t="str">
        <f t="shared" si="60"/>
        <v>43556-Santader Rio Banco (1119)-37762-IN</v>
      </c>
      <c r="B1954" s="1" t="str">
        <f t="shared" si="61"/>
        <v>43556-Santader Rio Banco (1119)-IN</v>
      </c>
      <c r="C1954" s="1">
        <f>IF(I1954="","",IF(J1954="OUT","",IF(COUNTIF($A$2:A1954,A1954)=1,1,"")))</f>
        <v>1</v>
      </c>
      <c r="D1954" s="1" t="str">
        <f>IF(I1954="","",IF(J1954="IN","",IF(COUNTIF($A$2:A1954,A1954)=1,1,"")))</f>
        <v/>
      </c>
      <c r="E1954" s="1" t="str">
        <f>IF(I1954="","",IF(J1954="OUT","",IF(COUNTIF(B$2:$B1954,B1954)=1,1,"")))</f>
        <v/>
      </c>
      <c r="F1954" s="1" t="str">
        <f>IF(I1954="","",IF(J1954="IN","",IF(COUNTIF($B$2:B1954,B1954)=1,1,"")))</f>
        <v/>
      </c>
      <c r="G1954" s="1">
        <f>IF(I1954="","",COUNTIF($K$1:K1954,K1954))</f>
        <v>15</v>
      </c>
      <c r="H1954" s="1">
        <f>IF(I1954="","",COUNTIF($G$2:G1954,1))</f>
        <v>90</v>
      </c>
      <c r="I1954" s="5">
        <v>37762</v>
      </c>
      <c r="J1954" s="5" t="s">
        <v>2</v>
      </c>
      <c r="K1954" s="5" t="s">
        <v>139</v>
      </c>
      <c r="L1954" s="6">
        <v>43556</v>
      </c>
      <c r="M1954" s="5">
        <v>335</v>
      </c>
      <c r="N1954" s="5">
        <v>4490</v>
      </c>
      <c r="O1954" s="7">
        <f>+(M1954/100)*I1954</f>
        <v>126502.7</v>
      </c>
    </row>
    <row r="1955" spans="1:15" x14ac:dyDescent="0.2">
      <c r="A1955" s="1" t="str">
        <f t="shared" si="60"/>
        <v>43556-Santader Rio Banco (1119)-37761-IN</v>
      </c>
      <c r="B1955" s="1" t="str">
        <f t="shared" si="61"/>
        <v>43556-Santader Rio Banco (1119)-IN</v>
      </c>
      <c r="C1955" s="1">
        <f>IF(I1955="","",IF(J1955="OUT","",IF(COUNTIF($A$2:A1955,A1955)=1,1,"")))</f>
        <v>1</v>
      </c>
      <c r="D1955" s="1" t="str">
        <f>IF(I1955="","",IF(J1955="IN","",IF(COUNTIF($A$2:A1955,A1955)=1,1,"")))</f>
        <v/>
      </c>
      <c r="E1955" s="1" t="str">
        <f>IF(I1955="","",IF(J1955="OUT","",IF(COUNTIF(B$2:$B1955,B1955)=1,1,"")))</f>
        <v/>
      </c>
      <c r="F1955" s="1" t="str">
        <f>IF(I1955="","",IF(J1955="IN","",IF(COUNTIF($B$2:B1955,B1955)=1,1,"")))</f>
        <v/>
      </c>
      <c r="G1955" s="1">
        <f>IF(I1955="","",COUNTIF($K$1:K1955,K1955))</f>
        <v>16</v>
      </c>
      <c r="H1955" s="1">
        <f>IF(I1955="","",COUNTIF($G$2:G1955,1))</f>
        <v>90</v>
      </c>
      <c r="I1955" s="5">
        <v>37761</v>
      </c>
      <c r="J1955" s="5" t="s">
        <v>2</v>
      </c>
      <c r="K1955" s="5" t="s">
        <v>139</v>
      </c>
      <c r="L1955" s="6">
        <v>43556</v>
      </c>
      <c r="M1955" s="5">
        <v>19</v>
      </c>
      <c r="N1955" s="5">
        <v>629.95000000000005</v>
      </c>
      <c r="O1955" s="7">
        <f>+M1955*I1955</f>
        <v>717459</v>
      </c>
    </row>
    <row r="1956" spans="1:15" x14ac:dyDescent="0.2">
      <c r="A1956" s="1" t="str">
        <f t="shared" ref="A1956:A2019" si="62">IF(I1956="","",L1956&amp;"-"&amp;K1956&amp;"-"&amp;I1956&amp;"-"&amp;J1956)</f>
        <v>43556-Santader Rio Banco (1119)-37760-IN</v>
      </c>
      <c r="B1956" s="1" t="str">
        <f t="shared" ref="B1956:B2019" si="63">IF(I1956="","",L1956&amp;"-"&amp;K1956&amp;"-"&amp;J1956)</f>
        <v>43556-Santader Rio Banco (1119)-IN</v>
      </c>
      <c r="C1956" s="1">
        <f>IF(I1956="","",IF(J1956="OUT","",IF(COUNTIF($A$2:A1956,A1956)=1,1,"")))</f>
        <v>1</v>
      </c>
      <c r="D1956" s="1" t="str">
        <f>IF(I1956="","",IF(J1956="IN","",IF(COUNTIF($A$2:A1956,A1956)=1,1,"")))</f>
        <v/>
      </c>
      <c r="E1956" s="1" t="str">
        <f>IF(I1956="","",IF(J1956="OUT","",IF(COUNTIF(B$2:$B1956,B1956)=1,1,"")))</f>
        <v/>
      </c>
      <c r="F1956" s="1" t="str">
        <f>IF(I1956="","",IF(J1956="IN","",IF(COUNTIF($B$2:B1956,B1956)=1,1,"")))</f>
        <v/>
      </c>
      <c r="G1956" s="1">
        <f>IF(I1956="","",COUNTIF($K$1:K1956,K1956))</f>
        <v>17</v>
      </c>
      <c r="H1956" s="1">
        <f>IF(I1956="","",COUNTIF($G$2:G1956,1))</f>
        <v>90</v>
      </c>
      <c r="I1956" s="5">
        <v>37760</v>
      </c>
      <c r="J1956" s="5" t="s">
        <v>2</v>
      </c>
      <c r="K1956" s="5" t="s">
        <v>139</v>
      </c>
      <c r="L1956" s="6">
        <v>43556</v>
      </c>
      <c r="M1956" s="5">
        <v>100</v>
      </c>
      <c r="N1956" s="5">
        <v>58.7</v>
      </c>
      <c r="O1956" s="7">
        <f>+M1956*I1956</f>
        <v>3776000</v>
      </c>
    </row>
    <row r="1957" spans="1:15" x14ac:dyDescent="0.2">
      <c r="A1957" s="1" t="str">
        <f t="shared" si="62"/>
        <v>43556-Santader Rio Banco (1119)-37759-IN</v>
      </c>
      <c r="B1957" s="1" t="str">
        <f t="shared" si="63"/>
        <v>43556-Santader Rio Banco (1119)-IN</v>
      </c>
      <c r="C1957" s="1">
        <f>IF(I1957="","",IF(J1957="OUT","",IF(COUNTIF($A$2:A1957,A1957)=1,1,"")))</f>
        <v>1</v>
      </c>
      <c r="D1957" s="1" t="str">
        <f>IF(I1957="","",IF(J1957="IN","",IF(COUNTIF($A$2:A1957,A1957)=1,1,"")))</f>
        <v/>
      </c>
      <c r="E1957" s="1" t="str">
        <f>IF(I1957="","",IF(J1957="OUT","",IF(COUNTIF(B$2:$B1957,B1957)=1,1,"")))</f>
        <v/>
      </c>
      <c r="F1957" s="1" t="str">
        <f>IF(I1957="","",IF(J1957="IN","",IF(COUNTIF($B$2:B1957,B1957)=1,1,"")))</f>
        <v/>
      </c>
      <c r="G1957" s="1">
        <f>IF(I1957="","",COUNTIF($K$1:K1957,K1957))</f>
        <v>18</v>
      </c>
      <c r="H1957" s="1">
        <f>IF(I1957="","",COUNTIF($G$2:G1957,1))</f>
        <v>90</v>
      </c>
      <c r="I1957" s="5">
        <v>37759</v>
      </c>
      <c r="J1957" s="5" t="s">
        <v>2</v>
      </c>
      <c r="K1957" s="5" t="s">
        <v>139</v>
      </c>
      <c r="L1957" s="6">
        <v>43556</v>
      </c>
      <c r="M1957" s="5">
        <v>185</v>
      </c>
      <c r="N1957" s="5">
        <v>4010</v>
      </c>
      <c r="O1957" s="7">
        <f>+(M1957/100)*I1957</f>
        <v>69854.150000000009</v>
      </c>
    </row>
    <row r="1958" spans="1:15" x14ac:dyDescent="0.2">
      <c r="A1958" s="1" t="str">
        <f t="shared" si="62"/>
        <v>43556-Santader Rio Banco (1119)-37758-IN</v>
      </c>
      <c r="B1958" s="1" t="str">
        <f t="shared" si="63"/>
        <v>43556-Santader Rio Banco (1119)-IN</v>
      </c>
      <c r="C1958" s="1">
        <f>IF(I1958="","",IF(J1958="OUT","",IF(COUNTIF($A$2:A1958,A1958)=1,1,"")))</f>
        <v>1</v>
      </c>
      <c r="D1958" s="1" t="str">
        <f>IF(I1958="","",IF(J1958="IN","",IF(COUNTIF($A$2:A1958,A1958)=1,1,"")))</f>
        <v/>
      </c>
      <c r="E1958" s="1" t="str">
        <f>IF(I1958="","",IF(J1958="OUT","",IF(COUNTIF(B$2:$B1958,B1958)=1,1,"")))</f>
        <v/>
      </c>
      <c r="F1958" s="1" t="str">
        <f>IF(I1958="","",IF(J1958="IN","",IF(COUNTIF($B$2:B1958,B1958)=1,1,"")))</f>
        <v/>
      </c>
      <c r="G1958" s="1">
        <f>IF(I1958="","",COUNTIF($K$1:K1958,K1958))</f>
        <v>19</v>
      </c>
      <c r="H1958" s="1">
        <f>IF(I1958="","",COUNTIF($G$2:G1958,1))</f>
        <v>90</v>
      </c>
      <c r="I1958" s="5">
        <v>37758</v>
      </c>
      <c r="J1958" s="5" t="s">
        <v>2</v>
      </c>
      <c r="K1958" s="5" t="s">
        <v>139</v>
      </c>
      <c r="L1958" s="6">
        <v>43556</v>
      </c>
      <c r="M1958" s="5">
        <v>111</v>
      </c>
      <c r="N1958" s="5">
        <v>4087</v>
      </c>
      <c r="O1958" s="7">
        <f>+(M1958/100)*I1958</f>
        <v>41911.380000000005</v>
      </c>
    </row>
    <row r="1959" spans="1:15" x14ac:dyDescent="0.2">
      <c r="A1959" s="1" t="str">
        <f t="shared" si="62"/>
        <v>43556-Integrar S.A. (183)-37868-IN</v>
      </c>
      <c r="B1959" s="1" t="str">
        <f t="shared" si="63"/>
        <v>43556-Integrar S.A. (183)-IN</v>
      </c>
      <c r="C1959" s="1">
        <f>IF(I1959="","",IF(J1959="OUT","",IF(COUNTIF($A$2:A1959,A1959)=1,1,"")))</f>
        <v>1</v>
      </c>
      <c r="D1959" s="1" t="str">
        <f>IF(I1959="","",IF(J1959="IN","",IF(COUNTIF($A$2:A1959,A1959)=1,1,"")))</f>
        <v/>
      </c>
      <c r="E1959" s="1">
        <f>IF(I1959="","",IF(J1959="OUT","",IF(COUNTIF(B$2:$B1959,B1959)=1,1,"")))</f>
        <v>1</v>
      </c>
      <c r="F1959" s="1" t="str">
        <f>IF(I1959="","",IF(J1959="IN","",IF(COUNTIF($B$2:B1959,B1959)=1,1,"")))</f>
        <v/>
      </c>
      <c r="G1959" s="1">
        <f>IF(I1959="","",COUNTIF($K$1:K1959,K1959))</f>
        <v>1</v>
      </c>
      <c r="H1959" s="1">
        <f>IF(I1959="","",COUNTIF($G$2:G1959,1))</f>
        <v>91</v>
      </c>
      <c r="I1959" s="5">
        <v>37868</v>
      </c>
      <c r="J1959" s="5" t="s">
        <v>2</v>
      </c>
      <c r="K1959" s="5" t="s">
        <v>142</v>
      </c>
      <c r="L1959" s="6">
        <v>43556</v>
      </c>
      <c r="M1959" s="5">
        <v>750</v>
      </c>
      <c r="N1959" s="5">
        <v>0</v>
      </c>
      <c r="O1959" s="7">
        <f>+M1959*I1959</f>
        <v>28401000</v>
      </c>
    </row>
    <row r="1960" spans="1:15" x14ac:dyDescent="0.2">
      <c r="A1960" s="1" t="str">
        <f t="shared" si="62"/>
        <v>43556-Integrar S.A. (183)-37867-IN</v>
      </c>
      <c r="B1960" s="1" t="str">
        <f t="shared" si="63"/>
        <v>43556-Integrar S.A. (183)-IN</v>
      </c>
      <c r="C1960" s="1">
        <f>IF(I1960="","",IF(J1960="OUT","",IF(COUNTIF($A$2:A1960,A1960)=1,1,"")))</f>
        <v>1</v>
      </c>
      <c r="D1960" s="1" t="str">
        <f>IF(I1960="","",IF(J1960="IN","",IF(COUNTIF($A$2:A1960,A1960)=1,1,"")))</f>
        <v/>
      </c>
      <c r="E1960" s="1" t="str">
        <f>IF(I1960="","",IF(J1960="OUT","",IF(COUNTIF(B$2:$B1960,B1960)=1,1,"")))</f>
        <v/>
      </c>
      <c r="F1960" s="1" t="str">
        <f>IF(I1960="","",IF(J1960="IN","",IF(COUNTIF($B$2:B1960,B1960)=1,1,"")))</f>
        <v/>
      </c>
      <c r="G1960" s="1">
        <f>IF(I1960="","",COUNTIF($K$1:K1960,K1960))</f>
        <v>2</v>
      </c>
      <c r="H1960" s="1">
        <f>IF(I1960="","",COUNTIF($G$2:G1960,1))</f>
        <v>91</v>
      </c>
      <c r="I1960" s="5">
        <v>37867</v>
      </c>
      <c r="J1960" s="5" t="s">
        <v>2</v>
      </c>
      <c r="K1960" s="5" t="s">
        <v>142</v>
      </c>
      <c r="L1960" s="6">
        <v>43556</v>
      </c>
      <c r="M1960" s="5">
        <v>700</v>
      </c>
      <c r="N1960" s="5">
        <v>283</v>
      </c>
      <c r="O1960" s="7">
        <f>+M1960*I1960</f>
        <v>26506900</v>
      </c>
    </row>
    <row r="1961" spans="1:15" x14ac:dyDescent="0.2">
      <c r="A1961" s="1" t="str">
        <f t="shared" si="62"/>
        <v>43556-Balanz Capital (238)-37710-OUT</v>
      </c>
      <c r="B1961" s="1" t="str">
        <f t="shared" si="63"/>
        <v>43556-Balanz Capital (238)-OUT</v>
      </c>
      <c r="C1961" s="1" t="str">
        <f>IF(I1961="","",IF(J1961="OUT","",IF(COUNTIF($A$2:A1961,A1961)=1,1,"")))</f>
        <v/>
      </c>
      <c r="D1961" s="1">
        <f>IF(I1961="","",IF(J1961="IN","",IF(COUNTIF($A$2:A1961,A1961)=1,1,"")))</f>
        <v>1</v>
      </c>
      <c r="E1961" s="1" t="str">
        <f>IF(I1961="","",IF(J1961="OUT","",IF(COUNTIF(B$2:$B1961,B1961)=1,1,"")))</f>
        <v/>
      </c>
      <c r="F1961" s="1" t="str">
        <f>IF(I1961="","",IF(J1961="IN","",IF(COUNTIF($B$2:B1961,B1961)=1,1,"")))</f>
        <v/>
      </c>
      <c r="G1961" s="1">
        <f>IF(I1961="","",COUNTIF($K$1:K1961,K1961))</f>
        <v>125</v>
      </c>
      <c r="H1961" s="1">
        <f>IF(I1961="","",COUNTIF($G$2:G1961,1))</f>
        <v>91</v>
      </c>
      <c r="I1961" s="5">
        <v>37710</v>
      </c>
      <c r="J1961" s="5" t="s">
        <v>3</v>
      </c>
      <c r="K1961" s="5" t="s">
        <v>6</v>
      </c>
      <c r="L1961" s="6">
        <v>43556</v>
      </c>
      <c r="M1961" s="5">
        <v>19797</v>
      </c>
      <c r="N1961" s="5">
        <v>42.5</v>
      </c>
      <c r="O1961" s="7">
        <f>-M1961*I1961</f>
        <v>-746544870</v>
      </c>
    </row>
    <row r="1962" spans="1:15" x14ac:dyDescent="0.2">
      <c r="A1962" s="1" t="str">
        <f t="shared" si="62"/>
        <v>43556-Balanz Capital (238)-37740-OUT</v>
      </c>
      <c r="B1962" s="1" t="str">
        <f t="shared" si="63"/>
        <v>43556-Balanz Capital (238)-OUT</v>
      </c>
      <c r="C1962" s="1" t="str">
        <f>IF(I1962="","",IF(J1962="OUT","",IF(COUNTIF($A$2:A1962,A1962)=1,1,"")))</f>
        <v/>
      </c>
      <c r="D1962" s="1">
        <f>IF(I1962="","",IF(J1962="IN","",IF(COUNTIF($A$2:A1962,A1962)=1,1,"")))</f>
        <v>1</v>
      </c>
      <c r="E1962" s="1" t="str">
        <f>IF(I1962="","",IF(J1962="OUT","",IF(COUNTIF(B$2:$B1962,B1962)=1,1,"")))</f>
        <v/>
      </c>
      <c r="F1962" s="1" t="str">
        <f>IF(I1962="","",IF(J1962="IN","",IF(COUNTIF($B$2:B1962,B1962)=1,1,"")))</f>
        <v/>
      </c>
      <c r="G1962" s="1">
        <f>IF(I1962="","",COUNTIF($K$1:K1962,K1962))</f>
        <v>126</v>
      </c>
      <c r="H1962" s="1">
        <f>IF(I1962="","",COUNTIF($G$2:G1962,1))</f>
        <v>91</v>
      </c>
      <c r="I1962" s="5">
        <v>37740</v>
      </c>
      <c r="J1962" s="5" t="s">
        <v>3</v>
      </c>
      <c r="K1962" s="5" t="s">
        <v>6</v>
      </c>
      <c r="L1962" s="6">
        <v>43556</v>
      </c>
      <c r="M1962" s="5">
        <v>4683</v>
      </c>
      <c r="N1962" s="5">
        <v>44.05</v>
      </c>
      <c r="O1962" s="7">
        <f>-M1962*I1962</f>
        <v>-176736420</v>
      </c>
    </row>
    <row r="1963" spans="1:15" x14ac:dyDescent="0.2">
      <c r="A1963" s="1" t="str">
        <f t="shared" si="62"/>
        <v>43556-Servente y Cia. (186)-37753-OUT</v>
      </c>
      <c r="B1963" s="1" t="str">
        <f t="shared" si="63"/>
        <v>43556-Servente y Cia. (186)-OUT</v>
      </c>
      <c r="C1963" s="1" t="str">
        <f>IF(I1963="","",IF(J1963="OUT","",IF(COUNTIF($A$2:A1963,A1963)=1,1,"")))</f>
        <v/>
      </c>
      <c r="D1963" s="1">
        <f>IF(I1963="","",IF(J1963="IN","",IF(COUNTIF($A$2:A1963,A1963)=1,1,"")))</f>
        <v>1</v>
      </c>
      <c r="E1963" s="1" t="str">
        <f>IF(I1963="","",IF(J1963="OUT","",IF(COUNTIF(B$2:$B1963,B1963)=1,1,"")))</f>
        <v/>
      </c>
      <c r="F1963" s="1" t="str">
        <f>IF(I1963="","",IF(J1963="IN","",IF(COUNTIF($B$2:B1963,B1963)=1,1,"")))</f>
        <v/>
      </c>
      <c r="G1963" s="1">
        <f>IF(I1963="","",COUNTIF($K$1:K1963,K1963))</f>
        <v>2</v>
      </c>
      <c r="H1963" s="1">
        <f>IF(I1963="","",COUNTIF($G$2:G1963,1))</f>
        <v>91</v>
      </c>
      <c r="I1963" s="5">
        <v>37753</v>
      </c>
      <c r="J1963" s="5" t="s">
        <v>3</v>
      </c>
      <c r="K1963" s="5" t="s">
        <v>140</v>
      </c>
      <c r="L1963" s="6">
        <v>43556</v>
      </c>
      <c r="M1963" s="5">
        <v>885</v>
      </c>
      <c r="N1963" s="5">
        <v>42.5</v>
      </c>
      <c r="O1963" s="7">
        <f>-M1963*I1963</f>
        <v>-33411405</v>
      </c>
    </row>
    <row r="1964" spans="1:15" x14ac:dyDescent="0.2">
      <c r="A1964" s="1" t="str">
        <f t="shared" si="62"/>
        <v>43556-Caja de Valores S.A. (0000)-37751-IN</v>
      </c>
      <c r="B1964" s="1" t="str">
        <f t="shared" si="63"/>
        <v>43556-Caja de Valores S.A. (0000)-IN</v>
      </c>
      <c r="C1964" s="1">
        <f>IF(I1964="","",IF(J1964="OUT","",IF(COUNTIF($A$2:A1964,A1964)=1,1,"")))</f>
        <v>1</v>
      </c>
      <c r="D1964" s="1" t="str">
        <f>IF(I1964="","",IF(J1964="IN","",IF(COUNTIF($A$2:A1964,A1964)=1,1,"")))</f>
        <v/>
      </c>
      <c r="E1964" s="1" t="str">
        <f>IF(I1964="","",IF(J1964="OUT","",IF(COUNTIF(B$2:$B1964,B1964)=1,1,"")))</f>
        <v/>
      </c>
      <c r="F1964" s="1" t="str">
        <f>IF(I1964="","",IF(J1964="IN","",IF(COUNTIF($B$2:B1964,B1964)=1,1,"")))</f>
        <v/>
      </c>
      <c r="G1964" s="1">
        <f>IF(I1964="","",COUNTIF($K$1:K1964,K1964))</f>
        <v>22</v>
      </c>
      <c r="H1964" s="1">
        <f>IF(I1964="","",COUNTIF($G$2:G1964,1))</f>
        <v>91</v>
      </c>
      <c r="I1964" s="5">
        <v>37751</v>
      </c>
      <c r="J1964" s="5" t="s">
        <v>2</v>
      </c>
      <c r="K1964" s="5" t="s">
        <v>22</v>
      </c>
      <c r="L1964" s="6">
        <v>43556</v>
      </c>
      <c r="M1964" s="5">
        <v>10700</v>
      </c>
      <c r="N1964" s="5">
        <v>0</v>
      </c>
      <c r="O1964" s="7">
        <f>+M1964*I1964</f>
        <v>403935700</v>
      </c>
    </row>
    <row r="1965" spans="1:15" x14ac:dyDescent="0.2">
      <c r="A1965" s="1" t="str">
        <f t="shared" si="62"/>
        <v>43556-Bull Market Brokers S.A (200)-37816-OUT</v>
      </c>
      <c r="B1965" s="1" t="str">
        <f t="shared" si="63"/>
        <v>43556-Bull Market Brokers S.A (200)-OUT</v>
      </c>
      <c r="C1965" s="1" t="str">
        <f>IF(I1965="","",IF(J1965="OUT","",IF(COUNTIF($A$2:A1965,A1965)=1,1,"")))</f>
        <v/>
      </c>
      <c r="D1965" s="1">
        <f>IF(I1965="","",IF(J1965="IN","",IF(COUNTIF($A$2:A1965,A1965)=1,1,"")))</f>
        <v>1</v>
      </c>
      <c r="E1965" s="1" t="str">
        <f>IF(I1965="","",IF(J1965="OUT","",IF(COUNTIF(B$2:$B1965,B1965)=1,1,"")))</f>
        <v/>
      </c>
      <c r="F1965" s="1" t="str">
        <f>IF(I1965="","",IF(J1965="IN","",IF(COUNTIF($B$2:B1965,B1965)=1,1,"")))</f>
        <v/>
      </c>
      <c r="G1965" s="1">
        <f>IF(I1965="","",COUNTIF($K$1:K1965,K1965))</f>
        <v>206</v>
      </c>
      <c r="H1965" s="1">
        <f>IF(I1965="","",COUNTIF($G$2:G1965,1))</f>
        <v>91</v>
      </c>
      <c r="I1965" s="5">
        <v>37816</v>
      </c>
      <c r="J1965" s="5" t="s">
        <v>3</v>
      </c>
      <c r="K1965" s="5" t="s">
        <v>21</v>
      </c>
      <c r="L1965" s="6">
        <v>43556</v>
      </c>
      <c r="M1965" s="5">
        <v>17612</v>
      </c>
      <c r="N1965" s="5">
        <v>143.5</v>
      </c>
      <c r="O1965" s="7">
        <f>-(M1965/100)*I1965</f>
        <v>-6660153.9199999999</v>
      </c>
    </row>
    <row r="1966" spans="1:15" x14ac:dyDescent="0.2">
      <c r="A1966" s="1" t="str">
        <f t="shared" si="62"/>
        <v>43556-Invertir en Bolsa (203)-36931-OUT</v>
      </c>
      <c r="B1966" s="1" t="str">
        <f t="shared" si="63"/>
        <v>43556-Invertir en Bolsa (203)-OUT</v>
      </c>
      <c r="C1966" s="1" t="str">
        <f>IF(I1966="","",IF(J1966="OUT","",IF(COUNTIF($A$2:A1966,A1966)=1,1,"")))</f>
        <v/>
      </c>
      <c r="D1966" s="1">
        <f>IF(I1966="","",IF(J1966="IN","",IF(COUNTIF($A$2:A1966,A1966)=1,1,"")))</f>
        <v>1</v>
      </c>
      <c r="E1966" s="1" t="str">
        <f>IF(I1966="","",IF(J1966="OUT","",IF(COUNTIF(B$2:$B1966,B1966)=1,1,"")))</f>
        <v/>
      </c>
      <c r="F1966" s="1" t="str">
        <f>IF(I1966="","",IF(J1966="IN","",IF(COUNTIF($B$2:B1966,B1966)=1,1,"")))</f>
        <v/>
      </c>
      <c r="G1966" s="1">
        <f>IF(I1966="","",COUNTIF($K$1:K1966,K1966))</f>
        <v>73</v>
      </c>
      <c r="H1966" s="1">
        <f>IF(I1966="","",COUNTIF($G$2:G1966,1))</f>
        <v>91</v>
      </c>
      <c r="I1966" s="5">
        <v>36931</v>
      </c>
      <c r="J1966" s="5" t="s">
        <v>3</v>
      </c>
      <c r="K1966" s="5" t="s">
        <v>44</v>
      </c>
      <c r="L1966" s="6">
        <v>43556</v>
      </c>
      <c r="M1966" s="5">
        <v>13342</v>
      </c>
      <c r="N1966" s="5">
        <v>830</v>
      </c>
      <c r="O1966" s="7">
        <f>-(M1966/100)*I1966</f>
        <v>-4927334.0199999996</v>
      </c>
    </row>
    <row r="1967" spans="1:15" x14ac:dyDescent="0.2">
      <c r="A1967" s="1" t="str">
        <f t="shared" si="62"/>
        <v>43556-EcoBolsar (689)-37845-OUT</v>
      </c>
      <c r="B1967" s="1" t="str">
        <f t="shared" si="63"/>
        <v>43556-EcoBolsar (689)-OUT</v>
      </c>
      <c r="C1967" s="1" t="str">
        <f>IF(I1967="","",IF(J1967="OUT","",IF(COUNTIF($A$2:A1967,A1967)=1,1,"")))</f>
        <v/>
      </c>
      <c r="D1967" s="1">
        <f>IF(I1967="","",IF(J1967="IN","",IF(COUNTIF($A$2:A1967,A1967)=1,1,"")))</f>
        <v>1</v>
      </c>
      <c r="E1967" s="1" t="str">
        <f>IF(I1967="","",IF(J1967="OUT","",IF(COUNTIF(B$2:$B1967,B1967)=1,1,"")))</f>
        <v/>
      </c>
      <c r="F1967" s="1" t="str">
        <f>IF(I1967="","",IF(J1967="IN","",IF(COUNTIF($B$2:B1967,B1967)=1,1,"")))</f>
        <v/>
      </c>
      <c r="G1967" s="1">
        <f>IF(I1967="","",COUNTIF($K$1:K1967,K1967))</f>
        <v>205</v>
      </c>
      <c r="H1967" s="1">
        <f>IF(I1967="","",COUNTIF($G$2:G1967,1))</f>
        <v>91</v>
      </c>
      <c r="I1967" s="5">
        <v>37845</v>
      </c>
      <c r="J1967" s="5" t="s">
        <v>3</v>
      </c>
      <c r="K1967" s="5" t="s">
        <v>25</v>
      </c>
      <c r="L1967" s="6">
        <v>43556</v>
      </c>
      <c r="M1967" s="5">
        <v>428</v>
      </c>
      <c r="N1967" s="5">
        <v>4.9000000000000004</v>
      </c>
      <c r="O1967" s="7">
        <f>-M1967*I1967</f>
        <v>-16197660</v>
      </c>
    </row>
    <row r="1968" spans="1:15" x14ac:dyDescent="0.2">
      <c r="A1968" s="1" t="str">
        <f t="shared" si="62"/>
        <v>43556-Bull Market Brokers S.A (200)-37817-OUT</v>
      </c>
      <c r="B1968" s="1" t="str">
        <f t="shared" si="63"/>
        <v>43556-Bull Market Brokers S.A (200)-OUT</v>
      </c>
      <c r="C1968" s="1" t="str">
        <f>IF(I1968="","",IF(J1968="OUT","",IF(COUNTIF($A$2:A1968,A1968)=1,1,"")))</f>
        <v/>
      </c>
      <c r="D1968" s="1">
        <f>IF(I1968="","",IF(J1968="IN","",IF(COUNTIF($A$2:A1968,A1968)=1,1,"")))</f>
        <v>1</v>
      </c>
      <c r="E1968" s="1" t="str">
        <f>IF(I1968="","",IF(J1968="OUT","",IF(COUNTIF(B$2:$B1968,B1968)=1,1,"")))</f>
        <v/>
      </c>
      <c r="F1968" s="1" t="str">
        <f>IF(I1968="","",IF(J1968="IN","",IF(COUNTIF($B$2:B1968,B1968)=1,1,"")))</f>
        <v/>
      </c>
      <c r="G1968" s="1">
        <f>IF(I1968="","",COUNTIF($K$1:K1968,K1968))</f>
        <v>207</v>
      </c>
      <c r="H1968" s="1">
        <f>IF(I1968="","",COUNTIF($G$2:G1968,1))</f>
        <v>91</v>
      </c>
      <c r="I1968" s="5">
        <v>37817</v>
      </c>
      <c r="J1968" s="5" t="s">
        <v>3</v>
      </c>
      <c r="K1968" s="5" t="s">
        <v>21</v>
      </c>
      <c r="L1968" s="6">
        <v>43556</v>
      </c>
      <c r="M1968" s="5">
        <v>333000</v>
      </c>
      <c r="N1968" s="5">
        <v>105.25</v>
      </c>
      <c r="O1968" s="7">
        <f>-(M1968/100)*I1968</f>
        <v>-125930610</v>
      </c>
    </row>
    <row r="1969" spans="1:15" x14ac:dyDescent="0.2">
      <c r="A1969" s="1" t="str">
        <f t="shared" si="62"/>
        <v>43556-Bull Market Brokers S.A (200)-37790-OUT</v>
      </c>
      <c r="B1969" s="1" t="str">
        <f t="shared" si="63"/>
        <v>43556-Bull Market Brokers S.A (200)-OUT</v>
      </c>
      <c r="C1969" s="1" t="str">
        <f>IF(I1969="","",IF(J1969="OUT","",IF(COUNTIF($A$2:A1969,A1969)=1,1,"")))</f>
        <v/>
      </c>
      <c r="D1969" s="1">
        <f>IF(I1969="","",IF(J1969="IN","",IF(COUNTIF($A$2:A1969,A1969)=1,1,"")))</f>
        <v>1</v>
      </c>
      <c r="E1969" s="1" t="str">
        <f>IF(I1969="","",IF(J1969="OUT","",IF(COUNTIF(B$2:$B1969,B1969)=1,1,"")))</f>
        <v/>
      </c>
      <c r="F1969" s="1" t="str">
        <f>IF(I1969="","",IF(J1969="IN","",IF(COUNTIF($B$2:B1969,B1969)=1,1,"")))</f>
        <v/>
      </c>
      <c r="G1969" s="1">
        <f>IF(I1969="","",COUNTIF($K$1:K1969,K1969))</f>
        <v>208</v>
      </c>
      <c r="H1969" s="1">
        <f>IF(I1969="","",COUNTIF($G$2:G1969,1))</f>
        <v>91</v>
      </c>
      <c r="I1969" s="5">
        <v>37790</v>
      </c>
      <c r="J1969" s="5" t="s">
        <v>3</v>
      </c>
      <c r="K1969" s="5" t="s">
        <v>21</v>
      </c>
      <c r="L1969" s="6">
        <v>43556</v>
      </c>
      <c r="M1969" s="5">
        <v>172900</v>
      </c>
      <c r="N1969" s="5">
        <v>103.35</v>
      </c>
      <c r="O1969" s="7">
        <f>-(M1969/100)*I1969</f>
        <v>-65338910</v>
      </c>
    </row>
    <row r="1970" spans="1:15" x14ac:dyDescent="0.2">
      <c r="A1970" s="1" t="str">
        <f t="shared" si="62"/>
        <v>43556-Balanz Capital (238)-37741-OUT</v>
      </c>
      <c r="B1970" s="1" t="str">
        <f t="shared" si="63"/>
        <v>43556-Balanz Capital (238)-OUT</v>
      </c>
      <c r="C1970" s="1" t="str">
        <f>IF(I1970="","",IF(J1970="OUT","",IF(COUNTIF($A$2:A1970,A1970)=1,1,"")))</f>
        <v/>
      </c>
      <c r="D1970" s="1">
        <f>IF(I1970="","",IF(J1970="IN","",IF(COUNTIF($A$2:A1970,A1970)=1,1,"")))</f>
        <v>1</v>
      </c>
      <c r="E1970" s="1" t="str">
        <f>IF(I1970="","",IF(J1970="OUT","",IF(COUNTIF(B$2:$B1970,B1970)=1,1,"")))</f>
        <v/>
      </c>
      <c r="F1970" s="1" t="str">
        <f>IF(I1970="","",IF(J1970="IN","",IF(COUNTIF($B$2:B1970,B1970)=1,1,"")))</f>
        <v/>
      </c>
      <c r="G1970" s="1">
        <f>IF(I1970="","",COUNTIF($K$1:K1970,K1970))</f>
        <v>127</v>
      </c>
      <c r="H1970" s="1">
        <f>IF(I1970="","",COUNTIF($G$2:G1970,1))</f>
        <v>91</v>
      </c>
      <c r="I1970" s="5">
        <v>37741</v>
      </c>
      <c r="J1970" s="5" t="s">
        <v>3</v>
      </c>
      <c r="K1970" s="5" t="s">
        <v>6</v>
      </c>
      <c r="L1970" s="6">
        <v>43556</v>
      </c>
      <c r="M1970" s="5">
        <v>535</v>
      </c>
      <c r="N1970" s="5">
        <v>52.55</v>
      </c>
      <c r="O1970" s="7">
        <f>-M1970*I1970</f>
        <v>-20191435</v>
      </c>
    </row>
    <row r="1971" spans="1:15" x14ac:dyDescent="0.2">
      <c r="A1971" s="1" t="str">
        <f t="shared" si="62"/>
        <v>43556-Cucchiara y Cia S.A (18)-37799-IN</v>
      </c>
      <c r="B1971" s="1" t="str">
        <f t="shared" si="63"/>
        <v>43556-Cucchiara y Cia S.A (18)-IN</v>
      </c>
      <c r="C1971" s="1">
        <f>IF(I1971="","",IF(J1971="OUT","",IF(COUNTIF($A$2:A1971,A1971)=1,1,"")))</f>
        <v>1</v>
      </c>
      <c r="D1971" s="1" t="str">
        <f>IF(I1971="","",IF(J1971="IN","",IF(COUNTIF($A$2:A1971,A1971)=1,1,"")))</f>
        <v/>
      </c>
      <c r="E1971" s="1">
        <f>IF(I1971="","",IF(J1971="OUT","",IF(COUNTIF(B$2:$B1971,B1971)=1,1,"")))</f>
        <v>1</v>
      </c>
      <c r="F1971" s="1" t="str">
        <f>IF(I1971="","",IF(J1971="IN","",IF(COUNTIF($B$2:B1971,B1971)=1,1,"")))</f>
        <v/>
      </c>
      <c r="G1971" s="1">
        <f>IF(I1971="","",COUNTIF($K$1:K1971,K1971))</f>
        <v>31</v>
      </c>
      <c r="H1971" s="1">
        <f>IF(I1971="","",COUNTIF($G$2:G1971,1))</f>
        <v>91</v>
      </c>
      <c r="I1971" s="5">
        <v>37799</v>
      </c>
      <c r="J1971" s="5" t="s">
        <v>2</v>
      </c>
      <c r="K1971" s="5" t="s">
        <v>24</v>
      </c>
      <c r="L1971" s="6">
        <v>43556</v>
      </c>
      <c r="M1971" s="5">
        <v>17350</v>
      </c>
      <c r="N1971" s="5">
        <v>2240</v>
      </c>
      <c r="O1971" s="7">
        <f>+(M1971/100)*I1971</f>
        <v>6558126.5</v>
      </c>
    </row>
    <row r="1972" spans="1:15" x14ac:dyDescent="0.2">
      <c r="A1972" s="1" t="str">
        <f t="shared" si="62"/>
        <v>43556-Cucchiara y Cia S.A (18)-37798-IN</v>
      </c>
      <c r="B1972" s="1" t="str">
        <f t="shared" si="63"/>
        <v>43556-Cucchiara y Cia S.A (18)-IN</v>
      </c>
      <c r="C1972" s="1">
        <f>IF(I1972="","",IF(J1972="OUT","",IF(COUNTIF($A$2:A1972,A1972)=1,1,"")))</f>
        <v>1</v>
      </c>
      <c r="D1972" s="1" t="str">
        <f>IF(I1972="","",IF(J1972="IN","",IF(COUNTIF($A$2:A1972,A1972)=1,1,"")))</f>
        <v/>
      </c>
      <c r="E1972" s="1" t="str">
        <f>IF(I1972="","",IF(J1972="OUT","",IF(COUNTIF(B$2:$B1972,B1972)=1,1,"")))</f>
        <v/>
      </c>
      <c r="F1972" s="1" t="str">
        <f>IF(I1972="","",IF(J1972="IN","",IF(COUNTIF($B$2:B1972,B1972)=1,1,"")))</f>
        <v/>
      </c>
      <c r="G1972" s="1">
        <f>IF(I1972="","",COUNTIF($K$1:K1972,K1972))</f>
        <v>32</v>
      </c>
      <c r="H1972" s="1">
        <f>IF(I1972="","",COUNTIF($G$2:G1972,1))</f>
        <v>91</v>
      </c>
      <c r="I1972" s="5">
        <v>37798</v>
      </c>
      <c r="J1972" s="5" t="s">
        <v>2</v>
      </c>
      <c r="K1972" s="5" t="s">
        <v>24</v>
      </c>
      <c r="L1972" s="6">
        <v>43556</v>
      </c>
      <c r="M1972" s="5">
        <v>28404</v>
      </c>
      <c r="N1972" s="5">
        <v>4480</v>
      </c>
      <c r="O1972" s="7">
        <f>+(M1972/100)*I1972</f>
        <v>10736143.92</v>
      </c>
    </row>
    <row r="1973" spans="1:15" x14ac:dyDescent="0.2">
      <c r="A1973" s="1" t="str">
        <f t="shared" si="62"/>
        <v>43556-Banco Galicia (552)-37829-IN</v>
      </c>
      <c r="B1973" s="1" t="str">
        <f t="shared" si="63"/>
        <v>43556-Banco Galicia (552)-IN</v>
      </c>
      <c r="C1973" s="1">
        <f>IF(I1973="","",IF(J1973="OUT","",IF(COUNTIF($A$2:A1973,A1973)=1,1,"")))</f>
        <v>1</v>
      </c>
      <c r="D1973" s="1" t="str">
        <f>IF(I1973="","",IF(J1973="IN","",IF(COUNTIF($A$2:A1973,A1973)=1,1,"")))</f>
        <v/>
      </c>
      <c r="E1973" s="1" t="str">
        <f>IF(I1973="","",IF(J1973="OUT","",IF(COUNTIF(B$2:$B1973,B1973)=1,1,"")))</f>
        <v/>
      </c>
      <c r="F1973" s="1" t="str">
        <f>IF(I1973="","",IF(J1973="IN","",IF(COUNTIF($B$2:B1973,B1973)=1,1,"")))</f>
        <v/>
      </c>
      <c r="G1973" s="1">
        <f>IF(I1973="","",COUNTIF($K$1:K1973,K1973))</f>
        <v>139</v>
      </c>
      <c r="H1973" s="1">
        <f>IF(I1973="","",COUNTIF($G$2:G1973,1))</f>
        <v>91</v>
      </c>
      <c r="I1973" s="5">
        <v>37829</v>
      </c>
      <c r="J1973" s="5" t="s">
        <v>2</v>
      </c>
      <c r="K1973" s="5" t="s">
        <v>10</v>
      </c>
      <c r="L1973" s="6">
        <v>43556</v>
      </c>
      <c r="M1973" s="5">
        <v>19000</v>
      </c>
      <c r="N1973" s="5">
        <v>99.02</v>
      </c>
      <c r="O1973" s="7">
        <f>+(M1973/100)*I1973</f>
        <v>7187510</v>
      </c>
    </row>
    <row r="1974" spans="1:15" x14ac:dyDescent="0.2">
      <c r="A1974" s="1" t="str">
        <f t="shared" si="62"/>
        <v>43556-Banco Hipotecario (1270)-37785-IN</v>
      </c>
      <c r="B1974" s="1" t="str">
        <f t="shared" si="63"/>
        <v>43556-Banco Hipotecario (1270)-IN</v>
      </c>
      <c r="C1974" s="1">
        <f>IF(I1974="","",IF(J1974="OUT","",IF(COUNTIF($A$2:A1974,A1974)=1,1,"")))</f>
        <v>1</v>
      </c>
      <c r="D1974" s="1" t="str">
        <f>IF(I1974="","",IF(J1974="IN","",IF(COUNTIF($A$2:A1974,A1974)=1,1,"")))</f>
        <v/>
      </c>
      <c r="E1974" s="1">
        <f>IF(I1974="","",IF(J1974="OUT","",IF(COUNTIF(B$2:$B1974,B1974)=1,1,"")))</f>
        <v>1</v>
      </c>
      <c r="F1974" s="1" t="str">
        <f>IF(I1974="","",IF(J1974="IN","",IF(COUNTIF($B$2:B1974,B1974)=1,1,"")))</f>
        <v/>
      </c>
      <c r="G1974" s="1">
        <f>IF(I1974="","",COUNTIF($K$1:K1974,K1974))</f>
        <v>1</v>
      </c>
      <c r="H1974" s="1">
        <f>IF(I1974="","",COUNTIF($G$2:G1974,1))</f>
        <v>92</v>
      </c>
      <c r="I1974" s="5">
        <v>37785</v>
      </c>
      <c r="J1974" s="5" t="s">
        <v>2</v>
      </c>
      <c r="K1974" s="5" t="s">
        <v>143</v>
      </c>
      <c r="L1974" s="6">
        <v>43556</v>
      </c>
      <c r="M1974" s="5">
        <v>2000</v>
      </c>
      <c r="N1974" s="5">
        <v>20.25</v>
      </c>
      <c r="O1974" s="7">
        <f>+M1974*I1974</f>
        <v>75570000</v>
      </c>
    </row>
    <row r="1975" spans="1:15" x14ac:dyDescent="0.2">
      <c r="A1975" s="1" t="str">
        <f t="shared" si="62"/>
        <v>43556-Maestro y Huerres S.A. Soc de Bolsa (127)-37883-IN</v>
      </c>
      <c r="B1975" s="1" t="str">
        <f t="shared" si="63"/>
        <v>43556-Maestro y Huerres S.A. Soc de Bolsa (127)-IN</v>
      </c>
      <c r="C1975" s="1">
        <f>IF(I1975="","",IF(J1975="OUT","",IF(COUNTIF($A$2:A1975,A1975)=1,1,"")))</f>
        <v>1</v>
      </c>
      <c r="D1975" s="1" t="str">
        <f>IF(I1975="","",IF(J1975="IN","",IF(COUNTIF($A$2:A1975,A1975)=1,1,"")))</f>
        <v/>
      </c>
      <c r="E1975" s="1">
        <f>IF(I1975="","",IF(J1975="OUT","",IF(COUNTIF(B$2:$B1975,B1975)=1,1,"")))</f>
        <v>1</v>
      </c>
      <c r="F1975" s="1" t="str">
        <f>IF(I1975="","",IF(J1975="IN","",IF(COUNTIF($B$2:B1975,B1975)=1,1,"")))</f>
        <v/>
      </c>
      <c r="G1975" s="1">
        <f>IF(I1975="","",COUNTIF($K$1:K1975,K1975))</f>
        <v>1</v>
      </c>
      <c r="H1975" s="1">
        <f>IF(I1975="","",COUNTIF($G$2:G1975,1))</f>
        <v>93</v>
      </c>
      <c r="I1975" s="5">
        <v>37883</v>
      </c>
      <c r="J1975" s="5" t="s">
        <v>2</v>
      </c>
      <c r="K1975" s="5" t="s">
        <v>144</v>
      </c>
      <c r="L1975" s="6">
        <v>43556</v>
      </c>
      <c r="M1975" s="5">
        <v>2590</v>
      </c>
      <c r="N1975" s="5">
        <v>337.8</v>
      </c>
      <c r="O1975" s="7">
        <f>+M1975*I1975</f>
        <v>98116970</v>
      </c>
    </row>
    <row r="1976" spans="1:15" x14ac:dyDescent="0.2">
      <c r="A1976" s="1" t="str">
        <f t="shared" si="62"/>
        <v>43556-Maestro y Huerres S.A. Soc de Bolsa (127)-37882-IN</v>
      </c>
      <c r="B1976" s="1" t="str">
        <f t="shared" si="63"/>
        <v>43556-Maestro y Huerres S.A. Soc de Bolsa (127)-IN</v>
      </c>
      <c r="C1976" s="1">
        <f>IF(I1976="","",IF(J1976="OUT","",IF(COUNTIF($A$2:A1976,A1976)=1,1,"")))</f>
        <v>1</v>
      </c>
      <c r="D1976" s="1" t="str">
        <f>IF(I1976="","",IF(J1976="IN","",IF(COUNTIF($A$2:A1976,A1976)=1,1,"")))</f>
        <v/>
      </c>
      <c r="E1976" s="1" t="str">
        <f>IF(I1976="","",IF(J1976="OUT","",IF(COUNTIF(B$2:$B1976,B1976)=1,1,"")))</f>
        <v/>
      </c>
      <c r="F1976" s="1" t="str">
        <f>IF(I1976="","",IF(J1976="IN","",IF(COUNTIF($B$2:B1976,B1976)=1,1,"")))</f>
        <v/>
      </c>
      <c r="G1976" s="1">
        <f>IF(I1976="","",COUNTIF($K$1:K1976,K1976))</f>
        <v>2</v>
      </c>
      <c r="H1976" s="1">
        <f>IF(I1976="","",COUNTIF($G$2:G1976,1))</f>
        <v>93</v>
      </c>
      <c r="I1976" s="5">
        <v>37882</v>
      </c>
      <c r="J1976" s="5" t="s">
        <v>2</v>
      </c>
      <c r="K1976" s="5" t="s">
        <v>144</v>
      </c>
      <c r="L1976" s="6">
        <v>43556</v>
      </c>
      <c r="M1976" s="5">
        <v>98643</v>
      </c>
      <c r="N1976" s="5">
        <v>3916</v>
      </c>
      <c r="O1976" s="7">
        <f>+(M1976/100)*I1976</f>
        <v>37367941.259999998</v>
      </c>
    </row>
    <row r="1977" spans="1:15" x14ac:dyDescent="0.2">
      <c r="A1977" s="1" t="str">
        <f t="shared" si="62"/>
        <v>43556-Maestro y Huerres S.A. Soc de Bolsa (127)-37881-IN</v>
      </c>
      <c r="B1977" s="1" t="str">
        <f t="shared" si="63"/>
        <v>43556-Maestro y Huerres S.A. Soc de Bolsa (127)-IN</v>
      </c>
      <c r="C1977" s="1">
        <f>IF(I1977="","",IF(J1977="OUT","",IF(COUNTIF($A$2:A1977,A1977)=1,1,"")))</f>
        <v>1</v>
      </c>
      <c r="D1977" s="1" t="str">
        <f>IF(I1977="","",IF(J1977="IN","",IF(COUNTIF($A$2:A1977,A1977)=1,1,"")))</f>
        <v/>
      </c>
      <c r="E1977" s="1" t="str">
        <f>IF(I1977="","",IF(J1977="OUT","",IF(COUNTIF(B$2:$B1977,B1977)=1,1,"")))</f>
        <v/>
      </c>
      <c r="F1977" s="1" t="str">
        <f>IF(I1977="","",IF(J1977="IN","",IF(COUNTIF($B$2:B1977,B1977)=1,1,"")))</f>
        <v/>
      </c>
      <c r="G1977" s="1">
        <f>IF(I1977="","",COUNTIF($K$1:K1977,K1977))</f>
        <v>3</v>
      </c>
      <c r="H1977" s="1">
        <f>IF(I1977="","",COUNTIF($G$2:G1977,1))</f>
        <v>93</v>
      </c>
      <c r="I1977" s="5">
        <v>37881</v>
      </c>
      <c r="J1977" s="5" t="s">
        <v>2</v>
      </c>
      <c r="K1977" s="5" t="s">
        <v>144</v>
      </c>
      <c r="L1977" s="6">
        <v>43556</v>
      </c>
      <c r="M1977" s="5">
        <v>25600</v>
      </c>
      <c r="N1977" s="5">
        <v>98.75</v>
      </c>
      <c r="O1977" s="7">
        <f>+(M1977/100)*I1977</f>
        <v>9697536</v>
      </c>
    </row>
    <row r="1978" spans="1:15" x14ac:dyDescent="0.2">
      <c r="A1978" s="1" t="str">
        <f t="shared" si="62"/>
        <v>43556-Maestro y Huerres S.A. Soc de Bolsa (127)-37880-IN</v>
      </c>
      <c r="B1978" s="1" t="str">
        <f t="shared" si="63"/>
        <v>43556-Maestro y Huerres S.A. Soc de Bolsa (127)-IN</v>
      </c>
      <c r="C1978" s="1">
        <f>IF(I1978="","",IF(J1978="OUT","",IF(COUNTIF($A$2:A1978,A1978)=1,1,"")))</f>
        <v>1</v>
      </c>
      <c r="D1978" s="1" t="str">
        <f>IF(I1978="","",IF(J1978="IN","",IF(COUNTIF($A$2:A1978,A1978)=1,1,"")))</f>
        <v/>
      </c>
      <c r="E1978" s="1" t="str">
        <f>IF(I1978="","",IF(J1978="OUT","",IF(COUNTIF(B$2:$B1978,B1978)=1,1,"")))</f>
        <v/>
      </c>
      <c r="F1978" s="1" t="str">
        <f>IF(I1978="","",IF(J1978="IN","",IF(COUNTIF($B$2:B1978,B1978)=1,1,"")))</f>
        <v/>
      </c>
      <c r="G1978" s="1">
        <f>IF(I1978="","",COUNTIF($K$1:K1978,K1978))</f>
        <v>4</v>
      </c>
      <c r="H1978" s="1">
        <f>IF(I1978="","",COUNTIF($G$2:G1978,1))</f>
        <v>93</v>
      </c>
      <c r="I1978" s="5">
        <v>37880</v>
      </c>
      <c r="J1978" s="5" t="s">
        <v>2</v>
      </c>
      <c r="K1978" s="5" t="s">
        <v>144</v>
      </c>
      <c r="L1978" s="6">
        <v>43556</v>
      </c>
      <c r="M1978" s="5">
        <v>1600</v>
      </c>
      <c r="N1978" s="5">
        <v>2651.71</v>
      </c>
      <c r="O1978" s="7">
        <f>+(M1978/100)*I1978</f>
        <v>606080</v>
      </c>
    </row>
    <row r="1979" spans="1:15" x14ac:dyDescent="0.2">
      <c r="A1979" s="1" t="str">
        <f t="shared" si="62"/>
        <v>43556-Maestro y Huerres S.A. Soc de Bolsa (127)-37879-IN</v>
      </c>
      <c r="B1979" s="1" t="str">
        <f t="shared" si="63"/>
        <v>43556-Maestro y Huerres S.A. Soc de Bolsa (127)-IN</v>
      </c>
      <c r="C1979" s="1">
        <f>IF(I1979="","",IF(J1979="OUT","",IF(COUNTIF($A$2:A1979,A1979)=1,1,"")))</f>
        <v>1</v>
      </c>
      <c r="D1979" s="1" t="str">
        <f>IF(I1979="","",IF(J1979="IN","",IF(COUNTIF($A$2:A1979,A1979)=1,1,"")))</f>
        <v/>
      </c>
      <c r="E1979" s="1" t="str">
        <f>IF(I1979="","",IF(J1979="OUT","",IF(COUNTIF(B$2:$B1979,B1979)=1,1,"")))</f>
        <v/>
      </c>
      <c r="F1979" s="1" t="str">
        <f>IF(I1979="","",IF(J1979="IN","",IF(COUNTIF($B$2:B1979,B1979)=1,1,"")))</f>
        <v/>
      </c>
      <c r="G1979" s="1">
        <f>IF(I1979="","",COUNTIF($K$1:K1979,K1979))</f>
        <v>5</v>
      </c>
      <c r="H1979" s="1">
        <f>IF(I1979="","",COUNTIF($G$2:G1979,1))</f>
        <v>93</v>
      </c>
      <c r="I1979" s="5">
        <v>37879</v>
      </c>
      <c r="J1979" s="5" t="s">
        <v>2</v>
      </c>
      <c r="K1979" s="5" t="s">
        <v>144</v>
      </c>
      <c r="L1979" s="6">
        <v>43556</v>
      </c>
      <c r="M1979" s="5">
        <v>20770</v>
      </c>
      <c r="N1979" s="5">
        <v>82</v>
      </c>
      <c r="O1979" s="7">
        <f>+M1979*I1979</f>
        <v>786746830</v>
      </c>
    </row>
    <row r="1980" spans="1:15" x14ac:dyDescent="0.2">
      <c r="A1980" s="1" t="str">
        <f t="shared" si="62"/>
        <v>43556-Maestro y Huerres S.A. Soc de Bolsa (127)-37878-IN</v>
      </c>
      <c r="B1980" s="1" t="str">
        <f t="shared" si="63"/>
        <v>43556-Maestro y Huerres S.A. Soc de Bolsa (127)-IN</v>
      </c>
      <c r="C1980" s="1">
        <f>IF(I1980="","",IF(J1980="OUT","",IF(COUNTIF($A$2:A1980,A1980)=1,1,"")))</f>
        <v>1</v>
      </c>
      <c r="D1980" s="1" t="str">
        <f>IF(I1980="","",IF(J1980="IN","",IF(COUNTIF($A$2:A1980,A1980)=1,1,"")))</f>
        <v/>
      </c>
      <c r="E1980" s="1" t="str">
        <f>IF(I1980="","",IF(J1980="OUT","",IF(COUNTIF(B$2:$B1980,B1980)=1,1,"")))</f>
        <v/>
      </c>
      <c r="F1980" s="1" t="str">
        <f>IF(I1980="","",IF(J1980="IN","",IF(COUNTIF($B$2:B1980,B1980)=1,1,"")))</f>
        <v/>
      </c>
      <c r="G1980" s="1">
        <f>IF(I1980="","",COUNTIF($K$1:K1980,K1980))</f>
        <v>6</v>
      </c>
      <c r="H1980" s="1">
        <f>IF(I1980="","",COUNTIF($G$2:G1980,1))</f>
        <v>93</v>
      </c>
      <c r="I1980" s="5">
        <v>37878</v>
      </c>
      <c r="J1980" s="5" t="s">
        <v>2</v>
      </c>
      <c r="K1980" s="5" t="s">
        <v>144</v>
      </c>
      <c r="L1980" s="6">
        <v>43556</v>
      </c>
      <c r="M1980" s="5">
        <v>5050</v>
      </c>
      <c r="N1980" s="5">
        <v>96.95</v>
      </c>
      <c r="O1980" s="7">
        <f>+M1980*I1980</f>
        <v>191283900</v>
      </c>
    </row>
    <row r="1981" spans="1:15" x14ac:dyDescent="0.2">
      <c r="A1981" s="1" t="str">
        <f t="shared" si="62"/>
        <v>43556-Maestro y Huerres S.A. Soc de Bolsa (127)-37877-IN</v>
      </c>
      <c r="B1981" s="1" t="str">
        <f t="shared" si="63"/>
        <v>43556-Maestro y Huerres S.A. Soc de Bolsa (127)-IN</v>
      </c>
      <c r="C1981" s="1">
        <f>IF(I1981="","",IF(J1981="OUT","",IF(COUNTIF($A$2:A1981,A1981)=1,1,"")))</f>
        <v>1</v>
      </c>
      <c r="D1981" s="1" t="str">
        <f>IF(I1981="","",IF(J1981="IN","",IF(COUNTIF($A$2:A1981,A1981)=1,1,"")))</f>
        <v/>
      </c>
      <c r="E1981" s="1" t="str">
        <f>IF(I1981="","",IF(J1981="OUT","",IF(COUNTIF(B$2:$B1981,B1981)=1,1,"")))</f>
        <v/>
      </c>
      <c r="F1981" s="1" t="str">
        <f>IF(I1981="","",IF(J1981="IN","",IF(COUNTIF($B$2:B1981,B1981)=1,1,"")))</f>
        <v/>
      </c>
      <c r="G1981" s="1">
        <f>IF(I1981="","",COUNTIF($K$1:K1981,K1981))</f>
        <v>7</v>
      </c>
      <c r="H1981" s="1">
        <f>IF(I1981="","",COUNTIF($G$2:G1981,1))</f>
        <v>93</v>
      </c>
      <c r="I1981" s="5">
        <v>37877</v>
      </c>
      <c r="J1981" s="5" t="s">
        <v>2</v>
      </c>
      <c r="K1981" s="5" t="s">
        <v>144</v>
      </c>
      <c r="L1981" s="6">
        <v>43556</v>
      </c>
      <c r="M1981" s="5">
        <v>28800</v>
      </c>
      <c r="N1981" s="5">
        <v>38.799999999999997</v>
      </c>
      <c r="O1981" s="7">
        <f>+M1981*I1981</f>
        <v>1090857600</v>
      </c>
    </row>
    <row r="1982" spans="1:15" x14ac:dyDescent="0.2">
      <c r="A1982" s="1" t="str">
        <f t="shared" si="62"/>
        <v>43556-Maestro y Huerres S.A. Soc de Bolsa (127)-37876-IN</v>
      </c>
      <c r="B1982" s="1" t="str">
        <f t="shared" si="63"/>
        <v>43556-Maestro y Huerres S.A. Soc de Bolsa (127)-IN</v>
      </c>
      <c r="C1982" s="1">
        <f>IF(I1982="","",IF(J1982="OUT","",IF(COUNTIF($A$2:A1982,A1982)=1,1,"")))</f>
        <v>1</v>
      </c>
      <c r="D1982" s="1" t="str">
        <f>IF(I1982="","",IF(J1982="IN","",IF(COUNTIF($A$2:A1982,A1982)=1,1,"")))</f>
        <v/>
      </c>
      <c r="E1982" s="1" t="str">
        <f>IF(I1982="","",IF(J1982="OUT","",IF(COUNTIF(B$2:$B1982,B1982)=1,1,"")))</f>
        <v/>
      </c>
      <c r="F1982" s="1" t="str">
        <f>IF(I1982="","",IF(J1982="IN","",IF(COUNTIF($B$2:B1982,B1982)=1,1,"")))</f>
        <v/>
      </c>
      <c r="G1982" s="1">
        <f>IF(I1982="","",COUNTIF($K$1:K1982,K1982))</f>
        <v>8</v>
      </c>
      <c r="H1982" s="1">
        <f>IF(I1982="","",COUNTIF($G$2:G1982,1))</f>
        <v>93</v>
      </c>
      <c r="I1982" s="5">
        <v>37876</v>
      </c>
      <c r="J1982" s="5" t="s">
        <v>2</v>
      </c>
      <c r="K1982" s="5" t="s">
        <v>144</v>
      </c>
      <c r="L1982" s="6">
        <v>43556</v>
      </c>
      <c r="M1982" s="5">
        <v>63430</v>
      </c>
      <c r="N1982" s="5">
        <v>37.450000000000003</v>
      </c>
      <c r="O1982" s="7">
        <f>+M1982*I1982</f>
        <v>2402474680</v>
      </c>
    </row>
    <row r="1983" spans="1:15" x14ac:dyDescent="0.2">
      <c r="A1983" s="1" t="str">
        <f t="shared" si="62"/>
        <v>43556-Maestro y Huerres S.A. Soc de Bolsa (127)-37875-IN</v>
      </c>
      <c r="B1983" s="1" t="str">
        <f t="shared" si="63"/>
        <v>43556-Maestro y Huerres S.A. Soc de Bolsa (127)-IN</v>
      </c>
      <c r="C1983" s="1">
        <f>IF(I1983="","",IF(J1983="OUT","",IF(COUNTIF($A$2:A1983,A1983)=1,1,"")))</f>
        <v>1</v>
      </c>
      <c r="D1983" s="1" t="str">
        <f>IF(I1983="","",IF(J1983="IN","",IF(COUNTIF($A$2:A1983,A1983)=1,1,"")))</f>
        <v/>
      </c>
      <c r="E1983" s="1" t="str">
        <f>IF(I1983="","",IF(J1983="OUT","",IF(COUNTIF(B$2:$B1983,B1983)=1,1,"")))</f>
        <v/>
      </c>
      <c r="F1983" s="1" t="str">
        <f>IF(I1983="","",IF(J1983="IN","",IF(COUNTIF($B$2:B1983,B1983)=1,1,"")))</f>
        <v/>
      </c>
      <c r="G1983" s="1">
        <f>IF(I1983="","",COUNTIF($K$1:K1983,K1983))</f>
        <v>9</v>
      </c>
      <c r="H1983" s="1">
        <f>IF(I1983="","",COUNTIF($G$2:G1983,1))</f>
        <v>93</v>
      </c>
      <c r="I1983" s="5">
        <v>37875</v>
      </c>
      <c r="J1983" s="5" t="s">
        <v>2</v>
      </c>
      <c r="K1983" s="5" t="s">
        <v>144</v>
      </c>
      <c r="L1983" s="6">
        <v>43556</v>
      </c>
      <c r="M1983" s="5">
        <v>1000</v>
      </c>
      <c r="N1983" s="5">
        <v>2.82</v>
      </c>
      <c r="O1983" s="7">
        <f>+M1983*I1983</f>
        <v>37875000</v>
      </c>
    </row>
    <row r="1984" spans="1:15" x14ac:dyDescent="0.2">
      <c r="A1984" s="1" t="str">
        <f t="shared" si="62"/>
        <v>43556-Maestro y Huerres S.A. Soc de Bolsa (127)-37874-IN</v>
      </c>
      <c r="B1984" s="1" t="str">
        <f t="shared" si="63"/>
        <v>43556-Maestro y Huerres S.A. Soc de Bolsa (127)-IN</v>
      </c>
      <c r="C1984" s="1">
        <f>IF(I1984="","",IF(J1984="OUT","",IF(COUNTIF($A$2:A1984,A1984)=1,1,"")))</f>
        <v>1</v>
      </c>
      <c r="D1984" s="1" t="str">
        <f>IF(I1984="","",IF(J1984="IN","",IF(COUNTIF($A$2:A1984,A1984)=1,1,"")))</f>
        <v/>
      </c>
      <c r="E1984" s="1" t="str">
        <f>IF(I1984="","",IF(J1984="OUT","",IF(COUNTIF(B$2:$B1984,B1984)=1,1,"")))</f>
        <v/>
      </c>
      <c r="F1984" s="1" t="str">
        <f>IF(I1984="","",IF(J1984="IN","",IF(COUNTIF($B$2:B1984,B1984)=1,1,"")))</f>
        <v/>
      </c>
      <c r="G1984" s="1">
        <f>IF(I1984="","",COUNTIF($K$1:K1984,K1984))</f>
        <v>10</v>
      </c>
      <c r="H1984" s="1">
        <f>IF(I1984="","",COUNTIF($G$2:G1984,1))</f>
        <v>93</v>
      </c>
      <c r="I1984" s="5">
        <v>37874</v>
      </c>
      <c r="J1984" s="5" t="s">
        <v>2</v>
      </c>
      <c r="K1984" s="5" t="s">
        <v>144</v>
      </c>
      <c r="L1984" s="6">
        <v>43556</v>
      </c>
      <c r="M1984" s="5">
        <v>10000</v>
      </c>
      <c r="N1984" s="5">
        <v>6.7</v>
      </c>
      <c r="O1984" s="7">
        <f>+M1984*I1984</f>
        <v>378740000</v>
      </c>
    </row>
    <row r="1985" spans="1:15" x14ac:dyDescent="0.2">
      <c r="A1985" s="1" t="str">
        <f t="shared" si="62"/>
        <v>43556-Maestro y Huerres S.A. Soc de Bolsa (127)-37873-IN</v>
      </c>
      <c r="B1985" s="1" t="str">
        <f t="shared" si="63"/>
        <v>43556-Maestro y Huerres S.A. Soc de Bolsa (127)-IN</v>
      </c>
      <c r="C1985" s="1">
        <f>IF(I1985="","",IF(J1985="OUT","",IF(COUNTIF($A$2:A1985,A1985)=1,1,"")))</f>
        <v>1</v>
      </c>
      <c r="D1985" s="1" t="str">
        <f>IF(I1985="","",IF(J1985="IN","",IF(COUNTIF($A$2:A1985,A1985)=1,1,"")))</f>
        <v/>
      </c>
      <c r="E1985" s="1" t="str">
        <f>IF(I1985="","",IF(J1985="OUT","",IF(COUNTIF(B$2:$B1985,B1985)=1,1,"")))</f>
        <v/>
      </c>
      <c r="F1985" s="1" t="str">
        <f>IF(I1985="","",IF(J1985="IN","",IF(COUNTIF($B$2:B1985,B1985)=1,1,"")))</f>
        <v/>
      </c>
      <c r="G1985" s="1">
        <f>IF(I1985="","",COUNTIF($K$1:K1985,K1985))</f>
        <v>11</v>
      </c>
      <c r="H1985" s="1">
        <f>IF(I1985="","",COUNTIF($G$2:G1985,1))</f>
        <v>93</v>
      </c>
      <c r="I1985" s="5">
        <v>37873</v>
      </c>
      <c r="J1985" s="5" t="s">
        <v>2</v>
      </c>
      <c r="K1985" s="5" t="s">
        <v>144</v>
      </c>
      <c r="L1985" s="6">
        <v>43556</v>
      </c>
      <c r="M1985" s="5">
        <v>7310</v>
      </c>
      <c r="N1985" s="5">
        <v>180.5</v>
      </c>
      <c r="O1985" s="7">
        <f>+M1985*I1985</f>
        <v>276851630</v>
      </c>
    </row>
    <row r="1986" spans="1:15" x14ac:dyDescent="0.2">
      <c r="A1986" s="1" t="str">
        <f t="shared" si="62"/>
        <v>43556-Maestro y Huerres S.A. Soc de Bolsa (127)-37872-IN</v>
      </c>
      <c r="B1986" s="1" t="str">
        <f t="shared" si="63"/>
        <v>43556-Maestro y Huerres S.A. Soc de Bolsa (127)-IN</v>
      </c>
      <c r="C1986" s="1">
        <f>IF(I1986="","",IF(J1986="OUT","",IF(COUNTIF($A$2:A1986,A1986)=1,1,"")))</f>
        <v>1</v>
      </c>
      <c r="D1986" s="1" t="str">
        <f>IF(I1986="","",IF(J1986="IN","",IF(COUNTIF($A$2:A1986,A1986)=1,1,"")))</f>
        <v/>
      </c>
      <c r="E1986" s="1" t="str">
        <f>IF(I1986="","",IF(J1986="OUT","",IF(COUNTIF(B$2:$B1986,B1986)=1,1,"")))</f>
        <v/>
      </c>
      <c r="F1986" s="1" t="str">
        <f>IF(I1986="","",IF(J1986="IN","",IF(COUNTIF($B$2:B1986,B1986)=1,1,"")))</f>
        <v/>
      </c>
      <c r="G1986" s="1">
        <f>IF(I1986="","",COUNTIF($K$1:K1986,K1986))</f>
        <v>12</v>
      </c>
      <c r="H1986" s="1">
        <f>IF(I1986="","",COUNTIF($G$2:G1986,1))</f>
        <v>93</v>
      </c>
      <c r="I1986" s="5">
        <v>37872</v>
      </c>
      <c r="J1986" s="5" t="s">
        <v>2</v>
      </c>
      <c r="K1986" s="5" t="s">
        <v>144</v>
      </c>
      <c r="L1986" s="6">
        <v>43556</v>
      </c>
      <c r="M1986" s="5">
        <v>1562</v>
      </c>
      <c r="N1986" s="5">
        <v>119.5</v>
      </c>
      <c r="O1986" s="7">
        <f>+M1986*I1986</f>
        <v>59156064</v>
      </c>
    </row>
    <row r="1987" spans="1:15" x14ac:dyDescent="0.2">
      <c r="A1987" s="1" t="str">
        <f t="shared" si="62"/>
        <v>43556-Euroclear (0000)-37791-IN</v>
      </c>
      <c r="B1987" s="1" t="str">
        <f t="shared" si="63"/>
        <v>43556-Euroclear (0000)-IN</v>
      </c>
      <c r="C1987" s="1">
        <f>IF(I1987="","",IF(J1987="OUT","",IF(COUNTIF($A$2:A1987,A1987)=1,1,"")))</f>
        <v>1</v>
      </c>
      <c r="D1987" s="1" t="str">
        <f>IF(I1987="","",IF(J1987="IN","",IF(COUNTIF($A$2:A1987,A1987)=1,1,"")))</f>
        <v/>
      </c>
      <c r="E1987" s="1">
        <f>IF(I1987="","",IF(J1987="OUT","",IF(COUNTIF(B$2:$B1987,B1987)=1,1,"")))</f>
        <v>1</v>
      </c>
      <c r="F1987" s="1" t="str">
        <f>IF(I1987="","",IF(J1987="IN","",IF(COUNTIF($B$2:B1987,B1987)=1,1,"")))</f>
        <v/>
      </c>
      <c r="G1987" s="1">
        <f>IF(I1987="","",COUNTIF($K$1:K1987,K1987))</f>
        <v>3</v>
      </c>
      <c r="H1987" s="1">
        <f>IF(I1987="","",COUNTIF($G$2:G1987,1))</f>
        <v>93</v>
      </c>
      <c r="I1987" s="5">
        <v>37791</v>
      </c>
      <c r="J1987" s="5" t="s">
        <v>2</v>
      </c>
      <c r="K1987" s="5" t="s">
        <v>137</v>
      </c>
      <c r="L1987" s="6">
        <v>43556</v>
      </c>
      <c r="M1987" s="5">
        <v>20000</v>
      </c>
      <c r="N1987" s="5">
        <v>3220</v>
      </c>
      <c r="O1987" s="7">
        <f>+(M1987/100)*I1987</f>
        <v>7558200</v>
      </c>
    </row>
    <row r="1988" spans="1:15" x14ac:dyDescent="0.2">
      <c r="A1988" s="1" t="str">
        <f t="shared" si="62"/>
        <v>43556-Banco de la Nacion Argentina (1128)-37844-IN</v>
      </c>
      <c r="B1988" s="1" t="str">
        <f t="shared" si="63"/>
        <v>43556-Banco de la Nacion Argentina (1128)-IN</v>
      </c>
      <c r="C1988" s="1">
        <f>IF(I1988="","",IF(J1988="OUT","",IF(COUNTIF($A$2:A1988,A1988)=1,1,"")))</f>
        <v>1</v>
      </c>
      <c r="D1988" s="1" t="str">
        <f>IF(I1988="","",IF(J1988="IN","",IF(COUNTIF($A$2:A1988,A1988)=1,1,"")))</f>
        <v/>
      </c>
      <c r="E1988" s="1">
        <f>IF(I1988="","",IF(J1988="OUT","",IF(COUNTIF(B$2:$B1988,B1988)=1,1,"")))</f>
        <v>1</v>
      </c>
      <c r="F1988" s="1" t="str">
        <f>IF(I1988="","",IF(J1988="IN","",IF(COUNTIF($B$2:B1988,B1988)=1,1,"")))</f>
        <v/>
      </c>
      <c r="G1988" s="1">
        <f>IF(I1988="","",COUNTIF($K$1:K1988,K1988))</f>
        <v>11</v>
      </c>
      <c r="H1988" s="1">
        <f>IF(I1988="","",COUNTIF($G$2:G1988,1))</f>
        <v>93</v>
      </c>
      <c r="I1988" s="5">
        <v>37844</v>
      </c>
      <c r="J1988" s="5" t="s">
        <v>2</v>
      </c>
      <c r="K1988" s="5" t="s">
        <v>8</v>
      </c>
      <c r="L1988" s="6">
        <v>43556</v>
      </c>
      <c r="M1988" s="5">
        <v>343</v>
      </c>
      <c r="N1988" s="5">
        <v>37.5</v>
      </c>
      <c r="O1988" s="7">
        <f>+M1988*I1988</f>
        <v>12980492</v>
      </c>
    </row>
    <row r="1989" spans="1:15" x14ac:dyDescent="0.2">
      <c r="A1989" s="1" t="str">
        <f t="shared" si="62"/>
        <v>43556-Bull Market Brokers S.A (200)-37823-IN</v>
      </c>
      <c r="B1989" s="1" t="str">
        <f t="shared" si="63"/>
        <v>43556-Bull Market Brokers S.A (200)-IN</v>
      </c>
      <c r="C1989" s="1">
        <f>IF(I1989="","",IF(J1989="OUT","",IF(COUNTIF($A$2:A1989,A1989)=1,1,"")))</f>
        <v>1</v>
      </c>
      <c r="D1989" s="1" t="str">
        <f>IF(I1989="","",IF(J1989="IN","",IF(COUNTIF($A$2:A1989,A1989)=1,1,"")))</f>
        <v/>
      </c>
      <c r="E1989" s="1">
        <f>IF(I1989="","",IF(J1989="OUT","",IF(COUNTIF(B$2:$B1989,B1989)=1,1,"")))</f>
        <v>1</v>
      </c>
      <c r="F1989" s="1" t="str">
        <f>IF(I1989="","",IF(J1989="IN","",IF(COUNTIF($B$2:B1989,B1989)=1,1,"")))</f>
        <v/>
      </c>
      <c r="G1989" s="1">
        <f>IF(I1989="","",COUNTIF($K$1:K1989,K1989))</f>
        <v>209</v>
      </c>
      <c r="H1989" s="1">
        <f>IF(I1989="","",COUNTIF($G$2:G1989,1))</f>
        <v>93</v>
      </c>
      <c r="I1989" s="5">
        <v>37823</v>
      </c>
      <c r="J1989" s="5" t="s">
        <v>2</v>
      </c>
      <c r="K1989" s="5" t="s">
        <v>21</v>
      </c>
      <c r="L1989" s="6">
        <v>43556</v>
      </c>
      <c r="M1989" s="5">
        <v>256</v>
      </c>
      <c r="N1989" s="5">
        <v>110.8</v>
      </c>
      <c r="O1989" s="7">
        <f>+M1989*I1989</f>
        <v>9682688</v>
      </c>
    </row>
    <row r="1990" spans="1:15" x14ac:dyDescent="0.2">
      <c r="A1990" s="1" t="str">
        <f t="shared" si="62"/>
        <v>43556-Bull Market Brokers S.A (200)-37822-IN</v>
      </c>
      <c r="B1990" s="1" t="str">
        <f t="shared" si="63"/>
        <v>43556-Bull Market Brokers S.A (200)-IN</v>
      </c>
      <c r="C1990" s="1">
        <f>IF(I1990="","",IF(J1990="OUT","",IF(COUNTIF($A$2:A1990,A1990)=1,1,"")))</f>
        <v>1</v>
      </c>
      <c r="D1990" s="1" t="str">
        <f>IF(I1990="","",IF(J1990="IN","",IF(COUNTIF($A$2:A1990,A1990)=1,1,"")))</f>
        <v/>
      </c>
      <c r="E1990" s="1" t="str">
        <f>IF(I1990="","",IF(J1990="OUT","",IF(COUNTIF(B$2:$B1990,B1990)=1,1,"")))</f>
        <v/>
      </c>
      <c r="F1990" s="1" t="str">
        <f>IF(I1990="","",IF(J1990="IN","",IF(COUNTIF($B$2:B1990,B1990)=1,1,"")))</f>
        <v/>
      </c>
      <c r="G1990" s="1">
        <f>IF(I1990="","",COUNTIF($K$1:K1990,K1990))</f>
        <v>210</v>
      </c>
      <c r="H1990" s="1">
        <f>IF(I1990="","",COUNTIF($G$2:G1990,1))</f>
        <v>93</v>
      </c>
      <c r="I1990" s="5">
        <v>37822</v>
      </c>
      <c r="J1990" s="5" t="s">
        <v>2</v>
      </c>
      <c r="K1990" s="5" t="s">
        <v>21</v>
      </c>
      <c r="L1990" s="6">
        <v>43556</v>
      </c>
      <c r="M1990" s="5">
        <v>142</v>
      </c>
      <c r="N1990" s="5">
        <v>51.6</v>
      </c>
      <c r="O1990" s="7">
        <f>+M1990*I1990</f>
        <v>5370724</v>
      </c>
    </row>
    <row r="1991" spans="1:15" x14ac:dyDescent="0.2">
      <c r="A1991" s="1" t="str">
        <f t="shared" si="62"/>
        <v>43556-Bull Market Brokers S.A (200)-37821-IN</v>
      </c>
      <c r="B1991" s="1" t="str">
        <f t="shared" si="63"/>
        <v>43556-Bull Market Brokers S.A (200)-IN</v>
      </c>
      <c r="C1991" s="1">
        <f>IF(I1991="","",IF(J1991="OUT","",IF(COUNTIF($A$2:A1991,A1991)=1,1,"")))</f>
        <v>1</v>
      </c>
      <c r="D1991" s="1" t="str">
        <f>IF(I1991="","",IF(J1991="IN","",IF(COUNTIF($A$2:A1991,A1991)=1,1,"")))</f>
        <v/>
      </c>
      <c r="E1991" s="1" t="str">
        <f>IF(I1991="","",IF(J1991="OUT","",IF(COUNTIF(B$2:$B1991,B1991)=1,1,"")))</f>
        <v/>
      </c>
      <c r="F1991" s="1" t="str">
        <f>IF(I1991="","",IF(J1991="IN","",IF(COUNTIF($B$2:B1991,B1991)=1,1,"")))</f>
        <v/>
      </c>
      <c r="G1991" s="1">
        <f>IF(I1991="","",COUNTIF($K$1:K1991,K1991))</f>
        <v>211</v>
      </c>
      <c r="H1991" s="1">
        <f>IF(I1991="","",COUNTIF($G$2:G1991,1))</f>
        <v>93</v>
      </c>
      <c r="I1991" s="5">
        <v>37821</v>
      </c>
      <c r="J1991" s="5" t="s">
        <v>2</v>
      </c>
      <c r="K1991" s="5" t="s">
        <v>21</v>
      </c>
      <c r="L1991" s="6">
        <v>43556</v>
      </c>
      <c r="M1991" s="5">
        <v>2826</v>
      </c>
      <c r="N1991" s="5">
        <v>6.18</v>
      </c>
      <c r="O1991" s="7">
        <f>+M1991*I1991</f>
        <v>106882146</v>
      </c>
    </row>
    <row r="1992" spans="1:15" x14ac:dyDescent="0.2">
      <c r="A1992" s="1" t="str">
        <f t="shared" si="62"/>
        <v>43556-Bull Market Brokers S.A (200)-37820-IN</v>
      </c>
      <c r="B1992" s="1" t="str">
        <f t="shared" si="63"/>
        <v>43556-Bull Market Brokers S.A (200)-IN</v>
      </c>
      <c r="C1992" s="1">
        <f>IF(I1992="","",IF(J1992="OUT","",IF(COUNTIF($A$2:A1992,A1992)=1,1,"")))</f>
        <v>1</v>
      </c>
      <c r="D1992" s="1" t="str">
        <f>IF(I1992="","",IF(J1992="IN","",IF(COUNTIF($A$2:A1992,A1992)=1,1,"")))</f>
        <v/>
      </c>
      <c r="E1992" s="1" t="str">
        <f>IF(I1992="","",IF(J1992="OUT","",IF(COUNTIF(B$2:$B1992,B1992)=1,1,"")))</f>
        <v/>
      </c>
      <c r="F1992" s="1" t="str">
        <f>IF(I1992="","",IF(J1992="IN","",IF(COUNTIF($B$2:B1992,B1992)=1,1,"")))</f>
        <v/>
      </c>
      <c r="G1992" s="1">
        <f>IF(I1992="","",COUNTIF($K$1:K1992,K1992))</f>
        <v>212</v>
      </c>
      <c r="H1992" s="1">
        <f>IF(I1992="","",COUNTIF($G$2:G1992,1))</f>
        <v>93</v>
      </c>
      <c r="I1992" s="5">
        <v>37820</v>
      </c>
      <c r="J1992" s="5" t="s">
        <v>2</v>
      </c>
      <c r="K1992" s="5" t="s">
        <v>21</v>
      </c>
      <c r="L1992" s="6">
        <v>43556</v>
      </c>
      <c r="M1992" s="5">
        <v>154</v>
      </c>
      <c r="N1992" s="5">
        <v>106.5</v>
      </c>
      <c r="O1992" s="7">
        <f>+M1992*I1992</f>
        <v>5824280</v>
      </c>
    </row>
    <row r="1993" spans="1:15" x14ac:dyDescent="0.2">
      <c r="A1993" s="1" t="str">
        <f t="shared" si="62"/>
        <v>43556-Transatlantica (612)-37862-IN</v>
      </c>
      <c r="B1993" s="1" t="str">
        <f t="shared" si="63"/>
        <v>43556-Transatlantica (612)-IN</v>
      </c>
      <c r="C1993" s="1">
        <f>IF(I1993="","",IF(J1993="OUT","",IF(COUNTIF($A$2:A1993,A1993)=1,1,"")))</f>
        <v>1</v>
      </c>
      <c r="D1993" s="1" t="str">
        <f>IF(I1993="","",IF(J1993="IN","",IF(COUNTIF($A$2:A1993,A1993)=1,1,"")))</f>
        <v/>
      </c>
      <c r="E1993" s="1">
        <f>IF(I1993="","",IF(J1993="OUT","",IF(COUNTIF(B$2:$B1993,B1993)=1,1,"")))</f>
        <v>1</v>
      </c>
      <c r="F1993" s="1" t="str">
        <f>IF(I1993="","",IF(J1993="IN","",IF(COUNTIF($B$2:B1993,B1993)=1,1,"")))</f>
        <v/>
      </c>
      <c r="G1993" s="1">
        <f>IF(I1993="","",COUNTIF($K$1:K1993,K1993))</f>
        <v>1</v>
      </c>
      <c r="H1993" s="1">
        <f>IF(I1993="","",COUNTIF($G$2:G1993,1))</f>
        <v>94</v>
      </c>
      <c r="I1993" s="5">
        <v>37862</v>
      </c>
      <c r="J1993" s="5" t="s">
        <v>2</v>
      </c>
      <c r="K1993" s="5" t="s">
        <v>145</v>
      </c>
      <c r="L1993" s="6">
        <v>43556</v>
      </c>
      <c r="M1993" s="5">
        <v>300</v>
      </c>
      <c r="N1993" s="5">
        <v>32.5</v>
      </c>
      <c r="O1993" s="7">
        <f>+M1993*I1993</f>
        <v>11358600</v>
      </c>
    </row>
    <row r="1994" spans="1:15" x14ac:dyDescent="0.2">
      <c r="A1994" s="1" t="str">
        <f t="shared" si="62"/>
        <v>43556-Transatlantica (612)-37861-IN</v>
      </c>
      <c r="B1994" s="1" t="str">
        <f t="shared" si="63"/>
        <v>43556-Transatlantica (612)-IN</v>
      </c>
      <c r="C1994" s="1">
        <f>IF(I1994="","",IF(J1994="OUT","",IF(COUNTIF($A$2:A1994,A1994)=1,1,"")))</f>
        <v>1</v>
      </c>
      <c r="D1994" s="1" t="str">
        <f>IF(I1994="","",IF(J1994="IN","",IF(COUNTIF($A$2:A1994,A1994)=1,1,"")))</f>
        <v/>
      </c>
      <c r="E1994" s="1" t="str">
        <f>IF(I1994="","",IF(J1994="OUT","",IF(COUNTIF(B$2:$B1994,B1994)=1,1,"")))</f>
        <v/>
      </c>
      <c r="F1994" s="1" t="str">
        <f>IF(I1994="","",IF(J1994="IN","",IF(COUNTIF($B$2:B1994,B1994)=1,1,"")))</f>
        <v/>
      </c>
      <c r="G1994" s="1">
        <f>IF(I1994="","",COUNTIF($K$1:K1994,K1994))</f>
        <v>2</v>
      </c>
      <c r="H1994" s="1">
        <f>IF(I1994="","",COUNTIF($G$2:G1994,1))</f>
        <v>94</v>
      </c>
      <c r="I1994" s="5">
        <v>37861</v>
      </c>
      <c r="J1994" s="5" t="s">
        <v>2</v>
      </c>
      <c r="K1994" s="5" t="s">
        <v>145</v>
      </c>
      <c r="L1994" s="6">
        <v>43556</v>
      </c>
      <c r="M1994" s="5">
        <v>700</v>
      </c>
      <c r="N1994" s="5">
        <v>3.65</v>
      </c>
      <c r="O1994" s="7">
        <f>+M1994*I1994</f>
        <v>26502700</v>
      </c>
    </row>
    <row r="1995" spans="1:15" x14ac:dyDescent="0.2">
      <c r="A1995" s="1" t="str">
        <f t="shared" si="62"/>
        <v>43556-Transatlantica (612)-37860-IN</v>
      </c>
      <c r="B1995" s="1" t="str">
        <f t="shared" si="63"/>
        <v>43556-Transatlantica (612)-IN</v>
      </c>
      <c r="C1995" s="1">
        <f>IF(I1995="","",IF(J1995="OUT","",IF(COUNTIF($A$2:A1995,A1995)=1,1,"")))</f>
        <v>1</v>
      </c>
      <c r="D1995" s="1" t="str">
        <f>IF(I1995="","",IF(J1995="IN","",IF(COUNTIF($A$2:A1995,A1995)=1,1,"")))</f>
        <v/>
      </c>
      <c r="E1995" s="1" t="str">
        <f>IF(I1995="","",IF(J1995="OUT","",IF(COUNTIF(B$2:$B1995,B1995)=1,1,"")))</f>
        <v/>
      </c>
      <c r="F1995" s="1" t="str">
        <f>IF(I1995="","",IF(J1995="IN","",IF(COUNTIF($B$2:B1995,B1995)=1,1,"")))</f>
        <v/>
      </c>
      <c r="G1995" s="1">
        <f>IF(I1995="","",COUNTIF($K$1:K1995,K1995))</f>
        <v>3</v>
      </c>
      <c r="H1995" s="1">
        <f>IF(I1995="","",COUNTIF($G$2:G1995,1))</f>
        <v>94</v>
      </c>
      <c r="I1995" s="5">
        <v>37860</v>
      </c>
      <c r="J1995" s="5" t="s">
        <v>2</v>
      </c>
      <c r="K1995" s="5" t="s">
        <v>145</v>
      </c>
      <c r="L1995" s="6">
        <v>43556</v>
      </c>
      <c r="M1995" s="5">
        <v>30</v>
      </c>
      <c r="N1995" s="5">
        <v>73.2</v>
      </c>
      <c r="O1995" s="7">
        <f>+M1995*I1995</f>
        <v>1135800</v>
      </c>
    </row>
    <row r="1996" spans="1:15" x14ac:dyDescent="0.2">
      <c r="A1996" s="1" t="str">
        <f t="shared" si="62"/>
        <v>43556-Transatlantica (612)-37859-IN</v>
      </c>
      <c r="B1996" s="1" t="str">
        <f t="shared" si="63"/>
        <v>43556-Transatlantica (612)-IN</v>
      </c>
      <c r="C1996" s="1">
        <f>IF(I1996="","",IF(J1996="OUT","",IF(COUNTIF($A$2:A1996,A1996)=1,1,"")))</f>
        <v>1</v>
      </c>
      <c r="D1996" s="1" t="str">
        <f>IF(I1996="","",IF(J1996="IN","",IF(COUNTIF($A$2:A1996,A1996)=1,1,"")))</f>
        <v/>
      </c>
      <c r="E1996" s="1" t="str">
        <f>IF(I1996="","",IF(J1996="OUT","",IF(COUNTIF(B$2:$B1996,B1996)=1,1,"")))</f>
        <v/>
      </c>
      <c r="F1996" s="1" t="str">
        <f>IF(I1996="","",IF(J1996="IN","",IF(COUNTIF($B$2:B1996,B1996)=1,1,"")))</f>
        <v/>
      </c>
      <c r="G1996" s="1">
        <f>IF(I1996="","",COUNTIF($K$1:K1996,K1996))</f>
        <v>4</v>
      </c>
      <c r="H1996" s="1">
        <f>IF(I1996="","",COUNTIF($G$2:G1996,1))</f>
        <v>94</v>
      </c>
      <c r="I1996" s="5">
        <v>37859</v>
      </c>
      <c r="J1996" s="5" t="s">
        <v>2</v>
      </c>
      <c r="K1996" s="5" t="s">
        <v>145</v>
      </c>
      <c r="L1996" s="6">
        <v>43556</v>
      </c>
      <c r="M1996" s="5">
        <v>8</v>
      </c>
      <c r="N1996" s="5">
        <v>615</v>
      </c>
      <c r="O1996" s="7">
        <f>+M1996*I1996</f>
        <v>302872</v>
      </c>
    </row>
    <row r="1997" spans="1:15" x14ac:dyDescent="0.2">
      <c r="A1997" s="1" t="str">
        <f t="shared" si="62"/>
        <v>43556-Transatlantica (612)-37858-IN</v>
      </c>
      <c r="B1997" s="1" t="str">
        <f t="shared" si="63"/>
        <v>43556-Transatlantica (612)-IN</v>
      </c>
      <c r="C1997" s="1">
        <f>IF(I1997="","",IF(J1997="OUT","",IF(COUNTIF($A$2:A1997,A1997)=1,1,"")))</f>
        <v>1</v>
      </c>
      <c r="D1997" s="1" t="str">
        <f>IF(I1997="","",IF(J1997="IN","",IF(COUNTIF($A$2:A1997,A1997)=1,1,"")))</f>
        <v/>
      </c>
      <c r="E1997" s="1" t="str">
        <f>IF(I1997="","",IF(J1997="OUT","",IF(COUNTIF(B$2:$B1997,B1997)=1,1,"")))</f>
        <v/>
      </c>
      <c r="F1997" s="1" t="str">
        <f>IF(I1997="","",IF(J1997="IN","",IF(COUNTIF($B$2:B1997,B1997)=1,1,"")))</f>
        <v/>
      </c>
      <c r="G1997" s="1">
        <f>IF(I1997="","",COUNTIF($K$1:K1997,K1997))</f>
        <v>5</v>
      </c>
      <c r="H1997" s="1">
        <f>IF(I1997="","",COUNTIF($G$2:G1997,1))</f>
        <v>94</v>
      </c>
      <c r="I1997" s="5">
        <v>37858</v>
      </c>
      <c r="J1997" s="5" t="s">
        <v>2</v>
      </c>
      <c r="K1997" s="5" t="s">
        <v>145</v>
      </c>
      <c r="L1997" s="6">
        <v>43556</v>
      </c>
      <c r="M1997" s="5">
        <v>113</v>
      </c>
      <c r="N1997" s="5">
        <v>38.200000000000003</v>
      </c>
      <c r="O1997" s="7">
        <f>+M1997*I1997</f>
        <v>4277954</v>
      </c>
    </row>
    <row r="1998" spans="1:15" x14ac:dyDescent="0.2">
      <c r="A1998" s="1" t="str">
        <f t="shared" si="62"/>
        <v>43556-Transatlantica (612)-37857-IN</v>
      </c>
      <c r="B1998" s="1" t="str">
        <f t="shared" si="63"/>
        <v>43556-Transatlantica (612)-IN</v>
      </c>
      <c r="C1998" s="1">
        <f>IF(I1998="","",IF(J1998="OUT","",IF(COUNTIF($A$2:A1998,A1998)=1,1,"")))</f>
        <v>1</v>
      </c>
      <c r="D1998" s="1" t="str">
        <f>IF(I1998="","",IF(J1998="IN","",IF(COUNTIF($A$2:A1998,A1998)=1,1,"")))</f>
        <v/>
      </c>
      <c r="E1998" s="1" t="str">
        <f>IF(I1998="","",IF(J1998="OUT","",IF(COUNTIF(B$2:$B1998,B1998)=1,1,"")))</f>
        <v/>
      </c>
      <c r="F1998" s="1" t="str">
        <f>IF(I1998="","",IF(J1998="IN","",IF(COUNTIF($B$2:B1998,B1998)=1,1,"")))</f>
        <v/>
      </c>
      <c r="G1998" s="1">
        <f>IF(I1998="","",COUNTIF($K$1:K1998,K1998))</f>
        <v>6</v>
      </c>
      <c r="H1998" s="1">
        <f>IF(I1998="","",COUNTIF($G$2:G1998,1))</f>
        <v>94</v>
      </c>
      <c r="I1998" s="5">
        <v>37857</v>
      </c>
      <c r="J1998" s="5" t="s">
        <v>2</v>
      </c>
      <c r="K1998" s="5" t="s">
        <v>145</v>
      </c>
      <c r="L1998" s="6">
        <v>43556</v>
      </c>
      <c r="M1998" s="5">
        <v>25</v>
      </c>
      <c r="N1998" s="5">
        <v>190.55</v>
      </c>
      <c r="O1998" s="7">
        <f>+M1998*I1998</f>
        <v>946425</v>
      </c>
    </row>
    <row r="1999" spans="1:15" x14ac:dyDescent="0.2">
      <c r="A1999" s="1" t="str">
        <f t="shared" si="62"/>
        <v>43556-Transatlantica (612)-37856-IN</v>
      </c>
      <c r="B1999" s="1" t="str">
        <f t="shared" si="63"/>
        <v>43556-Transatlantica (612)-IN</v>
      </c>
      <c r="C1999" s="1">
        <f>IF(I1999="","",IF(J1999="OUT","",IF(COUNTIF($A$2:A1999,A1999)=1,1,"")))</f>
        <v>1</v>
      </c>
      <c r="D1999" s="1" t="str">
        <f>IF(I1999="","",IF(J1999="IN","",IF(COUNTIF($A$2:A1999,A1999)=1,1,"")))</f>
        <v/>
      </c>
      <c r="E1999" s="1" t="str">
        <f>IF(I1999="","",IF(J1999="OUT","",IF(COUNTIF(B$2:$B1999,B1999)=1,1,"")))</f>
        <v/>
      </c>
      <c r="F1999" s="1" t="str">
        <f>IF(I1999="","",IF(J1999="IN","",IF(COUNTIF($B$2:B1999,B1999)=1,1,"")))</f>
        <v/>
      </c>
      <c r="G1999" s="1">
        <f>IF(I1999="","",COUNTIF($K$1:K1999,K1999))</f>
        <v>7</v>
      </c>
      <c r="H1999" s="1">
        <f>IF(I1999="","",COUNTIF($G$2:G1999,1))</f>
        <v>94</v>
      </c>
      <c r="I1999" s="5">
        <v>37856</v>
      </c>
      <c r="J1999" s="5" t="s">
        <v>2</v>
      </c>
      <c r="K1999" s="5" t="s">
        <v>145</v>
      </c>
      <c r="L1999" s="6">
        <v>43556</v>
      </c>
      <c r="M1999" s="5">
        <v>577</v>
      </c>
      <c r="N1999" s="5">
        <v>12.4</v>
      </c>
      <c r="O1999" s="7">
        <f>+M1999*I1999</f>
        <v>21842912</v>
      </c>
    </row>
    <row r="2000" spans="1:15" x14ac:dyDescent="0.2">
      <c r="A2000" s="1" t="str">
        <f t="shared" si="62"/>
        <v>43556-Guardati Torti S.A (1736)-37756-OUT</v>
      </c>
      <c r="B2000" s="1" t="str">
        <f t="shared" si="63"/>
        <v>43556-Guardati Torti S.A (1736)-OUT</v>
      </c>
      <c r="C2000" s="1" t="str">
        <f>IF(I2000="","",IF(J2000="OUT","",IF(COUNTIF($A$2:A2000,A2000)=1,1,"")))</f>
        <v/>
      </c>
      <c r="D2000" s="1">
        <f>IF(I2000="","",IF(J2000="IN","",IF(COUNTIF($A$2:A2000,A2000)=1,1,"")))</f>
        <v>1</v>
      </c>
      <c r="E2000" s="1" t="str">
        <f>IF(I2000="","",IF(J2000="OUT","",IF(COUNTIF(B$2:$B2000,B2000)=1,1,"")))</f>
        <v/>
      </c>
      <c r="F2000" s="1" t="str">
        <f>IF(I2000="","",IF(J2000="IN","",IF(COUNTIF($B$2:B2000,B2000)=1,1,"")))</f>
        <v/>
      </c>
      <c r="G2000" s="1">
        <f>IF(I2000="","",COUNTIF($K$1:K2000,K2000))</f>
        <v>63</v>
      </c>
      <c r="H2000" s="1">
        <f>IF(I2000="","",COUNTIF($G$2:G2000,1))</f>
        <v>94</v>
      </c>
      <c r="I2000" s="5">
        <v>37756</v>
      </c>
      <c r="J2000" s="5" t="s">
        <v>3</v>
      </c>
      <c r="K2000" s="5" t="s">
        <v>27</v>
      </c>
      <c r="L2000" s="6">
        <v>43556</v>
      </c>
      <c r="M2000" s="5">
        <v>1500</v>
      </c>
      <c r="N2000" s="5">
        <v>50.4</v>
      </c>
      <c r="O2000" s="7">
        <f>-M2000*I2000</f>
        <v>-56634000</v>
      </c>
    </row>
    <row r="2001" spans="1:15" x14ac:dyDescent="0.2">
      <c r="A2001" s="1" t="str">
        <f t="shared" si="62"/>
        <v>43556-Bull Market Brokers S.A (200)-37818-OUT</v>
      </c>
      <c r="B2001" s="1" t="str">
        <f t="shared" si="63"/>
        <v>43556-Bull Market Brokers S.A (200)-OUT</v>
      </c>
      <c r="C2001" s="1" t="str">
        <f>IF(I2001="","",IF(J2001="OUT","",IF(COUNTIF($A$2:A2001,A2001)=1,1,"")))</f>
        <v/>
      </c>
      <c r="D2001" s="1">
        <f>IF(I2001="","",IF(J2001="IN","",IF(COUNTIF($A$2:A2001,A2001)=1,1,"")))</f>
        <v>1</v>
      </c>
      <c r="E2001" s="1" t="str">
        <f>IF(I2001="","",IF(J2001="OUT","",IF(COUNTIF(B$2:$B2001,B2001)=1,1,"")))</f>
        <v/>
      </c>
      <c r="F2001" s="1" t="str">
        <f>IF(I2001="","",IF(J2001="IN","",IF(COUNTIF($B$2:B2001,B2001)=1,1,"")))</f>
        <v/>
      </c>
      <c r="G2001" s="1">
        <f>IF(I2001="","",COUNTIF($K$1:K2001,K2001))</f>
        <v>213</v>
      </c>
      <c r="H2001" s="1">
        <f>IF(I2001="","",COUNTIF($G$2:G2001,1))</f>
        <v>94</v>
      </c>
      <c r="I2001" s="5">
        <v>37818</v>
      </c>
      <c r="J2001" s="5" t="s">
        <v>3</v>
      </c>
      <c r="K2001" s="5" t="s">
        <v>21</v>
      </c>
      <c r="L2001" s="6">
        <v>43556</v>
      </c>
      <c r="M2001" s="5">
        <v>36029</v>
      </c>
      <c r="N2001" s="5">
        <v>152.25</v>
      </c>
      <c r="O2001" s="7">
        <f>-(M2001/100)*I2001</f>
        <v>-13625447.220000001</v>
      </c>
    </row>
    <row r="2002" spans="1:15" x14ac:dyDescent="0.2">
      <c r="A2002" s="1" t="str">
        <f t="shared" si="62"/>
        <v>43556-Balanz Capital (238)-37742-OUT</v>
      </c>
      <c r="B2002" s="1" t="str">
        <f t="shared" si="63"/>
        <v>43556-Balanz Capital (238)-OUT</v>
      </c>
      <c r="C2002" s="1" t="str">
        <f>IF(I2002="","",IF(J2002="OUT","",IF(COUNTIF($A$2:A2002,A2002)=1,1,"")))</f>
        <v/>
      </c>
      <c r="D2002" s="1">
        <f>IF(I2002="","",IF(J2002="IN","",IF(COUNTIF($A$2:A2002,A2002)=1,1,"")))</f>
        <v>1</v>
      </c>
      <c r="E2002" s="1" t="str">
        <f>IF(I2002="","",IF(J2002="OUT","",IF(COUNTIF(B$2:$B2002,B2002)=1,1,"")))</f>
        <v/>
      </c>
      <c r="F2002" s="1" t="str">
        <f>IF(I2002="","",IF(J2002="IN","",IF(COUNTIF($B$2:B2002,B2002)=1,1,"")))</f>
        <v/>
      </c>
      <c r="G2002" s="1">
        <f>IF(I2002="","",COUNTIF($K$1:K2002,K2002))</f>
        <v>128</v>
      </c>
      <c r="H2002" s="1">
        <f>IF(I2002="","",COUNTIF($G$2:G2002,1))</f>
        <v>94</v>
      </c>
      <c r="I2002" s="5">
        <v>37742</v>
      </c>
      <c r="J2002" s="5" t="s">
        <v>3</v>
      </c>
      <c r="K2002" s="5" t="s">
        <v>6</v>
      </c>
      <c r="L2002" s="6">
        <v>43556</v>
      </c>
      <c r="M2002" s="5">
        <v>925</v>
      </c>
      <c r="N2002" s="5">
        <v>15.05</v>
      </c>
      <c r="O2002" s="7">
        <f>-M2002*I2002</f>
        <v>-34911350</v>
      </c>
    </row>
    <row r="2003" spans="1:15" x14ac:dyDescent="0.2">
      <c r="A2003" s="1" t="str">
        <f t="shared" si="62"/>
        <v>43556-Balanz Capital (238)-37870-OUT</v>
      </c>
      <c r="B2003" s="1" t="str">
        <f t="shared" si="63"/>
        <v>43556-Balanz Capital (238)-OUT</v>
      </c>
      <c r="C2003" s="1" t="str">
        <f>IF(I2003="","",IF(J2003="OUT","",IF(COUNTIF($A$2:A2003,A2003)=1,1,"")))</f>
        <v/>
      </c>
      <c r="D2003" s="1">
        <f>IF(I2003="","",IF(J2003="IN","",IF(COUNTIF($A$2:A2003,A2003)=1,1,"")))</f>
        <v>1</v>
      </c>
      <c r="E2003" s="1" t="str">
        <f>IF(I2003="","",IF(J2003="OUT","",IF(COUNTIF(B$2:$B2003,B2003)=1,1,"")))</f>
        <v/>
      </c>
      <c r="F2003" s="1" t="str">
        <f>IF(I2003="","",IF(J2003="IN","",IF(COUNTIF($B$2:B2003,B2003)=1,1,"")))</f>
        <v/>
      </c>
      <c r="G2003" s="1">
        <f>IF(I2003="","",COUNTIF($K$1:K2003,K2003))</f>
        <v>129</v>
      </c>
      <c r="H2003" s="1">
        <f>IF(I2003="","",COUNTIF($G$2:G2003,1))</f>
        <v>94</v>
      </c>
      <c r="I2003" s="5">
        <v>37870</v>
      </c>
      <c r="J2003" s="5" t="s">
        <v>3</v>
      </c>
      <c r="K2003" s="5" t="s">
        <v>6</v>
      </c>
      <c r="L2003" s="6">
        <v>43556</v>
      </c>
      <c r="M2003" s="5">
        <v>18913</v>
      </c>
      <c r="N2003" s="5">
        <v>99.63</v>
      </c>
      <c r="O2003" s="7">
        <f>-M2003*I2003*45/100</f>
        <v>-322305889.5</v>
      </c>
    </row>
    <row r="2004" spans="1:15" x14ac:dyDescent="0.2">
      <c r="A2004" s="1" t="str">
        <f t="shared" si="62"/>
        <v>43556-Bull Market Brokers S.A (200)-37731-OUT</v>
      </c>
      <c r="B2004" s="1" t="str">
        <f t="shared" si="63"/>
        <v>43556-Bull Market Brokers S.A (200)-OUT</v>
      </c>
      <c r="C2004" s="1" t="str">
        <f>IF(I2004="","",IF(J2004="OUT","",IF(COUNTIF($A$2:A2004,A2004)=1,1,"")))</f>
        <v/>
      </c>
      <c r="D2004" s="1">
        <f>IF(I2004="","",IF(J2004="IN","",IF(COUNTIF($A$2:A2004,A2004)=1,1,"")))</f>
        <v>1</v>
      </c>
      <c r="E2004" s="1" t="str">
        <f>IF(I2004="","",IF(J2004="OUT","",IF(COUNTIF(B$2:$B2004,B2004)=1,1,"")))</f>
        <v/>
      </c>
      <c r="F2004" s="1" t="str">
        <f>IF(I2004="","",IF(J2004="IN","",IF(COUNTIF($B$2:B2004,B2004)=1,1,"")))</f>
        <v/>
      </c>
      <c r="G2004" s="1">
        <f>IF(I2004="","",COUNTIF($K$1:K2004,K2004))</f>
        <v>214</v>
      </c>
      <c r="H2004" s="1">
        <f>IF(I2004="","",COUNTIF($G$2:G2004,1))</f>
        <v>94</v>
      </c>
      <c r="I2004" s="5">
        <v>37731</v>
      </c>
      <c r="J2004" s="5" t="s">
        <v>3</v>
      </c>
      <c r="K2004" s="5" t="s">
        <v>21</v>
      </c>
      <c r="L2004" s="6">
        <v>43556</v>
      </c>
      <c r="M2004" s="5">
        <v>7200</v>
      </c>
      <c r="N2004" s="5">
        <v>97.39</v>
      </c>
      <c r="O2004" s="7">
        <f>-(M2004/100)*I2004*45</f>
        <v>-122248440</v>
      </c>
    </row>
    <row r="2005" spans="1:15" x14ac:dyDescent="0.2">
      <c r="A2005" s="1" t="str">
        <f t="shared" si="62"/>
        <v>43556-Servente y Cia. (186)-37754-OUT</v>
      </c>
      <c r="B2005" s="1" t="str">
        <f t="shared" si="63"/>
        <v>43556-Servente y Cia. (186)-OUT</v>
      </c>
      <c r="C2005" s="1" t="str">
        <f>IF(I2005="","",IF(J2005="OUT","",IF(COUNTIF($A$2:A2005,A2005)=1,1,"")))</f>
        <v/>
      </c>
      <c r="D2005" s="1">
        <f>IF(I2005="","",IF(J2005="IN","",IF(COUNTIF($A$2:A2005,A2005)=1,1,"")))</f>
        <v>1</v>
      </c>
      <c r="E2005" s="1" t="str">
        <f>IF(I2005="","",IF(J2005="OUT","",IF(COUNTIF(B$2:$B2005,B2005)=1,1,"")))</f>
        <v/>
      </c>
      <c r="F2005" s="1" t="str">
        <f>IF(I2005="","",IF(J2005="IN","",IF(COUNTIF($B$2:B2005,B2005)=1,1,"")))</f>
        <v/>
      </c>
      <c r="G2005" s="1">
        <f>IF(I2005="","",COUNTIF($K$1:K2005,K2005))</f>
        <v>3</v>
      </c>
      <c r="H2005" s="1">
        <f>IF(I2005="","",COUNTIF($G$2:G2005,1))</f>
        <v>94</v>
      </c>
      <c r="I2005" s="5">
        <v>37754</v>
      </c>
      <c r="J2005" s="5" t="s">
        <v>3</v>
      </c>
      <c r="K2005" s="5" t="s">
        <v>140</v>
      </c>
      <c r="L2005" s="6">
        <v>43556</v>
      </c>
      <c r="M2005" s="5">
        <v>13123</v>
      </c>
      <c r="N2005" s="5">
        <v>5.84</v>
      </c>
      <c r="O2005" s="7">
        <f>-M2005*I2005</f>
        <v>-495445742</v>
      </c>
    </row>
    <row r="2006" spans="1:15" x14ac:dyDescent="0.2">
      <c r="A2006" s="1" t="str">
        <f t="shared" si="62"/>
        <v>43525-Euroclear (0000)-4579-OUT</v>
      </c>
      <c r="B2006" s="1" t="str">
        <f t="shared" si="63"/>
        <v>43525-Euroclear (0000)-OUT</v>
      </c>
      <c r="C2006" s="1" t="str">
        <f>IF(I2006="","",IF(J2006="OUT","",IF(COUNTIF($A$2:A2006,A2006)=1,1,"")))</f>
        <v/>
      </c>
      <c r="D2006" s="1">
        <f>IF(I2006="","",IF(J2006="IN","",IF(COUNTIF($A$2:A2006,A2006)=1,1,"")))</f>
        <v>1</v>
      </c>
      <c r="E2006" s="1" t="str">
        <f>IF(I2006="","",IF(J2006="OUT","",IF(COUNTIF(B$2:$B2006,B2006)=1,1,"")))</f>
        <v/>
      </c>
      <c r="F2006" s="1">
        <f>IF(I2006="","",IF(J2006="IN","",IF(COUNTIF($B$2:B2006,B2006)=1,1,"")))</f>
        <v>1</v>
      </c>
      <c r="G2006" s="1">
        <f>IF(I2006="","",COUNTIF($K$1:K2006,K2006))</f>
        <v>4</v>
      </c>
      <c r="H2006" s="1">
        <f>IF(I2006="","",COUNTIF($G$2:G2006,1))</f>
        <v>94</v>
      </c>
      <c r="I2006" s="5">
        <v>4579</v>
      </c>
      <c r="J2006" s="5" t="s">
        <v>3</v>
      </c>
      <c r="K2006" s="5" t="s">
        <v>137</v>
      </c>
      <c r="L2006" s="6">
        <v>43525</v>
      </c>
      <c r="M2006" s="5">
        <v>5500</v>
      </c>
      <c r="N2006" s="5">
        <v>0</v>
      </c>
      <c r="O2006" s="7">
        <v>0</v>
      </c>
    </row>
    <row r="2007" spans="1:15" x14ac:dyDescent="0.2">
      <c r="A2007" s="1" t="str">
        <f t="shared" si="62"/>
        <v>43525-Caja de Valores S.A. (0000)-4579-IN</v>
      </c>
      <c r="B2007" s="1" t="str">
        <f t="shared" si="63"/>
        <v>43525-Caja de Valores S.A. (0000)-IN</v>
      </c>
      <c r="C2007" s="1">
        <f>IF(I2007="","",IF(J2007="OUT","",IF(COUNTIF($A$2:A2007,A2007)=1,1,"")))</f>
        <v>1</v>
      </c>
      <c r="D2007" s="1" t="str">
        <f>IF(I2007="","",IF(J2007="IN","",IF(COUNTIF($A$2:A2007,A2007)=1,1,"")))</f>
        <v/>
      </c>
      <c r="E2007" s="1">
        <f>IF(I2007="","",IF(J2007="OUT","",IF(COUNTIF(B$2:$B2007,B2007)=1,1,"")))</f>
        <v>1</v>
      </c>
      <c r="F2007" s="1" t="str">
        <f>IF(I2007="","",IF(J2007="IN","",IF(COUNTIF($B$2:B2007,B2007)=1,1,"")))</f>
        <v/>
      </c>
      <c r="G2007" s="1">
        <f>IF(I2007="","",COUNTIF($K$1:K2007,K2007))</f>
        <v>23</v>
      </c>
      <c r="H2007" s="1">
        <f>IF(I2007="","",COUNTIF($G$2:G2007,1))</f>
        <v>94</v>
      </c>
      <c r="I2007" s="5">
        <v>4579</v>
      </c>
      <c r="J2007" s="5" t="s">
        <v>2</v>
      </c>
      <c r="K2007" s="5" t="s">
        <v>22</v>
      </c>
      <c r="L2007" s="6">
        <v>43525</v>
      </c>
      <c r="M2007" s="5">
        <v>5500</v>
      </c>
      <c r="N2007" s="5">
        <v>0</v>
      </c>
      <c r="O2007" s="7">
        <v>0</v>
      </c>
    </row>
    <row r="2008" spans="1:15" x14ac:dyDescent="0.2">
      <c r="A2008" s="1" t="str">
        <f t="shared" si="62"/>
        <v>43525-Santader Rio Banco (1119)-42732-IN</v>
      </c>
      <c r="B2008" s="1" t="str">
        <f t="shared" si="63"/>
        <v>43525-Santader Rio Banco (1119)-IN</v>
      </c>
      <c r="C2008" s="1">
        <f>IF(I2008="","",IF(J2008="OUT","",IF(COUNTIF($A$2:A2008,A2008)=1,1,"")))</f>
        <v>1</v>
      </c>
      <c r="D2008" s="1" t="str">
        <f>IF(I2008="","",IF(J2008="IN","",IF(COUNTIF($A$2:A2008,A2008)=1,1,"")))</f>
        <v/>
      </c>
      <c r="E2008" s="1">
        <f>IF(I2008="","",IF(J2008="OUT","",IF(COUNTIF(B$2:$B2008,B2008)=1,1,"")))</f>
        <v>1</v>
      </c>
      <c r="F2008" s="1" t="str">
        <f>IF(I2008="","",IF(J2008="IN","",IF(COUNTIF($B$2:B2008,B2008)=1,1,"")))</f>
        <v/>
      </c>
      <c r="G2008" s="1">
        <f>IF(I2008="","",COUNTIF($K$1:K2008,K2008))</f>
        <v>20</v>
      </c>
      <c r="H2008" s="1">
        <f>IF(I2008="","",COUNTIF($G$2:G2008,1))</f>
        <v>94</v>
      </c>
      <c r="I2008" s="5">
        <v>42732</v>
      </c>
      <c r="J2008" s="5" t="s">
        <v>2</v>
      </c>
      <c r="K2008" s="5" t="s">
        <v>139</v>
      </c>
      <c r="L2008" s="6">
        <v>43525</v>
      </c>
      <c r="M2008" s="5">
        <v>9000</v>
      </c>
      <c r="N2008" s="5">
        <v>3584.5</v>
      </c>
      <c r="O2008" s="7">
        <v>322605</v>
      </c>
    </row>
    <row r="2009" spans="1:15" x14ac:dyDescent="0.2">
      <c r="A2009" s="1" t="str">
        <f t="shared" si="62"/>
        <v>43525-Clearstream (0000)-13752-IN</v>
      </c>
      <c r="B2009" s="1" t="str">
        <f t="shared" si="63"/>
        <v>43525-Clearstream (0000)-IN</v>
      </c>
      <c r="C2009" s="1">
        <f>IF(I2009="","",IF(J2009="OUT","",IF(COUNTIF($A$2:A2009,A2009)=1,1,"")))</f>
        <v>1</v>
      </c>
      <c r="D2009" s="1" t="str">
        <f>IF(I2009="","",IF(J2009="IN","",IF(COUNTIF($A$2:A2009,A2009)=1,1,"")))</f>
        <v/>
      </c>
      <c r="E2009" s="1">
        <f>IF(I2009="","",IF(J2009="OUT","",IF(COUNTIF(B$2:$B2009,B2009)=1,1,"")))</f>
        <v>1</v>
      </c>
      <c r="F2009" s="1" t="str">
        <f>IF(I2009="","",IF(J2009="IN","",IF(COUNTIF($B$2:B2009,B2009)=1,1,"")))</f>
        <v/>
      </c>
      <c r="G2009" s="1">
        <f>IF(I2009="","",COUNTIF($K$1:K2009,K2009))</f>
        <v>7</v>
      </c>
      <c r="H2009" s="1">
        <f>IF(I2009="","",COUNTIF($G$2:G2009,1))</f>
        <v>94</v>
      </c>
      <c r="I2009" s="5">
        <v>13752</v>
      </c>
      <c r="J2009" s="5" t="s">
        <v>2</v>
      </c>
      <c r="K2009" s="5" t="s">
        <v>14</v>
      </c>
      <c r="L2009" s="6">
        <v>43525</v>
      </c>
      <c r="M2009" s="5">
        <v>8000</v>
      </c>
      <c r="N2009" s="5">
        <v>3300</v>
      </c>
      <c r="O2009" s="7">
        <v>264000</v>
      </c>
    </row>
    <row r="2010" spans="1:15" x14ac:dyDescent="0.2">
      <c r="A2010" s="1" t="str">
        <f t="shared" si="62"/>
        <v>43525-Caja de Valores S.A. (0000)-16697-OUT</v>
      </c>
      <c r="B2010" s="1" t="str">
        <f t="shared" si="63"/>
        <v>43525-Caja de Valores S.A. (0000)-OUT</v>
      </c>
      <c r="C2010" s="1" t="str">
        <f>IF(I2010="","",IF(J2010="OUT","",IF(COUNTIF($A$2:A2010,A2010)=1,1,"")))</f>
        <v/>
      </c>
      <c r="D2010" s="1">
        <f>IF(I2010="","",IF(J2010="IN","",IF(COUNTIF($A$2:A2010,A2010)=1,1,"")))</f>
        <v>1</v>
      </c>
      <c r="E2010" s="1" t="str">
        <f>IF(I2010="","",IF(J2010="OUT","",IF(COUNTIF(B$2:$B2010,B2010)=1,1,"")))</f>
        <v/>
      </c>
      <c r="F2010" s="1">
        <f>IF(I2010="","",IF(J2010="IN","",IF(COUNTIF($B$2:B2010,B2010)=1,1,"")))</f>
        <v>1</v>
      </c>
      <c r="G2010" s="1">
        <f>IF(I2010="","",COUNTIF($K$1:K2010,K2010))</f>
        <v>24</v>
      </c>
      <c r="H2010" s="1">
        <f>IF(I2010="","",COUNTIF($G$2:G2010,1))</f>
        <v>94</v>
      </c>
      <c r="I2010" s="5">
        <v>16697</v>
      </c>
      <c r="J2010" s="5" t="s">
        <v>3</v>
      </c>
      <c r="K2010" s="5" t="s">
        <v>22</v>
      </c>
      <c r="L2010" s="6">
        <v>43525</v>
      </c>
      <c r="M2010" s="5">
        <v>13000</v>
      </c>
      <c r="N2010" s="5">
        <v>3356</v>
      </c>
      <c r="O2010" s="7">
        <v>-436280.00000000006</v>
      </c>
    </row>
    <row r="2011" spans="1:15" x14ac:dyDescent="0.2">
      <c r="A2011" s="1" t="str">
        <f t="shared" si="62"/>
        <v>43525-Banco Nación (1128)-29535-IN</v>
      </c>
      <c r="B2011" s="1" t="str">
        <f t="shared" si="63"/>
        <v>43525-Banco Nación (1128)-IN</v>
      </c>
      <c r="C2011" s="1">
        <f>IF(I2011="","",IF(J2011="OUT","",IF(COUNTIF($A$2:A2011,A2011)=1,1,"")))</f>
        <v>1</v>
      </c>
      <c r="D2011" s="1" t="str">
        <f>IF(I2011="","",IF(J2011="IN","",IF(COUNTIF($A$2:A2011,A2011)=1,1,"")))</f>
        <v/>
      </c>
      <c r="E2011" s="1">
        <f>IF(I2011="","",IF(J2011="OUT","",IF(COUNTIF(B$2:$B2011,B2011)=1,1,"")))</f>
        <v>1</v>
      </c>
      <c r="F2011" s="1" t="str">
        <f>IF(I2011="","",IF(J2011="IN","",IF(COUNTIF($B$2:B2011,B2011)=1,1,"")))</f>
        <v/>
      </c>
      <c r="G2011" s="1">
        <f>IF(I2011="","",COUNTIF($K$1:K2011,K2011))</f>
        <v>4</v>
      </c>
      <c r="H2011" s="1">
        <f>IF(I2011="","",COUNTIF($G$2:G2011,1))</f>
        <v>94</v>
      </c>
      <c r="I2011" s="5">
        <v>29535</v>
      </c>
      <c r="J2011" s="5" t="s">
        <v>2</v>
      </c>
      <c r="K2011" s="5" t="s">
        <v>12</v>
      </c>
      <c r="L2011" s="6">
        <v>43525</v>
      </c>
      <c r="M2011" s="5">
        <v>1000</v>
      </c>
      <c r="N2011" s="5">
        <v>3300</v>
      </c>
      <c r="O2011" s="7">
        <v>33000</v>
      </c>
    </row>
    <row r="2012" spans="1:15" x14ac:dyDescent="0.2">
      <c r="A2012" s="1" t="str">
        <f t="shared" si="62"/>
        <v>43525-Santader Rio Banco (1119)-37615-IN</v>
      </c>
      <c r="B2012" s="1" t="str">
        <f t="shared" si="63"/>
        <v>43525-Santader Rio Banco (1119)-IN</v>
      </c>
      <c r="C2012" s="1">
        <f>IF(I2012="","",IF(J2012="OUT","",IF(COUNTIF($A$2:A2012,A2012)=1,1,"")))</f>
        <v>1</v>
      </c>
      <c r="D2012" s="1" t="str">
        <f>IF(I2012="","",IF(J2012="IN","",IF(COUNTIF($A$2:A2012,A2012)=1,1,"")))</f>
        <v/>
      </c>
      <c r="E2012" s="1" t="str">
        <f>IF(I2012="","",IF(J2012="OUT","",IF(COUNTIF(B$2:$B2012,B2012)=1,1,"")))</f>
        <v/>
      </c>
      <c r="F2012" s="1" t="str">
        <f>IF(I2012="","",IF(J2012="IN","",IF(COUNTIF($B$2:B2012,B2012)=1,1,"")))</f>
        <v/>
      </c>
      <c r="G2012" s="1">
        <f>IF(I2012="","",COUNTIF($K$1:K2012,K2012))</f>
        <v>21</v>
      </c>
      <c r="H2012" s="1">
        <f>IF(I2012="","",COUNTIF($G$2:G2012,1))</f>
        <v>94</v>
      </c>
      <c r="I2012" s="5">
        <v>37615</v>
      </c>
      <c r="J2012" s="5" t="s">
        <v>2</v>
      </c>
      <c r="K2012" s="5" t="s">
        <v>139</v>
      </c>
      <c r="L2012" s="6">
        <v>43525</v>
      </c>
      <c r="M2012" s="5">
        <v>10000</v>
      </c>
      <c r="N2012" s="5">
        <v>3580</v>
      </c>
      <c r="O2012" s="7">
        <v>358000</v>
      </c>
    </row>
    <row r="2013" spans="1:15" x14ac:dyDescent="0.2">
      <c r="A2013" s="1" t="str">
        <f t="shared" si="62"/>
        <v>43525-CONSULTATIO INVESTMENTS S.A. (259)-29220-OUT</v>
      </c>
      <c r="B2013" s="1" t="str">
        <f t="shared" si="63"/>
        <v>43525-CONSULTATIO INVESTMENTS S.A. (259)-OUT</v>
      </c>
      <c r="C2013" s="1" t="str">
        <f>IF(I2013="","",IF(J2013="OUT","",IF(COUNTIF($A$2:A2013,A2013)=1,1,"")))</f>
        <v/>
      </c>
      <c r="D2013" s="1">
        <f>IF(I2013="","",IF(J2013="IN","",IF(COUNTIF($A$2:A2013,A2013)=1,1,"")))</f>
        <v>1</v>
      </c>
      <c r="E2013" s="1" t="str">
        <f>IF(I2013="","",IF(J2013="OUT","",IF(COUNTIF(B$2:$B2013,B2013)=1,1,"")))</f>
        <v/>
      </c>
      <c r="F2013" s="1">
        <f>IF(I2013="","",IF(J2013="IN","",IF(COUNTIF($B$2:B2013,B2013)=1,1,"")))</f>
        <v>1</v>
      </c>
      <c r="G2013" s="1">
        <f>IF(I2013="","",COUNTIF($K$1:K2013,K2013))</f>
        <v>1</v>
      </c>
      <c r="H2013" s="1">
        <f>IF(I2013="","",COUNTIF($G$2:G2013,1))</f>
        <v>95</v>
      </c>
      <c r="I2013" s="5">
        <v>29220</v>
      </c>
      <c r="J2013" s="5" t="s">
        <v>3</v>
      </c>
      <c r="K2013" s="5" t="s">
        <v>146</v>
      </c>
      <c r="L2013" s="6">
        <v>43525</v>
      </c>
      <c r="M2013" s="5">
        <v>2972</v>
      </c>
      <c r="N2013" s="5">
        <v>4170</v>
      </c>
      <c r="O2013" s="7">
        <v>-123932.40000000001</v>
      </c>
    </row>
    <row r="2014" spans="1:15" x14ac:dyDescent="0.2">
      <c r="A2014" s="1" t="str">
        <f t="shared" si="62"/>
        <v>43525-Santader Rio Banco (1119)-42732-IN</v>
      </c>
      <c r="B2014" s="1" t="str">
        <f t="shared" si="63"/>
        <v>43525-Santader Rio Banco (1119)-IN</v>
      </c>
      <c r="C2014" s="1" t="str">
        <f>IF(I2014="","",IF(J2014="OUT","",IF(COUNTIF($A$2:A2014,A2014)=1,1,"")))</f>
        <v/>
      </c>
      <c r="D2014" s="1" t="str">
        <f>IF(I2014="","",IF(J2014="IN","",IF(COUNTIF($A$2:A2014,A2014)=1,1,"")))</f>
        <v/>
      </c>
      <c r="E2014" s="1" t="str">
        <f>IF(I2014="","",IF(J2014="OUT","",IF(COUNTIF(B$2:$B2014,B2014)=1,1,"")))</f>
        <v/>
      </c>
      <c r="F2014" s="1" t="str">
        <f>IF(I2014="","",IF(J2014="IN","",IF(COUNTIF($B$2:B2014,B2014)=1,1,"")))</f>
        <v/>
      </c>
      <c r="G2014" s="1">
        <f>IF(I2014="","",COUNTIF($K$1:K2014,K2014))</f>
        <v>22</v>
      </c>
      <c r="H2014" s="1">
        <f>IF(I2014="","",COUNTIF($G$2:G2014,1))</f>
        <v>95</v>
      </c>
      <c r="I2014" s="5">
        <v>42732</v>
      </c>
      <c r="J2014" s="5" t="s">
        <v>2</v>
      </c>
      <c r="K2014" s="5" t="s">
        <v>139</v>
      </c>
      <c r="L2014" s="6">
        <v>43525</v>
      </c>
      <c r="M2014" s="5">
        <v>27000</v>
      </c>
      <c r="N2014" s="5">
        <v>3040</v>
      </c>
      <c r="O2014" s="7">
        <v>820800</v>
      </c>
    </row>
    <row r="2015" spans="1:15" x14ac:dyDescent="0.2">
      <c r="A2015" s="1" t="str">
        <f t="shared" si="62"/>
        <v>43525-CONSULTATIO INVESTMENTS S.A. (259)-29220-OUT</v>
      </c>
      <c r="B2015" s="1" t="str">
        <f t="shared" si="63"/>
        <v>43525-CONSULTATIO INVESTMENTS S.A. (259)-OUT</v>
      </c>
      <c r="C2015" s="1" t="str">
        <f>IF(I2015="","",IF(J2015="OUT","",IF(COUNTIF($A$2:A2015,A2015)=1,1,"")))</f>
        <v/>
      </c>
      <c r="D2015" s="1" t="str">
        <f>IF(I2015="","",IF(J2015="IN","",IF(COUNTIF($A$2:A2015,A2015)=1,1,"")))</f>
        <v/>
      </c>
      <c r="E2015" s="1" t="str">
        <f>IF(I2015="","",IF(J2015="OUT","",IF(COUNTIF(B$2:$B2015,B2015)=1,1,"")))</f>
        <v/>
      </c>
      <c r="F2015" s="1" t="str">
        <f>IF(I2015="","",IF(J2015="IN","",IF(COUNTIF($B$2:B2015,B2015)=1,1,"")))</f>
        <v/>
      </c>
      <c r="G2015" s="1">
        <f>IF(I2015="","",COUNTIF($K$1:K2015,K2015))</f>
        <v>2</v>
      </c>
      <c r="H2015" s="1">
        <f>IF(I2015="","",COUNTIF($G$2:G2015,1))</f>
        <v>95</v>
      </c>
      <c r="I2015" s="5">
        <v>29220</v>
      </c>
      <c r="J2015" s="5" t="s">
        <v>3</v>
      </c>
      <c r="K2015" s="5" t="s">
        <v>146</v>
      </c>
      <c r="L2015" s="6">
        <v>43525</v>
      </c>
      <c r="M2015" s="5">
        <v>1000</v>
      </c>
      <c r="N2015" s="5">
        <v>3110</v>
      </c>
      <c r="O2015" s="7">
        <v>-31100</v>
      </c>
    </row>
    <row r="2016" spans="1:15" x14ac:dyDescent="0.2">
      <c r="A2016" s="1" t="str">
        <f t="shared" si="62"/>
        <v>43525-Santader Rio Banco (1119)-37615-IN</v>
      </c>
      <c r="B2016" s="1" t="str">
        <f t="shared" si="63"/>
        <v>43525-Santader Rio Banco (1119)-IN</v>
      </c>
      <c r="C2016" s="1" t="str">
        <f>IF(I2016="","",IF(J2016="OUT","",IF(COUNTIF($A$2:A2016,A2016)=1,1,"")))</f>
        <v/>
      </c>
      <c r="D2016" s="1" t="str">
        <f>IF(I2016="","",IF(J2016="IN","",IF(COUNTIF($A$2:A2016,A2016)=1,1,"")))</f>
        <v/>
      </c>
      <c r="E2016" s="1" t="str">
        <f>IF(I2016="","",IF(J2016="OUT","",IF(COUNTIF(B$2:$B2016,B2016)=1,1,"")))</f>
        <v/>
      </c>
      <c r="F2016" s="1" t="str">
        <f>IF(I2016="","",IF(J2016="IN","",IF(COUNTIF($B$2:B2016,B2016)=1,1,"")))</f>
        <v/>
      </c>
      <c r="G2016" s="1">
        <f>IF(I2016="","",COUNTIF($K$1:K2016,K2016))</f>
        <v>23</v>
      </c>
      <c r="H2016" s="1">
        <f>IF(I2016="","",COUNTIF($G$2:G2016,1))</f>
        <v>95</v>
      </c>
      <c r="I2016" s="5">
        <v>37615</v>
      </c>
      <c r="J2016" s="5" t="s">
        <v>2</v>
      </c>
      <c r="K2016" s="5" t="s">
        <v>139</v>
      </c>
      <c r="L2016" s="6">
        <v>43525</v>
      </c>
      <c r="M2016" s="5">
        <v>25000</v>
      </c>
      <c r="N2016" s="5">
        <v>3000</v>
      </c>
      <c r="O2016" s="7">
        <v>750000</v>
      </c>
    </row>
    <row r="2017" spans="1:15" x14ac:dyDescent="0.2">
      <c r="A2017" s="1" t="str">
        <f t="shared" si="62"/>
        <v>43525-Banco Galicia (552)-23668-IN</v>
      </c>
      <c r="B2017" s="1" t="str">
        <f t="shared" si="63"/>
        <v>43525-Banco Galicia (552)-IN</v>
      </c>
      <c r="C2017" s="1">
        <f>IF(I2017="","",IF(J2017="OUT","",IF(COUNTIF($A$2:A2017,A2017)=1,1,"")))</f>
        <v>1</v>
      </c>
      <c r="D2017" s="1" t="str">
        <f>IF(I2017="","",IF(J2017="IN","",IF(COUNTIF($A$2:A2017,A2017)=1,1,"")))</f>
        <v/>
      </c>
      <c r="E2017" s="1">
        <f>IF(I2017="","",IF(J2017="OUT","",IF(COUNTIF(B$2:$B2017,B2017)=1,1,"")))</f>
        <v>1</v>
      </c>
      <c r="F2017" s="1" t="str">
        <f>IF(I2017="","",IF(J2017="IN","",IF(COUNTIF($B$2:B2017,B2017)=1,1,"")))</f>
        <v/>
      </c>
      <c r="G2017" s="1">
        <f>IF(I2017="","",COUNTIF($K$1:K2017,K2017))</f>
        <v>140</v>
      </c>
      <c r="H2017" s="1">
        <f>IF(I2017="","",COUNTIF($G$2:G2017,1))</f>
        <v>95</v>
      </c>
      <c r="I2017" s="5">
        <v>23668</v>
      </c>
      <c r="J2017" s="5" t="s">
        <v>2</v>
      </c>
      <c r="K2017" s="5" t="s">
        <v>10</v>
      </c>
      <c r="L2017" s="6">
        <v>43525</v>
      </c>
      <c r="M2017" s="5">
        <v>1102</v>
      </c>
      <c r="N2017" s="5">
        <v>16.649999999999999</v>
      </c>
      <c r="O2017" s="7">
        <v>18348.3</v>
      </c>
    </row>
    <row r="2018" spans="1:15" x14ac:dyDescent="0.2">
      <c r="A2018" s="1" t="str">
        <f t="shared" si="62"/>
        <v>43525-BBVA Banco Frances (1103)-39852-IN</v>
      </c>
      <c r="B2018" s="1" t="str">
        <f t="shared" si="63"/>
        <v>43525-BBVA Banco Frances (1103)-IN</v>
      </c>
      <c r="C2018" s="1">
        <f>IF(I2018="","",IF(J2018="OUT","",IF(COUNTIF($A$2:A2018,A2018)=1,1,"")))</f>
        <v>1</v>
      </c>
      <c r="D2018" s="1" t="str">
        <f>IF(I2018="","",IF(J2018="IN","",IF(COUNTIF($A$2:A2018,A2018)=1,1,"")))</f>
        <v/>
      </c>
      <c r="E2018" s="1">
        <f>IF(I2018="","",IF(J2018="OUT","",IF(COUNTIF(B$2:$B2018,B2018)=1,1,"")))</f>
        <v>1</v>
      </c>
      <c r="F2018" s="1" t="str">
        <f>IF(I2018="","",IF(J2018="IN","",IF(COUNTIF($B$2:B2018,B2018)=1,1,"")))</f>
        <v/>
      </c>
      <c r="G2018" s="1">
        <f>IF(I2018="","",COUNTIF($K$1:K2018,K2018))</f>
        <v>135</v>
      </c>
      <c r="H2018" s="1">
        <f>IF(I2018="","",COUNTIF($G$2:G2018,1))</f>
        <v>95</v>
      </c>
      <c r="I2018" s="5">
        <v>39852</v>
      </c>
      <c r="J2018" s="5" t="s">
        <v>2</v>
      </c>
      <c r="K2018" s="5" t="s">
        <v>13</v>
      </c>
      <c r="L2018" s="6">
        <v>43525</v>
      </c>
      <c r="M2018" s="5">
        <v>480</v>
      </c>
      <c r="N2018" s="5">
        <v>18.149999999999999</v>
      </c>
      <c r="O2018" s="7">
        <v>8712</v>
      </c>
    </row>
    <row r="2019" spans="1:15" x14ac:dyDescent="0.2">
      <c r="A2019" s="1" t="str">
        <f t="shared" si="62"/>
        <v>43525-BBVA Banco Frances (1103)-42679-IN</v>
      </c>
      <c r="B2019" s="1" t="str">
        <f t="shared" si="63"/>
        <v>43525-BBVA Banco Frances (1103)-IN</v>
      </c>
      <c r="C2019" s="1">
        <f>IF(I2019="","",IF(J2019="OUT","",IF(COUNTIF($A$2:A2019,A2019)=1,1,"")))</f>
        <v>1</v>
      </c>
      <c r="D2019" s="1" t="str">
        <f>IF(I2019="","",IF(J2019="IN","",IF(COUNTIF($A$2:A2019,A2019)=1,1,"")))</f>
        <v/>
      </c>
      <c r="E2019" s="1" t="str">
        <f>IF(I2019="","",IF(J2019="OUT","",IF(COUNTIF(B$2:$B2019,B2019)=1,1,"")))</f>
        <v/>
      </c>
      <c r="F2019" s="1" t="str">
        <f>IF(I2019="","",IF(J2019="IN","",IF(COUNTIF($B$2:B2019,B2019)=1,1,"")))</f>
        <v/>
      </c>
      <c r="G2019" s="1">
        <f>IF(I2019="","",COUNTIF($K$1:K2019,K2019))</f>
        <v>136</v>
      </c>
      <c r="H2019" s="1">
        <f>IF(I2019="","",COUNTIF($G$2:G2019,1))</f>
        <v>95</v>
      </c>
      <c r="I2019" s="5">
        <v>42679</v>
      </c>
      <c r="J2019" s="5" t="s">
        <v>2</v>
      </c>
      <c r="K2019" s="5" t="s">
        <v>13</v>
      </c>
      <c r="L2019" s="6">
        <v>43525</v>
      </c>
      <c r="M2019" s="5">
        <v>35516</v>
      </c>
      <c r="N2019" s="5">
        <v>16.8</v>
      </c>
      <c r="O2019" s="7">
        <v>596668.80000000005</v>
      </c>
    </row>
    <row r="2020" spans="1:15" x14ac:dyDescent="0.2">
      <c r="A2020" s="1" t="str">
        <f t="shared" ref="A2020:A2083" si="64">IF(I2020="","",L2020&amp;"-"&amp;K2020&amp;"-"&amp;I2020&amp;"-"&amp;J2020)</f>
        <v>43525-Santader Rio Banco (1119)-42732-IN</v>
      </c>
      <c r="B2020" s="1" t="str">
        <f t="shared" ref="B2020:B2083" si="65">IF(I2020="","",L2020&amp;"-"&amp;K2020&amp;"-"&amp;J2020)</f>
        <v>43525-Santader Rio Banco (1119)-IN</v>
      </c>
      <c r="C2020" s="1" t="str">
        <f>IF(I2020="","",IF(J2020="OUT","",IF(COUNTIF($A$2:A2020,A2020)=1,1,"")))</f>
        <v/>
      </c>
      <c r="D2020" s="1" t="str">
        <f>IF(I2020="","",IF(J2020="IN","",IF(COUNTIF($A$2:A2020,A2020)=1,1,"")))</f>
        <v/>
      </c>
      <c r="E2020" s="1" t="str">
        <f>IF(I2020="","",IF(J2020="OUT","",IF(COUNTIF(B$2:$B2020,B2020)=1,1,"")))</f>
        <v/>
      </c>
      <c r="F2020" s="1" t="str">
        <f>IF(I2020="","",IF(J2020="IN","",IF(COUNTIF($B$2:B2020,B2020)=1,1,"")))</f>
        <v/>
      </c>
      <c r="G2020" s="1">
        <f>IF(I2020="","",COUNTIF($K$1:K2020,K2020))</f>
        <v>24</v>
      </c>
      <c r="H2020" s="1">
        <f>IF(I2020="","",COUNTIF($G$2:G2020,1))</f>
        <v>95</v>
      </c>
      <c r="I2020" s="5">
        <v>42732</v>
      </c>
      <c r="J2020" s="5" t="s">
        <v>2</v>
      </c>
      <c r="K2020" s="5" t="s">
        <v>139</v>
      </c>
      <c r="L2020" s="6">
        <v>43525</v>
      </c>
      <c r="M2020" s="5">
        <v>1581</v>
      </c>
      <c r="N2020" s="5">
        <v>17.600000000000001</v>
      </c>
      <c r="O2020" s="7">
        <v>27825.600000000002</v>
      </c>
    </row>
    <row r="2021" spans="1:15" x14ac:dyDescent="0.2">
      <c r="A2021" s="1" t="str">
        <f t="shared" si="64"/>
        <v>43525-EcoBolsar (689)-13720-OUT</v>
      </c>
      <c r="B2021" s="1" t="str">
        <f t="shared" si="65"/>
        <v>43525-EcoBolsar (689)-OUT</v>
      </c>
      <c r="C2021" s="1" t="str">
        <f>IF(I2021="","",IF(J2021="OUT","",IF(COUNTIF($A$2:A2021,A2021)=1,1,"")))</f>
        <v/>
      </c>
      <c r="D2021" s="1">
        <f>IF(I2021="","",IF(J2021="IN","",IF(COUNTIF($A$2:A2021,A2021)=1,1,"")))</f>
        <v>1</v>
      </c>
      <c r="E2021" s="1" t="str">
        <f>IF(I2021="","",IF(J2021="OUT","",IF(COUNTIF(B$2:$B2021,B2021)=1,1,"")))</f>
        <v/>
      </c>
      <c r="F2021" s="1">
        <f>IF(I2021="","",IF(J2021="IN","",IF(COUNTIF($B$2:B2021,B2021)=1,1,"")))</f>
        <v>1</v>
      </c>
      <c r="G2021" s="1">
        <f>IF(I2021="","",COUNTIF($K$1:K2021,K2021))</f>
        <v>206</v>
      </c>
      <c r="H2021" s="1">
        <f>IF(I2021="","",COUNTIF($G$2:G2021,1))</f>
        <v>95</v>
      </c>
      <c r="I2021" s="5">
        <v>13720</v>
      </c>
      <c r="J2021" s="5" t="s">
        <v>3</v>
      </c>
      <c r="K2021" s="5" t="s">
        <v>25</v>
      </c>
      <c r="L2021" s="6">
        <v>43525</v>
      </c>
      <c r="M2021" s="5">
        <v>16200</v>
      </c>
      <c r="N2021" s="5">
        <v>4010</v>
      </c>
      <c r="O2021" s="7">
        <v>-649620</v>
      </c>
    </row>
    <row r="2022" spans="1:15" x14ac:dyDescent="0.2">
      <c r="A2022" s="1" t="str">
        <f t="shared" si="64"/>
        <v>43525-Santader Rio Banco (1119)-26314-IN</v>
      </c>
      <c r="B2022" s="1" t="str">
        <f t="shared" si="65"/>
        <v>43525-Santader Rio Banco (1119)-IN</v>
      </c>
      <c r="C2022" s="1">
        <f>IF(I2022="","",IF(J2022="OUT","",IF(COUNTIF($A$2:A2022,A2022)=1,1,"")))</f>
        <v>1</v>
      </c>
      <c r="D2022" s="1" t="str">
        <f>IF(I2022="","",IF(J2022="IN","",IF(COUNTIF($A$2:A2022,A2022)=1,1,"")))</f>
        <v/>
      </c>
      <c r="E2022" s="1" t="str">
        <f>IF(I2022="","",IF(J2022="OUT","",IF(COUNTIF(B$2:$B2022,B2022)=1,1,"")))</f>
        <v/>
      </c>
      <c r="F2022" s="1" t="str">
        <f>IF(I2022="","",IF(J2022="IN","",IF(COUNTIF($B$2:B2022,B2022)=1,1,"")))</f>
        <v/>
      </c>
      <c r="G2022" s="1">
        <f>IF(I2022="","",COUNTIF($K$1:K2022,K2022))</f>
        <v>25</v>
      </c>
      <c r="H2022" s="1">
        <f>IF(I2022="","",COUNTIF($G$2:G2022,1))</f>
        <v>95</v>
      </c>
      <c r="I2022" s="5">
        <v>26314</v>
      </c>
      <c r="J2022" s="5" t="s">
        <v>2</v>
      </c>
      <c r="K2022" s="5" t="s">
        <v>139</v>
      </c>
      <c r="L2022" s="6">
        <v>43525</v>
      </c>
      <c r="M2022" s="5">
        <v>10000</v>
      </c>
      <c r="N2022" s="5">
        <v>3990</v>
      </c>
      <c r="O2022" s="7">
        <v>399000</v>
      </c>
    </row>
    <row r="2023" spans="1:15" x14ac:dyDescent="0.2">
      <c r="A2023" s="1" t="str">
        <f t="shared" si="64"/>
        <v>43525-CONSULTATIO INVESTMENTS S.A. (259)-29220-OUT</v>
      </c>
      <c r="B2023" s="1" t="str">
        <f t="shared" si="65"/>
        <v>43525-CONSULTATIO INVESTMENTS S.A. (259)-OUT</v>
      </c>
      <c r="C2023" s="1" t="str">
        <f>IF(I2023="","",IF(J2023="OUT","",IF(COUNTIF($A$2:A2023,A2023)=1,1,"")))</f>
        <v/>
      </c>
      <c r="D2023" s="1" t="str">
        <f>IF(I2023="","",IF(J2023="IN","",IF(COUNTIF($A$2:A2023,A2023)=1,1,"")))</f>
        <v/>
      </c>
      <c r="E2023" s="1" t="str">
        <f>IF(I2023="","",IF(J2023="OUT","",IF(COUNTIF(B$2:$B2023,B2023)=1,1,"")))</f>
        <v/>
      </c>
      <c r="F2023" s="1" t="str">
        <f>IF(I2023="","",IF(J2023="IN","",IF(COUNTIF($B$2:B2023,B2023)=1,1,"")))</f>
        <v/>
      </c>
      <c r="G2023" s="1">
        <f>IF(I2023="","",COUNTIF($K$1:K2023,K2023))</f>
        <v>3</v>
      </c>
      <c r="H2023" s="1">
        <f>IF(I2023="","",COUNTIF($G$2:G2023,1))</f>
        <v>95</v>
      </c>
      <c r="I2023" s="5">
        <v>29220</v>
      </c>
      <c r="J2023" s="5" t="s">
        <v>3</v>
      </c>
      <c r="K2023" s="5" t="s">
        <v>146</v>
      </c>
      <c r="L2023" s="6">
        <v>43525</v>
      </c>
      <c r="M2023" s="5">
        <v>4917</v>
      </c>
      <c r="N2023" s="5">
        <v>4040</v>
      </c>
      <c r="O2023" s="7">
        <v>-198646.8</v>
      </c>
    </row>
    <row r="2024" spans="1:15" x14ac:dyDescent="0.2">
      <c r="A2024" s="1" t="str">
        <f t="shared" si="64"/>
        <v>43525-Santander RIO (Banca Privada) (583)-34993-IN</v>
      </c>
      <c r="B2024" s="1" t="str">
        <f t="shared" si="65"/>
        <v>43525-Santander RIO (Banca Privada) (583)-IN</v>
      </c>
      <c r="C2024" s="1">
        <f>IF(I2024="","",IF(J2024="OUT","",IF(COUNTIF($A$2:A2024,A2024)=1,1,"")))</f>
        <v>1</v>
      </c>
      <c r="D2024" s="1" t="str">
        <f>IF(I2024="","",IF(J2024="IN","",IF(COUNTIF($A$2:A2024,A2024)=1,1,"")))</f>
        <v/>
      </c>
      <c r="E2024" s="1">
        <f>IF(I2024="","",IF(J2024="OUT","",IF(COUNTIF(B$2:$B2024,B2024)=1,1,"")))</f>
        <v>1</v>
      </c>
      <c r="F2024" s="1" t="str">
        <f>IF(I2024="","",IF(J2024="IN","",IF(COUNTIF($B$2:B2024,B2024)=1,1,"")))</f>
        <v/>
      </c>
      <c r="G2024" s="1">
        <f>IF(I2024="","",COUNTIF($K$1:K2024,K2024))</f>
        <v>1</v>
      </c>
      <c r="H2024" s="1">
        <f>IF(I2024="","",COUNTIF($G$2:G2024,1))</f>
        <v>96</v>
      </c>
      <c r="I2024" s="5">
        <v>34993</v>
      </c>
      <c r="J2024" s="5" t="s">
        <v>2</v>
      </c>
      <c r="K2024" s="5" t="s">
        <v>147</v>
      </c>
      <c r="L2024" s="6">
        <v>43525</v>
      </c>
      <c r="M2024" s="5">
        <v>182190</v>
      </c>
      <c r="N2024" s="5">
        <v>4073</v>
      </c>
      <c r="O2024" s="7">
        <v>7420598.6999999993</v>
      </c>
    </row>
    <row r="2025" spans="1:15" x14ac:dyDescent="0.2">
      <c r="A2025" s="1" t="str">
        <f t="shared" si="64"/>
        <v>43525-EcoBolsar (689)-40082-OUT</v>
      </c>
      <c r="B2025" s="1" t="str">
        <f t="shared" si="65"/>
        <v>43525-EcoBolsar (689)-OUT</v>
      </c>
      <c r="C2025" s="1" t="str">
        <f>IF(I2025="","",IF(J2025="OUT","",IF(COUNTIF($A$2:A2025,A2025)=1,1,"")))</f>
        <v/>
      </c>
      <c r="D2025" s="1">
        <f>IF(I2025="","",IF(J2025="IN","",IF(COUNTIF($A$2:A2025,A2025)=1,1,"")))</f>
        <v>1</v>
      </c>
      <c r="E2025" s="1" t="str">
        <f>IF(I2025="","",IF(J2025="OUT","",IF(COUNTIF(B$2:$B2025,B2025)=1,1,"")))</f>
        <v/>
      </c>
      <c r="F2025" s="1" t="str">
        <f>IF(I2025="","",IF(J2025="IN","",IF(COUNTIF($B$2:B2025,B2025)=1,1,"")))</f>
        <v/>
      </c>
      <c r="G2025" s="1">
        <f>IF(I2025="","",COUNTIF($K$1:K2025,K2025))</f>
        <v>207</v>
      </c>
      <c r="H2025" s="1">
        <f>IF(I2025="","",COUNTIF($G$2:G2025,1))</f>
        <v>96</v>
      </c>
      <c r="I2025" s="5">
        <v>40082</v>
      </c>
      <c r="J2025" s="5" t="s">
        <v>3</v>
      </c>
      <c r="K2025" s="5" t="s">
        <v>25</v>
      </c>
      <c r="L2025" s="6">
        <v>43525</v>
      </c>
      <c r="M2025" s="5">
        <v>2953</v>
      </c>
      <c r="N2025" s="5">
        <v>3965</v>
      </c>
      <c r="O2025" s="7">
        <v>-117086.45</v>
      </c>
    </row>
    <row r="2026" spans="1:15" x14ac:dyDescent="0.2">
      <c r="A2026" s="1" t="str">
        <f t="shared" si="64"/>
        <v>43525-PP Inversiones S.A (262)-42665-IN</v>
      </c>
      <c r="B2026" s="1" t="str">
        <f t="shared" si="65"/>
        <v>43525-PP Inversiones S.A (262)-IN</v>
      </c>
      <c r="C2026" s="1">
        <f>IF(I2026="","",IF(J2026="OUT","",IF(COUNTIF($A$2:A2026,A2026)=1,1,"")))</f>
        <v>1</v>
      </c>
      <c r="D2026" s="1" t="str">
        <f>IF(I2026="","",IF(J2026="IN","",IF(COUNTIF($A$2:A2026,A2026)=1,1,"")))</f>
        <v/>
      </c>
      <c r="E2026" s="1">
        <f>IF(I2026="","",IF(J2026="OUT","",IF(COUNTIF(B$2:$B2026,B2026)=1,1,"")))</f>
        <v>1</v>
      </c>
      <c r="F2026" s="1" t="str">
        <f>IF(I2026="","",IF(J2026="IN","",IF(COUNTIF($B$2:B2026,B2026)=1,1,"")))</f>
        <v/>
      </c>
      <c r="G2026" s="1">
        <f>IF(I2026="","",COUNTIF($K$1:K2026,K2026))</f>
        <v>56</v>
      </c>
      <c r="H2026" s="1">
        <f>IF(I2026="","",COUNTIF($G$2:G2026,1))</f>
        <v>96</v>
      </c>
      <c r="I2026" s="5">
        <v>42665</v>
      </c>
      <c r="J2026" s="5" t="s">
        <v>2</v>
      </c>
      <c r="K2026" s="5" t="s">
        <v>29</v>
      </c>
      <c r="L2026" s="6">
        <v>43525</v>
      </c>
      <c r="M2026" s="5">
        <v>787</v>
      </c>
      <c r="N2026" s="5">
        <v>4073</v>
      </c>
      <c r="O2026" s="7">
        <v>32054.51</v>
      </c>
    </row>
    <row r="2027" spans="1:15" x14ac:dyDescent="0.2">
      <c r="A2027" s="1" t="str">
        <f t="shared" si="64"/>
        <v>43525-Santader Rio Banco (1119)-42732-IN</v>
      </c>
      <c r="B2027" s="1" t="str">
        <f t="shared" si="65"/>
        <v>43525-Santader Rio Banco (1119)-IN</v>
      </c>
      <c r="C2027" s="1" t="str">
        <f>IF(I2027="","",IF(J2027="OUT","",IF(COUNTIF($A$2:A2027,A2027)=1,1,"")))</f>
        <v/>
      </c>
      <c r="D2027" s="1" t="str">
        <f>IF(I2027="","",IF(J2027="IN","",IF(COUNTIF($A$2:A2027,A2027)=1,1,"")))</f>
        <v/>
      </c>
      <c r="E2027" s="1" t="str">
        <f>IF(I2027="","",IF(J2027="OUT","",IF(COUNTIF(B$2:$B2027,B2027)=1,1,"")))</f>
        <v/>
      </c>
      <c r="F2027" s="1" t="str">
        <f>IF(I2027="","",IF(J2027="IN","",IF(COUNTIF($B$2:B2027,B2027)=1,1,"")))</f>
        <v/>
      </c>
      <c r="G2027" s="1">
        <f>IF(I2027="","",COUNTIF($K$1:K2027,K2027))</f>
        <v>26</v>
      </c>
      <c r="H2027" s="1">
        <f>IF(I2027="","",COUNTIF($G$2:G2027,1))</f>
        <v>96</v>
      </c>
      <c r="I2027" s="5">
        <v>42732</v>
      </c>
      <c r="J2027" s="5" t="s">
        <v>2</v>
      </c>
      <c r="K2027" s="5" t="s">
        <v>139</v>
      </c>
      <c r="L2027" s="6">
        <v>43525</v>
      </c>
      <c r="M2027" s="5">
        <v>1000</v>
      </c>
      <c r="N2027" s="5">
        <v>4010</v>
      </c>
      <c r="O2027" s="7">
        <v>40100</v>
      </c>
    </row>
    <row r="2028" spans="1:15" x14ac:dyDescent="0.2">
      <c r="A2028" s="1" t="str">
        <f t="shared" si="64"/>
        <v>43525-Caja de Valores S.A. (0000)-4579-OUT</v>
      </c>
      <c r="B2028" s="1" t="str">
        <f t="shared" si="65"/>
        <v>43525-Caja de Valores S.A. (0000)-OUT</v>
      </c>
      <c r="C2028" s="1" t="str">
        <f>IF(I2028="","",IF(J2028="OUT","",IF(COUNTIF($A$2:A2028,A2028)=1,1,"")))</f>
        <v/>
      </c>
      <c r="D2028" s="1">
        <f>IF(I2028="","",IF(J2028="IN","",IF(COUNTIF($A$2:A2028,A2028)=1,1,"")))</f>
        <v>1</v>
      </c>
      <c r="E2028" s="1" t="str">
        <f>IF(I2028="","",IF(J2028="OUT","",IF(COUNTIF(B$2:$B2028,B2028)=1,1,"")))</f>
        <v/>
      </c>
      <c r="F2028" s="1" t="str">
        <f>IF(I2028="","",IF(J2028="IN","",IF(COUNTIF($B$2:B2028,B2028)=1,1,"")))</f>
        <v/>
      </c>
      <c r="G2028" s="1">
        <f>IF(I2028="","",COUNTIF($K$1:K2028,K2028))</f>
        <v>25</v>
      </c>
      <c r="H2028" s="1">
        <f>IF(I2028="","",COUNTIF($G$2:G2028,1))</f>
        <v>96</v>
      </c>
      <c r="I2028" s="5">
        <v>4579</v>
      </c>
      <c r="J2028" s="5" t="s">
        <v>3</v>
      </c>
      <c r="K2028" s="5" t="s">
        <v>22</v>
      </c>
      <c r="L2028" s="6">
        <v>43525</v>
      </c>
      <c r="M2028" s="5">
        <v>5500</v>
      </c>
      <c r="N2028" s="5">
        <v>4040</v>
      </c>
      <c r="O2028" s="7">
        <v>-222200</v>
      </c>
    </row>
    <row r="2029" spans="1:15" x14ac:dyDescent="0.2">
      <c r="A2029" s="1" t="str">
        <f t="shared" si="64"/>
        <v>43525-Rava Soc. de Bolsa (180)-10710-OUT</v>
      </c>
      <c r="B2029" s="1" t="str">
        <f t="shared" si="65"/>
        <v>43525-Rava Soc. de Bolsa (180)-OUT</v>
      </c>
      <c r="C2029" s="1" t="str">
        <f>IF(I2029="","",IF(J2029="OUT","",IF(COUNTIF($A$2:A2029,A2029)=1,1,"")))</f>
        <v/>
      </c>
      <c r="D2029" s="1">
        <f>IF(I2029="","",IF(J2029="IN","",IF(COUNTIF($A$2:A2029,A2029)=1,1,"")))</f>
        <v>1</v>
      </c>
      <c r="E2029" s="1" t="str">
        <f>IF(I2029="","",IF(J2029="OUT","",IF(COUNTIF(B$2:$B2029,B2029)=1,1,"")))</f>
        <v/>
      </c>
      <c r="F2029" s="1">
        <f>IF(I2029="","",IF(J2029="IN","",IF(COUNTIF($B$2:B2029,B2029)=1,1,"")))</f>
        <v>1</v>
      </c>
      <c r="G2029" s="1">
        <f>IF(I2029="","",COUNTIF($K$1:K2029,K2029))</f>
        <v>9</v>
      </c>
      <c r="H2029" s="1">
        <f>IF(I2029="","",COUNTIF($G$2:G2029,1))</f>
        <v>96</v>
      </c>
      <c r="I2029" s="5">
        <v>10710</v>
      </c>
      <c r="J2029" s="5" t="s">
        <v>3</v>
      </c>
      <c r="K2029" s="5" t="s">
        <v>65</v>
      </c>
      <c r="L2029" s="6">
        <v>43525</v>
      </c>
      <c r="M2029" s="5">
        <v>120</v>
      </c>
      <c r="N2029" s="5">
        <v>310.85000000000002</v>
      </c>
      <c r="O2029" s="7">
        <v>-37302</v>
      </c>
    </row>
    <row r="2030" spans="1:15" x14ac:dyDescent="0.2">
      <c r="A2030" s="1" t="str">
        <f t="shared" si="64"/>
        <v>43525-Luis D.Trucco Soc de Bolsa S.A. (211)-14131-OUT</v>
      </c>
      <c r="B2030" s="1" t="str">
        <f t="shared" si="65"/>
        <v>43525-Luis D.Trucco Soc de Bolsa S.A. (211)-OUT</v>
      </c>
      <c r="C2030" s="1" t="str">
        <f>IF(I2030="","",IF(J2030="OUT","",IF(COUNTIF($A$2:A2030,A2030)=1,1,"")))</f>
        <v/>
      </c>
      <c r="D2030" s="1">
        <f>IF(I2030="","",IF(J2030="IN","",IF(COUNTIF($A$2:A2030,A2030)=1,1,"")))</f>
        <v>1</v>
      </c>
      <c r="E2030" s="1" t="str">
        <f>IF(I2030="","",IF(J2030="OUT","",IF(COUNTIF(B$2:$B2030,B2030)=1,1,"")))</f>
        <v/>
      </c>
      <c r="F2030" s="1">
        <f>IF(I2030="","",IF(J2030="IN","",IF(COUNTIF($B$2:B2030,B2030)=1,1,"")))</f>
        <v>1</v>
      </c>
      <c r="G2030" s="1">
        <f>IF(I2030="","",COUNTIF($K$1:K2030,K2030))</f>
        <v>1</v>
      </c>
      <c r="H2030" s="1">
        <f>IF(I2030="","",COUNTIF($G$2:G2030,1))</f>
        <v>97</v>
      </c>
      <c r="I2030" s="5">
        <v>14131</v>
      </c>
      <c r="J2030" s="5" t="s">
        <v>3</v>
      </c>
      <c r="K2030" s="5" t="s">
        <v>148</v>
      </c>
      <c r="L2030" s="6">
        <v>43525</v>
      </c>
      <c r="M2030" s="5">
        <v>3640</v>
      </c>
      <c r="N2030" s="5">
        <v>347</v>
      </c>
      <c r="O2030" s="7">
        <v>-1263080</v>
      </c>
    </row>
    <row r="2031" spans="1:15" x14ac:dyDescent="0.2">
      <c r="A2031" s="1" t="str">
        <f t="shared" si="64"/>
        <v>43525-INTL CIBSA SA (240)-36837-IN</v>
      </c>
      <c r="B2031" s="1" t="str">
        <f t="shared" si="65"/>
        <v>43525-INTL CIBSA SA (240)-IN</v>
      </c>
      <c r="C2031" s="1">
        <f>IF(I2031="","",IF(J2031="OUT","",IF(COUNTIF($A$2:A2031,A2031)=1,1,"")))</f>
        <v>1</v>
      </c>
      <c r="D2031" s="1" t="str">
        <f>IF(I2031="","",IF(J2031="IN","",IF(COUNTIF($A$2:A2031,A2031)=1,1,"")))</f>
        <v/>
      </c>
      <c r="E2031" s="1">
        <f>IF(I2031="","",IF(J2031="OUT","",IF(COUNTIF(B$2:$B2031,B2031)=1,1,"")))</f>
        <v>1</v>
      </c>
      <c r="F2031" s="1" t="str">
        <f>IF(I2031="","",IF(J2031="IN","",IF(COUNTIF($B$2:B2031,B2031)=1,1,"")))</f>
        <v/>
      </c>
      <c r="G2031" s="1">
        <f>IF(I2031="","",COUNTIF($K$1:K2031,K2031))</f>
        <v>28</v>
      </c>
      <c r="H2031" s="1">
        <f>IF(I2031="","",COUNTIF($G$2:G2031,1))</f>
        <v>97</v>
      </c>
      <c r="I2031" s="5">
        <v>36837</v>
      </c>
      <c r="J2031" s="5" t="s">
        <v>2</v>
      </c>
      <c r="K2031" s="5" t="s">
        <v>36</v>
      </c>
      <c r="L2031" s="6">
        <v>43525</v>
      </c>
      <c r="M2031" s="5">
        <v>16750</v>
      </c>
      <c r="N2031" s="5">
        <v>359.2</v>
      </c>
      <c r="O2031" s="7">
        <v>6016600</v>
      </c>
    </row>
    <row r="2032" spans="1:15" x14ac:dyDescent="0.2">
      <c r="A2032" s="1" t="str">
        <f t="shared" si="64"/>
        <v>43525-BBVA Banco Frances (1103)-39852-IN</v>
      </c>
      <c r="B2032" s="1" t="str">
        <f t="shared" si="65"/>
        <v>43525-BBVA Banco Frances (1103)-IN</v>
      </c>
      <c r="C2032" s="1" t="str">
        <f>IF(I2032="","",IF(J2032="OUT","",IF(COUNTIF($A$2:A2032,A2032)=1,1,"")))</f>
        <v/>
      </c>
      <c r="D2032" s="1" t="str">
        <f>IF(I2032="","",IF(J2032="IN","",IF(COUNTIF($A$2:A2032,A2032)=1,1,"")))</f>
        <v/>
      </c>
      <c r="E2032" s="1" t="str">
        <f>IF(I2032="","",IF(J2032="OUT","",IF(COUNTIF(B$2:$B2032,B2032)=1,1,"")))</f>
        <v/>
      </c>
      <c r="F2032" s="1" t="str">
        <f>IF(I2032="","",IF(J2032="IN","",IF(COUNTIF($B$2:B2032,B2032)=1,1,"")))</f>
        <v/>
      </c>
      <c r="G2032" s="1">
        <f>IF(I2032="","",COUNTIF($K$1:K2032,K2032))</f>
        <v>137</v>
      </c>
      <c r="H2032" s="1">
        <f>IF(I2032="","",COUNTIF($G$2:G2032,1))</f>
        <v>97</v>
      </c>
      <c r="I2032" s="5">
        <v>39852</v>
      </c>
      <c r="J2032" s="5" t="s">
        <v>2</v>
      </c>
      <c r="K2032" s="5" t="s">
        <v>13</v>
      </c>
      <c r="L2032" s="6">
        <v>43525</v>
      </c>
      <c r="M2032" s="5">
        <v>70</v>
      </c>
      <c r="N2032" s="5">
        <v>330.85</v>
      </c>
      <c r="O2032" s="7">
        <v>23159.5</v>
      </c>
    </row>
    <row r="2033" spans="1:15" x14ac:dyDescent="0.2">
      <c r="A2033" s="1" t="str">
        <f t="shared" si="64"/>
        <v>43525-Santader Rio Banco (1119)-42732-IN</v>
      </c>
      <c r="B2033" s="1" t="str">
        <f t="shared" si="65"/>
        <v>43525-Santader Rio Banco (1119)-IN</v>
      </c>
      <c r="C2033" s="1" t="str">
        <f>IF(I2033="","",IF(J2033="OUT","",IF(COUNTIF($A$2:A2033,A2033)=1,1,"")))</f>
        <v/>
      </c>
      <c r="D2033" s="1" t="str">
        <f>IF(I2033="","",IF(J2033="IN","",IF(COUNTIF($A$2:A2033,A2033)=1,1,"")))</f>
        <v/>
      </c>
      <c r="E2033" s="1" t="str">
        <f>IF(I2033="","",IF(J2033="OUT","",IF(COUNTIF(B$2:$B2033,B2033)=1,1,"")))</f>
        <v/>
      </c>
      <c r="F2033" s="1" t="str">
        <f>IF(I2033="","",IF(J2033="IN","",IF(COUNTIF($B$2:B2033,B2033)=1,1,"")))</f>
        <v/>
      </c>
      <c r="G2033" s="1">
        <f>IF(I2033="","",COUNTIF($K$1:K2033,K2033))</f>
        <v>27</v>
      </c>
      <c r="H2033" s="1">
        <f>IF(I2033="","",COUNTIF($G$2:G2033,1))</f>
        <v>97</v>
      </c>
      <c r="I2033" s="5">
        <v>42732</v>
      </c>
      <c r="J2033" s="5" t="s">
        <v>2</v>
      </c>
      <c r="K2033" s="5" t="s">
        <v>139</v>
      </c>
      <c r="L2033" s="6">
        <v>43525</v>
      </c>
      <c r="M2033" s="5">
        <v>700</v>
      </c>
      <c r="N2033" s="5">
        <v>350.15</v>
      </c>
      <c r="O2033" s="7">
        <v>245104.99999999997</v>
      </c>
    </row>
    <row r="2034" spans="1:15" x14ac:dyDescent="0.2">
      <c r="A2034" s="1" t="str">
        <f t="shared" si="64"/>
        <v>43525-Rava Soc. de Bolsa (180)-10710-OUT</v>
      </c>
      <c r="B2034" s="1" t="str">
        <f t="shared" si="65"/>
        <v>43525-Rava Soc. de Bolsa (180)-OUT</v>
      </c>
      <c r="C2034" s="1" t="str">
        <f>IF(I2034="","",IF(J2034="OUT","",IF(COUNTIF($A$2:A2034,A2034)=1,1,"")))</f>
        <v/>
      </c>
      <c r="D2034" s="1" t="str">
        <f>IF(I2034="","",IF(J2034="IN","",IF(COUNTIF($A$2:A2034,A2034)=1,1,"")))</f>
        <v/>
      </c>
      <c r="E2034" s="1" t="str">
        <f>IF(I2034="","",IF(J2034="OUT","",IF(COUNTIF(B$2:$B2034,B2034)=1,1,"")))</f>
        <v/>
      </c>
      <c r="F2034" s="1" t="str">
        <f>IF(I2034="","",IF(J2034="IN","",IF(COUNTIF($B$2:B2034,B2034)=1,1,"")))</f>
        <v/>
      </c>
      <c r="G2034" s="1">
        <f>IF(I2034="","",COUNTIF($K$1:K2034,K2034))</f>
        <v>10</v>
      </c>
      <c r="H2034" s="1">
        <f>IF(I2034="","",COUNTIF($G$2:G2034,1))</f>
        <v>97</v>
      </c>
      <c r="I2034" s="5">
        <v>10710</v>
      </c>
      <c r="J2034" s="5" t="s">
        <v>3</v>
      </c>
      <c r="K2034" s="5" t="s">
        <v>65</v>
      </c>
      <c r="L2034" s="6">
        <v>43525</v>
      </c>
      <c r="M2034" s="5">
        <v>7817</v>
      </c>
      <c r="N2034" s="5">
        <v>3930</v>
      </c>
      <c r="O2034" s="7">
        <v>-307208.09999999998</v>
      </c>
    </row>
    <row r="2035" spans="1:15" x14ac:dyDescent="0.2">
      <c r="A2035" s="1" t="str">
        <f t="shared" si="64"/>
        <v>43525-CRITERIA AN S.A. (1763)-22221-OUT</v>
      </c>
      <c r="B2035" s="1" t="str">
        <f t="shared" si="65"/>
        <v>43525-CRITERIA AN S.A. (1763)-OUT</v>
      </c>
      <c r="C2035" s="1" t="str">
        <f>IF(I2035="","",IF(J2035="OUT","",IF(COUNTIF($A$2:A2035,A2035)=1,1,"")))</f>
        <v/>
      </c>
      <c r="D2035" s="1">
        <f>IF(I2035="","",IF(J2035="IN","",IF(COUNTIF($A$2:A2035,A2035)=1,1,"")))</f>
        <v>1</v>
      </c>
      <c r="E2035" s="1" t="str">
        <f>IF(I2035="","",IF(J2035="OUT","",IF(COUNTIF(B$2:$B2035,B2035)=1,1,"")))</f>
        <v/>
      </c>
      <c r="F2035" s="1">
        <f>IF(I2035="","",IF(J2035="IN","",IF(COUNTIF($B$2:B2035,B2035)=1,1,"")))</f>
        <v>1</v>
      </c>
      <c r="G2035" s="1">
        <f>IF(I2035="","",COUNTIF($K$1:K2035,K2035))</f>
        <v>21</v>
      </c>
      <c r="H2035" s="1">
        <f>IF(I2035="","",COUNTIF($G$2:G2035,1))</f>
        <v>97</v>
      </c>
      <c r="I2035" s="5">
        <v>22221</v>
      </c>
      <c r="J2035" s="5" t="s">
        <v>3</v>
      </c>
      <c r="K2035" s="5" t="s">
        <v>41</v>
      </c>
      <c r="L2035" s="6">
        <v>43525</v>
      </c>
      <c r="M2035" s="5">
        <v>63020</v>
      </c>
      <c r="N2035" s="5">
        <v>3954</v>
      </c>
      <c r="O2035" s="7">
        <v>-2491810.7999999998</v>
      </c>
    </row>
    <row r="2036" spans="1:15" x14ac:dyDescent="0.2">
      <c r="A2036" s="1" t="str">
        <f t="shared" si="64"/>
        <v>43525-Santader Rio Banco (1119)-26314-IN</v>
      </c>
      <c r="B2036" s="1" t="str">
        <f t="shared" si="65"/>
        <v>43525-Santader Rio Banco (1119)-IN</v>
      </c>
      <c r="C2036" s="1" t="str">
        <f>IF(I2036="","",IF(J2036="OUT","",IF(COUNTIF($A$2:A2036,A2036)=1,1,"")))</f>
        <v/>
      </c>
      <c r="D2036" s="1" t="str">
        <f>IF(I2036="","",IF(J2036="IN","",IF(COUNTIF($A$2:A2036,A2036)=1,1,"")))</f>
        <v/>
      </c>
      <c r="E2036" s="1" t="str">
        <f>IF(I2036="","",IF(J2036="OUT","",IF(COUNTIF(B$2:$B2036,B2036)=1,1,"")))</f>
        <v/>
      </c>
      <c r="F2036" s="1" t="str">
        <f>IF(I2036="","",IF(J2036="IN","",IF(COUNTIF($B$2:B2036,B2036)=1,1,"")))</f>
        <v/>
      </c>
      <c r="G2036" s="1">
        <f>IF(I2036="","",COUNTIF($K$1:K2036,K2036))</f>
        <v>28</v>
      </c>
      <c r="H2036" s="1">
        <f>IF(I2036="","",COUNTIF($G$2:G2036,1))</f>
        <v>97</v>
      </c>
      <c r="I2036" s="5">
        <v>26314</v>
      </c>
      <c r="J2036" s="5" t="s">
        <v>2</v>
      </c>
      <c r="K2036" s="5" t="s">
        <v>139</v>
      </c>
      <c r="L2036" s="6">
        <v>43525</v>
      </c>
      <c r="M2036" s="5">
        <v>20000</v>
      </c>
      <c r="N2036" s="5">
        <v>3891</v>
      </c>
      <c r="O2036" s="7">
        <v>778199.99999999988</v>
      </c>
    </row>
    <row r="2037" spans="1:15" x14ac:dyDescent="0.2">
      <c r="A2037" s="1" t="str">
        <f t="shared" si="64"/>
        <v>43525-EcoBolsar (689)-29154-OUT</v>
      </c>
      <c r="B2037" s="1" t="str">
        <f t="shared" si="65"/>
        <v>43525-EcoBolsar (689)-OUT</v>
      </c>
      <c r="C2037" s="1" t="str">
        <f>IF(I2037="","",IF(J2037="OUT","",IF(COUNTIF($A$2:A2037,A2037)=1,1,"")))</f>
        <v/>
      </c>
      <c r="D2037" s="1">
        <f>IF(I2037="","",IF(J2037="IN","",IF(COUNTIF($A$2:A2037,A2037)=1,1,"")))</f>
        <v>1</v>
      </c>
      <c r="E2037" s="1" t="str">
        <f>IF(I2037="","",IF(J2037="OUT","",IF(COUNTIF(B$2:$B2037,B2037)=1,1,"")))</f>
        <v/>
      </c>
      <c r="F2037" s="1" t="str">
        <f>IF(I2037="","",IF(J2037="IN","",IF(COUNTIF($B$2:B2037,B2037)=1,1,"")))</f>
        <v/>
      </c>
      <c r="G2037" s="1">
        <f>IF(I2037="","",COUNTIF($K$1:K2037,K2037))</f>
        <v>208</v>
      </c>
      <c r="H2037" s="1">
        <f>IF(I2037="","",COUNTIF($G$2:G2037,1))</f>
        <v>97</v>
      </c>
      <c r="I2037" s="5">
        <v>29154</v>
      </c>
      <c r="J2037" s="5" t="s">
        <v>3</v>
      </c>
      <c r="K2037" s="5" t="s">
        <v>25</v>
      </c>
      <c r="L2037" s="6">
        <v>43525</v>
      </c>
      <c r="M2037" s="5">
        <v>695</v>
      </c>
      <c r="N2037" s="5">
        <v>3978</v>
      </c>
      <c r="O2037" s="7">
        <v>-27647.100000000002</v>
      </c>
    </row>
    <row r="2038" spans="1:15" x14ac:dyDescent="0.2">
      <c r="A2038" s="1" t="str">
        <f t="shared" si="64"/>
        <v>43525-Caja de Valores S.A. (0000)-29209-OUT</v>
      </c>
      <c r="B2038" s="1" t="str">
        <f t="shared" si="65"/>
        <v>43525-Caja de Valores S.A. (0000)-OUT</v>
      </c>
      <c r="C2038" s="1" t="str">
        <f>IF(I2038="","",IF(J2038="OUT","",IF(COUNTIF($A$2:A2038,A2038)=1,1,"")))</f>
        <v/>
      </c>
      <c r="D2038" s="1">
        <f>IF(I2038="","",IF(J2038="IN","",IF(COUNTIF($A$2:A2038,A2038)=1,1,"")))</f>
        <v>1</v>
      </c>
      <c r="E2038" s="1" t="str">
        <f>IF(I2038="","",IF(J2038="OUT","",IF(COUNTIF(B$2:$B2038,B2038)=1,1,"")))</f>
        <v/>
      </c>
      <c r="F2038" s="1" t="str">
        <f>IF(I2038="","",IF(J2038="IN","",IF(COUNTIF($B$2:B2038,B2038)=1,1,"")))</f>
        <v/>
      </c>
      <c r="G2038" s="1">
        <f>IF(I2038="","",COUNTIF($K$1:K2038,K2038))</f>
        <v>26</v>
      </c>
      <c r="H2038" s="1">
        <f>IF(I2038="","",COUNTIF($G$2:G2038,1))</f>
        <v>97</v>
      </c>
      <c r="I2038" s="5">
        <v>29209</v>
      </c>
      <c r="J2038" s="5" t="s">
        <v>3</v>
      </c>
      <c r="K2038" s="5" t="s">
        <v>22</v>
      </c>
      <c r="L2038" s="6">
        <v>43525</v>
      </c>
      <c r="M2038" s="5">
        <v>191403</v>
      </c>
      <c r="N2038" s="5">
        <v>3835.5</v>
      </c>
      <c r="O2038" s="7">
        <v>-7341262.0649999995</v>
      </c>
    </row>
    <row r="2039" spans="1:15" x14ac:dyDescent="0.2">
      <c r="A2039" s="1" t="str">
        <f t="shared" si="64"/>
        <v>43525-CONSULTATIO INVESTMENTS S.A. (259)-29220-OUT</v>
      </c>
      <c r="B2039" s="1" t="str">
        <f t="shared" si="65"/>
        <v>43525-CONSULTATIO INVESTMENTS S.A. (259)-OUT</v>
      </c>
      <c r="C2039" s="1" t="str">
        <f>IF(I2039="","",IF(J2039="OUT","",IF(COUNTIF($A$2:A2039,A2039)=1,1,"")))</f>
        <v/>
      </c>
      <c r="D2039" s="1" t="str">
        <f>IF(I2039="","",IF(J2039="IN","",IF(COUNTIF($A$2:A2039,A2039)=1,1,"")))</f>
        <v/>
      </c>
      <c r="E2039" s="1" t="str">
        <f>IF(I2039="","",IF(J2039="OUT","",IF(COUNTIF(B$2:$B2039,B2039)=1,1,"")))</f>
        <v/>
      </c>
      <c r="F2039" s="1" t="str">
        <f>IF(I2039="","",IF(J2039="IN","",IF(COUNTIF($B$2:B2039,B2039)=1,1,"")))</f>
        <v/>
      </c>
      <c r="G2039" s="1">
        <f>IF(I2039="","",COUNTIF($K$1:K2039,K2039))</f>
        <v>4</v>
      </c>
      <c r="H2039" s="1">
        <f>IF(I2039="","",COUNTIF($G$2:G2039,1))</f>
        <v>97</v>
      </c>
      <c r="I2039" s="5">
        <v>29220</v>
      </c>
      <c r="J2039" s="5" t="s">
        <v>3</v>
      </c>
      <c r="K2039" s="5" t="s">
        <v>146</v>
      </c>
      <c r="L2039" s="6">
        <v>43525</v>
      </c>
      <c r="M2039" s="5">
        <v>3998</v>
      </c>
      <c r="N2039" s="5">
        <v>3915</v>
      </c>
      <c r="O2039" s="7">
        <v>-156521.69999999998</v>
      </c>
    </row>
    <row r="2040" spans="1:15" x14ac:dyDescent="0.2">
      <c r="A2040" s="1" t="str">
        <f t="shared" si="64"/>
        <v>43525-INTL CIBSA SA (240)-36837-IN</v>
      </c>
      <c r="B2040" s="1" t="str">
        <f t="shared" si="65"/>
        <v>43525-INTL CIBSA SA (240)-IN</v>
      </c>
      <c r="C2040" s="1" t="str">
        <f>IF(I2040="","",IF(J2040="OUT","",IF(COUNTIF($A$2:A2040,A2040)=1,1,"")))</f>
        <v/>
      </c>
      <c r="D2040" s="1" t="str">
        <f>IF(I2040="","",IF(J2040="IN","",IF(COUNTIF($A$2:A2040,A2040)=1,1,"")))</f>
        <v/>
      </c>
      <c r="E2040" s="1" t="str">
        <f>IF(I2040="","",IF(J2040="OUT","",IF(COUNTIF(B$2:$B2040,B2040)=1,1,"")))</f>
        <v/>
      </c>
      <c r="F2040" s="1" t="str">
        <f>IF(I2040="","",IF(J2040="IN","",IF(COUNTIF($B$2:B2040,B2040)=1,1,"")))</f>
        <v/>
      </c>
      <c r="G2040" s="1">
        <f>IF(I2040="","",COUNTIF($K$1:K2040,K2040))</f>
        <v>29</v>
      </c>
      <c r="H2040" s="1">
        <f>IF(I2040="","",COUNTIF($G$2:G2040,1))</f>
        <v>97</v>
      </c>
      <c r="I2040" s="5">
        <v>36837</v>
      </c>
      <c r="J2040" s="5" t="s">
        <v>2</v>
      </c>
      <c r="K2040" s="5" t="s">
        <v>36</v>
      </c>
      <c r="L2040" s="6">
        <v>43525</v>
      </c>
      <c r="M2040" s="5">
        <v>7817</v>
      </c>
      <c r="N2040" s="5">
        <v>4010</v>
      </c>
      <c r="O2040" s="7">
        <v>313461.7</v>
      </c>
    </row>
    <row r="2041" spans="1:15" x14ac:dyDescent="0.2">
      <c r="A2041" s="1" t="str">
        <f t="shared" si="64"/>
        <v>43525-Guardati Torti S.A (1736)-38071-OUT</v>
      </c>
      <c r="B2041" s="1" t="str">
        <f t="shared" si="65"/>
        <v>43525-Guardati Torti S.A (1736)-OUT</v>
      </c>
      <c r="C2041" s="1" t="str">
        <f>IF(I2041="","",IF(J2041="OUT","",IF(COUNTIF($A$2:A2041,A2041)=1,1,"")))</f>
        <v/>
      </c>
      <c r="D2041" s="1">
        <f>IF(I2041="","",IF(J2041="IN","",IF(COUNTIF($A$2:A2041,A2041)=1,1,"")))</f>
        <v>1</v>
      </c>
      <c r="E2041" s="1" t="str">
        <f>IF(I2041="","",IF(J2041="OUT","",IF(COUNTIF(B$2:$B2041,B2041)=1,1,"")))</f>
        <v/>
      </c>
      <c r="F2041" s="1">
        <f>IF(I2041="","",IF(J2041="IN","",IF(COUNTIF($B$2:B2041,B2041)=1,1,"")))</f>
        <v>1</v>
      </c>
      <c r="G2041" s="1">
        <f>IF(I2041="","",COUNTIF($K$1:K2041,K2041))</f>
        <v>64</v>
      </c>
      <c r="H2041" s="1">
        <f>IF(I2041="","",COUNTIF($G$2:G2041,1))</f>
        <v>97</v>
      </c>
      <c r="I2041" s="5">
        <v>38071</v>
      </c>
      <c r="J2041" s="5" t="s">
        <v>3</v>
      </c>
      <c r="K2041" s="5" t="s">
        <v>27</v>
      </c>
      <c r="L2041" s="6">
        <v>43525</v>
      </c>
      <c r="M2041" s="5">
        <v>543</v>
      </c>
      <c r="N2041" s="5">
        <v>3926</v>
      </c>
      <c r="O2041" s="7">
        <v>-21318.18</v>
      </c>
    </row>
    <row r="2042" spans="1:15" x14ac:dyDescent="0.2">
      <c r="A2042" s="1" t="str">
        <f t="shared" si="64"/>
        <v>43525-EcoBolsar (689)-40082-OUT</v>
      </c>
      <c r="B2042" s="1" t="str">
        <f t="shared" si="65"/>
        <v>43525-EcoBolsar (689)-OUT</v>
      </c>
      <c r="C2042" s="1" t="str">
        <f>IF(I2042="","",IF(J2042="OUT","",IF(COUNTIF($A$2:A2042,A2042)=1,1,"")))</f>
        <v/>
      </c>
      <c r="D2042" s="1" t="str">
        <f>IF(I2042="","",IF(J2042="IN","",IF(COUNTIF($A$2:A2042,A2042)=1,1,"")))</f>
        <v/>
      </c>
      <c r="E2042" s="1" t="str">
        <f>IF(I2042="","",IF(J2042="OUT","",IF(COUNTIF(B$2:$B2042,B2042)=1,1,"")))</f>
        <v/>
      </c>
      <c r="F2042" s="1" t="str">
        <f>IF(I2042="","",IF(J2042="IN","",IF(COUNTIF($B$2:B2042,B2042)=1,1,"")))</f>
        <v/>
      </c>
      <c r="G2042" s="1">
        <f>IF(I2042="","",COUNTIF($K$1:K2042,K2042))</f>
        <v>209</v>
      </c>
      <c r="H2042" s="1">
        <f>IF(I2042="","",COUNTIF($G$2:G2042,1))</f>
        <v>97</v>
      </c>
      <c r="I2042" s="5">
        <v>40082</v>
      </c>
      <c r="J2042" s="5" t="s">
        <v>3</v>
      </c>
      <c r="K2042" s="5" t="s">
        <v>25</v>
      </c>
      <c r="L2042" s="6">
        <v>43525</v>
      </c>
      <c r="M2042" s="5">
        <v>1035</v>
      </c>
      <c r="N2042" s="5">
        <v>3831</v>
      </c>
      <c r="O2042" s="7">
        <v>-39650.850000000006</v>
      </c>
    </row>
    <row r="2043" spans="1:15" x14ac:dyDescent="0.2">
      <c r="A2043" s="1" t="str">
        <f t="shared" si="64"/>
        <v>43525-Puente Hnos. (40)-42223-IN</v>
      </c>
      <c r="B2043" s="1" t="str">
        <f t="shared" si="65"/>
        <v>43525-Puente Hnos. (40)-IN</v>
      </c>
      <c r="C2043" s="1">
        <f>IF(I2043="","",IF(J2043="OUT","",IF(COUNTIF($A$2:A2043,A2043)=1,1,"")))</f>
        <v>1</v>
      </c>
      <c r="D2043" s="1" t="str">
        <f>IF(I2043="","",IF(J2043="IN","",IF(COUNTIF($A$2:A2043,A2043)=1,1,"")))</f>
        <v/>
      </c>
      <c r="E2043" s="1">
        <f>IF(I2043="","",IF(J2043="OUT","",IF(COUNTIF(B$2:$B2043,B2043)=1,1,"")))</f>
        <v>1</v>
      </c>
      <c r="F2043" s="1" t="str">
        <f>IF(I2043="","",IF(J2043="IN","",IF(COUNTIF($B$2:B2043,B2043)=1,1,"")))</f>
        <v/>
      </c>
      <c r="G2043" s="1">
        <f>IF(I2043="","",COUNTIF($K$1:K2043,K2043))</f>
        <v>31</v>
      </c>
      <c r="H2043" s="1">
        <f>IF(I2043="","",COUNTIF($G$2:G2043,1))</f>
        <v>97</v>
      </c>
      <c r="I2043" s="5">
        <v>42223</v>
      </c>
      <c r="J2043" s="5" t="s">
        <v>2</v>
      </c>
      <c r="K2043" s="5" t="s">
        <v>30</v>
      </c>
      <c r="L2043" s="6">
        <v>43525</v>
      </c>
      <c r="M2043" s="5">
        <v>11696</v>
      </c>
      <c r="N2043" s="5">
        <v>3891</v>
      </c>
      <c r="O2043" s="7">
        <v>455091.36</v>
      </c>
    </row>
    <row r="2044" spans="1:15" x14ac:dyDescent="0.2">
      <c r="A2044" s="1" t="str">
        <f t="shared" si="64"/>
        <v>43525-Caja de Valores S.A. (0000)-4236-OUT</v>
      </c>
      <c r="B2044" s="1" t="str">
        <f t="shared" si="65"/>
        <v>43525-Caja de Valores S.A. (0000)-OUT</v>
      </c>
      <c r="C2044" s="1" t="str">
        <f>IF(I2044="","",IF(J2044="OUT","",IF(COUNTIF($A$2:A2044,A2044)=1,1,"")))</f>
        <v/>
      </c>
      <c r="D2044" s="1">
        <f>IF(I2044="","",IF(J2044="IN","",IF(COUNTIF($A$2:A2044,A2044)=1,1,"")))</f>
        <v>1</v>
      </c>
      <c r="E2044" s="1" t="str">
        <f>IF(I2044="","",IF(J2044="OUT","",IF(COUNTIF(B$2:$B2044,B2044)=1,1,"")))</f>
        <v/>
      </c>
      <c r="F2044" s="1" t="str">
        <f>IF(I2044="","",IF(J2044="IN","",IF(COUNTIF($B$2:B2044,B2044)=1,1,"")))</f>
        <v/>
      </c>
      <c r="G2044" s="1">
        <f>IF(I2044="","",COUNTIF($K$1:K2044,K2044))</f>
        <v>27</v>
      </c>
      <c r="H2044" s="1">
        <f>IF(I2044="","",COUNTIF($G$2:G2044,1))</f>
        <v>97</v>
      </c>
      <c r="I2044" s="5">
        <v>4236</v>
      </c>
      <c r="J2044" s="5" t="s">
        <v>3</v>
      </c>
      <c r="K2044" s="5" t="s">
        <v>22</v>
      </c>
      <c r="L2044" s="6">
        <v>43525</v>
      </c>
      <c r="M2044" s="5">
        <v>10000</v>
      </c>
      <c r="N2044" s="5">
        <v>3910</v>
      </c>
      <c r="O2044" s="7">
        <v>-391000</v>
      </c>
    </row>
    <row r="2045" spans="1:15" x14ac:dyDescent="0.2">
      <c r="A2045" s="1" t="str">
        <f t="shared" si="64"/>
        <v>43525-PP Inversiones S.A (262)-42665-IN</v>
      </c>
      <c r="B2045" s="1" t="str">
        <f t="shared" si="65"/>
        <v>43525-PP Inversiones S.A (262)-IN</v>
      </c>
      <c r="C2045" s="1" t="str">
        <f>IF(I2045="","",IF(J2045="OUT","",IF(COUNTIF($A$2:A2045,A2045)=1,1,"")))</f>
        <v/>
      </c>
      <c r="D2045" s="1" t="str">
        <f>IF(I2045="","",IF(J2045="IN","",IF(COUNTIF($A$2:A2045,A2045)=1,1,"")))</f>
        <v/>
      </c>
      <c r="E2045" s="1" t="str">
        <f>IF(I2045="","",IF(J2045="OUT","",IF(COUNTIF(B$2:$B2045,B2045)=1,1,"")))</f>
        <v/>
      </c>
      <c r="F2045" s="1" t="str">
        <f>IF(I2045="","",IF(J2045="IN","",IF(COUNTIF($B$2:B2045,B2045)=1,1,"")))</f>
        <v/>
      </c>
      <c r="G2045" s="1">
        <f>IF(I2045="","",COUNTIF($K$1:K2045,K2045))</f>
        <v>57</v>
      </c>
      <c r="H2045" s="1">
        <f>IF(I2045="","",COUNTIF($G$2:G2045,1))</f>
        <v>97</v>
      </c>
      <c r="I2045" s="5">
        <v>42665</v>
      </c>
      <c r="J2045" s="5" t="s">
        <v>2</v>
      </c>
      <c r="K2045" s="5" t="s">
        <v>29</v>
      </c>
      <c r="L2045" s="6">
        <v>43525</v>
      </c>
      <c r="M2045" s="5">
        <v>1153</v>
      </c>
      <c r="N2045" s="5">
        <v>3910</v>
      </c>
      <c r="O2045" s="7">
        <v>45082.3</v>
      </c>
    </row>
    <row r="2046" spans="1:15" x14ac:dyDescent="0.2">
      <c r="A2046" s="1" t="str">
        <f t="shared" si="64"/>
        <v>43525-Santader Rio Banco (1119)-42732-IN</v>
      </c>
      <c r="B2046" s="1" t="str">
        <f t="shared" si="65"/>
        <v>43525-Santader Rio Banco (1119)-IN</v>
      </c>
      <c r="C2046" s="1" t="str">
        <f>IF(I2046="","",IF(J2046="OUT","",IF(COUNTIF($A$2:A2046,A2046)=1,1,"")))</f>
        <v/>
      </c>
      <c r="D2046" s="1" t="str">
        <f>IF(I2046="","",IF(J2046="IN","",IF(COUNTIF($A$2:A2046,A2046)=1,1,"")))</f>
        <v/>
      </c>
      <c r="E2046" s="1" t="str">
        <f>IF(I2046="","",IF(J2046="OUT","",IF(COUNTIF(B$2:$B2046,B2046)=1,1,"")))</f>
        <v/>
      </c>
      <c r="F2046" s="1" t="str">
        <f>IF(I2046="","",IF(J2046="IN","",IF(COUNTIF($B$2:B2046,B2046)=1,1,"")))</f>
        <v/>
      </c>
      <c r="G2046" s="1">
        <f>IF(I2046="","",COUNTIF($K$1:K2046,K2046))</f>
        <v>29</v>
      </c>
      <c r="H2046" s="1">
        <f>IF(I2046="","",COUNTIF($G$2:G2046,1))</f>
        <v>97</v>
      </c>
      <c r="I2046" s="5">
        <v>42732</v>
      </c>
      <c r="J2046" s="5" t="s">
        <v>2</v>
      </c>
      <c r="K2046" s="5" t="s">
        <v>139</v>
      </c>
      <c r="L2046" s="6">
        <v>43525</v>
      </c>
      <c r="M2046" s="5">
        <v>32280</v>
      </c>
      <c r="N2046" s="5">
        <v>3862</v>
      </c>
      <c r="O2046" s="7">
        <v>1246653.5999999999</v>
      </c>
    </row>
    <row r="2047" spans="1:15" x14ac:dyDescent="0.2">
      <c r="A2047" s="1" t="str">
        <f t="shared" si="64"/>
        <v>43525-PP Inversiones S.A (262)-42665-IN</v>
      </c>
      <c r="B2047" s="1" t="str">
        <f t="shared" si="65"/>
        <v>43525-PP Inversiones S.A (262)-IN</v>
      </c>
      <c r="C2047" s="1" t="str">
        <f>IF(I2047="","",IF(J2047="OUT","",IF(COUNTIF($A$2:A2047,A2047)=1,1,"")))</f>
        <v/>
      </c>
      <c r="D2047" s="1" t="str">
        <f>IF(I2047="","",IF(J2047="IN","",IF(COUNTIF($A$2:A2047,A2047)=1,1,"")))</f>
        <v/>
      </c>
      <c r="E2047" s="1" t="str">
        <f>IF(I2047="","",IF(J2047="OUT","",IF(COUNTIF(B$2:$B2047,B2047)=1,1,"")))</f>
        <v/>
      </c>
      <c r="F2047" s="1" t="str">
        <f>IF(I2047="","",IF(J2047="IN","",IF(COUNTIF($B$2:B2047,B2047)=1,1,"")))</f>
        <v/>
      </c>
      <c r="G2047" s="1">
        <f>IF(I2047="","",COUNTIF($K$1:K2047,K2047))</f>
        <v>58</v>
      </c>
      <c r="H2047" s="1">
        <f>IF(I2047="","",COUNTIF($G$2:G2047,1))</f>
        <v>97</v>
      </c>
      <c r="I2047" s="5">
        <v>42665</v>
      </c>
      <c r="J2047" s="5" t="s">
        <v>2</v>
      </c>
      <c r="K2047" s="5" t="s">
        <v>29</v>
      </c>
      <c r="L2047" s="6">
        <v>43525</v>
      </c>
      <c r="M2047" s="5">
        <v>32</v>
      </c>
      <c r="N2047" s="5">
        <v>494</v>
      </c>
      <c r="O2047" s="7">
        <v>15808</v>
      </c>
    </row>
    <row r="2048" spans="1:15" x14ac:dyDescent="0.2">
      <c r="A2048" s="1" t="str">
        <f t="shared" si="64"/>
        <v>43525-BBVA Banco Frances (1103)-39852-IN</v>
      </c>
      <c r="B2048" s="1" t="str">
        <f t="shared" si="65"/>
        <v>43525-BBVA Banco Frances (1103)-IN</v>
      </c>
      <c r="C2048" s="1" t="str">
        <f>IF(I2048="","",IF(J2048="OUT","",IF(COUNTIF($A$2:A2048,A2048)=1,1,"")))</f>
        <v/>
      </c>
      <c r="D2048" s="1" t="str">
        <f>IF(I2048="","",IF(J2048="IN","",IF(COUNTIF($A$2:A2048,A2048)=1,1,"")))</f>
        <v/>
      </c>
      <c r="E2048" s="1" t="str">
        <f>IF(I2048="","",IF(J2048="OUT","",IF(COUNTIF(B$2:$B2048,B2048)=1,1,"")))</f>
        <v/>
      </c>
      <c r="F2048" s="1" t="str">
        <f>IF(I2048="","",IF(J2048="IN","",IF(COUNTIF($B$2:B2048,B2048)=1,1,"")))</f>
        <v/>
      </c>
      <c r="G2048" s="1">
        <f>IF(I2048="","",COUNTIF($K$1:K2048,K2048))</f>
        <v>138</v>
      </c>
      <c r="H2048" s="1">
        <f>IF(I2048="","",COUNTIF($G$2:G2048,1))</f>
        <v>97</v>
      </c>
      <c r="I2048" s="5">
        <v>39852</v>
      </c>
      <c r="J2048" s="5" t="s">
        <v>2</v>
      </c>
      <c r="K2048" s="5" t="s">
        <v>13</v>
      </c>
      <c r="L2048" s="6">
        <v>43525</v>
      </c>
      <c r="M2048" s="5">
        <v>4000</v>
      </c>
      <c r="N2048" s="5">
        <v>12.95</v>
      </c>
      <c r="O2048" s="7">
        <v>51800</v>
      </c>
    </row>
    <row r="2049" spans="1:15" x14ac:dyDescent="0.2">
      <c r="A2049" s="1" t="str">
        <f t="shared" si="64"/>
        <v>43525-Santader Rio Banco (1119)-42732-IN</v>
      </c>
      <c r="B2049" s="1" t="str">
        <f t="shared" si="65"/>
        <v>43525-Santader Rio Banco (1119)-IN</v>
      </c>
      <c r="C2049" s="1" t="str">
        <f>IF(I2049="","",IF(J2049="OUT","",IF(COUNTIF($A$2:A2049,A2049)=1,1,"")))</f>
        <v/>
      </c>
      <c r="D2049" s="1" t="str">
        <f>IF(I2049="","",IF(J2049="IN","",IF(COUNTIF($A$2:A2049,A2049)=1,1,"")))</f>
        <v/>
      </c>
      <c r="E2049" s="1" t="str">
        <f>IF(I2049="","",IF(J2049="OUT","",IF(COUNTIF(B$2:$B2049,B2049)=1,1,"")))</f>
        <v/>
      </c>
      <c r="F2049" s="1" t="str">
        <f>IF(I2049="","",IF(J2049="IN","",IF(COUNTIF($B$2:B2049,B2049)=1,1,"")))</f>
        <v/>
      </c>
      <c r="G2049" s="1">
        <f>IF(I2049="","",COUNTIF($K$1:K2049,K2049))</f>
        <v>30</v>
      </c>
      <c r="H2049" s="1">
        <f>IF(I2049="","",COUNTIF($G$2:G2049,1))</f>
        <v>97</v>
      </c>
      <c r="I2049" s="5">
        <v>42732</v>
      </c>
      <c r="J2049" s="5" t="s">
        <v>2</v>
      </c>
      <c r="K2049" s="5" t="s">
        <v>139</v>
      </c>
      <c r="L2049" s="6">
        <v>43525</v>
      </c>
      <c r="M2049" s="5">
        <v>5616</v>
      </c>
      <c r="N2049" s="5">
        <v>12.5</v>
      </c>
      <c r="O2049" s="7">
        <v>70200</v>
      </c>
    </row>
    <row r="2050" spans="1:15" x14ac:dyDescent="0.2">
      <c r="A2050" s="1" t="str">
        <f t="shared" si="64"/>
        <v>43525-Santader Rio Banco (1119)-42732-IN</v>
      </c>
      <c r="B2050" s="1" t="str">
        <f t="shared" si="65"/>
        <v>43525-Santader Rio Banco (1119)-IN</v>
      </c>
      <c r="C2050" s="1" t="str">
        <f>IF(I2050="","",IF(J2050="OUT","",IF(COUNTIF($A$2:A2050,A2050)=1,1,"")))</f>
        <v/>
      </c>
      <c r="D2050" s="1" t="str">
        <f>IF(I2050="","",IF(J2050="IN","",IF(COUNTIF($A$2:A2050,A2050)=1,1,"")))</f>
        <v/>
      </c>
      <c r="E2050" s="1" t="str">
        <f>IF(I2050="","",IF(J2050="OUT","",IF(COUNTIF(B$2:$B2050,B2050)=1,1,"")))</f>
        <v/>
      </c>
      <c r="F2050" s="1" t="str">
        <f>IF(I2050="","",IF(J2050="IN","",IF(COUNTIF($B$2:B2050,B2050)=1,1,"")))</f>
        <v/>
      </c>
      <c r="G2050" s="1">
        <f>IF(I2050="","",COUNTIF($K$1:K2050,K2050))</f>
        <v>31</v>
      </c>
      <c r="H2050" s="1">
        <f>IF(I2050="","",COUNTIF($G$2:G2050,1))</f>
        <v>97</v>
      </c>
      <c r="I2050" s="5">
        <v>42732</v>
      </c>
      <c r="J2050" s="5" t="s">
        <v>2</v>
      </c>
      <c r="K2050" s="5" t="s">
        <v>139</v>
      </c>
      <c r="L2050" s="6">
        <v>43525</v>
      </c>
      <c r="M2050" s="5">
        <v>1639</v>
      </c>
      <c r="N2050" s="5">
        <v>209.25</v>
      </c>
      <c r="O2050" s="7">
        <v>342960.75</v>
      </c>
    </row>
    <row r="2051" spans="1:15" x14ac:dyDescent="0.2">
      <c r="A2051" s="1" t="str">
        <f t="shared" si="64"/>
        <v>43525-BBVA Banco Frances (1103)-39852-IN</v>
      </c>
      <c r="B2051" s="1" t="str">
        <f t="shared" si="65"/>
        <v>43525-BBVA Banco Frances (1103)-IN</v>
      </c>
      <c r="C2051" s="1" t="str">
        <f>IF(I2051="","",IF(J2051="OUT","",IF(COUNTIF($A$2:A2051,A2051)=1,1,"")))</f>
        <v/>
      </c>
      <c r="D2051" s="1" t="str">
        <f>IF(I2051="","",IF(J2051="IN","",IF(COUNTIF($A$2:A2051,A2051)=1,1,"")))</f>
        <v/>
      </c>
      <c r="E2051" s="1" t="str">
        <f>IF(I2051="","",IF(J2051="OUT","",IF(COUNTIF(B$2:$B2051,B2051)=1,1,"")))</f>
        <v/>
      </c>
      <c r="F2051" s="1" t="str">
        <f>IF(I2051="","",IF(J2051="IN","",IF(COUNTIF($B$2:B2051,B2051)=1,1,"")))</f>
        <v/>
      </c>
      <c r="G2051" s="1">
        <f>IF(I2051="","",COUNTIF($K$1:K2051,K2051))</f>
        <v>139</v>
      </c>
      <c r="H2051" s="1">
        <f>IF(I2051="","",COUNTIF($G$2:G2051,1))</f>
        <v>97</v>
      </c>
      <c r="I2051" s="5">
        <v>39852</v>
      </c>
      <c r="J2051" s="5" t="s">
        <v>2</v>
      </c>
      <c r="K2051" s="5" t="s">
        <v>13</v>
      </c>
      <c r="L2051" s="6">
        <v>43525</v>
      </c>
      <c r="M2051" s="5">
        <v>114</v>
      </c>
      <c r="N2051" s="5">
        <v>41.5</v>
      </c>
      <c r="O2051" s="7">
        <v>4731</v>
      </c>
    </row>
    <row r="2052" spans="1:15" x14ac:dyDescent="0.2">
      <c r="A2052" s="1" t="str">
        <f t="shared" si="64"/>
        <v>43525-Santader Rio Banco (1119)-26314-IN</v>
      </c>
      <c r="B2052" s="1" t="str">
        <f t="shared" si="65"/>
        <v>43525-Santader Rio Banco (1119)-IN</v>
      </c>
      <c r="C2052" s="1" t="str">
        <f>IF(I2052="","",IF(J2052="OUT","",IF(COUNTIF($A$2:A2052,A2052)=1,1,"")))</f>
        <v/>
      </c>
      <c r="D2052" s="1" t="str">
        <f>IF(I2052="","",IF(J2052="IN","",IF(COUNTIF($A$2:A2052,A2052)=1,1,"")))</f>
        <v/>
      </c>
      <c r="E2052" s="1" t="str">
        <f>IF(I2052="","",IF(J2052="OUT","",IF(COUNTIF(B$2:$B2052,B2052)=1,1,"")))</f>
        <v/>
      </c>
      <c r="F2052" s="1" t="str">
        <f>IF(I2052="","",IF(J2052="IN","",IF(COUNTIF($B$2:B2052,B2052)=1,1,"")))</f>
        <v/>
      </c>
      <c r="G2052" s="1">
        <f>IF(I2052="","",COUNTIF($K$1:K2052,K2052))</f>
        <v>32</v>
      </c>
      <c r="H2052" s="1">
        <f>IF(I2052="","",COUNTIF($G$2:G2052,1))</f>
        <v>97</v>
      </c>
      <c r="I2052" s="5">
        <v>26314</v>
      </c>
      <c r="J2052" s="5" t="s">
        <v>2</v>
      </c>
      <c r="K2052" s="5" t="s">
        <v>139</v>
      </c>
      <c r="L2052" s="6">
        <v>43525</v>
      </c>
      <c r="M2052" s="5">
        <v>8271</v>
      </c>
      <c r="N2052" s="5">
        <v>1920</v>
      </c>
      <c r="O2052" s="7">
        <v>158803.19999999998</v>
      </c>
    </row>
    <row r="2053" spans="1:15" x14ac:dyDescent="0.2">
      <c r="A2053" s="1" t="str">
        <f t="shared" si="64"/>
        <v>43525-Santader Rio Banco (1119)-26314-IN</v>
      </c>
      <c r="B2053" s="1" t="str">
        <f t="shared" si="65"/>
        <v>43525-Santader Rio Banco (1119)-IN</v>
      </c>
      <c r="C2053" s="1" t="str">
        <f>IF(I2053="","",IF(J2053="OUT","",IF(COUNTIF($A$2:A2053,A2053)=1,1,"")))</f>
        <v/>
      </c>
      <c r="D2053" s="1" t="str">
        <f>IF(I2053="","",IF(J2053="IN","",IF(COUNTIF($A$2:A2053,A2053)=1,1,"")))</f>
        <v/>
      </c>
      <c r="E2053" s="1" t="str">
        <f>IF(I2053="","",IF(J2053="OUT","",IF(COUNTIF(B$2:$B2053,B2053)=1,1,"")))</f>
        <v/>
      </c>
      <c r="F2053" s="1" t="str">
        <f>IF(I2053="","",IF(J2053="IN","",IF(COUNTIF($B$2:B2053,B2053)=1,1,"")))</f>
        <v/>
      </c>
      <c r="G2053" s="1">
        <f>IF(I2053="","",COUNTIF($K$1:K2053,K2053))</f>
        <v>33</v>
      </c>
      <c r="H2053" s="1">
        <f>IF(I2053="","",COUNTIF($G$2:G2053,1))</f>
        <v>97</v>
      </c>
      <c r="I2053" s="5">
        <v>26314</v>
      </c>
      <c r="J2053" s="5" t="s">
        <v>2</v>
      </c>
      <c r="K2053" s="5" t="s">
        <v>139</v>
      </c>
      <c r="L2053" s="6">
        <v>43525</v>
      </c>
      <c r="M2053" s="5">
        <v>114</v>
      </c>
      <c r="N2053" s="5">
        <v>347.5</v>
      </c>
      <c r="O2053" s="7">
        <v>39615</v>
      </c>
    </row>
    <row r="2054" spans="1:15" x14ac:dyDescent="0.2">
      <c r="A2054" s="1" t="str">
        <f t="shared" si="64"/>
        <v>43525-EcoBolsar (689)-40082-OUT</v>
      </c>
      <c r="B2054" s="1" t="str">
        <f t="shared" si="65"/>
        <v>43525-EcoBolsar (689)-OUT</v>
      </c>
      <c r="C2054" s="1" t="str">
        <f>IF(I2054="","",IF(J2054="OUT","",IF(COUNTIF($A$2:A2054,A2054)=1,1,"")))</f>
        <v/>
      </c>
      <c r="D2054" s="1" t="str">
        <f>IF(I2054="","",IF(J2054="IN","",IF(COUNTIF($A$2:A2054,A2054)=1,1,"")))</f>
        <v/>
      </c>
      <c r="E2054" s="1" t="str">
        <f>IF(I2054="","",IF(J2054="OUT","",IF(COUNTIF(B$2:$B2054,B2054)=1,1,"")))</f>
        <v/>
      </c>
      <c r="F2054" s="1" t="str">
        <f>IF(I2054="","",IF(J2054="IN","",IF(COUNTIF($B$2:B2054,B2054)=1,1,"")))</f>
        <v/>
      </c>
      <c r="G2054" s="1">
        <f>IF(I2054="","",COUNTIF($K$1:K2054,K2054))</f>
        <v>210</v>
      </c>
      <c r="H2054" s="1">
        <f>IF(I2054="","",COUNTIF($G$2:G2054,1))</f>
        <v>97</v>
      </c>
      <c r="I2054" s="5">
        <v>40082</v>
      </c>
      <c r="J2054" s="5" t="s">
        <v>3</v>
      </c>
      <c r="K2054" s="5" t="s">
        <v>25</v>
      </c>
      <c r="L2054" s="6">
        <v>43525</v>
      </c>
      <c r="M2054" s="5">
        <v>173</v>
      </c>
      <c r="N2054" s="5">
        <v>332.5</v>
      </c>
      <c r="O2054" s="7">
        <v>-57522.5</v>
      </c>
    </row>
    <row r="2055" spans="1:15" x14ac:dyDescent="0.2">
      <c r="A2055" s="1" t="str">
        <f t="shared" si="64"/>
        <v>43525-Caja de Valores S.A. boleta de depósito (0000)-42553-IN</v>
      </c>
      <c r="B2055" s="1" t="str">
        <f t="shared" si="65"/>
        <v>43525-Caja de Valores S.A. boleta de depósito (0000)-IN</v>
      </c>
      <c r="C2055" s="1">
        <f>IF(I2055="","",IF(J2055="OUT","",IF(COUNTIF($A$2:A2055,A2055)=1,1,"")))</f>
        <v>1</v>
      </c>
      <c r="D2055" s="1" t="str">
        <f>IF(I2055="","",IF(J2055="IN","",IF(COUNTIF($A$2:A2055,A2055)=1,1,"")))</f>
        <v/>
      </c>
      <c r="E2055" s="1">
        <f>IF(I2055="","",IF(J2055="OUT","",IF(COUNTIF(B$2:$B2055,B2055)=1,1,"")))</f>
        <v>1</v>
      </c>
      <c r="F2055" s="1" t="str">
        <f>IF(I2055="","",IF(J2055="IN","",IF(COUNTIF($B$2:B2055,B2055)=1,1,"")))</f>
        <v/>
      </c>
      <c r="G2055" s="1">
        <f>IF(I2055="","",COUNTIF($K$1:K2055,K2055))</f>
        <v>4</v>
      </c>
      <c r="H2055" s="1">
        <f>IF(I2055="","",COUNTIF($G$2:G2055,1))</f>
        <v>97</v>
      </c>
      <c r="I2055" s="5">
        <v>42553</v>
      </c>
      <c r="J2055" s="5" t="s">
        <v>2</v>
      </c>
      <c r="K2055" s="5" t="s">
        <v>53</v>
      </c>
      <c r="L2055" s="6">
        <v>43525</v>
      </c>
      <c r="M2055" s="5">
        <v>2052</v>
      </c>
      <c r="N2055" s="5">
        <v>332.5</v>
      </c>
      <c r="O2055" s="7">
        <v>682290</v>
      </c>
    </row>
    <row r="2056" spans="1:15" x14ac:dyDescent="0.2">
      <c r="A2056" s="1" t="str">
        <f t="shared" si="64"/>
        <v>43525-Mar del Plata Bursátil (137)-42542-IN</v>
      </c>
      <c r="B2056" s="1" t="str">
        <f t="shared" si="65"/>
        <v>43525-Mar del Plata Bursátil (137)-IN</v>
      </c>
      <c r="C2056" s="1">
        <f>IF(I2056="","",IF(J2056="OUT","",IF(COUNTIF($A$2:A2056,A2056)=1,1,"")))</f>
        <v>1</v>
      </c>
      <c r="D2056" s="1" t="str">
        <f>IF(I2056="","",IF(J2056="IN","",IF(COUNTIF($A$2:A2056,A2056)=1,1,"")))</f>
        <v/>
      </c>
      <c r="E2056" s="1">
        <f>IF(I2056="","",IF(J2056="OUT","",IF(COUNTIF(B$2:$B2056,B2056)=1,1,"")))</f>
        <v>1</v>
      </c>
      <c r="F2056" s="1" t="str">
        <f>IF(I2056="","",IF(J2056="IN","",IF(COUNTIF($B$2:B2056,B2056)=1,1,"")))</f>
        <v/>
      </c>
      <c r="G2056" s="1">
        <f>IF(I2056="","",COUNTIF($K$1:K2056,K2056))</f>
        <v>13</v>
      </c>
      <c r="H2056" s="1">
        <f>IF(I2056="","",COUNTIF($G$2:G2056,1))</f>
        <v>97</v>
      </c>
      <c r="I2056" s="5">
        <v>42542</v>
      </c>
      <c r="J2056" s="5" t="s">
        <v>2</v>
      </c>
      <c r="K2056" s="5" t="s">
        <v>134</v>
      </c>
      <c r="L2056" s="6">
        <v>43525</v>
      </c>
      <c r="M2056" s="5">
        <v>33000</v>
      </c>
      <c r="N2056" s="5">
        <v>1.5</v>
      </c>
      <c r="O2056" s="7">
        <v>49500</v>
      </c>
    </row>
    <row r="2057" spans="1:15" x14ac:dyDescent="0.2">
      <c r="A2057" s="1" t="str">
        <f t="shared" si="64"/>
        <v>43525-Balanz Capital (238)-34253-OUT</v>
      </c>
      <c r="B2057" s="1" t="str">
        <f t="shared" si="65"/>
        <v>43525-Balanz Capital (238)-OUT</v>
      </c>
      <c r="C2057" s="1" t="str">
        <f>IF(I2057="","",IF(J2057="OUT","",IF(COUNTIF($A$2:A2057,A2057)=1,1,"")))</f>
        <v/>
      </c>
      <c r="D2057" s="1">
        <f>IF(I2057="","",IF(J2057="IN","",IF(COUNTIF($A$2:A2057,A2057)=1,1,"")))</f>
        <v>1</v>
      </c>
      <c r="E2057" s="1" t="str">
        <f>IF(I2057="","",IF(J2057="OUT","",IF(COUNTIF(B$2:$B2057,B2057)=1,1,"")))</f>
        <v/>
      </c>
      <c r="F2057" s="1">
        <f>IF(I2057="","",IF(J2057="IN","",IF(COUNTIF($B$2:B2057,B2057)=1,1,"")))</f>
        <v>1</v>
      </c>
      <c r="G2057" s="1">
        <f>IF(I2057="","",COUNTIF($K$1:K2057,K2057))</f>
        <v>130</v>
      </c>
      <c r="H2057" s="1">
        <f>IF(I2057="","",COUNTIF($G$2:G2057,1))</f>
        <v>97</v>
      </c>
      <c r="I2057" s="5">
        <v>34253</v>
      </c>
      <c r="J2057" s="5" t="s">
        <v>3</v>
      </c>
      <c r="K2057" s="5" t="s">
        <v>6</v>
      </c>
      <c r="L2057" s="6">
        <v>43525</v>
      </c>
      <c r="M2057" s="5">
        <v>685</v>
      </c>
      <c r="N2057" s="5">
        <v>8.9</v>
      </c>
      <c r="O2057" s="7">
        <v>-6096.5</v>
      </c>
    </row>
    <row r="2058" spans="1:15" x14ac:dyDescent="0.2">
      <c r="A2058" s="1" t="str">
        <f t="shared" si="64"/>
        <v>43525-Santader Rio Banco (1119)-42732-IN</v>
      </c>
      <c r="B2058" s="1" t="str">
        <f t="shared" si="65"/>
        <v>43525-Santader Rio Banco (1119)-IN</v>
      </c>
      <c r="C2058" s="1" t="str">
        <f>IF(I2058="","",IF(J2058="OUT","",IF(COUNTIF($A$2:A2058,A2058)=1,1,"")))</f>
        <v/>
      </c>
      <c r="D2058" s="1" t="str">
        <f>IF(I2058="","",IF(J2058="IN","",IF(COUNTIF($A$2:A2058,A2058)=1,1,"")))</f>
        <v/>
      </c>
      <c r="E2058" s="1" t="str">
        <f>IF(I2058="","",IF(J2058="OUT","",IF(COUNTIF(B$2:$B2058,B2058)=1,1,"")))</f>
        <v/>
      </c>
      <c r="F2058" s="1" t="str">
        <f>IF(I2058="","",IF(J2058="IN","",IF(COUNTIF($B$2:B2058,B2058)=1,1,"")))</f>
        <v/>
      </c>
      <c r="G2058" s="1">
        <f>IF(I2058="","",COUNTIF($K$1:K2058,K2058))</f>
        <v>34</v>
      </c>
      <c r="H2058" s="1">
        <f>IF(I2058="","",COUNTIF($G$2:G2058,1))</f>
        <v>97</v>
      </c>
      <c r="I2058" s="5">
        <v>42732</v>
      </c>
      <c r="J2058" s="5" t="s">
        <v>2</v>
      </c>
      <c r="K2058" s="5" t="s">
        <v>139</v>
      </c>
      <c r="L2058" s="6">
        <v>43525</v>
      </c>
      <c r="M2058" s="5">
        <v>4000</v>
      </c>
      <c r="N2058" s="5">
        <v>8.8000000000000007</v>
      </c>
      <c r="O2058" s="7">
        <v>35200</v>
      </c>
    </row>
    <row r="2059" spans="1:15" x14ac:dyDescent="0.2">
      <c r="A2059" s="1" t="str">
        <f t="shared" si="64"/>
        <v>43525-Balanz Capital (238)-34253-OUT</v>
      </c>
      <c r="B2059" s="1" t="str">
        <f t="shared" si="65"/>
        <v>43525-Balanz Capital (238)-OUT</v>
      </c>
      <c r="C2059" s="1" t="str">
        <f>IF(I2059="","",IF(J2059="OUT","",IF(COUNTIF($A$2:A2059,A2059)=1,1,"")))</f>
        <v/>
      </c>
      <c r="D2059" s="1" t="str">
        <f>IF(I2059="","",IF(J2059="IN","",IF(COUNTIF($A$2:A2059,A2059)=1,1,"")))</f>
        <v/>
      </c>
      <c r="E2059" s="1" t="str">
        <f>IF(I2059="","",IF(J2059="OUT","",IF(COUNTIF(B$2:$B2059,B2059)=1,1,"")))</f>
        <v/>
      </c>
      <c r="F2059" s="1" t="str">
        <f>IF(I2059="","",IF(J2059="IN","",IF(COUNTIF($B$2:B2059,B2059)=1,1,"")))</f>
        <v/>
      </c>
      <c r="G2059" s="1">
        <f>IF(I2059="","",COUNTIF($K$1:K2059,K2059))</f>
        <v>131</v>
      </c>
      <c r="H2059" s="1">
        <f>IF(I2059="","",COUNTIF($G$2:G2059,1))</f>
        <v>97</v>
      </c>
      <c r="I2059" s="5">
        <v>34253</v>
      </c>
      <c r="J2059" s="5" t="s">
        <v>3</v>
      </c>
      <c r="K2059" s="5" t="s">
        <v>6</v>
      </c>
      <c r="L2059" s="6">
        <v>43525</v>
      </c>
      <c r="M2059" s="5">
        <v>250</v>
      </c>
      <c r="N2059" s="5">
        <v>40.049999999999997</v>
      </c>
      <c r="O2059" s="7">
        <v>-10012.5</v>
      </c>
    </row>
    <row r="2060" spans="1:15" x14ac:dyDescent="0.2">
      <c r="A2060" s="1" t="str">
        <f t="shared" si="64"/>
        <v>43525-PP Inversiones S.A (262)-42665-IN</v>
      </c>
      <c r="B2060" s="1" t="str">
        <f t="shared" si="65"/>
        <v>43525-PP Inversiones S.A (262)-IN</v>
      </c>
      <c r="C2060" s="1" t="str">
        <f>IF(I2060="","",IF(J2060="OUT","",IF(COUNTIF($A$2:A2060,A2060)=1,1,"")))</f>
        <v/>
      </c>
      <c r="D2060" s="1" t="str">
        <f>IF(I2060="","",IF(J2060="IN","",IF(COUNTIF($A$2:A2060,A2060)=1,1,"")))</f>
        <v/>
      </c>
      <c r="E2060" s="1" t="str">
        <f>IF(I2060="","",IF(J2060="OUT","",IF(COUNTIF(B$2:$B2060,B2060)=1,1,"")))</f>
        <v/>
      </c>
      <c r="F2060" s="1" t="str">
        <f>IF(I2060="","",IF(J2060="IN","",IF(COUNTIF($B$2:B2060,B2060)=1,1,"")))</f>
        <v/>
      </c>
      <c r="G2060" s="1">
        <f>IF(I2060="","",COUNTIF($K$1:K2060,K2060))</f>
        <v>59</v>
      </c>
      <c r="H2060" s="1">
        <f>IF(I2060="","",COUNTIF($G$2:G2060,1))</f>
        <v>97</v>
      </c>
      <c r="I2060" s="5">
        <v>42665</v>
      </c>
      <c r="J2060" s="5" t="s">
        <v>2</v>
      </c>
      <c r="K2060" s="5" t="s">
        <v>29</v>
      </c>
      <c r="L2060" s="6">
        <v>43525</v>
      </c>
      <c r="M2060" s="5">
        <v>111</v>
      </c>
      <c r="N2060" s="5">
        <v>39.4</v>
      </c>
      <c r="O2060" s="7">
        <v>4373.3999999999996</v>
      </c>
    </row>
    <row r="2061" spans="1:15" x14ac:dyDescent="0.2">
      <c r="A2061" s="1" t="str">
        <f t="shared" si="64"/>
        <v>43525-Santader Rio Banco (1119)-42732-IN</v>
      </c>
      <c r="B2061" s="1" t="str">
        <f t="shared" si="65"/>
        <v>43525-Santader Rio Banco (1119)-IN</v>
      </c>
      <c r="C2061" s="1" t="str">
        <f>IF(I2061="","",IF(J2061="OUT","",IF(COUNTIF($A$2:A2061,A2061)=1,1,"")))</f>
        <v/>
      </c>
      <c r="D2061" s="1" t="str">
        <f>IF(I2061="","",IF(J2061="IN","",IF(COUNTIF($A$2:A2061,A2061)=1,1,"")))</f>
        <v/>
      </c>
      <c r="E2061" s="1" t="str">
        <f>IF(I2061="","",IF(J2061="OUT","",IF(COUNTIF(B$2:$B2061,B2061)=1,1,"")))</f>
        <v/>
      </c>
      <c r="F2061" s="1" t="str">
        <f>IF(I2061="","",IF(J2061="IN","",IF(COUNTIF($B$2:B2061,B2061)=1,1,"")))</f>
        <v/>
      </c>
      <c r="G2061" s="1">
        <f>IF(I2061="","",COUNTIF($K$1:K2061,K2061))</f>
        <v>35</v>
      </c>
      <c r="H2061" s="1">
        <f>IF(I2061="","",COUNTIF($G$2:G2061,1))</f>
        <v>97</v>
      </c>
      <c r="I2061" s="5">
        <v>42732</v>
      </c>
      <c r="J2061" s="5" t="s">
        <v>2</v>
      </c>
      <c r="K2061" s="5" t="s">
        <v>139</v>
      </c>
      <c r="L2061" s="6">
        <v>43525</v>
      </c>
      <c r="M2061" s="5">
        <v>300</v>
      </c>
      <c r="N2061" s="5">
        <v>41</v>
      </c>
      <c r="O2061" s="7">
        <v>12300</v>
      </c>
    </row>
    <row r="2062" spans="1:15" x14ac:dyDescent="0.2">
      <c r="A2062" s="1" t="str">
        <f t="shared" si="64"/>
        <v>43525-Invertir en Bolsa (203)-7617-OUT</v>
      </c>
      <c r="B2062" s="1" t="str">
        <f t="shared" si="65"/>
        <v>43525-Invertir en Bolsa (203)-OUT</v>
      </c>
      <c r="C2062" s="1" t="str">
        <f>IF(I2062="","",IF(J2062="OUT","",IF(COUNTIF($A$2:A2062,A2062)=1,1,"")))</f>
        <v/>
      </c>
      <c r="D2062" s="1">
        <f>IF(I2062="","",IF(J2062="IN","",IF(COUNTIF($A$2:A2062,A2062)=1,1,"")))</f>
        <v>1</v>
      </c>
      <c r="E2062" s="1" t="str">
        <f>IF(I2062="","",IF(J2062="OUT","",IF(COUNTIF(B$2:$B2062,B2062)=1,1,"")))</f>
        <v/>
      </c>
      <c r="F2062" s="1">
        <f>IF(I2062="","",IF(J2062="IN","",IF(COUNTIF($B$2:B2062,B2062)=1,1,"")))</f>
        <v>1</v>
      </c>
      <c r="G2062" s="1">
        <f>IF(I2062="","",COUNTIF($K$1:K2062,K2062))</f>
        <v>74</v>
      </c>
      <c r="H2062" s="1">
        <f>IF(I2062="","",COUNTIF($G$2:G2062,1))</f>
        <v>97</v>
      </c>
      <c r="I2062" s="5">
        <v>7617</v>
      </c>
      <c r="J2062" s="5" t="s">
        <v>3</v>
      </c>
      <c r="K2062" s="5" t="s">
        <v>44</v>
      </c>
      <c r="L2062" s="6">
        <v>43525</v>
      </c>
      <c r="M2062" s="5">
        <v>10374</v>
      </c>
      <c r="N2062" s="5">
        <v>38.9</v>
      </c>
      <c r="O2062" s="7">
        <v>-403548.6</v>
      </c>
    </row>
    <row r="2063" spans="1:15" x14ac:dyDescent="0.2">
      <c r="A2063" s="1" t="str">
        <f t="shared" si="64"/>
        <v>43525-CONSULTATIO INVESTMENTS S.A. (259)-29220-OUT</v>
      </c>
      <c r="B2063" s="1" t="str">
        <f t="shared" si="65"/>
        <v>43525-CONSULTATIO INVESTMENTS S.A. (259)-OUT</v>
      </c>
      <c r="C2063" s="1" t="str">
        <f>IF(I2063="","",IF(J2063="OUT","",IF(COUNTIF($A$2:A2063,A2063)=1,1,"")))</f>
        <v/>
      </c>
      <c r="D2063" s="1" t="str">
        <f>IF(I2063="","",IF(J2063="IN","",IF(COUNTIF($A$2:A2063,A2063)=1,1,"")))</f>
        <v/>
      </c>
      <c r="E2063" s="1" t="str">
        <f>IF(I2063="","",IF(J2063="OUT","",IF(COUNTIF(B$2:$B2063,B2063)=1,1,"")))</f>
        <v/>
      </c>
      <c r="F2063" s="1" t="str">
        <f>IF(I2063="","",IF(J2063="IN","",IF(COUNTIF($B$2:B2063,B2063)=1,1,"")))</f>
        <v/>
      </c>
      <c r="G2063" s="1">
        <f>IF(I2063="","",COUNTIF($K$1:K2063,K2063))</f>
        <v>5</v>
      </c>
      <c r="H2063" s="1">
        <f>IF(I2063="","",COUNTIF($G$2:G2063,1))</f>
        <v>97</v>
      </c>
      <c r="I2063" s="5">
        <v>29220</v>
      </c>
      <c r="J2063" s="5" t="s">
        <v>3</v>
      </c>
      <c r="K2063" s="5" t="s">
        <v>146</v>
      </c>
      <c r="L2063" s="6">
        <v>43525</v>
      </c>
      <c r="M2063" s="5">
        <v>2612</v>
      </c>
      <c r="N2063" s="5">
        <v>3310</v>
      </c>
      <c r="O2063" s="7">
        <v>-86457.2</v>
      </c>
    </row>
    <row r="2064" spans="1:15" x14ac:dyDescent="0.2">
      <c r="A2064" s="1" t="str">
        <f t="shared" si="64"/>
        <v>43525-Balanz Capital (238)-34253-OUT</v>
      </c>
      <c r="B2064" s="1" t="str">
        <f t="shared" si="65"/>
        <v>43525-Balanz Capital (238)-OUT</v>
      </c>
      <c r="C2064" s="1" t="str">
        <f>IF(I2064="","",IF(J2064="OUT","",IF(COUNTIF($A$2:A2064,A2064)=1,1,"")))</f>
        <v/>
      </c>
      <c r="D2064" s="1" t="str">
        <f>IF(I2064="","",IF(J2064="IN","",IF(COUNTIF($A$2:A2064,A2064)=1,1,"")))</f>
        <v/>
      </c>
      <c r="E2064" s="1" t="str">
        <f>IF(I2064="","",IF(J2064="OUT","",IF(COUNTIF(B$2:$B2064,B2064)=1,1,"")))</f>
        <v/>
      </c>
      <c r="F2064" s="1" t="str">
        <f>IF(I2064="","",IF(J2064="IN","",IF(COUNTIF($B$2:B2064,B2064)=1,1,"")))</f>
        <v/>
      </c>
      <c r="G2064" s="1">
        <f>IF(I2064="","",COUNTIF($K$1:K2064,K2064))</f>
        <v>132</v>
      </c>
      <c r="H2064" s="1">
        <f>IF(I2064="","",COUNTIF($G$2:G2064,1))</f>
        <v>97</v>
      </c>
      <c r="I2064" s="5">
        <v>34253</v>
      </c>
      <c r="J2064" s="5" t="s">
        <v>3</v>
      </c>
      <c r="K2064" s="5" t="s">
        <v>6</v>
      </c>
      <c r="L2064" s="6">
        <v>43525</v>
      </c>
      <c r="M2064" s="5">
        <v>1020</v>
      </c>
      <c r="N2064" s="5">
        <v>3.18</v>
      </c>
      <c r="O2064" s="7">
        <v>-3243.6000000000004</v>
      </c>
    </row>
    <row r="2065" spans="1:15" x14ac:dyDescent="0.2">
      <c r="A2065" s="1" t="str">
        <f t="shared" si="64"/>
        <v>43525-Mar del Plata Bursátil (137)-42542-IN</v>
      </c>
      <c r="B2065" s="1" t="str">
        <f t="shared" si="65"/>
        <v>43525-Mar del Plata Bursátil (137)-IN</v>
      </c>
      <c r="C2065" s="1" t="str">
        <f>IF(I2065="","",IF(J2065="OUT","",IF(COUNTIF($A$2:A2065,A2065)=1,1,"")))</f>
        <v/>
      </c>
      <c r="D2065" s="1" t="str">
        <f>IF(I2065="","",IF(J2065="IN","",IF(COUNTIF($A$2:A2065,A2065)=1,1,"")))</f>
        <v/>
      </c>
      <c r="E2065" s="1" t="str">
        <f>IF(I2065="","",IF(J2065="OUT","",IF(COUNTIF(B$2:$B2065,B2065)=1,1,"")))</f>
        <v/>
      </c>
      <c r="F2065" s="1" t="str">
        <f>IF(I2065="","",IF(J2065="IN","",IF(COUNTIF($B$2:B2065,B2065)=1,1,"")))</f>
        <v/>
      </c>
      <c r="G2065" s="1">
        <f>IF(I2065="","",COUNTIF($K$1:K2065,K2065))</f>
        <v>14</v>
      </c>
      <c r="H2065" s="1">
        <f>IF(I2065="","",COUNTIF($G$2:G2065,1))</f>
        <v>97</v>
      </c>
      <c r="I2065" s="5">
        <v>42542</v>
      </c>
      <c r="J2065" s="5" t="s">
        <v>2</v>
      </c>
      <c r="K2065" s="5" t="s">
        <v>134</v>
      </c>
      <c r="L2065" s="6">
        <v>43525</v>
      </c>
      <c r="M2065" s="5">
        <v>4500</v>
      </c>
      <c r="N2065" s="5">
        <v>3.4</v>
      </c>
      <c r="O2065" s="7">
        <v>15300</v>
      </c>
    </row>
    <row r="2066" spans="1:15" x14ac:dyDescent="0.2">
      <c r="A2066" s="1" t="str">
        <f t="shared" si="64"/>
        <v>43525-Santader Rio Banco (1119)-42732-IN</v>
      </c>
      <c r="B2066" s="1" t="str">
        <f t="shared" si="65"/>
        <v>43525-Santader Rio Banco (1119)-IN</v>
      </c>
      <c r="C2066" s="1" t="str">
        <f>IF(I2066="","",IF(J2066="OUT","",IF(COUNTIF($A$2:A2066,A2066)=1,1,"")))</f>
        <v/>
      </c>
      <c r="D2066" s="1" t="str">
        <f>IF(I2066="","",IF(J2066="IN","",IF(COUNTIF($A$2:A2066,A2066)=1,1,"")))</f>
        <v/>
      </c>
      <c r="E2066" s="1" t="str">
        <f>IF(I2066="","",IF(J2066="OUT","",IF(COUNTIF(B$2:$B2066,B2066)=1,1,"")))</f>
        <v/>
      </c>
      <c r="F2066" s="1" t="str">
        <f>IF(I2066="","",IF(J2066="IN","",IF(COUNTIF($B$2:B2066,B2066)=1,1,"")))</f>
        <v/>
      </c>
      <c r="G2066" s="1">
        <f>IF(I2066="","",COUNTIF($K$1:K2066,K2066))</f>
        <v>36</v>
      </c>
      <c r="H2066" s="1">
        <f>IF(I2066="","",COUNTIF($G$2:G2066,1))</f>
        <v>97</v>
      </c>
      <c r="I2066" s="5">
        <v>42732</v>
      </c>
      <c r="J2066" s="5" t="s">
        <v>2</v>
      </c>
      <c r="K2066" s="5" t="s">
        <v>139</v>
      </c>
      <c r="L2066" s="6">
        <v>43525</v>
      </c>
      <c r="M2066" s="5">
        <v>19650</v>
      </c>
      <c r="N2066" s="5">
        <v>3.5</v>
      </c>
      <c r="O2066" s="7">
        <v>68775</v>
      </c>
    </row>
    <row r="2067" spans="1:15" x14ac:dyDescent="0.2">
      <c r="A2067" s="1" t="str">
        <f t="shared" si="64"/>
        <v>43525-Luis D.Trucco Soc de Bolsa S.A. (211)-14131-OUT</v>
      </c>
      <c r="B2067" s="1" t="str">
        <f t="shared" si="65"/>
        <v>43525-Luis D.Trucco Soc de Bolsa S.A. (211)-OUT</v>
      </c>
      <c r="C2067" s="1" t="str">
        <f>IF(I2067="","",IF(J2067="OUT","",IF(COUNTIF($A$2:A2067,A2067)=1,1,"")))</f>
        <v/>
      </c>
      <c r="D2067" s="1" t="str">
        <f>IF(I2067="","",IF(J2067="IN","",IF(COUNTIF($A$2:A2067,A2067)=1,1,"")))</f>
        <v/>
      </c>
      <c r="E2067" s="1" t="str">
        <f>IF(I2067="","",IF(J2067="OUT","",IF(COUNTIF(B$2:$B2067,B2067)=1,1,"")))</f>
        <v/>
      </c>
      <c r="F2067" s="1" t="str">
        <f>IF(I2067="","",IF(J2067="IN","",IF(COUNTIF($B$2:B2067,B2067)=1,1,"")))</f>
        <v/>
      </c>
      <c r="G2067" s="1">
        <f>IF(I2067="","",COUNTIF($K$1:K2067,K2067))</f>
        <v>2</v>
      </c>
      <c r="H2067" s="1">
        <f>IF(I2067="","",COUNTIF($G$2:G2067,1))</f>
        <v>97</v>
      </c>
      <c r="I2067" s="5">
        <v>14131</v>
      </c>
      <c r="J2067" s="5" t="s">
        <v>3</v>
      </c>
      <c r="K2067" s="5" t="s">
        <v>148</v>
      </c>
      <c r="L2067" s="6">
        <v>43525</v>
      </c>
      <c r="M2067" s="5">
        <v>3871</v>
      </c>
      <c r="N2067" s="5">
        <v>51</v>
      </c>
      <c r="O2067" s="7">
        <v>-197421</v>
      </c>
    </row>
    <row r="2068" spans="1:15" x14ac:dyDescent="0.2">
      <c r="A2068" s="1" t="str">
        <f t="shared" si="64"/>
        <v>43525-EcoBolsar (689)-29154-OUT</v>
      </c>
      <c r="B2068" s="1" t="str">
        <f t="shared" si="65"/>
        <v>43525-EcoBolsar (689)-OUT</v>
      </c>
      <c r="C2068" s="1" t="str">
        <f>IF(I2068="","",IF(J2068="OUT","",IF(COUNTIF($A$2:A2068,A2068)=1,1,"")))</f>
        <v/>
      </c>
      <c r="D2068" s="1" t="str">
        <f>IF(I2068="","",IF(J2068="IN","",IF(COUNTIF($A$2:A2068,A2068)=1,1,"")))</f>
        <v/>
      </c>
      <c r="E2068" s="1" t="str">
        <f>IF(I2068="","",IF(J2068="OUT","",IF(COUNTIF(B$2:$B2068,B2068)=1,1,"")))</f>
        <v/>
      </c>
      <c r="F2068" s="1" t="str">
        <f>IF(I2068="","",IF(J2068="IN","",IF(COUNTIF($B$2:B2068,B2068)=1,1,"")))</f>
        <v/>
      </c>
      <c r="G2068" s="1">
        <f>IF(I2068="","",COUNTIF($K$1:K2068,K2068))</f>
        <v>211</v>
      </c>
      <c r="H2068" s="1">
        <f>IF(I2068="","",COUNTIF($G$2:G2068,1))</f>
        <v>97</v>
      </c>
      <c r="I2068" s="5">
        <v>29154</v>
      </c>
      <c r="J2068" s="5" t="s">
        <v>3</v>
      </c>
      <c r="K2068" s="5" t="s">
        <v>25</v>
      </c>
      <c r="L2068" s="6">
        <v>43525</v>
      </c>
      <c r="M2068" s="5">
        <v>1175</v>
      </c>
      <c r="N2068" s="5">
        <v>51</v>
      </c>
      <c r="O2068" s="7">
        <v>-59925</v>
      </c>
    </row>
    <row r="2069" spans="1:15" x14ac:dyDescent="0.2">
      <c r="A2069" s="1" t="str">
        <f t="shared" si="64"/>
        <v>43525-ConoSur Inversiones (227)-18435-OUT</v>
      </c>
      <c r="B2069" s="1" t="str">
        <f t="shared" si="65"/>
        <v>43525-ConoSur Inversiones (227)-OUT</v>
      </c>
      <c r="C2069" s="1" t="str">
        <f>IF(I2069="","",IF(J2069="OUT","",IF(COUNTIF($A$2:A2069,A2069)=1,1,"")))</f>
        <v/>
      </c>
      <c r="D2069" s="1">
        <f>IF(I2069="","",IF(J2069="IN","",IF(COUNTIF($A$2:A2069,A2069)=1,1,"")))</f>
        <v>1</v>
      </c>
      <c r="E2069" s="1" t="str">
        <f>IF(I2069="","",IF(J2069="OUT","",IF(COUNTIF(B$2:$B2069,B2069)=1,1,"")))</f>
        <v/>
      </c>
      <c r="F2069" s="1">
        <f>IF(I2069="","",IF(J2069="IN","",IF(COUNTIF($B$2:B2069,B2069)=1,1,"")))</f>
        <v>1</v>
      </c>
      <c r="G2069" s="1">
        <f>IF(I2069="","",COUNTIF($K$1:K2069,K2069))</f>
        <v>1</v>
      </c>
      <c r="H2069" s="1">
        <f>IF(I2069="","",COUNTIF($G$2:G2069,1))</f>
        <v>98</v>
      </c>
      <c r="I2069" s="5">
        <v>18435</v>
      </c>
      <c r="J2069" s="5" t="s">
        <v>3</v>
      </c>
      <c r="K2069" s="5" t="s">
        <v>149</v>
      </c>
      <c r="L2069" s="6">
        <v>43525</v>
      </c>
      <c r="M2069" s="5">
        <v>2422</v>
      </c>
      <c r="N2069" s="5">
        <v>49.5</v>
      </c>
      <c r="O2069" s="7">
        <v>-119889</v>
      </c>
    </row>
    <row r="2070" spans="1:15" x14ac:dyDescent="0.2">
      <c r="A2070" s="1" t="str">
        <f t="shared" si="64"/>
        <v>43525-Luis D.Trucco Soc de Bolsa S.A. (211)-14131-OUT</v>
      </c>
      <c r="B2070" s="1" t="str">
        <f t="shared" si="65"/>
        <v>43525-Luis D.Trucco Soc de Bolsa S.A. (211)-OUT</v>
      </c>
      <c r="C2070" s="1" t="str">
        <f>IF(I2070="","",IF(J2070="OUT","",IF(COUNTIF($A$2:A2070,A2070)=1,1,"")))</f>
        <v/>
      </c>
      <c r="D2070" s="1" t="str">
        <f>IF(I2070="","",IF(J2070="IN","",IF(COUNTIF($A$2:A2070,A2070)=1,1,"")))</f>
        <v/>
      </c>
      <c r="E2070" s="1" t="str">
        <f>IF(I2070="","",IF(J2070="OUT","",IF(COUNTIF(B$2:$B2070,B2070)=1,1,"")))</f>
        <v/>
      </c>
      <c r="F2070" s="1" t="str">
        <f>IF(I2070="","",IF(J2070="IN","",IF(COUNTIF($B$2:B2070,B2070)=1,1,"")))</f>
        <v/>
      </c>
      <c r="G2070" s="1">
        <f>IF(I2070="","",COUNTIF($K$1:K2070,K2070))</f>
        <v>3</v>
      </c>
      <c r="H2070" s="1">
        <f>IF(I2070="","",COUNTIF($G$2:G2070,1))</f>
        <v>98</v>
      </c>
      <c r="I2070" s="5">
        <v>14131</v>
      </c>
      <c r="J2070" s="5" t="s">
        <v>3</v>
      </c>
      <c r="K2070" s="5" t="s">
        <v>148</v>
      </c>
      <c r="L2070" s="6">
        <v>43525</v>
      </c>
      <c r="M2070" s="5">
        <v>125</v>
      </c>
      <c r="N2070" s="5">
        <v>228.25</v>
      </c>
      <c r="O2070" s="7">
        <v>-28531.25</v>
      </c>
    </row>
    <row r="2071" spans="1:15" x14ac:dyDescent="0.2">
      <c r="A2071" s="1" t="str">
        <f t="shared" si="64"/>
        <v>43525-Invertir en Bolsa (203)-7617-OUT</v>
      </c>
      <c r="B2071" s="1" t="str">
        <f t="shared" si="65"/>
        <v>43525-Invertir en Bolsa (203)-OUT</v>
      </c>
      <c r="C2071" s="1" t="str">
        <f>IF(I2071="","",IF(J2071="OUT","",IF(COUNTIF($A$2:A2071,A2071)=1,1,"")))</f>
        <v/>
      </c>
      <c r="D2071" s="1" t="str">
        <f>IF(I2071="","",IF(J2071="IN","",IF(COUNTIF($A$2:A2071,A2071)=1,1,"")))</f>
        <v/>
      </c>
      <c r="E2071" s="1" t="str">
        <f>IF(I2071="","",IF(J2071="OUT","",IF(COUNTIF(B$2:$B2071,B2071)=1,1,"")))</f>
        <v/>
      </c>
      <c r="F2071" s="1" t="str">
        <f>IF(I2071="","",IF(J2071="IN","",IF(COUNTIF($B$2:B2071,B2071)=1,1,"")))</f>
        <v/>
      </c>
      <c r="G2071" s="1">
        <f>IF(I2071="","",COUNTIF($K$1:K2071,K2071))</f>
        <v>75</v>
      </c>
      <c r="H2071" s="1">
        <f>IF(I2071="","",COUNTIF($G$2:G2071,1))</f>
        <v>98</v>
      </c>
      <c r="I2071" s="5">
        <v>7617</v>
      </c>
      <c r="J2071" s="5" t="s">
        <v>3</v>
      </c>
      <c r="K2071" s="5" t="s">
        <v>44</v>
      </c>
      <c r="L2071" s="6">
        <v>43525</v>
      </c>
      <c r="M2071" s="5">
        <v>676</v>
      </c>
      <c r="N2071" s="5">
        <v>250.5</v>
      </c>
      <c r="O2071" s="7">
        <v>-169338</v>
      </c>
    </row>
    <row r="2072" spans="1:15" x14ac:dyDescent="0.2">
      <c r="A2072" s="1" t="str">
        <f t="shared" si="64"/>
        <v>43525-Invertir en Bolsa (203)-7617-OUT</v>
      </c>
      <c r="B2072" s="1" t="str">
        <f t="shared" si="65"/>
        <v>43525-Invertir en Bolsa (203)-OUT</v>
      </c>
      <c r="C2072" s="1" t="str">
        <f>IF(I2072="","",IF(J2072="OUT","",IF(COUNTIF($A$2:A2072,A2072)=1,1,"")))</f>
        <v/>
      </c>
      <c r="D2072" s="1" t="str">
        <f>IF(I2072="","",IF(J2072="IN","",IF(COUNTIF($A$2:A2072,A2072)=1,1,"")))</f>
        <v/>
      </c>
      <c r="E2072" s="1" t="str">
        <f>IF(I2072="","",IF(J2072="OUT","",IF(COUNTIF(B$2:$B2072,B2072)=1,1,"")))</f>
        <v/>
      </c>
      <c r="F2072" s="1" t="str">
        <f>IF(I2072="","",IF(J2072="IN","",IF(COUNTIF($B$2:B2072,B2072)=1,1,"")))</f>
        <v/>
      </c>
      <c r="G2072" s="1">
        <f>IF(I2072="","",COUNTIF($K$1:K2072,K2072))</f>
        <v>76</v>
      </c>
      <c r="H2072" s="1">
        <f>IF(I2072="","",COUNTIF($G$2:G2072,1))</f>
        <v>98</v>
      </c>
      <c r="I2072" s="5">
        <v>7617</v>
      </c>
      <c r="J2072" s="5" t="s">
        <v>3</v>
      </c>
      <c r="K2072" s="5" t="s">
        <v>44</v>
      </c>
      <c r="L2072" s="6">
        <v>43525</v>
      </c>
      <c r="M2072" s="5">
        <v>1681</v>
      </c>
      <c r="N2072" s="5">
        <v>37.5</v>
      </c>
      <c r="O2072" s="7">
        <v>-63037.5</v>
      </c>
    </row>
    <row r="2073" spans="1:15" x14ac:dyDescent="0.2">
      <c r="A2073" s="1" t="str">
        <f t="shared" si="64"/>
        <v>43525-Banco Galicia (552)-13365-IN</v>
      </c>
      <c r="B2073" s="1" t="str">
        <f t="shared" si="65"/>
        <v>43525-Banco Galicia (552)-IN</v>
      </c>
      <c r="C2073" s="1">
        <f>IF(I2073="","",IF(J2073="OUT","",IF(COUNTIF($A$2:A2073,A2073)=1,1,"")))</f>
        <v>1</v>
      </c>
      <c r="D2073" s="1" t="str">
        <f>IF(I2073="","",IF(J2073="IN","",IF(COUNTIF($A$2:A2073,A2073)=1,1,"")))</f>
        <v/>
      </c>
      <c r="E2073" s="1" t="str">
        <f>IF(I2073="","",IF(J2073="OUT","",IF(COUNTIF(B$2:$B2073,B2073)=1,1,"")))</f>
        <v/>
      </c>
      <c r="F2073" s="1" t="str">
        <f>IF(I2073="","",IF(J2073="IN","",IF(COUNTIF($B$2:B2073,B2073)=1,1,"")))</f>
        <v/>
      </c>
      <c r="G2073" s="1">
        <f>IF(I2073="","",COUNTIF($K$1:K2073,K2073))</f>
        <v>141</v>
      </c>
      <c r="H2073" s="1">
        <f>IF(I2073="","",COUNTIF($G$2:G2073,1))</f>
        <v>98</v>
      </c>
      <c r="I2073" s="5">
        <v>13365</v>
      </c>
      <c r="J2073" s="5" t="s">
        <v>2</v>
      </c>
      <c r="K2073" s="5" t="s">
        <v>10</v>
      </c>
      <c r="L2073" s="6">
        <v>43525</v>
      </c>
      <c r="M2073" s="5">
        <v>7500</v>
      </c>
      <c r="N2073" s="5">
        <v>4170</v>
      </c>
      <c r="O2073" s="7">
        <v>312750</v>
      </c>
    </row>
    <row r="2074" spans="1:15" x14ac:dyDescent="0.2">
      <c r="A2074" s="1" t="str">
        <f t="shared" si="64"/>
        <v>43525-CRITERIA AN S.A. (1763)-22221-OUT</v>
      </c>
      <c r="B2074" s="1" t="str">
        <f t="shared" si="65"/>
        <v>43525-CRITERIA AN S.A. (1763)-OUT</v>
      </c>
      <c r="C2074" s="1" t="str">
        <f>IF(I2074="","",IF(J2074="OUT","",IF(COUNTIF($A$2:A2074,A2074)=1,1,"")))</f>
        <v/>
      </c>
      <c r="D2074" s="1" t="str">
        <f>IF(I2074="","",IF(J2074="IN","",IF(COUNTIF($A$2:A2074,A2074)=1,1,"")))</f>
        <v/>
      </c>
      <c r="E2074" s="1" t="str">
        <f>IF(I2074="","",IF(J2074="OUT","",IF(COUNTIF(B$2:$B2074,B2074)=1,1,"")))</f>
        <v/>
      </c>
      <c r="F2074" s="1" t="str">
        <f>IF(I2074="","",IF(J2074="IN","",IF(COUNTIF($B$2:B2074,B2074)=1,1,"")))</f>
        <v/>
      </c>
      <c r="G2074" s="1">
        <f>IF(I2074="","",COUNTIF($K$1:K2074,K2074))</f>
        <v>22</v>
      </c>
      <c r="H2074" s="1">
        <f>IF(I2074="","",COUNTIF($G$2:G2074,1))</f>
        <v>98</v>
      </c>
      <c r="I2074" s="5">
        <v>22221</v>
      </c>
      <c r="J2074" s="5" t="s">
        <v>3</v>
      </c>
      <c r="K2074" s="5" t="s">
        <v>41</v>
      </c>
      <c r="L2074" s="6">
        <v>43525</v>
      </c>
      <c r="M2074" s="5">
        <v>15887</v>
      </c>
      <c r="N2074" s="5">
        <v>4350</v>
      </c>
      <c r="O2074" s="7">
        <v>-691084.5</v>
      </c>
    </row>
    <row r="2075" spans="1:15" x14ac:dyDescent="0.2">
      <c r="A2075" s="1" t="str">
        <f t="shared" si="64"/>
        <v>43525-Caja de Valores S.A. (0000)-29209-OUT</v>
      </c>
      <c r="B2075" s="1" t="str">
        <f t="shared" si="65"/>
        <v>43525-Caja de Valores S.A. (0000)-OUT</v>
      </c>
      <c r="C2075" s="1" t="str">
        <f>IF(I2075="","",IF(J2075="OUT","",IF(COUNTIF($A$2:A2075,A2075)=1,1,"")))</f>
        <v/>
      </c>
      <c r="D2075" s="1" t="str">
        <f>IF(I2075="","",IF(J2075="IN","",IF(COUNTIF($A$2:A2075,A2075)=1,1,"")))</f>
        <v/>
      </c>
      <c r="E2075" s="1" t="str">
        <f>IF(I2075="","",IF(J2075="OUT","",IF(COUNTIF(B$2:$B2075,B2075)=1,1,"")))</f>
        <v/>
      </c>
      <c r="F2075" s="1" t="str">
        <f>IF(I2075="","",IF(J2075="IN","",IF(COUNTIF($B$2:B2075,B2075)=1,1,"")))</f>
        <v/>
      </c>
      <c r="G2075" s="1">
        <f>IF(I2075="","",COUNTIF($K$1:K2075,K2075))</f>
        <v>28</v>
      </c>
      <c r="H2075" s="1">
        <f>IF(I2075="","",COUNTIF($G$2:G2075,1))</f>
        <v>98</v>
      </c>
      <c r="I2075" s="5">
        <v>29209</v>
      </c>
      <c r="J2075" s="5" t="s">
        <v>3</v>
      </c>
      <c r="K2075" s="5" t="s">
        <v>22</v>
      </c>
      <c r="L2075" s="6">
        <v>43525</v>
      </c>
      <c r="M2075" s="5">
        <v>27894</v>
      </c>
      <c r="N2075" s="5">
        <v>4315</v>
      </c>
      <c r="O2075" s="7">
        <v>-1203626.0999999999</v>
      </c>
    </row>
    <row r="2076" spans="1:15" x14ac:dyDescent="0.2">
      <c r="A2076" s="1" t="str">
        <f t="shared" si="64"/>
        <v>43525-CONSULTATIO INVESTMENTS S.A. (259)-29220-OUT</v>
      </c>
      <c r="B2076" s="1" t="str">
        <f t="shared" si="65"/>
        <v>43525-CONSULTATIO INVESTMENTS S.A. (259)-OUT</v>
      </c>
      <c r="C2076" s="1" t="str">
        <f>IF(I2076="","",IF(J2076="OUT","",IF(COUNTIF($A$2:A2076,A2076)=1,1,"")))</f>
        <v/>
      </c>
      <c r="D2076" s="1" t="str">
        <f>IF(I2076="","",IF(J2076="IN","",IF(COUNTIF($A$2:A2076,A2076)=1,1,"")))</f>
        <v/>
      </c>
      <c r="E2076" s="1" t="str">
        <f>IF(I2076="","",IF(J2076="OUT","",IF(COUNTIF(B$2:$B2076,B2076)=1,1,"")))</f>
        <v/>
      </c>
      <c r="F2076" s="1" t="str">
        <f>IF(I2076="","",IF(J2076="IN","",IF(COUNTIF($B$2:B2076,B2076)=1,1,"")))</f>
        <v/>
      </c>
      <c r="G2076" s="1">
        <f>IF(I2076="","",COUNTIF($K$1:K2076,K2076))</f>
        <v>6</v>
      </c>
      <c r="H2076" s="1">
        <f>IF(I2076="","",COUNTIF($G$2:G2076,1))</f>
        <v>98</v>
      </c>
      <c r="I2076" s="5">
        <v>29220</v>
      </c>
      <c r="J2076" s="5" t="s">
        <v>3</v>
      </c>
      <c r="K2076" s="5" t="s">
        <v>146</v>
      </c>
      <c r="L2076" s="6">
        <v>43525</v>
      </c>
      <c r="M2076" s="5">
        <v>5150</v>
      </c>
      <c r="N2076" s="5">
        <v>4279</v>
      </c>
      <c r="O2076" s="7">
        <v>-220368.5</v>
      </c>
    </row>
    <row r="2077" spans="1:15" x14ac:dyDescent="0.2">
      <c r="A2077" s="1" t="str">
        <f t="shared" si="64"/>
        <v>43525-Santader Rio Banco (1119)-42732-IN</v>
      </c>
      <c r="B2077" s="1" t="str">
        <f t="shared" si="65"/>
        <v>43525-Santader Rio Banco (1119)-IN</v>
      </c>
      <c r="C2077" s="1" t="str">
        <f>IF(I2077="","",IF(J2077="OUT","",IF(COUNTIF($A$2:A2077,A2077)=1,1,"")))</f>
        <v/>
      </c>
      <c r="D2077" s="1" t="str">
        <f>IF(I2077="","",IF(J2077="IN","",IF(COUNTIF($A$2:A2077,A2077)=1,1,"")))</f>
        <v/>
      </c>
      <c r="E2077" s="1" t="str">
        <f>IF(I2077="","",IF(J2077="OUT","",IF(COUNTIF(B$2:$B2077,B2077)=1,1,"")))</f>
        <v/>
      </c>
      <c r="F2077" s="1" t="str">
        <f>IF(I2077="","",IF(J2077="IN","",IF(COUNTIF($B$2:B2077,B2077)=1,1,"")))</f>
        <v/>
      </c>
      <c r="G2077" s="1">
        <f>IF(I2077="","",COUNTIF($K$1:K2077,K2077))</f>
        <v>37</v>
      </c>
      <c r="H2077" s="1">
        <f>IF(I2077="","",COUNTIF($G$2:G2077,1))</f>
        <v>98</v>
      </c>
      <c r="I2077" s="5">
        <v>42732</v>
      </c>
      <c r="J2077" s="5" t="s">
        <v>2</v>
      </c>
      <c r="K2077" s="5" t="s">
        <v>139</v>
      </c>
      <c r="L2077" s="6">
        <v>43525</v>
      </c>
      <c r="M2077" s="5">
        <v>3368</v>
      </c>
      <c r="N2077" s="5">
        <v>4394</v>
      </c>
      <c r="O2077" s="7">
        <v>147989.91999999998</v>
      </c>
    </row>
    <row r="2078" spans="1:15" x14ac:dyDescent="0.2">
      <c r="A2078" s="1" t="str">
        <f t="shared" si="64"/>
        <v>43525-Santader Rio Banco (1119)-42732-IN</v>
      </c>
      <c r="B2078" s="1" t="str">
        <f t="shared" si="65"/>
        <v>43525-Santader Rio Banco (1119)-IN</v>
      </c>
      <c r="C2078" s="1" t="str">
        <f>IF(I2078="","",IF(J2078="OUT","",IF(COUNTIF($A$2:A2078,A2078)=1,1,"")))</f>
        <v/>
      </c>
      <c r="D2078" s="1" t="str">
        <f>IF(I2078="","",IF(J2078="IN","",IF(COUNTIF($A$2:A2078,A2078)=1,1,"")))</f>
        <v/>
      </c>
      <c r="E2078" s="1" t="str">
        <f>IF(I2078="","",IF(J2078="OUT","",IF(COUNTIF(B$2:$B2078,B2078)=1,1,"")))</f>
        <v/>
      </c>
      <c r="F2078" s="1" t="str">
        <f>IF(I2078="","",IF(J2078="IN","",IF(COUNTIF($B$2:B2078,B2078)=1,1,"")))</f>
        <v/>
      </c>
      <c r="G2078" s="1">
        <f>IF(I2078="","",COUNTIF($K$1:K2078,K2078))</f>
        <v>38</v>
      </c>
      <c r="H2078" s="1">
        <f>IF(I2078="","",COUNTIF($G$2:G2078,1))</f>
        <v>98</v>
      </c>
      <c r="I2078" s="5">
        <v>42732</v>
      </c>
      <c r="J2078" s="5" t="s">
        <v>2</v>
      </c>
      <c r="K2078" s="5" t="s">
        <v>139</v>
      </c>
      <c r="L2078" s="6">
        <v>43525</v>
      </c>
      <c r="M2078" s="5">
        <v>29862</v>
      </c>
      <c r="N2078" s="5">
        <v>988</v>
      </c>
      <c r="O2078" s="7">
        <v>295036.56</v>
      </c>
    </row>
    <row r="2079" spans="1:15" x14ac:dyDescent="0.2">
      <c r="A2079" s="1" t="str">
        <f t="shared" si="64"/>
        <v>43525-BBVA Banco Frances (1103)-42697-IN</v>
      </c>
      <c r="B2079" s="1" t="str">
        <f t="shared" si="65"/>
        <v>43525-BBVA Banco Frances (1103)-IN</v>
      </c>
      <c r="C2079" s="1">
        <f>IF(I2079="","",IF(J2079="OUT","",IF(COUNTIF($A$2:A2079,A2079)=1,1,"")))</f>
        <v>1</v>
      </c>
      <c r="D2079" s="1" t="str">
        <f>IF(I2079="","",IF(J2079="IN","",IF(COUNTIF($A$2:A2079,A2079)=1,1,"")))</f>
        <v/>
      </c>
      <c r="E2079" s="1" t="str">
        <f>IF(I2079="","",IF(J2079="OUT","",IF(COUNTIF(B$2:$B2079,B2079)=1,1,"")))</f>
        <v/>
      </c>
      <c r="F2079" s="1" t="str">
        <f>IF(I2079="","",IF(J2079="IN","",IF(COUNTIF($B$2:B2079,B2079)=1,1,"")))</f>
        <v/>
      </c>
      <c r="G2079" s="1">
        <f>IF(I2079="","",COUNTIF($K$1:K2079,K2079))</f>
        <v>140</v>
      </c>
      <c r="H2079" s="1">
        <f>IF(I2079="","",COUNTIF($G$2:G2079,1))</f>
        <v>98</v>
      </c>
      <c r="I2079" s="5">
        <v>42697</v>
      </c>
      <c r="J2079" s="5" t="s">
        <v>2</v>
      </c>
      <c r="K2079" s="5" t="s">
        <v>13</v>
      </c>
      <c r="L2079" s="6">
        <v>43525</v>
      </c>
      <c r="M2079" s="5">
        <v>70</v>
      </c>
      <c r="N2079" s="5">
        <v>43.1</v>
      </c>
      <c r="O2079" s="7">
        <v>3017</v>
      </c>
    </row>
    <row r="2080" spans="1:15" x14ac:dyDescent="0.2">
      <c r="A2080" s="1" t="str">
        <f t="shared" si="64"/>
        <v>43525-Santader Rio Banco (1119)-42732-IN</v>
      </c>
      <c r="B2080" s="1" t="str">
        <f t="shared" si="65"/>
        <v>43525-Santader Rio Banco (1119)-IN</v>
      </c>
      <c r="C2080" s="1" t="str">
        <f>IF(I2080="","",IF(J2080="OUT","",IF(COUNTIF($A$2:A2080,A2080)=1,1,"")))</f>
        <v/>
      </c>
      <c r="D2080" s="1" t="str">
        <f>IF(I2080="","",IF(J2080="IN","",IF(COUNTIF($A$2:A2080,A2080)=1,1,"")))</f>
        <v/>
      </c>
      <c r="E2080" s="1" t="str">
        <f>IF(I2080="","",IF(J2080="OUT","",IF(COUNTIF(B$2:$B2080,B2080)=1,1,"")))</f>
        <v/>
      </c>
      <c r="F2080" s="1" t="str">
        <f>IF(I2080="","",IF(J2080="IN","",IF(COUNTIF($B$2:B2080,B2080)=1,1,"")))</f>
        <v/>
      </c>
      <c r="G2080" s="1">
        <f>IF(I2080="","",COUNTIF($K$1:K2080,K2080))</f>
        <v>39</v>
      </c>
      <c r="H2080" s="1">
        <f>IF(I2080="","",COUNTIF($G$2:G2080,1))</f>
        <v>98</v>
      </c>
      <c r="I2080" s="5">
        <v>42732</v>
      </c>
      <c r="J2080" s="5" t="s">
        <v>2</v>
      </c>
      <c r="K2080" s="5" t="s">
        <v>139</v>
      </c>
      <c r="L2080" s="6">
        <v>43525</v>
      </c>
      <c r="M2080" s="5">
        <v>3200</v>
      </c>
      <c r="N2080" s="5">
        <v>49.6</v>
      </c>
      <c r="O2080" s="7">
        <v>158720</v>
      </c>
    </row>
    <row r="2081" spans="1:15" x14ac:dyDescent="0.2">
      <c r="A2081" s="1" t="str">
        <f t="shared" si="64"/>
        <v>43525-Luis D.Trucco Soc de Bolsa S.A. (211)-14131-OUT</v>
      </c>
      <c r="B2081" s="1" t="str">
        <f t="shared" si="65"/>
        <v>43525-Luis D.Trucco Soc de Bolsa S.A. (211)-OUT</v>
      </c>
      <c r="C2081" s="1" t="str">
        <f>IF(I2081="","",IF(J2081="OUT","",IF(COUNTIF($A$2:A2081,A2081)=1,1,"")))</f>
        <v/>
      </c>
      <c r="D2081" s="1" t="str">
        <f>IF(I2081="","",IF(J2081="IN","",IF(COUNTIF($A$2:A2081,A2081)=1,1,"")))</f>
        <v/>
      </c>
      <c r="E2081" s="1" t="str">
        <f>IF(I2081="","",IF(J2081="OUT","",IF(COUNTIF(B$2:$B2081,B2081)=1,1,"")))</f>
        <v/>
      </c>
      <c r="F2081" s="1" t="str">
        <f>IF(I2081="","",IF(J2081="IN","",IF(COUNTIF($B$2:B2081,B2081)=1,1,"")))</f>
        <v/>
      </c>
      <c r="G2081" s="1">
        <f>IF(I2081="","",COUNTIF($K$1:K2081,K2081))</f>
        <v>4</v>
      </c>
      <c r="H2081" s="1">
        <f>IF(I2081="","",COUNTIF($G$2:G2081,1))</f>
        <v>98</v>
      </c>
      <c r="I2081" s="5">
        <v>14131</v>
      </c>
      <c r="J2081" s="5" t="s">
        <v>3</v>
      </c>
      <c r="K2081" s="5" t="s">
        <v>148</v>
      </c>
      <c r="L2081" s="6">
        <v>43525</v>
      </c>
      <c r="M2081" s="5">
        <v>1885</v>
      </c>
      <c r="N2081" s="5">
        <v>134.9</v>
      </c>
      <c r="O2081" s="7">
        <v>-254286.5</v>
      </c>
    </row>
    <row r="2082" spans="1:15" x14ac:dyDescent="0.2">
      <c r="A2082" s="1" t="str">
        <f t="shared" si="64"/>
        <v>43525-Banco Provincia (1126)-40235-IN</v>
      </c>
      <c r="B2082" s="1" t="str">
        <f t="shared" si="65"/>
        <v>43525-Banco Provincia (1126)-IN</v>
      </c>
      <c r="C2082" s="1">
        <f>IF(I2082="","",IF(J2082="OUT","",IF(COUNTIF($A$2:A2082,A2082)=1,1,"")))</f>
        <v>1</v>
      </c>
      <c r="D2082" s="1" t="str">
        <f>IF(I2082="","",IF(J2082="IN","",IF(COUNTIF($A$2:A2082,A2082)=1,1,"")))</f>
        <v/>
      </c>
      <c r="E2082" s="1">
        <f>IF(I2082="","",IF(J2082="OUT","",IF(COUNTIF(B$2:$B2082,B2082)=1,1,"")))</f>
        <v>1</v>
      </c>
      <c r="F2082" s="1" t="str">
        <f>IF(I2082="","",IF(J2082="IN","",IF(COUNTIF($B$2:B2082,B2082)=1,1,"")))</f>
        <v/>
      </c>
      <c r="G2082" s="1">
        <f>IF(I2082="","",COUNTIF($K$1:K2082,K2082))</f>
        <v>8</v>
      </c>
      <c r="H2082" s="1">
        <f>IF(I2082="","",COUNTIF($G$2:G2082,1))</f>
        <v>98</v>
      </c>
      <c r="I2082" s="5">
        <v>40235</v>
      </c>
      <c r="J2082" s="5" t="s">
        <v>2</v>
      </c>
      <c r="K2082" s="5" t="s">
        <v>52</v>
      </c>
      <c r="L2082" s="6">
        <v>43525</v>
      </c>
      <c r="M2082" s="5">
        <v>257</v>
      </c>
      <c r="N2082" s="5">
        <v>144.75</v>
      </c>
      <c r="O2082" s="7">
        <v>37200.75</v>
      </c>
    </row>
    <row r="2083" spans="1:15" x14ac:dyDescent="0.2">
      <c r="A2083" s="1" t="str">
        <f t="shared" si="64"/>
        <v>43525-BBVA Banco Frances (1103)-42679-IN</v>
      </c>
      <c r="B2083" s="1" t="str">
        <f t="shared" si="65"/>
        <v>43525-BBVA Banco Frances (1103)-IN</v>
      </c>
      <c r="C2083" s="1" t="str">
        <f>IF(I2083="","",IF(J2083="OUT","",IF(COUNTIF($A$2:A2083,A2083)=1,1,"")))</f>
        <v/>
      </c>
      <c r="D2083" s="1" t="str">
        <f>IF(I2083="","",IF(J2083="IN","",IF(COUNTIF($A$2:A2083,A2083)=1,1,"")))</f>
        <v/>
      </c>
      <c r="E2083" s="1" t="str">
        <f>IF(I2083="","",IF(J2083="OUT","",IF(COUNTIF(B$2:$B2083,B2083)=1,1,"")))</f>
        <v/>
      </c>
      <c r="F2083" s="1" t="str">
        <f>IF(I2083="","",IF(J2083="IN","",IF(COUNTIF($B$2:B2083,B2083)=1,1,"")))</f>
        <v/>
      </c>
      <c r="G2083" s="1">
        <f>IF(I2083="","",COUNTIF($K$1:K2083,K2083))</f>
        <v>141</v>
      </c>
      <c r="H2083" s="1">
        <f>IF(I2083="","",COUNTIF($G$2:G2083,1))</f>
        <v>98</v>
      </c>
      <c r="I2083" s="5">
        <v>42679</v>
      </c>
      <c r="J2083" s="5" t="s">
        <v>2</v>
      </c>
      <c r="K2083" s="5" t="s">
        <v>13</v>
      </c>
      <c r="L2083" s="6">
        <v>43525</v>
      </c>
      <c r="M2083" s="5">
        <v>3970</v>
      </c>
      <c r="N2083" s="5">
        <v>135.35</v>
      </c>
      <c r="O2083" s="7">
        <v>537339.5</v>
      </c>
    </row>
    <row r="2084" spans="1:15" x14ac:dyDescent="0.2">
      <c r="A2084" s="1" t="str">
        <f t="shared" ref="A2084:A2147" si="66">IF(I2084="","",L2084&amp;"-"&amp;K2084&amp;"-"&amp;I2084&amp;"-"&amp;J2084)</f>
        <v>43525-Santader Rio Banco (1119)-42732-IN</v>
      </c>
      <c r="B2084" s="1" t="str">
        <f t="shared" ref="B2084:B2147" si="67">IF(I2084="","",L2084&amp;"-"&amp;K2084&amp;"-"&amp;J2084)</f>
        <v>43525-Santader Rio Banco (1119)-IN</v>
      </c>
      <c r="C2084" s="1" t="str">
        <f>IF(I2084="","",IF(J2084="OUT","",IF(COUNTIF($A$2:A2084,A2084)=1,1,"")))</f>
        <v/>
      </c>
      <c r="D2084" s="1" t="str">
        <f>IF(I2084="","",IF(J2084="IN","",IF(COUNTIF($A$2:A2084,A2084)=1,1,"")))</f>
        <v/>
      </c>
      <c r="E2084" s="1" t="str">
        <f>IF(I2084="","",IF(J2084="OUT","",IF(COUNTIF(B$2:$B2084,B2084)=1,1,"")))</f>
        <v/>
      </c>
      <c r="F2084" s="1" t="str">
        <f>IF(I2084="","",IF(J2084="IN","",IF(COUNTIF($B$2:B2084,B2084)=1,1,"")))</f>
        <v/>
      </c>
      <c r="G2084" s="1">
        <f>IF(I2084="","",COUNTIF($K$1:K2084,K2084))</f>
        <v>40</v>
      </c>
      <c r="H2084" s="1">
        <f>IF(I2084="","",COUNTIF($G$2:G2084,1))</f>
        <v>98</v>
      </c>
      <c r="I2084" s="5">
        <v>42732</v>
      </c>
      <c r="J2084" s="5" t="s">
        <v>2</v>
      </c>
      <c r="K2084" s="5" t="s">
        <v>139</v>
      </c>
      <c r="L2084" s="6">
        <v>43525</v>
      </c>
      <c r="M2084" s="5">
        <v>200</v>
      </c>
      <c r="N2084" s="5">
        <v>146.75</v>
      </c>
      <c r="O2084" s="7">
        <v>29350</v>
      </c>
    </row>
    <row r="2085" spans="1:15" x14ac:dyDescent="0.2">
      <c r="A2085" s="1" t="str">
        <f t="shared" si="66"/>
        <v>43525-Invertir en Bolsa (203)-7617-OUT</v>
      </c>
      <c r="B2085" s="1" t="str">
        <f t="shared" si="67"/>
        <v>43525-Invertir en Bolsa (203)-OUT</v>
      </c>
      <c r="C2085" s="1" t="str">
        <f>IF(I2085="","",IF(J2085="OUT","",IF(COUNTIF($A$2:A2085,A2085)=1,1,"")))</f>
        <v/>
      </c>
      <c r="D2085" s="1" t="str">
        <f>IF(I2085="","",IF(J2085="IN","",IF(COUNTIF($A$2:A2085,A2085)=1,1,"")))</f>
        <v/>
      </c>
      <c r="E2085" s="1" t="str">
        <f>IF(I2085="","",IF(J2085="OUT","",IF(COUNTIF(B$2:$B2085,B2085)=1,1,"")))</f>
        <v/>
      </c>
      <c r="F2085" s="1" t="str">
        <f>IF(I2085="","",IF(J2085="IN","",IF(COUNTIF($B$2:B2085,B2085)=1,1,"")))</f>
        <v/>
      </c>
      <c r="G2085" s="1">
        <f>IF(I2085="","",COUNTIF($K$1:K2085,K2085))</f>
        <v>77</v>
      </c>
      <c r="H2085" s="1">
        <f>IF(I2085="","",COUNTIF($G$2:G2085,1))</f>
        <v>98</v>
      </c>
      <c r="I2085" s="5">
        <v>7617</v>
      </c>
      <c r="J2085" s="5" t="s">
        <v>3</v>
      </c>
      <c r="K2085" s="5" t="s">
        <v>44</v>
      </c>
      <c r="L2085" s="6">
        <v>43525</v>
      </c>
      <c r="M2085" s="5">
        <v>75</v>
      </c>
      <c r="N2085" s="5">
        <v>138.19999999999999</v>
      </c>
      <c r="O2085" s="7">
        <v>-10365</v>
      </c>
    </row>
    <row r="2086" spans="1:15" x14ac:dyDescent="0.2">
      <c r="A2086" s="1" t="str">
        <f t="shared" si="66"/>
        <v>43525-Allaria Ledesma y Cía. S.A. (6)-32500-IN</v>
      </c>
      <c r="B2086" s="1" t="str">
        <f t="shared" si="67"/>
        <v>43525-Allaria Ledesma y Cía. S.A. (6)-IN</v>
      </c>
      <c r="C2086" s="1">
        <f>IF(I2086="","",IF(J2086="OUT","",IF(COUNTIF($A$2:A2086,A2086)=1,1,"")))</f>
        <v>1</v>
      </c>
      <c r="D2086" s="1" t="str">
        <f>IF(I2086="","",IF(J2086="IN","",IF(COUNTIF($A$2:A2086,A2086)=1,1,"")))</f>
        <v/>
      </c>
      <c r="E2086" s="1">
        <f>IF(I2086="","",IF(J2086="OUT","",IF(COUNTIF(B$2:$B2086,B2086)=1,1,"")))</f>
        <v>1</v>
      </c>
      <c r="F2086" s="1" t="str">
        <f>IF(I2086="","",IF(J2086="IN","",IF(COUNTIF($B$2:B2086,B2086)=1,1,"")))</f>
        <v/>
      </c>
      <c r="G2086" s="1">
        <f>IF(I2086="","",COUNTIF($K$1:K2086,K2086))</f>
        <v>15</v>
      </c>
      <c r="H2086" s="1">
        <f>IF(I2086="","",COUNTIF($G$2:G2086,1))</f>
        <v>98</v>
      </c>
      <c r="I2086" s="5">
        <v>32500</v>
      </c>
      <c r="J2086" s="5" t="s">
        <v>2</v>
      </c>
      <c r="K2086" s="5" t="s">
        <v>5</v>
      </c>
      <c r="L2086" s="6">
        <v>43525</v>
      </c>
      <c r="M2086" s="5">
        <v>1000</v>
      </c>
      <c r="N2086" s="5">
        <v>4.79</v>
      </c>
      <c r="O2086" s="7">
        <v>4790</v>
      </c>
    </row>
    <row r="2087" spans="1:15" x14ac:dyDescent="0.2">
      <c r="A2087" s="1" t="str">
        <f t="shared" si="66"/>
        <v>43525-Luis D.Trucco Soc de Bolsa S.A. (211)-14131-OUT</v>
      </c>
      <c r="B2087" s="1" t="str">
        <f t="shared" si="67"/>
        <v>43525-Luis D.Trucco Soc de Bolsa S.A. (211)-OUT</v>
      </c>
      <c r="C2087" s="1" t="str">
        <f>IF(I2087="","",IF(J2087="OUT","",IF(COUNTIF($A$2:A2087,A2087)=1,1,"")))</f>
        <v/>
      </c>
      <c r="D2087" s="1" t="str">
        <f>IF(I2087="","",IF(J2087="IN","",IF(COUNTIF($A$2:A2087,A2087)=1,1,"")))</f>
        <v/>
      </c>
      <c r="E2087" s="1" t="str">
        <f>IF(I2087="","",IF(J2087="OUT","",IF(COUNTIF(B$2:$B2087,B2087)=1,1,"")))</f>
        <v/>
      </c>
      <c r="F2087" s="1" t="str">
        <f>IF(I2087="","",IF(J2087="IN","",IF(COUNTIF($B$2:B2087,B2087)=1,1,"")))</f>
        <v/>
      </c>
      <c r="G2087" s="1">
        <f>IF(I2087="","",COUNTIF($K$1:K2087,K2087))</f>
        <v>5</v>
      </c>
      <c r="H2087" s="1">
        <f>IF(I2087="","",COUNTIF($G$2:G2087,1))</f>
        <v>98</v>
      </c>
      <c r="I2087" s="5">
        <v>14131</v>
      </c>
      <c r="J2087" s="5" t="s">
        <v>3</v>
      </c>
      <c r="K2087" s="5" t="s">
        <v>148</v>
      </c>
      <c r="L2087" s="6">
        <v>43525</v>
      </c>
      <c r="M2087" s="5">
        <v>74</v>
      </c>
      <c r="N2087" s="5">
        <v>39.200000000000003</v>
      </c>
      <c r="O2087" s="7">
        <v>-2900.8</v>
      </c>
    </row>
    <row r="2088" spans="1:15" x14ac:dyDescent="0.2">
      <c r="A2088" s="1" t="str">
        <f t="shared" si="66"/>
        <v>43525-Rava Soc. de Bolsa (180)-10710-OUT</v>
      </c>
      <c r="B2088" s="1" t="str">
        <f t="shared" si="67"/>
        <v>43525-Rava Soc. de Bolsa (180)-OUT</v>
      </c>
      <c r="C2088" s="1" t="str">
        <f>IF(I2088="","",IF(J2088="OUT","",IF(COUNTIF($A$2:A2088,A2088)=1,1,"")))</f>
        <v/>
      </c>
      <c r="D2088" s="1" t="str">
        <f>IF(I2088="","",IF(J2088="IN","",IF(COUNTIF($A$2:A2088,A2088)=1,1,"")))</f>
        <v/>
      </c>
      <c r="E2088" s="1" t="str">
        <f>IF(I2088="","",IF(J2088="OUT","",IF(COUNTIF(B$2:$B2088,B2088)=1,1,"")))</f>
        <v/>
      </c>
      <c r="F2088" s="1" t="str">
        <f>IF(I2088="","",IF(J2088="IN","",IF(COUNTIF($B$2:B2088,B2088)=1,1,"")))</f>
        <v/>
      </c>
      <c r="G2088" s="1">
        <f>IF(I2088="","",COUNTIF($K$1:K2088,K2088))</f>
        <v>11</v>
      </c>
      <c r="H2088" s="1">
        <f>IF(I2088="","",COUNTIF($G$2:G2088,1))</f>
        <v>98</v>
      </c>
      <c r="I2088" s="5">
        <v>10710</v>
      </c>
      <c r="J2088" s="5" t="s">
        <v>3</v>
      </c>
      <c r="K2088" s="5" t="s">
        <v>65</v>
      </c>
      <c r="L2088" s="6">
        <v>43525</v>
      </c>
      <c r="M2088" s="5">
        <v>307</v>
      </c>
      <c r="N2088" s="5">
        <v>110.25</v>
      </c>
      <c r="O2088" s="7">
        <v>-33846.75</v>
      </c>
    </row>
    <row r="2089" spans="1:15" x14ac:dyDescent="0.2">
      <c r="A2089" s="1" t="str">
        <f t="shared" si="66"/>
        <v>43525-Luis D.Trucco Soc de Bolsa S.A. (211)-14131-OUT</v>
      </c>
      <c r="B2089" s="1" t="str">
        <f t="shared" si="67"/>
        <v>43525-Luis D.Trucco Soc de Bolsa S.A. (211)-OUT</v>
      </c>
      <c r="C2089" s="1" t="str">
        <f>IF(I2089="","",IF(J2089="OUT","",IF(COUNTIF($A$2:A2089,A2089)=1,1,"")))</f>
        <v/>
      </c>
      <c r="D2089" s="1" t="str">
        <f>IF(I2089="","",IF(J2089="IN","",IF(COUNTIF($A$2:A2089,A2089)=1,1,"")))</f>
        <v/>
      </c>
      <c r="E2089" s="1" t="str">
        <f>IF(I2089="","",IF(J2089="OUT","",IF(COUNTIF(B$2:$B2089,B2089)=1,1,"")))</f>
        <v/>
      </c>
      <c r="F2089" s="1" t="str">
        <f>IF(I2089="","",IF(J2089="IN","",IF(COUNTIF($B$2:B2089,B2089)=1,1,"")))</f>
        <v/>
      </c>
      <c r="G2089" s="1">
        <f>IF(I2089="","",COUNTIF($K$1:K2089,K2089))</f>
        <v>6</v>
      </c>
      <c r="H2089" s="1">
        <f>IF(I2089="","",COUNTIF($G$2:G2089,1))</f>
        <v>98</v>
      </c>
      <c r="I2089" s="5">
        <v>14131</v>
      </c>
      <c r="J2089" s="5" t="s">
        <v>3</v>
      </c>
      <c r="K2089" s="5" t="s">
        <v>148</v>
      </c>
      <c r="L2089" s="6">
        <v>43525</v>
      </c>
      <c r="M2089" s="5">
        <v>26</v>
      </c>
      <c r="N2089" s="5">
        <v>108.85</v>
      </c>
      <c r="O2089" s="7">
        <v>-2830.1</v>
      </c>
    </row>
    <row r="2090" spans="1:15" x14ac:dyDescent="0.2">
      <c r="A2090" s="1" t="str">
        <f t="shared" si="66"/>
        <v>43525-CRITERIA AN S.A. (1763)-22221-OUT</v>
      </c>
      <c r="B2090" s="1" t="str">
        <f t="shared" si="67"/>
        <v>43525-CRITERIA AN S.A. (1763)-OUT</v>
      </c>
      <c r="C2090" s="1" t="str">
        <f>IF(I2090="","",IF(J2090="OUT","",IF(COUNTIF($A$2:A2090,A2090)=1,1,"")))</f>
        <v/>
      </c>
      <c r="D2090" s="1" t="str">
        <f>IF(I2090="","",IF(J2090="IN","",IF(COUNTIF($A$2:A2090,A2090)=1,1,"")))</f>
        <v/>
      </c>
      <c r="E2090" s="1" t="str">
        <f>IF(I2090="","",IF(J2090="OUT","",IF(COUNTIF(B$2:$B2090,B2090)=1,1,"")))</f>
        <v/>
      </c>
      <c r="F2090" s="1" t="str">
        <f>IF(I2090="","",IF(J2090="IN","",IF(COUNTIF($B$2:B2090,B2090)=1,1,"")))</f>
        <v/>
      </c>
      <c r="G2090" s="1">
        <f>IF(I2090="","",COUNTIF($K$1:K2090,K2090))</f>
        <v>23</v>
      </c>
      <c r="H2090" s="1">
        <f>IF(I2090="","",COUNTIF($G$2:G2090,1))</f>
        <v>98</v>
      </c>
      <c r="I2090" s="5">
        <v>22221</v>
      </c>
      <c r="J2090" s="5" t="s">
        <v>3</v>
      </c>
      <c r="K2090" s="5" t="s">
        <v>41</v>
      </c>
      <c r="L2090" s="6">
        <v>43525</v>
      </c>
      <c r="M2090" s="5">
        <v>385</v>
      </c>
      <c r="N2090" s="5">
        <v>111.8</v>
      </c>
      <c r="O2090" s="7">
        <v>-43043</v>
      </c>
    </row>
    <row r="2091" spans="1:15" x14ac:dyDescent="0.2">
      <c r="A2091" s="1" t="str">
        <f t="shared" si="66"/>
        <v>43525-Banco Galicia (552)-3879-OUT</v>
      </c>
      <c r="B2091" s="1" t="str">
        <f t="shared" si="67"/>
        <v>43525-Banco Galicia (552)-OUT</v>
      </c>
      <c r="C2091" s="1" t="str">
        <f>IF(I2091="","",IF(J2091="OUT","",IF(COUNTIF($A$2:A2091,A2091)=1,1,"")))</f>
        <v/>
      </c>
      <c r="D2091" s="1">
        <f>IF(I2091="","",IF(J2091="IN","",IF(COUNTIF($A$2:A2091,A2091)=1,1,"")))</f>
        <v>1</v>
      </c>
      <c r="E2091" s="1" t="str">
        <f>IF(I2091="","",IF(J2091="OUT","",IF(COUNTIF(B$2:$B2091,B2091)=1,1,"")))</f>
        <v/>
      </c>
      <c r="F2091" s="1">
        <f>IF(I2091="","",IF(J2091="IN","",IF(COUNTIF($B$2:B2091,B2091)=1,1,"")))</f>
        <v>1</v>
      </c>
      <c r="G2091" s="1">
        <f>IF(I2091="","",COUNTIF($K$1:K2091,K2091))</f>
        <v>142</v>
      </c>
      <c r="H2091" s="1">
        <f>IF(I2091="","",COUNTIF($G$2:G2091,1))</f>
        <v>98</v>
      </c>
      <c r="I2091" s="5">
        <v>3879</v>
      </c>
      <c r="J2091" s="5" t="s">
        <v>3</v>
      </c>
      <c r="K2091" s="5" t="s">
        <v>10</v>
      </c>
      <c r="L2091" s="6">
        <v>43525</v>
      </c>
      <c r="M2091" s="5">
        <v>33900</v>
      </c>
      <c r="N2091" s="5">
        <v>109.1</v>
      </c>
      <c r="O2091" s="7">
        <v>-3698490</v>
      </c>
    </row>
    <row r="2092" spans="1:15" x14ac:dyDescent="0.2">
      <c r="A2092" s="1" t="str">
        <f t="shared" si="66"/>
        <v>43525-Banco Galicia (552)-3879-OUT</v>
      </c>
      <c r="B2092" s="1" t="str">
        <f t="shared" si="67"/>
        <v>43525-Banco Galicia (552)-OUT</v>
      </c>
      <c r="C2092" s="1" t="str">
        <f>IF(I2092="","",IF(J2092="OUT","",IF(COUNTIF($A$2:A2092,A2092)=1,1,"")))</f>
        <v/>
      </c>
      <c r="D2092" s="1" t="str">
        <f>IF(I2092="","",IF(J2092="IN","",IF(COUNTIF($A$2:A2092,A2092)=1,1,"")))</f>
        <v/>
      </c>
      <c r="E2092" s="1" t="str">
        <f>IF(I2092="","",IF(J2092="OUT","",IF(COUNTIF(B$2:$B2092,B2092)=1,1,"")))</f>
        <v/>
      </c>
      <c r="F2092" s="1" t="str">
        <f>IF(I2092="","",IF(J2092="IN","",IF(COUNTIF($B$2:B2092,B2092)=1,1,"")))</f>
        <v/>
      </c>
      <c r="G2092" s="1">
        <f>IF(I2092="","",COUNTIF($K$1:K2092,K2092))</f>
        <v>143</v>
      </c>
      <c r="H2092" s="1">
        <f>IF(I2092="","",COUNTIF($G$2:G2092,1))</f>
        <v>98</v>
      </c>
      <c r="I2092" s="5">
        <v>3879</v>
      </c>
      <c r="J2092" s="5" t="s">
        <v>3</v>
      </c>
      <c r="K2092" s="5" t="s">
        <v>10</v>
      </c>
      <c r="L2092" s="6">
        <v>43525</v>
      </c>
      <c r="M2092" s="5">
        <v>20</v>
      </c>
      <c r="N2092" s="5">
        <v>117.4</v>
      </c>
      <c r="O2092" s="7">
        <v>-2348</v>
      </c>
    </row>
    <row r="2093" spans="1:15" x14ac:dyDescent="0.2">
      <c r="A2093" s="1" t="str">
        <f t="shared" si="66"/>
        <v>43525-Puente Hnos. (40)-42223-IN</v>
      </c>
      <c r="B2093" s="1" t="str">
        <f t="shared" si="67"/>
        <v>43525-Puente Hnos. (40)-IN</v>
      </c>
      <c r="C2093" s="1" t="str">
        <f>IF(I2093="","",IF(J2093="OUT","",IF(COUNTIF($A$2:A2093,A2093)=1,1,"")))</f>
        <v/>
      </c>
      <c r="D2093" s="1" t="str">
        <f>IF(I2093="","",IF(J2093="IN","",IF(COUNTIF($A$2:A2093,A2093)=1,1,"")))</f>
        <v/>
      </c>
      <c r="E2093" s="1" t="str">
        <f>IF(I2093="","",IF(J2093="OUT","",IF(COUNTIF(B$2:$B2093,B2093)=1,1,"")))</f>
        <v/>
      </c>
      <c r="F2093" s="1" t="str">
        <f>IF(I2093="","",IF(J2093="IN","",IF(COUNTIF($B$2:B2093,B2093)=1,1,"")))</f>
        <v/>
      </c>
      <c r="G2093" s="1">
        <f>IF(I2093="","",COUNTIF($K$1:K2093,K2093))</f>
        <v>32</v>
      </c>
      <c r="H2093" s="1">
        <f>IF(I2093="","",COUNTIF($G$2:G2093,1))</f>
        <v>98</v>
      </c>
      <c r="I2093" s="5">
        <v>42223</v>
      </c>
      <c r="J2093" s="5" t="s">
        <v>2</v>
      </c>
      <c r="K2093" s="5" t="s">
        <v>30</v>
      </c>
      <c r="L2093" s="6">
        <v>43525</v>
      </c>
      <c r="M2093" s="5">
        <v>448</v>
      </c>
      <c r="N2093" s="5">
        <v>117.4</v>
      </c>
      <c r="O2093" s="7">
        <v>52595.200000000004</v>
      </c>
    </row>
    <row r="2094" spans="1:15" x14ac:dyDescent="0.2">
      <c r="A2094" s="1" t="str">
        <f t="shared" si="66"/>
        <v>43525-Mar del Plata Bursátil (137)-42542-IN</v>
      </c>
      <c r="B2094" s="1" t="str">
        <f t="shared" si="67"/>
        <v>43525-Mar del Plata Bursátil (137)-IN</v>
      </c>
      <c r="C2094" s="1" t="str">
        <f>IF(I2094="","",IF(J2094="OUT","",IF(COUNTIF($A$2:A2094,A2094)=1,1,"")))</f>
        <v/>
      </c>
      <c r="D2094" s="1" t="str">
        <f>IF(I2094="","",IF(J2094="IN","",IF(COUNTIF($A$2:A2094,A2094)=1,1,"")))</f>
        <v/>
      </c>
      <c r="E2094" s="1" t="str">
        <f>IF(I2094="","",IF(J2094="OUT","",IF(COUNTIF(B$2:$B2094,B2094)=1,1,"")))</f>
        <v/>
      </c>
      <c r="F2094" s="1" t="str">
        <f>IF(I2094="","",IF(J2094="IN","",IF(COUNTIF($B$2:B2094,B2094)=1,1,"")))</f>
        <v/>
      </c>
      <c r="G2094" s="1">
        <f>IF(I2094="","",COUNTIF($K$1:K2094,K2094))</f>
        <v>15</v>
      </c>
      <c r="H2094" s="1">
        <f>IF(I2094="","",COUNTIF($G$2:G2094,1))</f>
        <v>98</v>
      </c>
      <c r="I2094" s="5">
        <v>42542</v>
      </c>
      <c r="J2094" s="5" t="s">
        <v>2</v>
      </c>
      <c r="K2094" s="5" t="s">
        <v>134</v>
      </c>
      <c r="L2094" s="6">
        <v>43525</v>
      </c>
      <c r="M2094" s="5">
        <v>129</v>
      </c>
      <c r="N2094" s="5">
        <v>117.75</v>
      </c>
      <c r="O2094" s="7">
        <v>15189.75</v>
      </c>
    </row>
    <row r="2095" spans="1:15" x14ac:dyDescent="0.2">
      <c r="A2095" s="1" t="str">
        <f t="shared" si="66"/>
        <v>43525-BBVA Banco Frances (1103)-42679-IN</v>
      </c>
      <c r="B2095" s="1" t="str">
        <f t="shared" si="67"/>
        <v>43525-BBVA Banco Frances (1103)-IN</v>
      </c>
      <c r="C2095" s="1" t="str">
        <f>IF(I2095="","",IF(J2095="OUT","",IF(COUNTIF($A$2:A2095,A2095)=1,1,"")))</f>
        <v/>
      </c>
      <c r="D2095" s="1" t="str">
        <f>IF(I2095="","",IF(J2095="IN","",IF(COUNTIF($A$2:A2095,A2095)=1,1,"")))</f>
        <v/>
      </c>
      <c r="E2095" s="1" t="str">
        <f>IF(I2095="","",IF(J2095="OUT","",IF(COUNTIF(B$2:$B2095,B2095)=1,1,"")))</f>
        <v/>
      </c>
      <c r="F2095" s="1" t="str">
        <f>IF(I2095="","",IF(J2095="IN","",IF(COUNTIF($B$2:B2095,B2095)=1,1,"")))</f>
        <v/>
      </c>
      <c r="G2095" s="1">
        <f>IF(I2095="","",COUNTIF($K$1:K2095,K2095))</f>
        <v>142</v>
      </c>
      <c r="H2095" s="1">
        <f>IF(I2095="","",COUNTIF($G$2:G2095,1))</f>
        <v>98</v>
      </c>
      <c r="I2095" s="5">
        <v>42679</v>
      </c>
      <c r="J2095" s="5" t="s">
        <v>2</v>
      </c>
      <c r="K2095" s="5" t="s">
        <v>13</v>
      </c>
      <c r="L2095" s="6">
        <v>43525</v>
      </c>
      <c r="M2095" s="5">
        <v>11810</v>
      </c>
      <c r="N2095" s="5">
        <v>108.5</v>
      </c>
      <c r="O2095" s="7">
        <v>1281385</v>
      </c>
    </row>
    <row r="2096" spans="1:15" x14ac:dyDescent="0.2">
      <c r="A2096" s="1" t="str">
        <f t="shared" si="66"/>
        <v>43525-BBVA Banco Frances (1103)-42697-IN</v>
      </c>
      <c r="B2096" s="1" t="str">
        <f t="shared" si="67"/>
        <v>43525-BBVA Banco Frances (1103)-IN</v>
      </c>
      <c r="C2096" s="1" t="str">
        <f>IF(I2096="","",IF(J2096="OUT","",IF(COUNTIF($A$2:A2096,A2096)=1,1,"")))</f>
        <v/>
      </c>
      <c r="D2096" s="1" t="str">
        <f>IF(I2096="","",IF(J2096="IN","",IF(COUNTIF($A$2:A2096,A2096)=1,1,"")))</f>
        <v/>
      </c>
      <c r="E2096" s="1" t="str">
        <f>IF(I2096="","",IF(J2096="OUT","",IF(COUNTIF(B$2:$B2096,B2096)=1,1,"")))</f>
        <v/>
      </c>
      <c r="F2096" s="1" t="str">
        <f>IF(I2096="","",IF(J2096="IN","",IF(COUNTIF($B$2:B2096,B2096)=1,1,"")))</f>
        <v/>
      </c>
      <c r="G2096" s="1">
        <f>IF(I2096="","",COUNTIF($K$1:K2096,K2096))</f>
        <v>143</v>
      </c>
      <c r="H2096" s="1">
        <f>IF(I2096="","",COUNTIF($G$2:G2096,1))</f>
        <v>98</v>
      </c>
      <c r="I2096" s="5">
        <v>42697</v>
      </c>
      <c r="J2096" s="5" t="s">
        <v>2</v>
      </c>
      <c r="K2096" s="5" t="s">
        <v>13</v>
      </c>
      <c r="L2096" s="6">
        <v>43525</v>
      </c>
      <c r="M2096" s="5">
        <v>80</v>
      </c>
      <c r="N2096" s="5">
        <v>110.7</v>
      </c>
      <c r="O2096" s="7">
        <v>8856</v>
      </c>
    </row>
    <row r="2097" spans="1:15" x14ac:dyDescent="0.2">
      <c r="A2097" s="1" t="str">
        <f t="shared" si="66"/>
        <v>43525-Santader Rio Banco (1119)-42732-IN</v>
      </c>
      <c r="B2097" s="1" t="str">
        <f t="shared" si="67"/>
        <v>43525-Santader Rio Banco (1119)-IN</v>
      </c>
      <c r="C2097" s="1" t="str">
        <f>IF(I2097="","",IF(J2097="OUT","",IF(COUNTIF($A$2:A2097,A2097)=1,1,"")))</f>
        <v/>
      </c>
      <c r="D2097" s="1" t="str">
        <f>IF(I2097="","",IF(J2097="IN","",IF(COUNTIF($A$2:A2097,A2097)=1,1,"")))</f>
        <v/>
      </c>
      <c r="E2097" s="1" t="str">
        <f>IF(I2097="","",IF(J2097="OUT","",IF(COUNTIF(B$2:$B2097,B2097)=1,1,"")))</f>
        <v/>
      </c>
      <c r="F2097" s="1" t="str">
        <f>IF(I2097="","",IF(J2097="IN","",IF(COUNTIF($B$2:B2097,B2097)=1,1,"")))</f>
        <v/>
      </c>
      <c r="G2097" s="1">
        <f>IF(I2097="","",COUNTIF($K$1:K2097,K2097))</f>
        <v>41</v>
      </c>
      <c r="H2097" s="1">
        <f>IF(I2097="","",COUNTIF($G$2:G2097,1))</f>
        <v>98</v>
      </c>
      <c r="I2097" s="5">
        <v>42732</v>
      </c>
      <c r="J2097" s="5" t="s">
        <v>2</v>
      </c>
      <c r="K2097" s="5" t="s">
        <v>139</v>
      </c>
      <c r="L2097" s="6">
        <v>43525</v>
      </c>
      <c r="M2097" s="5">
        <v>2589</v>
      </c>
      <c r="N2097" s="5">
        <v>116.35</v>
      </c>
      <c r="O2097" s="7">
        <v>301230.14999999997</v>
      </c>
    </row>
    <row r="2098" spans="1:15" x14ac:dyDescent="0.2">
      <c r="A2098" s="1" t="str">
        <f t="shared" si="66"/>
        <v>43525-Santader Rio Banco (1119)-42840-IN</v>
      </c>
      <c r="B2098" s="1" t="str">
        <f t="shared" si="67"/>
        <v>43525-Santader Rio Banco (1119)-IN</v>
      </c>
      <c r="C2098" s="1">
        <f>IF(I2098="","",IF(J2098="OUT","",IF(COUNTIF($A$2:A2098,A2098)=1,1,"")))</f>
        <v>1</v>
      </c>
      <c r="D2098" s="1" t="str">
        <f>IF(I2098="","",IF(J2098="IN","",IF(COUNTIF($A$2:A2098,A2098)=1,1,"")))</f>
        <v/>
      </c>
      <c r="E2098" s="1" t="str">
        <f>IF(I2098="","",IF(J2098="OUT","",IF(COUNTIF(B$2:$B2098,B2098)=1,1,"")))</f>
        <v/>
      </c>
      <c r="F2098" s="1" t="str">
        <f>IF(I2098="","",IF(J2098="IN","",IF(COUNTIF($B$2:B2098,B2098)=1,1,"")))</f>
        <v/>
      </c>
      <c r="G2098" s="1">
        <f>IF(I2098="","",COUNTIF($K$1:K2098,K2098))</f>
        <v>42</v>
      </c>
      <c r="H2098" s="1">
        <f>IF(I2098="","",COUNTIF($G$2:G2098,1))</f>
        <v>98</v>
      </c>
      <c r="I2098" s="5">
        <v>42840</v>
      </c>
      <c r="J2098" s="5" t="s">
        <v>2</v>
      </c>
      <c r="K2098" s="5" t="s">
        <v>139</v>
      </c>
      <c r="L2098" s="6">
        <v>43525</v>
      </c>
      <c r="M2098" s="5">
        <v>680</v>
      </c>
      <c r="N2098" s="5">
        <v>116.35</v>
      </c>
      <c r="O2098" s="7">
        <v>79118</v>
      </c>
    </row>
    <row r="2099" spans="1:15" x14ac:dyDescent="0.2">
      <c r="A2099" s="1" t="str">
        <f t="shared" si="66"/>
        <v>43525-Santader Rio Banco (1119)-42732-IN</v>
      </c>
      <c r="B2099" s="1" t="str">
        <f t="shared" si="67"/>
        <v>43525-Santader Rio Banco (1119)-IN</v>
      </c>
      <c r="C2099" s="1" t="str">
        <f>IF(I2099="","",IF(J2099="OUT","",IF(COUNTIF($A$2:A2099,A2099)=1,1,"")))</f>
        <v/>
      </c>
      <c r="D2099" s="1" t="str">
        <f>IF(I2099="","",IF(J2099="IN","",IF(COUNTIF($A$2:A2099,A2099)=1,1,"")))</f>
        <v/>
      </c>
      <c r="E2099" s="1" t="str">
        <f>IF(I2099="","",IF(J2099="OUT","",IF(COUNTIF(B$2:$B2099,B2099)=1,1,"")))</f>
        <v/>
      </c>
      <c r="F2099" s="1" t="str">
        <f>IF(I2099="","",IF(J2099="IN","",IF(COUNTIF($B$2:B2099,B2099)=1,1,"")))</f>
        <v/>
      </c>
      <c r="G2099" s="1">
        <f>IF(I2099="","",COUNTIF($K$1:K2099,K2099))</f>
        <v>43</v>
      </c>
      <c r="H2099" s="1">
        <f>IF(I2099="","",COUNTIF($G$2:G2099,1))</f>
        <v>98</v>
      </c>
      <c r="I2099" s="5">
        <v>42732</v>
      </c>
      <c r="J2099" s="5" t="s">
        <v>2</v>
      </c>
      <c r="K2099" s="5" t="s">
        <v>139</v>
      </c>
      <c r="L2099" s="6">
        <v>43525</v>
      </c>
      <c r="M2099" s="5">
        <v>500</v>
      </c>
      <c r="N2099" s="5">
        <v>18.75</v>
      </c>
      <c r="O2099" s="7">
        <v>9375</v>
      </c>
    </row>
    <row r="2100" spans="1:15" x14ac:dyDescent="0.2">
      <c r="A2100" s="1" t="str">
        <f t="shared" si="66"/>
        <v>43525-Allaria Ledesma y Cía. S.A. (6)-32500-IN</v>
      </c>
      <c r="B2100" s="1" t="str">
        <f t="shared" si="67"/>
        <v>43525-Allaria Ledesma y Cía. S.A. (6)-IN</v>
      </c>
      <c r="C2100" s="1" t="str">
        <f>IF(I2100="","",IF(J2100="OUT","",IF(COUNTIF($A$2:A2100,A2100)=1,1,"")))</f>
        <v/>
      </c>
      <c r="D2100" s="1" t="str">
        <f>IF(I2100="","",IF(J2100="IN","",IF(COUNTIF($A$2:A2100,A2100)=1,1,"")))</f>
        <v/>
      </c>
      <c r="E2100" s="1" t="str">
        <f>IF(I2100="","",IF(J2100="OUT","",IF(COUNTIF(B$2:$B2100,B2100)=1,1,"")))</f>
        <v/>
      </c>
      <c r="F2100" s="1" t="str">
        <f>IF(I2100="","",IF(J2100="IN","",IF(COUNTIF($B$2:B2100,B2100)=1,1,"")))</f>
        <v/>
      </c>
      <c r="G2100" s="1">
        <f>IF(I2100="","",COUNTIF($K$1:K2100,K2100))</f>
        <v>16</v>
      </c>
      <c r="H2100" s="1">
        <f>IF(I2100="","",COUNTIF($G$2:G2100,1))</f>
        <v>98</v>
      </c>
      <c r="I2100" s="5">
        <v>32500</v>
      </c>
      <c r="J2100" s="5" t="s">
        <v>2</v>
      </c>
      <c r="K2100" s="5" t="s">
        <v>5</v>
      </c>
      <c r="L2100" s="6">
        <v>43525</v>
      </c>
      <c r="M2100" s="5">
        <v>1295</v>
      </c>
      <c r="N2100" s="5">
        <v>9</v>
      </c>
      <c r="O2100" s="7">
        <v>11655</v>
      </c>
    </row>
    <row r="2101" spans="1:15" x14ac:dyDescent="0.2">
      <c r="A2101" s="1" t="str">
        <f t="shared" si="66"/>
        <v>43525-CRITERIA AN S.A. (1763)-22221-OUT</v>
      </c>
      <c r="B2101" s="1" t="str">
        <f t="shared" si="67"/>
        <v>43525-CRITERIA AN S.A. (1763)-OUT</v>
      </c>
      <c r="C2101" s="1" t="str">
        <f>IF(I2101="","",IF(J2101="OUT","",IF(COUNTIF($A$2:A2101,A2101)=1,1,"")))</f>
        <v/>
      </c>
      <c r="D2101" s="1" t="str">
        <f>IF(I2101="","",IF(J2101="IN","",IF(COUNTIF($A$2:A2101,A2101)=1,1,"")))</f>
        <v/>
      </c>
      <c r="E2101" s="1" t="str">
        <f>IF(I2101="","",IF(J2101="OUT","",IF(COUNTIF(B$2:$B2101,B2101)=1,1,"")))</f>
        <v/>
      </c>
      <c r="F2101" s="1" t="str">
        <f>IF(I2101="","",IF(J2101="IN","",IF(COUNTIF($B$2:B2101,B2101)=1,1,"")))</f>
        <v/>
      </c>
      <c r="G2101" s="1">
        <f>IF(I2101="","",COUNTIF($K$1:K2101,K2101))</f>
        <v>24</v>
      </c>
      <c r="H2101" s="1">
        <f>IF(I2101="","",COUNTIF($G$2:G2101,1))</f>
        <v>98</v>
      </c>
      <c r="I2101" s="5">
        <v>22221</v>
      </c>
      <c r="J2101" s="5" t="s">
        <v>3</v>
      </c>
      <c r="K2101" s="5" t="s">
        <v>41</v>
      </c>
      <c r="L2101" s="6">
        <v>43525</v>
      </c>
      <c r="M2101" s="5">
        <v>8</v>
      </c>
      <c r="N2101" s="5">
        <v>227.1</v>
      </c>
      <c r="O2101" s="7">
        <v>-1816.8</v>
      </c>
    </row>
    <row r="2102" spans="1:15" x14ac:dyDescent="0.2">
      <c r="A2102" s="1" t="str">
        <f t="shared" si="66"/>
        <v>43525-EcoBolsar (689)-29154-OUT</v>
      </c>
      <c r="B2102" s="1" t="str">
        <f t="shared" si="67"/>
        <v>43525-EcoBolsar (689)-OUT</v>
      </c>
      <c r="C2102" s="1" t="str">
        <f>IF(I2102="","",IF(J2102="OUT","",IF(COUNTIF($A$2:A2102,A2102)=1,1,"")))</f>
        <v/>
      </c>
      <c r="D2102" s="1" t="str">
        <f>IF(I2102="","",IF(J2102="IN","",IF(COUNTIF($A$2:A2102,A2102)=1,1,"")))</f>
        <v/>
      </c>
      <c r="E2102" s="1" t="str">
        <f>IF(I2102="","",IF(J2102="OUT","",IF(COUNTIF(B$2:$B2102,B2102)=1,1,"")))</f>
        <v/>
      </c>
      <c r="F2102" s="1" t="str">
        <f>IF(I2102="","",IF(J2102="IN","",IF(COUNTIF($B$2:B2102,B2102)=1,1,"")))</f>
        <v/>
      </c>
      <c r="G2102" s="1">
        <f>IF(I2102="","",COUNTIF($K$1:K2102,K2102))</f>
        <v>212</v>
      </c>
      <c r="H2102" s="1">
        <f>IF(I2102="","",COUNTIF($G$2:G2102,1))</f>
        <v>98</v>
      </c>
      <c r="I2102" s="5">
        <v>29154</v>
      </c>
      <c r="J2102" s="5" t="s">
        <v>3</v>
      </c>
      <c r="K2102" s="5" t="s">
        <v>25</v>
      </c>
      <c r="L2102" s="6">
        <v>43525</v>
      </c>
      <c r="M2102" s="5">
        <v>8</v>
      </c>
      <c r="N2102" s="5">
        <v>200</v>
      </c>
      <c r="O2102" s="7">
        <v>-1600</v>
      </c>
    </row>
    <row r="2103" spans="1:15" x14ac:dyDescent="0.2">
      <c r="A2103" s="1" t="str">
        <f t="shared" si="66"/>
        <v>43525-Allaria Ledesma y Cía. S.A. (6)-32500-IN</v>
      </c>
      <c r="B2103" s="1" t="str">
        <f t="shared" si="67"/>
        <v>43525-Allaria Ledesma y Cía. S.A. (6)-IN</v>
      </c>
      <c r="C2103" s="1" t="str">
        <f>IF(I2103="","",IF(J2103="OUT","",IF(COUNTIF($A$2:A2103,A2103)=1,1,"")))</f>
        <v/>
      </c>
      <c r="D2103" s="1" t="str">
        <f>IF(I2103="","",IF(J2103="IN","",IF(COUNTIF($A$2:A2103,A2103)=1,1,"")))</f>
        <v/>
      </c>
      <c r="E2103" s="1" t="str">
        <f>IF(I2103="","",IF(J2103="OUT","",IF(COUNTIF(B$2:$B2103,B2103)=1,1,"")))</f>
        <v/>
      </c>
      <c r="F2103" s="1" t="str">
        <f>IF(I2103="","",IF(J2103="IN","",IF(COUNTIF($B$2:B2103,B2103)=1,1,"")))</f>
        <v/>
      </c>
      <c r="G2103" s="1">
        <f>IF(I2103="","",COUNTIF($K$1:K2103,K2103))</f>
        <v>17</v>
      </c>
      <c r="H2103" s="1">
        <f>IF(I2103="","",COUNTIF($G$2:G2103,1))</f>
        <v>98</v>
      </c>
      <c r="I2103" s="5">
        <v>32500</v>
      </c>
      <c r="J2103" s="5" t="s">
        <v>2</v>
      </c>
      <c r="K2103" s="5" t="s">
        <v>5</v>
      </c>
      <c r="L2103" s="6">
        <v>43525</v>
      </c>
      <c r="M2103" s="5">
        <v>2</v>
      </c>
      <c r="N2103" s="5">
        <v>220</v>
      </c>
      <c r="O2103" s="7">
        <v>440</v>
      </c>
    </row>
    <row r="2104" spans="1:15" x14ac:dyDescent="0.2">
      <c r="A2104" s="1" t="str">
        <f t="shared" si="66"/>
        <v>43525-CRITERIA AN S.A. (1763)-22221-OUT</v>
      </c>
      <c r="B2104" s="1" t="str">
        <f t="shared" si="67"/>
        <v>43525-CRITERIA AN S.A. (1763)-OUT</v>
      </c>
      <c r="C2104" s="1" t="str">
        <f>IF(I2104="","",IF(J2104="OUT","",IF(COUNTIF($A$2:A2104,A2104)=1,1,"")))</f>
        <v/>
      </c>
      <c r="D2104" s="1" t="str">
        <f>IF(I2104="","",IF(J2104="IN","",IF(COUNTIF($A$2:A2104,A2104)=1,1,"")))</f>
        <v/>
      </c>
      <c r="E2104" s="1" t="str">
        <f>IF(I2104="","",IF(J2104="OUT","",IF(COUNTIF(B$2:$B2104,B2104)=1,1,"")))</f>
        <v/>
      </c>
      <c r="F2104" s="1" t="str">
        <f>IF(I2104="","",IF(J2104="IN","",IF(COUNTIF($B$2:B2104,B2104)=1,1,"")))</f>
        <v/>
      </c>
      <c r="G2104" s="1">
        <f>IF(I2104="","",COUNTIF($K$1:K2104,K2104))</f>
        <v>25</v>
      </c>
      <c r="H2104" s="1">
        <f>IF(I2104="","",COUNTIF($G$2:G2104,1))</f>
        <v>98</v>
      </c>
      <c r="I2104" s="5">
        <v>22221</v>
      </c>
      <c r="J2104" s="5" t="s">
        <v>3</v>
      </c>
      <c r="K2104" s="5" t="s">
        <v>41</v>
      </c>
      <c r="L2104" s="6">
        <v>43525</v>
      </c>
      <c r="M2104" s="5">
        <v>758</v>
      </c>
      <c r="N2104" s="5">
        <v>50.9</v>
      </c>
      <c r="O2104" s="7">
        <v>-38582.199999999997</v>
      </c>
    </row>
    <row r="2105" spans="1:15" x14ac:dyDescent="0.2">
      <c r="A2105" s="1" t="str">
        <f t="shared" si="66"/>
        <v>43525-Santader Rio Banco (1119)-26314-IN</v>
      </c>
      <c r="B2105" s="1" t="str">
        <f t="shared" si="67"/>
        <v>43525-Santader Rio Banco (1119)-IN</v>
      </c>
      <c r="C2105" s="1" t="str">
        <f>IF(I2105="","",IF(J2105="OUT","",IF(COUNTIF($A$2:A2105,A2105)=1,1,"")))</f>
        <v/>
      </c>
      <c r="D2105" s="1" t="str">
        <f>IF(I2105="","",IF(J2105="IN","",IF(COUNTIF($A$2:A2105,A2105)=1,1,"")))</f>
        <v/>
      </c>
      <c r="E2105" s="1" t="str">
        <f>IF(I2105="","",IF(J2105="OUT","",IF(COUNTIF(B$2:$B2105,B2105)=1,1,"")))</f>
        <v/>
      </c>
      <c r="F2105" s="1" t="str">
        <f>IF(I2105="","",IF(J2105="IN","",IF(COUNTIF($B$2:B2105,B2105)=1,1,"")))</f>
        <v/>
      </c>
      <c r="G2105" s="1">
        <f>IF(I2105="","",COUNTIF($K$1:K2105,K2105))</f>
        <v>44</v>
      </c>
      <c r="H2105" s="1">
        <f>IF(I2105="","",COUNTIF($G$2:G2105,1))</f>
        <v>98</v>
      </c>
      <c r="I2105" s="5">
        <v>26314</v>
      </c>
      <c r="J2105" s="5" t="s">
        <v>2</v>
      </c>
      <c r="K2105" s="5" t="s">
        <v>139</v>
      </c>
      <c r="L2105" s="6">
        <v>43525</v>
      </c>
      <c r="M2105" s="5">
        <v>3500</v>
      </c>
      <c r="N2105" s="5">
        <v>3671.2</v>
      </c>
      <c r="O2105" s="7">
        <v>128491.99999999999</v>
      </c>
    </row>
    <row r="2106" spans="1:15" x14ac:dyDescent="0.2">
      <c r="A2106" s="1" t="str">
        <f t="shared" si="66"/>
        <v>43525-PP Inversiones S.A (262)-42665-IN</v>
      </c>
      <c r="B2106" s="1" t="str">
        <f t="shared" si="67"/>
        <v>43525-PP Inversiones S.A (262)-IN</v>
      </c>
      <c r="C2106" s="1" t="str">
        <f>IF(I2106="","",IF(J2106="OUT","",IF(COUNTIF($A$2:A2106,A2106)=1,1,"")))</f>
        <v/>
      </c>
      <c r="D2106" s="1" t="str">
        <f>IF(I2106="","",IF(J2106="IN","",IF(COUNTIF($A$2:A2106,A2106)=1,1,"")))</f>
        <v/>
      </c>
      <c r="E2106" s="1" t="str">
        <f>IF(I2106="","",IF(J2106="OUT","",IF(COUNTIF(B$2:$B2106,B2106)=1,1,"")))</f>
        <v/>
      </c>
      <c r="F2106" s="1" t="str">
        <f>IF(I2106="","",IF(J2106="IN","",IF(COUNTIF($B$2:B2106,B2106)=1,1,"")))</f>
        <v/>
      </c>
      <c r="G2106" s="1">
        <f>IF(I2106="","",COUNTIF($K$1:K2106,K2106))</f>
        <v>60</v>
      </c>
      <c r="H2106" s="1">
        <f>IF(I2106="","",COUNTIF($G$2:G2106,1))</f>
        <v>98</v>
      </c>
      <c r="I2106" s="5">
        <v>42665</v>
      </c>
      <c r="J2106" s="5" t="s">
        <v>2</v>
      </c>
      <c r="K2106" s="5" t="s">
        <v>29</v>
      </c>
      <c r="L2106" s="6">
        <v>43525</v>
      </c>
      <c r="M2106" s="5">
        <v>1142</v>
      </c>
      <c r="N2106" s="5">
        <v>3654.21</v>
      </c>
      <c r="O2106" s="7">
        <v>41731.078199999996</v>
      </c>
    </row>
    <row r="2107" spans="1:15" x14ac:dyDescent="0.2">
      <c r="A2107" s="1" t="str">
        <f t="shared" si="66"/>
        <v>43525-Santader Rio Banco (1119)-42732-IN</v>
      </c>
      <c r="B2107" s="1" t="str">
        <f t="shared" si="67"/>
        <v>43525-Santader Rio Banco (1119)-IN</v>
      </c>
      <c r="C2107" s="1" t="str">
        <f>IF(I2107="","",IF(J2107="OUT","",IF(COUNTIF($A$2:A2107,A2107)=1,1,"")))</f>
        <v/>
      </c>
      <c r="D2107" s="1" t="str">
        <f>IF(I2107="","",IF(J2107="IN","",IF(COUNTIF($A$2:A2107,A2107)=1,1,"")))</f>
        <v/>
      </c>
      <c r="E2107" s="1" t="str">
        <f>IF(I2107="","",IF(J2107="OUT","",IF(COUNTIF(B$2:$B2107,B2107)=1,1,"")))</f>
        <v/>
      </c>
      <c r="F2107" s="1" t="str">
        <f>IF(I2107="","",IF(J2107="IN","",IF(COUNTIF($B$2:B2107,B2107)=1,1,"")))</f>
        <v/>
      </c>
      <c r="G2107" s="1">
        <f>IF(I2107="","",COUNTIF($K$1:K2107,K2107))</f>
        <v>45</v>
      </c>
      <c r="H2107" s="1">
        <f>IF(I2107="","",COUNTIF($G$2:G2107,1))</f>
        <v>98</v>
      </c>
      <c r="I2107" s="5">
        <v>42732</v>
      </c>
      <c r="J2107" s="5" t="s">
        <v>2</v>
      </c>
      <c r="K2107" s="5" t="s">
        <v>139</v>
      </c>
      <c r="L2107" s="6">
        <v>43525</v>
      </c>
      <c r="M2107" s="5">
        <v>1600</v>
      </c>
      <c r="N2107" s="5">
        <v>3654.21</v>
      </c>
      <c r="O2107" s="7">
        <v>58467.359999999993</v>
      </c>
    </row>
    <row r="2108" spans="1:15" x14ac:dyDescent="0.2">
      <c r="A2108" s="1" t="str">
        <f t="shared" si="66"/>
        <v>43525-Santader Rio Banco (1119)-26314-IN</v>
      </c>
      <c r="B2108" s="1" t="str">
        <f t="shared" si="67"/>
        <v>43525-Santader Rio Banco (1119)-IN</v>
      </c>
      <c r="C2108" s="1" t="str">
        <f>IF(I2108="","",IF(J2108="OUT","",IF(COUNTIF($A$2:A2108,A2108)=1,1,"")))</f>
        <v/>
      </c>
      <c r="D2108" s="1" t="str">
        <f>IF(I2108="","",IF(J2108="IN","",IF(COUNTIF($A$2:A2108,A2108)=1,1,"")))</f>
        <v/>
      </c>
      <c r="E2108" s="1" t="str">
        <f>IF(I2108="","",IF(J2108="OUT","",IF(COUNTIF(B$2:$B2108,B2108)=1,1,"")))</f>
        <v/>
      </c>
      <c r="F2108" s="1" t="str">
        <f>IF(I2108="","",IF(J2108="IN","",IF(COUNTIF($B$2:B2108,B2108)=1,1,"")))</f>
        <v/>
      </c>
      <c r="G2108" s="1">
        <f>IF(I2108="","",COUNTIF($K$1:K2108,K2108))</f>
        <v>46</v>
      </c>
      <c r="H2108" s="1">
        <f>IF(I2108="","",COUNTIF($G$2:G2108,1))</f>
        <v>98</v>
      </c>
      <c r="I2108" s="5">
        <v>26314</v>
      </c>
      <c r="J2108" s="5" t="s">
        <v>2</v>
      </c>
      <c r="K2108" s="5" t="s">
        <v>139</v>
      </c>
      <c r="L2108" s="6">
        <v>43525</v>
      </c>
      <c r="M2108" s="5">
        <v>5338</v>
      </c>
      <c r="N2108" s="5">
        <v>3508.58</v>
      </c>
      <c r="O2108" s="7">
        <v>187288.00039999999</v>
      </c>
    </row>
    <row r="2109" spans="1:15" x14ac:dyDescent="0.2">
      <c r="A2109" s="1" t="str">
        <f t="shared" si="66"/>
        <v>43525-Santader Rio Banco (1119)-42732-IN</v>
      </c>
      <c r="B2109" s="1" t="str">
        <f t="shared" si="67"/>
        <v>43525-Santader Rio Banco (1119)-IN</v>
      </c>
      <c r="C2109" s="1" t="str">
        <f>IF(I2109="","",IF(J2109="OUT","",IF(COUNTIF($A$2:A2109,A2109)=1,1,"")))</f>
        <v/>
      </c>
      <c r="D2109" s="1" t="str">
        <f>IF(I2109="","",IF(J2109="IN","",IF(COUNTIF($A$2:A2109,A2109)=1,1,"")))</f>
        <v/>
      </c>
      <c r="E2109" s="1" t="str">
        <f>IF(I2109="","",IF(J2109="OUT","",IF(COUNTIF(B$2:$B2109,B2109)=1,1,"")))</f>
        <v/>
      </c>
      <c r="F2109" s="1" t="str">
        <f>IF(I2109="","",IF(J2109="IN","",IF(COUNTIF($B$2:B2109,B2109)=1,1,"")))</f>
        <v/>
      </c>
      <c r="G2109" s="1">
        <f>IF(I2109="","",COUNTIF($K$1:K2109,K2109))</f>
        <v>47</v>
      </c>
      <c r="H2109" s="1">
        <f>IF(I2109="","",COUNTIF($G$2:G2109,1))</f>
        <v>98</v>
      </c>
      <c r="I2109" s="5">
        <v>42732</v>
      </c>
      <c r="J2109" s="5" t="s">
        <v>2</v>
      </c>
      <c r="K2109" s="5" t="s">
        <v>139</v>
      </c>
      <c r="L2109" s="6">
        <v>43525</v>
      </c>
      <c r="M2109" s="5">
        <v>6900</v>
      </c>
      <c r="N2109" s="5">
        <v>3508.58</v>
      </c>
      <c r="O2109" s="7">
        <v>242092.02</v>
      </c>
    </row>
    <row r="2110" spans="1:15" x14ac:dyDescent="0.2">
      <c r="A2110" s="1" t="str">
        <f t="shared" si="66"/>
        <v>43525-Santader Rio Banco (1119)-42732-IN</v>
      </c>
      <c r="B2110" s="1" t="str">
        <f t="shared" si="67"/>
        <v>43525-Santader Rio Banco (1119)-IN</v>
      </c>
      <c r="C2110" s="1" t="str">
        <f>IF(I2110="","",IF(J2110="OUT","",IF(COUNTIF($A$2:A2110,A2110)=1,1,"")))</f>
        <v/>
      </c>
      <c r="D2110" s="1" t="str">
        <f>IF(I2110="","",IF(J2110="IN","",IF(COUNTIF($A$2:A2110,A2110)=1,1,"")))</f>
        <v/>
      </c>
      <c r="E2110" s="1" t="str">
        <f>IF(I2110="","",IF(J2110="OUT","",IF(COUNTIF(B$2:$B2110,B2110)=1,1,"")))</f>
        <v/>
      </c>
      <c r="F2110" s="1" t="str">
        <f>IF(I2110="","",IF(J2110="IN","",IF(COUNTIF($B$2:B2110,B2110)=1,1,"")))</f>
        <v/>
      </c>
      <c r="G2110" s="1">
        <f>IF(I2110="","",COUNTIF($K$1:K2110,K2110))</f>
        <v>48</v>
      </c>
      <c r="H2110" s="1">
        <f>IF(I2110="","",COUNTIF($G$2:G2110,1))</f>
        <v>98</v>
      </c>
      <c r="I2110" s="5">
        <v>42732</v>
      </c>
      <c r="J2110" s="5" t="s">
        <v>2</v>
      </c>
      <c r="K2110" s="5" t="s">
        <v>139</v>
      </c>
      <c r="L2110" s="6">
        <v>43525</v>
      </c>
      <c r="M2110" s="5">
        <v>1000</v>
      </c>
      <c r="N2110" s="5">
        <v>12.5</v>
      </c>
      <c r="O2110" s="7">
        <v>12500</v>
      </c>
    </row>
    <row r="2111" spans="1:15" x14ac:dyDescent="0.2">
      <c r="A2111" s="1" t="str">
        <f t="shared" si="66"/>
        <v>43525-Allaria Ledesma y Cía. S.A. (6)-42531-IN</v>
      </c>
      <c r="B2111" s="1" t="str">
        <f t="shared" si="67"/>
        <v>43525-Allaria Ledesma y Cía. S.A. (6)-IN</v>
      </c>
      <c r="C2111" s="1">
        <f>IF(I2111="","",IF(J2111="OUT","",IF(COUNTIF($A$2:A2111,A2111)=1,1,"")))</f>
        <v>1</v>
      </c>
      <c r="D2111" s="1" t="str">
        <f>IF(I2111="","",IF(J2111="IN","",IF(COUNTIF($A$2:A2111,A2111)=1,1,"")))</f>
        <v/>
      </c>
      <c r="E2111" s="1" t="str">
        <f>IF(I2111="","",IF(J2111="OUT","",IF(COUNTIF(B$2:$B2111,B2111)=1,1,"")))</f>
        <v/>
      </c>
      <c r="F2111" s="1" t="str">
        <f>IF(I2111="","",IF(J2111="IN","",IF(COUNTIF($B$2:B2111,B2111)=1,1,"")))</f>
        <v/>
      </c>
      <c r="G2111" s="1">
        <f>IF(I2111="","",COUNTIF($K$1:K2111,K2111))</f>
        <v>18</v>
      </c>
      <c r="H2111" s="1">
        <f>IF(I2111="","",COUNTIF($G$2:G2111,1))</f>
        <v>98</v>
      </c>
      <c r="I2111" s="5">
        <v>42531</v>
      </c>
      <c r="J2111" s="5" t="s">
        <v>2</v>
      </c>
      <c r="K2111" s="5" t="s">
        <v>5</v>
      </c>
      <c r="L2111" s="6">
        <v>43525</v>
      </c>
      <c r="M2111" s="5">
        <v>7990</v>
      </c>
      <c r="N2111" s="5">
        <v>95.1</v>
      </c>
      <c r="O2111" s="7">
        <v>759849</v>
      </c>
    </row>
    <row r="2112" spans="1:15" x14ac:dyDescent="0.2">
      <c r="A2112" s="1" t="str">
        <f t="shared" si="66"/>
        <v>43525-CONSULTATIO INVESTMENTS S.A. (259)-29220-OUT</v>
      </c>
      <c r="B2112" s="1" t="str">
        <f t="shared" si="67"/>
        <v>43525-CONSULTATIO INVESTMENTS S.A. (259)-OUT</v>
      </c>
      <c r="C2112" s="1" t="str">
        <f>IF(I2112="","",IF(J2112="OUT","",IF(COUNTIF($A$2:A2112,A2112)=1,1,"")))</f>
        <v/>
      </c>
      <c r="D2112" s="1" t="str">
        <f>IF(I2112="","",IF(J2112="IN","",IF(COUNTIF($A$2:A2112,A2112)=1,1,"")))</f>
        <v/>
      </c>
      <c r="E2112" s="1" t="str">
        <f>IF(I2112="","",IF(J2112="OUT","",IF(COUNTIF(B$2:$B2112,B2112)=1,1,"")))</f>
        <v/>
      </c>
      <c r="F2112" s="1" t="str">
        <f>IF(I2112="","",IF(J2112="IN","",IF(COUNTIF($B$2:B2112,B2112)=1,1,"")))</f>
        <v/>
      </c>
      <c r="G2112" s="1">
        <f>IF(I2112="","",COUNTIF($K$1:K2112,K2112))</f>
        <v>7</v>
      </c>
      <c r="H2112" s="1">
        <f>IF(I2112="","",COUNTIF($G$2:G2112,1))</f>
        <v>98</v>
      </c>
      <c r="I2112" s="5">
        <v>29220</v>
      </c>
      <c r="J2112" s="5" t="s">
        <v>3</v>
      </c>
      <c r="K2112" s="5" t="s">
        <v>146</v>
      </c>
      <c r="L2112" s="6">
        <v>43525</v>
      </c>
      <c r="M2112" s="5">
        <v>2300</v>
      </c>
      <c r="N2112" s="5">
        <v>3710.48</v>
      </c>
      <c r="O2112" s="7">
        <v>-85341.04</v>
      </c>
    </row>
    <row r="2113" spans="1:15" x14ac:dyDescent="0.2">
      <c r="A2113" s="1" t="str">
        <f t="shared" si="66"/>
        <v>43525-Santader Rio Banco (1119)-42732-IN</v>
      </c>
      <c r="B2113" s="1" t="str">
        <f t="shared" si="67"/>
        <v>43525-Santader Rio Banco (1119)-IN</v>
      </c>
      <c r="C2113" s="1" t="str">
        <f>IF(I2113="","",IF(J2113="OUT","",IF(COUNTIF($A$2:A2113,A2113)=1,1,"")))</f>
        <v/>
      </c>
      <c r="D2113" s="1" t="str">
        <f>IF(I2113="","",IF(J2113="IN","",IF(COUNTIF($A$2:A2113,A2113)=1,1,"")))</f>
        <v/>
      </c>
      <c r="E2113" s="1" t="str">
        <f>IF(I2113="","",IF(J2113="OUT","",IF(COUNTIF(B$2:$B2113,B2113)=1,1,"")))</f>
        <v/>
      </c>
      <c r="F2113" s="1" t="str">
        <f>IF(I2113="","",IF(J2113="IN","",IF(COUNTIF($B$2:B2113,B2113)=1,1,"")))</f>
        <v/>
      </c>
      <c r="G2113" s="1">
        <f>IF(I2113="","",COUNTIF($K$1:K2113,K2113))</f>
        <v>49</v>
      </c>
      <c r="H2113" s="1">
        <f>IF(I2113="","",COUNTIF($G$2:G2113,1))</f>
        <v>98</v>
      </c>
      <c r="I2113" s="5">
        <v>42732</v>
      </c>
      <c r="J2113" s="5" t="s">
        <v>2</v>
      </c>
      <c r="K2113" s="5" t="s">
        <v>139</v>
      </c>
      <c r="L2113" s="6">
        <v>43525</v>
      </c>
      <c r="M2113" s="5">
        <v>1000</v>
      </c>
      <c r="N2113" s="5">
        <v>3710.48</v>
      </c>
      <c r="O2113" s="7">
        <v>37104.799999999996</v>
      </c>
    </row>
    <row r="2114" spans="1:15" x14ac:dyDescent="0.2">
      <c r="A2114" s="1" t="str">
        <f t="shared" si="66"/>
        <v>43525-Santader Rio Banco (1119)-26314-IN</v>
      </c>
      <c r="B2114" s="1" t="str">
        <f t="shared" si="67"/>
        <v>43525-Santader Rio Banco (1119)-IN</v>
      </c>
      <c r="C2114" s="1" t="str">
        <f>IF(I2114="","",IF(J2114="OUT","",IF(COUNTIF($A$2:A2114,A2114)=1,1,"")))</f>
        <v/>
      </c>
      <c r="D2114" s="1" t="str">
        <f>IF(I2114="","",IF(J2114="IN","",IF(COUNTIF($A$2:A2114,A2114)=1,1,"")))</f>
        <v/>
      </c>
      <c r="E2114" s="1" t="str">
        <f>IF(I2114="","",IF(J2114="OUT","",IF(COUNTIF(B$2:$B2114,B2114)=1,1,"")))</f>
        <v/>
      </c>
      <c r="F2114" s="1" t="str">
        <f>IF(I2114="","",IF(J2114="IN","",IF(COUNTIF($B$2:B2114,B2114)=1,1,"")))</f>
        <v/>
      </c>
      <c r="G2114" s="1">
        <f>IF(I2114="","",COUNTIF($K$1:K2114,K2114))</f>
        <v>50</v>
      </c>
      <c r="H2114" s="1">
        <f>IF(I2114="","",COUNTIF($G$2:G2114,1))</f>
        <v>98</v>
      </c>
      <c r="I2114" s="5">
        <v>26314</v>
      </c>
      <c r="J2114" s="5" t="s">
        <v>2</v>
      </c>
      <c r="K2114" s="5" t="s">
        <v>139</v>
      </c>
      <c r="L2114" s="6">
        <v>43525</v>
      </c>
      <c r="M2114" s="5">
        <v>3200</v>
      </c>
      <c r="N2114" s="5">
        <v>2651.71</v>
      </c>
      <c r="O2114" s="7">
        <v>84854.720000000001</v>
      </c>
    </row>
    <row r="2115" spans="1:15" x14ac:dyDescent="0.2">
      <c r="A2115" s="1" t="str">
        <f t="shared" si="66"/>
        <v>43525-Santader Rio Banco (1119)-42732-IN</v>
      </c>
      <c r="B2115" s="1" t="str">
        <f t="shared" si="67"/>
        <v>43525-Santader Rio Banco (1119)-IN</v>
      </c>
      <c r="C2115" s="1" t="str">
        <f>IF(I2115="","",IF(J2115="OUT","",IF(COUNTIF($A$2:A2115,A2115)=1,1,"")))</f>
        <v/>
      </c>
      <c r="D2115" s="1" t="str">
        <f>IF(I2115="","",IF(J2115="IN","",IF(COUNTIF($A$2:A2115,A2115)=1,1,"")))</f>
        <v/>
      </c>
      <c r="E2115" s="1" t="str">
        <f>IF(I2115="","",IF(J2115="OUT","",IF(COUNTIF(B$2:$B2115,B2115)=1,1,"")))</f>
        <v/>
      </c>
      <c r="F2115" s="1" t="str">
        <f>IF(I2115="","",IF(J2115="IN","",IF(COUNTIF($B$2:B2115,B2115)=1,1,"")))</f>
        <v/>
      </c>
      <c r="G2115" s="1">
        <f>IF(I2115="","",COUNTIF($K$1:K2115,K2115))</f>
        <v>51</v>
      </c>
      <c r="H2115" s="1">
        <f>IF(I2115="","",COUNTIF($G$2:G2115,1))</f>
        <v>98</v>
      </c>
      <c r="I2115" s="5">
        <v>42732</v>
      </c>
      <c r="J2115" s="5" t="s">
        <v>2</v>
      </c>
      <c r="K2115" s="5" t="s">
        <v>139</v>
      </c>
      <c r="L2115" s="6">
        <v>43525</v>
      </c>
      <c r="M2115" s="5">
        <v>2500</v>
      </c>
      <c r="N2115" s="5">
        <v>2651.71</v>
      </c>
      <c r="O2115" s="7">
        <v>66292.75</v>
      </c>
    </row>
    <row r="2116" spans="1:15" x14ac:dyDescent="0.2">
      <c r="A2116" s="1" t="str">
        <f t="shared" si="66"/>
        <v>43525-Aurum Valores (31)-32290-OUT</v>
      </c>
      <c r="B2116" s="1" t="str">
        <f t="shared" si="67"/>
        <v>43525-Aurum Valores (31)-OUT</v>
      </c>
      <c r="C2116" s="1" t="str">
        <f>IF(I2116="","",IF(J2116="OUT","",IF(COUNTIF($A$2:A2116,A2116)=1,1,"")))</f>
        <v/>
      </c>
      <c r="D2116" s="1">
        <f>IF(I2116="","",IF(J2116="IN","",IF(COUNTIF($A$2:A2116,A2116)=1,1,"")))</f>
        <v>1</v>
      </c>
      <c r="E2116" s="1" t="str">
        <f>IF(I2116="","",IF(J2116="OUT","",IF(COUNTIF(B$2:$B2116,B2116)=1,1,"")))</f>
        <v/>
      </c>
      <c r="F2116" s="1">
        <f>IF(I2116="","",IF(J2116="IN","",IF(COUNTIF($B$2:B2116,B2116)=1,1,"")))</f>
        <v>1</v>
      </c>
      <c r="G2116" s="1">
        <f>IF(I2116="","",COUNTIF($K$1:K2116,K2116))</f>
        <v>5</v>
      </c>
      <c r="H2116" s="1">
        <f>IF(I2116="","",COUNTIF($G$2:G2116,1))</f>
        <v>98</v>
      </c>
      <c r="I2116" s="5">
        <v>32290</v>
      </c>
      <c r="J2116" s="5" t="s">
        <v>3</v>
      </c>
      <c r="K2116" s="5" t="s">
        <v>57</v>
      </c>
      <c r="L2116" s="6">
        <v>43525</v>
      </c>
      <c r="M2116" s="5">
        <v>2600</v>
      </c>
      <c r="N2116" s="5">
        <v>3592.41</v>
      </c>
      <c r="O2116" s="7">
        <v>-93402.659999999989</v>
      </c>
    </row>
    <row r="2117" spans="1:15" x14ac:dyDescent="0.2">
      <c r="A2117" s="1" t="str">
        <f t="shared" si="66"/>
        <v>43525-Santader Rio Banco (1119)-26314-IN</v>
      </c>
      <c r="B2117" s="1" t="str">
        <f t="shared" si="67"/>
        <v>43525-Santader Rio Banco (1119)-IN</v>
      </c>
      <c r="C2117" s="1" t="str">
        <f>IF(I2117="","",IF(J2117="OUT","",IF(COUNTIF($A$2:A2117,A2117)=1,1,"")))</f>
        <v/>
      </c>
      <c r="D2117" s="1" t="str">
        <f>IF(I2117="","",IF(J2117="IN","",IF(COUNTIF($A$2:A2117,A2117)=1,1,"")))</f>
        <v/>
      </c>
      <c r="E2117" s="1" t="str">
        <f>IF(I2117="","",IF(J2117="OUT","",IF(COUNTIF(B$2:$B2117,B2117)=1,1,"")))</f>
        <v/>
      </c>
      <c r="F2117" s="1" t="str">
        <f>IF(I2117="","",IF(J2117="IN","",IF(COUNTIF($B$2:B2117,B2117)=1,1,"")))</f>
        <v/>
      </c>
      <c r="G2117" s="1">
        <f>IF(I2117="","",COUNTIF($K$1:K2117,K2117))</f>
        <v>52</v>
      </c>
      <c r="H2117" s="1">
        <f>IF(I2117="","",COUNTIF($G$2:G2117,1))</f>
        <v>98</v>
      </c>
      <c r="I2117" s="5">
        <v>26314</v>
      </c>
      <c r="J2117" s="5" t="s">
        <v>2</v>
      </c>
      <c r="K2117" s="5" t="s">
        <v>139</v>
      </c>
      <c r="L2117" s="6">
        <v>43525</v>
      </c>
      <c r="M2117" s="5">
        <v>1200</v>
      </c>
      <c r="N2117" s="5">
        <v>3540</v>
      </c>
      <c r="O2117" s="7">
        <v>42480</v>
      </c>
    </row>
    <row r="2118" spans="1:15" x14ac:dyDescent="0.2">
      <c r="A2118" s="1" t="str">
        <f t="shared" si="66"/>
        <v>43525-Santader Rio Banco (1119)-42732-IN</v>
      </c>
      <c r="B2118" s="1" t="str">
        <f t="shared" si="67"/>
        <v>43525-Santader Rio Banco (1119)-IN</v>
      </c>
      <c r="C2118" s="1" t="str">
        <f>IF(I2118="","",IF(J2118="OUT","",IF(COUNTIF($A$2:A2118,A2118)=1,1,"")))</f>
        <v/>
      </c>
      <c r="D2118" s="1" t="str">
        <f>IF(I2118="","",IF(J2118="IN","",IF(COUNTIF($A$2:A2118,A2118)=1,1,"")))</f>
        <v/>
      </c>
      <c r="E2118" s="1" t="str">
        <f>IF(I2118="","",IF(J2118="OUT","",IF(COUNTIF(B$2:$B2118,B2118)=1,1,"")))</f>
        <v/>
      </c>
      <c r="F2118" s="1" t="str">
        <f>IF(I2118="","",IF(J2118="IN","",IF(COUNTIF($B$2:B2118,B2118)=1,1,"")))</f>
        <v/>
      </c>
      <c r="G2118" s="1">
        <f>IF(I2118="","",COUNTIF($K$1:K2118,K2118))</f>
        <v>53</v>
      </c>
      <c r="H2118" s="1">
        <f>IF(I2118="","",COUNTIF($G$2:G2118,1))</f>
        <v>98</v>
      </c>
      <c r="I2118" s="5">
        <v>42732</v>
      </c>
      <c r="J2118" s="5" t="s">
        <v>2</v>
      </c>
      <c r="K2118" s="5" t="s">
        <v>139</v>
      </c>
      <c r="L2118" s="6">
        <v>43525</v>
      </c>
      <c r="M2118" s="5">
        <v>1000</v>
      </c>
      <c r="N2118" s="5">
        <v>3540</v>
      </c>
      <c r="O2118" s="7">
        <v>35400</v>
      </c>
    </row>
    <row r="2119" spans="1:15" x14ac:dyDescent="0.2">
      <c r="A2119" s="1" t="str">
        <f t="shared" si="66"/>
        <v>43525-PP Inversiones S.A (262)-42665-IN</v>
      </c>
      <c r="B2119" s="1" t="str">
        <f t="shared" si="67"/>
        <v>43525-PP Inversiones S.A (262)-IN</v>
      </c>
      <c r="C2119" s="1" t="str">
        <f>IF(I2119="","",IF(J2119="OUT","",IF(COUNTIF($A$2:A2119,A2119)=1,1,"")))</f>
        <v/>
      </c>
      <c r="D2119" s="1" t="str">
        <f>IF(I2119="","",IF(J2119="IN","",IF(COUNTIF($A$2:A2119,A2119)=1,1,"")))</f>
        <v/>
      </c>
      <c r="E2119" s="1" t="str">
        <f>IF(I2119="","",IF(J2119="OUT","",IF(COUNTIF(B$2:$B2119,B2119)=1,1,"")))</f>
        <v/>
      </c>
      <c r="F2119" s="1" t="str">
        <f>IF(I2119="","",IF(J2119="IN","",IF(COUNTIF($B$2:B2119,B2119)=1,1,"")))</f>
        <v/>
      </c>
      <c r="G2119" s="1">
        <f>IF(I2119="","",COUNTIF($K$1:K2119,K2119))</f>
        <v>61</v>
      </c>
      <c r="H2119" s="1">
        <f>IF(I2119="","",COUNTIF($G$2:G2119,1))</f>
        <v>98</v>
      </c>
      <c r="I2119" s="5">
        <v>42665</v>
      </c>
      <c r="J2119" s="5" t="s">
        <v>2</v>
      </c>
      <c r="K2119" s="5" t="s">
        <v>29</v>
      </c>
      <c r="L2119" s="6">
        <v>43525</v>
      </c>
      <c r="M2119" s="5">
        <v>22</v>
      </c>
      <c r="N2119" s="5">
        <v>336</v>
      </c>
      <c r="O2119" s="7">
        <v>7392</v>
      </c>
    </row>
    <row r="2120" spans="1:15" x14ac:dyDescent="0.2">
      <c r="A2120" s="1" t="str">
        <f t="shared" si="66"/>
        <v>43525-Invertir en Bolsa (203)-7617-OUT</v>
      </c>
      <c r="B2120" s="1" t="str">
        <f t="shared" si="67"/>
        <v>43525-Invertir en Bolsa (203)-OUT</v>
      </c>
      <c r="C2120" s="1" t="str">
        <f>IF(I2120="","",IF(J2120="OUT","",IF(COUNTIF($A$2:A2120,A2120)=1,1,"")))</f>
        <v/>
      </c>
      <c r="D2120" s="1" t="str">
        <f>IF(I2120="","",IF(J2120="IN","",IF(COUNTIF($A$2:A2120,A2120)=1,1,"")))</f>
        <v/>
      </c>
      <c r="E2120" s="1" t="str">
        <f>IF(I2120="","",IF(J2120="OUT","",IF(COUNTIF(B$2:$B2120,B2120)=1,1,"")))</f>
        <v/>
      </c>
      <c r="F2120" s="1" t="str">
        <f>IF(I2120="","",IF(J2120="IN","",IF(COUNTIF($B$2:B2120,B2120)=1,1,"")))</f>
        <v/>
      </c>
      <c r="G2120" s="1">
        <f>IF(I2120="","",COUNTIF($K$1:K2120,K2120))</f>
        <v>78</v>
      </c>
      <c r="H2120" s="1">
        <f>IF(I2120="","",COUNTIF($G$2:G2120,1))</f>
        <v>98</v>
      </c>
      <c r="I2120" s="5">
        <v>7617</v>
      </c>
      <c r="J2120" s="5" t="s">
        <v>3</v>
      </c>
      <c r="K2120" s="5" t="s">
        <v>44</v>
      </c>
      <c r="L2120" s="6">
        <v>43525</v>
      </c>
      <c r="M2120" s="5">
        <v>217</v>
      </c>
      <c r="N2120" s="5">
        <v>367.5</v>
      </c>
      <c r="O2120" s="7">
        <v>-79747.5</v>
      </c>
    </row>
    <row r="2121" spans="1:15" x14ac:dyDescent="0.2">
      <c r="A2121" s="1" t="str">
        <f t="shared" si="66"/>
        <v>43525-Santader Rio Banco (1119)-42732-IN</v>
      </c>
      <c r="B2121" s="1" t="str">
        <f t="shared" si="67"/>
        <v>43525-Santader Rio Banco (1119)-IN</v>
      </c>
      <c r="C2121" s="1" t="str">
        <f>IF(I2121="","",IF(J2121="OUT","",IF(COUNTIF($A$2:A2121,A2121)=1,1,"")))</f>
        <v/>
      </c>
      <c r="D2121" s="1" t="str">
        <f>IF(I2121="","",IF(J2121="IN","",IF(COUNTIF($A$2:A2121,A2121)=1,1,"")))</f>
        <v/>
      </c>
      <c r="E2121" s="1" t="str">
        <f>IF(I2121="","",IF(J2121="OUT","",IF(COUNTIF(B$2:$B2121,B2121)=1,1,"")))</f>
        <v/>
      </c>
      <c r="F2121" s="1" t="str">
        <f>IF(I2121="","",IF(J2121="IN","",IF(COUNTIF($B$2:B2121,B2121)=1,1,"")))</f>
        <v/>
      </c>
      <c r="G2121" s="1">
        <f>IF(I2121="","",COUNTIF($K$1:K2121,K2121))</f>
        <v>54</v>
      </c>
      <c r="H2121" s="1">
        <f>IF(I2121="","",COUNTIF($G$2:G2121,1))</f>
        <v>98</v>
      </c>
      <c r="I2121" s="5">
        <v>42732</v>
      </c>
      <c r="J2121" s="5" t="s">
        <v>2</v>
      </c>
      <c r="K2121" s="5" t="s">
        <v>139</v>
      </c>
      <c r="L2121" s="6">
        <v>43525</v>
      </c>
      <c r="M2121" s="5">
        <v>80</v>
      </c>
      <c r="N2121" s="5">
        <v>225</v>
      </c>
      <c r="O2121" s="7">
        <v>18000</v>
      </c>
    </row>
    <row r="2122" spans="1:15" x14ac:dyDescent="0.2">
      <c r="A2122" s="1" t="str">
        <f t="shared" si="66"/>
        <v>43525-Santader Rio Banco (1119)-42732-IN</v>
      </c>
      <c r="B2122" s="1" t="str">
        <f t="shared" si="67"/>
        <v>43525-Santader Rio Banco (1119)-IN</v>
      </c>
      <c r="C2122" s="1" t="str">
        <f>IF(I2122="","",IF(J2122="OUT","",IF(COUNTIF($A$2:A2122,A2122)=1,1,"")))</f>
        <v/>
      </c>
      <c r="D2122" s="1" t="str">
        <f>IF(I2122="","",IF(J2122="IN","",IF(COUNTIF($A$2:A2122,A2122)=1,1,"")))</f>
        <v/>
      </c>
      <c r="E2122" s="1" t="str">
        <f>IF(I2122="","",IF(J2122="OUT","",IF(COUNTIF(B$2:$B2122,B2122)=1,1,"")))</f>
        <v/>
      </c>
      <c r="F2122" s="1" t="str">
        <f>IF(I2122="","",IF(J2122="IN","",IF(COUNTIF($B$2:B2122,B2122)=1,1,"")))</f>
        <v/>
      </c>
      <c r="G2122" s="1">
        <f>IF(I2122="","",COUNTIF($K$1:K2122,K2122))</f>
        <v>55</v>
      </c>
      <c r="H2122" s="1">
        <f>IF(I2122="","",COUNTIF($G$2:G2122,1))</f>
        <v>98</v>
      </c>
      <c r="I2122" s="5">
        <v>42732</v>
      </c>
      <c r="J2122" s="5" t="s">
        <v>2</v>
      </c>
      <c r="K2122" s="5" t="s">
        <v>139</v>
      </c>
      <c r="L2122" s="6">
        <v>43525</v>
      </c>
      <c r="M2122" s="5">
        <v>332</v>
      </c>
      <c r="N2122" s="5">
        <v>40</v>
      </c>
      <c r="O2122" s="7">
        <v>13280</v>
      </c>
    </row>
    <row r="2123" spans="1:15" x14ac:dyDescent="0.2">
      <c r="A2123" s="1" t="str">
        <f t="shared" si="66"/>
        <v>43525-Santader Rio Banco (1119)-33901-IN</v>
      </c>
      <c r="B2123" s="1" t="str">
        <f t="shared" si="67"/>
        <v>43525-Santader Rio Banco (1119)-IN</v>
      </c>
      <c r="C2123" s="1">
        <f>IF(I2123="","",IF(J2123="OUT","",IF(COUNTIF($A$2:A2123,A2123)=1,1,"")))</f>
        <v>1</v>
      </c>
      <c r="D2123" s="1" t="str">
        <f>IF(I2123="","",IF(J2123="IN","",IF(COUNTIF($A$2:A2123,A2123)=1,1,"")))</f>
        <v/>
      </c>
      <c r="E2123" s="1" t="str">
        <f>IF(I2123="","",IF(J2123="OUT","",IF(COUNTIF(B$2:$B2123,B2123)=1,1,"")))</f>
        <v/>
      </c>
      <c r="F2123" s="1" t="str">
        <f>IF(I2123="","",IF(J2123="IN","",IF(COUNTIF($B$2:B2123,B2123)=1,1,"")))</f>
        <v/>
      </c>
      <c r="G2123" s="1">
        <f>IF(I2123="","",COUNTIF($K$1:K2123,K2123))</f>
        <v>56</v>
      </c>
      <c r="H2123" s="1">
        <f>IF(I2123="","",COUNTIF($G$2:G2123,1))</f>
        <v>98</v>
      </c>
      <c r="I2123" s="5">
        <v>33901</v>
      </c>
      <c r="J2123" s="5" t="s">
        <v>2</v>
      </c>
      <c r="K2123" s="5" t="s">
        <v>139</v>
      </c>
      <c r="L2123" s="6">
        <v>43525</v>
      </c>
      <c r="M2123" s="5">
        <v>20</v>
      </c>
      <c r="N2123" s="5">
        <v>99.9</v>
      </c>
      <c r="O2123" s="7">
        <v>1998</v>
      </c>
    </row>
    <row r="2124" spans="1:15" x14ac:dyDescent="0.2">
      <c r="A2124" s="1" t="str">
        <f t="shared" si="66"/>
        <v>43525-CRITERIA AN S.A. (1763)-22221-OUT</v>
      </c>
      <c r="B2124" s="1" t="str">
        <f t="shared" si="67"/>
        <v>43525-CRITERIA AN S.A. (1763)-OUT</v>
      </c>
      <c r="C2124" s="1" t="str">
        <f>IF(I2124="","",IF(J2124="OUT","",IF(COUNTIF($A$2:A2124,A2124)=1,1,"")))</f>
        <v/>
      </c>
      <c r="D2124" s="1" t="str">
        <f>IF(I2124="","",IF(J2124="IN","",IF(COUNTIF($A$2:A2124,A2124)=1,1,"")))</f>
        <v/>
      </c>
      <c r="E2124" s="1" t="str">
        <f>IF(I2124="","",IF(J2124="OUT","",IF(COUNTIF(B$2:$B2124,B2124)=1,1,"")))</f>
        <v/>
      </c>
      <c r="F2124" s="1" t="str">
        <f>IF(I2124="","",IF(J2124="IN","",IF(COUNTIF($B$2:B2124,B2124)=1,1,"")))</f>
        <v/>
      </c>
      <c r="G2124" s="1">
        <f>IF(I2124="","",COUNTIF($K$1:K2124,K2124))</f>
        <v>26</v>
      </c>
      <c r="H2124" s="1">
        <f>IF(I2124="","",COUNTIF($G$2:G2124,1))</f>
        <v>98</v>
      </c>
      <c r="I2124" s="5">
        <v>22221</v>
      </c>
      <c r="J2124" s="5" t="s">
        <v>3</v>
      </c>
      <c r="K2124" s="5" t="s">
        <v>41</v>
      </c>
      <c r="L2124" s="6">
        <v>43525</v>
      </c>
      <c r="M2124" s="5">
        <v>648</v>
      </c>
      <c r="N2124" s="5">
        <v>49.65</v>
      </c>
      <c r="O2124" s="7">
        <v>-32173.200000000001</v>
      </c>
    </row>
    <row r="2125" spans="1:15" x14ac:dyDescent="0.2">
      <c r="A2125" s="1" t="str">
        <f t="shared" si="66"/>
        <v>43525-EcoBolsar (689)-29154-OUT</v>
      </c>
      <c r="B2125" s="1" t="str">
        <f t="shared" si="67"/>
        <v>43525-EcoBolsar (689)-OUT</v>
      </c>
      <c r="C2125" s="1" t="str">
        <f>IF(I2125="","",IF(J2125="OUT","",IF(COUNTIF($A$2:A2125,A2125)=1,1,"")))</f>
        <v/>
      </c>
      <c r="D2125" s="1" t="str">
        <f>IF(I2125="","",IF(J2125="IN","",IF(COUNTIF($A$2:A2125,A2125)=1,1,"")))</f>
        <v/>
      </c>
      <c r="E2125" s="1" t="str">
        <f>IF(I2125="","",IF(J2125="OUT","",IF(COUNTIF(B$2:$B2125,B2125)=1,1,"")))</f>
        <v/>
      </c>
      <c r="F2125" s="1" t="str">
        <f>IF(I2125="","",IF(J2125="IN","",IF(COUNTIF($B$2:B2125,B2125)=1,1,"")))</f>
        <v/>
      </c>
      <c r="G2125" s="1">
        <f>IF(I2125="","",COUNTIF($K$1:K2125,K2125))</f>
        <v>213</v>
      </c>
      <c r="H2125" s="1">
        <f>IF(I2125="","",COUNTIF($G$2:G2125,1))</f>
        <v>98</v>
      </c>
      <c r="I2125" s="5">
        <v>29154</v>
      </c>
      <c r="J2125" s="5" t="s">
        <v>3</v>
      </c>
      <c r="K2125" s="5" t="s">
        <v>25</v>
      </c>
      <c r="L2125" s="6">
        <v>43525</v>
      </c>
      <c r="M2125" s="5">
        <v>734</v>
      </c>
      <c r="N2125" s="5">
        <v>48.2</v>
      </c>
      <c r="O2125" s="7">
        <v>-35378.800000000003</v>
      </c>
    </row>
    <row r="2126" spans="1:15" x14ac:dyDescent="0.2">
      <c r="A2126" s="1" t="str">
        <f t="shared" si="66"/>
        <v>43525-PP Inversiones S.A (262)-42665-IN</v>
      </c>
      <c r="B2126" s="1" t="str">
        <f t="shared" si="67"/>
        <v>43525-PP Inversiones S.A (262)-IN</v>
      </c>
      <c r="C2126" s="1" t="str">
        <f>IF(I2126="","",IF(J2126="OUT","",IF(COUNTIF($A$2:A2126,A2126)=1,1,"")))</f>
        <v/>
      </c>
      <c r="D2126" s="1" t="str">
        <f>IF(I2126="","",IF(J2126="IN","",IF(COUNTIF($A$2:A2126,A2126)=1,1,"")))</f>
        <v/>
      </c>
      <c r="E2126" s="1" t="str">
        <f>IF(I2126="","",IF(J2126="OUT","",IF(COUNTIF(B$2:$B2126,B2126)=1,1,"")))</f>
        <v/>
      </c>
      <c r="F2126" s="1" t="str">
        <f>IF(I2126="","",IF(J2126="IN","",IF(COUNTIF($B$2:B2126,B2126)=1,1,"")))</f>
        <v/>
      </c>
      <c r="G2126" s="1">
        <f>IF(I2126="","",COUNTIF($K$1:K2126,K2126))</f>
        <v>62</v>
      </c>
      <c r="H2126" s="1">
        <f>IF(I2126="","",COUNTIF($G$2:G2126,1))</f>
        <v>98</v>
      </c>
      <c r="I2126" s="5">
        <v>42665</v>
      </c>
      <c r="J2126" s="5" t="s">
        <v>2</v>
      </c>
      <c r="K2126" s="5" t="s">
        <v>29</v>
      </c>
      <c r="L2126" s="6">
        <v>43525</v>
      </c>
      <c r="M2126" s="5">
        <v>150</v>
      </c>
      <c r="N2126" s="5">
        <v>50.7</v>
      </c>
      <c r="O2126" s="7">
        <v>7605</v>
      </c>
    </row>
    <row r="2127" spans="1:15" x14ac:dyDescent="0.2">
      <c r="A2127" s="1" t="str">
        <f t="shared" si="66"/>
        <v>43525-BBVA Banco Frances (1103)-42697-IN</v>
      </c>
      <c r="B2127" s="1" t="str">
        <f t="shared" si="67"/>
        <v>43525-BBVA Banco Frances (1103)-IN</v>
      </c>
      <c r="C2127" s="1" t="str">
        <f>IF(I2127="","",IF(J2127="OUT","",IF(COUNTIF($A$2:A2127,A2127)=1,1,"")))</f>
        <v/>
      </c>
      <c r="D2127" s="1" t="str">
        <f>IF(I2127="","",IF(J2127="IN","",IF(COUNTIF($A$2:A2127,A2127)=1,1,"")))</f>
        <v/>
      </c>
      <c r="E2127" s="1" t="str">
        <f>IF(I2127="","",IF(J2127="OUT","",IF(COUNTIF(B$2:$B2127,B2127)=1,1,"")))</f>
        <v/>
      </c>
      <c r="F2127" s="1" t="str">
        <f>IF(I2127="","",IF(J2127="IN","",IF(COUNTIF($B$2:B2127,B2127)=1,1,"")))</f>
        <v/>
      </c>
      <c r="G2127" s="1">
        <f>IF(I2127="","",COUNTIF($K$1:K2127,K2127))</f>
        <v>144</v>
      </c>
      <c r="H2127" s="1">
        <f>IF(I2127="","",COUNTIF($G$2:G2127,1))</f>
        <v>98</v>
      </c>
      <c r="I2127" s="5">
        <v>42697</v>
      </c>
      <c r="J2127" s="5" t="s">
        <v>2</v>
      </c>
      <c r="K2127" s="5" t="s">
        <v>13</v>
      </c>
      <c r="L2127" s="6">
        <v>43525</v>
      </c>
      <c r="M2127" s="5">
        <v>170</v>
      </c>
      <c r="N2127" s="5">
        <v>48.1</v>
      </c>
      <c r="O2127" s="7">
        <v>8177</v>
      </c>
    </row>
    <row r="2128" spans="1:15" x14ac:dyDescent="0.2">
      <c r="A2128" s="1" t="str">
        <f t="shared" si="66"/>
        <v>43525-Santader Rio Banco (1119)-42732-IN</v>
      </c>
      <c r="B2128" s="1" t="str">
        <f t="shared" si="67"/>
        <v>43525-Santader Rio Banco (1119)-IN</v>
      </c>
      <c r="C2128" s="1" t="str">
        <f>IF(I2128="","",IF(J2128="OUT","",IF(COUNTIF($A$2:A2128,A2128)=1,1,"")))</f>
        <v/>
      </c>
      <c r="D2128" s="1" t="str">
        <f>IF(I2128="","",IF(J2128="IN","",IF(COUNTIF($A$2:A2128,A2128)=1,1,"")))</f>
        <v/>
      </c>
      <c r="E2128" s="1" t="str">
        <f>IF(I2128="","",IF(J2128="OUT","",IF(COUNTIF(B$2:$B2128,B2128)=1,1,"")))</f>
        <v/>
      </c>
      <c r="F2128" s="1" t="str">
        <f>IF(I2128="","",IF(J2128="IN","",IF(COUNTIF($B$2:B2128,B2128)=1,1,"")))</f>
        <v/>
      </c>
      <c r="G2128" s="1">
        <f>IF(I2128="","",COUNTIF($K$1:K2128,K2128))</f>
        <v>57</v>
      </c>
      <c r="H2128" s="1">
        <f>IF(I2128="","",COUNTIF($G$2:G2128,1))</f>
        <v>98</v>
      </c>
      <c r="I2128" s="5">
        <v>42732</v>
      </c>
      <c r="J2128" s="5" t="s">
        <v>2</v>
      </c>
      <c r="K2128" s="5" t="s">
        <v>139</v>
      </c>
      <c r="L2128" s="6">
        <v>43525</v>
      </c>
      <c r="M2128" s="5">
        <v>1392</v>
      </c>
      <c r="N2128" s="5">
        <v>50.7</v>
      </c>
      <c r="O2128" s="7">
        <v>70574.400000000009</v>
      </c>
    </row>
    <row r="2129" spans="1:15" x14ac:dyDescent="0.2">
      <c r="A2129" s="1" t="str">
        <f t="shared" si="66"/>
        <v>43525-Santader Rio Banco (1119)-42732-IN</v>
      </c>
      <c r="B2129" s="1" t="str">
        <f t="shared" si="67"/>
        <v>43525-Santader Rio Banco (1119)-IN</v>
      </c>
      <c r="C2129" s="1" t="str">
        <f>IF(I2129="","",IF(J2129="OUT","",IF(COUNTIF($A$2:A2129,A2129)=1,1,"")))</f>
        <v/>
      </c>
      <c r="D2129" s="1" t="str">
        <f>IF(I2129="","",IF(J2129="IN","",IF(COUNTIF($A$2:A2129,A2129)=1,1,"")))</f>
        <v/>
      </c>
      <c r="E2129" s="1" t="str">
        <f>IF(I2129="","",IF(J2129="OUT","",IF(COUNTIF(B$2:$B2129,B2129)=1,1,"")))</f>
        <v/>
      </c>
      <c r="F2129" s="1" t="str">
        <f>IF(I2129="","",IF(J2129="IN","",IF(COUNTIF($B$2:B2129,B2129)=1,1,"")))</f>
        <v/>
      </c>
      <c r="G2129" s="1">
        <f>IF(I2129="","",COUNTIF($K$1:K2129,K2129))</f>
        <v>58</v>
      </c>
      <c r="H2129" s="1">
        <f>IF(I2129="","",COUNTIF($G$2:G2129,1))</f>
        <v>98</v>
      </c>
      <c r="I2129" s="5">
        <v>42732</v>
      </c>
      <c r="J2129" s="5" t="s">
        <v>2</v>
      </c>
      <c r="K2129" s="5" t="s">
        <v>139</v>
      </c>
      <c r="L2129" s="6">
        <v>43525</v>
      </c>
      <c r="M2129" s="5">
        <v>30391</v>
      </c>
      <c r="N2129" s="5">
        <v>2110</v>
      </c>
      <c r="O2129" s="7">
        <v>641250.10000000009</v>
      </c>
    </row>
    <row r="2130" spans="1:15" x14ac:dyDescent="0.2">
      <c r="A2130" s="1" t="str">
        <f t="shared" si="66"/>
        <v>43525-Santader Rio Banco (1119)-42732-IN</v>
      </c>
      <c r="B2130" s="1" t="str">
        <f t="shared" si="67"/>
        <v>43525-Santader Rio Banco (1119)-IN</v>
      </c>
      <c r="C2130" s="1" t="str">
        <f>IF(I2130="","",IF(J2130="OUT","",IF(COUNTIF($A$2:A2130,A2130)=1,1,"")))</f>
        <v/>
      </c>
      <c r="D2130" s="1" t="str">
        <f>IF(I2130="","",IF(J2130="IN","",IF(COUNTIF($A$2:A2130,A2130)=1,1,"")))</f>
        <v/>
      </c>
      <c r="E2130" s="1" t="str">
        <f>IF(I2130="","",IF(J2130="OUT","",IF(COUNTIF(B$2:$B2130,B2130)=1,1,"")))</f>
        <v/>
      </c>
      <c r="F2130" s="1" t="str">
        <f>IF(I2130="","",IF(J2130="IN","",IF(COUNTIF($B$2:B2130,B2130)=1,1,"")))</f>
        <v/>
      </c>
      <c r="G2130" s="1">
        <f>IF(I2130="","",COUNTIF($K$1:K2130,K2130))</f>
        <v>59</v>
      </c>
      <c r="H2130" s="1">
        <f>IF(I2130="","",COUNTIF($G$2:G2130,1))</f>
        <v>98</v>
      </c>
      <c r="I2130" s="5">
        <v>42732</v>
      </c>
      <c r="J2130" s="5" t="s">
        <v>2</v>
      </c>
      <c r="K2130" s="5" t="s">
        <v>139</v>
      </c>
      <c r="L2130" s="6">
        <v>43525</v>
      </c>
      <c r="M2130" s="5">
        <v>27614</v>
      </c>
      <c r="N2130" s="5">
        <v>394.9</v>
      </c>
      <c r="O2130" s="7">
        <v>109047.686</v>
      </c>
    </row>
    <row r="2131" spans="1:15" x14ac:dyDescent="0.2">
      <c r="A2131" s="1" t="str">
        <f t="shared" si="66"/>
        <v>43525-CONSULTATIO INVESTMENTS S.A. (259)-29220-OUT</v>
      </c>
      <c r="B2131" s="1" t="str">
        <f t="shared" si="67"/>
        <v>43525-CONSULTATIO INVESTMENTS S.A. (259)-OUT</v>
      </c>
      <c r="C2131" s="1" t="str">
        <f>IF(I2131="","",IF(J2131="OUT","",IF(COUNTIF($A$2:A2131,A2131)=1,1,"")))</f>
        <v/>
      </c>
      <c r="D2131" s="1" t="str">
        <f>IF(I2131="","",IF(J2131="IN","",IF(COUNTIF($A$2:A2131,A2131)=1,1,"")))</f>
        <v/>
      </c>
      <c r="E2131" s="1" t="str">
        <f>IF(I2131="","",IF(J2131="OUT","",IF(COUNTIF(B$2:$B2131,B2131)=1,1,"")))</f>
        <v/>
      </c>
      <c r="F2131" s="1" t="str">
        <f>IF(I2131="","",IF(J2131="IN","",IF(COUNTIF($B$2:B2131,B2131)=1,1,"")))</f>
        <v/>
      </c>
      <c r="G2131" s="1">
        <f>IF(I2131="","",COUNTIF($K$1:K2131,K2131))</f>
        <v>8</v>
      </c>
      <c r="H2131" s="1">
        <f>IF(I2131="","",COUNTIF($G$2:G2131,1))</f>
        <v>98</v>
      </c>
      <c r="I2131" s="5">
        <v>29220</v>
      </c>
      <c r="J2131" s="5" t="s">
        <v>3</v>
      </c>
      <c r="K2131" s="5" t="s">
        <v>146</v>
      </c>
      <c r="L2131" s="6">
        <v>43525</v>
      </c>
      <c r="M2131" s="5">
        <v>2812</v>
      </c>
      <c r="N2131" s="5">
        <v>2435</v>
      </c>
      <c r="O2131" s="7">
        <v>-68472.2</v>
      </c>
    </row>
    <row r="2132" spans="1:15" x14ac:dyDescent="0.2">
      <c r="A2132" s="1" t="str">
        <f t="shared" si="66"/>
        <v>43525-Banco Frances Custodia (1647)-26056-OUT</v>
      </c>
      <c r="B2132" s="1" t="str">
        <f t="shared" si="67"/>
        <v>43525-Banco Frances Custodia (1647)-OUT</v>
      </c>
      <c r="C2132" s="1" t="str">
        <f>IF(I2132="","",IF(J2132="OUT","",IF(COUNTIF($A$2:A2132,A2132)=1,1,"")))</f>
        <v/>
      </c>
      <c r="D2132" s="1">
        <f>IF(I2132="","",IF(J2132="IN","",IF(COUNTIF($A$2:A2132,A2132)=1,1,"")))</f>
        <v>1</v>
      </c>
      <c r="E2132" s="1" t="str">
        <f>IF(I2132="","",IF(J2132="OUT","",IF(COUNTIF(B$2:$B2132,B2132)=1,1,"")))</f>
        <v/>
      </c>
      <c r="F2132" s="1">
        <f>IF(I2132="","",IF(J2132="IN","",IF(COUNTIF($B$2:B2132,B2132)=1,1,"")))</f>
        <v>1</v>
      </c>
      <c r="G2132" s="1">
        <f>IF(I2132="","",COUNTIF($K$1:K2132,K2132))</f>
        <v>15</v>
      </c>
      <c r="H2132" s="1">
        <f>IF(I2132="","",COUNTIF($G$2:G2132,1))</f>
        <v>98</v>
      </c>
      <c r="I2132" s="5">
        <v>26056</v>
      </c>
      <c r="J2132" s="5" t="s">
        <v>3</v>
      </c>
      <c r="K2132" s="5" t="s">
        <v>9</v>
      </c>
      <c r="L2132" s="6">
        <v>43525</v>
      </c>
      <c r="M2132" s="5">
        <v>6</v>
      </c>
      <c r="N2132" s="5">
        <v>629</v>
      </c>
      <c r="O2132" s="7">
        <v>-3774</v>
      </c>
    </row>
    <row r="2133" spans="1:15" x14ac:dyDescent="0.2">
      <c r="A2133" s="1" t="str">
        <f t="shared" si="66"/>
        <v>43525-Banco Frances Custodia (1647)-30524-OUT</v>
      </c>
      <c r="B2133" s="1" t="str">
        <f t="shared" si="67"/>
        <v>43525-Banco Frances Custodia (1647)-OUT</v>
      </c>
      <c r="C2133" s="1" t="str">
        <f>IF(I2133="","",IF(J2133="OUT","",IF(COUNTIF($A$2:A2133,A2133)=1,1,"")))</f>
        <v/>
      </c>
      <c r="D2133" s="1">
        <f>IF(I2133="","",IF(J2133="IN","",IF(COUNTIF($A$2:A2133,A2133)=1,1,"")))</f>
        <v>1</v>
      </c>
      <c r="E2133" s="1" t="str">
        <f>IF(I2133="","",IF(J2133="OUT","",IF(COUNTIF(B$2:$B2133,B2133)=1,1,"")))</f>
        <v/>
      </c>
      <c r="F2133" s="1" t="str">
        <f>IF(I2133="","",IF(J2133="IN","",IF(COUNTIF($B$2:B2133,B2133)=1,1,"")))</f>
        <v/>
      </c>
      <c r="G2133" s="1">
        <f>IF(I2133="","",COUNTIF($K$1:K2133,K2133))</f>
        <v>16</v>
      </c>
      <c r="H2133" s="1">
        <f>IF(I2133="","",COUNTIF($G$2:G2133,1))</f>
        <v>98</v>
      </c>
      <c r="I2133" s="5">
        <v>30524</v>
      </c>
      <c r="J2133" s="5" t="s">
        <v>3</v>
      </c>
      <c r="K2133" s="5" t="s">
        <v>9</v>
      </c>
      <c r="L2133" s="6">
        <v>43525</v>
      </c>
      <c r="M2133" s="5">
        <v>200</v>
      </c>
      <c r="N2133" s="5">
        <v>629</v>
      </c>
      <c r="O2133" s="7">
        <v>-125800</v>
      </c>
    </row>
    <row r="2134" spans="1:15" x14ac:dyDescent="0.2">
      <c r="A2134" s="1" t="str">
        <f t="shared" si="66"/>
        <v>43525-Banco Frances Custodia (1647)-32198-OUT</v>
      </c>
      <c r="B2134" s="1" t="str">
        <f t="shared" si="67"/>
        <v>43525-Banco Frances Custodia (1647)-OUT</v>
      </c>
      <c r="C2134" s="1" t="str">
        <f>IF(I2134="","",IF(J2134="OUT","",IF(COUNTIF($A$2:A2134,A2134)=1,1,"")))</f>
        <v/>
      </c>
      <c r="D2134" s="1">
        <f>IF(I2134="","",IF(J2134="IN","",IF(COUNTIF($A$2:A2134,A2134)=1,1,"")))</f>
        <v>1</v>
      </c>
      <c r="E2134" s="1" t="str">
        <f>IF(I2134="","",IF(J2134="OUT","",IF(COUNTIF(B$2:$B2134,B2134)=1,1,"")))</f>
        <v/>
      </c>
      <c r="F2134" s="1" t="str">
        <f>IF(I2134="","",IF(J2134="IN","",IF(COUNTIF($B$2:B2134,B2134)=1,1,"")))</f>
        <v/>
      </c>
      <c r="G2134" s="1">
        <f>IF(I2134="","",COUNTIF($K$1:K2134,K2134))</f>
        <v>17</v>
      </c>
      <c r="H2134" s="1">
        <f>IF(I2134="","",COUNTIF($G$2:G2134,1))</f>
        <v>98</v>
      </c>
      <c r="I2134" s="5">
        <v>32198</v>
      </c>
      <c r="J2134" s="5" t="s">
        <v>3</v>
      </c>
      <c r="K2134" s="5" t="s">
        <v>9</v>
      </c>
      <c r="L2134" s="6">
        <v>43525</v>
      </c>
      <c r="M2134" s="5">
        <v>9</v>
      </c>
      <c r="N2134" s="5">
        <v>629</v>
      </c>
      <c r="O2134" s="7">
        <v>-5661</v>
      </c>
    </row>
    <row r="2135" spans="1:15" x14ac:dyDescent="0.2">
      <c r="A2135" s="1" t="str">
        <f t="shared" si="66"/>
        <v>43525-Banco Frances Custodia (1647)-41915-OUT</v>
      </c>
      <c r="B2135" s="1" t="str">
        <f t="shared" si="67"/>
        <v>43525-Banco Frances Custodia (1647)-OUT</v>
      </c>
      <c r="C2135" s="1" t="str">
        <f>IF(I2135="","",IF(J2135="OUT","",IF(COUNTIF($A$2:A2135,A2135)=1,1,"")))</f>
        <v/>
      </c>
      <c r="D2135" s="1">
        <f>IF(I2135="","",IF(J2135="IN","",IF(COUNTIF($A$2:A2135,A2135)=1,1,"")))</f>
        <v>1</v>
      </c>
      <c r="E2135" s="1" t="str">
        <f>IF(I2135="","",IF(J2135="OUT","",IF(COUNTIF(B$2:$B2135,B2135)=1,1,"")))</f>
        <v/>
      </c>
      <c r="F2135" s="1" t="str">
        <f>IF(I2135="","",IF(J2135="IN","",IF(COUNTIF($B$2:B2135,B2135)=1,1,"")))</f>
        <v/>
      </c>
      <c r="G2135" s="1">
        <f>IF(I2135="","",COUNTIF($K$1:K2135,K2135))</f>
        <v>18</v>
      </c>
      <c r="H2135" s="1">
        <f>IF(I2135="","",COUNTIF($G$2:G2135,1))</f>
        <v>98</v>
      </c>
      <c r="I2135" s="5">
        <v>41915</v>
      </c>
      <c r="J2135" s="5" t="s">
        <v>3</v>
      </c>
      <c r="K2135" s="5" t="s">
        <v>9</v>
      </c>
      <c r="L2135" s="6">
        <v>43525</v>
      </c>
      <c r="M2135" s="5">
        <v>15</v>
      </c>
      <c r="N2135" s="5">
        <v>629</v>
      </c>
      <c r="O2135" s="7">
        <v>-9435</v>
      </c>
    </row>
    <row r="2136" spans="1:15" x14ac:dyDescent="0.2">
      <c r="A2136" s="1" t="str">
        <f t="shared" si="66"/>
        <v>43525-Santader Rio Banco (1119)-42732-IN</v>
      </c>
      <c r="B2136" s="1" t="str">
        <f t="shared" si="67"/>
        <v>43525-Santader Rio Banco (1119)-IN</v>
      </c>
      <c r="C2136" s="1" t="str">
        <f>IF(I2136="","",IF(J2136="OUT","",IF(COUNTIF($A$2:A2136,A2136)=1,1,"")))</f>
        <v/>
      </c>
      <c r="D2136" s="1" t="str">
        <f>IF(I2136="","",IF(J2136="IN","",IF(COUNTIF($A$2:A2136,A2136)=1,1,"")))</f>
        <v/>
      </c>
      <c r="E2136" s="1" t="str">
        <f>IF(I2136="","",IF(J2136="OUT","",IF(COUNTIF(B$2:$B2136,B2136)=1,1,"")))</f>
        <v/>
      </c>
      <c r="F2136" s="1" t="str">
        <f>IF(I2136="","",IF(J2136="IN","",IF(COUNTIF($B$2:B2136,B2136)=1,1,"")))</f>
        <v/>
      </c>
      <c r="G2136" s="1">
        <f>IF(I2136="","",COUNTIF($K$1:K2136,K2136))</f>
        <v>60</v>
      </c>
      <c r="H2136" s="1">
        <f>IF(I2136="","",COUNTIF($G$2:G2136,1))</f>
        <v>98</v>
      </c>
      <c r="I2136" s="5">
        <v>42732</v>
      </c>
      <c r="J2136" s="5" t="s">
        <v>2</v>
      </c>
      <c r="K2136" s="5" t="s">
        <v>139</v>
      </c>
      <c r="L2136" s="6">
        <v>43525</v>
      </c>
      <c r="M2136" s="5">
        <v>10000</v>
      </c>
      <c r="N2136" s="5">
        <v>0</v>
      </c>
      <c r="O2136" s="7">
        <v>0</v>
      </c>
    </row>
    <row r="2137" spans="1:15" x14ac:dyDescent="0.2">
      <c r="A2137" s="1" t="str">
        <f t="shared" si="66"/>
        <v>43525-CONSULTATIO INVESTMENTS S.A. (259)-29220-OUT</v>
      </c>
      <c r="B2137" s="1" t="str">
        <f t="shared" si="67"/>
        <v>43525-CONSULTATIO INVESTMENTS S.A. (259)-OUT</v>
      </c>
      <c r="C2137" s="1" t="str">
        <f>IF(I2137="","",IF(J2137="OUT","",IF(COUNTIF($A$2:A2137,A2137)=1,1,"")))</f>
        <v/>
      </c>
      <c r="D2137" s="1" t="str">
        <f>IF(I2137="","",IF(J2137="IN","",IF(COUNTIF($A$2:A2137,A2137)=1,1,"")))</f>
        <v/>
      </c>
      <c r="E2137" s="1" t="str">
        <f>IF(I2137="","",IF(J2137="OUT","",IF(COUNTIF(B$2:$B2137,B2137)=1,1,"")))</f>
        <v/>
      </c>
      <c r="F2137" s="1" t="str">
        <f>IF(I2137="","",IF(J2137="IN","",IF(COUNTIF($B$2:B2137,B2137)=1,1,"")))</f>
        <v/>
      </c>
      <c r="G2137" s="1">
        <f>IF(I2137="","",COUNTIF($K$1:K2137,K2137))</f>
        <v>9</v>
      </c>
      <c r="H2137" s="1">
        <f>IF(I2137="","",COUNTIF($G$2:G2137,1))</f>
        <v>98</v>
      </c>
      <c r="I2137" s="5">
        <v>29220</v>
      </c>
      <c r="J2137" s="5" t="s">
        <v>3</v>
      </c>
      <c r="K2137" s="5" t="s">
        <v>146</v>
      </c>
      <c r="L2137" s="6">
        <v>43525</v>
      </c>
      <c r="M2137" s="5">
        <v>39800</v>
      </c>
      <c r="N2137" s="5">
        <v>101.05</v>
      </c>
      <c r="O2137" s="7">
        <v>-40217.9</v>
      </c>
    </row>
    <row r="2138" spans="1:15" x14ac:dyDescent="0.2">
      <c r="A2138" s="1" t="str">
        <f t="shared" si="66"/>
        <v>43525-Santader Rio Banco (1119)-26314-IN</v>
      </c>
      <c r="B2138" s="1" t="str">
        <f t="shared" si="67"/>
        <v>43525-Santader Rio Banco (1119)-IN</v>
      </c>
      <c r="C2138" s="1" t="str">
        <f>IF(I2138="","",IF(J2138="OUT","",IF(COUNTIF($A$2:A2138,A2138)=1,1,"")))</f>
        <v/>
      </c>
      <c r="D2138" s="1" t="str">
        <f>IF(I2138="","",IF(J2138="IN","",IF(COUNTIF($A$2:A2138,A2138)=1,1,"")))</f>
        <v/>
      </c>
      <c r="E2138" s="1" t="str">
        <f>IF(I2138="","",IF(J2138="OUT","",IF(COUNTIF(B$2:$B2138,B2138)=1,1,"")))</f>
        <v/>
      </c>
      <c r="F2138" s="1" t="str">
        <f>IF(I2138="","",IF(J2138="IN","",IF(COUNTIF($B$2:B2138,B2138)=1,1,"")))</f>
        <v/>
      </c>
      <c r="G2138" s="1">
        <f>IF(I2138="","",COUNTIF($K$1:K2138,K2138))</f>
        <v>61</v>
      </c>
      <c r="H2138" s="1">
        <f>IF(I2138="","",COUNTIF($G$2:G2138,1))</f>
        <v>98</v>
      </c>
      <c r="I2138" s="5">
        <v>26314</v>
      </c>
      <c r="J2138" s="5" t="s">
        <v>2</v>
      </c>
      <c r="K2138" s="5" t="s">
        <v>139</v>
      </c>
      <c r="L2138" s="6">
        <v>43525</v>
      </c>
      <c r="M2138" s="5">
        <v>116000</v>
      </c>
      <c r="N2138" s="5">
        <v>109.15</v>
      </c>
      <c r="O2138" s="7">
        <v>126614.00000000001</v>
      </c>
    </row>
    <row r="2139" spans="1:15" x14ac:dyDescent="0.2">
      <c r="A2139" s="1" t="str">
        <f t="shared" si="66"/>
        <v>43525-Santader Rio Banco (1119)-26314-IN</v>
      </c>
      <c r="B2139" s="1" t="str">
        <f t="shared" si="67"/>
        <v>43525-Santader Rio Banco (1119)-IN</v>
      </c>
      <c r="C2139" s="1" t="str">
        <f>IF(I2139="","",IF(J2139="OUT","",IF(COUNTIF($A$2:A2139,A2139)=1,1,"")))</f>
        <v/>
      </c>
      <c r="D2139" s="1" t="str">
        <f>IF(I2139="","",IF(J2139="IN","",IF(COUNTIF($A$2:A2139,A2139)=1,1,"")))</f>
        <v/>
      </c>
      <c r="E2139" s="1" t="str">
        <f>IF(I2139="","",IF(J2139="OUT","",IF(COUNTIF(B$2:$B2139,B2139)=1,1,"")))</f>
        <v/>
      </c>
      <c r="F2139" s="1" t="str">
        <f>IF(I2139="","",IF(J2139="IN","",IF(COUNTIF($B$2:B2139,B2139)=1,1,"")))</f>
        <v/>
      </c>
      <c r="G2139" s="1">
        <f>IF(I2139="","",COUNTIF($K$1:K2139,K2139))</f>
        <v>62</v>
      </c>
      <c r="H2139" s="1">
        <f>IF(I2139="","",COUNTIF($G$2:G2139,1))</f>
        <v>98</v>
      </c>
      <c r="I2139" s="5">
        <v>26314</v>
      </c>
      <c r="J2139" s="5" t="s">
        <v>2</v>
      </c>
      <c r="K2139" s="5" t="s">
        <v>139</v>
      </c>
      <c r="L2139" s="6">
        <v>43525</v>
      </c>
      <c r="M2139" s="5">
        <v>23000</v>
      </c>
      <c r="N2139" s="5">
        <v>120.85</v>
      </c>
      <c r="O2139" s="7">
        <v>27795.499999999996</v>
      </c>
    </row>
    <row r="2140" spans="1:15" x14ac:dyDescent="0.2">
      <c r="A2140" s="1" t="str">
        <f t="shared" si="66"/>
        <v>43525-EcoBolsar (689)-40082-OUT</v>
      </c>
      <c r="B2140" s="1" t="str">
        <f t="shared" si="67"/>
        <v>43525-EcoBolsar (689)-OUT</v>
      </c>
      <c r="C2140" s="1" t="str">
        <f>IF(I2140="","",IF(J2140="OUT","",IF(COUNTIF($A$2:A2140,A2140)=1,1,"")))</f>
        <v/>
      </c>
      <c r="D2140" s="1" t="str">
        <f>IF(I2140="","",IF(J2140="IN","",IF(COUNTIF($A$2:A2140,A2140)=1,1,"")))</f>
        <v/>
      </c>
      <c r="E2140" s="1" t="str">
        <f>IF(I2140="","",IF(J2140="OUT","",IF(COUNTIF(B$2:$B2140,B2140)=1,1,"")))</f>
        <v/>
      </c>
      <c r="F2140" s="1" t="str">
        <f>IF(I2140="","",IF(J2140="IN","",IF(COUNTIF($B$2:B2140,B2140)=1,1,"")))</f>
        <v/>
      </c>
      <c r="G2140" s="1">
        <f>IF(I2140="","",COUNTIF($K$1:K2140,K2140))</f>
        <v>214</v>
      </c>
      <c r="H2140" s="1">
        <f>IF(I2140="","",COUNTIF($G$2:G2140,1))</f>
        <v>98</v>
      </c>
      <c r="I2140" s="5">
        <v>40082</v>
      </c>
      <c r="J2140" s="5" t="s">
        <v>3</v>
      </c>
      <c r="K2140" s="5" t="s">
        <v>25</v>
      </c>
      <c r="L2140" s="6">
        <v>43525</v>
      </c>
      <c r="M2140" s="5">
        <v>336</v>
      </c>
      <c r="N2140" s="5">
        <v>61.1</v>
      </c>
      <c r="O2140" s="7">
        <v>-20529.600000000002</v>
      </c>
    </row>
    <row r="2141" spans="1:15" x14ac:dyDescent="0.2">
      <c r="A2141" s="1" t="str">
        <f t="shared" si="66"/>
        <v>43525-PP Inversiones S.A (262)-42665-IN</v>
      </c>
      <c r="B2141" s="1" t="str">
        <f t="shared" si="67"/>
        <v>43525-PP Inversiones S.A (262)-IN</v>
      </c>
      <c r="C2141" s="1" t="str">
        <f>IF(I2141="","",IF(J2141="OUT","",IF(COUNTIF($A$2:A2141,A2141)=1,1,"")))</f>
        <v/>
      </c>
      <c r="D2141" s="1" t="str">
        <f>IF(I2141="","",IF(J2141="IN","",IF(COUNTIF($A$2:A2141,A2141)=1,1,"")))</f>
        <v/>
      </c>
      <c r="E2141" s="1" t="str">
        <f>IF(I2141="","",IF(J2141="OUT","",IF(COUNTIF(B$2:$B2141,B2141)=1,1,"")))</f>
        <v/>
      </c>
      <c r="F2141" s="1" t="str">
        <f>IF(I2141="","",IF(J2141="IN","",IF(COUNTIF($B$2:B2141,B2141)=1,1,"")))</f>
        <v/>
      </c>
      <c r="G2141" s="1">
        <f>IF(I2141="","",COUNTIF($K$1:K2141,K2141))</f>
        <v>63</v>
      </c>
      <c r="H2141" s="1">
        <f>IF(I2141="","",COUNTIF($G$2:G2141,1))</f>
        <v>98</v>
      </c>
      <c r="I2141" s="5">
        <v>42665</v>
      </c>
      <c r="J2141" s="5" t="s">
        <v>2</v>
      </c>
      <c r="K2141" s="5" t="s">
        <v>29</v>
      </c>
      <c r="L2141" s="6">
        <v>43525</v>
      </c>
      <c r="M2141" s="5">
        <v>116</v>
      </c>
      <c r="N2141" s="5">
        <v>61.55</v>
      </c>
      <c r="O2141" s="7">
        <v>7139.7999999999993</v>
      </c>
    </row>
    <row r="2142" spans="1:15" x14ac:dyDescent="0.2">
      <c r="A2142" s="1" t="str">
        <f t="shared" si="66"/>
        <v>43525-Invertir en Bolsa (203)-7617-OUT</v>
      </c>
      <c r="B2142" s="1" t="str">
        <f t="shared" si="67"/>
        <v>43525-Invertir en Bolsa (203)-OUT</v>
      </c>
      <c r="C2142" s="1" t="str">
        <f>IF(I2142="","",IF(J2142="OUT","",IF(COUNTIF($A$2:A2142,A2142)=1,1,"")))</f>
        <v/>
      </c>
      <c r="D2142" s="1" t="str">
        <f>IF(I2142="","",IF(J2142="IN","",IF(COUNTIF($A$2:A2142,A2142)=1,1,"")))</f>
        <v/>
      </c>
      <c r="E2142" s="1" t="str">
        <f>IF(I2142="","",IF(J2142="OUT","",IF(COUNTIF(B$2:$B2142,B2142)=1,1,"")))</f>
        <v/>
      </c>
      <c r="F2142" s="1" t="str">
        <f>IF(I2142="","",IF(J2142="IN","",IF(COUNTIF($B$2:B2142,B2142)=1,1,"")))</f>
        <v/>
      </c>
      <c r="G2142" s="1">
        <f>IF(I2142="","",COUNTIF($K$1:K2142,K2142))</f>
        <v>79</v>
      </c>
      <c r="H2142" s="1">
        <f>IF(I2142="","",COUNTIF($G$2:G2142,1))</f>
        <v>98</v>
      </c>
      <c r="I2142" s="5">
        <v>7617</v>
      </c>
      <c r="J2142" s="5" t="s">
        <v>3</v>
      </c>
      <c r="K2142" s="5" t="s">
        <v>44</v>
      </c>
      <c r="L2142" s="6">
        <v>43525</v>
      </c>
      <c r="M2142" s="5">
        <v>3241</v>
      </c>
      <c r="N2142" s="5">
        <v>61.45</v>
      </c>
      <c r="O2142" s="7">
        <v>-199159.45</v>
      </c>
    </row>
    <row r="2143" spans="1:15" x14ac:dyDescent="0.2">
      <c r="A2143" s="1" t="str">
        <f t="shared" si="66"/>
        <v>43525-Santader Rio Banco (1119)-33901-IN</v>
      </c>
      <c r="B2143" s="1" t="str">
        <f t="shared" si="67"/>
        <v>43525-Santader Rio Banco (1119)-IN</v>
      </c>
      <c r="C2143" s="1" t="str">
        <f>IF(I2143="","",IF(J2143="OUT","",IF(COUNTIF($A$2:A2143,A2143)=1,1,"")))</f>
        <v/>
      </c>
      <c r="D2143" s="1" t="str">
        <f>IF(I2143="","",IF(J2143="IN","",IF(COUNTIF($A$2:A2143,A2143)=1,1,"")))</f>
        <v/>
      </c>
      <c r="E2143" s="1" t="str">
        <f>IF(I2143="","",IF(J2143="OUT","",IF(COUNTIF(B$2:$B2143,B2143)=1,1,"")))</f>
        <v/>
      </c>
      <c r="F2143" s="1" t="str">
        <f>IF(I2143="","",IF(J2143="IN","",IF(COUNTIF($B$2:B2143,B2143)=1,1,"")))</f>
        <v/>
      </c>
      <c r="G2143" s="1">
        <f>IF(I2143="","",COUNTIF($K$1:K2143,K2143))</f>
        <v>63</v>
      </c>
      <c r="H2143" s="1">
        <f>IF(I2143="","",COUNTIF($G$2:G2143,1))</f>
        <v>98</v>
      </c>
      <c r="I2143" s="5">
        <v>33901</v>
      </c>
      <c r="J2143" s="5" t="s">
        <v>2</v>
      </c>
      <c r="K2143" s="5" t="s">
        <v>139</v>
      </c>
      <c r="L2143" s="6">
        <v>43525</v>
      </c>
      <c r="M2143" s="5">
        <v>40</v>
      </c>
      <c r="N2143" s="5">
        <v>126.8</v>
      </c>
      <c r="O2143" s="7">
        <v>5072</v>
      </c>
    </row>
    <row r="2144" spans="1:15" x14ac:dyDescent="0.2">
      <c r="A2144" s="1" t="str">
        <f t="shared" si="66"/>
        <v>43525-BBVA Banco Frances (1103)-42679-IN</v>
      </c>
      <c r="B2144" s="1" t="str">
        <f t="shared" si="67"/>
        <v>43525-BBVA Banco Frances (1103)-IN</v>
      </c>
      <c r="C2144" s="1" t="str">
        <f>IF(I2144="","",IF(J2144="OUT","",IF(COUNTIF($A$2:A2144,A2144)=1,1,"")))</f>
        <v/>
      </c>
      <c r="D2144" s="1" t="str">
        <f>IF(I2144="","",IF(J2144="IN","",IF(COUNTIF($A$2:A2144,A2144)=1,1,"")))</f>
        <v/>
      </c>
      <c r="E2144" s="1" t="str">
        <f>IF(I2144="","",IF(J2144="OUT","",IF(COUNTIF(B$2:$B2144,B2144)=1,1,"")))</f>
        <v/>
      </c>
      <c r="F2144" s="1" t="str">
        <f>IF(I2144="","",IF(J2144="IN","",IF(COUNTIF($B$2:B2144,B2144)=1,1,"")))</f>
        <v/>
      </c>
      <c r="G2144" s="1">
        <f>IF(I2144="","",COUNTIF($K$1:K2144,K2144))</f>
        <v>145</v>
      </c>
      <c r="H2144" s="1">
        <f>IF(I2144="","",COUNTIF($G$2:G2144,1))</f>
        <v>98</v>
      </c>
      <c r="I2144" s="5">
        <v>42679</v>
      </c>
      <c r="J2144" s="5" t="s">
        <v>2</v>
      </c>
      <c r="K2144" s="5" t="s">
        <v>13</v>
      </c>
      <c r="L2144" s="6">
        <v>43525</v>
      </c>
      <c r="M2144" s="5">
        <v>1540</v>
      </c>
      <c r="N2144" s="5">
        <v>125</v>
      </c>
      <c r="O2144" s="7">
        <v>192500</v>
      </c>
    </row>
    <row r="2145" spans="1:15" x14ac:dyDescent="0.2">
      <c r="A2145" s="1" t="str">
        <f t="shared" si="66"/>
        <v>43525-Santader Rio Banco (1119)-42732-IN</v>
      </c>
      <c r="B2145" s="1" t="str">
        <f t="shared" si="67"/>
        <v>43525-Santader Rio Banco (1119)-IN</v>
      </c>
      <c r="C2145" s="1" t="str">
        <f>IF(I2145="","",IF(J2145="OUT","",IF(COUNTIF($A$2:A2145,A2145)=1,1,"")))</f>
        <v/>
      </c>
      <c r="D2145" s="1" t="str">
        <f>IF(I2145="","",IF(J2145="IN","",IF(COUNTIF($A$2:A2145,A2145)=1,1,"")))</f>
        <v/>
      </c>
      <c r="E2145" s="1" t="str">
        <f>IF(I2145="","",IF(J2145="OUT","",IF(COUNTIF(B$2:$B2145,B2145)=1,1,"")))</f>
        <v/>
      </c>
      <c r="F2145" s="1" t="str">
        <f>IF(I2145="","",IF(J2145="IN","",IF(COUNTIF($B$2:B2145,B2145)=1,1,"")))</f>
        <v/>
      </c>
      <c r="G2145" s="1">
        <f>IF(I2145="","",COUNTIF($K$1:K2145,K2145))</f>
        <v>64</v>
      </c>
      <c r="H2145" s="1">
        <f>IF(I2145="","",COUNTIF($G$2:G2145,1))</f>
        <v>98</v>
      </c>
      <c r="I2145" s="5">
        <v>42732</v>
      </c>
      <c r="J2145" s="5" t="s">
        <v>2</v>
      </c>
      <c r="K2145" s="5" t="s">
        <v>139</v>
      </c>
      <c r="L2145" s="6">
        <v>43525</v>
      </c>
      <c r="M2145" s="5">
        <v>400</v>
      </c>
      <c r="N2145" s="5">
        <v>68.5</v>
      </c>
      <c r="O2145" s="7">
        <v>27400</v>
      </c>
    </row>
    <row r="2146" spans="1:15" x14ac:dyDescent="0.2">
      <c r="A2146" s="1" t="str">
        <f t="shared" si="66"/>
        <v>43525-Invertir en Bolsa (203)-7617-OUT</v>
      </c>
      <c r="B2146" s="1" t="str">
        <f t="shared" si="67"/>
        <v>43525-Invertir en Bolsa (203)-OUT</v>
      </c>
      <c r="C2146" s="1" t="str">
        <f>IF(I2146="","",IF(J2146="OUT","",IF(COUNTIF($A$2:A2146,A2146)=1,1,"")))</f>
        <v/>
      </c>
      <c r="D2146" s="1" t="str">
        <f>IF(I2146="","",IF(J2146="IN","",IF(COUNTIF($A$2:A2146,A2146)=1,1,"")))</f>
        <v/>
      </c>
      <c r="E2146" s="1" t="str">
        <f>IF(I2146="","",IF(J2146="OUT","",IF(COUNTIF(B$2:$B2146,B2146)=1,1,"")))</f>
        <v/>
      </c>
      <c r="F2146" s="1" t="str">
        <f>IF(I2146="","",IF(J2146="IN","",IF(COUNTIF($B$2:B2146,B2146)=1,1,"")))</f>
        <v/>
      </c>
      <c r="G2146" s="1">
        <f>IF(I2146="","",COUNTIF($K$1:K2146,K2146))</f>
        <v>80</v>
      </c>
      <c r="H2146" s="1">
        <f>IF(I2146="","",COUNTIF($G$2:G2146,1))</f>
        <v>98</v>
      </c>
      <c r="I2146" s="5">
        <v>7617</v>
      </c>
      <c r="J2146" s="5" t="s">
        <v>3</v>
      </c>
      <c r="K2146" s="5" t="s">
        <v>44</v>
      </c>
      <c r="L2146" s="6">
        <v>43525</v>
      </c>
      <c r="M2146" s="5">
        <v>633</v>
      </c>
      <c r="N2146" s="5">
        <v>65.400000000000006</v>
      </c>
      <c r="O2146" s="7">
        <v>-41398.200000000004</v>
      </c>
    </row>
    <row r="2147" spans="1:15" x14ac:dyDescent="0.2">
      <c r="A2147" s="1" t="str">
        <f t="shared" si="66"/>
        <v>43525-PP Inversiones S.A (262)-42665-IN</v>
      </c>
      <c r="B2147" s="1" t="str">
        <f t="shared" si="67"/>
        <v>43525-PP Inversiones S.A (262)-IN</v>
      </c>
      <c r="C2147" s="1" t="str">
        <f>IF(I2147="","",IF(J2147="OUT","",IF(COUNTIF($A$2:A2147,A2147)=1,1,"")))</f>
        <v/>
      </c>
      <c r="D2147" s="1" t="str">
        <f>IF(I2147="","",IF(J2147="IN","",IF(COUNTIF($A$2:A2147,A2147)=1,1,"")))</f>
        <v/>
      </c>
      <c r="E2147" s="1" t="str">
        <f>IF(I2147="","",IF(J2147="OUT","",IF(COUNTIF(B$2:$B2147,B2147)=1,1,"")))</f>
        <v/>
      </c>
      <c r="F2147" s="1" t="str">
        <f>IF(I2147="","",IF(J2147="IN","",IF(COUNTIF($B$2:B2147,B2147)=1,1,"")))</f>
        <v/>
      </c>
      <c r="G2147" s="1">
        <f>IF(I2147="","",COUNTIF($K$1:K2147,K2147))</f>
        <v>64</v>
      </c>
      <c r="H2147" s="1">
        <f>IF(I2147="","",COUNTIF($G$2:G2147,1))</f>
        <v>98</v>
      </c>
      <c r="I2147" s="5">
        <v>42665</v>
      </c>
      <c r="J2147" s="5" t="s">
        <v>2</v>
      </c>
      <c r="K2147" s="5" t="s">
        <v>29</v>
      </c>
      <c r="L2147" s="6">
        <v>43525</v>
      </c>
      <c r="M2147" s="5">
        <v>198</v>
      </c>
      <c r="N2147" s="5">
        <v>117.3</v>
      </c>
      <c r="O2147" s="7">
        <v>23225.399999999998</v>
      </c>
    </row>
    <row r="2148" spans="1:15" x14ac:dyDescent="0.2">
      <c r="A2148" s="1" t="str">
        <f t="shared" ref="A2148:A2211" si="68">IF(I2148="","",L2148&amp;"-"&amp;K2148&amp;"-"&amp;I2148&amp;"-"&amp;J2148)</f>
        <v>43525-Santader Rio Banco (1119)-33901-IN</v>
      </c>
      <c r="B2148" s="1" t="str">
        <f t="shared" ref="B2148:B2211" si="69">IF(I2148="","",L2148&amp;"-"&amp;K2148&amp;"-"&amp;J2148)</f>
        <v>43525-Santader Rio Banco (1119)-IN</v>
      </c>
      <c r="C2148" s="1" t="str">
        <f>IF(I2148="","",IF(J2148="OUT","",IF(COUNTIF($A$2:A2148,A2148)=1,1,"")))</f>
        <v/>
      </c>
      <c r="D2148" s="1" t="str">
        <f>IF(I2148="","",IF(J2148="IN","",IF(COUNTIF($A$2:A2148,A2148)=1,1,"")))</f>
        <v/>
      </c>
      <c r="E2148" s="1" t="str">
        <f>IF(I2148="","",IF(J2148="OUT","",IF(COUNTIF(B$2:$B2148,B2148)=1,1,"")))</f>
        <v/>
      </c>
      <c r="F2148" s="1" t="str">
        <f>IF(I2148="","",IF(J2148="IN","",IF(COUNTIF($B$2:B2148,B2148)=1,1,"")))</f>
        <v/>
      </c>
      <c r="G2148" s="1">
        <f>IF(I2148="","",COUNTIF($K$1:K2148,K2148))</f>
        <v>65</v>
      </c>
      <c r="H2148" s="1">
        <f>IF(I2148="","",COUNTIF($G$2:G2148,1))</f>
        <v>98</v>
      </c>
      <c r="I2148" s="5">
        <v>33901</v>
      </c>
      <c r="J2148" s="5" t="s">
        <v>2</v>
      </c>
      <c r="K2148" s="5" t="s">
        <v>139</v>
      </c>
      <c r="L2148" s="6">
        <v>43525</v>
      </c>
      <c r="M2148" s="5">
        <v>1000</v>
      </c>
      <c r="N2148" s="5">
        <v>113.85</v>
      </c>
      <c r="O2148" s="7">
        <v>1138.4999999999998</v>
      </c>
    </row>
    <row r="2149" spans="1:15" x14ac:dyDescent="0.2">
      <c r="A2149" s="1" t="str">
        <f t="shared" si="68"/>
        <v>43525-Aurum Valores (31)-32290-OUT</v>
      </c>
      <c r="B2149" s="1" t="str">
        <f t="shared" si="69"/>
        <v>43525-Aurum Valores (31)-OUT</v>
      </c>
      <c r="C2149" s="1" t="str">
        <f>IF(I2149="","",IF(J2149="OUT","",IF(COUNTIF($A$2:A2149,A2149)=1,1,"")))</f>
        <v/>
      </c>
      <c r="D2149" s="1" t="str">
        <f>IF(I2149="","",IF(J2149="IN","",IF(COUNTIF($A$2:A2149,A2149)=1,1,"")))</f>
        <v/>
      </c>
      <c r="E2149" s="1" t="str">
        <f>IF(I2149="","",IF(J2149="OUT","",IF(COUNTIF(B$2:$B2149,B2149)=1,1,"")))</f>
        <v/>
      </c>
      <c r="F2149" s="1" t="str">
        <f>IF(I2149="","",IF(J2149="IN","",IF(COUNTIF($B$2:B2149,B2149)=1,1,"")))</f>
        <v/>
      </c>
      <c r="G2149" s="1">
        <f>IF(I2149="","",COUNTIF($K$1:K2149,K2149))</f>
        <v>6</v>
      </c>
      <c r="H2149" s="1">
        <f>IF(I2149="","",COUNTIF($G$2:G2149,1))</f>
        <v>98</v>
      </c>
      <c r="I2149" s="5">
        <v>32290</v>
      </c>
      <c r="J2149" s="5" t="s">
        <v>3</v>
      </c>
      <c r="K2149" s="5" t="s">
        <v>57</v>
      </c>
      <c r="L2149" s="6">
        <v>43525</v>
      </c>
      <c r="M2149" s="5">
        <v>647</v>
      </c>
      <c r="N2149" s="5">
        <v>51.7</v>
      </c>
      <c r="O2149" s="7">
        <v>-33449.9</v>
      </c>
    </row>
    <row r="2150" spans="1:15" x14ac:dyDescent="0.2">
      <c r="A2150" s="1" t="str">
        <f t="shared" si="68"/>
        <v>43525-Invertir en Bolsa (203)-7617-OUT</v>
      </c>
      <c r="B2150" s="1" t="str">
        <f t="shared" si="69"/>
        <v>43525-Invertir en Bolsa (203)-OUT</v>
      </c>
      <c r="C2150" s="1" t="str">
        <f>IF(I2150="","",IF(J2150="OUT","",IF(COUNTIF($A$2:A2150,A2150)=1,1,"")))</f>
        <v/>
      </c>
      <c r="D2150" s="1" t="str">
        <f>IF(I2150="","",IF(J2150="IN","",IF(COUNTIF($A$2:A2150,A2150)=1,1,"")))</f>
        <v/>
      </c>
      <c r="E2150" s="1" t="str">
        <f>IF(I2150="","",IF(J2150="OUT","",IF(COUNTIF(B$2:$B2150,B2150)=1,1,"")))</f>
        <v/>
      </c>
      <c r="F2150" s="1" t="str">
        <f>IF(I2150="","",IF(J2150="IN","",IF(COUNTIF($B$2:B2150,B2150)=1,1,"")))</f>
        <v/>
      </c>
      <c r="G2150" s="1">
        <f>IF(I2150="","",COUNTIF($K$1:K2150,K2150))</f>
        <v>81</v>
      </c>
      <c r="H2150" s="1">
        <f>IF(I2150="","",COUNTIF($G$2:G2150,1))</f>
        <v>98</v>
      </c>
      <c r="I2150" s="5">
        <v>7617</v>
      </c>
      <c r="J2150" s="5" t="s">
        <v>3</v>
      </c>
      <c r="K2150" s="5" t="s">
        <v>44</v>
      </c>
      <c r="L2150" s="6">
        <v>43525</v>
      </c>
      <c r="M2150" s="5">
        <v>4116</v>
      </c>
      <c r="N2150" s="5">
        <v>50.9</v>
      </c>
      <c r="O2150" s="7">
        <v>-209504.4</v>
      </c>
    </row>
    <row r="2151" spans="1:15" x14ac:dyDescent="0.2">
      <c r="A2151" s="1" t="str">
        <f t="shared" si="68"/>
        <v>43525-Luis D.Trucco Soc de Bolsa S.A. (211)-14131-OUT</v>
      </c>
      <c r="B2151" s="1" t="str">
        <f t="shared" si="69"/>
        <v>43525-Luis D.Trucco Soc de Bolsa S.A. (211)-OUT</v>
      </c>
      <c r="C2151" s="1" t="str">
        <f>IF(I2151="","",IF(J2151="OUT","",IF(COUNTIF($A$2:A2151,A2151)=1,1,"")))</f>
        <v/>
      </c>
      <c r="D2151" s="1" t="str">
        <f>IF(I2151="","",IF(J2151="IN","",IF(COUNTIF($A$2:A2151,A2151)=1,1,"")))</f>
        <v/>
      </c>
      <c r="E2151" s="1" t="str">
        <f>IF(I2151="","",IF(J2151="OUT","",IF(COUNTIF(B$2:$B2151,B2151)=1,1,"")))</f>
        <v/>
      </c>
      <c r="F2151" s="1" t="str">
        <f>IF(I2151="","",IF(J2151="IN","",IF(COUNTIF($B$2:B2151,B2151)=1,1,"")))</f>
        <v/>
      </c>
      <c r="G2151" s="1">
        <f>IF(I2151="","",COUNTIF($K$1:K2151,K2151))</f>
        <v>7</v>
      </c>
      <c r="H2151" s="1">
        <f>IF(I2151="","",COUNTIF($G$2:G2151,1))</f>
        <v>98</v>
      </c>
      <c r="I2151" s="5">
        <v>14131</v>
      </c>
      <c r="J2151" s="5" t="s">
        <v>3</v>
      </c>
      <c r="K2151" s="5" t="s">
        <v>148</v>
      </c>
      <c r="L2151" s="6">
        <v>43525</v>
      </c>
      <c r="M2151" s="5">
        <v>134</v>
      </c>
      <c r="N2151" s="5">
        <v>610.70000000000005</v>
      </c>
      <c r="O2151" s="7">
        <v>-81833.8</v>
      </c>
    </row>
    <row r="2152" spans="1:15" x14ac:dyDescent="0.2">
      <c r="A2152" s="1" t="str">
        <f t="shared" si="68"/>
        <v>43525-PP Inversiones S.A (262)-42665-IN</v>
      </c>
      <c r="B2152" s="1" t="str">
        <f t="shared" si="69"/>
        <v>43525-PP Inversiones S.A (262)-IN</v>
      </c>
      <c r="C2152" s="1" t="str">
        <f>IF(I2152="","",IF(J2152="OUT","",IF(COUNTIF($A$2:A2152,A2152)=1,1,"")))</f>
        <v/>
      </c>
      <c r="D2152" s="1" t="str">
        <f>IF(I2152="","",IF(J2152="IN","",IF(COUNTIF($A$2:A2152,A2152)=1,1,"")))</f>
        <v/>
      </c>
      <c r="E2152" s="1" t="str">
        <f>IF(I2152="","",IF(J2152="OUT","",IF(COUNTIF(B$2:$B2152,B2152)=1,1,"")))</f>
        <v/>
      </c>
      <c r="F2152" s="1" t="str">
        <f>IF(I2152="","",IF(J2152="IN","",IF(COUNTIF($B$2:B2152,B2152)=1,1,"")))</f>
        <v/>
      </c>
      <c r="G2152" s="1">
        <f>IF(I2152="","",COUNTIF($K$1:K2152,K2152))</f>
        <v>65</v>
      </c>
      <c r="H2152" s="1">
        <f>IF(I2152="","",COUNTIF($G$2:G2152,1))</f>
        <v>98</v>
      </c>
      <c r="I2152" s="5">
        <v>42665</v>
      </c>
      <c r="J2152" s="5" t="s">
        <v>2</v>
      </c>
      <c r="K2152" s="5" t="s">
        <v>29</v>
      </c>
      <c r="L2152" s="6">
        <v>43525</v>
      </c>
      <c r="M2152" s="5">
        <v>20</v>
      </c>
      <c r="N2152" s="5">
        <v>577.85</v>
      </c>
      <c r="O2152" s="7">
        <v>11557</v>
      </c>
    </row>
    <row r="2153" spans="1:15" x14ac:dyDescent="0.2">
      <c r="A2153" s="1" t="str">
        <f t="shared" si="68"/>
        <v>43525-Santader Rio Banco (1119)-42732-IN</v>
      </c>
      <c r="B2153" s="1" t="str">
        <f t="shared" si="69"/>
        <v>43525-Santader Rio Banco (1119)-IN</v>
      </c>
      <c r="C2153" s="1" t="str">
        <f>IF(I2153="","",IF(J2153="OUT","",IF(COUNTIF($A$2:A2153,A2153)=1,1,"")))</f>
        <v/>
      </c>
      <c r="D2153" s="1" t="str">
        <f>IF(I2153="","",IF(J2153="IN","",IF(COUNTIF($A$2:A2153,A2153)=1,1,"")))</f>
        <v/>
      </c>
      <c r="E2153" s="1" t="str">
        <f>IF(I2153="","",IF(J2153="OUT","",IF(COUNTIF(B$2:$B2153,B2153)=1,1,"")))</f>
        <v/>
      </c>
      <c r="F2153" s="1" t="str">
        <f>IF(I2153="","",IF(J2153="IN","",IF(COUNTIF($B$2:B2153,B2153)=1,1,"")))</f>
        <v/>
      </c>
      <c r="G2153" s="1">
        <f>IF(I2153="","",COUNTIF($K$1:K2153,K2153))</f>
        <v>66</v>
      </c>
      <c r="H2153" s="1">
        <f>IF(I2153="","",COUNTIF($G$2:G2153,1))</f>
        <v>98</v>
      </c>
      <c r="I2153" s="5">
        <v>42732</v>
      </c>
      <c r="J2153" s="5" t="s">
        <v>2</v>
      </c>
      <c r="K2153" s="5" t="s">
        <v>139</v>
      </c>
      <c r="L2153" s="6">
        <v>43525</v>
      </c>
      <c r="M2153" s="5">
        <v>300</v>
      </c>
      <c r="N2153" s="5">
        <v>566</v>
      </c>
      <c r="O2153" s="7">
        <v>169800</v>
      </c>
    </row>
    <row r="2154" spans="1:15" x14ac:dyDescent="0.2">
      <c r="A2154" s="1" t="str">
        <f t="shared" si="68"/>
        <v>43525-Santader Rio Banco (1119)-42732-IN</v>
      </c>
      <c r="B2154" s="1" t="str">
        <f t="shared" si="69"/>
        <v>43525-Santader Rio Banco (1119)-IN</v>
      </c>
      <c r="C2154" s="1" t="str">
        <f>IF(I2154="","",IF(J2154="OUT","",IF(COUNTIF($A$2:A2154,A2154)=1,1,"")))</f>
        <v/>
      </c>
      <c r="D2154" s="1" t="str">
        <f>IF(I2154="","",IF(J2154="IN","",IF(COUNTIF($A$2:A2154,A2154)=1,1,"")))</f>
        <v/>
      </c>
      <c r="E2154" s="1" t="str">
        <f>IF(I2154="","",IF(J2154="OUT","",IF(COUNTIF(B$2:$B2154,B2154)=1,1,"")))</f>
        <v/>
      </c>
      <c r="F2154" s="1" t="str">
        <f>IF(I2154="","",IF(J2154="IN","",IF(COUNTIF($B$2:B2154,B2154)=1,1,"")))</f>
        <v/>
      </c>
      <c r="G2154" s="1">
        <f>IF(I2154="","",COUNTIF($K$1:K2154,K2154))</f>
        <v>67</v>
      </c>
      <c r="H2154" s="1">
        <f>IF(I2154="","",COUNTIF($G$2:G2154,1))</f>
        <v>98</v>
      </c>
      <c r="I2154" s="5">
        <v>42732</v>
      </c>
      <c r="J2154" s="5" t="s">
        <v>2</v>
      </c>
      <c r="K2154" s="5" t="s">
        <v>139</v>
      </c>
      <c r="L2154" s="6">
        <v>43525</v>
      </c>
      <c r="M2154" s="5">
        <v>200000</v>
      </c>
      <c r="N2154" s="5">
        <v>1.87</v>
      </c>
      <c r="O2154" s="7">
        <v>3740.0000000000005</v>
      </c>
    </row>
    <row r="2155" spans="1:15" x14ac:dyDescent="0.2">
      <c r="A2155" s="1" t="str">
        <f t="shared" si="68"/>
        <v>43525-Santader Rio Banco (1119)-42732-IN</v>
      </c>
      <c r="B2155" s="1" t="str">
        <f t="shared" si="69"/>
        <v>43525-Santader Rio Banco (1119)-IN</v>
      </c>
      <c r="C2155" s="1" t="str">
        <f>IF(I2155="","",IF(J2155="OUT","",IF(COUNTIF($A$2:A2155,A2155)=1,1,"")))</f>
        <v/>
      </c>
      <c r="D2155" s="1" t="str">
        <f>IF(I2155="","",IF(J2155="IN","",IF(COUNTIF($A$2:A2155,A2155)=1,1,"")))</f>
        <v/>
      </c>
      <c r="E2155" s="1" t="str">
        <f>IF(I2155="","",IF(J2155="OUT","",IF(COUNTIF(B$2:$B2155,B2155)=1,1,"")))</f>
        <v/>
      </c>
      <c r="F2155" s="1" t="str">
        <f>IF(I2155="","",IF(J2155="IN","",IF(COUNTIF($B$2:B2155,B2155)=1,1,"")))</f>
        <v/>
      </c>
      <c r="G2155" s="1">
        <f>IF(I2155="","",COUNTIF($K$1:K2155,K2155))</f>
        <v>68</v>
      </c>
      <c r="H2155" s="1">
        <f>IF(I2155="","",COUNTIF($G$2:G2155,1))</f>
        <v>98</v>
      </c>
      <c r="I2155" s="5">
        <v>42732</v>
      </c>
      <c r="J2155" s="5" t="s">
        <v>2</v>
      </c>
      <c r="K2155" s="5" t="s">
        <v>139</v>
      </c>
      <c r="L2155" s="6">
        <v>43525</v>
      </c>
      <c r="M2155" s="5">
        <v>11710</v>
      </c>
      <c r="N2155" s="5">
        <v>15</v>
      </c>
      <c r="O2155" s="7">
        <v>175650</v>
      </c>
    </row>
    <row r="2156" spans="1:15" x14ac:dyDescent="0.2">
      <c r="A2156" s="1" t="str">
        <f t="shared" si="68"/>
        <v>43525-CRITERIA AN S.A. (1763)-22221-OUT</v>
      </c>
      <c r="B2156" s="1" t="str">
        <f t="shared" si="69"/>
        <v>43525-CRITERIA AN S.A. (1763)-OUT</v>
      </c>
      <c r="C2156" s="1" t="str">
        <f>IF(I2156="","",IF(J2156="OUT","",IF(COUNTIF($A$2:A2156,A2156)=1,1,"")))</f>
        <v/>
      </c>
      <c r="D2156" s="1" t="str">
        <f>IF(I2156="","",IF(J2156="IN","",IF(COUNTIF($A$2:A2156,A2156)=1,1,"")))</f>
        <v/>
      </c>
      <c r="E2156" s="1" t="str">
        <f>IF(I2156="","",IF(J2156="OUT","",IF(COUNTIF(B$2:$B2156,B2156)=1,1,"")))</f>
        <v/>
      </c>
      <c r="F2156" s="1" t="str">
        <f>IF(I2156="","",IF(J2156="IN","",IF(COUNTIF($B$2:B2156,B2156)=1,1,"")))</f>
        <v/>
      </c>
      <c r="G2156" s="1">
        <f>IF(I2156="","",COUNTIF($K$1:K2156,K2156))</f>
        <v>27</v>
      </c>
      <c r="H2156" s="1">
        <f>IF(I2156="","",COUNTIF($G$2:G2156,1))</f>
        <v>98</v>
      </c>
      <c r="I2156" s="5">
        <v>22221</v>
      </c>
      <c r="J2156" s="5" t="s">
        <v>3</v>
      </c>
      <c r="K2156" s="5" t="s">
        <v>41</v>
      </c>
      <c r="L2156" s="6">
        <v>43525</v>
      </c>
      <c r="M2156" s="5">
        <v>3900</v>
      </c>
      <c r="N2156" s="5">
        <v>98.08</v>
      </c>
      <c r="O2156" s="7">
        <v>-164480.16</v>
      </c>
    </row>
    <row r="2157" spans="1:15" x14ac:dyDescent="0.2">
      <c r="A2157" s="1" t="str">
        <f t="shared" si="68"/>
        <v>43525-Banco Galicia (552)-12076-IN</v>
      </c>
      <c r="B2157" s="1" t="str">
        <f t="shared" si="69"/>
        <v>43525-Banco Galicia (552)-IN</v>
      </c>
      <c r="C2157" s="1">
        <f>IF(I2157="","",IF(J2157="OUT","",IF(COUNTIF($A$2:A2157,A2157)=1,1,"")))</f>
        <v>1</v>
      </c>
      <c r="D2157" s="1" t="str">
        <f>IF(I2157="","",IF(J2157="IN","",IF(COUNTIF($A$2:A2157,A2157)=1,1,"")))</f>
        <v/>
      </c>
      <c r="E2157" s="1" t="str">
        <f>IF(I2157="","",IF(J2157="OUT","",IF(COUNTIF(B$2:$B2157,B2157)=1,1,"")))</f>
        <v/>
      </c>
      <c r="F2157" s="1" t="str">
        <f>IF(I2157="","",IF(J2157="IN","",IF(COUNTIF($B$2:B2157,B2157)=1,1,"")))</f>
        <v/>
      </c>
      <c r="G2157" s="1">
        <f>IF(I2157="","",COUNTIF($K$1:K2157,K2157))</f>
        <v>144</v>
      </c>
      <c r="H2157" s="1">
        <f>IF(I2157="","",COUNTIF($G$2:G2157,1))</f>
        <v>98</v>
      </c>
      <c r="I2157" s="5">
        <v>12076</v>
      </c>
      <c r="J2157" s="5" t="s">
        <v>2</v>
      </c>
      <c r="K2157" s="5" t="s">
        <v>10</v>
      </c>
      <c r="L2157" s="6">
        <v>43525</v>
      </c>
      <c r="M2157" s="5">
        <v>35500</v>
      </c>
      <c r="N2157" s="5">
        <v>97.39</v>
      </c>
      <c r="O2157" s="7">
        <v>1486658.3499999999</v>
      </c>
    </row>
    <row r="2158" spans="1:15" x14ac:dyDescent="0.2">
      <c r="A2158" s="1" t="str">
        <f t="shared" si="68"/>
        <v>43525-Santader Rio Banco (1119)-26314-IN</v>
      </c>
      <c r="B2158" s="1" t="str">
        <f t="shared" si="69"/>
        <v>43525-Santader Rio Banco (1119)-IN</v>
      </c>
      <c r="C2158" s="1" t="str">
        <f>IF(I2158="","",IF(J2158="OUT","",IF(COUNTIF($A$2:A2158,A2158)=1,1,"")))</f>
        <v/>
      </c>
      <c r="D2158" s="1" t="str">
        <f>IF(I2158="","",IF(J2158="IN","",IF(COUNTIF($A$2:A2158,A2158)=1,1,"")))</f>
        <v/>
      </c>
      <c r="E2158" s="1" t="str">
        <f>IF(I2158="","",IF(J2158="OUT","",IF(COUNTIF(B$2:$B2158,B2158)=1,1,"")))</f>
        <v/>
      </c>
      <c r="F2158" s="1" t="str">
        <f>IF(I2158="","",IF(J2158="IN","",IF(COUNTIF($B$2:B2158,B2158)=1,1,"")))</f>
        <v/>
      </c>
      <c r="G2158" s="1">
        <f>IF(I2158="","",COUNTIF($K$1:K2158,K2158))</f>
        <v>69</v>
      </c>
      <c r="H2158" s="1">
        <f>IF(I2158="","",COUNTIF($G$2:G2158,1))</f>
        <v>98</v>
      </c>
      <c r="I2158" s="5">
        <v>26314</v>
      </c>
      <c r="J2158" s="5" t="s">
        <v>2</v>
      </c>
      <c r="K2158" s="5" t="s">
        <v>139</v>
      </c>
      <c r="L2158" s="6">
        <v>43525</v>
      </c>
      <c r="M2158" s="5">
        <v>2450</v>
      </c>
      <c r="N2158" s="5">
        <v>6.76</v>
      </c>
      <c r="O2158" s="7">
        <v>16562</v>
      </c>
    </row>
    <row r="2159" spans="1:15" x14ac:dyDescent="0.2">
      <c r="A2159" s="1" t="str">
        <f t="shared" si="68"/>
        <v>43525-Santader Rio Banco (1119)-33901-IN</v>
      </c>
      <c r="B2159" s="1" t="str">
        <f t="shared" si="69"/>
        <v>43525-Santader Rio Banco (1119)-IN</v>
      </c>
      <c r="C2159" s="1" t="str">
        <f>IF(I2159="","",IF(J2159="OUT","",IF(COUNTIF($A$2:A2159,A2159)=1,1,"")))</f>
        <v/>
      </c>
      <c r="D2159" s="1" t="str">
        <f>IF(I2159="","",IF(J2159="IN","",IF(COUNTIF($A$2:A2159,A2159)=1,1,"")))</f>
        <v/>
      </c>
      <c r="E2159" s="1" t="str">
        <f>IF(I2159="","",IF(J2159="OUT","",IF(COUNTIF(B$2:$B2159,B2159)=1,1,"")))</f>
        <v/>
      </c>
      <c r="F2159" s="1" t="str">
        <f>IF(I2159="","",IF(J2159="IN","",IF(COUNTIF($B$2:B2159,B2159)=1,1,"")))</f>
        <v/>
      </c>
      <c r="G2159" s="1">
        <f>IF(I2159="","",COUNTIF($K$1:K2159,K2159))</f>
        <v>70</v>
      </c>
      <c r="H2159" s="1">
        <f>IF(I2159="","",COUNTIF($G$2:G2159,1))</f>
        <v>98</v>
      </c>
      <c r="I2159" s="5">
        <v>33901</v>
      </c>
      <c r="J2159" s="5" t="s">
        <v>2</v>
      </c>
      <c r="K2159" s="5" t="s">
        <v>139</v>
      </c>
      <c r="L2159" s="6">
        <v>43525</v>
      </c>
      <c r="M2159" s="5">
        <v>300</v>
      </c>
      <c r="N2159" s="5">
        <v>6.21</v>
      </c>
      <c r="O2159" s="7">
        <v>1863</v>
      </c>
    </row>
    <row r="2160" spans="1:15" x14ac:dyDescent="0.2">
      <c r="A2160" s="1" t="str">
        <f t="shared" si="68"/>
        <v>43525-EcoBolsar (689)-40082-OUT</v>
      </c>
      <c r="B2160" s="1" t="str">
        <f t="shared" si="69"/>
        <v>43525-EcoBolsar (689)-OUT</v>
      </c>
      <c r="C2160" s="1" t="str">
        <f>IF(I2160="","",IF(J2160="OUT","",IF(COUNTIF($A$2:A2160,A2160)=1,1,"")))</f>
        <v/>
      </c>
      <c r="D2160" s="1" t="str">
        <f>IF(I2160="","",IF(J2160="IN","",IF(COUNTIF($A$2:A2160,A2160)=1,1,"")))</f>
        <v/>
      </c>
      <c r="E2160" s="1" t="str">
        <f>IF(I2160="","",IF(J2160="OUT","",IF(COUNTIF(B$2:$B2160,B2160)=1,1,"")))</f>
        <v/>
      </c>
      <c r="F2160" s="1" t="str">
        <f>IF(I2160="","",IF(J2160="IN","",IF(COUNTIF($B$2:B2160,B2160)=1,1,"")))</f>
        <v/>
      </c>
      <c r="G2160" s="1">
        <f>IF(I2160="","",COUNTIF($K$1:K2160,K2160))</f>
        <v>215</v>
      </c>
      <c r="H2160" s="1">
        <f>IF(I2160="","",COUNTIF($G$2:G2160,1))</f>
        <v>98</v>
      </c>
      <c r="I2160" s="5">
        <v>40082</v>
      </c>
      <c r="J2160" s="5" t="s">
        <v>3</v>
      </c>
      <c r="K2160" s="5" t="s">
        <v>25</v>
      </c>
      <c r="L2160" s="6">
        <v>43525</v>
      </c>
      <c r="M2160" s="5">
        <v>3000</v>
      </c>
      <c r="N2160" s="5">
        <v>6.74</v>
      </c>
      <c r="O2160" s="7">
        <v>-20220</v>
      </c>
    </row>
    <row r="2161" spans="1:15" x14ac:dyDescent="0.2">
      <c r="A2161" s="1" t="str">
        <f t="shared" si="68"/>
        <v>43525-CONSULTATIO INVESTMENTS S.A. (259)-29220-OUT</v>
      </c>
      <c r="B2161" s="1" t="str">
        <f t="shared" si="69"/>
        <v>43525-CONSULTATIO INVESTMENTS S.A. (259)-OUT</v>
      </c>
      <c r="C2161" s="1" t="str">
        <f>IF(I2161="","",IF(J2161="OUT","",IF(COUNTIF($A$2:A2161,A2161)=1,1,"")))</f>
        <v/>
      </c>
      <c r="D2161" s="1" t="str">
        <f>IF(I2161="","",IF(J2161="IN","",IF(COUNTIF($A$2:A2161,A2161)=1,1,"")))</f>
        <v/>
      </c>
      <c r="E2161" s="1" t="str">
        <f>IF(I2161="","",IF(J2161="OUT","",IF(COUNTIF(B$2:$B2161,B2161)=1,1,"")))</f>
        <v/>
      </c>
      <c r="F2161" s="1" t="str">
        <f>IF(I2161="","",IF(J2161="IN","",IF(COUNTIF($B$2:B2161,B2161)=1,1,"")))</f>
        <v/>
      </c>
      <c r="G2161" s="1">
        <f>IF(I2161="","",COUNTIF($K$1:K2161,K2161))</f>
        <v>10</v>
      </c>
      <c r="H2161" s="1">
        <f>IF(I2161="","",COUNTIF($G$2:G2161,1))</f>
        <v>98</v>
      </c>
      <c r="I2161" s="5">
        <v>29220</v>
      </c>
      <c r="J2161" s="5" t="s">
        <v>3</v>
      </c>
      <c r="K2161" s="5" t="s">
        <v>146</v>
      </c>
      <c r="L2161" s="6">
        <v>43525</v>
      </c>
      <c r="M2161" s="5">
        <v>63200</v>
      </c>
      <c r="N2161" s="5">
        <v>98.15</v>
      </c>
      <c r="O2161" s="7">
        <v>-62030.8</v>
      </c>
    </row>
    <row r="2162" spans="1:15" x14ac:dyDescent="0.2">
      <c r="A2162" s="1" t="str">
        <f t="shared" si="68"/>
        <v>43525-CONSULTATIO INVESTMENTS S.A. (259)-29220-OUT</v>
      </c>
      <c r="B2162" s="1" t="str">
        <f t="shared" si="69"/>
        <v>43525-CONSULTATIO INVESTMENTS S.A. (259)-OUT</v>
      </c>
      <c r="C2162" s="1" t="str">
        <f>IF(I2162="","",IF(J2162="OUT","",IF(COUNTIF($A$2:A2162,A2162)=1,1,"")))</f>
        <v/>
      </c>
      <c r="D2162" s="1" t="str">
        <f>IF(I2162="","",IF(J2162="IN","",IF(COUNTIF($A$2:A2162,A2162)=1,1,"")))</f>
        <v/>
      </c>
      <c r="E2162" s="1" t="str">
        <f>IF(I2162="","",IF(J2162="OUT","",IF(COUNTIF(B$2:$B2162,B2162)=1,1,"")))</f>
        <v/>
      </c>
      <c r="F2162" s="1" t="str">
        <f>IF(I2162="","",IF(J2162="IN","",IF(COUNTIF($B$2:B2162,B2162)=1,1,"")))</f>
        <v/>
      </c>
      <c r="G2162" s="1">
        <f>IF(I2162="","",COUNTIF($K$1:K2162,K2162))</f>
        <v>11</v>
      </c>
      <c r="H2162" s="1">
        <f>IF(I2162="","",COUNTIF($G$2:G2162,1))</f>
        <v>98</v>
      </c>
      <c r="I2162" s="5">
        <v>29220</v>
      </c>
      <c r="J2162" s="5" t="s">
        <v>3</v>
      </c>
      <c r="K2162" s="5" t="s">
        <v>146</v>
      </c>
      <c r="L2162" s="6">
        <v>43525</v>
      </c>
      <c r="M2162" s="5">
        <v>30000</v>
      </c>
      <c r="N2162" s="5">
        <v>101.5</v>
      </c>
      <c r="O2162" s="7">
        <v>-30449.999999999996</v>
      </c>
    </row>
    <row r="2163" spans="1:15" x14ac:dyDescent="0.2">
      <c r="A2163" s="1" t="str">
        <f t="shared" si="68"/>
        <v>43525-Luis D.Trucco Soc de Bolsa S.A. (211)-14131-OUT</v>
      </c>
      <c r="B2163" s="1" t="str">
        <f t="shared" si="69"/>
        <v>43525-Luis D.Trucco Soc de Bolsa S.A. (211)-OUT</v>
      </c>
      <c r="C2163" s="1" t="str">
        <f>IF(I2163="","",IF(J2163="OUT","",IF(COUNTIF($A$2:A2163,A2163)=1,1,"")))</f>
        <v/>
      </c>
      <c r="D2163" s="1" t="str">
        <f>IF(I2163="","",IF(J2163="IN","",IF(COUNTIF($A$2:A2163,A2163)=1,1,"")))</f>
        <v/>
      </c>
      <c r="E2163" s="1" t="str">
        <f>IF(I2163="","",IF(J2163="OUT","",IF(COUNTIF(B$2:$B2163,B2163)=1,1,"")))</f>
        <v/>
      </c>
      <c r="F2163" s="1" t="str">
        <f>IF(I2163="","",IF(J2163="IN","",IF(COUNTIF($B$2:B2163,B2163)=1,1,"")))</f>
        <v/>
      </c>
      <c r="G2163" s="1">
        <f>IF(I2163="","",COUNTIF($K$1:K2163,K2163))</f>
        <v>8</v>
      </c>
      <c r="H2163" s="1">
        <f>IF(I2163="","",COUNTIF($G$2:G2163,1))</f>
        <v>98</v>
      </c>
      <c r="I2163" s="5">
        <v>14131</v>
      </c>
      <c r="J2163" s="5" t="s">
        <v>3</v>
      </c>
      <c r="K2163" s="5" t="s">
        <v>148</v>
      </c>
      <c r="L2163" s="6">
        <v>43525</v>
      </c>
      <c r="M2163" s="5">
        <v>105</v>
      </c>
      <c r="N2163" s="5">
        <v>595.4</v>
      </c>
      <c r="O2163" s="7">
        <v>-62517</v>
      </c>
    </row>
    <row r="2164" spans="1:15" x14ac:dyDescent="0.2">
      <c r="A2164" s="1" t="str">
        <f t="shared" si="68"/>
        <v>43525-INTL CIBSA SA (240)-36837-IN</v>
      </c>
      <c r="B2164" s="1" t="str">
        <f t="shared" si="69"/>
        <v>43525-INTL CIBSA SA (240)-IN</v>
      </c>
      <c r="C2164" s="1" t="str">
        <f>IF(I2164="","",IF(J2164="OUT","",IF(COUNTIF($A$2:A2164,A2164)=1,1,"")))</f>
        <v/>
      </c>
      <c r="D2164" s="1" t="str">
        <f>IF(I2164="","",IF(J2164="IN","",IF(COUNTIF($A$2:A2164,A2164)=1,1,"")))</f>
        <v/>
      </c>
      <c r="E2164" s="1" t="str">
        <f>IF(I2164="","",IF(J2164="OUT","",IF(COUNTIF(B$2:$B2164,B2164)=1,1,"")))</f>
        <v/>
      </c>
      <c r="F2164" s="1" t="str">
        <f>IF(I2164="","",IF(J2164="IN","",IF(COUNTIF($B$2:B2164,B2164)=1,1,"")))</f>
        <v/>
      </c>
      <c r="G2164" s="1">
        <f>IF(I2164="","",COUNTIF($K$1:K2164,K2164))</f>
        <v>30</v>
      </c>
      <c r="H2164" s="1">
        <f>IF(I2164="","",COUNTIF($G$2:G2164,1))</f>
        <v>98</v>
      </c>
      <c r="I2164" s="5">
        <v>36837</v>
      </c>
      <c r="J2164" s="5" t="s">
        <v>2</v>
      </c>
      <c r="K2164" s="5" t="s">
        <v>36</v>
      </c>
      <c r="L2164" s="6">
        <v>43525</v>
      </c>
      <c r="M2164" s="5">
        <v>2107</v>
      </c>
      <c r="N2164" s="5">
        <v>592.45000000000005</v>
      </c>
      <c r="O2164" s="7">
        <v>1248292.1500000001</v>
      </c>
    </row>
    <row r="2165" spans="1:15" x14ac:dyDescent="0.2">
      <c r="A2165" s="1" t="str">
        <f t="shared" si="68"/>
        <v>43525-Puente Hnos. (40)-42223-IN</v>
      </c>
      <c r="B2165" s="1" t="str">
        <f t="shared" si="69"/>
        <v>43525-Puente Hnos. (40)-IN</v>
      </c>
      <c r="C2165" s="1" t="str">
        <f>IF(I2165="","",IF(J2165="OUT","",IF(COUNTIF($A$2:A2165,A2165)=1,1,"")))</f>
        <v/>
      </c>
      <c r="D2165" s="1" t="str">
        <f>IF(I2165="","",IF(J2165="IN","",IF(COUNTIF($A$2:A2165,A2165)=1,1,"")))</f>
        <v/>
      </c>
      <c r="E2165" s="1" t="str">
        <f>IF(I2165="","",IF(J2165="OUT","",IF(COUNTIF(B$2:$B2165,B2165)=1,1,"")))</f>
        <v/>
      </c>
      <c r="F2165" s="1" t="str">
        <f>IF(I2165="","",IF(J2165="IN","",IF(COUNTIF($B$2:B2165,B2165)=1,1,"")))</f>
        <v/>
      </c>
      <c r="G2165" s="1">
        <f>IF(I2165="","",COUNTIF($K$1:K2165,K2165))</f>
        <v>33</v>
      </c>
      <c r="H2165" s="1">
        <f>IF(I2165="","",COUNTIF($G$2:G2165,1))</f>
        <v>98</v>
      </c>
      <c r="I2165" s="5">
        <v>42223</v>
      </c>
      <c r="J2165" s="5" t="s">
        <v>2</v>
      </c>
      <c r="K2165" s="5" t="s">
        <v>30</v>
      </c>
      <c r="L2165" s="6">
        <v>43525</v>
      </c>
      <c r="M2165" s="5">
        <v>52</v>
      </c>
      <c r="N2165" s="5">
        <v>550.15</v>
      </c>
      <c r="O2165" s="7">
        <v>28607.8</v>
      </c>
    </row>
    <row r="2166" spans="1:15" x14ac:dyDescent="0.2">
      <c r="A2166" s="1" t="str">
        <f t="shared" si="68"/>
        <v>43525-PP Inversiones S.A (262)-42665-IN</v>
      </c>
      <c r="B2166" s="1" t="str">
        <f t="shared" si="69"/>
        <v>43525-PP Inversiones S.A (262)-IN</v>
      </c>
      <c r="C2166" s="1" t="str">
        <f>IF(I2166="","",IF(J2166="OUT","",IF(COUNTIF($A$2:A2166,A2166)=1,1,"")))</f>
        <v/>
      </c>
      <c r="D2166" s="1" t="str">
        <f>IF(I2166="","",IF(J2166="IN","",IF(COUNTIF($A$2:A2166,A2166)=1,1,"")))</f>
        <v/>
      </c>
      <c r="E2166" s="1" t="str">
        <f>IF(I2166="","",IF(J2166="OUT","",IF(COUNTIF(B$2:$B2166,B2166)=1,1,"")))</f>
        <v/>
      </c>
      <c r="F2166" s="1" t="str">
        <f>IF(I2166="","",IF(J2166="IN","",IF(COUNTIF($B$2:B2166,B2166)=1,1,"")))</f>
        <v/>
      </c>
      <c r="G2166" s="1">
        <f>IF(I2166="","",COUNTIF($K$1:K2166,K2166))</f>
        <v>66</v>
      </c>
      <c r="H2166" s="1">
        <f>IF(I2166="","",COUNTIF($G$2:G2166,1))</f>
        <v>98</v>
      </c>
      <c r="I2166" s="5">
        <v>42665</v>
      </c>
      <c r="J2166" s="5" t="s">
        <v>2</v>
      </c>
      <c r="K2166" s="5" t="s">
        <v>29</v>
      </c>
      <c r="L2166" s="6">
        <v>43525</v>
      </c>
      <c r="M2166" s="5">
        <v>41</v>
      </c>
      <c r="N2166" s="5">
        <v>576.1</v>
      </c>
      <c r="O2166" s="7">
        <v>23620.100000000002</v>
      </c>
    </row>
    <row r="2167" spans="1:15" x14ac:dyDescent="0.2">
      <c r="A2167" s="1" t="str">
        <f t="shared" si="68"/>
        <v>43525-Santader Rio Banco (1119)-42732-IN</v>
      </c>
      <c r="B2167" s="1" t="str">
        <f t="shared" si="69"/>
        <v>43525-Santader Rio Banco (1119)-IN</v>
      </c>
      <c r="C2167" s="1" t="str">
        <f>IF(I2167="","",IF(J2167="OUT","",IF(COUNTIF($A$2:A2167,A2167)=1,1,"")))</f>
        <v/>
      </c>
      <c r="D2167" s="1" t="str">
        <f>IF(I2167="","",IF(J2167="IN","",IF(COUNTIF($A$2:A2167,A2167)=1,1,"")))</f>
        <v/>
      </c>
      <c r="E2167" s="1" t="str">
        <f>IF(I2167="","",IF(J2167="OUT","",IF(COUNTIF(B$2:$B2167,B2167)=1,1,"")))</f>
        <v/>
      </c>
      <c r="F2167" s="1" t="str">
        <f>IF(I2167="","",IF(J2167="IN","",IF(COUNTIF($B$2:B2167,B2167)=1,1,"")))</f>
        <v/>
      </c>
      <c r="G2167" s="1">
        <f>IF(I2167="","",COUNTIF($K$1:K2167,K2167))</f>
        <v>71</v>
      </c>
      <c r="H2167" s="1">
        <f>IF(I2167="","",COUNTIF($G$2:G2167,1))</f>
        <v>98</v>
      </c>
      <c r="I2167" s="5">
        <v>42732</v>
      </c>
      <c r="J2167" s="5" t="s">
        <v>2</v>
      </c>
      <c r="K2167" s="5" t="s">
        <v>139</v>
      </c>
      <c r="L2167" s="6">
        <v>43525</v>
      </c>
      <c r="M2167" s="5">
        <v>135</v>
      </c>
      <c r="N2167" s="5">
        <v>577.95000000000005</v>
      </c>
      <c r="O2167" s="7">
        <v>78023.25</v>
      </c>
    </row>
    <row r="2168" spans="1:15" x14ac:dyDescent="0.2">
      <c r="A2168" s="1" t="str">
        <f t="shared" si="68"/>
        <v/>
      </c>
      <c r="B2168" s="1" t="str">
        <f t="shared" si="69"/>
        <v/>
      </c>
      <c r="C2168" s="1" t="str">
        <f>IF(I2168="","",IF(J2168="OUT","",IF(COUNTIF($A$2:A2168,A2168)=1,1,"")))</f>
        <v/>
      </c>
      <c r="D2168" s="1" t="str">
        <f>IF(I2168="","",IF(J2168="IN","",IF(COUNTIF($A$2:A2168,A2168)=1,1,"")))</f>
        <v/>
      </c>
      <c r="E2168" s="1" t="str">
        <f>IF(I2168="","",IF(J2168="OUT","",IF(COUNTIF(B$2:$B2168,B2168)=1,1,"")))</f>
        <v/>
      </c>
      <c r="F2168" s="1" t="str">
        <f>IF(I2168="","",IF(J2168="IN","",IF(COUNTIF($B$2:B2168,B2168)=1,1,"")))</f>
        <v/>
      </c>
      <c r="G2168" s="1" t="str">
        <f>IF(I2168="","",COUNTIF($K$1:K2168,K2168))</f>
        <v/>
      </c>
      <c r="H2168" s="1" t="str">
        <f>IF(I2168="","",COUNTIF($G$2:G2168,1))</f>
        <v/>
      </c>
    </row>
    <row r="2169" spans="1:15" x14ac:dyDescent="0.2">
      <c r="A2169" s="1" t="str">
        <f t="shared" si="68"/>
        <v/>
      </c>
      <c r="B2169" s="1" t="str">
        <f t="shared" si="69"/>
        <v/>
      </c>
      <c r="C2169" s="1" t="str">
        <f>IF(I2169="","",IF(J2169="OUT","",IF(COUNTIF($A$2:A2169,A2169)=1,1,"")))</f>
        <v/>
      </c>
      <c r="D2169" s="1" t="str">
        <f>IF(I2169="","",IF(J2169="IN","",IF(COUNTIF($A$2:A2169,A2169)=1,1,"")))</f>
        <v/>
      </c>
      <c r="E2169" s="1" t="str">
        <f>IF(I2169="","",IF(J2169="OUT","",IF(COUNTIF(B$2:$B2169,B2169)=1,1,"")))</f>
        <v/>
      </c>
      <c r="F2169" s="1" t="str">
        <f>IF(I2169="","",IF(J2169="IN","",IF(COUNTIF($B$2:B2169,B2169)=1,1,"")))</f>
        <v/>
      </c>
      <c r="G2169" s="1" t="str">
        <f>IF(I2169="","",COUNTIF($K$1:K2169,K2169))</f>
        <v/>
      </c>
      <c r="H2169" s="1" t="str">
        <f>IF(I2169="","",COUNTIF($G$2:G2169,1))</f>
        <v/>
      </c>
    </row>
    <row r="2170" spans="1:15" x14ac:dyDescent="0.2">
      <c r="A2170" s="1" t="str">
        <f t="shared" si="68"/>
        <v/>
      </c>
      <c r="B2170" s="1" t="str">
        <f t="shared" si="69"/>
        <v/>
      </c>
      <c r="C2170" s="1" t="str">
        <f>IF(I2170="","",IF(J2170="OUT","",IF(COUNTIF($A$2:A2170,A2170)=1,1,"")))</f>
        <v/>
      </c>
      <c r="D2170" s="1" t="str">
        <f>IF(I2170="","",IF(J2170="IN","",IF(COUNTIF($A$2:A2170,A2170)=1,1,"")))</f>
        <v/>
      </c>
      <c r="E2170" s="1" t="str">
        <f>IF(I2170="","",IF(J2170="OUT","",IF(COUNTIF(B$2:$B2170,B2170)=1,1,"")))</f>
        <v/>
      </c>
      <c r="F2170" s="1" t="str">
        <f>IF(I2170="","",IF(J2170="IN","",IF(COUNTIF($B$2:B2170,B2170)=1,1,"")))</f>
        <v/>
      </c>
      <c r="G2170" s="1" t="str">
        <f>IF(I2170="","",COUNTIF($K$1:K2170,K2170))</f>
        <v/>
      </c>
      <c r="H2170" s="1" t="str">
        <f>IF(I2170="","",COUNTIF($G$2:G2170,1))</f>
        <v/>
      </c>
    </row>
    <row r="2171" spans="1:15" x14ac:dyDescent="0.2">
      <c r="A2171" s="1" t="str">
        <f t="shared" si="68"/>
        <v/>
      </c>
      <c r="B2171" s="1" t="str">
        <f t="shared" si="69"/>
        <v/>
      </c>
      <c r="C2171" s="1" t="str">
        <f>IF(I2171="","",IF(J2171="OUT","",IF(COUNTIF($A$2:A2171,A2171)=1,1,"")))</f>
        <v/>
      </c>
      <c r="D2171" s="1" t="str">
        <f>IF(I2171="","",IF(J2171="IN","",IF(COUNTIF($A$2:A2171,A2171)=1,1,"")))</f>
        <v/>
      </c>
      <c r="E2171" s="1" t="str">
        <f>IF(I2171="","",IF(J2171="OUT","",IF(COUNTIF(B$2:$B2171,B2171)=1,1,"")))</f>
        <v/>
      </c>
      <c r="F2171" s="1" t="str">
        <f>IF(I2171="","",IF(J2171="IN","",IF(COUNTIF($B$2:B2171,B2171)=1,1,"")))</f>
        <v/>
      </c>
      <c r="G2171" s="1" t="str">
        <f>IF(I2171="","",COUNTIF($K$1:K2171,K2171))</f>
        <v/>
      </c>
      <c r="H2171" s="1" t="str">
        <f>IF(I2171="","",COUNTIF($G$2:G2171,1))</f>
        <v/>
      </c>
    </row>
    <row r="2172" spans="1:15" x14ac:dyDescent="0.2">
      <c r="A2172" s="1" t="str">
        <f t="shared" si="68"/>
        <v/>
      </c>
      <c r="B2172" s="1" t="str">
        <f t="shared" si="69"/>
        <v/>
      </c>
      <c r="C2172" s="1" t="str">
        <f>IF(I2172="","",IF(J2172="OUT","",IF(COUNTIF($A$2:A2172,A2172)=1,1,"")))</f>
        <v/>
      </c>
      <c r="D2172" s="1" t="str">
        <f>IF(I2172="","",IF(J2172="IN","",IF(COUNTIF($A$2:A2172,A2172)=1,1,"")))</f>
        <v/>
      </c>
      <c r="E2172" s="1" t="str">
        <f>IF(I2172="","",IF(J2172="OUT","",IF(COUNTIF(B$2:$B2172,B2172)=1,1,"")))</f>
        <v/>
      </c>
      <c r="F2172" s="1" t="str">
        <f>IF(I2172="","",IF(J2172="IN","",IF(COUNTIF($B$2:B2172,B2172)=1,1,"")))</f>
        <v/>
      </c>
      <c r="G2172" s="1" t="str">
        <f>IF(I2172="","",COUNTIF($K$1:K2172,K2172))</f>
        <v/>
      </c>
      <c r="H2172" s="1" t="str">
        <f>IF(I2172="","",COUNTIF($G$2:G2172,1))</f>
        <v/>
      </c>
    </row>
    <row r="2173" spans="1:15" x14ac:dyDescent="0.2">
      <c r="A2173" s="1" t="str">
        <f t="shared" si="68"/>
        <v/>
      </c>
      <c r="B2173" s="1" t="str">
        <f t="shared" si="69"/>
        <v/>
      </c>
      <c r="C2173" s="1" t="str">
        <f>IF(I2173="","",IF(J2173="OUT","",IF(COUNTIF($A$2:A2173,A2173)=1,1,"")))</f>
        <v/>
      </c>
      <c r="D2173" s="1" t="str">
        <f>IF(I2173="","",IF(J2173="IN","",IF(COUNTIF($A$2:A2173,A2173)=1,1,"")))</f>
        <v/>
      </c>
      <c r="E2173" s="1" t="str">
        <f>IF(I2173="","",IF(J2173="OUT","",IF(COUNTIF(B$2:$B2173,B2173)=1,1,"")))</f>
        <v/>
      </c>
      <c r="F2173" s="1" t="str">
        <f>IF(I2173="","",IF(J2173="IN","",IF(COUNTIF($B$2:B2173,B2173)=1,1,"")))</f>
        <v/>
      </c>
      <c r="G2173" s="1" t="str">
        <f>IF(I2173="","",COUNTIF($K$1:K2173,K2173))</f>
        <v/>
      </c>
      <c r="H2173" s="1" t="str">
        <f>IF(I2173="","",COUNTIF($G$2:G2173,1))</f>
        <v/>
      </c>
    </row>
    <row r="2174" spans="1:15" x14ac:dyDescent="0.2">
      <c r="A2174" s="1" t="str">
        <f t="shared" si="68"/>
        <v/>
      </c>
      <c r="B2174" s="1" t="str">
        <f t="shared" si="69"/>
        <v/>
      </c>
      <c r="C2174" s="1" t="str">
        <f>IF(I2174="","",IF(J2174="OUT","",IF(COUNTIF($A$2:A2174,A2174)=1,1,"")))</f>
        <v/>
      </c>
      <c r="D2174" s="1" t="str">
        <f>IF(I2174="","",IF(J2174="IN","",IF(COUNTIF($A$2:A2174,A2174)=1,1,"")))</f>
        <v/>
      </c>
      <c r="E2174" s="1" t="str">
        <f>IF(I2174="","",IF(J2174="OUT","",IF(COUNTIF(B$2:$B2174,B2174)=1,1,"")))</f>
        <v/>
      </c>
      <c r="F2174" s="1" t="str">
        <f>IF(I2174="","",IF(J2174="IN","",IF(COUNTIF($B$2:B2174,B2174)=1,1,"")))</f>
        <v/>
      </c>
      <c r="G2174" s="1" t="str">
        <f>IF(I2174="","",COUNTIF($K$1:K2174,K2174))</f>
        <v/>
      </c>
      <c r="H2174" s="1" t="str">
        <f>IF(I2174="","",COUNTIF($G$2:G2174,1))</f>
        <v/>
      </c>
    </row>
    <row r="2175" spans="1:15" x14ac:dyDescent="0.2">
      <c r="A2175" s="1" t="str">
        <f t="shared" si="68"/>
        <v/>
      </c>
      <c r="B2175" s="1" t="str">
        <f t="shared" si="69"/>
        <v/>
      </c>
      <c r="C2175" s="1" t="str">
        <f>IF(I2175="","",IF(J2175="OUT","",IF(COUNTIF($A$2:A2175,A2175)=1,1,"")))</f>
        <v/>
      </c>
      <c r="D2175" s="1" t="str">
        <f>IF(I2175="","",IF(J2175="IN","",IF(COUNTIF($A$2:A2175,A2175)=1,1,"")))</f>
        <v/>
      </c>
      <c r="E2175" s="1" t="str">
        <f>IF(I2175="","",IF(J2175="OUT","",IF(COUNTIF(B$2:$B2175,B2175)=1,1,"")))</f>
        <v/>
      </c>
      <c r="F2175" s="1" t="str">
        <f>IF(I2175="","",IF(J2175="IN","",IF(COUNTIF($B$2:B2175,B2175)=1,1,"")))</f>
        <v/>
      </c>
      <c r="G2175" s="1" t="str">
        <f>IF(I2175="","",COUNTIF($K$1:K2175,K2175))</f>
        <v/>
      </c>
      <c r="H2175" s="1" t="str">
        <f>IF(I2175="","",COUNTIF($G$2:G2175,1))</f>
        <v/>
      </c>
    </row>
    <row r="2176" spans="1:15" x14ac:dyDescent="0.2">
      <c r="A2176" s="1" t="str">
        <f t="shared" si="68"/>
        <v/>
      </c>
      <c r="B2176" s="1" t="str">
        <f t="shared" si="69"/>
        <v/>
      </c>
      <c r="C2176" s="1" t="str">
        <f>IF(I2176="","",IF(J2176="OUT","",IF(COUNTIF($A$2:A2176,A2176)=1,1,"")))</f>
        <v/>
      </c>
      <c r="D2176" s="1" t="str">
        <f>IF(I2176="","",IF(J2176="IN","",IF(COUNTIF($A$2:A2176,A2176)=1,1,"")))</f>
        <v/>
      </c>
      <c r="E2176" s="1" t="str">
        <f>IF(I2176="","",IF(J2176="OUT","",IF(COUNTIF(B$2:$B2176,B2176)=1,1,"")))</f>
        <v/>
      </c>
      <c r="F2176" s="1" t="str">
        <f>IF(I2176="","",IF(J2176="IN","",IF(COUNTIF($B$2:B2176,B2176)=1,1,"")))</f>
        <v/>
      </c>
      <c r="G2176" s="1" t="str">
        <f>IF(I2176="","",COUNTIF($K$1:K2176,K2176))</f>
        <v/>
      </c>
      <c r="H2176" s="1" t="str">
        <f>IF(I2176="","",COUNTIF($G$2:G2176,1))</f>
        <v/>
      </c>
    </row>
    <row r="2177" spans="1:8" x14ac:dyDescent="0.2">
      <c r="A2177" s="1" t="str">
        <f t="shared" si="68"/>
        <v/>
      </c>
      <c r="B2177" s="1" t="str">
        <f t="shared" si="69"/>
        <v/>
      </c>
      <c r="C2177" s="1" t="str">
        <f>IF(I2177="","",IF(J2177="OUT","",IF(COUNTIF($A$2:A2177,A2177)=1,1,"")))</f>
        <v/>
      </c>
      <c r="D2177" s="1" t="str">
        <f>IF(I2177="","",IF(J2177="IN","",IF(COUNTIF($A$2:A2177,A2177)=1,1,"")))</f>
        <v/>
      </c>
      <c r="E2177" s="1" t="str">
        <f>IF(I2177="","",IF(J2177="OUT","",IF(COUNTIF(B$2:$B2177,B2177)=1,1,"")))</f>
        <v/>
      </c>
      <c r="F2177" s="1" t="str">
        <f>IF(I2177="","",IF(J2177="IN","",IF(COUNTIF($B$2:B2177,B2177)=1,1,"")))</f>
        <v/>
      </c>
      <c r="G2177" s="1" t="str">
        <f>IF(I2177="","",COUNTIF($K$1:K2177,K2177))</f>
        <v/>
      </c>
      <c r="H2177" s="1" t="str">
        <f>IF(I2177="","",COUNTIF($G$2:G2177,1))</f>
        <v/>
      </c>
    </row>
    <row r="2178" spans="1:8" x14ac:dyDescent="0.2">
      <c r="A2178" s="1" t="str">
        <f t="shared" si="68"/>
        <v/>
      </c>
      <c r="B2178" s="1" t="str">
        <f t="shared" si="69"/>
        <v/>
      </c>
      <c r="C2178" s="1" t="str">
        <f>IF(I2178="","",IF(J2178="OUT","",IF(COUNTIF($A$2:A2178,A2178)=1,1,"")))</f>
        <v/>
      </c>
      <c r="D2178" s="1" t="str">
        <f>IF(I2178="","",IF(J2178="IN","",IF(COUNTIF($A$2:A2178,A2178)=1,1,"")))</f>
        <v/>
      </c>
      <c r="E2178" s="1" t="str">
        <f>IF(I2178="","",IF(J2178="OUT","",IF(COUNTIF(B$2:$B2178,B2178)=1,1,"")))</f>
        <v/>
      </c>
      <c r="F2178" s="1" t="str">
        <f>IF(I2178="","",IF(J2178="IN","",IF(COUNTIF($B$2:B2178,B2178)=1,1,"")))</f>
        <v/>
      </c>
      <c r="G2178" s="1" t="str">
        <f>IF(I2178="","",COUNTIF($K$1:K2178,K2178))</f>
        <v/>
      </c>
      <c r="H2178" s="1" t="str">
        <f>IF(I2178="","",COUNTIF($G$2:G2178,1))</f>
        <v/>
      </c>
    </row>
    <row r="2179" spans="1:8" x14ac:dyDescent="0.2">
      <c r="A2179" s="1" t="str">
        <f t="shared" si="68"/>
        <v/>
      </c>
      <c r="B2179" s="1" t="str">
        <f t="shared" si="69"/>
        <v/>
      </c>
      <c r="C2179" s="1" t="str">
        <f>IF(I2179="","",IF(J2179="OUT","",IF(COUNTIF($A$2:A2179,A2179)=1,1,"")))</f>
        <v/>
      </c>
      <c r="D2179" s="1" t="str">
        <f>IF(I2179="","",IF(J2179="IN","",IF(COUNTIF($A$2:A2179,A2179)=1,1,"")))</f>
        <v/>
      </c>
      <c r="E2179" s="1" t="str">
        <f>IF(I2179="","",IF(J2179="OUT","",IF(COUNTIF(B$2:$B2179,B2179)=1,1,"")))</f>
        <v/>
      </c>
      <c r="F2179" s="1" t="str">
        <f>IF(I2179="","",IF(J2179="IN","",IF(COUNTIF($B$2:B2179,B2179)=1,1,"")))</f>
        <v/>
      </c>
      <c r="G2179" s="1" t="str">
        <f>IF(I2179="","",COUNTIF($K$1:K2179,K2179))</f>
        <v/>
      </c>
      <c r="H2179" s="1" t="str">
        <f>IF(I2179="","",COUNTIF($G$2:G2179,1))</f>
        <v/>
      </c>
    </row>
    <row r="2180" spans="1:8" x14ac:dyDescent="0.2">
      <c r="A2180" s="1" t="str">
        <f t="shared" si="68"/>
        <v/>
      </c>
      <c r="B2180" s="1" t="str">
        <f t="shared" si="69"/>
        <v/>
      </c>
      <c r="C2180" s="1" t="str">
        <f>IF(I2180="","",IF(J2180="OUT","",IF(COUNTIF($A$2:A2180,A2180)=1,1,"")))</f>
        <v/>
      </c>
      <c r="D2180" s="1" t="str">
        <f>IF(I2180="","",IF(J2180="IN","",IF(COUNTIF($A$2:A2180,A2180)=1,1,"")))</f>
        <v/>
      </c>
      <c r="E2180" s="1" t="str">
        <f>IF(I2180="","",IF(J2180="OUT","",IF(COUNTIF(B$2:$B2180,B2180)=1,1,"")))</f>
        <v/>
      </c>
      <c r="F2180" s="1" t="str">
        <f>IF(I2180="","",IF(J2180="IN","",IF(COUNTIF($B$2:B2180,B2180)=1,1,"")))</f>
        <v/>
      </c>
      <c r="G2180" s="1" t="str">
        <f>IF(I2180="","",COUNTIF($K$1:K2180,K2180))</f>
        <v/>
      </c>
      <c r="H2180" s="1" t="str">
        <f>IF(I2180="","",COUNTIF($G$2:G2180,1))</f>
        <v/>
      </c>
    </row>
    <row r="2181" spans="1:8" x14ac:dyDescent="0.2">
      <c r="A2181" s="1" t="str">
        <f t="shared" si="68"/>
        <v/>
      </c>
      <c r="B2181" s="1" t="str">
        <f t="shared" si="69"/>
        <v/>
      </c>
      <c r="C2181" s="1" t="str">
        <f>IF(I2181="","",IF(J2181="OUT","",IF(COUNTIF($A$2:A2181,A2181)=1,1,"")))</f>
        <v/>
      </c>
      <c r="D2181" s="1" t="str">
        <f>IF(I2181="","",IF(J2181="IN","",IF(COUNTIF($A$2:A2181,A2181)=1,1,"")))</f>
        <v/>
      </c>
      <c r="E2181" s="1" t="str">
        <f>IF(I2181="","",IF(J2181="OUT","",IF(COUNTIF(B$2:$B2181,B2181)=1,1,"")))</f>
        <v/>
      </c>
      <c r="F2181" s="1" t="str">
        <f>IF(I2181="","",IF(J2181="IN","",IF(COUNTIF($B$2:B2181,B2181)=1,1,"")))</f>
        <v/>
      </c>
      <c r="G2181" s="1" t="str">
        <f>IF(I2181="","",COUNTIF($K$1:K2181,K2181))</f>
        <v/>
      </c>
      <c r="H2181" s="1" t="str">
        <f>IF(I2181="","",COUNTIF($G$2:G2181,1))</f>
        <v/>
      </c>
    </row>
    <row r="2182" spans="1:8" x14ac:dyDescent="0.2">
      <c r="A2182" s="1" t="str">
        <f t="shared" si="68"/>
        <v/>
      </c>
      <c r="B2182" s="1" t="str">
        <f t="shared" si="69"/>
        <v/>
      </c>
      <c r="C2182" s="1" t="str">
        <f>IF(I2182="","",IF(J2182="OUT","",IF(COUNTIF($A$2:A2182,A2182)=1,1,"")))</f>
        <v/>
      </c>
      <c r="D2182" s="1" t="str">
        <f>IF(I2182="","",IF(J2182="IN","",IF(COUNTIF($A$2:A2182,A2182)=1,1,"")))</f>
        <v/>
      </c>
      <c r="E2182" s="1" t="str">
        <f>IF(I2182="","",IF(J2182="OUT","",IF(COUNTIF(B$2:$B2182,B2182)=1,1,"")))</f>
        <v/>
      </c>
      <c r="F2182" s="1" t="str">
        <f>IF(I2182="","",IF(J2182="IN","",IF(COUNTIF($B$2:B2182,B2182)=1,1,"")))</f>
        <v/>
      </c>
      <c r="G2182" s="1" t="str">
        <f>IF(I2182="","",COUNTIF($K$1:K2182,K2182))</f>
        <v/>
      </c>
      <c r="H2182" s="1" t="str">
        <f>IF(I2182="","",COUNTIF($G$2:G2182,1))</f>
        <v/>
      </c>
    </row>
    <row r="2183" spans="1:8" x14ac:dyDescent="0.2">
      <c r="A2183" s="1" t="str">
        <f t="shared" si="68"/>
        <v/>
      </c>
      <c r="B2183" s="1" t="str">
        <f t="shared" si="69"/>
        <v/>
      </c>
      <c r="C2183" s="1" t="str">
        <f>IF(I2183="","",IF(J2183="OUT","",IF(COUNTIF($A$2:A2183,A2183)=1,1,"")))</f>
        <v/>
      </c>
      <c r="D2183" s="1" t="str">
        <f>IF(I2183="","",IF(J2183="IN","",IF(COUNTIF($A$2:A2183,A2183)=1,1,"")))</f>
        <v/>
      </c>
      <c r="E2183" s="1" t="str">
        <f>IF(I2183="","",IF(J2183="OUT","",IF(COUNTIF(B$2:$B2183,B2183)=1,1,"")))</f>
        <v/>
      </c>
      <c r="F2183" s="1" t="str">
        <f>IF(I2183="","",IF(J2183="IN","",IF(COUNTIF($B$2:B2183,B2183)=1,1,"")))</f>
        <v/>
      </c>
      <c r="G2183" s="1" t="str">
        <f>IF(I2183="","",COUNTIF($K$1:K2183,K2183))</f>
        <v/>
      </c>
      <c r="H2183" s="1" t="str">
        <f>IF(I2183="","",COUNTIF($G$2:G2183,1))</f>
        <v/>
      </c>
    </row>
    <row r="2184" spans="1:8" x14ac:dyDescent="0.2">
      <c r="A2184" s="1" t="str">
        <f t="shared" si="68"/>
        <v/>
      </c>
      <c r="B2184" s="1" t="str">
        <f t="shared" si="69"/>
        <v/>
      </c>
      <c r="C2184" s="1" t="str">
        <f>IF(I2184="","",IF(J2184="OUT","",IF(COUNTIF($A$2:A2184,A2184)=1,1,"")))</f>
        <v/>
      </c>
      <c r="D2184" s="1" t="str">
        <f>IF(I2184="","",IF(J2184="IN","",IF(COUNTIF($A$2:A2184,A2184)=1,1,"")))</f>
        <v/>
      </c>
      <c r="E2184" s="1" t="str">
        <f>IF(I2184="","",IF(J2184="OUT","",IF(COUNTIF(B$2:$B2184,B2184)=1,1,"")))</f>
        <v/>
      </c>
      <c r="F2184" s="1" t="str">
        <f>IF(I2184="","",IF(J2184="IN","",IF(COUNTIF($B$2:B2184,B2184)=1,1,"")))</f>
        <v/>
      </c>
      <c r="G2184" s="1" t="str">
        <f>IF(I2184="","",COUNTIF($K$1:K2184,K2184))</f>
        <v/>
      </c>
      <c r="H2184" s="1" t="str">
        <f>IF(I2184="","",COUNTIF($G$2:G2184,1))</f>
        <v/>
      </c>
    </row>
    <row r="2185" spans="1:8" x14ac:dyDescent="0.2">
      <c r="A2185" s="1" t="str">
        <f t="shared" si="68"/>
        <v/>
      </c>
      <c r="B2185" s="1" t="str">
        <f t="shared" si="69"/>
        <v/>
      </c>
      <c r="C2185" s="1" t="str">
        <f>IF(I2185="","",IF(J2185="OUT","",IF(COUNTIF($A$2:A2185,A2185)=1,1,"")))</f>
        <v/>
      </c>
      <c r="D2185" s="1" t="str">
        <f>IF(I2185="","",IF(J2185="IN","",IF(COUNTIF($A$2:A2185,A2185)=1,1,"")))</f>
        <v/>
      </c>
      <c r="E2185" s="1" t="str">
        <f>IF(I2185="","",IF(J2185="OUT","",IF(COUNTIF(B$2:$B2185,B2185)=1,1,"")))</f>
        <v/>
      </c>
      <c r="F2185" s="1" t="str">
        <f>IF(I2185="","",IF(J2185="IN","",IF(COUNTIF($B$2:B2185,B2185)=1,1,"")))</f>
        <v/>
      </c>
      <c r="G2185" s="1" t="str">
        <f>IF(I2185="","",COUNTIF($K$1:K2185,K2185))</f>
        <v/>
      </c>
      <c r="H2185" s="1" t="str">
        <f>IF(I2185="","",COUNTIF($G$2:G2185,1))</f>
        <v/>
      </c>
    </row>
    <row r="2186" spans="1:8" x14ac:dyDescent="0.2">
      <c r="A2186" s="1" t="str">
        <f t="shared" si="68"/>
        <v/>
      </c>
      <c r="B2186" s="1" t="str">
        <f t="shared" si="69"/>
        <v/>
      </c>
      <c r="C2186" s="1" t="str">
        <f>IF(I2186="","",IF(J2186="OUT","",IF(COUNTIF($A$2:A2186,A2186)=1,1,"")))</f>
        <v/>
      </c>
      <c r="D2186" s="1" t="str">
        <f>IF(I2186="","",IF(J2186="IN","",IF(COUNTIF($A$2:A2186,A2186)=1,1,"")))</f>
        <v/>
      </c>
      <c r="E2186" s="1" t="str">
        <f>IF(I2186="","",IF(J2186="OUT","",IF(COUNTIF(B$2:$B2186,B2186)=1,1,"")))</f>
        <v/>
      </c>
      <c r="F2186" s="1" t="str">
        <f>IF(I2186="","",IF(J2186="IN","",IF(COUNTIF($B$2:B2186,B2186)=1,1,"")))</f>
        <v/>
      </c>
      <c r="G2186" s="1" t="str">
        <f>IF(I2186="","",COUNTIF($K$1:K2186,K2186))</f>
        <v/>
      </c>
      <c r="H2186" s="1" t="str">
        <f>IF(I2186="","",COUNTIF($G$2:G2186,1))</f>
        <v/>
      </c>
    </row>
    <row r="2187" spans="1:8" x14ac:dyDescent="0.2">
      <c r="A2187" s="1" t="str">
        <f t="shared" si="68"/>
        <v/>
      </c>
      <c r="B2187" s="1" t="str">
        <f t="shared" si="69"/>
        <v/>
      </c>
      <c r="C2187" s="1" t="str">
        <f>IF(I2187="","",IF(J2187="OUT","",IF(COUNTIF($A$2:A2187,A2187)=1,1,"")))</f>
        <v/>
      </c>
      <c r="D2187" s="1" t="str">
        <f>IF(I2187="","",IF(J2187="IN","",IF(COUNTIF($A$2:A2187,A2187)=1,1,"")))</f>
        <v/>
      </c>
      <c r="E2187" s="1" t="str">
        <f>IF(I2187="","",IF(J2187="OUT","",IF(COUNTIF(B$2:$B2187,B2187)=1,1,"")))</f>
        <v/>
      </c>
      <c r="F2187" s="1" t="str">
        <f>IF(I2187="","",IF(J2187="IN","",IF(COUNTIF($B$2:B2187,B2187)=1,1,"")))</f>
        <v/>
      </c>
      <c r="G2187" s="1" t="str">
        <f>IF(I2187="","",COUNTIF($K$1:K2187,K2187))</f>
        <v/>
      </c>
      <c r="H2187" s="1" t="str">
        <f>IF(I2187="","",COUNTIF($G$2:G2187,1))</f>
        <v/>
      </c>
    </row>
    <row r="2188" spans="1:8" x14ac:dyDescent="0.2">
      <c r="A2188" s="1" t="str">
        <f t="shared" si="68"/>
        <v/>
      </c>
      <c r="B2188" s="1" t="str">
        <f t="shared" si="69"/>
        <v/>
      </c>
      <c r="C2188" s="1" t="str">
        <f>IF(I2188="","",IF(J2188="OUT","",IF(COUNTIF($A$2:A2188,A2188)=1,1,"")))</f>
        <v/>
      </c>
      <c r="D2188" s="1" t="str">
        <f>IF(I2188="","",IF(J2188="IN","",IF(COUNTIF($A$2:A2188,A2188)=1,1,"")))</f>
        <v/>
      </c>
      <c r="E2188" s="1" t="str">
        <f>IF(I2188="","",IF(J2188="OUT","",IF(COUNTIF(B$2:$B2188,B2188)=1,1,"")))</f>
        <v/>
      </c>
      <c r="F2188" s="1" t="str">
        <f>IF(I2188="","",IF(J2188="IN","",IF(COUNTIF($B$2:B2188,B2188)=1,1,"")))</f>
        <v/>
      </c>
      <c r="G2188" s="1" t="str">
        <f>IF(I2188="","",COUNTIF($K$1:K2188,K2188))</f>
        <v/>
      </c>
      <c r="H2188" s="1" t="str">
        <f>IF(I2188="","",COUNTIF($G$2:G2188,1))</f>
        <v/>
      </c>
    </row>
    <row r="2189" spans="1:8" x14ac:dyDescent="0.2">
      <c r="A2189" s="1" t="str">
        <f t="shared" si="68"/>
        <v/>
      </c>
      <c r="B2189" s="1" t="str">
        <f t="shared" si="69"/>
        <v/>
      </c>
      <c r="C2189" s="1" t="str">
        <f>IF(I2189="","",IF(J2189="OUT","",IF(COUNTIF($A$2:A2189,A2189)=1,1,"")))</f>
        <v/>
      </c>
      <c r="D2189" s="1" t="str">
        <f>IF(I2189="","",IF(J2189="IN","",IF(COUNTIF($A$2:A2189,A2189)=1,1,"")))</f>
        <v/>
      </c>
      <c r="E2189" s="1" t="str">
        <f>IF(I2189="","",IF(J2189="OUT","",IF(COUNTIF(B$2:$B2189,B2189)=1,1,"")))</f>
        <v/>
      </c>
      <c r="F2189" s="1" t="str">
        <f>IF(I2189="","",IF(J2189="IN","",IF(COUNTIF($B$2:B2189,B2189)=1,1,"")))</f>
        <v/>
      </c>
      <c r="G2189" s="1" t="str">
        <f>IF(I2189="","",COUNTIF($K$1:K2189,K2189))</f>
        <v/>
      </c>
      <c r="H2189" s="1" t="str">
        <f>IF(I2189="","",COUNTIF($G$2:G2189,1))</f>
        <v/>
      </c>
    </row>
    <row r="2190" spans="1:8" x14ac:dyDescent="0.2">
      <c r="A2190" s="1" t="str">
        <f t="shared" si="68"/>
        <v/>
      </c>
      <c r="B2190" s="1" t="str">
        <f t="shared" si="69"/>
        <v/>
      </c>
      <c r="C2190" s="1" t="str">
        <f>IF(I2190="","",IF(J2190="OUT","",IF(COUNTIF($A$2:A2190,A2190)=1,1,"")))</f>
        <v/>
      </c>
      <c r="D2190" s="1" t="str">
        <f>IF(I2190="","",IF(J2190="IN","",IF(COUNTIF($A$2:A2190,A2190)=1,1,"")))</f>
        <v/>
      </c>
      <c r="E2190" s="1" t="str">
        <f>IF(I2190="","",IF(J2190="OUT","",IF(COUNTIF(B$2:$B2190,B2190)=1,1,"")))</f>
        <v/>
      </c>
      <c r="F2190" s="1" t="str">
        <f>IF(I2190="","",IF(J2190="IN","",IF(COUNTIF($B$2:B2190,B2190)=1,1,"")))</f>
        <v/>
      </c>
      <c r="G2190" s="1" t="str">
        <f>IF(I2190="","",COUNTIF($K$1:K2190,K2190))</f>
        <v/>
      </c>
      <c r="H2190" s="1" t="str">
        <f>IF(I2190="","",COUNTIF($G$2:G2190,1))</f>
        <v/>
      </c>
    </row>
    <row r="2191" spans="1:8" x14ac:dyDescent="0.2">
      <c r="A2191" s="1" t="str">
        <f t="shared" si="68"/>
        <v/>
      </c>
      <c r="B2191" s="1" t="str">
        <f t="shared" si="69"/>
        <v/>
      </c>
      <c r="C2191" s="1" t="str">
        <f>IF(I2191="","",IF(J2191="OUT","",IF(COUNTIF($A$2:A2191,A2191)=1,1,"")))</f>
        <v/>
      </c>
      <c r="D2191" s="1" t="str">
        <f>IF(I2191="","",IF(J2191="IN","",IF(COUNTIF($A$2:A2191,A2191)=1,1,"")))</f>
        <v/>
      </c>
      <c r="E2191" s="1" t="str">
        <f>IF(I2191="","",IF(J2191="OUT","",IF(COUNTIF(B$2:$B2191,B2191)=1,1,"")))</f>
        <v/>
      </c>
      <c r="F2191" s="1" t="str">
        <f>IF(I2191="","",IF(J2191="IN","",IF(COUNTIF($B$2:B2191,B2191)=1,1,"")))</f>
        <v/>
      </c>
      <c r="G2191" s="1" t="str">
        <f>IF(I2191="","",COUNTIF($K$1:K2191,K2191))</f>
        <v/>
      </c>
      <c r="H2191" s="1" t="str">
        <f>IF(I2191="","",COUNTIF($G$2:G2191,1))</f>
        <v/>
      </c>
    </row>
    <row r="2192" spans="1:8" x14ac:dyDescent="0.2">
      <c r="A2192" s="1" t="str">
        <f t="shared" si="68"/>
        <v/>
      </c>
      <c r="B2192" s="1" t="str">
        <f t="shared" si="69"/>
        <v/>
      </c>
      <c r="C2192" s="1" t="str">
        <f>IF(I2192="","",IF(J2192="OUT","",IF(COUNTIF($A$2:A2192,A2192)=1,1,"")))</f>
        <v/>
      </c>
      <c r="D2192" s="1" t="str">
        <f>IF(I2192="","",IF(J2192="IN","",IF(COUNTIF($A$2:A2192,A2192)=1,1,"")))</f>
        <v/>
      </c>
      <c r="E2192" s="1" t="str">
        <f>IF(I2192="","",IF(J2192="OUT","",IF(COUNTIF(B$2:$B2192,B2192)=1,1,"")))</f>
        <v/>
      </c>
      <c r="F2192" s="1" t="str">
        <f>IF(I2192="","",IF(J2192="IN","",IF(COUNTIF($B$2:B2192,B2192)=1,1,"")))</f>
        <v/>
      </c>
      <c r="G2192" s="1" t="str">
        <f>IF(I2192="","",COUNTIF($K$1:K2192,K2192))</f>
        <v/>
      </c>
      <c r="H2192" s="1" t="str">
        <f>IF(I2192="","",COUNTIF($G$2:G2192,1))</f>
        <v/>
      </c>
    </row>
    <row r="2193" spans="1:8" x14ac:dyDescent="0.2">
      <c r="A2193" s="1" t="str">
        <f t="shared" si="68"/>
        <v/>
      </c>
      <c r="B2193" s="1" t="str">
        <f t="shared" si="69"/>
        <v/>
      </c>
      <c r="C2193" s="1" t="str">
        <f>IF(I2193="","",IF(J2193="OUT","",IF(COUNTIF($A$2:A2193,A2193)=1,1,"")))</f>
        <v/>
      </c>
      <c r="D2193" s="1" t="str">
        <f>IF(I2193="","",IF(J2193="IN","",IF(COUNTIF($A$2:A2193,A2193)=1,1,"")))</f>
        <v/>
      </c>
      <c r="E2193" s="1" t="str">
        <f>IF(I2193="","",IF(J2193="OUT","",IF(COUNTIF(B$2:$B2193,B2193)=1,1,"")))</f>
        <v/>
      </c>
      <c r="F2193" s="1" t="str">
        <f>IF(I2193="","",IF(J2193="IN","",IF(COUNTIF($B$2:B2193,B2193)=1,1,"")))</f>
        <v/>
      </c>
      <c r="G2193" s="1" t="str">
        <f>IF(I2193="","",COUNTIF($K$1:K2193,K2193))</f>
        <v/>
      </c>
      <c r="H2193" s="1" t="str">
        <f>IF(I2193="","",COUNTIF($G$2:G2193,1))</f>
        <v/>
      </c>
    </row>
    <row r="2194" spans="1:8" x14ac:dyDescent="0.2">
      <c r="A2194" s="1" t="str">
        <f t="shared" si="68"/>
        <v/>
      </c>
      <c r="B2194" s="1" t="str">
        <f t="shared" si="69"/>
        <v/>
      </c>
      <c r="C2194" s="1" t="str">
        <f>IF(I2194="","",IF(J2194="OUT","",IF(COUNTIF($A$2:A2194,A2194)=1,1,"")))</f>
        <v/>
      </c>
      <c r="D2194" s="1" t="str">
        <f>IF(I2194="","",IF(J2194="IN","",IF(COUNTIF($A$2:A2194,A2194)=1,1,"")))</f>
        <v/>
      </c>
      <c r="E2194" s="1" t="str">
        <f>IF(I2194="","",IF(J2194="OUT","",IF(COUNTIF(B$2:$B2194,B2194)=1,1,"")))</f>
        <v/>
      </c>
      <c r="F2194" s="1" t="str">
        <f>IF(I2194="","",IF(J2194="IN","",IF(COUNTIF($B$2:B2194,B2194)=1,1,"")))</f>
        <v/>
      </c>
      <c r="G2194" s="1" t="str">
        <f>IF(I2194="","",COUNTIF($K$1:K2194,K2194))</f>
        <v/>
      </c>
      <c r="H2194" s="1" t="str">
        <f>IF(I2194="","",COUNTIF($G$2:G2194,1))</f>
        <v/>
      </c>
    </row>
    <row r="2195" spans="1:8" x14ac:dyDescent="0.2">
      <c r="A2195" s="1" t="str">
        <f t="shared" si="68"/>
        <v/>
      </c>
      <c r="B2195" s="1" t="str">
        <f t="shared" si="69"/>
        <v/>
      </c>
      <c r="C2195" s="1" t="str">
        <f>IF(I2195="","",IF(J2195="OUT","",IF(COUNTIF($A$2:A2195,A2195)=1,1,"")))</f>
        <v/>
      </c>
      <c r="D2195" s="1" t="str">
        <f>IF(I2195="","",IF(J2195="IN","",IF(COUNTIF($A$2:A2195,A2195)=1,1,"")))</f>
        <v/>
      </c>
      <c r="E2195" s="1" t="str">
        <f>IF(I2195="","",IF(J2195="OUT","",IF(COUNTIF(B$2:$B2195,B2195)=1,1,"")))</f>
        <v/>
      </c>
      <c r="F2195" s="1" t="str">
        <f>IF(I2195="","",IF(J2195="IN","",IF(COUNTIF($B$2:B2195,B2195)=1,1,"")))</f>
        <v/>
      </c>
      <c r="G2195" s="1" t="str">
        <f>IF(I2195="","",COUNTIF($K$1:K2195,K2195))</f>
        <v/>
      </c>
      <c r="H2195" s="1" t="str">
        <f>IF(I2195="","",COUNTIF($G$2:G2195,1))</f>
        <v/>
      </c>
    </row>
    <row r="2196" spans="1:8" x14ac:dyDescent="0.2">
      <c r="A2196" s="1" t="str">
        <f t="shared" si="68"/>
        <v/>
      </c>
      <c r="B2196" s="1" t="str">
        <f t="shared" si="69"/>
        <v/>
      </c>
      <c r="C2196" s="1" t="str">
        <f>IF(I2196="","",IF(J2196="OUT","",IF(COUNTIF($A$2:A2196,A2196)=1,1,"")))</f>
        <v/>
      </c>
      <c r="D2196" s="1" t="str">
        <f>IF(I2196="","",IF(J2196="IN","",IF(COUNTIF($A$2:A2196,A2196)=1,1,"")))</f>
        <v/>
      </c>
      <c r="E2196" s="1" t="str">
        <f>IF(I2196="","",IF(J2196="OUT","",IF(COUNTIF(B$2:$B2196,B2196)=1,1,"")))</f>
        <v/>
      </c>
      <c r="F2196" s="1" t="str">
        <f>IF(I2196="","",IF(J2196="IN","",IF(COUNTIF($B$2:B2196,B2196)=1,1,"")))</f>
        <v/>
      </c>
      <c r="G2196" s="1" t="str">
        <f>IF(I2196="","",COUNTIF($K$1:K2196,K2196))</f>
        <v/>
      </c>
      <c r="H2196" s="1" t="str">
        <f>IF(I2196="","",COUNTIF($G$2:G2196,1))</f>
        <v/>
      </c>
    </row>
    <row r="2197" spans="1:8" x14ac:dyDescent="0.2">
      <c r="A2197" s="1" t="str">
        <f t="shared" si="68"/>
        <v/>
      </c>
      <c r="B2197" s="1" t="str">
        <f t="shared" si="69"/>
        <v/>
      </c>
      <c r="C2197" s="1" t="str">
        <f>IF(I2197="","",IF(J2197="OUT","",IF(COUNTIF($A$2:A2197,A2197)=1,1,"")))</f>
        <v/>
      </c>
      <c r="D2197" s="1" t="str">
        <f>IF(I2197="","",IF(J2197="IN","",IF(COUNTIF($A$2:A2197,A2197)=1,1,"")))</f>
        <v/>
      </c>
      <c r="E2197" s="1" t="str">
        <f>IF(I2197="","",IF(J2197="OUT","",IF(COUNTIF(B$2:$B2197,B2197)=1,1,"")))</f>
        <v/>
      </c>
      <c r="F2197" s="1" t="str">
        <f>IF(I2197="","",IF(J2197="IN","",IF(COUNTIF($B$2:B2197,B2197)=1,1,"")))</f>
        <v/>
      </c>
      <c r="G2197" s="1" t="str">
        <f>IF(I2197="","",COUNTIF($K$1:K2197,K2197))</f>
        <v/>
      </c>
      <c r="H2197" s="1" t="str">
        <f>IF(I2197="","",COUNTIF($G$2:G2197,1))</f>
        <v/>
      </c>
    </row>
    <row r="2198" spans="1:8" x14ac:dyDescent="0.2">
      <c r="A2198" s="1" t="str">
        <f t="shared" si="68"/>
        <v/>
      </c>
      <c r="B2198" s="1" t="str">
        <f t="shared" si="69"/>
        <v/>
      </c>
      <c r="C2198" s="1" t="str">
        <f>IF(I2198="","",IF(J2198="OUT","",IF(COUNTIF($A$2:A2198,A2198)=1,1,"")))</f>
        <v/>
      </c>
      <c r="D2198" s="1" t="str">
        <f>IF(I2198="","",IF(J2198="IN","",IF(COUNTIF($A$2:A2198,A2198)=1,1,"")))</f>
        <v/>
      </c>
      <c r="E2198" s="1" t="str">
        <f>IF(I2198="","",IF(J2198="OUT","",IF(COUNTIF(B$2:$B2198,B2198)=1,1,"")))</f>
        <v/>
      </c>
      <c r="F2198" s="1" t="str">
        <f>IF(I2198="","",IF(J2198="IN","",IF(COUNTIF($B$2:B2198,B2198)=1,1,"")))</f>
        <v/>
      </c>
      <c r="G2198" s="1" t="str">
        <f>IF(I2198="","",COUNTIF($K$1:K2198,K2198))</f>
        <v/>
      </c>
      <c r="H2198" s="1" t="str">
        <f>IF(I2198="","",COUNTIF($G$2:G2198,1))</f>
        <v/>
      </c>
    </row>
    <row r="2199" spans="1:8" x14ac:dyDescent="0.2">
      <c r="A2199" s="1" t="str">
        <f t="shared" si="68"/>
        <v/>
      </c>
      <c r="B2199" s="1" t="str">
        <f t="shared" si="69"/>
        <v/>
      </c>
      <c r="C2199" s="1" t="str">
        <f>IF(I2199="","",IF(J2199="OUT","",IF(COUNTIF($A$2:A2199,A2199)=1,1,"")))</f>
        <v/>
      </c>
      <c r="D2199" s="1" t="str">
        <f>IF(I2199="","",IF(J2199="IN","",IF(COUNTIF($A$2:A2199,A2199)=1,1,"")))</f>
        <v/>
      </c>
      <c r="E2199" s="1" t="str">
        <f>IF(I2199="","",IF(J2199="OUT","",IF(COUNTIF(B$2:$B2199,B2199)=1,1,"")))</f>
        <v/>
      </c>
      <c r="F2199" s="1" t="str">
        <f>IF(I2199="","",IF(J2199="IN","",IF(COUNTIF($B$2:B2199,B2199)=1,1,"")))</f>
        <v/>
      </c>
      <c r="G2199" s="1" t="str">
        <f>IF(I2199="","",COUNTIF($K$1:K2199,K2199))</f>
        <v/>
      </c>
      <c r="H2199" s="1" t="str">
        <f>IF(I2199="","",COUNTIF($G$2:G2199,1))</f>
        <v/>
      </c>
    </row>
    <row r="2200" spans="1:8" x14ac:dyDescent="0.2">
      <c r="A2200" s="1" t="str">
        <f t="shared" si="68"/>
        <v/>
      </c>
      <c r="B2200" s="1" t="str">
        <f t="shared" si="69"/>
        <v/>
      </c>
      <c r="C2200" s="1" t="str">
        <f>IF(I2200="","",IF(J2200="OUT","",IF(COUNTIF($A$2:A2200,A2200)=1,1,"")))</f>
        <v/>
      </c>
      <c r="D2200" s="1" t="str">
        <f>IF(I2200="","",IF(J2200="IN","",IF(COUNTIF($A$2:A2200,A2200)=1,1,"")))</f>
        <v/>
      </c>
      <c r="E2200" s="1" t="str">
        <f>IF(I2200="","",IF(J2200="OUT","",IF(COUNTIF(B$2:$B2200,B2200)=1,1,"")))</f>
        <v/>
      </c>
      <c r="F2200" s="1" t="str">
        <f>IF(I2200="","",IF(J2200="IN","",IF(COUNTIF($B$2:B2200,B2200)=1,1,"")))</f>
        <v/>
      </c>
      <c r="G2200" s="1" t="str">
        <f>IF(I2200="","",COUNTIF($K$1:K2200,K2200))</f>
        <v/>
      </c>
      <c r="H2200" s="1" t="str">
        <f>IF(I2200="","",COUNTIF($G$2:G2200,1))</f>
        <v/>
      </c>
    </row>
    <row r="2201" spans="1:8" x14ac:dyDescent="0.2">
      <c r="A2201" s="1" t="str">
        <f t="shared" si="68"/>
        <v/>
      </c>
      <c r="B2201" s="1" t="str">
        <f t="shared" si="69"/>
        <v/>
      </c>
      <c r="C2201" s="1" t="str">
        <f>IF(I2201="","",IF(J2201="OUT","",IF(COUNTIF($A$2:A2201,A2201)=1,1,"")))</f>
        <v/>
      </c>
      <c r="D2201" s="1" t="str">
        <f>IF(I2201="","",IF(J2201="IN","",IF(COUNTIF($A$2:A2201,A2201)=1,1,"")))</f>
        <v/>
      </c>
      <c r="E2201" s="1" t="str">
        <f>IF(I2201="","",IF(J2201="OUT","",IF(COUNTIF(B$2:$B2201,B2201)=1,1,"")))</f>
        <v/>
      </c>
      <c r="F2201" s="1" t="str">
        <f>IF(I2201="","",IF(J2201="IN","",IF(COUNTIF($B$2:B2201,B2201)=1,1,"")))</f>
        <v/>
      </c>
      <c r="G2201" s="1" t="str">
        <f>IF(I2201="","",COUNTIF($K$1:K2201,K2201))</f>
        <v/>
      </c>
      <c r="H2201" s="1" t="str">
        <f>IF(I2201="","",COUNTIF($G$2:G2201,1))</f>
        <v/>
      </c>
    </row>
    <row r="2202" spans="1:8" x14ac:dyDescent="0.2">
      <c r="A2202" s="1" t="str">
        <f t="shared" si="68"/>
        <v/>
      </c>
      <c r="B2202" s="1" t="str">
        <f t="shared" si="69"/>
        <v/>
      </c>
      <c r="C2202" s="1" t="str">
        <f>IF(I2202="","",IF(J2202="OUT","",IF(COUNTIF($A$2:A2202,A2202)=1,1,"")))</f>
        <v/>
      </c>
      <c r="D2202" s="1" t="str">
        <f>IF(I2202="","",IF(J2202="IN","",IF(COUNTIF($A$2:A2202,A2202)=1,1,"")))</f>
        <v/>
      </c>
      <c r="E2202" s="1" t="str">
        <f>IF(I2202="","",IF(J2202="OUT","",IF(COUNTIF(B$2:$B2202,B2202)=1,1,"")))</f>
        <v/>
      </c>
      <c r="F2202" s="1" t="str">
        <f>IF(I2202="","",IF(J2202="IN","",IF(COUNTIF($B$2:B2202,B2202)=1,1,"")))</f>
        <v/>
      </c>
      <c r="G2202" s="1" t="str">
        <f>IF(I2202="","",COUNTIF($K$1:K2202,K2202))</f>
        <v/>
      </c>
      <c r="H2202" s="1" t="str">
        <f>IF(I2202="","",COUNTIF($G$2:G2202,1))</f>
        <v/>
      </c>
    </row>
    <row r="2203" spans="1:8" x14ac:dyDescent="0.2">
      <c r="A2203" s="1" t="str">
        <f t="shared" si="68"/>
        <v/>
      </c>
      <c r="B2203" s="1" t="str">
        <f t="shared" si="69"/>
        <v/>
      </c>
      <c r="C2203" s="1" t="str">
        <f>IF(I2203="","",IF(J2203="OUT","",IF(COUNTIF($A$2:A2203,A2203)=1,1,"")))</f>
        <v/>
      </c>
      <c r="D2203" s="1" t="str">
        <f>IF(I2203="","",IF(J2203="IN","",IF(COUNTIF($A$2:A2203,A2203)=1,1,"")))</f>
        <v/>
      </c>
      <c r="E2203" s="1" t="str">
        <f>IF(I2203="","",IF(J2203="OUT","",IF(COUNTIF(B$2:$B2203,B2203)=1,1,"")))</f>
        <v/>
      </c>
      <c r="F2203" s="1" t="str">
        <f>IF(I2203="","",IF(J2203="IN","",IF(COUNTIF($B$2:B2203,B2203)=1,1,"")))</f>
        <v/>
      </c>
      <c r="G2203" s="1" t="str">
        <f>IF(I2203="","",COUNTIF($K$1:K2203,K2203))</f>
        <v/>
      </c>
      <c r="H2203" s="1" t="str">
        <f>IF(I2203="","",COUNTIF($G$2:G2203,1))</f>
        <v/>
      </c>
    </row>
    <row r="2204" spans="1:8" x14ac:dyDescent="0.2">
      <c r="A2204" s="1" t="str">
        <f t="shared" si="68"/>
        <v/>
      </c>
      <c r="B2204" s="1" t="str">
        <f t="shared" si="69"/>
        <v/>
      </c>
      <c r="C2204" s="1" t="str">
        <f>IF(I2204="","",IF(J2204="OUT","",IF(COUNTIF($A$2:A2204,A2204)=1,1,"")))</f>
        <v/>
      </c>
      <c r="D2204" s="1" t="str">
        <f>IF(I2204="","",IF(J2204="IN","",IF(COUNTIF($A$2:A2204,A2204)=1,1,"")))</f>
        <v/>
      </c>
      <c r="E2204" s="1" t="str">
        <f>IF(I2204="","",IF(J2204="OUT","",IF(COUNTIF(B$2:$B2204,B2204)=1,1,"")))</f>
        <v/>
      </c>
      <c r="F2204" s="1" t="str">
        <f>IF(I2204="","",IF(J2204="IN","",IF(COUNTIF($B$2:B2204,B2204)=1,1,"")))</f>
        <v/>
      </c>
      <c r="G2204" s="1" t="str">
        <f>IF(I2204="","",COUNTIF($K$1:K2204,K2204))</f>
        <v/>
      </c>
      <c r="H2204" s="1" t="str">
        <f>IF(I2204="","",COUNTIF($G$2:G2204,1))</f>
        <v/>
      </c>
    </row>
    <row r="2205" spans="1:8" x14ac:dyDescent="0.2">
      <c r="A2205" s="1" t="str">
        <f t="shared" si="68"/>
        <v/>
      </c>
      <c r="B2205" s="1" t="str">
        <f t="shared" si="69"/>
        <v/>
      </c>
      <c r="C2205" s="1" t="str">
        <f>IF(I2205="","",IF(J2205="OUT","",IF(COUNTIF($A$2:A2205,A2205)=1,1,"")))</f>
        <v/>
      </c>
      <c r="D2205" s="1" t="str">
        <f>IF(I2205="","",IF(J2205="IN","",IF(COUNTIF($A$2:A2205,A2205)=1,1,"")))</f>
        <v/>
      </c>
      <c r="E2205" s="1" t="str">
        <f>IF(I2205="","",IF(J2205="OUT","",IF(COUNTIF(B$2:$B2205,B2205)=1,1,"")))</f>
        <v/>
      </c>
      <c r="F2205" s="1" t="str">
        <f>IF(I2205="","",IF(J2205="IN","",IF(COUNTIF($B$2:B2205,B2205)=1,1,"")))</f>
        <v/>
      </c>
      <c r="G2205" s="1" t="str">
        <f>IF(I2205="","",COUNTIF($K$1:K2205,K2205))</f>
        <v/>
      </c>
      <c r="H2205" s="1" t="str">
        <f>IF(I2205="","",COUNTIF($G$2:G2205,1))</f>
        <v/>
      </c>
    </row>
    <row r="2206" spans="1:8" x14ac:dyDescent="0.2">
      <c r="A2206" s="1" t="str">
        <f t="shared" si="68"/>
        <v/>
      </c>
      <c r="B2206" s="1" t="str">
        <f t="shared" si="69"/>
        <v/>
      </c>
      <c r="C2206" s="1" t="str">
        <f>IF(I2206="","",IF(J2206="OUT","",IF(COUNTIF($A$2:A2206,A2206)=1,1,"")))</f>
        <v/>
      </c>
      <c r="D2206" s="1" t="str">
        <f>IF(I2206="","",IF(J2206="IN","",IF(COUNTIF($A$2:A2206,A2206)=1,1,"")))</f>
        <v/>
      </c>
      <c r="E2206" s="1" t="str">
        <f>IF(I2206="","",IF(J2206="OUT","",IF(COUNTIF(B$2:$B2206,B2206)=1,1,"")))</f>
        <v/>
      </c>
      <c r="F2206" s="1" t="str">
        <f>IF(I2206="","",IF(J2206="IN","",IF(COUNTIF($B$2:B2206,B2206)=1,1,"")))</f>
        <v/>
      </c>
      <c r="G2206" s="1" t="str">
        <f>IF(I2206="","",COUNTIF($K$1:K2206,K2206))</f>
        <v/>
      </c>
      <c r="H2206" s="1" t="str">
        <f>IF(I2206="","",COUNTIF($G$2:G2206,1))</f>
        <v/>
      </c>
    </row>
    <row r="2207" spans="1:8" x14ac:dyDescent="0.2">
      <c r="A2207" s="1" t="str">
        <f t="shared" si="68"/>
        <v/>
      </c>
      <c r="B2207" s="1" t="str">
        <f t="shared" si="69"/>
        <v/>
      </c>
      <c r="C2207" s="1" t="str">
        <f>IF(I2207="","",IF(J2207="OUT","",IF(COUNTIF($A$2:A2207,A2207)=1,1,"")))</f>
        <v/>
      </c>
      <c r="D2207" s="1" t="str">
        <f>IF(I2207="","",IF(J2207="IN","",IF(COUNTIF($A$2:A2207,A2207)=1,1,"")))</f>
        <v/>
      </c>
      <c r="E2207" s="1" t="str">
        <f>IF(I2207="","",IF(J2207="OUT","",IF(COUNTIF(B$2:$B2207,B2207)=1,1,"")))</f>
        <v/>
      </c>
      <c r="F2207" s="1" t="str">
        <f>IF(I2207="","",IF(J2207="IN","",IF(COUNTIF($B$2:B2207,B2207)=1,1,"")))</f>
        <v/>
      </c>
      <c r="G2207" s="1" t="str">
        <f>IF(I2207="","",COUNTIF($K$1:K2207,K2207))</f>
        <v/>
      </c>
      <c r="H2207" s="1" t="str">
        <f>IF(I2207="","",COUNTIF($G$2:G2207,1))</f>
        <v/>
      </c>
    </row>
    <row r="2208" spans="1:8" x14ac:dyDescent="0.2">
      <c r="A2208" s="1" t="str">
        <f t="shared" si="68"/>
        <v/>
      </c>
      <c r="B2208" s="1" t="str">
        <f t="shared" si="69"/>
        <v/>
      </c>
      <c r="C2208" s="1" t="str">
        <f>IF(I2208="","",IF(J2208="OUT","",IF(COUNTIF($A$2:A2208,A2208)=1,1,"")))</f>
        <v/>
      </c>
      <c r="D2208" s="1" t="str">
        <f>IF(I2208="","",IF(J2208="IN","",IF(COUNTIF($A$2:A2208,A2208)=1,1,"")))</f>
        <v/>
      </c>
      <c r="E2208" s="1" t="str">
        <f>IF(I2208="","",IF(J2208="OUT","",IF(COUNTIF(B$2:$B2208,B2208)=1,1,"")))</f>
        <v/>
      </c>
      <c r="F2208" s="1" t="str">
        <f>IF(I2208="","",IF(J2208="IN","",IF(COUNTIF($B$2:B2208,B2208)=1,1,"")))</f>
        <v/>
      </c>
      <c r="G2208" s="1" t="str">
        <f>IF(I2208="","",COUNTIF($K$1:K2208,K2208))</f>
        <v/>
      </c>
      <c r="H2208" s="1" t="str">
        <f>IF(I2208="","",COUNTIF($G$2:G2208,1))</f>
        <v/>
      </c>
    </row>
    <row r="2209" spans="1:8" x14ac:dyDescent="0.2">
      <c r="A2209" s="1" t="str">
        <f t="shared" si="68"/>
        <v/>
      </c>
      <c r="B2209" s="1" t="str">
        <f t="shared" si="69"/>
        <v/>
      </c>
      <c r="C2209" s="1" t="str">
        <f>IF(I2209="","",IF(J2209="OUT","",IF(COUNTIF($A$2:A2209,A2209)=1,1,"")))</f>
        <v/>
      </c>
      <c r="D2209" s="1" t="str">
        <f>IF(I2209="","",IF(J2209="IN","",IF(COUNTIF($A$2:A2209,A2209)=1,1,"")))</f>
        <v/>
      </c>
      <c r="E2209" s="1" t="str">
        <f>IF(I2209="","",IF(J2209="OUT","",IF(COUNTIF(B$2:$B2209,B2209)=1,1,"")))</f>
        <v/>
      </c>
      <c r="F2209" s="1" t="str">
        <f>IF(I2209="","",IF(J2209="IN","",IF(COUNTIF($B$2:B2209,B2209)=1,1,"")))</f>
        <v/>
      </c>
      <c r="G2209" s="1" t="str">
        <f>IF(I2209="","",COUNTIF($K$1:K2209,K2209))</f>
        <v/>
      </c>
      <c r="H2209" s="1" t="str">
        <f>IF(I2209="","",COUNTIF($G$2:G2209,1))</f>
        <v/>
      </c>
    </row>
    <row r="2210" spans="1:8" x14ac:dyDescent="0.2">
      <c r="A2210" s="1" t="str">
        <f t="shared" si="68"/>
        <v/>
      </c>
      <c r="B2210" s="1" t="str">
        <f t="shared" si="69"/>
        <v/>
      </c>
      <c r="C2210" s="1" t="str">
        <f>IF(I2210="","",IF(J2210="OUT","",IF(COUNTIF($A$2:A2210,A2210)=1,1,"")))</f>
        <v/>
      </c>
      <c r="D2210" s="1" t="str">
        <f>IF(I2210="","",IF(J2210="IN","",IF(COUNTIF($A$2:A2210,A2210)=1,1,"")))</f>
        <v/>
      </c>
      <c r="E2210" s="1" t="str">
        <f>IF(I2210="","",IF(J2210="OUT","",IF(COUNTIF(B$2:$B2210,B2210)=1,1,"")))</f>
        <v/>
      </c>
      <c r="F2210" s="1" t="str">
        <f>IF(I2210="","",IF(J2210="IN","",IF(COUNTIF($B$2:B2210,B2210)=1,1,"")))</f>
        <v/>
      </c>
      <c r="G2210" s="1" t="str">
        <f>IF(I2210="","",COUNTIF($K$1:K2210,K2210))</f>
        <v/>
      </c>
      <c r="H2210" s="1" t="str">
        <f>IF(I2210="","",COUNTIF($G$2:G2210,1))</f>
        <v/>
      </c>
    </row>
    <row r="2211" spans="1:8" x14ac:dyDescent="0.2">
      <c r="A2211" s="1" t="str">
        <f t="shared" si="68"/>
        <v/>
      </c>
      <c r="B2211" s="1" t="str">
        <f t="shared" si="69"/>
        <v/>
      </c>
      <c r="C2211" s="1" t="str">
        <f>IF(I2211="","",IF(J2211="OUT","",IF(COUNTIF($A$2:A2211,A2211)=1,1,"")))</f>
        <v/>
      </c>
      <c r="D2211" s="1" t="str">
        <f>IF(I2211="","",IF(J2211="IN","",IF(COUNTIF($A$2:A2211,A2211)=1,1,"")))</f>
        <v/>
      </c>
      <c r="E2211" s="1" t="str">
        <f>IF(I2211="","",IF(J2211="OUT","",IF(COUNTIF(B$2:$B2211,B2211)=1,1,"")))</f>
        <v/>
      </c>
      <c r="F2211" s="1" t="str">
        <f>IF(I2211="","",IF(J2211="IN","",IF(COUNTIF($B$2:B2211,B2211)=1,1,"")))</f>
        <v/>
      </c>
      <c r="G2211" s="1" t="str">
        <f>IF(I2211="","",COUNTIF($K$1:K2211,K2211))</f>
        <v/>
      </c>
      <c r="H2211" s="1" t="str">
        <f>IF(I2211="","",COUNTIF($G$2:G2211,1))</f>
        <v/>
      </c>
    </row>
    <row r="2212" spans="1:8" x14ac:dyDescent="0.2">
      <c r="A2212" s="1" t="str">
        <f t="shared" ref="A2212:A2275" si="70">IF(I2212="","",L2212&amp;"-"&amp;K2212&amp;"-"&amp;I2212&amp;"-"&amp;J2212)</f>
        <v/>
      </c>
      <c r="B2212" s="1" t="str">
        <f t="shared" ref="B2212:B2275" si="71">IF(I2212="","",L2212&amp;"-"&amp;K2212&amp;"-"&amp;J2212)</f>
        <v/>
      </c>
      <c r="C2212" s="1" t="str">
        <f>IF(I2212="","",IF(J2212="OUT","",IF(COUNTIF($A$2:A2212,A2212)=1,1,"")))</f>
        <v/>
      </c>
      <c r="D2212" s="1" t="str">
        <f>IF(I2212="","",IF(J2212="IN","",IF(COUNTIF($A$2:A2212,A2212)=1,1,"")))</f>
        <v/>
      </c>
      <c r="E2212" s="1" t="str">
        <f>IF(I2212="","",IF(J2212="OUT","",IF(COUNTIF(B$2:$B2212,B2212)=1,1,"")))</f>
        <v/>
      </c>
      <c r="F2212" s="1" t="str">
        <f>IF(I2212="","",IF(J2212="IN","",IF(COUNTIF($B$2:B2212,B2212)=1,1,"")))</f>
        <v/>
      </c>
      <c r="G2212" s="1" t="str">
        <f>IF(I2212="","",COUNTIF($K$1:K2212,K2212))</f>
        <v/>
      </c>
      <c r="H2212" s="1" t="str">
        <f>IF(I2212="","",COUNTIF($G$2:G2212,1))</f>
        <v/>
      </c>
    </row>
    <row r="2213" spans="1:8" x14ac:dyDescent="0.2">
      <c r="A2213" s="1" t="str">
        <f t="shared" si="70"/>
        <v/>
      </c>
      <c r="B2213" s="1" t="str">
        <f t="shared" si="71"/>
        <v/>
      </c>
      <c r="C2213" s="1" t="str">
        <f>IF(I2213="","",IF(J2213="OUT","",IF(COUNTIF($A$2:A2213,A2213)=1,1,"")))</f>
        <v/>
      </c>
      <c r="D2213" s="1" t="str">
        <f>IF(I2213="","",IF(J2213="IN","",IF(COUNTIF($A$2:A2213,A2213)=1,1,"")))</f>
        <v/>
      </c>
      <c r="E2213" s="1" t="str">
        <f>IF(I2213="","",IF(J2213="OUT","",IF(COUNTIF(B$2:$B2213,B2213)=1,1,"")))</f>
        <v/>
      </c>
      <c r="F2213" s="1" t="str">
        <f>IF(I2213="","",IF(J2213="IN","",IF(COUNTIF($B$2:B2213,B2213)=1,1,"")))</f>
        <v/>
      </c>
      <c r="G2213" s="1" t="str">
        <f>IF(I2213="","",COUNTIF($K$1:K2213,K2213))</f>
        <v/>
      </c>
      <c r="H2213" s="1" t="str">
        <f>IF(I2213="","",COUNTIF($G$2:G2213,1))</f>
        <v/>
      </c>
    </row>
    <row r="2214" spans="1:8" x14ac:dyDescent="0.2">
      <c r="A2214" s="1" t="str">
        <f t="shared" si="70"/>
        <v/>
      </c>
      <c r="B2214" s="1" t="str">
        <f t="shared" si="71"/>
        <v/>
      </c>
      <c r="C2214" s="1" t="str">
        <f>IF(I2214="","",IF(J2214="OUT","",IF(COUNTIF($A$2:A2214,A2214)=1,1,"")))</f>
        <v/>
      </c>
      <c r="D2214" s="1" t="str">
        <f>IF(I2214="","",IF(J2214="IN","",IF(COUNTIF($A$2:A2214,A2214)=1,1,"")))</f>
        <v/>
      </c>
      <c r="E2214" s="1" t="str">
        <f>IF(I2214="","",IF(J2214="OUT","",IF(COUNTIF(B$2:$B2214,B2214)=1,1,"")))</f>
        <v/>
      </c>
      <c r="F2214" s="1" t="str">
        <f>IF(I2214="","",IF(J2214="IN","",IF(COUNTIF($B$2:B2214,B2214)=1,1,"")))</f>
        <v/>
      </c>
      <c r="G2214" s="1" t="str">
        <f>IF(I2214="","",COUNTIF($K$1:K2214,K2214))</f>
        <v/>
      </c>
      <c r="H2214" s="1" t="str">
        <f>IF(I2214="","",COUNTIF($G$2:G2214,1))</f>
        <v/>
      </c>
    </row>
    <row r="2215" spans="1:8" x14ac:dyDescent="0.2">
      <c r="A2215" s="1" t="str">
        <f t="shared" si="70"/>
        <v/>
      </c>
      <c r="B2215" s="1" t="str">
        <f t="shared" si="71"/>
        <v/>
      </c>
      <c r="C2215" s="1" t="str">
        <f>IF(I2215="","",IF(J2215="OUT","",IF(COUNTIF($A$2:A2215,A2215)=1,1,"")))</f>
        <v/>
      </c>
      <c r="D2215" s="1" t="str">
        <f>IF(I2215="","",IF(J2215="IN","",IF(COUNTIF($A$2:A2215,A2215)=1,1,"")))</f>
        <v/>
      </c>
      <c r="E2215" s="1" t="str">
        <f>IF(I2215="","",IF(J2215="OUT","",IF(COUNTIF(B$2:$B2215,B2215)=1,1,"")))</f>
        <v/>
      </c>
      <c r="F2215" s="1" t="str">
        <f>IF(I2215="","",IF(J2215="IN","",IF(COUNTIF($B$2:B2215,B2215)=1,1,"")))</f>
        <v/>
      </c>
      <c r="G2215" s="1" t="str">
        <f>IF(I2215="","",COUNTIF($K$1:K2215,K2215))</f>
        <v/>
      </c>
      <c r="H2215" s="1" t="str">
        <f>IF(I2215="","",COUNTIF($G$2:G2215,1))</f>
        <v/>
      </c>
    </row>
    <row r="2216" spans="1:8" x14ac:dyDescent="0.2">
      <c r="A2216" s="1" t="str">
        <f t="shared" si="70"/>
        <v/>
      </c>
      <c r="B2216" s="1" t="str">
        <f t="shared" si="71"/>
        <v/>
      </c>
      <c r="C2216" s="1" t="str">
        <f>IF(I2216="","",IF(J2216="OUT","",IF(COUNTIF($A$2:A2216,A2216)=1,1,"")))</f>
        <v/>
      </c>
      <c r="D2216" s="1" t="str">
        <f>IF(I2216="","",IF(J2216="IN","",IF(COUNTIF($A$2:A2216,A2216)=1,1,"")))</f>
        <v/>
      </c>
      <c r="E2216" s="1" t="str">
        <f>IF(I2216="","",IF(J2216="OUT","",IF(COUNTIF(B$2:$B2216,B2216)=1,1,"")))</f>
        <v/>
      </c>
      <c r="F2216" s="1" t="str">
        <f>IF(I2216="","",IF(J2216="IN","",IF(COUNTIF($B$2:B2216,B2216)=1,1,"")))</f>
        <v/>
      </c>
      <c r="G2216" s="1" t="str">
        <f>IF(I2216="","",COUNTIF($K$1:K2216,K2216))</f>
        <v/>
      </c>
      <c r="H2216" s="1" t="str">
        <f>IF(I2216="","",COUNTIF($G$2:G2216,1))</f>
        <v/>
      </c>
    </row>
    <row r="2217" spans="1:8" x14ac:dyDescent="0.2">
      <c r="A2217" s="1" t="str">
        <f t="shared" si="70"/>
        <v/>
      </c>
      <c r="B2217" s="1" t="str">
        <f t="shared" si="71"/>
        <v/>
      </c>
      <c r="C2217" s="1" t="str">
        <f>IF(I2217="","",IF(J2217="OUT","",IF(COUNTIF($A$2:A2217,A2217)=1,1,"")))</f>
        <v/>
      </c>
      <c r="D2217" s="1" t="str">
        <f>IF(I2217="","",IF(J2217="IN","",IF(COUNTIF($A$2:A2217,A2217)=1,1,"")))</f>
        <v/>
      </c>
      <c r="E2217" s="1" t="str">
        <f>IF(I2217="","",IF(J2217="OUT","",IF(COUNTIF(B$2:$B2217,B2217)=1,1,"")))</f>
        <v/>
      </c>
      <c r="F2217" s="1" t="str">
        <f>IF(I2217="","",IF(J2217="IN","",IF(COUNTIF($B$2:B2217,B2217)=1,1,"")))</f>
        <v/>
      </c>
      <c r="G2217" s="1" t="str">
        <f>IF(I2217="","",COUNTIF($K$1:K2217,K2217))</f>
        <v/>
      </c>
      <c r="H2217" s="1" t="str">
        <f>IF(I2217="","",COUNTIF($G$2:G2217,1))</f>
        <v/>
      </c>
    </row>
    <row r="2218" spans="1:8" x14ac:dyDescent="0.2">
      <c r="A2218" s="1" t="str">
        <f t="shared" si="70"/>
        <v/>
      </c>
      <c r="B2218" s="1" t="str">
        <f t="shared" si="71"/>
        <v/>
      </c>
      <c r="C2218" s="1" t="str">
        <f>IF(I2218="","",IF(J2218="OUT","",IF(COUNTIF($A$2:A2218,A2218)=1,1,"")))</f>
        <v/>
      </c>
      <c r="D2218" s="1" t="str">
        <f>IF(I2218="","",IF(J2218="IN","",IF(COUNTIF($A$2:A2218,A2218)=1,1,"")))</f>
        <v/>
      </c>
      <c r="E2218" s="1" t="str">
        <f>IF(I2218="","",IF(J2218="OUT","",IF(COUNTIF(B$2:$B2218,B2218)=1,1,"")))</f>
        <v/>
      </c>
      <c r="F2218" s="1" t="str">
        <f>IF(I2218="","",IF(J2218="IN","",IF(COUNTIF($B$2:B2218,B2218)=1,1,"")))</f>
        <v/>
      </c>
      <c r="G2218" s="1" t="str">
        <f>IF(I2218="","",COUNTIF($K$1:K2218,K2218))</f>
        <v/>
      </c>
      <c r="H2218" s="1" t="str">
        <f>IF(I2218="","",COUNTIF($G$2:G2218,1))</f>
        <v/>
      </c>
    </row>
    <row r="2219" spans="1:8" x14ac:dyDescent="0.2">
      <c r="A2219" s="1" t="str">
        <f t="shared" si="70"/>
        <v/>
      </c>
      <c r="B2219" s="1" t="str">
        <f t="shared" si="71"/>
        <v/>
      </c>
      <c r="C2219" s="1" t="str">
        <f>IF(I2219="","",IF(J2219="OUT","",IF(COUNTIF($A$2:A2219,A2219)=1,1,"")))</f>
        <v/>
      </c>
      <c r="D2219" s="1" t="str">
        <f>IF(I2219="","",IF(J2219="IN","",IF(COUNTIF($A$2:A2219,A2219)=1,1,"")))</f>
        <v/>
      </c>
      <c r="E2219" s="1" t="str">
        <f>IF(I2219="","",IF(J2219="OUT","",IF(COUNTIF(B$2:$B2219,B2219)=1,1,"")))</f>
        <v/>
      </c>
      <c r="F2219" s="1" t="str">
        <f>IF(I2219="","",IF(J2219="IN","",IF(COUNTIF($B$2:B2219,B2219)=1,1,"")))</f>
        <v/>
      </c>
      <c r="G2219" s="1" t="str">
        <f>IF(I2219="","",COUNTIF($K$1:K2219,K2219))</f>
        <v/>
      </c>
      <c r="H2219" s="1" t="str">
        <f>IF(I2219="","",COUNTIF($G$2:G2219,1))</f>
        <v/>
      </c>
    </row>
    <row r="2220" spans="1:8" x14ac:dyDescent="0.2">
      <c r="A2220" s="1" t="str">
        <f t="shared" si="70"/>
        <v/>
      </c>
      <c r="B2220" s="1" t="str">
        <f t="shared" si="71"/>
        <v/>
      </c>
      <c r="C2220" s="1" t="str">
        <f>IF(I2220="","",IF(J2220="OUT","",IF(COUNTIF($A$2:A2220,A2220)=1,1,"")))</f>
        <v/>
      </c>
      <c r="D2220" s="1" t="str">
        <f>IF(I2220="","",IF(J2220="IN","",IF(COUNTIF($A$2:A2220,A2220)=1,1,"")))</f>
        <v/>
      </c>
      <c r="E2220" s="1" t="str">
        <f>IF(I2220="","",IF(J2220="OUT","",IF(COUNTIF(B$2:$B2220,B2220)=1,1,"")))</f>
        <v/>
      </c>
      <c r="F2220" s="1" t="str">
        <f>IF(I2220="","",IF(J2220="IN","",IF(COUNTIF($B$2:B2220,B2220)=1,1,"")))</f>
        <v/>
      </c>
      <c r="G2220" s="1" t="str">
        <f>IF(I2220="","",COUNTIF($K$1:K2220,K2220))</f>
        <v/>
      </c>
      <c r="H2220" s="1" t="str">
        <f>IF(I2220="","",COUNTIF($G$2:G2220,1))</f>
        <v/>
      </c>
    </row>
    <row r="2221" spans="1:8" x14ac:dyDescent="0.2">
      <c r="A2221" s="1" t="str">
        <f t="shared" si="70"/>
        <v/>
      </c>
      <c r="B2221" s="1" t="str">
        <f t="shared" si="71"/>
        <v/>
      </c>
      <c r="C2221" s="1" t="str">
        <f>IF(I2221="","",IF(J2221="OUT","",IF(COUNTIF($A$2:A2221,A2221)=1,1,"")))</f>
        <v/>
      </c>
      <c r="D2221" s="1" t="str">
        <f>IF(I2221="","",IF(J2221="IN","",IF(COUNTIF($A$2:A2221,A2221)=1,1,"")))</f>
        <v/>
      </c>
      <c r="E2221" s="1" t="str">
        <f>IF(I2221="","",IF(J2221="OUT","",IF(COUNTIF(B$2:$B2221,B2221)=1,1,"")))</f>
        <v/>
      </c>
      <c r="F2221" s="1" t="str">
        <f>IF(I2221="","",IF(J2221="IN","",IF(COUNTIF($B$2:B2221,B2221)=1,1,"")))</f>
        <v/>
      </c>
      <c r="G2221" s="1" t="str">
        <f>IF(I2221="","",COUNTIF($K$1:K2221,K2221))</f>
        <v/>
      </c>
      <c r="H2221" s="1" t="str">
        <f>IF(I2221="","",COUNTIF($G$2:G2221,1))</f>
        <v/>
      </c>
    </row>
    <row r="2222" spans="1:8" x14ac:dyDescent="0.2">
      <c r="A2222" s="1" t="str">
        <f t="shared" si="70"/>
        <v/>
      </c>
      <c r="B2222" s="1" t="str">
        <f t="shared" si="71"/>
        <v/>
      </c>
      <c r="C2222" s="1" t="str">
        <f>IF(I2222="","",IF(J2222="OUT","",IF(COUNTIF($A$2:A2222,A2222)=1,1,"")))</f>
        <v/>
      </c>
      <c r="D2222" s="1" t="str">
        <f>IF(I2222="","",IF(J2222="IN","",IF(COUNTIF($A$2:A2222,A2222)=1,1,"")))</f>
        <v/>
      </c>
      <c r="E2222" s="1" t="str">
        <f>IF(I2222="","",IF(J2222="OUT","",IF(COUNTIF(B$2:$B2222,B2222)=1,1,"")))</f>
        <v/>
      </c>
      <c r="F2222" s="1" t="str">
        <f>IF(I2222="","",IF(J2222="IN","",IF(COUNTIF($B$2:B2222,B2222)=1,1,"")))</f>
        <v/>
      </c>
      <c r="G2222" s="1" t="str">
        <f>IF(I2222="","",COUNTIF($K$1:K2222,K2222))</f>
        <v/>
      </c>
      <c r="H2222" s="1" t="str">
        <f>IF(I2222="","",COUNTIF($G$2:G2222,1))</f>
        <v/>
      </c>
    </row>
    <row r="2223" spans="1:8" x14ac:dyDescent="0.2">
      <c r="A2223" s="1" t="str">
        <f t="shared" si="70"/>
        <v/>
      </c>
      <c r="B2223" s="1" t="str">
        <f t="shared" si="71"/>
        <v/>
      </c>
      <c r="C2223" s="1" t="str">
        <f>IF(I2223="","",IF(J2223="OUT","",IF(COUNTIF($A$2:A2223,A2223)=1,1,"")))</f>
        <v/>
      </c>
      <c r="D2223" s="1" t="str">
        <f>IF(I2223="","",IF(J2223="IN","",IF(COUNTIF($A$2:A2223,A2223)=1,1,"")))</f>
        <v/>
      </c>
      <c r="E2223" s="1" t="str">
        <f>IF(I2223="","",IF(J2223="OUT","",IF(COUNTIF(B$2:$B2223,B2223)=1,1,"")))</f>
        <v/>
      </c>
      <c r="F2223" s="1" t="str">
        <f>IF(I2223="","",IF(J2223="IN","",IF(COUNTIF($B$2:B2223,B2223)=1,1,"")))</f>
        <v/>
      </c>
      <c r="G2223" s="1" t="str">
        <f>IF(I2223="","",COUNTIF($K$1:K2223,K2223))</f>
        <v/>
      </c>
      <c r="H2223" s="1" t="str">
        <f>IF(I2223="","",COUNTIF($G$2:G2223,1))</f>
        <v/>
      </c>
    </row>
    <row r="2224" spans="1:8" x14ac:dyDescent="0.2">
      <c r="A2224" s="1" t="str">
        <f t="shared" si="70"/>
        <v/>
      </c>
      <c r="B2224" s="1" t="str">
        <f t="shared" si="71"/>
        <v/>
      </c>
      <c r="C2224" s="1" t="str">
        <f>IF(I2224="","",IF(J2224="OUT","",IF(COUNTIF($A$2:A2224,A2224)=1,1,"")))</f>
        <v/>
      </c>
      <c r="D2224" s="1" t="str">
        <f>IF(I2224="","",IF(J2224="IN","",IF(COUNTIF($A$2:A2224,A2224)=1,1,"")))</f>
        <v/>
      </c>
      <c r="E2224" s="1" t="str">
        <f>IF(I2224="","",IF(J2224="OUT","",IF(COUNTIF(B$2:$B2224,B2224)=1,1,"")))</f>
        <v/>
      </c>
      <c r="F2224" s="1" t="str">
        <f>IF(I2224="","",IF(J2224="IN","",IF(COUNTIF($B$2:B2224,B2224)=1,1,"")))</f>
        <v/>
      </c>
      <c r="G2224" s="1" t="str">
        <f>IF(I2224="","",COUNTIF($K$1:K2224,K2224))</f>
        <v/>
      </c>
      <c r="H2224" s="1" t="str">
        <f>IF(I2224="","",COUNTIF($G$2:G2224,1))</f>
        <v/>
      </c>
    </row>
    <row r="2225" spans="1:8" x14ac:dyDescent="0.2">
      <c r="A2225" s="1" t="str">
        <f t="shared" si="70"/>
        <v/>
      </c>
      <c r="B2225" s="1" t="str">
        <f t="shared" si="71"/>
        <v/>
      </c>
      <c r="C2225" s="1" t="str">
        <f>IF(I2225="","",IF(J2225="OUT","",IF(COUNTIF($A$2:A2225,A2225)=1,1,"")))</f>
        <v/>
      </c>
      <c r="D2225" s="1" t="str">
        <f>IF(I2225="","",IF(J2225="IN","",IF(COUNTIF($A$2:A2225,A2225)=1,1,"")))</f>
        <v/>
      </c>
      <c r="E2225" s="1" t="str">
        <f>IF(I2225="","",IF(J2225="OUT","",IF(COUNTIF(B$2:$B2225,B2225)=1,1,"")))</f>
        <v/>
      </c>
      <c r="F2225" s="1" t="str">
        <f>IF(I2225="","",IF(J2225="IN","",IF(COUNTIF($B$2:B2225,B2225)=1,1,"")))</f>
        <v/>
      </c>
      <c r="G2225" s="1" t="str">
        <f>IF(I2225="","",COUNTIF($K$1:K2225,K2225))</f>
        <v/>
      </c>
      <c r="H2225" s="1" t="str">
        <f>IF(I2225="","",COUNTIF($G$2:G2225,1))</f>
        <v/>
      </c>
    </row>
    <row r="2226" spans="1:8" x14ac:dyDescent="0.2">
      <c r="A2226" s="1" t="str">
        <f t="shared" si="70"/>
        <v/>
      </c>
      <c r="B2226" s="1" t="str">
        <f t="shared" si="71"/>
        <v/>
      </c>
      <c r="C2226" s="1" t="str">
        <f>IF(I2226="","",IF(J2226="OUT","",IF(COUNTIF($A$2:A2226,A2226)=1,1,"")))</f>
        <v/>
      </c>
      <c r="D2226" s="1" t="str">
        <f>IF(I2226="","",IF(J2226="IN","",IF(COUNTIF($A$2:A2226,A2226)=1,1,"")))</f>
        <v/>
      </c>
      <c r="E2226" s="1" t="str">
        <f>IF(I2226="","",IF(J2226="OUT","",IF(COUNTIF(B$2:$B2226,B2226)=1,1,"")))</f>
        <v/>
      </c>
      <c r="F2226" s="1" t="str">
        <f>IF(I2226="","",IF(J2226="IN","",IF(COUNTIF($B$2:B2226,B2226)=1,1,"")))</f>
        <v/>
      </c>
      <c r="G2226" s="1" t="str">
        <f>IF(I2226="","",COUNTIF($K$1:K2226,K2226))</f>
        <v/>
      </c>
      <c r="H2226" s="1" t="str">
        <f>IF(I2226="","",COUNTIF($G$2:G2226,1))</f>
        <v/>
      </c>
    </row>
    <row r="2227" spans="1:8" x14ac:dyDescent="0.2">
      <c r="A2227" s="1" t="str">
        <f t="shared" si="70"/>
        <v/>
      </c>
      <c r="B2227" s="1" t="str">
        <f t="shared" si="71"/>
        <v/>
      </c>
      <c r="C2227" s="1" t="str">
        <f>IF(I2227="","",IF(J2227="OUT","",IF(COUNTIF($A$2:A2227,A2227)=1,1,"")))</f>
        <v/>
      </c>
      <c r="D2227" s="1" t="str">
        <f>IF(I2227="","",IF(J2227="IN","",IF(COUNTIF($A$2:A2227,A2227)=1,1,"")))</f>
        <v/>
      </c>
      <c r="E2227" s="1" t="str">
        <f>IF(I2227="","",IF(J2227="OUT","",IF(COUNTIF(B$2:$B2227,B2227)=1,1,"")))</f>
        <v/>
      </c>
      <c r="F2227" s="1" t="str">
        <f>IF(I2227="","",IF(J2227="IN","",IF(COUNTIF($B$2:B2227,B2227)=1,1,"")))</f>
        <v/>
      </c>
      <c r="G2227" s="1" t="str">
        <f>IF(I2227="","",COUNTIF($K$1:K2227,K2227))</f>
        <v/>
      </c>
      <c r="H2227" s="1" t="str">
        <f>IF(I2227="","",COUNTIF($G$2:G2227,1))</f>
        <v/>
      </c>
    </row>
    <row r="2228" spans="1:8" x14ac:dyDescent="0.2">
      <c r="A2228" s="1" t="str">
        <f t="shared" si="70"/>
        <v/>
      </c>
      <c r="B2228" s="1" t="str">
        <f t="shared" si="71"/>
        <v/>
      </c>
      <c r="C2228" s="1" t="str">
        <f>IF(I2228="","",IF(J2228="OUT","",IF(COUNTIF($A$2:A2228,A2228)=1,1,"")))</f>
        <v/>
      </c>
      <c r="D2228" s="1" t="str">
        <f>IF(I2228="","",IF(J2228="IN","",IF(COUNTIF($A$2:A2228,A2228)=1,1,"")))</f>
        <v/>
      </c>
      <c r="E2228" s="1" t="str">
        <f>IF(I2228="","",IF(J2228="OUT","",IF(COUNTIF(B$2:$B2228,B2228)=1,1,"")))</f>
        <v/>
      </c>
      <c r="F2228" s="1" t="str">
        <f>IF(I2228="","",IF(J2228="IN","",IF(COUNTIF($B$2:B2228,B2228)=1,1,"")))</f>
        <v/>
      </c>
      <c r="G2228" s="1" t="str">
        <f>IF(I2228="","",COUNTIF($K$1:K2228,K2228))</f>
        <v/>
      </c>
      <c r="H2228" s="1" t="str">
        <f>IF(I2228="","",COUNTIF($G$2:G2228,1))</f>
        <v/>
      </c>
    </row>
    <row r="2229" spans="1:8" x14ac:dyDescent="0.2">
      <c r="A2229" s="1" t="str">
        <f t="shared" si="70"/>
        <v/>
      </c>
      <c r="B2229" s="1" t="str">
        <f t="shared" si="71"/>
        <v/>
      </c>
      <c r="C2229" s="1" t="str">
        <f>IF(I2229="","",IF(J2229="OUT","",IF(COUNTIF($A$2:A2229,A2229)=1,1,"")))</f>
        <v/>
      </c>
      <c r="D2229" s="1" t="str">
        <f>IF(I2229="","",IF(J2229="IN","",IF(COUNTIF($A$2:A2229,A2229)=1,1,"")))</f>
        <v/>
      </c>
      <c r="E2229" s="1" t="str">
        <f>IF(I2229="","",IF(J2229="OUT","",IF(COUNTIF(B$2:$B2229,B2229)=1,1,"")))</f>
        <v/>
      </c>
      <c r="F2229" s="1" t="str">
        <f>IF(I2229="","",IF(J2229="IN","",IF(COUNTIF($B$2:B2229,B2229)=1,1,"")))</f>
        <v/>
      </c>
      <c r="G2229" s="1" t="str">
        <f>IF(I2229="","",COUNTIF($K$1:K2229,K2229))</f>
        <v/>
      </c>
      <c r="H2229" s="1" t="str">
        <f>IF(I2229="","",COUNTIF($G$2:G2229,1))</f>
        <v/>
      </c>
    </row>
    <row r="2230" spans="1:8" x14ac:dyDescent="0.2">
      <c r="A2230" s="1" t="str">
        <f t="shared" si="70"/>
        <v/>
      </c>
      <c r="B2230" s="1" t="str">
        <f t="shared" si="71"/>
        <v/>
      </c>
      <c r="C2230" s="1" t="str">
        <f>IF(I2230="","",IF(J2230="OUT","",IF(COUNTIF($A$2:A2230,A2230)=1,1,"")))</f>
        <v/>
      </c>
      <c r="D2230" s="1" t="str">
        <f>IF(I2230="","",IF(J2230="IN","",IF(COUNTIF($A$2:A2230,A2230)=1,1,"")))</f>
        <v/>
      </c>
      <c r="E2230" s="1" t="str">
        <f>IF(I2230="","",IF(J2230="OUT","",IF(COUNTIF(B$2:$B2230,B2230)=1,1,"")))</f>
        <v/>
      </c>
      <c r="F2230" s="1" t="str">
        <f>IF(I2230="","",IF(J2230="IN","",IF(COUNTIF($B$2:B2230,B2230)=1,1,"")))</f>
        <v/>
      </c>
      <c r="G2230" s="1" t="str">
        <f>IF(I2230="","",COUNTIF($K$1:K2230,K2230))</f>
        <v/>
      </c>
      <c r="H2230" s="1" t="str">
        <f>IF(I2230="","",COUNTIF($G$2:G2230,1))</f>
        <v/>
      </c>
    </row>
    <row r="2231" spans="1:8" x14ac:dyDescent="0.2">
      <c r="A2231" s="1" t="str">
        <f t="shared" si="70"/>
        <v/>
      </c>
      <c r="B2231" s="1" t="str">
        <f t="shared" si="71"/>
        <v/>
      </c>
      <c r="C2231" s="1" t="str">
        <f>IF(I2231="","",IF(J2231="OUT","",IF(COUNTIF($A$2:A2231,A2231)=1,1,"")))</f>
        <v/>
      </c>
      <c r="D2231" s="1" t="str">
        <f>IF(I2231="","",IF(J2231="IN","",IF(COUNTIF($A$2:A2231,A2231)=1,1,"")))</f>
        <v/>
      </c>
      <c r="E2231" s="1" t="str">
        <f>IF(I2231="","",IF(J2231="OUT","",IF(COUNTIF(B$2:$B2231,B2231)=1,1,"")))</f>
        <v/>
      </c>
      <c r="F2231" s="1" t="str">
        <f>IF(I2231="","",IF(J2231="IN","",IF(COUNTIF($B$2:B2231,B2231)=1,1,"")))</f>
        <v/>
      </c>
      <c r="G2231" s="1" t="str">
        <f>IF(I2231="","",COUNTIF($K$1:K2231,K2231))</f>
        <v/>
      </c>
      <c r="H2231" s="1" t="str">
        <f>IF(I2231="","",COUNTIF($G$2:G2231,1))</f>
        <v/>
      </c>
    </row>
    <row r="2232" spans="1:8" x14ac:dyDescent="0.2">
      <c r="A2232" s="1" t="str">
        <f t="shared" si="70"/>
        <v/>
      </c>
      <c r="B2232" s="1" t="str">
        <f t="shared" si="71"/>
        <v/>
      </c>
      <c r="C2232" s="1" t="str">
        <f>IF(I2232="","",IF(J2232="OUT","",IF(COUNTIF($A$2:A2232,A2232)=1,1,"")))</f>
        <v/>
      </c>
      <c r="D2232" s="1" t="str">
        <f>IF(I2232="","",IF(J2232="IN","",IF(COUNTIF($A$2:A2232,A2232)=1,1,"")))</f>
        <v/>
      </c>
      <c r="E2232" s="1" t="str">
        <f>IF(I2232="","",IF(J2232="OUT","",IF(COUNTIF(B$2:$B2232,B2232)=1,1,"")))</f>
        <v/>
      </c>
      <c r="F2232" s="1" t="str">
        <f>IF(I2232="","",IF(J2232="IN","",IF(COUNTIF($B$2:B2232,B2232)=1,1,"")))</f>
        <v/>
      </c>
      <c r="G2232" s="1" t="str">
        <f>IF(I2232="","",COUNTIF($K$1:K2232,K2232))</f>
        <v/>
      </c>
      <c r="H2232" s="1" t="str">
        <f>IF(I2232="","",COUNTIF($G$2:G2232,1))</f>
        <v/>
      </c>
    </row>
    <row r="2233" spans="1:8" x14ac:dyDescent="0.2">
      <c r="A2233" s="1" t="str">
        <f t="shared" si="70"/>
        <v/>
      </c>
      <c r="B2233" s="1" t="str">
        <f t="shared" si="71"/>
        <v/>
      </c>
      <c r="C2233" s="1" t="str">
        <f>IF(I2233="","",IF(J2233="OUT","",IF(COUNTIF($A$2:A2233,A2233)=1,1,"")))</f>
        <v/>
      </c>
      <c r="D2233" s="1" t="str">
        <f>IF(I2233="","",IF(J2233="IN","",IF(COUNTIF($A$2:A2233,A2233)=1,1,"")))</f>
        <v/>
      </c>
      <c r="E2233" s="1" t="str">
        <f>IF(I2233="","",IF(J2233="OUT","",IF(COUNTIF(B$2:$B2233,B2233)=1,1,"")))</f>
        <v/>
      </c>
      <c r="F2233" s="1" t="str">
        <f>IF(I2233="","",IF(J2233="IN","",IF(COUNTIF($B$2:B2233,B2233)=1,1,"")))</f>
        <v/>
      </c>
      <c r="G2233" s="1" t="str">
        <f>IF(I2233="","",COUNTIF($K$1:K2233,K2233))</f>
        <v/>
      </c>
      <c r="H2233" s="1" t="str">
        <f>IF(I2233="","",COUNTIF($G$2:G2233,1))</f>
        <v/>
      </c>
    </row>
    <row r="2234" spans="1:8" x14ac:dyDescent="0.2">
      <c r="A2234" s="1" t="str">
        <f t="shared" si="70"/>
        <v/>
      </c>
      <c r="B2234" s="1" t="str">
        <f t="shared" si="71"/>
        <v/>
      </c>
      <c r="C2234" s="1" t="str">
        <f>IF(I2234="","",IF(J2234="OUT","",IF(COUNTIF($A$2:A2234,A2234)=1,1,"")))</f>
        <v/>
      </c>
      <c r="D2234" s="1" t="str">
        <f>IF(I2234="","",IF(J2234="IN","",IF(COUNTIF($A$2:A2234,A2234)=1,1,"")))</f>
        <v/>
      </c>
      <c r="E2234" s="1" t="str">
        <f>IF(I2234="","",IF(J2234="OUT","",IF(COUNTIF(B$2:$B2234,B2234)=1,1,"")))</f>
        <v/>
      </c>
      <c r="F2234" s="1" t="str">
        <f>IF(I2234="","",IF(J2234="IN","",IF(COUNTIF($B$2:B2234,B2234)=1,1,"")))</f>
        <v/>
      </c>
      <c r="G2234" s="1" t="str">
        <f>IF(I2234="","",COUNTIF($K$1:K2234,K2234))</f>
        <v/>
      </c>
      <c r="H2234" s="1" t="str">
        <f>IF(I2234="","",COUNTIF($G$2:G2234,1))</f>
        <v/>
      </c>
    </row>
    <row r="2235" spans="1:8" x14ac:dyDescent="0.2">
      <c r="A2235" s="1" t="str">
        <f t="shared" si="70"/>
        <v/>
      </c>
      <c r="B2235" s="1" t="str">
        <f t="shared" si="71"/>
        <v/>
      </c>
      <c r="C2235" s="1" t="str">
        <f>IF(I2235="","",IF(J2235="OUT","",IF(COUNTIF($A$2:A2235,A2235)=1,1,"")))</f>
        <v/>
      </c>
      <c r="D2235" s="1" t="str">
        <f>IF(I2235="","",IF(J2235="IN","",IF(COUNTIF($A$2:A2235,A2235)=1,1,"")))</f>
        <v/>
      </c>
      <c r="E2235" s="1" t="str">
        <f>IF(I2235="","",IF(J2235="OUT","",IF(COUNTIF(B$2:$B2235,B2235)=1,1,"")))</f>
        <v/>
      </c>
      <c r="F2235" s="1" t="str">
        <f>IF(I2235="","",IF(J2235="IN","",IF(COUNTIF($B$2:B2235,B2235)=1,1,"")))</f>
        <v/>
      </c>
      <c r="G2235" s="1" t="str">
        <f>IF(I2235="","",COUNTIF($K$1:K2235,K2235))</f>
        <v/>
      </c>
      <c r="H2235" s="1" t="str">
        <f>IF(I2235="","",COUNTIF($G$2:G2235,1))</f>
        <v/>
      </c>
    </row>
    <row r="2236" spans="1:8" x14ac:dyDescent="0.2">
      <c r="A2236" s="1" t="str">
        <f t="shared" si="70"/>
        <v/>
      </c>
      <c r="B2236" s="1" t="str">
        <f t="shared" si="71"/>
        <v/>
      </c>
      <c r="C2236" s="1" t="str">
        <f>IF(I2236="","",IF(J2236="OUT","",IF(COUNTIF($A$2:A2236,A2236)=1,1,"")))</f>
        <v/>
      </c>
      <c r="D2236" s="1" t="str">
        <f>IF(I2236="","",IF(J2236="IN","",IF(COUNTIF($A$2:A2236,A2236)=1,1,"")))</f>
        <v/>
      </c>
      <c r="E2236" s="1" t="str">
        <f>IF(I2236="","",IF(J2236="OUT","",IF(COUNTIF(B$2:$B2236,B2236)=1,1,"")))</f>
        <v/>
      </c>
      <c r="F2236" s="1" t="str">
        <f>IF(I2236="","",IF(J2236="IN","",IF(COUNTIF($B$2:B2236,B2236)=1,1,"")))</f>
        <v/>
      </c>
      <c r="G2236" s="1" t="str">
        <f>IF(I2236="","",COUNTIF($K$1:K2236,K2236))</f>
        <v/>
      </c>
      <c r="H2236" s="1" t="str">
        <f>IF(I2236="","",COUNTIF($G$2:G2236,1))</f>
        <v/>
      </c>
    </row>
    <row r="2237" spans="1:8" x14ac:dyDescent="0.2">
      <c r="A2237" s="1" t="str">
        <f t="shared" si="70"/>
        <v/>
      </c>
      <c r="B2237" s="1" t="str">
        <f t="shared" si="71"/>
        <v/>
      </c>
      <c r="C2237" s="1" t="str">
        <f>IF(I2237="","",IF(J2237="OUT","",IF(COUNTIF($A$2:A2237,A2237)=1,1,"")))</f>
        <v/>
      </c>
      <c r="D2237" s="1" t="str">
        <f>IF(I2237="","",IF(J2237="IN","",IF(COUNTIF($A$2:A2237,A2237)=1,1,"")))</f>
        <v/>
      </c>
      <c r="E2237" s="1" t="str">
        <f>IF(I2237="","",IF(J2237="OUT","",IF(COUNTIF(B$2:$B2237,B2237)=1,1,"")))</f>
        <v/>
      </c>
      <c r="F2237" s="1" t="str">
        <f>IF(I2237="","",IF(J2237="IN","",IF(COUNTIF($B$2:B2237,B2237)=1,1,"")))</f>
        <v/>
      </c>
      <c r="G2237" s="1" t="str">
        <f>IF(I2237="","",COUNTIF($K$1:K2237,K2237))</f>
        <v/>
      </c>
      <c r="H2237" s="1" t="str">
        <f>IF(I2237="","",COUNTIF($G$2:G2237,1))</f>
        <v/>
      </c>
    </row>
    <row r="2238" spans="1:8" x14ac:dyDescent="0.2">
      <c r="A2238" s="1" t="str">
        <f t="shared" si="70"/>
        <v/>
      </c>
      <c r="B2238" s="1" t="str">
        <f t="shared" si="71"/>
        <v/>
      </c>
      <c r="C2238" s="1" t="str">
        <f>IF(I2238="","",IF(J2238="OUT","",IF(COUNTIF($A$2:A2238,A2238)=1,1,"")))</f>
        <v/>
      </c>
      <c r="D2238" s="1" t="str">
        <f>IF(I2238="","",IF(J2238="IN","",IF(COUNTIF($A$2:A2238,A2238)=1,1,"")))</f>
        <v/>
      </c>
      <c r="E2238" s="1" t="str">
        <f>IF(I2238="","",IF(J2238="OUT","",IF(COUNTIF(B$2:$B2238,B2238)=1,1,"")))</f>
        <v/>
      </c>
      <c r="F2238" s="1" t="str">
        <f>IF(I2238="","",IF(J2238="IN","",IF(COUNTIF($B$2:B2238,B2238)=1,1,"")))</f>
        <v/>
      </c>
      <c r="G2238" s="1" t="str">
        <f>IF(I2238="","",COUNTIF($K$1:K2238,K2238))</f>
        <v/>
      </c>
      <c r="H2238" s="1" t="str">
        <f>IF(I2238="","",COUNTIF($G$2:G2238,1))</f>
        <v/>
      </c>
    </row>
    <row r="2239" spans="1:8" x14ac:dyDescent="0.2">
      <c r="A2239" s="1" t="str">
        <f t="shared" si="70"/>
        <v/>
      </c>
      <c r="B2239" s="1" t="str">
        <f t="shared" si="71"/>
        <v/>
      </c>
      <c r="C2239" s="1" t="str">
        <f>IF(I2239="","",IF(J2239="OUT","",IF(COUNTIF($A$2:A2239,A2239)=1,1,"")))</f>
        <v/>
      </c>
      <c r="D2239" s="1" t="str">
        <f>IF(I2239="","",IF(J2239="IN","",IF(COUNTIF($A$2:A2239,A2239)=1,1,"")))</f>
        <v/>
      </c>
      <c r="E2239" s="1" t="str">
        <f>IF(I2239="","",IF(J2239="OUT","",IF(COUNTIF(B$2:$B2239,B2239)=1,1,"")))</f>
        <v/>
      </c>
      <c r="F2239" s="1" t="str">
        <f>IF(I2239="","",IF(J2239="IN","",IF(COUNTIF($B$2:B2239,B2239)=1,1,"")))</f>
        <v/>
      </c>
      <c r="G2239" s="1" t="str">
        <f>IF(I2239="","",COUNTIF($K$1:K2239,K2239))</f>
        <v/>
      </c>
      <c r="H2239" s="1" t="str">
        <f>IF(I2239="","",COUNTIF($G$2:G2239,1))</f>
        <v/>
      </c>
    </row>
    <row r="2240" spans="1:8" x14ac:dyDescent="0.2">
      <c r="A2240" s="1" t="str">
        <f t="shared" si="70"/>
        <v/>
      </c>
      <c r="B2240" s="1" t="str">
        <f t="shared" si="71"/>
        <v/>
      </c>
      <c r="C2240" s="1" t="str">
        <f>IF(I2240="","",IF(J2240="OUT","",IF(COUNTIF($A$2:A2240,A2240)=1,1,"")))</f>
        <v/>
      </c>
      <c r="D2240" s="1" t="str">
        <f>IF(I2240="","",IF(J2240="IN","",IF(COUNTIF($A$2:A2240,A2240)=1,1,"")))</f>
        <v/>
      </c>
      <c r="E2240" s="1" t="str">
        <f>IF(I2240="","",IF(J2240="OUT","",IF(COUNTIF(B$2:$B2240,B2240)=1,1,"")))</f>
        <v/>
      </c>
      <c r="F2240" s="1" t="str">
        <f>IF(I2240="","",IF(J2240="IN","",IF(COUNTIF($B$2:B2240,B2240)=1,1,"")))</f>
        <v/>
      </c>
      <c r="G2240" s="1" t="str">
        <f>IF(I2240="","",COUNTIF($K$1:K2240,K2240))</f>
        <v/>
      </c>
      <c r="H2240" s="1" t="str">
        <f>IF(I2240="","",COUNTIF($G$2:G2240,1))</f>
        <v/>
      </c>
    </row>
    <row r="2241" spans="1:8" x14ac:dyDescent="0.2">
      <c r="A2241" s="1" t="str">
        <f t="shared" si="70"/>
        <v/>
      </c>
      <c r="B2241" s="1" t="str">
        <f t="shared" si="71"/>
        <v/>
      </c>
      <c r="C2241" s="1" t="str">
        <f>IF(I2241="","",IF(J2241="OUT","",IF(COUNTIF($A$2:A2241,A2241)=1,1,"")))</f>
        <v/>
      </c>
      <c r="D2241" s="1" t="str">
        <f>IF(I2241="","",IF(J2241="IN","",IF(COUNTIF($A$2:A2241,A2241)=1,1,"")))</f>
        <v/>
      </c>
      <c r="E2241" s="1" t="str">
        <f>IF(I2241="","",IF(J2241="OUT","",IF(COUNTIF(B$2:$B2241,B2241)=1,1,"")))</f>
        <v/>
      </c>
      <c r="F2241" s="1" t="str">
        <f>IF(I2241="","",IF(J2241="IN","",IF(COUNTIF($B$2:B2241,B2241)=1,1,"")))</f>
        <v/>
      </c>
      <c r="G2241" s="1" t="str">
        <f>IF(I2241="","",COUNTIF($K$1:K2241,K2241))</f>
        <v/>
      </c>
      <c r="H2241" s="1" t="str">
        <f>IF(I2241="","",COUNTIF($G$2:G2241,1))</f>
        <v/>
      </c>
    </row>
    <row r="2242" spans="1:8" x14ac:dyDescent="0.2">
      <c r="A2242" s="1" t="str">
        <f t="shared" si="70"/>
        <v/>
      </c>
      <c r="B2242" s="1" t="str">
        <f t="shared" si="71"/>
        <v/>
      </c>
      <c r="C2242" s="1" t="str">
        <f>IF(I2242="","",IF(J2242="OUT","",IF(COUNTIF($A$2:A2242,A2242)=1,1,"")))</f>
        <v/>
      </c>
      <c r="D2242" s="1" t="str">
        <f>IF(I2242="","",IF(J2242="IN","",IF(COUNTIF($A$2:A2242,A2242)=1,1,"")))</f>
        <v/>
      </c>
      <c r="E2242" s="1" t="str">
        <f>IF(I2242="","",IF(J2242="OUT","",IF(COUNTIF(B$2:$B2242,B2242)=1,1,"")))</f>
        <v/>
      </c>
      <c r="F2242" s="1" t="str">
        <f>IF(I2242="","",IF(J2242="IN","",IF(COUNTIF($B$2:B2242,B2242)=1,1,"")))</f>
        <v/>
      </c>
      <c r="G2242" s="1" t="str">
        <f>IF(I2242="","",COUNTIF($K$1:K2242,K2242))</f>
        <v/>
      </c>
      <c r="H2242" s="1" t="str">
        <f>IF(I2242="","",COUNTIF($G$2:G2242,1))</f>
        <v/>
      </c>
    </row>
    <row r="2243" spans="1:8" x14ac:dyDescent="0.2">
      <c r="A2243" s="1" t="str">
        <f t="shared" si="70"/>
        <v/>
      </c>
      <c r="B2243" s="1" t="str">
        <f t="shared" si="71"/>
        <v/>
      </c>
      <c r="C2243" s="1" t="str">
        <f>IF(I2243="","",IF(J2243="OUT","",IF(COUNTIF($A$2:A2243,A2243)=1,1,"")))</f>
        <v/>
      </c>
      <c r="D2243" s="1" t="str">
        <f>IF(I2243="","",IF(J2243="IN","",IF(COUNTIF($A$2:A2243,A2243)=1,1,"")))</f>
        <v/>
      </c>
      <c r="E2243" s="1" t="str">
        <f>IF(I2243="","",IF(J2243="OUT","",IF(COUNTIF(B$2:$B2243,B2243)=1,1,"")))</f>
        <v/>
      </c>
      <c r="F2243" s="1" t="str">
        <f>IF(I2243="","",IF(J2243="IN","",IF(COUNTIF($B$2:B2243,B2243)=1,1,"")))</f>
        <v/>
      </c>
      <c r="G2243" s="1" t="str">
        <f>IF(I2243="","",COUNTIF($K$1:K2243,K2243))</f>
        <v/>
      </c>
      <c r="H2243" s="1" t="str">
        <f>IF(I2243="","",COUNTIF($G$2:G2243,1))</f>
        <v/>
      </c>
    </row>
    <row r="2244" spans="1:8" x14ac:dyDescent="0.2">
      <c r="A2244" s="1" t="str">
        <f t="shared" si="70"/>
        <v/>
      </c>
      <c r="B2244" s="1" t="str">
        <f t="shared" si="71"/>
        <v/>
      </c>
      <c r="C2244" s="1" t="str">
        <f>IF(I2244="","",IF(J2244="OUT","",IF(COUNTIF($A$2:A2244,A2244)=1,1,"")))</f>
        <v/>
      </c>
      <c r="D2244" s="1" t="str">
        <f>IF(I2244="","",IF(J2244="IN","",IF(COUNTIF($A$2:A2244,A2244)=1,1,"")))</f>
        <v/>
      </c>
      <c r="E2244" s="1" t="str">
        <f>IF(I2244="","",IF(J2244="OUT","",IF(COUNTIF(B$2:$B2244,B2244)=1,1,"")))</f>
        <v/>
      </c>
      <c r="F2244" s="1" t="str">
        <f>IF(I2244="","",IF(J2244="IN","",IF(COUNTIF($B$2:B2244,B2244)=1,1,"")))</f>
        <v/>
      </c>
      <c r="G2244" s="1" t="str">
        <f>IF(I2244="","",COUNTIF($K$1:K2244,K2244))</f>
        <v/>
      </c>
      <c r="H2244" s="1" t="str">
        <f>IF(I2244="","",COUNTIF($G$2:G2244,1))</f>
        <v/>
      </c>
    </row>
    <row r="2245" spans="1:8" x14ac:dyDescent="0.2">
      <c r="A2245" s="1" t="str">
        <f t="shared" si="70"/>
        <v/>
      </c>
      <c r="B2245" s="1" t="str">
        <f t="shared" si="71"/>
        <v/>
      </c>
      <c r="C2245" s="1" t="str">
        <f>IF(I2245="","",IF(J2245="OUT","",IF(COUNTIF($A$2:A2245,A2245)=1,1,"")))</f>
        <v/>
      </c>
      <c r="D2245" s="1" t="str">
        <f>IF(I2245="","",IF(J2245="IN","",IF(COUNTIF($A$2:A2245,A2245)=1,1,"")))</f>
        <v/>
      </c>
      <c r="E2245" s="1" t="str">
        <f>IF(I2245="","",IF(J2245="OUT","",IF(COUNTIF(B$2:$B2245,B2245)=1,1,"")))</f>
        <v/>
      </c>
      <c r="F2245" s="1" t="str">
        <f>IF(I2245="","",IF(J2245="IN","",IF(COUNTIF($B$2:B2245,B2245)=1,1,"")))</f>
        <v/>
      </c>
      <c r="G2245" s="1" t="str">
        <f>IF(I2245="","",COUNTIF($K$1:K2245,K2245))</f>
        <v/>
      </c>
      <c r="H2245" s="1" t="str">
        <f>IF(I2245="","",COUNTIF($G$2:G2245,1))</f>
        <v/>
      </c>
    </row>
    <row r="2246" spans="1:8" x14ac:dyDescent="0.2">
      <c r="A2246" s="1" t="str">
        <f t="shared" si="70"/>
        <v/>
      </c>
      <c r="B2246" s="1" t="str">
        <f t="shared" si="71"/>
        <v/>
      </c>
      <c r="C2246" s="1" t="str">
        <f>IF(I2246="","",IF(J2246="OUT","",IF(COUNTIF($A$2:A2246,A2246)=1,1,"")))</f>
        <v/>
      </c>
      <c r="D2246" s="1" t="str">
        <f>IF(I2246="","",IF(J2246="IN","",IF(COUNTIF($A$2:A2246,A2246)=1,1,"")))</f>
        <v/>
      </c>
      <c r="E2246" s="1" t="str">
        <f>IF(I2246="","",IF(J2246="OUT","",IF(COUNTIF(B$2:$B2246,B2246)=1,1,"")))</f>
        <v/>
      </c>
      <c r="F2246" s="1" t="str">
        <f>IF(I2246="","",IF(J2246="IN","",IF(COUNTIF($B$2:B2246,B2246)=1,1,"")))</f>
        <v/>
      </c>
      <c r="G2246" s="1" t="str">
        <f>IF(I2246="","",COUNTIF($K$1:K2246,K2246))</f>
        <v/>
      </c>
      <c r="H2246" s="1" t="str">
        <f>IF(I2246="","",COUNTIF($G$2:G2246,1))</f>
        <v/>
      </c>
    </row>
    <row r="2247" spans="1:8" x14ac:dyDescent="0.2">
      <c r="A2247" s="1" t="str">
        <f t="shared" si="70"/>
        <v/>
      </c>
      <c r="B2247" s="1" t="str">
        <f t="shared" si="71"/>
        <v/>
      </c>
      <c r="C2247" s="1" t="str">
        <f>IF(I2247="","",IF(J2247="OUT","",IF(COUNTIF($A$2:A2247,A2247)=1,1,"")))</f>
        <v/>
      </c>
      <c r="D2247" s="1" t="str">
        <f>IF(I2247="","",IF(J2247="IN","",IF(COUNTIF($A$2:A2247,A2247)=1,1,"")))</f>
        <v/>
      </c>
      <c r="E2247" s="1" t="str">
        <f>IF(I2247="","",IF(J2247="OUT","",IF(COUNTIF(B$2:$B2247,B2247)=1,1,"")))</f>
        <v/>
      </c>
      <c r="F2247" s="1" t="str">
        <f>IF(I2247="","",IF(J2247="IN","",IF(COUNTIF($B$2:B2247,B2247)=1,1,"")))</f>
        <v/>
      </c>
      <c r="G2247" s="1" t="str">
        <f>IF(I2247="","",COUNTIF($K$1:K2247,K2247))</f>
        <v/>
      </c>
      <c r="H2247" s="1" t="str">
        <f>IF(I2247="","",COUNTIF($G$2:G2247,1))</f>
        <v/>
      </c>
    </row>
    <row r="2248" spans="1:8" x14ac:dyDescent="0.2">
      <c r="A2248" s="1" t="str">
        <f t="shared" si="70"/>
        <v/>
      </c>
      <c r="B2248" s="1" t="str">
        <f t="shared" si="71"/>
        <v/>
      </c>
      <c r="C2248" s="1" t="str">
        <f>IF(I2248="","",IF(J2248="OUT","",IF(COUNTIF($A$2:A2248,A2248)=1,1,"")))</f>
        <v/>
      </c>
      <c r="D2248" s="1" t="str">
        <f>IF(I2248="","",IF(J2248="IN","",IF(COUNTIF($A$2:A2248,A2248)=1,1,"")))</f>
        <v/>
      </c>
      <c r="E2248" s="1" t="str">
        <f>IF(I2248="","",IF(J2248="OUT","",IF(COUNTIF(B$2:$B2248,B2248)=1,1,"")))</f>
        <v/>
      </c>
      <c r="F2248" s="1" t="str">
        <f>IF(I2248="","",IF(J2248="IN","",IF(COUNTIF($B$2:B2248,B2248)=1,1,"")))</f>
        <v/>
      </c>
      <c r="G2248" s="1" t="str">
        <f>IF(I2248="","",COUNTIF($K$1:K2248,K2248))</f>
        <v/>
      </c>
      <c r="H2248" s="1" t="str">
        <f>IF(I2248="","",COUNTIF($G$2:G2248,1))</f>
        <v/>
      </c>
    </row>
    <row r="2249" spans="1:8" x14ac:dyDescent="0.2">
      <c r="A2249" s="1" t="str">
        <f t="shared" si="70"/>
        <v/>
      </c>
      <c r="B2249" s="1" t="str">
        <f t="shared" si="71"/>
        <v/>
      </c>
      <c r="C2249" s="1" t="str">
        <f>IF(I2249="","",IF(J2249="OUT","",IF(COUNTIF($A$2:A2249,A2249)=1,1,"")))</f>
        <v/>
      </c>
      <c r="D2249" s="1" t="str">
        <f>IF(I2249="","",IF(J2249="IN","",IF(COUNTIF($A$2:A2249,A2249)=1,1,"")))</f>
        <v/>
      </c>
      <c r="E2249" s="1" t="str">
        <f>IF(I2249="","",IF(J2249="OUT","",IF(COUNTIF(B$2:$B2249,B2249)=1,1,"")))</f>
        <v/>
      </c>
      <c r="F2249" s="1" t="str">
        <f>IF(I2249="","",IF(J2249="IN","",IF(COUNTIF($B$2:B2249,B2249)=1,1,"")))</f>
        <v/>
      </c>
      <c r="G2249" s="1" t="str">
        <f>IF(I2249="","",COUNTIF($K$1:K2249,K2249))</f>
        <v/>
      </c>
      <c r="H2249" s="1" t="str">
        <f>IF(I2249="","",COUNTIF($G$2:G2249,1))</f>
        <v/>
      </c>
    </row>
    <row r="2250" spans="1:8" x14ac:dyDescent="0.2">
      <c r="A2250" s="1" t="str">
        <f t="shared" si="70"/>
        <v/>
      </c>
      <c r="B2250" s="1" t="str">
        <f t="shared" si="71"/>
        <v/>
      </c>
      <c r="C2250" s="1" t="str">
        <f>IF(I2250="","",IF(J2250="OUT","",IF(COUNTIF($A$2:A2250,A2250)=1,1,"")))</f>
        <v/>
      </c>
      <c r="D2250" s="1" t="str">
        <f>IF(I2250="","",IF(J2250="IN","",IF(COUNTIF($A$2:A2250,A2250)=1,1,"")))</f>
        <v/>
      </c>
      <c r="E2250" s="1" t="str">
        <f>IF(I2250="","",IF(J2250="OUT","",IF(COUNTIF(B$2:$B2250,B2250)=1,1,"")))</f>
        <v/>
      </c>
      <c r="F2250" s="1" t="str">
        <f>IF(I2250="","",IF(J2250="IN","",IF(COUNTIF($B$2:B2250,B2250)=1,1,"")))</f>
        <v/>
      </c>
      <c r="G2250" s="1" t="str">
        <f>IF(I2250="","",COUNTIF($K$1:K2250,K2250))</f>
        <v/>
      </c>
      <c r="H2250" s="1" t="str">
        <f>IF(I2250="","",COUNTIF($G$2:G2250,1))</f>
        <v/>
      </c>
    </row>
    <row r="2251" spans="1:8" x14ac:dyDescent="0.2">
      <c r="A2251" s="1" t="str">
        <f t="shared" si="70"/>
        <v/>
      </c>
      <c r="B2251" s="1" t="str">
        <f t="shared" si="71"/>
        <v/>
      </c>
      <c r="C2251" s="1" t="str">
        <f>IF(I2251="","",IF(J2251="OUT","",IF(COUNTIF($A$2:A2251,A2251)=1,1,"")))</f>
        <v/>
      </c>
      <c r="D2251" s="1" t="str">
        <f>IF(I2251="","",IF(J2251="IN","",IF(COUNTIF($A$2:A2251,A2251)=1,1,"")))</f>
        <v/>
      </c>
      <c r="E2251" s="1" t="str">
        <f>IF(I2251="","",IF(J2251="OUT","",IF(COUNTIF(B$2:$B2251,B2251)=1,1,"")))</f>
        <v/>
      </c>
      <c r="F2251" s="1" t="str">
        <f>IF(I2251="","",IF(J2251="IN","",IF(COUNTIF($B$2:B2251,B2251)=1,1,"")))</f>
        <v/>
      </c>
      <c r="G2251" s="1" t="str">
        <f>IF(I2251="","",COUNTIF($K$1:K2251,K2251))</f>
        <v/>
      </c>
      <c r="H2251" s="1" t="str">
        <f>IF(I2251="","",COUNTIF($G$2:G2251,1))</f>
        <v/>
      </c>
    </row>
    <row r="2252" spans="1:8" x14ac:dyDescent="0.2">
      <c r="A2252" s="1" t="str">
        <f t="shared" si="70"/>
        <v/>
      </c>
      <c r="B2252" s="1" t="str">
        <f t="shared" si="71"/>
        <v/>
      </c>
      <c r="C2252" s="1" t="str">
        <f>IF(I2252="","",IF(J2252="OUT","",IF(COUNTIF($A$2:A2252,A2252)=1,1,"")))</f>
        <v/>
      </c>
      <c r="D2252" s="1" t="str">
        <f>IF(I2252="","",IF(J2252="IN","",IF(COUNTIF($A$2:A2252,A2252)=1,1,"")))</f>
        <v/>
      </c>
      <c r="E2252" s="1" t="str">
        <f>IF(I2252="","",IF(J2252="OUT","",IF(COUNTIF(B$2:$B2252,B2252)=1,1,"")))</f>
        <v/>
      </c>
      <c r="F2252" s="1" t="str">
        <f>IF(I2252="","",IF(J2252="IN","",IF(COUNTIF($B$2:B2252,B2252)=1,1,"")))</f>
        <v/>
      </c>
      <c r="G2252" s="1" t="str">
        <f>IF(I2252="","",COUNTIF($K$1:K2252,K2252))</f>
        <v/>
      </c>
      <c r="H2252" s="1" t="str">
        <f>IF(I2252="","",COUNTIF($G$2:G2252,1))</f>
        <v/>
      </c>
    </row>
    <row r="2253" spans="1:8" x14ac:dyDescent="0.2">
      <c r="A2253" s="1" t="str">
        <f t="shared" si="70"/>
        <v/>
      </c>
      <c r="B2253" s="1" t="str">
        <f t="shared" si="71"/>
        <v/>
      </c>
      <c r="C2253" s="1" t="str">
        <f>IF(I2253="","",IF(J2253="OUT","",IF(COUNTIF($A$2:A2253,A2253)=1,1,"")))</f>
        <v/>
      </c>
      <c r="D2253" s="1" t="str">
        <f>IF(I2253="","",IF(J2253="IN","",IF(COUNTIF($A$2:A2253,A2253)=1,1,"")))</f>
        <v/>
      </c>
      <c r="E2253" s="1" t="str">
        <f>IF(I2253="","",IF(J2253="OUT","",IF(COUNTIF(B$2:$B2253,B2253)=1,1,"")))</f>
        <v/>
      </c>
      <c r="F2253" s="1" t="str">
        <f>IF(I2253="","",IF(J2253="IN","",IF(COUNTIF($B$2:B2253,B2253)=1,1,"")))</f>
        <v/>
      </c>
      <c r="G2253" s="1" t="str">
        <f>IF(I2253="","",COUNTIF($K$1:K2253,K2253))</f>
        <v/>
      </c>
      <c r="H2253" s="1" t="str">
        <f>IF(I2253="","",COUNTIF($G$2:G2253,1))</f>
        <v/>
      </c>
    </row>
    <row r="2254" spans="1:8" x14ac:dyDescent="0.2">
      <c r="A2254" s="1" t="str">
        <f t="shared" si="70"/>
        <v/>
      </c>
      <c r="B2254" s="1" t="str">
        <f t="shared" si="71"/>
        <v/>
      </c>
      <c r="C2254" s="1" t="str">
        <f>IF(I2254="","",IF(J2254="OUT","",IF(COUNTIF($A$2:A2254,A2254)=1,1,"")))</f>
        <v/>
      </c>
      <c r="D2254" s="1" t="str">
        <f>IF(I2254="","",IF(J2254="IN","",IF(COUNTIF($A$2:A2254,A2254)=1,1,"")))</f>
        <v/>
      </c>
      <c r="E2254" s="1" t="str">
        <f>IF(I2254="","",IF(J2254="OUT","",IF(COUNTIF(B$2:$B2254,B2254)=1,1,"")))</f>
        <v/>
      </c>
      <c r="F2254" s="1" t="str">
        <f>IF(I2254="","",IF(J2254="IN","",IF(COUNTIF($B$2:B2254,B2254)=1,1,"")))</f>
        <v/>
      </c>
      <c r="G2254" s="1" t="str">
        <f>IF(I2254="","",COUNTIF($K$1:K2254,K2254))</f>
        <v/>
      </c>
      <c r="H2254" s="1" t="str">
        <f>IF(I2254="","",COUNTIF($G$2:G2254,1))</f>
        <v/>
      </c>
    </row>
    <row r="2255" spans="1:8" x14ac:dyDescent="0.2">
      <c r="A2255" s="1" t="str">
        <f t="shared" si="70"/>
        <v/>
      </c>
      <c r="B2255" s="1" t="str">
        <f t="shared" si="71"/>
        <v/>
      </c>
      <c r="C2255" s="1" t="str">
        <f>IF(I2255="","",IF(J2255="OUT","",IF(COUNTIF($A$2:A2255,A2255)=1,1,"")))</f>
        <v/>
      </c>
      <c r="D2255" s="1" t="str">
        <f>IF(I2255="","",IF(J2255="IN","",IF(COUNTIF($A$2:A2255,A2255)=1,1,"")))</f>
        <v/>
      </c>
      <c r="E2255" s="1" t="str">
        <f>IF(I2255="","",IF(J2255="OUT","",IF(COUNTIF(B$2:$B2255,B2255)=1,1,"")))</f>
        <v/>
      </c>
      <c r="F2255" s="1" t="str">
        <f>IF(I2255="","",IF(J2255="IN","",IF(COUNTIF($B$2:B2255,B2255)=1,1,"")))</f>
        <v/>
      </c>
      <c r="G2255" s="1" t="str">
        <f>IF(I2255="","",COUNTIF($K$1:K2255,K2255))</f>
        <v/>
      </c>
      <c r="H2255" s="1" t="str">
        <f>IF(I2255="","",COUNTIF($G$2:G2255,1))</f>
        <v/>
      </c>
    </row>
    <row r="2256" spans="1:8" x14ac:dyDescent="0.2">
      <c r="A2256" s="1" t="str">
        <f t="shared" si="70"/>
        <v/>
      </c>
      <c r="B2256" s="1" t="str">
        <f t="shared" si="71"/>
        <v/>
      </c>
      <c r="C2256" s="1" t="str">
        <f>IF(I2256="","",IF(J2256="OUT","",IF(COUNTIF($A$2:A2256,A2256)=1,1,"")))</f>
        <v/>
      </c>
      <c r="D2256" s="1" t="str">
        <f>IF(I2256="","",IF(J2256="IN","",IF(COUNTIF($A$2:A2256,A2256)=1,1,"")))</f>
        <v/>
      </c>
      <c r="E2256" s="1" t="str">
        <f>IF(I2256="","",IF(J2256="OUT","",IF(COUNTIF(B$2:$B2256,B2256)=1,1,"")))</f>
        <v/>
      </c>
      <c r="F2256" s="1" t="str">
        <f>IF(I2256="","",IF(J2256="IN","",IF(COUNTIF($B$2:B2256,B2256)=1,1,"")))</f>
        <v/>
      </c>
      <c r="G2256" s="1" t="str">
        <f>IF(I2256="","",COUNTIF($K$1:K2256,K2256))</f>
        <v/>
      </c>
      <c r="H2256" s="1" t="str">
        <f>IF(I2256="","",COUNTIF($G$2:G2256,1))</f>
        <v/>
      </c>
    </row>
    <row r="2257" spans="1:8" x14ac:dyDescent="0.2">
      <c r="A2257" s="1" t="str">
        <f t="shared" si="70"/>
        <v/>
      </c>
      <c r="B2257" s="1" t="str">
        <f t="shared" si="71"/>
        <v/>
      </c>
      <c r="C2257" s="1" t="str">
        <f>IF(I2257="","",IF(J2257="OUT","",IF(COUNTIF($A$2:A2257,A2257)=1,1,"")))</f>
        <v/>
      </c>
      <c r="D2257" s="1" t="str">
        <f>IF(I2257="","",IF(J2257="IN","",IF(COUNTIF($A$2:A2257,A2257)=1,1,"")))</f>
        <v/>
      </c>
      <c r="E2257" s="1" t="str">
        <f>IF(I2257="","",IF(J2257="OUT","",IF(COUNTIF(B$2:$B2257,B2257)=1,1,"")))</f>
        <v/>
      </c>
      <c r="F2257" s="1" t="str">
        <f>IF(I2257="","",IF(J2257="IN","",IF(COUNTIF($B$2:B2257,B2257)=1,1,"")))</f>
        <v/>
      </c>
      <c r="G2257" s="1" t="str">
        <f>IF(I2257="","",COUNTIF($K$1:K2257,K2257))</f>
        <v/>
      </c>
      <c r="H2257" s="1" t="str">
        <f>IF(I2257="","",COUNTIF($G$2:G2257,1))</f>
        <v/>
      </c>
    </row>
    <row r="2258" spans="1:8" x14ac:dyDescent="0.2">
      <c r="A2258" s="1" t="str">
        <f t="shared" si="70"/>
        <v/>
      </c>
      <c r="B2258" s="1" t="str">
        <f t="shared" si="71"/>
        <v/>
      </c>
      <c r="C2258" s="1" t="str">
        <f>IF(I2258="","",IF(J2258="OUT","",IF(COUNTIF($A$2:A2258,A2258)=1,1,"")))</f>
        <v/>
      </c>
      <c r="D2258" s="1" t="str">
        <f>IF(I2258="","",IF(J2258="IN","",IF(COUNTIF($A$2:A2258,A2258)=1,1,"")))</f>
        <v/>
      </c>
      <c r="E2258" s="1" t="str">
        <f>IF(I2258="","",IF(J2258="OUT","",IF(COUNTIF(B$2:$B2258,B2258)=1,1,"")))</f>
        <v/>
      </c>
      <c r="F2258" s="1" t="str">
        <f>IF(I2258="","",IF(J2258="IN","",IF(COUNTIF($B$2:B2258,B2258)=1,1,"")))</f>
        <v/>
      </c>
      <c r="G2258" s="1" t="str">
        <f>IF(I2258="","",COUNTIF($K$1:K2258,K2258))</f>
        <v/>
      </c>
      <c r="H2258" s="1" t="str">
        <f>IF(I2258="","",COUNTIF($G$2:G2258,1))</f>
        <v/>
      </c>
    </row>
    <row r="2259" spans="1:8" x14ac:dyDescent="0.2">
      <c r="A2259" s="1" t="str">
        <f t="shared" si="70"/>
        <v/>
      </c>
      <c r="B2259" s="1" t="str">
        <f t="shared" si="71"/>
        <v/>
      </c>
      <c r="C2259" s="1" t="str">
        <f>IF(I2259="","",IF(J2259="OUT","",IF(COUNTIF($A$2:A2259,A2259)=1,1,"")))</f>
        <v/>
      </c>
      <c r="D2259" s="1" t="str">
        <f>IF(I2259="","",IF(J2259="IN","",IF(COUNTIF($A$2:A2259,A2259)=1,1,"")))</f>
        <v/>
      </c>
      <c r="E2259" s="1" t="str">
        <f>IF(I2259="","",IF(J2259="OUT","",IF(COUNTIF(B$2:$B2259,B2259)=1,1,"")))</f>
        <v/>
      </c>
      <c r="F2259" s="1" t="str">
        <f>IF(I2259="","",IF(J2259="IN","",IF(COUNTIF($B$2:B2259,B2259)=1,1,"")))</f>
        <v/>
      </c>
      <c r="G2259" s="1" t="str">
        <f>IF(I2259="","",COUNTIF($K$1:K2259,K2259))</f>
        <v/>
      </c>
      <c r="H2259" s="1" t="str">
        <f>IF(I2259="","",COUNTIF($G$2:G2259,1))</f>
        <v/>
      </c>
    </row>
    <row r="2260" spans="1:8" x14ac:dyDescent="0.2">
      <c r="A2260" s="1" t="str">
        <f t="shared" si="70"/>
        <v/>
      </c>
      <c r="B2260" s="1" t="str">
        <f t="shared" si="71"/>
        <v/>
      </c>
      <c r="C2260" s="1" t="str">
        <f>IF(I2260="","",IF(J2260="OUT","",IF(COUNTIF($A$2:A2260,A2260)=1,1,"")))</f>
        <v/>
      </c>
      <c r="D2260" s="1" t="str">
        <f>IF(I2260="","",IF(J2260="IN","",IF(COUNTIF($A$2:A2260,A2260)=1,1,"")))</f>
        <v/>
      </c>
      <c r="E2260" s="1" t="str">
        <f>IF(I2260="","",IF(J2260="OUT","",IF(COUNTIF(B$2:$B2260,B2260)=1,1,"")))</f>
        <v/>
      </c>
      <c r="F2260" s="1" t="str">
        <f>IF(I2260="","",IF(J2260="IN","",IF(COUNTIF($B$2:B2260,B2260)=1,1,"")))</f>
        <v/>
      </c>
      <c r="G2260" s="1" t="str">
        <f>IF(I2260="","",COUNTIF($K$1:K2260,K2260))</f>
        <v/>
      </c>
      <c r="H2260" s="1" t="str">
        <f>IF(I2260="","",COUNTIF($G$2:G2260,1))</f>
        <v/>
      </c>
    </row>
    <row r="2261" spans="1:8" x14ac:dyDescent="0.2">
      <c r="A2261" s="1" t="str">
        <f t="shared" si="70"/>
        <v/>
      </c>
      <c r="B2261" s="1" t="str">
        <f t="shared" si="71"/>
        <v/>
      </c>
      <c r="C2261" s="1" t="str">
        <f>IF(I2261="","",IF(J2261="OUT","",IF(COUNTIF($A$2:A2261,A2261)=1,1,"")))</f>
        <v/>
      </c>
      <c r="D2261" s="1" t="str">
        <f>IF(I2261="","",IF(J2261="IN","",IF(COUNTIF($A$2:A2261,A2261)=1,1,"")))</f>
        <v/>
      </c>
      <c r="E2261" s="1" t="str">
        <f>IF(I2261="","",IF(J2261="OUT","",IF(COUNTIF(B$2:$B2261,B2261)=1,1,"")))</f>
        <v/>
      </c>
      <c r="F2261" s="1" t="str">
        <f>IF(I2261="","",IF(J2261="IN","",IF(COUNTIF($B$2:B2261,B2261)=1,1,"")))</f>
        <v/>
      </c>
      <c r="G2261" s="1" t="str">
        <f>IF(I2261="","",COUNTIF($K$1:K2261,K2261))</f>
        <v/>
      </c>
      <c r="H2261" s="1" t="str">
        <f>IF(I2261="","",COUNTIF($G$2:G2261,1))</f>
        <v/>
      </c>
    </row>
    <row r="2262" spans="1:8" x14ac:dyDescent="0.2">
      <c r="A2262" s="1" t="str">
        <f t="shared" si="70"/>
        <v/>
      </c>
      <c r="B2262" s="1" t="str">
        <f t="shared" si="71"/>
        <v/>
      </c>
      <c r="C2262" s="1" t="str">
        <f>IF(I2262="","",IF(J2262="OUT","",IF(COUNTIF($A$2:A2262,A2262)=1,1,"")))</f>
        <v/>
      </c>
      <c r="D2262" s="1" t="str">
        <f>IF(I2262="","",IF(J2262="IN","",IF(COUNTIF($A$2:A2262,A2262)=1,1,"")))</f>
        <v/>
      </c>
      <c r="E2262" s="1" t="str">
        <f>IF(I2262="","",IF(J2262="OUT","",IF(COUNTIF(B$2:$B2262,B2262)=1,1,"")))</f>
        <v/>
      </c>
      <c r="F2262" s="1" t="str">
        <f>IF(I2262="","",IF(J2262="IN","",IF(COUNTIF($B$2:B2262,B2262)=1,1,"")))</f>
        <v/>
      </c>
      <c r="G2262" s="1" t="str">
        <f>IF(I2262="","",COUNTIF($K$1:K2262,K2262))</f>
        <v/>
      </c>
      <c r="H2262" s="1" t="str">
        <f>IF(I2262="","",COUNTIF($G$2:G2262,1))</f>
        <v/>
      </c>
    </row>
    <row r="2263" spans="1:8" x14ac:dyDescent="0.2">
      <c r="A2263" s="1" t="str">
        <f t="shared" si="70"/>
        <v/>
      </c>
      <c r="B2263" s="1" t="str">
        <f t="shared" si="71"/>
        <v/>
      </c>
      <c r="C2263" s="1" t="str">
        <f>IF(I2263="","",IF(J2263="OUT","",IF(COUNTIF($A$2:A2263,A2263)=1,1,"")))</f>
        <v/>
      </c>
      <c r="D2263" s="1" t="str">
        <f>IF(I2263="","",IF(J2263="IN","",IF(COUNTIF($A$2:A2263,A2263)=1,1,"")))</f>
        <v/>
      </c>
      <c r="E2263" s="1" t="str">
        <f>IF(I2263="","",IF(J2263="OUT","",IF(COUNTIF(B$2:$B2263,B2263)=1,1,"")))</f>
        <v/>
      </c>
      <c r="F2263" s="1" t="str">
        <f>IF(I2263="","",IF(J2263="IN","",IF(COUNTIF($B$2:B2263,B2263)=1,1,"")))</f>
        <v/>
      </c>
      <c r="G2263" s="1" t="str">
        <f>IF(I2263="","",COUNTIF($K$1:K2263,K2263))</f>
        <v/>
      </c>
      <c r="H2263" s="1" t="str">
        <f>IF(I2263="","",COUNTIF($G$2:G2263,1))</f>
        <v/>
      </c>
    </row>
    <row r="2264" spans="1:8" x14ac:dyDescent="0.2">
      <c r="A2264" s="1" t="str">
        <f t="shared" si="70"/>
        <v/>
      </c>
      <c r="B2264" s="1" t="str">
        <f t="shared" si="71"/>
        <v/>
      </c>
      <c r="C2264" s="1" t="str">
        <f>IF(I2264="","",IF(J2264="OUT","",IF(COUNTIF($A$2:A2264,A2264)=1,1,"")))</f>
        <v/>
      </c>
      <c r="D2264" s="1" t="str">
        <f>IF(I2264="","",IF(J2264="IN","",IF(COUNTIF($A$2:A2264,A2264)=1,1,"")))</f>
        <v/>
      </c>
      <c r="E2264" s="1" t="str">
        <f>IF(I2264="","",IF(J2264="OUT","",IF(COUNTIF(B$2:$B2264,B2264)=1,1,"")))</f>
        <v/>
      </c>
      <c r="F2264" s="1" t="str">
        <f>IF(I2264="","",IF(J2264="IN","",IF(COUNTIF($B$2:B2264,B2264)=1,1,"")))</f>
        <v/>
      </c>
      <c r="G2264" s="1" t="str">
        <f>IF(I2264="","",COUNTIF($K$1:K2264,K2264))</f>
        <v/>
      </c>
      <c r="H2264" s="1" t="str">
        <f>IF(I2264="","",COUNTIF($G$2:G2264,1))</f>
        <v/>
      </c>
    </row>
    <row r="2265" spans="1:8" x14ac:dyDescent="0.2">
      <c r="A2265" s="1" t="str">
        <f t="shared" si="70"/>
        <v/>
      </c>
      <c r="B2265" s="1" t="str">
        <f t="shared" si="71"/>
        <v/>
      </c>
      <c r="C2265" s="1" t="str">
        <f>IF(I2265="","",IF(J2265="OUT","",IF(COUNTIF($A$2:A2265,A2265)=1,1,"")))</f>
        <v/>
      </c>
      <c r="D2265" s="1" t="str">
        <f>IF(I2265="","",IF(J2265="IN","",IF(COUNTIF($A$2:A2265,A2265)=1,1,"")))</f>
        <v/>
      </c>
      <c r="E2265" s="1" t="str">
        <f>IF(I2265="","",IF(J2265="OUT","",IF(COUNTIF(B$2:$B2265,B2265)=1,1,"")))</f>
        <v/>
      </c>
      <c r="F2265" s="1" t="str">
        <f>IF(I2265="","",IF(J2265="IN","",IF(COUNTIF($B$2:B2265,B2265)=1,1,"")))</f>
        <v/>
      </c>
      <c r="G2265" s="1" t="str">
        <f>IF(I2265="","",COUNTIF($K$1:K2265,K2265))</f>
        <v/>
      </c>
      <c r="H2265" s="1" t="str">
        <f>IF(I2265="","",COUNTIF($G$2:G2265,1))</f>
        <v/>
      </c>
    </row>
    <row r="2266" spans="1:8" x14ac:dyDescent="0.2">
      <c r="A2266" s="1" t="str">
        <f t="shared" si="70"/>
        <v/>
      </c>
      <c r="B2266" s="1" t="str">
        <f t="shared" si="71"/>
        <v/>
      </c>
      <c r="C2266" s="1" t="str">
        <f>IF(I2266="","",IF(J2266="OUT","",IF(COUNTIF($A$2:A2266,A2266)=1,1,"")))</f>
        <v/>
      </c>
      <c r="D2266" s="1" t="str">
        <f>IF(I2266="","",IF(J2266="IN","",IF(COUNTIF($A$2:A2266,A2266)=1,1,"")))</f>
        <v/>
      </c>
      <c r="E2266" s="1" t="str">
        <f>IF(I2266="","",IF(J2266="OUT","",IF(COUNTIF(B$2:$B2266,B2266)=1,1,"")))</f>
        <v/>
      </c>
      <c r="F2266" s="1" t="str">
        <f>IF(I2266="","",IF(J2266="IN","",IF(COUNTIF($B$2:B2266,B2266)=1,1,"")))</f>
        <v/>
      </c>
      <c r="G2266" s="1" t="str">
        <f>IF(I2266="","",COUNTIF($K$1:K2266,K2266))</f>
        <v/>
      </c>
      <c r="H2266" s="1" t="str">
        <f>IF(I2266="","",COUNTIF($G$2:G2266,1))</f>
        <v/>
      </c>
    </row>
    <row r="2267" spans="1:8" x14ac:dyDescent="0.2">
      <c r="A2267" s="1" t="str">
        <f t="shared" si="70"/>
        <v/>
      </c>
      <c r="B2267" s="1" t="str">
        <f t="shared" si="71"/>
        <v/>
      </c>
      <c r="C2267" s="1" t="str">
        <f>IF(I2267="","",IF(J2267="OUT","",IF(COUNTIF($A$2:A2267,A2267)=1,1,"")))</f>
        <v/>
      </c>
      <c r="D2267" s="1" t="str">
        <f>IF(I2267="","",IF(J2267="IN","",IF(COUNTIF($A$2:A2267,A2267)=1,1,"")))</f>
        <v/>
      </c>
      <c r="E2267" s="1" t="str">
        <f>IF(I2267="","",IF(J2267="OUT","",IF(COUNTIF(B$2:$B2267,B2267)=1,1,"")))</f>
        <v/>
      </c>
      <c r="F2267" s="1" t="str">
        <f>IF(I2267="","",IF(J2267="IN","",IF(COUNTIF($B$2:B2267,B2267)=1,1,"")))</f>
        <v/>
      </c>
      <c r="G2267" s="1" t="str">
        <f>IF(I2267="","",COUNTIF($K$1:K2267,K2267))</f>
        <v/>
      </c>
      <c r="H2267" s="1" t="str">
        <f>IF(I2267="","",COUNTIF($G$2:G2267,1))</f>
        <v/>
      </c>
    </row>
    <row r="2268" spans="1:8" x14ac:dyDescent="0.2">
      <c r="A2268" s="1" t="str">
        <f t="shared" si="70"/>
        <v/>
      </c>
      <c r="B2268" s="1" t="str">
        <f t="shared" si="71"/>
        <v/>
      </c>
      <c r="C2268" s="1" t="str">
        <f>IF(I2268="","",IF(J2268="OUT","",IF(COUNTIF($A$2:A2268,A2268)=1,1,"")))</f>
        <v/>
      </c>
      <c r="D2268" s="1" t="str">
        <f>IF(I2268="","",IF(J2268="IN","",IF(COUNTIF($A$2:A2268,A2268)=1,1,"")))</f>
        <v/>
      </c>
      <c r="E2268" s="1" t="str">
        <f>IF(I2268="","",IF(J2268="OUT","",IF(COUNTIF(B$2:$B2268,B2268)=1,1,"")))</f>
        <v/>
      </c>
      <c r="F2268" s="1" t="str">
        <f>IF(I2268="","",IF(J2268="IN","",IF(COUNTIF($B$2:B2268,B2268)=1,1,"")))</f>
        <v/>
      </c>
      <c r="G2268" s="1" t="str">
        <f>IF(I2268="","",COUNTIF($K$1:K2268,K2268))</f>
        <v/>
      </c>
      <c r="H2268" s="1" t="str">
        <f>IF(I2268="","",COUNTIF($G$2:G2268,1))</f>
        <v/>
      </c>
    </row>
    <row r="2269" spans="1:8" x14ac:dyDescent="0.2">
      <c r="A2269" s="1" t="str">
        <f t="shared" si="70"/>
        <v/>
      </c>
      <c r="B2269" s="1" t="str">
        <f t="shared" si="71"/>
        <v/>
      </c>
      <c r="C2269" s="1" t="str">
        <f>IF(I2269="","",IF(J2269="OUT","",IF(COUNTIF($A$2:A2269,A2269)=1,1,"")))</f>
        <v/>
      </c>
      <c r="D2269" s="1" t="str">
        <f>IF(I2269="","",IF(J2269="IN","",IF(COUNTIF($A$2:A2269,A2269)=1,1,"")))</f>
        <v/>
      </c>
      <c r="E2269" s="1" t="str">
        <f>IF(I2269="","",IF(J2269="OUT","",IF(COUNTIF(B$2:$B2269,B2269)=1,1,"")))</f>
        <v/>
      </c>
      <c r="F2269" s="1" t="str">
        <f>IF(I2269="","",IF(J2269="IN","",IF(COUNTIF($B$2:B2269,B2269)=1,1,"")))</f>
        <v/>
      </c>
      <c r="G2269" s="1" t="str">
        <f>IF(I2269="","",COUNTIF($K$1:K2269,K2269))</f>
        <v/>
      </c>
      <c r="H2269" s="1" t="str">
        <f>IF(I2269="","",COUNTIF($G$2:G2269,1))</f>
        <v/>
      </c>
    </row>
    <row r="2270" spans="1:8" x14ac:dyDescent="0.2">
      <c r="A2270" s="1" t="str">
        <f t="shared" si="70"/>
        <v/>
      </c>
      <c r="B2270" s="1" t="str">
        <f t="shared" si="71"/>
        <v/>
      </c>
      <c r="C2270" s="1" t="str">
        <f>IF(I2270="","",IF(J2270="OUT","",IF(COUNTIF($A$2:A2270,A2270)=1,1,"")))</f>
        <v/>
      </c>
      <c r="D2270" s="1" t="str">
        <f>IF(I2270="","",IF(J2270="IN","",IF(COUNTIF($A$2:A2270,A2270)=1,1,"")))</f>
        <v/>
      </c>
      <c r="E2270" s="1" t="str">
        <f>IF(I2270="","",IF(J2270="OUT","",IF(COUNTIF(B$2:$B2270,B2270)=1,1,"")))</f>
        <v/>
      </c>
      <c r="F2270" s="1" t="str">
        <f>IF(I2270="","",IF(J2270="IN","",IF(COUNTIF($B$2:B2270,B2270)=1,1,"")))</f>
        <v/>
      </c>
      <c r="G2270" s="1" t="str">
        <f>IF(I2270="","",COUNTIF($K$1:K2270,K2270))</f>
        <v/>
      </c>
      <c r="H2270" s="1" t="str">
        <f>IF(I2270="","",COUNTIF($G$2:G2270,1))</f>
        <v/>
      </c>
    </row>
    <row r="2271" spans="1:8" x14ac:dyDescent="0.2">
      <c r="A2271" s="1" t="str">
        <f t="shared" si="70"/>
        <v/>
      </c>
      <c r="B2271" s="1" t="str">
        <f t="shared" si="71"/>
        <v/>
      </c>
      <c r="C2271" s="1" t="str">
        <f>IF(I2271="","",IF(J2271="OUT","",IF(COUNTIF($A$2:A2271,A2271)=1,1,"")))</f>
        <v/>
      </c>
      <c r="D2271" s="1" t="str">
        <f>IF(I2271="","",IF(J2271="IN","",IF(COUNTIF($A$2:A2271,A2271)=1,1,"")))</f>
        <v/>
      </c>
      <c r="E2271" s="1" t="str">
        <f>IF(I2271="","",IF(J2271="OUT","",IF(COUNTIF(B$2:$B2271,B2271)=1,1,"")))</f>
        <v/>
      </c>
      <c r="F2271" s="1" t="str">
        <f>IF(I2271="","",IF(J2271="IN","",IF(COUNTIF($B$2:B2271,B2271)=1,1,"")))</f>
        <v/>
      </c>
      <c r="G2271" s="1" t="str">
        <f>IF(I2271="","",COUNTIF($K$1:K2271,K2271))</f>
        <v/>
      </c>
      <c r="H2271" s="1" t="str">
        <f>IF(I2271="","",COUNTIF($G$2:G2271,1))</f>
        <v/>
      </c>
    </row>
    <row r="2272" spans="1:8" x14ac:dyDescent="0.2">
      <c r="A2272" s="1" t="str">
        <f t="shared" si="70"/>
        <v/>
      </c>
      <c r="B2272" s="1" t="str">
        <f t="shared" si="71"/>
        <v/>
      </c>
      <c r="C2272" s="1" t="str">
        <f>IF(I2272="","",IF(J2272="OUT","",IF(COUNTIF($A$2:A2272,A2272)=1,1,"")))</f>
        <v/>
      </c>
      <c r="D2272" s="1" t="str">
        <f>IF(I2272="","",IF(J2272="IN","",IF(COUNTIF($A$2:A2272,A2272)=1,1,"")))</f>
        <v/>
      </c>
      <c r="E2272" s="1" t="str">
        <f>IF(I2272="","",IF(J2272="OUT","",IF(COUNTIF(B$2:$B2272,B2272)=1,1,"")))</f>
        <v/>
      </c>
      <c r="F2272" s="1" t="str">
        <f>IF(I2272="","",IF(J2272="IN","",IF(COUNTIF($B$2:B2272,B2272)=1,1,"")))</f>
        <v/>
      </c>
      <c r="G2272" s="1" t="str">
        <f>IF(I2272="","",COUNTIF($K$1:K2272,K2272))</f>
        <v/>
      </c>
      <c r="H2272" s="1" t="str">
        <f>IF(I2272="","",COUNTIF($G$2:G2272,1))</f>
        <v/>
      </c>
    </row>
    <row r="2273" spans="1:8" x14ac:dyDescent="0.2">
      <c r="A2273" s="1" t="str">
        <f t="shared" si="70"/>
        <v/>
      </c>
      <c r="B2273" s="1" t="str">
        <f t="shared" si="71"/>
        <v/>
      </c>
      <c r="C2273" s="1" t="str">
        <f>IF(I2273="","",IF(J2273="OUT","",IF(COUNTIF($A$2:A2273,A2273)=1,1,"")))</f>
        <v/>
      </c>
      <c r="D2273" s="1" t="str">
        <f>IF(I2273="","",IF(J2273="IN","",IF(COUNTIF($A$2:A2273,A2273)=1,1,"")))</f>
        <v/>
      </c>
      <c r="E2273" s="1" t="str">
        <f>IF(I2273="","",IF(J2273="OUT","",IF(COUNTIF(B$2:$B2273,B2273)=1,1,"")))</f>
        <v/>
      </c>
      <c r="F2273" s="1" t="str">
        <f>IF(I2273="","",IF(J2273="IN","",IF(COUNTIF($B$2:B2273,B2273)=1,1,"")))</f>
        <v/>
      </c>
      <c r="G2273" s="1" t="str">
        <f>IF(I2273="","",COUNTIF($K$1:K2273,K2273))</f>
        <v/>
      </c>
      <c r="H2273" s="1" t="str">
        <f>IF(I2273="","",COUNTIF($G$2:G2273,1))</f>
        <v/>
      </c>
    </row>
    <row r="2274" spans="1:8" x14ac:dyDescent="0.2">
      <c r="A2274" s="1" t="str">
        <f t="shared" si="70"/>
        <v/>
      </c>
      <c r="B2274" s="1" t="str">
        <f t="shared" si="71"/>
        <v/>
      </c>
      <c r="C2274" s="1" t="str">
        <f>IF(I2274="","",IF(J2274="OUT","",IF(COUNTIF($A$2:A2274,A2274)=1,1,"")))</f>
        <v/>
      </c>
      <c r="D2274" s="1" t="str">
        <f>IF(I2274="","",IF(J2274="IN","",IF(COUNTIF($A$2:A2274,A2274)=1,1,"")))</f>
        <v/>
      </c>
      <c r="E2274" s="1" t="str">
        <f>IF(I2274="","",IF(J2274="OUT","",IF(COUNTIF(B$2:$B2274,B2274)=1,1,"")))</f>
        <v/>
      </c>
      <c r="F2274" s="1" t="str">
        <f>IF(I2274="","",IF(J2274="IN","",IF(COUNTIF($B$2:B2274,B2274)=1,1,"")))</f>
        <v/>
      </c>
      <c r="G2274" s="1" t="str">
        <f>IF(I2274="","",COUNTIF($K$1:K2274,K2274))</f>
        <v/>
      </c>
      <c r="H2274" s="1" t="str">
        <f>IF(I2274="","",COUNTIF($G$2:G2274,1))</f>
        <v/>
      </c>
    </row>
    <row r="2275" spans="1:8" x14ac:dyDescent="0.2">
      <c r="A2275" s="1" t="str">
        <f t="shared" si="70"/>
        <v/>
      </c>
      <c r="B2275" s="1" t="str">
        <f t="shared" si="71"/>
        <v/>
      </c>
      <c r="C2275" s="1" t="str">
        <f>IF(I2275="","",IF(J2275="OUT","",IF(COUNTIF($A$2:A2275,A2275)=1,1,"")))</f>
        <v/>
      </c>
      <c r="D2275" s="1" t="str">
        <f>IF(I2275="","",IF(J2275="IN","",IF(COUNTIF($A$2:A2275,A2275)=1,1,"")))</f>
        <v/>
      </c>
      <c r="E2275" s="1" t="str">
        <f>IF(I2275="","",IF(J2275="OUT","",IF(COUNTIF(B$2:$B2275,B2275)=1,1,"")))</f>
        <v/>
      </c>
      <c r="F2275" s="1" t="str">
        <f>IF(I2275="","",IF(J2275="IN","",IF(COUNTIF($B$2:B2275,B2275)=1,1,"")))</f>
        <v/>
      </c>
      <c r="G2275" s="1" t="str">
        <f>IF(I2275="","",COUNTIF($K$1:K2275,K2275))</f>
        <v/>
      </c>
      <c r="H2275" s="1" t="str">
        <f>IF(I2275="","",COUNTIF($G$2:G2275,1))</f>
        <v/>
      </c>
    </row>
    <row r="2276" spans="1:8" x14ac:dyDescent="0.2">
      <c r="A2276" s="1" t="str">
        <f t="shared" ref="A2276:A2339" si="72">IF(I2276="","",L2276&amp;"-"&amp;K2276&amp;"-"&amp;I2276&amp;"-"&amp;J2276)</f>
        <v/>
      </c>
      <c r="B2276" s="1" t="str">
        <f t="shared" ref="B2276:B2339" si="73">IF(I2276="","",L2276&amp;"-"&amp;K2276&amp;"-"&amp;J2276)</f>
        <v/>
      </c>
      <c r="C2276" s="1" t="str">
        <f>IF(I2276="","",IF(J2276="OUT","",IF(COUNTIF($A$2:A2276,A2276)=1,1,"")))</f>
        <v/>
      </c>
      <c r="D2276" s="1" t="str">
        <f>IF(I2276="","",IF(J2276="IN","",IF(COUNTIF($A$2:A2276,A2276)=1,1,"")))</f>
        <v/>
      </c>
      <c r="E2276" s="1" t="str">
        <f>IF(I2276="","",IF(J2276="OUT","",IF(COUNTIF(B$2:$B2276,B2276)=1,1,"")))</f>
        <v/>
      </c>
      <c r="F2276" s="1" t="str">
        <f>IF(I2276="","",IF(J2276="IN","",IF(COUNTIF($B$2:B2276,B2276)=1,1,"")))</f>
        <v/>
      </c>
      <c r="G2276" s="1" t="str">
        <f>IF(I2276="","",COUNTIF($K$1:K2276,K2276))</f>
        <v/>
      </c>
      <c r="H2276" s="1" t="str">
        <f>IF(I2276="","",COUNTIF($G$2:G2276,1))</f>
        <v/>
      </c>
    </row>
    <row r="2277" spans="1:8" x14ac:dyDescent="0.2">
      <c r="A2277" s="1" t="str">
        <f t="shared" si="72"/>
        <v/>
      </c>
      <c r="B2277" s="1" t="str">
        <f t="shared" si="73"/>
        <v/>
      </c>
      <c r="C2277" s="1" t="str">
        <f>IF(I2277="","",IF(J2277="OUT","",IF(COUNTIF($A$2:A2277,A2277)=1,1,"")))</f>
        <v/>
      </c>
      <c r="D2277" s="1" t="str">
        <f>IF(I2277="","",IF(J2277="IN","",IF(COUNTIF($A$2:A2277,A2277)=1,1,"")))</f>
        <v/>
      </c>
      <c r="E2277" s="1" t="str">
        <f>IF(I2277="","",IF(J2277="OUT","",IF(COUNTIF(B$2:$B2277,B2277)=1,1,"")))</f>
        <v/>
      </c>
      <c r="F2277" s="1" t="str">
        <f>IF(I2277="","",IF(J2277="IN","",IF(COUNTIF($B$2:B2277,B2277)=1,1,"")))</f>
        <v/>
      </c>
      <c r="G2277" s="1" t="str">
        <f>IF(I2277="","",COUNTIF($K$1:K2277,K2277))</f>
        <v/>
      </c>
      <c r="H2277" s="1" t="str">
        <f>IF(I2277="","",COUNTIF($G$2:G2277,1))</f>
        <v/>
      </c>
    </row>
    <row r="2278" spans="1:8" x14ac:dyDescent="0.2">
      <c r="A2278" s="1" t="str">
        <f t="shared" si="72"/>
        <v/>
      </c>
      <c r="B2278" s="1" t="str">
        <f t="shared" si="73"/>
        <v/>
      </c>
      <c r="C2278" s="1" t="str">
        <f>IF(I2278="","",IF(J2278="OUT","",IF(COUNTIF($A$2:A2278,A2278)=1,1,"")))</f>
        <v/>
      </c>
      <c r="D2278" s="1" t="str">
        <f>IF(I2278="","",IF(J2278="IN","",IF(COUNTIF($A$2:A2278,A2278)=1,1,"")))</f>
        <v/>
      </c>
      <c r="E2278" s="1" t="str">
        <f>IF(I2278="","",IF(J2278="OUT","",IF(COUNTIF(B$2:$B2278,B2278)=1,1,"")))</f>
        <v/>
      </c>
      <c r="F2278" s="1" t="str">
        <f>IF(I2278="","",IF(J2278="IN","",IF(COUNTIF($B$2:B2278,B2278)=1,1,"")))</f>
        <v/>
      </c>
      <c r="G2278" s="1" t="str">
        <f>IF(I2278="","",COUNTIF($K$1:K2278,K2278))</f>
        <v/>
      </c>
      <c r="H2278" s="1" t="str">
        <f>IF(I2278="","",COUNTIF($G$2:G2278,1))</f>
        <v/>
      </c>
    </row>
    <row r="2279" spans="1:8" x14ac:dyDescent="0.2">
      <c r="A2279" s="1" t="str">
        <f t="shared" si="72"/>
        <v/>
      </c>
      <c r="B2279" s="1" t="str">
        <f t="shared" si="73"/>
        <v/>
      </c>
      <c r="C2279" s="1" t="str">
        <f>IF(I2279="","",IF(J2279="OUT","",IF(COUNTIF($A$2:A2279,A2279)=1,1,"")))</f>
        <v/>
      </c>
      <c r="D2279" s="1" t="str">
        <f>IF(I2279="","",IF(J2279="IN","",IF(COUNTIF($A$2:A2279,A2279)=1,1,"")))</f>
        <v/>
      </c>
      <c r="E2279" s="1" t="str">
        <f>IF(I2279="","",IF(J2279="OUT","",IF(COUNTIF(B$2:$B2279,B2279)=1,1,"")))</f>
        <v/>
      </c>
      <c r="F2279" s="1" t="str">
        <f>IF(I2279="","",IF(J2279="IN","",IF(COUNTIF($B$2:B2279,B2279)=1,1,"")))</f>
        <v/>
      </c>
      <c r="G2279" s="1" t="str">
        <f>IF(I2279="","",COUNTIF($K$1:K2279,K2279))</f>
        <v/>
      </c>
      <c r="H2279" s="1" t="str">
        <f>IF(I2279="","",COUNTIF($G$2:G2279,1))</f>
        <v/>
      </c>
    </row>
    <row r="2280" spans="1:8" x14ac:dyDescent="0.2">
      <c r="A2280" s="1" t="str">
        <f t="shared" si="72"/>
        <v/>
      </c>
      <c r="B2280" s="1" t="str">
        <f t="shared" si="73"/>
        <v/>
      </c>
      <c r="C2280" s="1" t="str">
        <f>IF(I2280="","",IF(J2280="OUT","",IF(COUNTIF($A$2:A2280,A2280)=1,1,"")))</f>
        <v/>
      </c>
      <c r="D2280" s="1" t="str">
        <f>IF(I2280="","",IF(J2280="IN","",IF(COUNTIF($A$2:A2280,A2280)=1,1,"")))</f>
        <v/>
      </c>
      <c r="E2280" s="1" t="str">
        <f>IF(I2280="","",IF(J2280="OUT","",IF(COUNTIF(B$2:$B2280,B2280)=1,1,"")))</f>
        <v/>
      </c>
      <c r="F2280" s="1" t="str">
        <f>IF(I2280="","",IF(J2280="IN","",IF(COUNTIF($B$2:B2280,B2280)=1,1,"")))</f>
        <v/>
      </c>
      <c r="G2280" s="1" t="str">
        <f>IF(I2280="","",COUNTIF($K$1:K2280,K2280))</f>
        <v/>
      </c>
      <c r="H2280" s="1" t="str">
        <f>IF(I2280="","",COUNTIF($G$2:G2280,1))</f>
        <v/>
      </c>
    </row>
    <row r="2281" spans="1:8" x14ac:dyDescent="0.2">
      <c r="A2281" s="1" t="str">
        <f t="shared" si="72"/>
        <v/>
      </c>
      <c r="B2281" s="1" t="str">
        <f t="shared" si="73"/>
        <v/>
      </c>
      <c r="C2281" s="1" t="str">
        <f>IF(I2281="","",IF(J2281="OUT","",IF(COUNTIF($A$2:A2281,A2281)=1,1,"")))</f>
        <v/>
      </c>
      <c r="D2281" s="1" t="str">
        <f>IF(I2281="","",IF(J2281="IN","",IF(COUNTIF($A$2:A2281,A2281)=1,1,"")))</f>
        <v/>
      </c>
      <c r="E2281" s="1" t="str">
        <f>IF(I2281="","",IF(J2281="OUT","",IF(COUNTIF(B$2:$B2281,B2281)=1,1,"")))</f>
        <v/>
      </c>
      <c r="F2281" s="1" t="str">
        <f>IF(I2281="","",IF(J2281="IN","",IF(COUNTIF($B$2:B2281,B2281)=1,1,"")))</f>
        <v/>
      </c>
      <c r="G2281" s="1" t="str">
        <f>IF(I2281="","",COUNTIF($K$1:K2281,K2281))</f>
        <v/>
      </c>
      <c r="H2281" s="1" t="str">
        <f>IF(I2281="","",COUNTIF($G$2:G2281,1))</f>
        <v/>
      </c>
    </row>
    <row r="2282" spans="1:8" x14ac:dyDescent="0.2">
      <c r="A2282" s="1" t="str">
        <f t="shared" si="72"/>
        <v/>
      </c>
      <c r="B2282" s="1" t="str">
        <f t="shared" si="73"/>
        <v/>
      </c>
      <c r="C2282" s="1" t="str">
        <f>IF(I2282="","",IF(J2282="OUT","",IF(COUNTIF($A$2:A2282,A2282)=1,1,"")))</f>
        <v/>
      </c>
      <c r="D2282" s="1" t="str">
        <f>IF(I2282="","",IF(J2282="IN","",IF(COUNTIF($A$2:A2282,A2282)=1,1,"")))</f>
        <v/>
      </c>
      <c r="E2282" s="1" t="str">
        <f>IF(I2282="","",IF(J2282="OUT","",IF(COUNTIF(B$2:$B2282,B2282)=1,1,"")))</f>
        <v/>
      </c>
      <c r="F2282" s="1" t="str">
        <f>IF(I2282="","",IF(J2282="IN","",IF(COUNTIF($B$2:B2282,B2282)=1,1,"")))</f>
        <v/>
      </c>
      <c r="G2282" s="1" t="str">
        <f>IF(I2282="","",COUNTIF($K$1:K2282,K2282))</f>
        <v/>
      </c>
      <c r="H2282" s="1" t="str">
        <f>IF(I2282="","",COUNTIF($G$2:G2282,1))</f>
        <v/>
      </c>
    </row>
    <row r="2283" spans="1:8" x14ac:dyDescent="0.2">
      <c r="A2283" s="1" t="str">
        <f t="shared" si="72"/>
        <v/>
      </c>
      <c r="B2283" s="1" t="str">
        <f t="shared" si="73"/>
        <v/>
      </c>
      <c r="C2283" s="1" t="str">
        <f>IF(I2283="","",IF(J2283="OUT","",IF(COUNTIF($A$2:A2283,A2283)=1,1,"")))</f>
        <v/>
      </c>
      <c r="D2283" s="1" t="str">
        <f>IF(I2283="","",IF(J2283="IN","",IF(COUNTIF($A$2:A2283,A2283)=1,1,"")))</f>
        <v/>
      </c>
      <c r="E2283" s="1" t="str">
        <f>IF(I2283="","",IF(J2283="OUT","",IF(COUNTIF(B$2:$B2283,B2283)=1,1,"")))</f>
        <v/>
      </c>
      <c r="F2283" s="1" t="str">
        <f>IF(I2283="","",IF(J2283="IN","",IF(COUNTIF($B$2:B2283,B2283)=1,1,"")))</f>
        <v/>
      </c>
      <c r="G2283" s="1" t="str">
        <f>IF(I2283="","",COUNTIF($K$1:K2283,K2283))</f>
        <v/>
      </c>
      <c r="H2283" s="1" t="str">
        <f>IF(I2283="","",COUNTIF($G$2:G2283,1))</f>
        <v/>
      </c>
    </row>
    <row r="2284" spans="1:8" x14ac:dyDescent="0.2">
      <c r="A2284" s="1" t="str">
        <f t="shared" si="72"/>
        <v/>
      </c>
      <c r="B2284" s="1" t="str">
        <f t="shared" si="73"/>
        <v/>
      </c>
      <c r="C2284" s="1" t="str">
        <f>IF(I2284="","",IF(J2284="OUT","",IF(COUNTIF($A$2:A2284,A2284)=1,1,"")))</f>
        <v/>
      </c>
      <c r="D2284" s="1" t="str">
        <f>IF(I2284="","",IF(J2284="IN","",IF(COUNTIF($A$2:A2284,A2284)=1,1,"")))</f>
        <v/>
      </c>
      <c r="E2284" s="1" t="str">
        <f>IF(I2284="","",IF(J2284="OUT","",IF(COUNTIF(B$2:$B2284,B2284)=1,1,"")))</f>
        <v/>
      </c>
      <c r="F2284" s="1" t="str">
        <f>IF(I2284="","",IF(J2284="IN","",IF(COUNTIF($B$2:B2284,B2284)=1,1,"")))</f>
        <v/>
      </c>
      <c r="G2284" s="1" t="str">
        <f>IF(I2284="","",COUNTIF($K$1:K2284,K2284))</f>
        <v/>
      </c>
      <c r="H2284" s="1" t="str">
        <f>IF(I2284="","",COUNTIF($G$2:G2284,1))</f>
        <v/>
      </c>
    </row>
    <row r="2285" spans="1:8" x14ac:dyDescent="0.2">
      <c r="A2285" s="1" t="str">
        <f t="shared" si="72"/>
        <v/>
      </c>
      <c r="B2285" s="1" t="str">
        <f t="shared" si="73"/>
        <v/>
      </c>
      <c r="C2285" s="1" t="str">
        <f>IF(I2285="","",IF(J2285="OUT","",IF(COUNTIF($A$2:A2285,A2285)=1,1,"")))</f>
        <v/>
      </c>
      <c r="D2285" s="1" t="str">
        <f>IF(I2285="","",IF(J2285="IN","",IF(COUNTIF($A$2:A2285,A2285)=1,1,"")))</f>
        <v/>
      </c>
      <c r="E2285" s="1" t="str">
        <f>IF(I2285="","",IF(J2285="OUT","",IF(COUNTIF(B$2:$B2285,B2285)=1,1,"")))</f>
        <v/>
      </c>
      <c r="F2285" s="1" t="str">
        <f>IF(I2285="","",IF(J2285="IN","",IF(COUNTIF($B$2:B2285,B2285)=1,1,"")))</f>
        <v/>
      </c>
      <c r="G2285" s="1" t="str">
        <f>IF(I2285="","",COUNTIF($K$1:K2285,K2285))</f>
        <v/>
      </c>
      <c r="H2285" s="1" t="str">
        <f>IF(I2285="","",COUNTIF($G$2:G2285,1))</f>
        <v/>
      </c>
    </row>
    <row r="2286" spans="1:8" x14ac:dyDescent="0.2">
      <c r="A2286" s="1" t="str">
        <f t="shared" si="72"/>
        <v/>
      </c>
      <c r="B2286" s="1" t="str">
        <f t="shared" si="73"/>
        <v/>
      </c>
      <c r="C2286" s="1" t="str">
        <f>IF(I2286="","",IF(J2286="OUT","",IF(COUNTIF($A$2:A2286,A2286)=1,1,"")))</f>
        <v/>
      </c>
      <c r="D2286" s="1" t="str">
        <f>IF(I2286="","",IF(J2286="IN","",IF(COUNTIF($A$2:A2286,A2286)=1,1,"")))</f>
        <v/>
      </c>
      <c r="E2286" s="1" t="str">
        <f>IF(I2286="","",IF(J2286="OUT","",IF(COUNTIF(B$2:$B2286,B2286)=1,1,"")))</f>
        <v/>
      </c>
      <c r="F2286" s="1" t="str">
        <f>IF(I2286="","",IF(J2286="IN","",IF(COUNTIF($B$2:B2286,B2286)=1,1,"")))</f>
        <v/>
      </c>
      <c r="G2286" s="1" t="str">
        <f>IF(I2286="","",COUNTIF($K$1:K2286,K2286))</f>
        <v/>
      </c>
      <c r="H2286" s="1" t="str">
        <f>IF(I2286="","",COUNTIF($G$2:G2286,1))</f>
        <v/>
      </c>
    </row>
    <row r="2287" spans="1:8" x14ac:dyDescent="0.2">
      <c r="A2287" s="1" t="str">
        <f t="shared" si="72"/>
        <v/>
      </c>
      <c r="B2287" s="1" t="str">
        <f t="shared" si="73"/>
        <v/>
      </c>
      <c r="C2287" s="1" t="str">
        <f>IF(I2287="","",IF(J2287="OUT","",IF(COUNTIF($A$2:A2287,A2287)=1,1,"")))</f>
        <v/>
      </c>
      <c r="D2287" s="1" t="str">
        <f>IF(I2287="","",IF(J2287="IN","",IF(COUNTIF($A$2:A2287,A2287)=1,1,"")))</f>
        <v/>
      </c>
      <c r="E2287" s="1" t="str">
        <f>IF(I2287="","",IF(J2287="OUT","",IF(COUNTIF(B$2:$B2287,B2287)=1,1,"")))</f>
        <v/>
      </c>
      <c r="F2287" s="1" t="str">
        <f>IF(I2287="","",IF(J2287="IN","",IF(COUNTIF($B$2:B2287,B2287)=1,1,"")))</f>
        <v/>
      </c>
      <c r="G2287" s="1" t="str">
        <f>IF(I2287="","",COUNTIF($K$1:K2287,K2287))</f>
        <v/>
      </c>
      <c r="H2287" s="1" t="str">
        <f>IF(I2287="","",COUNTIF($G$2:G2287,1))</f>
        <v/>
      </c>
    </row>
    <row r="2288" spans="1:8" x14ac:dyDescent="0.2">
      <c r="A2288" s="1" t="str">
        <f t="shared" si="72"/>
        <v/>
      </c>
      <c r="B2288" s="1" t="str">
        <f t="shared" si="73"/>
        <v/>
      </c>
      <c r="C2288" s="1" t="str">
        <f>IF(I2288="","",IF(J2288="OUT","",IF(COUNTIF($A$2:A2288,A2288)=1,1,"")))</f>
        <v/>
      </c>
      <c r="D2288" s="1" t="str">
        <f>IF(I2288="","",IF(J2288="IN","",IF(COUNTIF($A$2:A2288,A2288)=1,1,"")))</f>
        <v/>
      </c>
      <c r="E2288" s="1" t="str">
        <f>IF(I2288="","",IF(J2288="OUT","",IF(COUNTIF(B$2:$B2288,B2288)=1,1,"")))</f>
        <v/>
      </c>
      <c r="F2288" s="1" t="str">
        <f>IF(I2288="","",IF(J2288="IN","",IF(COUNTIF($B$2:B2288,B2288)=1,1,"")))</f>
        <v/>
      </c>
      <c r="G2288" s="1" t="str">
        <f>IF(I2288="","",COUNTIF($K$1:K2288,K2288))</f>
        <v/>
      </c>
      <c r="H2288" s="1" t="str">
        <f>IF(I2288="","",COUNTIF($G$2:G2288,1))</f>
        <v/>
      </c>
    </row>
    <row r="2289" spans="1:8" x14ac:dyDescent="0.2">
      <c r="A2289" s="1" t="str">
        <f t="shared" si="72"/>
        <v/>
      </c>
      <c r="B2289" s="1" t="str">
        <f t="shared" si="73"/>
        <v/>
      </c>
      <c r="C2289" s="1" t="str">
        <f>IF(I2289="","",IF(J2289="OUT","",IF(COUNTIF($A$2:A2289,A2289)=1,1,"")))</f>
        <v/>
      </c>
      <c r="D2289" s="1" t="str">
        <f>IF(I2289="","",IF(J2289="IN","",IF(COUNTIF($A$2:A2289,A2289)=1,1,"")))</f>
        <v/>
      </c>
      <c r="E2289" s="1" t="str">
        <f>IF(I2289="","",IF(J2289="OUT","",IF(COUNTIF(B$2:$B2289,B2289)=1,1,"")))</f>
        <v/>
      </c>
      <c r="F2289" s="1" t="str">
        <f>IF(I2289="","",IF(J2289="IN","",IF(COUNTIF($B$2:B2289,B2289)=1,1,"")))</f>
        <v/>
      </c>
      <c r="G2289" s="1" t="str">
        <f>IF(I2289="","",COUNTIF($K$1:K2289,K2289))</f>
        <v/>
      </c>
      <c r="H2289" s="1" t="str">
        <f>IF(I2289="","",COUNTIF($G$2:G2289,1))</f>
        <v/>
      </c>
    </row>
    <row r="2290" spans="1:8" x14ac:dyDescent="0.2">
      <c r="A2290" s="1" t="str">
        <f t="shared" si="72"/>
        <v/>
      </c>
      <c r="B2290" s="1" t="str">
        <f t="shared" si="73"/>
        <v/>
      </c>
      <c r="C2290" s="1" t="str">
        <f>IF(I2290="","",IF(J2290="OUT","",IF(COUNTIF($A$2:A2290,A2290)=1,1,"")))</f>
        <v/>
      </c>
      <c r="D2290" s="1" t="str">
        <f>IF(I2290="","",IF(J2290="IN","",IF(COUNTIF($A$2:A2290,A2290)=1,1,"")))</f>
        <v/>
      </c>
      <c r="E2290" s="1" t="str">
        <f>IF(I2290="","",IF(J2290="OUT","",IF(COUNTIF(B$2:$B2290,B2290)=1,1,"")))</f>
        <v/>
      </c>
      <c r="F2290" s="1" t="str">
        <f>IF(I2290="","",IF(J2290="IN","",IF(COUNTIF($B$2:B2290,B2290)=1,1,"")))</f>
        <v/>
      </c>
      <c r="G2290" s="1" t="str">
        <f>IF(I2290="","",COUNTIF($K$1:K2290,K2290))</f>
        <v/>
      </c>
      <c r="H2290" s="1" t="str">
        <f>IF(I2290="","",COUNTIF($G$2:G2290,1))</f>
        <v/>
      </c>
    </row>
    <row r="2291" spans="1:8" x14ac:dyDescent="0.2">
      <c r="A2291" s="1" t="str">
        <f t="shared" si="72"/>
        <v/>
      </c>
      <c r="B2291" s="1" t="str">
        <f t="shared" si="73"/>
        <v/>
      </c>
      <c r="C2291" s="1" t="str">
        <f>IF(I2291="","",IF(J2291="OUT","",IF(COUNTIF($A$2:A2291,A2291)=1,1,"")))</f>
        <v/>
      </c>
      <c r="D2291" s="1" t="str">
        <f>IF(I2291="","",IF(J2291="IN","",IF(COUNTIF($A$2:A2291,A2291)=1,1,"")))</f>
        <v/>
      </c>
      <c r="E2291" s="1" t="str">
        <f>IF(I2291="","",IF(J2291="OUT","",IF(COUNTIF(B$2:$B2291,B2291)=1,1,"")))</f>
        <v/>
      </c>
      <c r="F2291" s="1" t="str">
        <f>IF(I2291="","",IF(J2291="IN","",IF(COUNTIF($B$2:B2291,B2291)=1,1,"")))</f>
        <v/>
      </c>
      <c r="G2291" s="1" t="str">
        <f>IF(I2291="","",COUNTIF($K$1:K2291,K2291))</f>
        <v/>
      </c>
      <c r="H2291" s="1" t="str">
        <f>IF(I2291="","",COUNTIF($G$2:G2291,1))</f>
        <v/>
      </c>
    </row>
    <row r="2292" spans="1:8" x14ac:dyDescent="0.2">
      <c r="A2292" s="1" t="str">
        <f t="shared" si="72"/>
        <v/>
      </c>
      <c r="B2292" s="1" t="str">
        <f t="shared" si="73"/>
        <v/>
      </c>
      <c r="C2292" s="1" t="str">
        <f>IF(I2292="","",IF(J2292="OUT","",IF(COUNTIF($A$2:A2292,A2292)=1,1,"")))</f>
        <v/>
      </c>
      <c r="D2292" s="1" t="str">
        <f>IF(I2292="","",IF(J2292="IN","",IF(COUNTIF($A$2:A2292,A2292)=1,1,"")))</f>
        <v/>
      </c>
      <c r="E2292" s="1" t="str">
        <f>IF(I2292="","",IF(J2292="OUT","",IF(COUNTIF(B$2:$B2292,B2292)=1,1,"")))</f>
        <v/>
      </c>
      <c r="F2292" s="1" t="str">
        <f>IF(I2292="","",IF(J2292="IN","",IF(COUNTIF($B$2:B2292,B2292)=1,1,"")))</f>
        <v/>
      </c>
      <c r="G2292" s="1" t="str">
        <f>IF(I2292="","",COUNTIF($K$1:K2292,K2292))</f>
        <v/>
      </c>
      <c r="H2292" s="1" t="str">
        <f>IF(I2292="","",COUNTIF($G$2:G2292,1))</f>
        <v/>
      </c>
    </row>
    <row r="2293" spans="1:8" x14ac:dyDescent="0.2">
      <c r="A2293" s="1" t="str">
        <f t="shared" si="72"/>
        <v/>
      </c>
      <c r="B2293" s="1" t="str">
        <f t="shared" si="73"/>
        <v/>
      </c>
      <c r="C2293" s="1" t="str">
        <f>IF(I2293="","",IF(J2293="OUT","",IF(COUNTIF($A$2:A2293,A2293)=1,1,"")))</f>
        <v/>
      </c>
      <c r="D2293" s="1" t="str">
        <f>IF(I2293="","",IF(J2293="IN","",IF(COUNTIF($A$2:A2293,A2293)=1,1,"")))</f>
        <v/>
      </c>
      <c r="E2293" s="1" t="str">
        <f>IF(I2293="","",IF(J2293="OUT","",IF(COUNTIF(B$2:$B2293,B2293)=1,1,"")))</f>
        <v/>
      </c>
      <c r="F2293" s="1" t="str">
        <f>IF(I2293="","",IF(J2293="IN","",IF(COUNTIF($B$2:B2293,B2293)=1,1,"")))</f>
        <v/>
      </c>
      <c r="G2293" s="1" t="str">
        <f>IF(I2293="","",COUNTIF($K$1:K2293,K2293))</f>
        <v/>
      </c>
      <c r="H2293" s="1" t="str">
        <f>IF(I2293="","",COUNTIF($G$2:G2293,1))</f>
        <v/>
      </c>
    </row>
    <row r="2294" spans="1:8" x14ac:dyDescent="0.2">
      <c r="A2294" s="1" t="str">
        <f t="shared" si="72"/>
        <v/>
      </c>
      <c r="B2294" s="1" t="str">
        <f t="shared" si="73"/>
        <v/>
      </c>
      <c r="C2294" s="1" t="str">
        <f>IF(I2294="","",IF(J2294="OUT","",IF(COUNTIF($A$2:A2294,A2294)=1,1,"")))</f>
        <v/>
      </c>
      <c r="D2294" s="1" t="str">
        <f>IF(I2294="","",IF(J2294="IN","",IF(COUNTIF($A$2:A2294,A2294)=1,1,"")))</f>
        <v/>
      </c>
      <c r="E2294" s="1" t="str">
        <f>IF(I2294="","",IF(J2294="OUT","",IF(COUNTIF(B$2:$B2294,B2294)=1,1,"")))</f>
        <v/>
      </c>
      <c r="F2294" s="1" t="str">
        <f>IF(I2294="","",IF(J2294="IN","",IF(COUNTIF($B$2:B2294,B2294)=1,1,"")))</f>
        <v/>
      </c>
      <c r="G2294" s="1" t="str">
        <f>IF(I2294="","",COUNTIF($K$1:K2294,K2294))</f>
        <v/>
      </c>
      <c r="H2294" s="1" t="str">
        <f>IF(I2294="","",COUNTIF($G$2:G2294,1))</f>
        <v/>
      </c>
    </row>
    <row r="2295" spans="1:8" x14ac:dyDescent="0.2">
      <c r="A2295" s="1" t="str">
        <f t="shared" si="72"/>
        <v/>
      </c>
      <c r="B2295" s="1" t="str">
        <f t="shared" si="73"/>
        <v/>
      </c>
      <c r="C2295" s="1" t="str">
        <f>IF(I2295="","",IF(J2295="OUT","",IF(COUNTIF($A$2:A2295,A2295)=1,1,"")))</f>
        <v/>
      </c>
      <c r="D2295" s="1" t="str">
        <f>IF(I2295="","",IF(J2295="IN","",IF(COUNTIF($A$2:A2295,A2295)=1,1,"")))</f>
        <v/>
      </c>
      <c r="E2295" s="1" t="str">
        <f>IF(I2295="","",IF(J2295="OUT","",IF(COUNTIF(B$2:$B2295,B2295)=1,1,"")))</f>
        <v/>
      </c>
      <c r="F2295" s="1" t="str">
        <f>IF(I2295="","",IF(J2295="IN","",IF(COUNTIF($B$2:B2295,B2295)=1,1,"")))</f>
        <v/>
      </c>
      <c r="G2295" s="1" t="str">
        <f>IF(I2295="","",COUNTIF($K$1:K2295,K2295))</f>
        <v/>
      </c>
      <c r="H2295" s="1" t="str">
        <f>IF(I2295="","",COUNTIF($G$2:G2295,1))</f>
        <v/>
      </c>
    </row>
    <row r="2296" spans="1:8" x14ac:dyDescent="0.2">
      <c r="A2296" s="1" t="str">
        <f t="shared" si="72"/>
        <v/>
      </c>
      <c r="B2296" s="1" t="str">
        <f t="shared" si="73"/>
        <v/>
      </c>
      <c r="C2296" s="1" t="str">
        <f>IF(I2296="","",IF(J2296="OUT","",IF(COUNTIF($A$2:A2296,A2296)=1,1,"")))</f>
        <v/>
      </c>
      <c r="D2296" s="1" t="str">
        <f>IF(I2296="","",IF(J2296="IN","",IF(COUNTIF($A$2:A2296,A2296)=1,1,"")))</f>
        <v/>
      </c>
      <c r="E2296" s="1" t="str">
        <f>IF(I2296="","",IF(J2296="OUT","",IF(COUNTIF(B$2:$B2296,B2296)=1,1,"")))</f>
        <v/>
      </c>
      <c r="F2296" s="1" t="str">
        <f>IF(I2296="","",IF(J2296="IN","",IF(COUNTIF($B$2:B2296,B2296)=1,1,"")))</f>
        <v/>
      </c>
      <c r="G2296" s="1" t="str">
        <f>IF(I2296="","",COUNTIF($K$1:K2296,K2296))</f>
        <v/>
      </c>
      <c r="H2296" s="1" t="str">
        <f>IF(I2296="","",COUNTIF($G$2:G2296,1))</f>
        <v/>
      </c>
    </row>
    <row r="2297" spans="1:8" x14ac:dyDescent="0.2">
      <c r="A2297" s="1" t="str">
        <f t="shared" si="72"/>
        <v/>
      </c>
      <c r="B2297" s="1" t="str">
        <f t="shared" si="73"/>
        <v/>
      </c>
      <c r="C2297" s="1" t="str">
        <f>IF(I2297="","",IF(J2297="OUT","",IF(COUNTIF($A$2:A2297,A2297)=1,1,"")))</f>
        <v/>
      </c>
      <c r="D2297" s="1" t="str">
        <f>IF(I2297="","",IF(J2297="IN","",IF(COUNTIF($A$2:A2297,A2297)=1,1,"")))</f>
        <v/>
      </c>
      <c r="E2297" s="1" t="str">
        <f>IF(I2297="","",IF(J2297="OUT","",IF(COUNTIF(B$2:$B2297,B2297)=1,1,"")))</f>
        <v/>
      </c>
      <c r="F2297" s="1" t="str">
        <f>IF(I2297="","",IF(J2297="IN","",IF(COUNTIF($B$2:B2297,B2297)=1,1,"")))</f>
        <v/>
      </c>
      <c r="G2297" s="1" t="str">
        <f>IF(I2297="","",COUNTIF($K$1:K2297,K2297))</f>
        <v/>
      </c>
      <c r="H2297" s="1" t="str">
        <f>IF(I2297="","",COUNTIF($G$2:G2297,1))</f>
        <v/>
      </c>
    </row>
    <row r="2298" spans="1:8" x14ac:dyDescent="0.2">
      <c r="A2298" s="1" t="str">
        <f t="shared" si="72"/>
        <v/>
      </c>
      <c r="B2298" s="1" t="str">
        <f t="shared" si="73"/>
        <v/>
      </c>
      <c r="C2298" s="1" t="str">
        <f>IF(I2298="","",IF(J2298="OUT","",IF(COUNTIF($A$2:A2298,A2298)=1,1,"")))</f>
        <v/>
      </c>
      <c r="D2298" s="1" t="str">
        <f>IF(I2298="","",IF(J2298="IN","",IF(COUNTIF($A$2:A2298,A2298)=1,1,"")))</f>
        <v/>
      </c>
      <c r="E2298" s="1" t="str">
        <f>IF(I2298="","",IF(J2298="OUT","",IF(COUNTIF(B$2:$B2298,B2298)=1,1,"")))</f>
        <v/>
      </c>
      <c r="F2298" s="1" t="str">
        <f>IF(I2298="","",IF(J2298="IN","",IF(COUNTIF($B$2:B2298,B2298)=1,1,"")))</f>
        <v/>
      </c>
      <c r="G2298" s="1" t="str">
        <f>IF(I2298="","",COUNTIF($K$1:K2298,K2298))</f>
        <v/>
      </c>
      <c r="H2298" s="1" t="str">
        <f>IF(I2298="","",COUNTIF($G$2:G2298,1))</f>
        <v/>
      </c>
    </row>
    <row r="2299" spans="1:8" x14ac:dyDescent="0.2">
      <c r="A2299" s="1" t="str">
        <f t="shared" si="72"/>
        <v/>
      </c>
      <c r="B2299" s="1" t="str">
        <f t="shared" si="73"/>
        <v/>
      </c>
      <c r="C2299" s="1" t="str">
        <f>IF(I2299="","",IF(J2299="OUT","",IF(COUNTIF($A$2:A2299,A2299)=1,1,"")))</f>
        <v/>
      </c>
      <c r="D2299" s="1" t="str">
        <f>IF(I2299="","",IF(J2299="IN","",IF(COUNTIF($A$2:A2299,A2299)=1,1,"")))</f>
        <v/>
      </c>
      <c r="E2299" s="1" t="str">
        <f>IF(I2299="","",IF(J2299="OUT","",IF(COUNTIF(B$2:$B2299,B2299)=1,1,"")))</f>
        <v/>
      </c>
      <c r="F2299" s="1" t="str">
        <f>IF(I2299="","",IF(J2299="IN","",IF(COUNTIF($B$2:B2299,B2299)=1,1,"")))</f>
        <v/>
      </c>
      <c r="G2299" s="1" t="str">
        <f>IF(I2299="","",COUNTIF($K$1:K2299,K2299))</f>
        <v/>
      </c>
      <c r="H2299" s="1" t="str">
        <f>IF(I2299="","",COUNTIF($G$2:G2299,1))</f>
        <v/>
      </c>
    </row>
    <row r="2300" spans="1:8" x14ac:dyDescent="0.2">
      <c r="A2300" s="1" t="str">
        <f t="shared" si="72"/>
        <v/>
      </c>
      <c r="B2300" s="1" t="str">
        <f t="shared" si="73"/>
        <v/>
      </c>
      <c r="C2300" s="1" t="str">
        <f>IF(I2300="","",IF(J2300="OUT","",IF(COUNTIF($A$2:A2300,A2300)=1,1,"")))</f>
        <v/>
      </c>
      <c r="D2300" s="1" t="str">
        <f>IF(I2300="","",IF(J2300="IN","",IF(COUNTIF($A$2:A2300,A2300)=1,1,"")))</f>
        <v/>
      </c>
      <c r="E2300" s="1" t="str">
        <f>IF(I2300="","",IF(J2300="OUT","",IF(COUNTIF(B$2:$B2300,B2300)=1,1,"")))</f>
        <v/>
      </c>
      <c r="F2300" s="1" t="str">
        <f>IF(I2300="","",IF(J2300="IN","",IF(COUNTIF($B$2:B2300,B2300)=1,1,"")))</f>
        <v/>
      </c>
      <c r="G2300" s="1" t="str">
        <f>IF(I2300="","",COUNTIF($K$1:K2300,K2300))</f>
        <v/>
      </c>
      <c r="H2300" s="1" t="str">
        <f>IF(I2300="","",COUNTIF($G$2:G2300,1))</f>
        <v/>
      </c>
    </row>
    <row r="2301" spans="1:8" x14ac:dyDescent="0.2">
      <c r="A2301" s="1" t="str">
        <f t="shared" si="72"/>
        <v/>
      </c>
      <c r="B2301" s="1" t="str">
        <f t="shared" si="73"/>
        <v/>
      </c>
      <c r="C2301" s="1" t="str">
        <f>IF(I2301="","",IF(J2301="OUT","",IF(COUNTIF($A$2:A2301,A2301)=1,1,"")))</f>
        <v/>
      </c>
      <c r="D2301" s="1" t="str">
        <f>IF(I2301="","",IF(J2301="IN","",IF(COUNTIF($A$2:A2301,A2301)=1,1,"")))</f>
        <v/>
      </c>
      <c r="E2301" s="1" t="str">
        <f>IF(I2301="","",IF(J2301="OUT","",IF(COUNTIF(B$2:$B2301,B2301)=1,1,"")))</f>
        <v/>
      </c>
      <c r="F2301" s="1" t="str">
        <f>IF(I2301="","",IF(J2301="IN","",IF(COUNTIF($B$2:B2301,B2301)=1,1,"")))</f>
        <v/>
      </c>
      <c r="G2301" s="1" t="str">
        <f>IF(I2301="","",COUNTIF($K$1:K2301,K2301))</f>
        <v/>
      </c>
      <c r="H2301" s="1" t="str">
        <f>IF(I2301="","",COUNTIF($G$2:G2301,1))</f>
        <v/>
      </c>
    </row>
    <row r="2302" spans="1:8" x14ac:dyDescent="0.2">
      <c r="A2302" s="1" t="str">
        <f t="shared" si="72"/>
        <v/>
      </c>
      <c r="B2302" s="1" t="str">
        <f t="shared" si="73"/>
        <v/>
      </c>
      <c r="C2302" s="1" t="str">
        <f>IF(I2302="","",IF(J2302="OUT","",IF(COUNTIF($A$2:A2302,A2302)=1,1,"")))</f>
        <v/>
      </c>
      <c r="D2302" s="1" t="str">
        <f>IF(I2302="","",IF(J2302="IN","",IF(COUNTIF($A$2:A2302,A2302)=1,1,"")))</f>
        <v/>
      </c>
      <c r="E2302" s="1" t="str">
        <f>IF(I2302="","",IF(J2302="OUT","",IF(COUNTIF(B$2:$B2302,B2302)=1,1,"")))</f>
        <v/>
      </c>
      <c r="F2302" s="1" t="str">
        <f>IF(I2302="","",IF(J2302="IN","",IF(COUNTIF($B$2:B2302,B2302)=1,1,"")))</f>
        <v/>
      </c>
      <c r="G2302" s="1" t="str">
        <f>IF(I2302="","",COUNTIF($K$1:K2302,K2302))</f>
        <v/>
      </c>
      <c r="H2302" s="1" t="str">
        <f>IF(I2302="","",COUNTIF($G$2:G2302,1))</f>
        <v/>
      </c>
    </row>
    <row r="2303" spans="1:8" x14ac:dyDescent="0.2">
      <c r="A2303" s="1" t="str">
        <f t="shared" si="72"/>
        <v/>
      </c>
      <c r="B2303" s="1" t="str">
        <f t="shared" si="73"/>
        <v/>
      </c>
      <c r="C2303" s="1" t="str">
        <f>IF(I2303="","",IF(J2303="OUT","",IF(COUNTIF($A$2:A2303,A2303)=1,1,"")))</f>
        <v/>
      </c>
      <c r="D2303" s="1" t="str">
        <f>IF(I2303="","",IF(J2303="IN","",IF(COUNTIF($A$2:A2303,A2303)=1,1,"")))</f>
        <v/>
      </c>
      <c r="E2303" s="1" t="str">
        <f>IF(I2303="","",IF(J2303="OUT","",IF(COUNTIF(B$2:$B2303,B2303)=1,1,"")))</f>
        <v/>
      </c>
      <c r="F2303" s="1" t="str">
        <f>IF(I2303="","",IF(J2303="IN","",IF(COUNTIF($B$2:B2303,B2303)=1,1,"")))</f>
        <v/>
      </c>
      <c r="G2303" s="1" t="str">
        <f>IF(I2303="","",COUNTIF($K$1:K2303,K2303))</f>
        <v/>
      </c>
      <c r="H2303" s="1" t="str">
        <f>IF(I2303="","",COUNTIF($G$2:G2303,1))</f>
        <v/>
      </c>
    </row>
    <row r="2304" spans="1:8" x14ac:dyDescent="0.2">
      <c r="A2304" s="1" t="str">
        <f t="shared" si="72"/>
        <v/>
      </c>
      <c r="B2304" s="1" t="str">
        <f t="shared" si="73"/>
        <v/>
      </c>
      <c r="C2304" s="1" t="str">
        <f>IF(I2304="","",IF(J2304="OUT","",IF(COUNTIF($A$2:A2304,A2304)=1,1,"")))</f>
        <v/>
      </c>
      <c r="D2304" s="1" t="str">
        <f>IF(I2304="","",IF(J2304="IN","",IF(COUNTIF($A$2:A2304,A2304)=1,1,"")))</f>
        <v/>
      </c>
      <c r="E2304" s="1" t="str">
        <f>IF(I2304="","",IF(J2304="OUT","",IF(COUNTIF(B$2:$B2304,B2304)=1,1,"")))</f>
        <v/>
      </c>
      <c r="F2304" s="1" t="str">
        <f>IF(I2304="","",IF(J2304="IN","",IF(COUNTIF($B$2:B2304,B2304)=1,1,"")))</f>
        <v/>
      </c>
      <c r="G2304" s="1" t="str">
        <f>IF(I2304="","",COUNTIF($K$1:K2304,K2304))</f>
        <v/>
      </c>
      <c r="H2304" s="1" t="str">
        <f>IF(I2304="","",COUNTIF($G$2:G2304,1))</f>
        <v/>
      </c>
    </row>
    <row r="2305" spans="1:8" x14ac:dyDescent="0.2">
      <c r="A2305" s="1" t="str">
        <f t="shared" si="72"/>
        <v/>
      </c>
      <c r="B2305" s="1" t="str">
        <f t="shared" si="73"/>
        <v/>
      </c>
      <c r="C2305" s="1" t="str">
        <f>IF(I2305="","",IF(J2305="OUT","",IF(COUNTIF($A$2:A2305,A2305)=1,1,"")))</f>
        <v/>
      </c>
      <c r="D2305" s="1" t="str">
        <f>IF(I2305="","",IF(J2305="IN","",IF(COUNTIF($A$2:A2305,A2305)=1,1,"")))</f>
        <v/>
      </c>
      <c r="E2305" s="1" t="str">
        <f>IF(I2305="","",IF(J2305="OUT","",IF(COUNTIF(B$2:$B2305,B2305)=1,1,"")))</f>
        <v/>
      </c>
      <c r="F2305" s="1" t="str">
        <f>IF(I2305="","",IF(J2305="IN","",IF(COUNTIF($B$2:B2305,B2305)=1,1,"")))</f>
        <v/>
      </c>
      <c r="G2305" s="1" t="str">
        <f>IF(I2305="","",COUNTIF($K$1:K2305,K2305))</f>
        <v/>
      </c>
      <c r="H2305" s="1" t="str">
        <f>IF(I2305="","",COUNTIF($G$2:G2305,1))</f>
        <v/>
      </c>
    </row>
    <row r="2306" spans="1:8" x14ac:dyDescent="0.2">
      <c r="A2306" s="1" t="str">
        <f t="shared" si="72"/>
        <v/>
      </c>
      <c r="B2306" s="1" t="str">
        <f t="shared" si="73"/>
        <v/>
      </c>
      <c r="C2306" s="1" t="str">
        <f>IF(I2306="","",IF(J2306="OUT","",IF(COUNTIF($A$2:A2306,A2306)=1,1,"")))</f>
        <v/>
      </c>
      <c r="D2306" s="1" t="str">
        <f>IF(I2306="","",IF(J2306="IN","",IF(COUNTIF($A$2:A2306,A2306)=1,1,"")))</f>
        <v/>
      </c>
      <c r="E2306" s="1" t="str">
        <f>IF(I2306="","",IF(J2306="OUT","",IF(COUNTIF(B$2:$B2306,B2306)=1,1,"")))</f>
        <v/>
      </c>
      <c r="F2306" s="1" t="str">
        <f>IF(I2306="","",IF(J2306="IN","",IF(COUNTIF($B$2:B2306,B2306)=1,1,"")))</f>
        <v/>
      </c>
      <c r="G2306" s="1" t="str">
        <f>IF(I2306="","",COUNTIF($K$1:K2306,K2306))</f>
        <v/>
      </c>
      <c r="H2306" s="1" t="str">
        <f>IF(I2306="","",COUNTIF($G$2:G2306,1))</f>
        <v/>
      </c>
    </row>
    <row r="2307" spans="1:8" x14ac:dyDescent="0.2">
      <c r="A2307" s="1" t="str">
        <f t="shared" si="72"/>
        <v/>
      </c>
      <c r="B2307" s="1" t="str">
        <f t="shared" si="73"/>
        <v/>
      </c>
      <c r="C2307" s="1" t="str">
        <f>IF(I2307="","",IF(J2307="OUT","",IF(COUNTIF($A$2:A2307,A2307)=1,1,"")))</f>
        <v/>
      </c>
      <c r="D2307" s="1" t="str">
        <f>IF(I2307="","",IF(J2307="IN","",IF(COUNTIF($A$2:A2307,A2307)=1,1,"")))</f>
        <v/>
      </c>
      <c r="E2307" s="1" t="str">
        <f>IF(I2307="","",IF(J2307="OUT","",IF(COUNTIF(B$2:$B2307,B2307)=1,1,"")))</f>
        <v/>
      </c>
      <c r="F2307" s="1" t="str">
        <f>IF(I2307="","",IF(J2307="IN","",IF(COUNTIF($B$2:B2307,B2307)=1,1,"")))</f>
        <v/>
      </c>
      <c r="G2307" s="1" t="str">
        <f>IF(I2307="","",COUNTIF($K$1:K2307,K2307))</f>
        <v/>
      </c>
      <c r="H2307" s="1" t="str">
        <f>IF(I2307="","",COUNTIF($G$2:G2307,1))</f>
        <v/>
      </c>
    </row>
    <row r="2308" spans="1:8" x14ac:dyDescent="0.2">
      <c r="A2308" s="1" t="str">
        <f t="shared" si="72"/>
        <v/>
      </c>
      <c r="B2308" s="1" t="str">
        <f t="shared" si="73"/>
        <v/>
      </c>
      <c r="C2308" s="1" t="str">
        <f>IF(I2308="","",IF(J2308="OUT","",IF(COUNTIF($A$2:A2308,A2308)=1,1,"")))</f>
        <v/>
      </c>
      <c r="D2308" s="1" t="str">
        <f>IF(I2308="","",IF(J2308="IN","",IF(COUNTIF($A$2:A2308,A2308)=1,1,"")))</f>
        <v/>
      </c>
      <c r="E2308" s="1" t="str">
        <f>IF(I2308="","",IF(J2308="OUT","",IF(COUNTIF(B$2:$B2308,B2308)=1,1,"")))</f>
        <v/>
      </c>
      <c r="F2308" s="1" t="str">
        <f>IF(I2308="","",IF(J2308="IN","",IF(COUNTIF($B$2:B2308,B2308)=1,1,"")))</f>
        <v/>
      </c>
      <c r="G2308" s="1" t="str">
        <f>IF(I2308="","",COUNTIF($K$1:K2308,K2308))</f>
        <v/>
      </c>
      <c r="H2308" s="1" t="str">
        <f>IF(I2308="","",COUNTIF($G$2:G2308,1))</f>
        <v/>
      </c>
    </row>
    <row r="2309" spans="1:8" x14ac:dyDescent="0.2">
      <c r="A2309" s="1" t="str">
        <f t="shared" si="72"/>
        <v/>
      </c>
      <c r="B2309" s="1" t="str">
        <f t="shared" si="73"/>
        <v/>
      </c>
      <c r="C2309" s="1" t="str">
        <f>IF(I2309="","",IF(J2309="OUT","",IF(COUNTIF($A$2:A2309,A2309)=1,1,"")))</f>
        <v/>
      </c>
      <c r="D2309" s="1" t="str">
        <f>IF(I2309="","",IF(J2309="IN","",IF(COUNTIF($A$2:A2309,A2309)=1,1,"")))</f>
        <v/>
      </c>
      <c r="E2309" s="1" t="str">
        <f>IF(I2309="","",IF(J2309="OUT","",IF(COUNTIF(B$2:$B2309,B2309)=1,1,"")))</f>
        <v/>
      </c>
      <c r="F2309" s="1" t="str">
        <f>IF(I2309="","",IF(J2309="IN","",IF(COUNTIF($B$2:B2309,B2309)=1,1,"")))</f>
        <v/>
      </c>
      <c r="G2309" s="1" t="str">
        <f>IF(I2309="","",COUNTIF($K$1:K2309,K2309))</f>
        <v/>
      </c>
      <c r="H2309" s="1" t="str">
        <f>IF(I2309="","",COUNTIF($G$2:G2309,1))</f>
        <v/>
      </c>
    </row>
    <row r="2310" spans="1:8" x14ac:dyDescent="0.2">
      <c r="A2310" s="1" t="str">
        <f t="shared" si="72"/>
        <v/>
      </c>
      <c r="B2310" s="1" t="str">
        <f t="shared" si="73"/>
        <v/>
      </c>
      <c r="C2310" s="1" t="str">
        <f>IF(I2310="","",IF(J2310="OUT","",IF(COUNTIF($A$2:A2310,A2310)=1,1,"")))</f>
        <v/>
      </c>
      <c r="D2310" s="1" t="str">
        <f>IF(I2310="","",IF(J2310="IN","",IF(COUNTIF($A$2:A2310,A2310)=1,1,"")))</f>
        <v/>
      </c>
      <c r="E2310" s="1" t="str">
        <f>IF(I2310="","",IF(J2310="OUT","",IF(COUNTIF(B$2:$B2310,B2310)=1,1,"")))</f>
        <v/>
      </c>
      <c r="F2310" s="1" t="str">
        <f>IF(I2310="","",IF(J2310="IN","",IF(COUNTIF($B$2:B2310,B2310)=1,1,"")))</f>
        <v/>
      </c>
      <c r="G2310" s="1" t="str">
        <f>IF(I2310="","",COUNTIF($K$1:K2310,K2310))</f>
        <v/>
      </c>
      <c r="H2310" s="1" t="str">
        <f>IF(I2310="","",COUNTIF($G$2:G2310,1))</f>
        <v/>
      </c>
    </row>
    <row r="2311" spans="1:8" x14ac:dyDescent="0.2">
      <c r="A2311" s="1" t="str">
        <f t="shared" si="72"/>
        <v/>
      </c>
      <c r="B2311" s="1" t="str">
        <f t="shared" si="73"/>
        <v/>
      </c>
      <c r="C2311" s="1" t="str">
        <f>IF(I2311="","",IF(J2311="OUT","",IF(COUNTIF($A$2:A2311,A2311)=1,1,"")))</f>
        <v/>
      </c>
      <c r="D2311" s="1" t="str">
        <f>IF(I2311="","",IF(J2311="IN","",IF(COUNTIF($A$2:A2311,A2311)=1,1,"")))</f>
        <v/>
      </c>
      <c r="E2311" s="1" t="str">
        <f>IF(I2311="","",IF(J2311="OUT","",IF(COUNTIF(B$2:$B2311,B2311)=1,1,"")))</f>
        <v/>
      </c>
      <c r="F2311" s="1" t="str">
        <f>IF(I2311="","",IF(J2311="IN","",IF(COUNTIF($B$2:B2311,B2311)=1,1,"")))</f>
        <v/>
      </c>
      <c r="G2311" s="1" t="str">
        <f>IF(I2311="","",COUNTIF($K$1:K2311,K2311))</f>
        <v/>
      </c>
      <c r="H2311" s="1" t="str">
        <f>IF(I2311="","",COUNTIF($G$2:G2311,1))</f>
        <v/>
      </c>
    </row>
    <row r="2312" spans="1:8" x14ac:dyDescent="0.2">
      <c r="A2312" s="1" t="str">
        <f t="shared" si="72"/>
        <v/>
      </c>
      <c r="B2312" s="1" t="str">
        <f t="shared" si="73"/>
        <v/>
      </c>
      <c r="C2312" s="1" t="str">
        <f>IF(I2312="","",IF(J2312="OUT","",IF(COUNTIF($A$2:A2312,A2312)=1,1,"")))</f>
        <v/>
      </c>
      <c r="D2312" s="1" t="str">
        <f>IF(I2312="","",IF(J2312="IN","",IF(COUNTIF($A$2:A2312,A2312)=1,1,"")))</f>
        <v/>
      </c>
      <c r="E2312" s="1" t="str">
        <f>IF(I2312="","",IF(J2312="OUT","",IF(COUNTIF(B$2:$B2312,B2312)=1,1,"")))</f>
        <v/>
      </c>
      <c r="F2312" s="1" t="str">
        <f>IF(I2312="","",IF(J2312="IN","",IF(COUNTIF($B$2:B2312,B2312)=1,1,"")))</f>
        <v/>
      </c>
      <c r="G2312" s="1" t="str">
        <f>IF(I2312="","",COUNTIF($K$1:K2312,K2312))</f>
        <v/>
      </c>
      <c r="H2312" s="1" t="str">
        <f>IF(I2312="","",COUNTIF($G$2:G2312,1))</f>
        <v/>
      </c>
    </row>
    <row r="2313" spans="1:8" x14ac:dyDescent="0.2">
      <c r="A2313" s="1" t="str">
        <f t="shared" si="72"/>
        <v/>
      </c>
      <c r="B2313" s="1" t="str">
        <f t="shared" si="73"/>
        <v/>
      </c>
      <c r="C2313" s="1" t="str">
        <f>IF(I2313="","",IF(J2313="OUT","",IF(COUNTIF($A$2:A2313,A2313)=1,1,"")))</f>
        <v/>
      </c>
      <c r="D2313" s="1" t="str">
        <f>IF(I2313="","",IF(J2313="IN","",IF(COUNTIF($A$2:A2313,A2313)=1,1,"")))</f>
        <v/>
      </c>
      <c r="E2313" s="1" t="str">
        <f>IF(I2313="","",IF(J2313="OUT","",IF(COUNTIF(B$2:$B2313,B2313)=1,1,"")))</f>
        <v/>
      </c>
      <c r="F2313" s="1" t="str">
        <f>IF(I2313="","",IF(J2313="IN","",IF(COUNTIF($B$2:B2313,B2313)=1,1,"")))</f>
        <v/>
      </c>
      <c r="G2313" s="1" t="str">
        <f>IF(I2313="","",COUNTIF($K$1:K2313,K2313))</f>
        <v/>
      </c>
      <c r="H2313" s="1" t="str">
        <f>IF(I2313="","",COUNTIF($G$2:G2313,1))</f>
        <v/>
      </c>
    </row>
    <row r="2314" spans="1:8" x14ac:dyDescent="0.2">
      <c r="A2314" s="1" t="str">
        <f t="shared" si="72"/>
        <v/>
      </c>
      <c r="B2314" s="1" t="str">
        <f t="shared" si="73"/>
        <v/>
      </c>
      <c r="C2314" s="1" t="str">
        <f>IF(I2314="","",IF(J2314="OUT","",IF(COUNTIF($A$2:A2314,A2314)=1,1,"")))</f>
        <v/>
      </c>
      <c r="D2314" s="1" t="str">
        <f>IF(I2314="","",IF(J2314="IN","",IF(COUNTIF($A$2:A2314,A2314)=1,1,"")))</f>
        <v/>
      </c>
      <c r="E2314" s="1" t="str">
        <f>IF(I2314="","",IF(J2314="OUT","",IF(COUNTIF(B$2:$B2314,B2314)=1,1,"")))</f>
        <v/>
      </c>
      <c r="F2314" s="1" t="str">
        <f>IF(I2314="","",IF(J2314="IN","",IF(COUNTIF($B$2:B2314,B2314)=1,1,"")))</f>
        <v/>
      </c>
      <c r="G2314" s="1" t="str">
        <f>IF(I2314="","",COUNTIF($K$1:K2314,K2314))</f>
        <v/>
      </c>
      <c r="H2314" s="1" t="str">
        <f>IF(I2314="","",COUNTIF($G$2:G2314,1))</f>
        <v/>
      </c>
    </row>
    <row r="2315" spans="1:8" x14ac:dyDescent="0.2">
      <c r="A2315" s="1" t="str">
        <f t="shared" si="72"/>
        <v/>
      </c>
      <c r="B2315" s="1" t="str">
        <f t="shared" si="73"/>
        <v/>
      </c>
      <c r="C2315" s="1" t="str">
        <f>IF(I2315="","",IF(J2315="OUT","",IF(COUNTIF($A$2:A2315,A2315)=1,1,"")))</f>
        <v/>
      </c>
      <c r="D2315" s="1" t="str">
        <f>IF(I2315="","",IF(J2315="IN","",IF(COUNTIF($A$2:A2315,A2315)=1,1,"")))</f>
        <v/>
      </c>
      <c r="E2315" s="1" t="str">
        <f>IF(I2315="","",IF(J2315="OUT","",IF(COUNTIF(B$2:$B2315,B2315)=1,1,"")))</f>
        <v/>
      </c>
      <c r="F2315" s="1" t="str">
        <f>IF(I2315="","",IF(J2315="IN","",IF(COUNTIF($B$2:B2315,B2315)=1,1,"")))</f>
        <v/>
      </c>
      <c r="G2315" s="1" t="str">
        <f>IF(I2315="","",COUNTIF($K$1:K2315,K2315))</f>
        <v/>
      </c>
      <c r="H2315" s="1" t="str">
        <f>IF(I2315="","",COUNTIF($G$2:G2315,1))</f>
        <v/>
      </c>
    </row>
    <row r="2316" spans="1:8" x14ac:dyDescent="0.2">
      <c r="A2316" s="1" t="str">
        <f t="shared" si="72"/>
        <v/>
      </c>
      <c r="B2316" s="1" t="str">
        <f t="shared" si="73"/>
        <v/>
      </c>
      <c r="C2316" s="1" t="str">
        <f>IF(I2316="","",IF(J2316="OUT","",IF(COUNTIF($A$2:A2316,A2316)=1,1,"")))</f>
        <v/>
      </c>
      <c r="D2316" s="1" t="str">
        <f>IF(I2316="","",IF(J2316="IN","",IF(COUNTIF($A$2:A2316,A2316)=1,1,"")))</f>
        <v/>
      </c>
      <c r="E2316" s="1" t="str">
        <f>IF(I2316="","",IF(J2316="OUT","",IF(COUNTIF(B$2:$B2316,B2316)=1,1,"")))</f>
        <v/>
      </c>
      <c r="F2316" s="1" t="str">
        <f>IF(I2316="","",IF(J2316="IN","",IF(COUNTIF($B$2:B2316,B2316)=1,1,"")))</f>
        <v/>
      </c>
      <c r="G2316" s="1" t="str">
        <f>IF(I2316="","",COUNTIF($K$1:K2316,K2316))</f>
        <v/>
      </c>
      <c r="H2316" s="1" t="str">
        <f>IF(I2316="","",COUNTIF($G$2:G2316,1))</f>
        <v/>
      </c>
    </row>
    <row r="2317" spans="1:8" x14ac:dyDescent="0.2">
      <c r="A2317" s="1" t="str">
        <f t="shared" si="72"/>
        <v/>
      </c>
      <c r="B2317" s="1" t="str">
        <f t="shared" si="73"/>
        <v/>
      </c>
      <c r="C2317" s="1" t="str">
        <f>IF(I2317="","",IF(J2317="OUT","",IF(COUNTIF($A$2:A2317,A2317)=1,1,"")))</f>
        <v/>
      </c>
      <c r="D2317" s="1" t="str">
        <f>IF(I2317="","",IF(J2317="IN","",IF(COUNTIF($A$2:A2317,A2317)=1,1,"")))</f>
        <v/>
      </c>
      <c r="E2317" s="1" t="str">
        <f>IF(I2317="","",IF(J2317="OUT","",IF(COUNTIF(B$2:$B2317,B2317)=1,1,"")))</f>
        <v/>
      </c>
      <c r="F2317" s="1" t="str">
        <f>IF(I2317="","",IF(J2317="IN","",IF(COUNTIF($B$2:B2317,B2317)=1,1,"")))</f>
        <v/>
      </c>
      <c r="G2317" s="1" t="str">
        <f>IF(I2317="","",COUNTIF($K$1:K2317,K2317))</f>
        <v/>
      </c>
      <c r="H2317" s="1" t="str">
        <f>IF(I2317="","",COUNTIF($G$2:G2317,1))</f>
        <v/>
      </c>
    </row>
    <row r="2318" spans="1:8" x14ac:dyDescent="0.2">
      <c r="A2318" s="1" t="str">
        <f t="shared" si="72"/>
        <v/>
      </c>
      <c r="B2318" s="1" t="str">
        <f t="shared" si="73"/>
        <v/>
      </c>
      <c r="C2318" s="1" t="str">
        <f>IF(I2318="","",IF(J2318="OUT","",IF(COUNTIF($A$2:A2318,A2318)=1,1,"")))</f>
        <v/>
      </c>
      <c r="D2318" s="1" t="str">
        <f>IF(I2318="","",IF(J2318="IN","",IF(COUNTIF($A$2:A2318,A2318)=1,1,"")))</f>
        <v/>
      </c>
      <c r="E2318" s="1" t="str">
        <f>IF(I2318="","",IF(J2318="OUT","",IF(COUNTIF(B$2:$B2318,B2318)=1,1,"")))</f>
        <v/>
      </c>
      <c r="F2318" s="1" t="str">
        <f>IF(I2318="","",IF(J2318="IN","",IF(COUNTIF($B$2:B2318,B2318)=1,1,"")))</f>
        <v/>
      </c>
      <c r="G2318" s="1" t="str">
        <f>IF(I2318="","",COUNTIF($K$1:K2318,K2318))</f>
        <v/>
      </c>
      <c r="H2318" s="1" t="str">
        <f>IF(I2318="","",COUNTIF($G$2:G2318,1))</f>
        <v/>
      </c>
    </row>
    <row r="2319" spans="1:8" x14ac:dyDescent="0.2">
      <c r="A2319" s="1" t="str">
        <f t="shared" si="72"/>
        <v/>
      </c>
      <c r="B2319" s="1" t="str">
        <f t="shared" si="73"/>
        <v/>
      </c>
      <c r="C2319" s="1" t="str">
        <f>IF(I2319="","",IF(J2319="OUT","",IF(COUNTIF($A$2:A2319,A2319)=1,1,"")))</f>
        <v/>
      </c>
      <c r="D2319" s="1" t="str">
        <f>IF(I2319="","",IF(J2319="IN","",IF(COUNTIF($A$2:A2319,A2319)=1,1,"")))</f>
        <v/>
      </c>
      <c r="E2319" s="1" t="str">
        <f>IF(I2319="","",IF(J2319="OUT","",IF(COUNTIF(B$2:$B2319,B2319)=1,1,"")))</f>
        <v/>
      </c>
      <c r="F2319" s="1" t="str">
        <f>IF(I2319="","",IF(J2319="IN","",IF(COUNTIF($B$2:B2319,B2319)=1,1,"")))</f>
        <v/>
      </c>
      <c r="G2319" s="1" t="str">
        <f>IF(I2319="","",COUNTIF($K$1:K2319,K2319))</f>
        <v/>
      </c>
      <c r="H2319" s="1" t="str">
        <f>IF(I2319="","",COUNTIF($G$2:G2319,1))</f>
        <v/>
      </c>
    </row>
    <row r="2320" spans="1:8" x14ac:dyDescent="0.2">
      <c r="A2320" s="1" t="str">
        <f t="shared" si="72"/>
        <v/>
      </c>
      <c r="B2320" s="1" t="str">
        <f t="shared" si="73"/>
        <v/>
      </c>
      <c r="C2320" s="1" t="str">
        <f>IF(I2320="","",IF(J2320="OUT","",IF(COUNTIF($A$2:A2320,A2320)=1,1,"")))</f>
        <v/>
      </c>
      <c r="D2320" s="1" t="str">
        <f>IF(I2320="","",IF(J2320="IN","",IF(COUNTIF($A$2:A2320,A2320)=1,1,"")))</f>
        <v/>
      </c>
      <c r="E2320" s="1" t="str">
        <f>IF(I2320="","",IF(J2320="OUT","",IF(COUNTIF(B$2:$B2320,B2320)=1,1,"")))</f>
        <v/>
      </c>
      <c r="F2320" s="1" t="str">
        <f>IF(I2320="","",IF(J2320="IN","",IF(COUNTIF($B$2:B2320,B2320)=1,1,"")))</f>
        <v/>
      </c>
      <c r="G2320" s="1" t="str">
        <f>IF(I2320="","",COUNTIF($K$1:K2320,K2320))</f>
        <v/>
      </c>
      <c r="H2320" s="1" t="str">
        <f>IF(I2320="","",COUNTIF($G$2:G2320,1))</f>
        <v/>
      </c>
    </row>
    <row r="2321" spans="1:8" x14ac:dyDescent="0.2">
      <c r="A2321" s="1" t="str">
        <f t="shared" si="72"/>
        <v/>
      </c>
      <c r="B2321" s="1" t="str">
        <f t="shared" si="73"/>
        <v/>
      </c>
      <c r="C2321" s="1" t="str">
        <f>IF(I2321="","",IF(J2321="OUT","",IF(COUNTIF($A$2:A2321,A2321)=1,1,"")))</f>
        <v/>
      </c>
      <c r="D2321" s="1" t="str">
        <f>IF(I2321="","",IF(J2321="IN","",IF(COUNTIF($A$2:A2321,A2321)=1,1,"")))</f>
        <v/>
      </c>
      <c r="E2321" s="1" t="str">
        <f>IF(I2321="","",IF(J2321="OUT","",IF(COUNTIF(B$2:$B2321,B2321)=1,1,"")))</f>
        <v/>
      </c>
      <c r="F2321" s="1" t="str">
        <f>IF(I2321="","",IF(J2321="IN","",IF(COUNTIF($B$2:B2321,B2321)=1,1,"")))</f>
        <v/>
      </c>
      <c r="G2321" s="1" t="str">
        <f>IF(I2321="","",COUNTIF($K$1:K2321,K2321))</f>
        <v/>
      </c>
      <c r="H2321" s="1" t="str">
        <f>IF(I2321="","",COUNTIF($G$2:G2321,1))</f>
        <v/>
      </c>
    </row>
    <row r="2322" spans="1:8" x14ac:dyDescent="0.2">
      <c r="A2322" s="1" t="str">
        <f t="shared" si="72"/>
        <v/>
      </c>
      <c r="B2322" s="1" t="str">
        <f t="shared" si="73"/>
        <v/>
      </c>
      <c r="C2322" s="1" t="str">
        <f>IF(I2322="","",IF(J2322="OUT","",IF(COUNTIF($A$2:A2322,A2322)=1,1,"")))</f>
        <v/>
      </c>
      <c r="D2322" s="1" t="str">
        <f>IF(I2322="","",IF(J2322="IN","",IF(COUNTIF($A$2:A2322,A2322)=1,1,"")))</f>
        <v/>
      </c>
      <c r="E2322" s="1" t="str">
        <f>IF(I2322="","",IF(J2322="OUT","",IF(COUNTIF(B$2:$B2322,B2322)=1,1,"")))</f>
        <v/>
      </c>
      <c r="F2322" s="1" t="str">
        <f>IF(I2322="","",IF(J2322="IN","",IF(COUNTIF($B$2:B2322,B2322)=1,1,"")))</f>
        <v/>
      </c>
      <c r="G2322" s="1" t="str">
        <f>IF(I2322="","",COUNTIF($K$1:K2322,K2322))</f>
        <v/>
      </c>
      <c r="H2322" s="1" t="str">
        <f>IF(I2322="","",COUNTIF($G$2:G2322,1))</f>
        <v/>
      </c>
    </row>
    <row r="2323" spans="1:8" x14ac:dyDescent="0.2">
      <c r="A2323" s="1" t="str">
        <f t="shared" si="72"/>
        <v/>
      </c>
      <c r="B2323" s="1" t="str">
        <f t="shared" si="73"/>
        <v/>
      </c>
      <c r="C2323" s="1" t="str">
        <f>IF(I2323="","",IF(J2323="OUT","",IF(COUNTIF($A$2:A2323,A2323)=1,1,"")))</f>
        <v/>
      </c>
      <c r="D2323" s="1" t="str">
        <f>IF(I2323="","",IF(J2323="IN","",IF(COUNTIF($A$2:A2323,A2323)=1,1,"")))</f>
        <v/>
      </c>
      <c r="E2323" s="1" t="str">
        <f>IF(I2323="","",IF(J2323="OUT","",IF(COUNTIF(B$2:$B2323,B2323)=1,1,"")))</f>
        <v/>
      </c>
      <c r="F2323" s="1" t="str">
        <f>IF(I2323="","",IF(J2323="IN","",IF(COUNTIF($B$2:B2323,B2323)=1,1,"")))</f>
        <v/>
      </c>
      <c r="G2323" s="1" t="str">
        <f>IF(I2323="","",COUNTIF($K$1:K2323,K2323))</f>
        <v/>
      </c>
      <c r="H2323" s="1" t="str">
        <f>IF(I2323="","",COUNTIF($G$2:G2323,1))</f>
        <v/>
      </c>
    </row>
    <row r="2324" spans="1:8" x14ac:dyDescent="0.2">
      <c r="A2324" s="1" t="str">
        <f t="shared" si="72"/>
        <v/>
      </c>
      <c r="B2324" s="1" t="str">
        <f t="shared" si="73"/>
        <v/>
      </c>
      <c r="C2324" s="1" t="str">
        <f>IF(I2324="","",IF(J2324="OUT","",IF(COUNTIF($A$2:A2324,A2324)=1,1,"")))</f>
        <v/>
      </c>
      <c r="D2324" s="1" t="str">
        <f>IF(I2324="","",IF(J2324="IN","",IF(COUNTIF($A$2:A2324,A2324)=1,1,"")))</f>
        <v/>
      </c>
      <c r="E2324" s="1" t="str">
        <f>IF(I2324="","",IF(J2324="OUT","",IF(COUNTIF(B$2:$B2324,B2324)=1,1,"")))</f>
        <v/>
      </c>
      <c r="F2324" s="1" t="str">
        <f>IF(I2324="","",IF(J2324="IN","",IF(COUNTIF($B$2:B2324,B2324)=1,1,"")))</f>
        <v/>
      </c>
      <c r="G2324" s="1" t="str">
        <f>IF(I2324="","",COUNTIF($K$1:K2324,K2324))</f>
        <v/>
      </c>
      <c r="H2324" s="1" t="str">
        <f>IF(I2324="","",COUNTIF($G$2:G2324,1))</f>
        <v/>
      </c>
    </row>
    <row r="2325" spans="1:8" x14ac:dyDescent="0.2">
      <c r="A2325" s="1" t="str">
        <f t="shared" si="72"/>
        <v/>
      </c>
      <c r="B2325" s="1" t="str">
        <f t="shared" si="73"/>
        <v/>
      </c>
      <c r="C2325" s="1" t="str">
        <f>IF(I2325="","",IF(J2325="OUT","",IF(COUNTIF($A$2:A2325,A2325)=1,1,"")))</f>
        <v/>
      </c>
      <c r="D2325" s="1" t="str">
        <f>IF(I2325="","",IF(J2325="IN","",IF(COUNTIF($A$2:A2325,A2325)=1,1,"")))</f>
        <v/>
      </c>
      <c r="E2325" s="1" t="str">
        <f>IF(I2325="","",IF(J2325="OUT","",IF(COUNTIF(B$2:$B2325,B2325)=1,1,"")))</f>
        <v/>
      </c>
      <c r="F2325" s="1" t="str">
        <f>IF(I2325="","",IF(J2325="IN","",IF(COUNTIF($B$2:B2325,B2325)=1,1,"")))</f>
        <v/>
      </c>
      <c r="G2325" s="1" t="str">
        <f>IF(I2325="","",COUNTIF($K$1:K2325,K2325))</f>
        <v/>
      </c>
      <c r="H2325" s="1" t="str">
        <f>IF(I2325="","",COUNTIF($G$2:G2325,1))</f>
        <v/>
      </c>
    </row>
    <row r="2326" spans="1:8" x14ac:dyDescent="0.2">
      <c r="A2326" s="1" t="str">
        <f t="shared" si="72"/>
        <v/>
      </c>
      <c r="B2326" s="1" t="str">
        <f t="shared" si="73"/>
        <v/>
      </c>
      <c r="C2326" s="1" t="str">
        <f>IF(I2326="","",IF(J2326="OUT","",IF(COUNTIF($A$2:A2326,A2326)=1,1,"")))</f>
        <v/>
      </c>
      <c r="D2326" s="1" t="str">
        <f>IF(I2326="","",IF(J2326="IN","",IF(COUNTIF($A$2:A2326,A2326)=1,1,"")))</f>
        <v/>
      </c>
      <c r="E2326" s="1" t="str">
        <f>IF(I2326="","",IF(J2326="OUT","",IF(COUNTIF(B$2:$B2326,B2326)=1,1,"")))</f>
        <v/>
      </c>
      <c r="F2326" s="1" t="str">
        <f>IF(I2326="","",IF(J2326="IN","",IF(COUNTIF($B$2:B2326,B2326)=1,1,"")))</f>
        <v/>
      </c>
      <c r="G2326" s="1" t="str">
        <f>IF(I2326="","",COUNTIF($K$1:K2326,K2326))</f>
        <v/>
      </c>
      <c r="H2326" s="1" t="str">
        <f>IF(I2326="","",COUNTIF($G$2:G2326,1))</f>
        <v/>
      </c>
    </row>
    <row r="2327" spans="1:8" x14ac:dyDescent="0.2">
      <c r="A2327" s="1" t="str">
        <f t="shared" si="72"/>
        <v/>
      </c>
      <c r="B2327" s="1" t="str">
        <f t="shared" si="73"/>
        <v/>
      </c>
      <c r="C2327" s="1" t="str">
        <f>IF(I2327="","",IF(J2327="OUT","",IF(COUNTIF($A$2:A2327,A2327)=1,1,"")))</f>
        <v/>
      </c>
      <c r="D2327" s="1" t="str">
        <f>IF(I2327="","",IF(J2327="IN","",IF(COUNTIF($A$2:A2327,A2327)=1,1,"")))</f>
        <v/>
      </c>
      <c r="E2327" s="1" t="str">
        <f>IF(I2327="","",IF(J2327="OUT","",IF(COUNTIF(B$2:$B2327,B2327)=1,1,"")))</f>
        <v/>
      </c>
      <c r="F2327" s="1" t="str">
        <f>IF(I2327="","",IF(J2327="IN","",IF(COUNTIF($B$2:B2327,B2327)=1,1,"")))</f>
        <v/>
      </c>
      <c r="G2327" s="1" t="str">
        <f>IF(I2327="","",COUNTIF($K$1:K2327,K2327))</f>
        <v/>
      </c>
      <c r="H2327" s="1" t="str">
        <f>IF(I2327="","",COUNTIF($G$2:G2327,1))</f>
        <v/>
      </c>
    </row>
    <row r="2328" spans="1:8" x14ac:dyDescent="0.2">
      <c r="A2328" s="1" t="str">
        <f t="shared" si="72"/>
        <v/>
      </c>
      <c r="B2328" s="1" t="str">
        <f t="shared" si="73"/>
        <v/>
      </c>
      <c r="C2328" s="1" t="str">
        <f>IF(I2328="","",IF(J2328="OUT","",IF(COUNTIF($A$2:A2328,A2328)=1,1,"")))</f>
        <v/>
      </c>
      <c r="D2328" s="1" t="str">
        <f>IF(I2328="","",IF(J2328="IN","",IF(COUNTIF($A$2:A2328,A2328)=1,1,"")))</f>
        <v/>
      </c>
      <c r="E2328" s="1" t="str">
        <f>IF(I2328="","",IF(J2328="OUT","",IF(COUNTIF(B$2:$B2328,B2328)=1,1,"")))</f>
        <v/>
      </c>
      <c r="F2328" s="1" t="str">
        <f>IF(I2328="","",IF(J2328="IN","",IF(COUNTIF($B$2:B2328,B2328)=1,1,"")))</f>
        <v/>
      </c>
      <c r="G2328" s="1" t="str">
        <f>IF(I2328="","",COUNTIF($K$1:K2328,K2328))</f>
        <v/>
      </c>
      <c r="H2328" s="1" t="str">
        <f>IF(I2328="","",COUNTIF($G$2:G2328,1))</f>
        <v/>
      </c>
    </row>
    <row r="2329" spans="1:8" x14ac:dyDescent="0.2">
      <c r="A2329" s="1" t="str">
        <f t="shared" si="72"/>
        <v/>
      </c>
      <c r="B2329" s="1" t="str">
        <f t="shared" si="73"/>
        <v/>
      </c>
      <c r="C2329" s="1" t="str">
        <f>IF(I2329="","",IF(J2329="OUT","",IF(COUNTIF($A$2:A2329,A2329)=1,1,"")))</f>
        <v/>
      </c>
      <c r="D2329" s="1" t="str">
        <f>IF(I2329="","",IF(J2329="IN","",IF(COUNTIF($A$2:A2329,A2329)=1,1,"")))</f>
        <v/>
      </c>
      <c r="E2329" s="1" t="str">
        <f>IF(I2329="","",IF(J2329="OUT","",IF(COUNTIF(B$2:$B2329,B2329)=1,1,"")))</f>
        <v/>
      </c>
      <c r="F2329" s="1" t="str">
        <f>IF(I2329="","",IF(J2329="IN","",IF(COUNTIF($B$2:B2329,B2329)=1,1,"")))</f>
        <v/>
      </c>
      <c r="G2329" s="1" t="str">
        <f>IF(I2329="","",COUNTIF($K$1:K2329,K2329))</f>
        <v/>
      </c>
      <c r="H2329" s="1" t="str">
        <f>IF(I2329="","",COUNTIF($G$2:G2329,1))</f>
        <v/>
      </c>
    </row>
    <row r="2330" spans="1:8" x14ac:dyDescent="0.2">
      <c r="A2330" s="1" t="str">
        <f t="shared" si="72"/>
        <v/>
      </c>
      <c r="B2330" s="1" t="str">
        <f t="shared" si="73"/>
        <v/>
      </c>
      <c r="C2330" s="1" t="str">
        <f>IF(I2330="","",IF(J2330="OUT","",IF(COUNTIF($A$2:A2330,A2330)=1,1,"")))</f>
        <v/>
      </c>
      <c r="D2330" s="1" t="str">
        <f>IF(I2330="","",IF(J2330="IN","",IF(COUNTIF($A$2:A2330,A2330)=1,1,"")))</f>
        <v/>
      </c>
      <c r="E2330" s="1" t="str">
        <f>IF(I2330="","",IF(J2330="OUT","",IF(COUNTIF(B$2:$B2330,B2330)=1,1,"")))</f>
        <v/>
      </c>
      <c r="F2330" s="1" t="str">
        <f>IF(I2330="","",IF(J2330="IN","",IF(COUNTIF($B$2:B2330,B2330)=1,1,"")))</f>
        <v/>
      </c>
      <c r="G2330" s="1" t="str">
        <f>IF(I2330="","",COUNTIF($K$1:K2330,K2330))</f>
        <v/>
      </c>
      <c r="H2330" s="1" t="str">
        <f>IF(I2330="","",COUNTIF($G$2:G2330,1))</f>
        <v/>
      </c>
    </row>
    <row r="2331" spans="1:8" x14ac:dyDescent="0.2">
      <c r="A2331" s="1" t="str">
        <f t="shared" si="72"/>
        <v/>
      </c>
      <c r="B2331" s="1" t="str">
        <f t="shared" si="73"/>
        <v/>
      </c>
      <c r="C2331" s="1" t="str">
        <f>IF(I2331="","",IF(J2331="OUT","",IF(COUNTIF($A$2:A2331,A2331)=1,1,"")))</f>
        <v/>
      </c>
      <c r="D2331" s="1" t="str">
        <f>IF(I2331="","",IF(J2331="IN","",IF(COUNTIF($A$2:A2331,A2331)=1,1,"")))</f>
        <v/>
      </c>
      <c r="E2331" s="1" t="str">
        <f>IF(I2331="","",IF(J2331="OUT","",IF(COUNTIF(B$2:$B2331,B2331)=1,1,"")))</f>
        <v/>
      </c>
      <c r="F2331" s="1" t="str">
        <f>IF(I2331="","",IF(J2331="IN","",IF(COUNTIF($B$2:B2331,B2331)=1,1,"")))</f>
        <v/>
      </c>
      <c r="G2331" s="1" t="str">
        <f>IF(I2331="","",COUNTIF($K$1:K2331,K2331))</f>
        <v/>
      </c>
      <c r="H2331" s="1" t="str">
        <f>IF(I2331="","",COUNTIF($G$2:G2331,1))</f>
        <v/>
      </c>
    </row>
    <row r="2332" spans="1:8" x14ac:dyDescent="0.2">
      <c r="A2332" s="1" t="str">
        <f t="shared" si="72"/>
        <v/>
      </c>
      <c r="B2332" s="1" t="str">
        <f t="shared" si="73"/>
        <v/>
      </c>
      <c r="C2332" s="1" t="str">
        <f>IF(I2332="","",IF(J2332="OUT","",IF(COUNTIF($A$2:A2332,A2332)=1,1,"")))</f>
        <v/>
      </c>
      <c r="D2332" s="1" t="str">
        <f>IF(I2332="","",IF(J2332="IN","",IF(COUNTIF($A$2:A2332,A2332)=1,1,"")))</f>
        <v/>
      </c>
      <c r="E2332" s="1" t="str">
        <f>IF(I2332="","",IF(J2332="OUT","",IF(COUNTIF(B$2:$B2332,B2332)=1,1,"")))</f>
        <v/>
      </c>
      <c r="F2332" s="1" t="str">
        <f>IF(I2332="","",IF(J2332="IN","",IF(COUNTIF($B$2:B2332,B2332)=1,1,"")))</f>
        <v/>
      </c>
      <c r="G2332" s="1" t="str">
        <f>IF(I2332="","",COUNTIF($K$1:K2332,K2332))</f>
        <v/>
      </c>
      <c r="H2332" s="1" t="str">
        <f>IF(I2332="","",COUNTIF($G$2:G2332,1))</f>
        <v/>
      </c>
    </row>
    <row r="2333" spans="1:8" x14ac:dyDescent="0.2">
      <c r="A2333" s="1" t="str">
        <f t="shared" si="72"/>
        <v/>
      </c>
      <c r="B2333" s="1" t="str">
        <f t="shared" si="73"/>
        <v/>
      </c>
      <c r="C2333" s="1" t="str">
        <f>IF(I2333="","",IF(J2333="OUT","",IF(COUNTIF($A$2:A2333,A2333)=1,1,"")))</f>
        <v/>
      </c>
      <c r="D2333" s="1" t="str">
        <f>IF(I2333="","",IF(J2333="IN","",IF(COUNTIF($A$2:A2333,A2333)=1,1,"")))</f>
        <v/>
      </c>
      <c r="E2333" s="1" t="str">
        <f>IF(I2333="","",IF(J2333="OUT","",IF(COUNTIF(B$2:$B2333,B2333)=1,1,"")))</f>
        <v/>
      </c>
      <c r="F2333" s="1" t="str">
        <f>IF(I2333="","",IF(J2333="IN","",IF(COUNTIF($B$2:B2333,B2333)=1,1,"")))</f>
        <v/>
      </c>
      <c r="G2333" s="1" t="str">
        <f>IF(I2333="","",COUNTIF($K$1:K2333,K2333))</f>
        <v/>
      </c>
      <c r="H2333" s="1" t="str">
        <f>IF(I2333="","",COUNTIF($G$2:G2333,1))</f>
        <v/>
      </c>
    </row>
    <row r="2334" spans="1:8" x14ac:dyDescent="0.2">
      <c r="A2334" s="1" t="str">
        <f t="shared" si="72"/>
        <v/>
      </c>
      <c r="B2334" s="1" t="str">
        <f t="shared" si="73"/>
        <v/>
      </c>
      <c r="C2334" s="1" t="str">
        <f>IF(I2334="","",IF(J2334="OUT","",IF(COUNTIF($A$2:A2334,A2334)=1,1,"")))</f>
        <v/>
      </c>
      <c r="D2334" s="1" t="str">
        <f>IF(I2334="","",IF(J2334="IN","",IF(COUNTIF($A$2:A2334,A2334)=1,1,"")))</f>
        <v/>
      </c>
      <c r="E2334" s="1" t="str">
        <f>IF(I2334="","",IF(J2334="OUT","",IF(COUNTIF(B$2:$B2334,B2334)=1,1,"")))</f>
        <v/>
      </c>
      <c r="F2334" s="1" t="str">
        <f>IF(I2334="","",IF(J2334="IN","",IF(COUNTIF($B$2:B2334,B2334)=1,1,"")))</f>
        <v/>
      </c>
      <c r="G2334" s="1" t="str">
        <f>IF(I2334="","",COUNTIF($K$1:K2334,K2334))</f>
        <v/>
      </c>
      <c r="H2334" s="1" t="str">
        <f>IF(I2334="","",COUNTIF($G$2:G2334,1))</f>
        <v/>
      </c>
    </row>
    <row r="2335" spans="1:8" x14ac:dyDescent="0.2">
      <c r="A2335" s="1" t="str">
        <f t="shared" si="72"/>
        <v/>
      </c>
      <c r="B2335" s="1" t="str">
        <f t="shared" si="73"/>
        <v/>
      </c>
      <c r="C2335" s="1" t="str">
        <f>IF(I2335="","",IF(J2335="OUT","",IF(COUNTIF($A$2:A2335,A2335)=1,1,"")))</f>
        <v/>
      </c>
      <c r="D2335" s="1" t="str">
        <f>IF(I2335="","",IF(J2335="IN","",IF(COUNTIF($A$2:A2335,A2335)=1,1,"")))</f>
        <v/>
      </c>
      <c r="E2335" s="1" t="str">
        <f>IF(I2335="","",IF(J2335="OUT","",IF(COUNTIF(B$2:$B2335,B2335)=1,1,"")))</f>
        <v/>
      </c>
      <c r="F2335" s="1" t="str">
        <f>IF(I2335="","",IF(J2335="IN","",IF(COUNTIF($B$2:B2335,B2335)=1,1,"")))</f>
        <v/>
      </c>
      <c r="G2335" s="1" t="str">
        <f>IF(I2335="","",COUNTIF($K$1:K2335,K2335))</f>
        <v/>
      </c>
      <c r="H2335" s="1" t="str">
        <f>IF(I2335="","",COUNTIF($G$2:G2335,1))</f>
        <v/>
      </c>
    </row>
    <row r="2336" spans="1:8" x14ac:dyDescent="0.2">
      <c r="A2336" s="1" t="str">
        <f t="shared" si="72"/>
        <v/>
      </c>
      <c r="B2336" s="1" t="str">
        <f t="shared" si="73"/>
        <v/>
      </c>
      <c r="C2336" s="1" t="str">
        <f>IF(I2336="","",IF(J2336="OUT","",IF(COUNTIF($A$2:A2336,A2336)=1,1,"")))</f>
        <v/>
      </c>
      <c r="D2336" s="1" t="str">
        <f>IF(I2336="","",IF(J2336="IN","",IF(COUNTIF($A$2:A2336,A2336)=1,1,"")))</f>
        <v/>
      </c>
      <c r="E2336" s="1" t="str">
        <f>IF(I2336="","",IF(J2336="OUT","",IF(COUNTIF(B$2:$B2336,B2336)=1,1,"")))</f>
        <v/>
      </c>
      <c r="F2336" s="1" t="str">
        <f>IF(I2336="","",IF(J2336="IN","",IF(COUNTIF($B$2:B2336,B2336)=1,1,"")))</f>
        <v/>
      </c>
      <c r="G2336" s="1" t="str">
        <f>IF(I2336="","",COUNTIF($K$1:K2336,K2336))</f>
        <v/>
      </c>
      <c r="H2336" s="1" t="str">
        <f>IF(I2336="","",COUNTIF($G$2:G2336,1))</f>
        <v/>
      </c>
    </row>
    <row r="2337" spans="1:8" x14ac:dyDescent="0.2">
      <c r="A2337" s="1" t="str">
        <f t="shared" si="72"/>
        <v/>
      </c>
      <c r="B2337" s="1" t="str">
        <f t="shared" si="73"/>
        <v/>
      </c>
      <c r="C2337" s="1" t="str">
        <f>IF(I2337="","",IF(J2337="OUT","",IF(COUNTIF($A$2:A2337,A2337)=1,1,"")))</f>
        <v/>
      </c>
      <c r="D2337" s="1" t="str">
        <f>IF(I2337="","",IF(J2337="IN","",IF(COUNTIF($A$2:A2337,A2337)=1,1,"")))</f>
        <v/>
      </c>
      <c r="E2337" s="1" t="str">
        <f>IF(I2337="","",IF(J2337="OUT","",IF(COUNTIF(B$2:$B2337,B2337)=1,1,"")))</f>
        <v/>
      </c>
      <c r="F2337" s="1" t="str">
        <f>IF(I2337="","",IF(J2337="IN","",IF(COUNTIF($B$2:B2337,B2337)=1,1,"")))</f>
        <v/>
      </c>
      <c r="G2337" s="1" t="str">
        <f>IF(I2337="","",COUNTIF($K$1:K2337,K2337))</f>
        <v/>
      </c>
      <c r="H2337" s="1" t="str">
        <f>IF(I2337="","",COUNTIF($G$2:G2337,1))</f>
        <v/>
      </c>
    </row>
    <row r="2338" spans="1:8" x14ac:dyDescent="0.2">
      <c r="A2338" s="1" t="str">
        <f t="shared" si="72"/>
        <v/>
      </c>
      <c r="B2338" s="1" t="str">
        <f t="shared" si="73"/>
        <v/>
      </c>
      <c r="C2338" s="1" t="str">
        <f>IF(I2338="","",IF(J2338="OUT","",IF(COUNTIF($A$2:A2338,A2338)=1,1,"")))</f>
        <v/>
      </c>
      <c r="D2338" s="1" t="str">
        <f>IF(I2338="","",IF(J2338="IN","",IF(COUNTIF($A$2:A2338,A2338)=1,1,"")))</f>
        <v/>
      </c>
      <c r="E2338" s="1" t="str">
        <f>IF(I2338="","",IF(J2338="OUT","",IF(COUNTIF(B$2:$B2338,B2338)=1,1,"")))</f>
        <v/>
      </c>
      <c r="F2338" s="1" t="str">
        <f>IF(I2338="","",IF(J2338="IN","",IF(COUNTIF($B$2:B2338,B2338)=1,1,"")))</f>
        <v/>
      </c>
      <c r="G2338" s="1" t="str">
        <f>IF(I2338="","",COUNTIF($K$1:K2338,K2338))</f>
        <v/>
      </c>
      <c r="H2338" s="1" t="str">
        <f>IF(I2338="","",COUNTIF($G$2:G2338,1))</f>
        <v/>
      </c>
    </row>
    <row r="2339" spans="1:8" x14ac:dyDescent="0.2">
      <c r="A2339" s="1" t="str">
        <f t="shared" si="72"/>
        <v/>
      </c>
      <c r="B2339" s="1" t="str">
        <f t="shared" si="73"/>
        <v/>
      </c>
      <c r="C2339" s="1" t="str">
        <f>IF(I2339="","",IF(J2339="OUT","",IF(COUNTIF($A$2:A2339,A2339)=1,1,"")))</f>
        <v/>
      </c>
      <c r="D2339" s="1" t="str">
        <f>IF(I2339="","",IF(J2339="IN","",IF(COUNTIF($A$2:A2339,A2339)=1,1,"")))</f>
        <v/>
      </c>
      <c r="E2339" s="1" t="str">
        <f>IF(I2339="","",IF(J2339="OUT","",IF(COUNTIF(B$2:$B2339,B2339)=1,1,"")))</f>
        <v/>
      </c>
      <c r="F2339" s="1" t="str">
        <f>IF(I2339="","",IF(J2339="IN","",IF(COUNTIF($B$2:B2339,B2339)=1,1,"")))</f>
        <v/>
      </c>
      <c r="G2339" s="1" t="str">
        <f>IF(I2339="","",COUNTIF($K$1:K2339,K2339))</f>
        <v/>
      </c>
      <c r="H2339" s="1" t="str">
        <f>IF(I2339="","",COUNTIF($G$2:G2339,1))</f>
        <v/>
      </c>
    </row>
    <row r="2340" spans="1:8" x14ac:dyDescent="0.2">
      <c r="A2340" s="1" t="str">
        <f t="shared" ref="A2340:A2403" si="74">IF(I2340="","",L2340&amp;"-"&amp;K2340&amp;"-"&amp;I2340&amp;"-"&amp;J2340)</f>
        <v/>
      </c>
      <c r="B2340" s="1" t="str">
        <f t="shared" ref="B2340:B2403" si="75">IF(I2340="","",L2340&amp;"-"&amp;K2340&amp;"-"&amp;J2340)</f>
        <v/>
      </c>
      <c r="C2340" s="1" t="str">
        <f>IF(I2340="","",IF(J2340="OUT","",IF(COUNTIF($A$2:A2340,A2340)=1,1,"")))</f>
        <v/>
      </c>
      <c r="D2340" s="1" t="str">
        <f>IF(I2340="","",IF(J2340="IN","",IF(COUNTIF($A$2:A2340,A2340)=1,1,"")))</f>
        <v/>
      </c>
      <c r="E2340" s="1" t="str">
        <f>IF(I2340="","",IF(J2340="OUT","",IF(COUNTIF(B$2:$B2340,B2340)=1,1,"")))</f>
        <v/>
      </c>
      <c r="F2340" s="1" t="str">
        <f>IF(I2340="","",IF(J2340="IN","",IF(COUNTIF($B$2:B2340,B2340)=1,1,"")))</f>
        <v/>
      </c>
      <c r="G2340" s="1" t="str">
        <f>IF(I2340="","",COUNTIF($K$1:K2340,K2340))</f>
        <v/>
      </c>
      <c r="H2340" s="1" t="str">
        <f>IF(I2340="","",COUNTIF($G$2:G2340,1))</f>
        <v/>
      </c>
    </row>
    <row r="2341" spans="1:8" x14ac:dyDescent="0.2">
      <c r="A2341" s="1" t="str">
        <f t="shared" si="74"/>
        <v/>
      </c>
      <c r="B2341" s="1" t="str">
        <f t="shared" si="75"/>
        <v/>
      </c>
      <c r="C2341" s="1" t="str">
        <f>IF(I2341="","",IF(J2341="OUT","",IF(COUNTIF($A$2:A2341,A2341)=1,1,"")))</f>
        <v/>
      </c>
      <c r="D2341" s="1" t="str">
        <f>IF(I2341="","",IF(J2341="IN","",IF(COUNTIF($A$2:A2341,A2341)=1,1,"")))</f>
        <v/>
      </c>
      <c r="E2341" s="1" t="str">
        <f>IF(I2341="","",IF(J2341="OUT","",IF(COUNTIF(B$2:$B2341,B2341)=1,1,"")))</f>
        <v/>
      </c>
      <c r="F2341" s="1" t="str">
        <f>IF(I2341="","",IF(J2341="IN","",IF(COUNTIF($B$2:B2341,B2341)=1,1,"")))</f>
        <v/>
      </c>
      <c r="G2341" s="1" t="str">
        <f>IF(I2341="","",COUNTIF($K$1:K2341,K2341))</f>
        <v/>
      </c>
      <c r="H2341" s="1" t="str">
        <f>IF(I2341="","",COUNTIF($G$2:G2341,1))</f>
        <v/>
      </c>
    </row>
    <row r="2342" spans="1:8" x14ac:dyDescent="0.2">
      <c r="A2342" s="1" t="str">
        <f t="shared" si="74"/>
        <v/>
      </c>
      <c r="B2342" s="1" t="str">
        <f t="shared" si="75"/>
        <v/>
      </c>
      <c r="C2342" s="1" t="str">
        <f>IF(I2342="","",IF(J2342="OUT","",IF(COUNTIF($A$2:A2342,A2342)=1,1,"")))</f>
        <v/>
      </c>
      <c r="D2342" s="1" t="str">
        <f>IF(I2342="","",IF(J2342="IN","",IF(COUNTIF($A$2:A2342,A2342)=1,1,"")))</f>
        <v/>
      </c>
      <c r="E2342" s="1" t="str">
        <f>IF(I2342="","",IF(J2342="OUT","",IF(COUNTIF(B$2:$B2342,B2342)=1,1,"")))</f>
        <v/>
      </c>
      <c r="F2342" s="1" t="str">
        <f>IF(I2342="","",IF(J2342="IN","",IF(COUNTIF($B$2:B2342,B2342)=1,1,"")))</f>
        <v/>
      </c>
      <c r="G2342" s="1" t="str">
        <f>IF(I2342="","",COUNTIF($K$1:K2342,K2342))</f>
        <v/>
      </c>
      <c r="H2342" s="1" t="str">
        <f>IF(I2342="","",COUNTIF($G$2:G2342,1))</f>
        <v/>
      </c>
    </row>
    <row r="2343" spans="1:8" x14ac:dyDescent="0.2">
      <c r="A2343" s="1" t="str">
        <f t="shared" si="74"/>
        <v/>
      </c>
      <c r="B2343" s="1" t="str">
        <f t="shared" si="75"/>
        <v/>
      </c>
      <c r="C2343" s="1" t="str">
        <f>IF(I2343="","",IF(J2343="OUT","",IF(COUNTIF($A$2:A2343,A2343)=1,1,"")))</f>
        <v/>
      </c>
      <c r="D2343" s="1" t="str">
        <f>IF(I2343="","",IF(J2343="IN","",IF(COUNTIF($A$2:A2343,A2343)=1,1,"")))</f>
        <v/>
      </c>
      <c r="E2343" s="1" t="str">
        <f>IF(I2343="","",IF(J2343="OUT","",IF(COUNTIF(B$2:$B2343,B2343)=1,1,"")))</f>
        <v/>
      </c>
      <c r="F2343" s="1" t="str">
        <f>IF(I2343="","",IF(J2343="IN","",IF(COUNTIF($B$2:B2343,B2343)=1,1,"")))</f>
        <v/>
      </c>
      <c r="G2343" s="1" t="str">
        <f>IF(I2343="","",COUNTIF($K$1:K2343,K2343))</f>
        <v/>
      </c>
      <c r="H2343" s="1" t="str">
        <f>IF(I2343="","",COUNTIF($G$2:G2343,1))</f>
        <v/>
      </c>
    </row>
    <row r="2344" spans="1:8" x14ac:dyDescent="0.2">
      <c r="A2344" s="1" t="str">
        <f t="shared" si="74"/>
        <v/>
      </c>
      <c r="B2344" s="1" t="str">
        <f t="shared" si="75"/>
        <v/>
      </c>
      <c r="C2344" s="1" t="str">
        <f>IF(I2344="","",IF(J2344="OUT","",IF(COUNTIF($A$2:A2344,A2344)=1,1,"")))</f>
        <v/>
      </c>
      <c r="D2344" s="1" t="str">
        <f>IF(I2344="","",IF(J2344="IN","",IF(COUNTIF($A$2:A2344,A2344)=1,1,"")))</f>
        <v/>
      </c>
      <c r="E2344" s="1" t="str">
        <f>IF(I2344="","",IF(J2344="OUT","",IF(COUNTIF(B$2:$B2344,B2344)=1,1,"")))</f>
        <v/>
      </c>
      <c r="F2344" s="1" t="str">
        <f>IF(I2344="","",IF(J2344="IN","",IF(COUNTIF($B$2:B2344,B2344)=1,1,"")))</f>
        <v/>
      </c>
      <c r="G2344" s="1" t="str">
        <f>IF(I2344="","",COUNTIF($K$1:K2344,K2344))</f>
        <v/>
      </c>
      <c r="H2344" s="1" t="str">
        <f>IF(I2344="","",COUNTIF($G$2:G2344,1))</f>
        <v/>
      </c>
    </row>
    <row r="2345" spans="1:8" x14ac:dyDescent="0.2">
      <c r="A2345" s="1" t="str">
        <f t="shared" si="74"/>
        <v/>
      </c>
      <c r="B2345" s="1" t="str">
        <f t="shared" si="75"/>
        <v/>
      </c>
      <c r="C2345" s="1" t="str">
        <f>IF(I2345="","",IF(J2345="OUT","",IF(COUNTIF($A$2:A2345,A2345)=1,1,"")))</f>
        <v/>
      </c>
      <c r="D2345" s="1" t="str">
        <f>IF(I2345="","",IF(J2345="IN","",IF(COUNTIF($A$2:A2345,A2345)=1,1,"")))</f>
        <v/>
      </c>
      <c r="E2345" s="1" t="str">
        <f>IF(I2345="","",IF(J2345="OUT","",IF(COUNTIF(B$2:$B2345,B2345)=1,1,"")))</f>
        <v/>
      </c>
      <c r="F2345" s="1" t="str">
        <f>IF(I2345="","",IF(J2345="IN","",IF(COUNTIF($B$2:B2345,B2345)=1,1,"")))</f>
        <v/>
      </c>
      <c r="G2345" s="1" t="str">
        <f>IF(I2345="","",COUNTIF($K$1:K2345,K2345))</f>
        <v/>
      </c>
      <c r="H2345" s="1" t="str">
        <f>IF(I2345="","",COUNTIF($G$2:G2345,1))</f>
        <v/>
      </c>
    </row>
    <row r="2346" spans="1:8" x14ac:dyDescent="0.2">
      <c r="A2346" s="1" t="str">
        <f t="shared" si="74"/>
        <v/>
      </c>
      <c r="B2346" s="1" t="str">
        <f t="shared" si="75"/>
        <v/>
      </c>
      <c r="C2346" s="1" t="str">
        <f>IF(I2346="","",IF(J2346="OUT","",IF(COUNTIF($A$2:A2346,A2346)=1,1,"")))</f>
        <v/>
      </c>
      <c r="D2346" s="1" t="str">
        <f>IF(I2346="","",IF(J2346="IN","",IF(COUNTIF($A$2:A2346,A2346)=1,1,"")))</f>
        <v/>
      </c>
      <c r="E2346" s="1" t="str">
        <f>IF(I2346="","",IF(J2346="OUT","",IF(COUNTIF(B$2:$B2346,B2346)=1,1,"")))</f>
        <v/>
      </c>
      <c r="F2346" s="1" t="str">
        <f>IF(I2346="","",IF(J2346="IN","",IF(COUNTIF($B$2:B2346,B2346)=1,1,"")))</f>
        <v/>
      </c>
      <c r="G2346" s="1" t="str">
        <f>IF(I2346="","",COUNTIF($K$1:K2346,K2346))</f>
        <v/>
      </c>
      <c r="H2346" s="1" t="str">
        <f>IF(I2346="","",COUNTIF($G$2:G2346,1))</f>
        <v/>
      </c>
    </row>
    <row r="2347" spans="1:8" x14ac:dyDescent="0.2">
      <c r="A2347" s="1" t="str">
        <f t="shared" si="74"/>
        <v/>
      </c>
      <c r="B2347" s="1" t="str">
        <f t="shared" si="75"/>
        <v/>
      </c>
      <c r="C2347" s="1" t="str">
        <f>IF(I2347="","",IF(J2347="OUT","",IF(COUNTIF($A$2:A2347,A2347)=1,1,"")))</f>
        <v/>
      </c>
      <c r="D2347" s="1" t="str">
        <f>IF(I2347="","",IF(J2347="IN","",IF(COUNTIF($A$2:A2347,A2347)=1,1,"")))</f>
        <v/>
      </c>
      <c r="E2347" s="1" t="str">
        <f>IF(I2347="","",IF(J2347="OUT","",IF(COUNTIF(B$2:$B2347,B2347)=1,1,"")))</f>
        <v/>
      </c>
      <c r="F2347" s="1" t="str">
        <f>IF(I2347="","",IF(J2347="IN","",IF(COUNTIF($B$2:B2347,B2347)=1,1,"")))</f>
        <v/>
      </c>
      <c r="G2347" s="1" t="str">
        <f>IF(I2347="","",COUNTIF($K$1:K2347,K2347))</f>
        <v/>
      </c>
      <c r="H2347" s="1" t="str">
        <f>IF(I2347="","",COUNTIF($G$2:G2347,1))</f>
        <v/>
      </c>
    </row>
    <row r="2348" spans="1:8" x14ac:dyDescent="0.2">
      <c r="A2348" s="1" t="str">
        <f t="shared" si="74"/>
        <v/>
      </c>
      <c r="B2348" s="1" t="str">
        <f t="shared" si="75"/>
        <v/>
      </c>
      <c r="C2348" s="1" t="str">
        <f>IF(I2348="","",IF(J2348="OUT","",IF(COUNTIF($A$2:A2348,A2348)=1,1,"")))</f>
        <v/>
      </c>
      <c r="D2348" s="1" t="str">
        <f>IF(I2348="","",IF(J2348="IN","",IF(COUNTIF($A$2:A2348,A2348)=1,1,"")))</f>
        <v/>
      </c>
      <c r="E2348" s="1" t="str">
        <f>IF(I2348="","",IF(J2348="OUT","",IF(COUNTIF(B$2:$B2348,B2348)=1,1,"")))</f>
        <v/>
      </c>
      <c r="F2348" s="1" t="str">
        <f>IF(I2348="","",IF(J2348="IN","",IF(COUNTIF($B$2:B2348,B2348)=1,1,"")))</f>
        <v/>
      </c>
      <c r="G2348" s="1" t="str">
        <f>IF(I2348="","",COUNTIF($K$1:K2348,K2348))</f>
        <v/>
      </c>
      <c r="H2348" s="1" t="str">
        <f>IF(I2348="","",COUNTIF($G$2:G2348,1))</f>
        <v/>
      </c>
    </row>
    <row r="2349" spans="1:8" x14ac:dyDescent="0.2">
      <c r="A2349" s="1" t="str">
        <f t="shared" si="74"/>
        <v/>
      </c>
      <c r="B2349" s="1" t="str">
        <f t="shared" si="75"/>
        <v/>
      </c>
      <c r="C2349" s="1" t="str">
        <f>IF(I2349="","",IF(J2349="OUT","",IF(COUNTIF($A$2:A2349,A2349)=1,1,"")))</f>
        <v/>
      </c>
      <c r="D2349" s="1" t="str">
        <f>IF(I2349="","",IF(J2349="IN","",IF(COUNTIF($A$2:A2349,A2349)=1,1,"")))</f>
        <v/>
      </c>
      <c r="E2349" s="1" t="str">
        <f>IF(I2349="","",IF(J2349="OUT","",IF(COUNTIF(B$2:$B2349,B2349)=1,1,"")))</f>
        <v/>
      </c>
      <c r="F2349" s="1" t="str">
        <f>IF(I2349="","",IF(J2349="IN","",IF(COUNTIF($B$2:B2349,B2349)=1,1,"")))</f>
        <v/>
      </c>
      <c r="G2349" s="1" t="str">
        <f>IF(I2349="","",COUNTIF($K$1:K2349,K2349))</f>
        <v/>
      </c>
      <c r="H2349" s="1" t="str">
        <f>IF(I2349="","",COUNTIF($G$2:G2349,1))</f>
        <v/>
      </c>
    </row>
    <row r="2350" spans="1:8" x14ac:dyDescent="0.2">
      <c r="A2350" s="1" t="str">
        <f t="shared" si="74"/>
        <v/>
      </c>
      <c r="B2350" s="1" t="str">
        <f t="shared" si="75"/>
        <v/>
      </c>
      <c r="C2350" s="1" t="str">
        <f>IF(I2350="","",IF(J2350="OUT","",IF(COUNTIF($A$2:A2350,A2350)=1,1,"")))</f>
        <v/>
      </c>
      <c r="D2350" s="1" t="str">
        <f>IF(I2350="","",IF(J2350="IN","",IF(COUNTIF($A$2:A2350,A2350)=1,1,"")))</f>
        <v/>
      </c>
      <c r="E2350" s="1" t="str">
        <f>IF(I2350="","",IF(J2350="OUT","",IF(COUNTIF(B$2:$B2350,B2350)=1,1,"")))</f>
        <v/>
      </c>
      <c r="F2350" s="1" t="str">
        <f>IF(I2350="","",IF(J2350="IN","",IF(COUNTIF($B$2:B2350,B2350)=1,1,"")))</f>
        <v/>
      </c>
      <c r="G2350" s="1" t="str">
        <f>IF(I2350="","",COUNTIF($K$1:K2350,K2350))</f>
        <v/>
      </c>
      <c r="H2350" s="1" t="str">
        <f>IF(I2350="","",COUNTIF($G$2:G2350,1))</f>
        <v/>
      </c>
    </row>
    <row r="2351" spans="1:8" x14ac:dyDescent="0.2">
      <c r="A2351" s="1" t="str">
        <f t="shared" si="74"/>
        <v/>
      </c>
      <c r="B2351" s="1" t="str">
        <f t="shared" si="75"/>
        <v/>
      </c>
      <c r="C2351" s="1" t="str">
        <f>IF(I2351="","",IF(J2351="OUT","",IF(COUNTIF($A$2:A2351,A2351)=1,1,"")))</f>
        <v/>
      </c>
      <c r="D2351" s="1" t="str">
        <f>IF(I2351="","",IF(J2351="IN","",IF(COUNTIF($A$2:A2351,A2351)=1,1,"")))</f>
        <v/>
      </c>
      <c r="E2351" s="1" t="str">
        <f>IF(I2351="","",IF(J2351="OUT","",IF(COUNTIF(B$2:$B2351,B2351)=1,1,"")))</f>
        <v/>
      </c>
      <c r="F2351" s="1" t="str">
        <f>IF(I2351="","",IF(J2351="IN","",IF(COUNTIF($B$2:B2351,B2351)=1,1,"")))</f>
        <v/>
      </c>
      <c r="G2351" s="1" t="str">
        <f>IF(I2351="","",COUNTIF($K$1:K2351,K2351))</f>
        <v/>
      </c>
      <c r="H2351" s="1" t="str">
        <f>IF(I2351="","",COUNTIF($G$2:G2351,1))</f>
        <v/>
      </c>
    </row>
    <row r="2352" spans="1:8" x14ac:dyDescent="0.2">
      <c r="A2352" s="1" t="str">
        <f t="shared" si="74"/>
        <v/>
      </c>
      <c r="B2352" s="1" t="str">
        <f t="shared" si="75"/>
        <v/>
      </c>
      <c r="C2352" s="1" t="str">
        <f>IF(I2352="","",IF(J2352="OUT","",IF(COUNTIF($A$2:A2352,A2352)=1,1,"")))</f>
        <v/>
      </c>
      <c r="D2352" s="1" t="str">
        <f>IF(I2352="","",IF(J2352="IN","",IF(COUNTIF($A$2:A2352,A2352)=1,1,"")))</f>
        <v/>
      </c>
      <c r="E2352" s="1" t="str">
        <f>IF(I2352="","",IF(J2352="OUT","",IF(COUNTIF(B$2:$B2352,B2352)=1,1,"")))</f>
        <v/>
      </c>
      <c r="F2352" s="1" t="str">
        <f>IF(I2352="","",IF(J2352="IN","",IF(COUNTIF($B$2:B2352,B2352)=1,1,"")))</f>
        <v/>
      </c>
      <c r="G2352" s="1" t="str">
        <f>IF(I2352="","",COUNTIF($K$1:K2352,K2352))</f>
        <v/>
      </c>
      <c r="H2352" s="1" t="str">
        <f>IF(I2352="","",COUNTIF($G$2:G2352,1))</f>
        <v/>
      </c>
    </row>
    <row r="2353" spans="1:8" x14ac:dyDescent="0.2">
      <c r="A2353" s="1" t="str">
        <f t="shared" si="74"/>
        <v/>
      </c>
      <c r="B2353" s="1" t="str">
        <f t="shared" si="75"/>
        <v/>
      </c>
      <c r="C2353" s="1" t="str">
        <f>IF(I2353="","",IF(J2353="OUT","",IF(COUNTIF($A$2:A2353,A2353)=1,1,"")))</f>
        <v/>
      </c>
      <c r="D2353" s="1" t="str">
        <f>IF(I2353="","",IF(J2353="IN","",IF(COUNTIF($A$2:A2353,A2353)=1,1,"")))</f>
        <v/>
      </c>
      <c r="E2353" s="1" t="str">
        <f>IF(I2353="","",IF(J2353="OUT","",IF(COUNTIF(B$2:$B2353,B2353)=1,1,"")))</f>
        <v/>
      </c>
      <c r="F2353" s="1" t="str">
        <f>IF(I2353="","",IF(J2353="IN","",IF(COUNTIF($B$2:B2353,B2353)=1,1,"")))</f>
        <v/>
      </c>
      <c r="G2353" s="1" t="str">
        <f>IF(I2353="","",COUNTIF($K$1:K2353,K2353))</f>
        <v/>
      </c>
      <c r="H2353" s="1" t="str">
        <f>IF(I2353="","",COUNTIF($G$2:G2353,1))</f>
        <v/>
      </c>
    </row>
    <row r="2354" spans="1:8" x14ac:dyDescent="0.2">
      <c r="A2354" s="1" t="str">
        <f t="shared" si="74"/>
        <v/>
      </c>
      <c r="B2354" s="1" t="str">
        <f t="shared" si="75"/>
        <v/>
      </c>
      <c r="C2354" s="1" t="str">
        <f>IF(I2354="","",IF(J2354="OUT","",IF(COUNTIF($A$2:A2354,A2354)=1,1,"")))</f>
        <v/>
      </c>
      <c r="D2354" s="1" t="str">
        <f>IF(I2354="","",IF(J2354="IN","",IF(COUNTIF($A$2:A2354,A2354)=1,1,"")))</f>
        <v/>
      </c>
      <c r="E2354" s="1" t="str">
        <f>IF(I2354="","",IF(J2354="OUT","",IF(COUNTIF(B$2:$B2354,B2354)=1,1,"")))</f>
        <v/>
      </c>
      <c r="F2354" s="1" t="str">
        <f>IF(I2354="","",IF(J2354="IN","",IF(COUNTIF($B$2:B2354,B2354)=1,1,"")))</f>
        <v/>
      </c>
      <c r="G2354" s="1" t="str">
        <f>IF(I2354="","",COUNTIF($K$1:K2354,K2354))</f>
        <v/>
      </c>
      <c r="H2354" s="1" t="str">
        <f>IF(I2354="","",COUNTIF($G$2:G2354,1))</f>
        <v/>
      </c>
    </row>
    <row r="2355" spans="1:8" x14ac:dyDescent="0.2">
      <c r="A2355" s="1" t="str">
        <f t="shared" si="74"/>
        <v/>
      </c>
      <c r="B2355" s="1" t="str">
        <f t="shared" si="75"/>
        <v/>
      </c>
      <c r="C2355" s="1" t="str">
        <f>IF(I2355="","",IF(J2355="OUT","",IF(COUNTIF($A$2:A2355,A2355)=1,1,"")))</f>
        <v/>
      </c>
      <c r="D2355" s="1" t="str">
        <f>IF(I2355="","",IF(J2355="IN","",IF(COUNTIF($A$2:A2355,A2355)=1,1,"")))</f>
        <v/>
      </c>
      <c r="E2355" s="1" t="str">
        <f>IF(I2355="","",IF(J2355="OUT","",IF(COUNTIF(B$2:$B2355,B2355)=1,1,"")))</f>
        <v/>
      </c>
      <c r="F2355" s="1" t="str">
        <f>IF(I2355="","",IF(J2355="IN","",IF(COUNTIF($B$2:B2355,B2355)=1,1,"")))</f>
        <v/>
      </c>
      <c r="G2355" s="1" t="str">
        <f>IF(I2355="","",COUNTIF($K$1:K2355,K2355))</f>
        <v/>
      </c>
      <c r="H2355" s="1" t="str">
        <f>IF(I2355="","",COUNTIF($G$2:G2355,1))</f>
        <v/>
      </c>
    </row>
    <row r="2356" spans="1:8" x14ac:dyDescent="0.2">
      <c r="A2356" s="1" t="str">
        <f t="shared" si="74"/>
        <v/>
      </c>
      <c r="B2356" s="1" t="str">
        <f t="shared" si="75"/>
        <v/>
      </c>
      <c r="C2356" s="1" t="str">
        <f>IF(I2356="","",IF(J2356="OUT","",IF(COUNTIF($A$2:A2356,A2356)=1,1,"")))</f>
        <v/>
      </c>
      <c r="D2356" s="1" t="str">
        <f>IF(I2356="","",IF(J2356="IN","",IF(COUNTIF($A$2:A2356,A2356)=1,1,"")))</f>
        <v/>
      </c>
      <c r="E2356" s="1" t="str">
        <f>IF(I2356="","",IF(J2356="OUT","",IF(COUNTIF(B$2:$B2356,B2356)=1,1,"")))</f>
        <v/>
      </c>
      <c r="F2356" s="1" t="str">
        <f>IF(I2356="","",IF(J2356="IN","",IF(COUNTIF($B$2:B2356,B2356)=1,1,"")))</f>
        <v/>
      </c>
      <c r="G2356" s="1" t="str">
        <f>IF(I2356="","",COUNTIF($K$1:K2356,K2356))</f>
        <v/>
      </c>
      <c r="H2356" s="1" t="str">
        <f>IF(I2356="","",COUNTIF($G$2:G2356,1))</f>
        <v/>
      </c>
    </row>
    <row r="2357" spans="1:8" x14ac:dyDescent="0.2">
      <c r="A2357" s="1" t="str">
        <f t="shared" si="74"/>
        <v/>
      </c>
      <c r="B2357" s="1" t="str">
        <f t="shared" si="75"/>
        <v/>
      </c>
      <c r="C2357" s="1" t="str">
        <f>IF(I2357="","",IF(J2357="OUT","",IF(COUNTIF($A$2:A2357,A2357)=1,1,"")))</f>
        <v/>
      </c>
      <c r="D2357" s="1" t="str">
        <f>IF(I2357="","",IF(J2357="IN","",IF(COUNTIF($A$2:A2357,A2357)=1,1,"")))</f>
        <v/>
      </c>
      <c r="E2357" s="1" t="str">
        <f>IF(I2357="","",IF(J2357="OUT","",IF(COUNTIF(B$2:$B2357,B2357)=1,1,"")))</f>
        <v/>
      </c>
      <c r="F2357" s="1" t="str">
        <f>IF(I2357="","",IF(J2357="IN","",IF(COUNTIF($B$2:B2357,B2357)=1,1,"")))</f>
        <v/>
      </c>
      <c r="G2357" s="1" t="str">
        <f>IF(I2357="","",COUNTIF($K$1:K2357,K2357))</f>
        <v/>
      </c>
      <c r="H2357" s="1" t="str">
        <f>IF(I2357="","",COUNTIF($G$2:G2357,1))</f>
        <v/>
      </c>
    </row>
    <row r="2358" spans="1:8" x14ac:dyDescent="0.2">
      <c r="A2358" s="1" t="str">
        <f t="shared" si="74"/>
        <v/>
      </c>
      <c r="B2358" s="1" t="str">
        <f t="shared" si="75"/>
        <v/>
      </c>
      <c r="C2358" s="1" t="str">
        <f>IF(I2358="","",IF(J2358="OUT","",IF(COUNTIF($A$2:A2358,A2358)=1,1,"")))</f>
        <v/>
      </c>
      <c r="D2358" s="1" t="str">
        <f>IF(I2358="","",IF(J2358="IN","",IF(COUNTIF($A$2:A2358,A2358)=1,1,"")))</f>
        <v/>
      </c>
      <c r="E2358" s="1" t="str">
        <f>IF(I2358="","",IF(J2358="OUT","",IF(COUNTIF(B$2:$B2358,B2358)=1,1,"")))</f>
        <v/>
      </c>
      <c r="F2358" s="1" t="str">
        <f>IF(I2358="","",IF(J2358="IN","",IF(COUNTIF($B$2:B2358,B2358)=1,1,"")))</f>
        <v/>
      </c>
      <c r="G2358" s="1" t="str">
        <f>IF(I2358="","",COUNTIF($K$1:K2358,K2358))</f>
        <v/>
      </c>
      <c r="H2358" s="1" t="str">
        <f>IF(I2358="","",COUNTIF($G$2:G2358,1))</f>
        <v/>
      </c>
    </row>
    <row r="2359" spans="1:8" x14ac:dyDescent="0.2">
      <c r="A2359" s="1" t="str">
        <f t="shared" si="74"/>
        <v/>
      </c>
      <c r="B2359" s="1" t="str">
        <f t="shared" si="75"/>
        <v/>
      </c>
      <c r="C2359" s="1" t="str">
        <f>IF(I2359="","",IF(J2359="OUT","",IF(COUNTIF($A$2:A2359,A2359)=1,1,"")))</f>
        <v/>
      </c>
      <c r="D2359" s="1" t="str">
        <f>IF(I2359="","",IF(J2359="IN","",IF(COUNTIF($A$2:A2359,A2359)=1,1,"")))</f>
        <v/>
      </c>
      <c r="E2359" s="1" t="str">
        <f>IF(I2359="","",IF(J2359="OUT","",IF(COUNTIF(B$2:$B2359,B2359)=1,1,"")))</f>
        <v/>
      </c>
      <c r="F2359" s="1" t="str">
        <f>IF(I2359="","",IF(J2359="IN","",IF(COUNTIF($B$2:B2359,B2359)=1,1,"")))</f>
        <v/>
      </c>
      <c r="G2359" s="1" t="str">
        <f>IF(I2359="","",COUNTIF($K$1:K2359,K2359))</f>
        <v/>
      </c>
      <c r="H2359" s="1" t="str">
        <f>IF(I2359="","",COUNTIF($G$2:G2359,1))</f>
        <v/>
      </c>
    </row>
    <row r="2360" spans="1:8" x14ac:dyDescent="0.2">
      <c r="A2360" s="1" t="str">
        <f t="shared" si="74"/>
        <v/>
      </c>
      <c r="B2360" s="1" t="str">
        <f t="shared" si="75"/>
        <v/>
      </c>
      <c r="C2360" s="1" t="str">
        <f>IF(I2360="","",IF(J2360="OUT","",IF(COUNTIF($A$2:A2360,A2360)=1,1,"")))</f>
        <v/>
      </c>
      <c r="D2360" s="1" t="str">
        <f>IF(I2360="","",IF(J2360="IN","",IF(COUNTIF($A$2:A2360,A2360)=1,1,"")))</f>
        <v/>
      </c>
      <c r="E2360" s="1" t="str">
        <f>IF(I2360="","",IF(J2360="OUT","",IF(COUNTIF(B$2:$B2360,B2360)=1,1,"")))</f>
        <v/>
      </c>
      <c r="F2360" s="1" t="str">
        <f>IF(I2360="","",IF(J2360="IN","",IF(COUNTIF($B$2:B2360,B2360)=1,1,"")))</f>
        <v/>
      </c>
      <c r="G2360" s="1" t="str">
        <f>IF(I2360="","",COUNTIF($K$1:K2360,K2360))</f>
        <v/>
      </c>
      <c r="H2360" s="1" t="str">
        <f>IF(I2360="","",COUNTIF($G$2:G2360,1))</f>
        <v/>
      </c>
    </row>
    <row r="2361" spans="1:8" x14ac:dyDescent="0.2">
      <c r="A2361" s="1" t="str">
        <f t="shared" si="74"/>
        <v/>
      </c>
      <c r="B2361" s="1" t="str">
        <f t="shared" si="75"/>
        <v/>
      </c>
      <c r="C2361" s="1" t="str">
        <f>IF(I2361="","",IF(J2361="OUT","",IF(COUNTIF($A$2:A2361,A2361)=1,1,"")))</f>
        <v/>
      </c>
      <c r="D2361" s="1" t="str">
        <f>IF(I2361="","",IF(J2361="IN","",IF(COUNTIF($A$2:A2361,A2361)=1,1,"")))</f>
        <v/>
      </c>
      <c r="E2361" s="1" t="str">
        <f>IF(I2361="","",IF(J2361="OUT","",IF(COUNTIF(B$2:$B2361,B2361)=1,1,"")))</f>
        <v/>
      </c>
      <c r="F2361" s="1" t="str">
        <f>IF(I2361="","",IF(J2361="IN","",IF(COUNTIF($B$2:B2361,B2361)=1,1,"")))</f>
        <v/>
      </c>
      <c r="G2361" s="1" t="str">
        <f>IF(I2361="","",COUNTIF($K$1:K2361,K2361))</f>
        <v/>
      </c>
      <c r="H2361" s="1" t="str">
        <f>IF(I2361="","",COUNTIF($G$2:G2361,1))</f>
        <v/>
      </c>
    </row>
    <row r="2362" spans="1:8" x14ac:dyDescent="0.2">
      <c r="A2362" s="1" t="str">
        <f t="shared" si="74"/>
        <v/>
      </c>
      <c r="B2362" s="1" t="str">
        <f t="shared" si="75"/>
        <v/>
      </c>
      <c r="C2362" s="1" t="str">
        <f>IF(I2362="","",IF(J2362="OUT","",IF(COUNTIF($A$2:A2362,A2362)=1,1,"")))</f>
        <v/>
      </c>
      <c r="D2362" s="1" t="str">
        <f>IF(I2362="","",IF(J2362="IN","",IF(COUNTIF($A$2:A2362,A2362)=1,1,"")))</f>
        <v/>
      </c>
      <c r="E2362" s="1" t="str">
        <f>IF(I2362="","",IF(J2362="OUT","",IF(COUNTIF(B$2:$B2362,B2362)=1,1,"")))</f>
        <v/>
      </c>
      <c r="F2362" s="1" t="str">
        <f>IF(I2362="","",IF(J2362="IN","",IF(COUNTIF($B$2:B2362,B2362)=1,1,"")))</f>
        <v/>
      </c>
      <c r="G2362" s="1" t="str">
        <f>IF(I2362="","",COUNTIF($K$1:K2362,K2362))</f>
        <v/>
      </c>
      <c r="H2362" s="1" t="str">
        <f>IF(I2362="","",COUNTIF($G$2:G2362,1))</f>
        <v/>
      </c>
    </row>
    <row r="2363" spans="1:8" x14ac:dyDescent="0.2">
      <c r="A2363" s="1" t="str">
        <f t="shared" si="74"/>
        <v/>
      </c>
      <c r="B2363" s="1" t="str">
        <f t="shared" si="75"/>
        <v/>
      </c>
      <c r="C2363" s="1" t="str">
        <f>IF(I2363="","",IF(J2363="OUT","",IF(COUNTIF($A$2:A2363,A2363)=1,1,"")))</f>
        <v/>
      </c>
      <c r="D2363" s="1" t="str">
        <f>IF(I2363="","",IF(J2363="IN","",IF(COUNTIF($A$2:A2363,A2363)=1,1,"")))</f>
        <v/>
      </c>
      <c r="E2363" s="1" t="str">
        <f>IF(I2363="","",IF(J2363="OUT","",IF(COUNTIF(B$2:$B2363,B2363)=1,1,"")))</f>
        <v/>
      </c>
      <c r="F2363" s="1" t="str">
        <f>IF(I2363="","",IF(J2363="IN","",IF(COUNTIF($B$2:B2363,B2363)=1,1,"")))</f>
        <v/>
      </c>
      <c r="G2363" s="1" t="str">
        <f>IF(I2363="","",COUNTIF($K$1:K2363,K2363))</f>
        <v/>
      </c>
      <c r="H2363" s="1" t="str">
        <f>IF(I2363="","",COUNTIF($G$2:G2363,1))</f>
        <v/>
      </c>
    </row>
    <row r="2364" spans="1:8" x14ac:dyDescent="0.2">
      <c r="A2364" s="1" t="str">
        <f t="shared" si="74"/>
        <v/>
      </c>
      <c r="B2364" s="1" t="str">
        <f t="shared" si="75"/>
        <v/>
      </c>
      <c r="C2364" s="1" t="str">
        <f>IF(I2364="","",IF(J2364="OUT","",IF(COUNTIF($A$2:A2364,A2364)=1,1,"")))</f>
        <v/>
      </c>
      <c r="D2364" s="1" t="str">
        <f>IF(I2364="","",IF(J2364="IN","",IF(COUNTIF($A$2:A2364,A2364)=1,1,"")))</f>
        <v/>
      </c>
      <c r="E2364" s="1" t="str">
        <f>IF(I2364="","",IF(J2364="OUT","",IF(COUNTIF(B$2:$B2364,B2364)=1,1,"")))</f>
        <v/>
      </c>
      <c r="F2364" s="1" t="str">
        <f>IF(I2364="","",IF(J2364="IN","",IF(COUNTIF($B$2:B2364,B2364)=1,1,"")))</f>
        <v/>
      </c>
      <c r="G2364" s="1" t="str">
        <f>IF(I2364="","",COUNTIF($K$1:K2364,K2364))</f>
        <v/>
      </c>
      <c r="H2364" s="1" t="str">
        <f>IF(I2364="","",COUNTIF($G$2:G2364,1))</f>
        <v/>
      </c>
    </row>
    <row r="2365" spans="1:8" x14ac:dyDescent="0.2">
      <c r="A2365" s="1" t="str">
        <f t="shared" si="74"/>
        <v/>
      </c>
      <c r="B2365" s="1" t="str">
        <f t="shared" si="75"/>
        <v/>
      </c>
      <c r="C2365" s="1" t="str">
        <f>IF(I2365="","",IF(J2365="OUT","",IF(COUNTIF($A$2:A2365,A2365)=1,1,"")))</f>
        <v/>
      </c>
      <c r="D2365" s="1" t="str">
        <f>IF(I2365="","",IF(J2365="IN","",IF(COUNTIF($A$2:A2365,A2365)=1,1,"")))</f>
        <v/>
      </c>
      <c r="E2365" s="1" t="str">
        <f>IF(I2365="","",IF(J2365="OUT","",IF(COUNTIF(B$2:$B2365,B2365)=1,1,"")))</f>
        <v/>
      </c>
      <c r="F2365" s="1" t="str">
        <f>IF(I2365="","",IF(J2365="IN","",IF(COUNTIF($B$2:B2365,B2365)=1,1,"")))</f>
        <v/>
      </c>
      <c r="G2365" s="1" t="str">
        <f>IF(I2365="","",COUNTIF($K$1:K2365,K2365))</f>
        <v/>
      </c>
      <c r="H2365" s="1" t="str">
        <f>IF(I2365="","",COUNTIF($G$2:G2365,1))</f>
        <v/>
      </c>
    </row>
    <row r="2366" spans="1:8" x14ac:dyDescent="0.2">
      <c r="A2366" s="1" t="str">
        <f t="shared" si="74"/>
        <v/>
      </c>
      <c r="B2366" s="1" t="str">
        <f t="shared" si="75"/>
        <v/>
      </c>
      <c r="C2366" s="1" t="str">
        <f>IF(I2366="","",IF(J2366="OUT","",IF(COUNTIF($A$2:A2366,A2366)=1,1,"")))</f>
        <v/>
      </c>
      <c r="D2366" s="1" t="str">
        <f>IF(I2366="","",IF(J2366="IN","",IF(COUNTIF($A$2:A2366,A2366)=1,1,"")))</f>
        <v/>
      </c>
      <c r="E2366" s="1" t="str">
        <f>IF(I2366="","",IF(J2366="OUT","",IF(COUNTIF(B$2:$B2366,B2366)=1,1,"")))</f>
        <v/>
      </c>
      <c r="F2366" s="1" t="str">
        <f>IF(I2366="","",IF(J2366="IN","",IF(COUNTIF($B$2:B2366,B2366)=1,1,"")))</f>
        <v/>
      </c>
      <c r="G2366" s="1" t="str">
        <f>IF(I2366="","",COUNTIF($K$1:K2366,K2366))</f>
        <v/>
      </c>
      <c r="H2366" s="1" t="str">
        <f>IF(I2366="","",COUNTIF($G$2:G2366,1))</f>
        <v/>
      </c>
    </row>
    <row r="2367" spans="1:8" x14ac:dyDescent="0.2">
      <c r="A2367" s="1" t="str">
        <f t="shared" si="74"/>
        <v/>
      </c>
      <c r="B2367" s="1" t="str">
        <f t="shared" si="75"/>
        <v/>
      </c>
      <c r="C2367" s="1" t="str">
        <f>IF(I2367="","",IF(J2367="OUT","",IF(COUNTIF($A$2:A2367,A2367)=1,1,"")))</f>
        <v/>
      </c>
      <c r="D2367" s="1" t="str">
        <f>IF(I2367="","",IF(J2367="IN","",IF(COUNTIF($A$2:A2367,A2367)=1,1,"")))</f>
        <v/>
      </c>
      <c r="E2367" s="1" t="str">
        <f>IF(I2367="","",IF(J2367="OUT","",IF(COUNTIF(B$2:$B2367,B2367)=1,1,"")))</f>
        <v/>
      </c>
      <c r="F2367" s="1" t="str">
        <f>IF(I2367="","",IF(J2367="IN","",IF(COUNTIF($B$2:B2367,B2367)=1,1,"")))</f>
        <v/>
      </c>
      <c r="G2367" s="1" t="str">
        <f>IF(I2367="","",COUNTIF($K$1:K2367,K2367))</f>
        <v/>
      </c>
      <c r="H2367" s="1" t="str">
        <f>IF(I2367="","",COUNTIF($G$2:G2367,1))</f>
        <v/>
      </c>
    </row>
    <row r="2368" spans="1:8" x14ac:dyDescent="0.2">
      <c r="A2368" s="1" t="str">
        <f t="shared" si="74"/>
        <v/>
      </c>
      <c r="B2368" s="1" t="str">
        <f t="shared" si="75"/>
        <v/>
      </c>
      <c r="C2368" s="1" t="str">
        <f>IF(I2368="","",IF(J2368="OUT","",IF(COUNTIF($A$2:A2368,A2368)=1,1,"")))</f>
        <v/>
      </c>
      <c r="D2368" s="1" t="str">
        <f>IF(I2368="","",IF(J2368="IN","",IF(COUNTIF($A$2:A2368,A2368)=1,1,"")))</f>
        <v/>
      </c>
      <c r="E2368" s="1" t="str">
        <f>IF(I2368="","",IF(J2368="OUT","",IF(COUNTIF(B$2:$B2368,B2368)=1,1,"")))</f>
        <v/>
      </c>
      <c r="F2368" s="1" t="str">
        <f>IF(I2368="","",IF(J2368="IN","",IF(COUNTIF($B$2:B2368,B2368)=1,1,"")))</f>
        <v/>
      </c>
      <c r="G2368" s="1" t="str">
        <f>IF(I2368="","",COUNTIF($K$1:K2368,K2368))</f>
        <v/>
      </c>
      <c r="H2368" s="1" t="str">
        <f>IF(I2368="","",COUNTIF($G$2:G2368,1))</f>
        <v/>
      </c>
    </row>
    <row r="2369" spans="1:8" x14ac:dyDescent="0.2">
      <c r="A2369" s="1" t="str">
        <f t="shared" si="74"/>
        <v/>
      </c>
      <c r="B2369" s="1" t="str">
        <f t="shared" si="75"/>
        <v/>
      </c>
      <c r="C2369" s="1" t="str">
        <f>IF(I2369="","",IF(J2369="OUT","",IF(COUNTIF($A$2:A2369,A2369)=1,1,"")))</f>
        <v/>
      </c>
      <c r="D2369" s="1" t="str">
        <f>IF(I2369="","",IF(J2369="IN","",IF(COUNTIF($A$2:A2369,A2369)=1,1,"")))</f>
        <v/>
      </c>
      <c r="E2369" s="1" t="str">
        <f>IF(I2369="","",IF(J2369="OUT","",IF(COUNTIF(B$2:$B2369,B2369)=1,1,"")))</f>
        <v/>
      </c>
      <c r="F2369" s="1" t="str">
        <f>IF(I2369="","",IF(J2369="IN","",IF(COUNTIF($B$2:B2369,B2369)=1,1,"")))</f>
        <v/>
      </c>
      <c r="G2369" s="1" t="str">
        <f>IF(I2369="","",COUNTIF($K$1:K2369,K2369))</f>
        <v/>
      </c>
      <c r="H2369" s="1" t="str">
        <f>IF(I2369="","",COUNTIF($G$2:G2369,1))</f>
        <v/>
      </c>
    </row>
    <row r="2370" spans="1:8" x14ac:dyDescent="0.2">
      <c r="A2370" s="1" t="str">
        <f t="shared" si="74"/>
        <v/>
      </c>
      <c r="B2370" s="1" t="str">
        <f t="shared" si="75"/>
        <v/>
      </c>
      <c r="C2370" s="1" t="str">
        <f>IF(I2370="","",IF(J2370="OUT","",IF(COUNTIF($A$2:A2370,A2370)=1,1,"")))</f>
        <v/>
      </c>
      <c r="D2370" s="1" t="str">
        <f>IF(I2370="","",IF(J2370="IN","",IF(COUNTIF($A$2:A2370,A2370)=1,1,"")))</f>
        <v/>
      </c>
      <c r="E2370" s="1" t="str">
        <f>IF(I2370="","",IF(J2370="OUT","",IF(COUNTIF(B$2:$B2370,B2370)=1,1,"")))</f>
        <v/>
      </c>
      <c r="F2370" s="1" t="str">
        <f>IF(I2370="","",IF(J2370="IN","",IF(COUNTIF($B$2:B2370,B2370)=1,1,"")))</f>
        <v/>
      </c>
      <c r="G2370" s="1" t="str">
        <f>IF(I2370="","",COUNTIF($K$1:K2370,K2370))</f>
        <v/>
      </c>
      <c r="H2370" s="1" t="str">
        <f>IF(I2370="","",COUNTIF($G$2:G2370,1))</f>
        <v/>
      </c>
    </row>
    <row r="2371" spans="1:8" x14ac:dyDescent="0.2">
      <c r="A2371" s="1" t="str">
        <f t="shared" si="74"/>
        <v/>
      </c>
      <c r="B2371" s="1" t="str">
        <f t="shared" si="75"/>
        <v/>
      </c>
      <c r="C2371" s="1" t="str">
        <f>IF(I2371="","",IF(J2371="OUT","",IF(COUNTIF($A$2:A2371,A2371)=1,1,"")))</f>
        <v/>
      </c>
      <c r="D2371" s="1" t="str">
        <f>IF(I2371="","",IF(J2371="IN","",IF(COUNTIF($A$2:A2371,A2371)=1,1,"")))</f>
        <v/>
      </c>
      <c r="E2371" s="1" t="str">
        <f>IF(I2371="","",IF(J2371="OUT","",IF(COUNTIF(B$2:$B2371,B2371)=1,1,"")))</f>
        <v/>
      </c>
      <c r="F2371" s="1" t="str">
        <f>IF(I2371="","",IF(J2371="IN","",IF(COUNTIF($B$2:B2371,B2371)=1,1,"")))</f>
        <v/>
      </c>
      <c r="G2371" s="1" t="str">
        <f>IF(I2371="","",COUNTIF($K$1:K2371,K2371))</f>
        <v/>
      </c>
      <c r="H2371" s="1" t="str">
        <f>IF(I2371="","",COUNTIF($G$2:G2371,1))</f>
        <v/>
      </c>
    </row>
    <row r="2372" spans="1:8" x14ac:dyDescent="0.2">
      <c r="A2372" s="1" t="str">
        <f t="shared" si="74"/>
        <v/>
      </c>
      <c r="B2372" s="1" t="str">
        <f t="shared" si="75"/>
        <v/>
      </c>
      <c r="C2372" s="1" t="str">
        <f>IF(I2372="","",IF(J2372="OUT","",IF(COUNTIF($A$2:A2372,A2372)=1,1,"")))</f>
        <v/>
      </c>
      <c r="D2372" s="1" t="str">
        <f>IF(I2372="","",IF(J2372="IN","",IF(COUNTIF($A$2:A2372,A2372)=1,1,"")))</f>
        <v/>
      </c>
      <c r="E2372" s="1" t="str">
        <f>IF(I2372="","",IF(J2372="OUT","",IF(COUNTIF(B$2:$B2372,B2372)=1,1,"")))</f>
        <v/>
      </c>
      <c r="F2372" s="1" t="str">
        <f>IF(I2372="","",IF(J2372="IN","",IF(COUNTIF($B$2:B2372,B2372)=1,1,"")))</f>
        <v/>
      </c>
      <c r="G2372" s="1" t="str">
        <f>IF(I2372="","",COUNTIF($K$1:K2372,K2372))</f>
        <v/>
      </c>
      <c r="H2372" s="1" t="str">
        <f>IF(I2372="","",COUNTIF($G$2:G2372,1))</f>
        <v/>
      </c>
    </row>
    <row r="2373" spans="1:8" x14ac:dyDescent="0.2">
      <c r="A2373" s="1" t="str">
        <f t="shared" si="74"/>
        <v/>
      </c>
      <c r="B2373" s="1" t="str">
        <f t="shared" si="75"/>
        <v/>
      </c>
      <c r="C2373" s="1" t="str">
        <f>IF(I2373="","",IF(J2373="OUT","",IF(COUNTIF($A$2:A2373,A2373)=1,1,"")))</f>
        <v/>
      </c>
      <c r="D2373" s="1" t="str">
        <f>IF(I2373="","",IF(J2373="IN","",IF(COUNTIF($A$2:A2373,A2373)=1,1,"")))</f>
        <v/>
      </c>
      <c r="E2373" s="1" t="str">
        <f>IF(I2373="","",IF(J2373="OUT","",IF(COUNTIF(B$2:$B2373,B2373)=1,1,"")))</f>
        <v/>
      </c>
      <c r="F2373" s="1" t="str">
        <f>IF(I2373="","",IF(J2373="IN","",IF(COUNTIF($B$2:B2373,B2373)=1,1,"")))</f>
        <v/>
      </c>
      <c r="G2373" s="1" t="str">
        <f>IF(I2373="","",COUNTIF($K$1:K2373,K2373))</f>
        <v/>
      </c>
      <c r="H2373" s="1" t="str">
        <f>IF(I2373="","",COUNTIF($G$2:G2373,1))</f>
        <v/>
      </c>
    </row>
    <row r="2374" spans="1:8" x14ac:dyDescent="0.2">
      <c r="A2374" s="1" t="str">
        <f t="shared" si="74"/>
        <v/>
      </c>
      <c r="B2374" s="1" t="str">
        <f t="shared" si="75"/>
        <v/>
      </c>
      <c r="C2374" s="1" t="str">
        <f>IF(I2374="","",IF(J2374="OUT","",IF(COUNTIF($A$2:A2374,A2374)=1,1,"")))</f>
        <v/>
      </c>
      <c r="D2374" s="1" t="str">
        <f>IF(I2374="","",IF(J2374="IN","",IF(COUNTIF($A$2:A2374,A2374)=1,1,"")))</f>
        <v/>
      </c>
      <c r="E2374" s="1" t="str">
        <f>IF(I2374="","",IF(J2374="OUT","",IF(COUNTIF(B$2:$B2374,B2374)=1,1,"")))</f>
        <v/>
      </c>
      <c r="F2374" s="1" t="str">
        <f>IF(I2374="","",IF(J2374="IN","",IF(COUNTIF($B$2:B2374,B2374)=1,1,"")))</f>
        <v/>
      </c>
      <c r="G2374" s="1" t="str">
        <f>IF(I2374="","",COUNTIF($K$1:K2374,K2374))</f>
        <v/>
      </c>
      <c r="H2374" s="1" t="str">
        <f>IF(I2374="","",COUNTIF($G$2:G2374,1))</f>
        <v/>
      </c>
    </row>
    <row r="2375" spans="1:8" x14ac:dyDescent="0.2">
      <c r="A2375" s="1" t="str">
        <f t="shared" si="74"/>
        <v/>
      </c>
      <c r="B2375" s="1" t="str">
        <f t="shared" si="75"/>
        <v/>
      </c>
      <c r="C2375" s="1" t="str">
        <f>IF(I2375="","",IF(J2375="OUT","",IF(COUNTIF($A$2:A2375,A2375)=1,1,"")))</f>
        <v/>
      </c>
      <c r="D2375" s="1" t="str">
        <f>IF(I2375="","",IF(J2375="IN","",IF(COUNTIF($A$2:A2375,A2375)=1,1,"")))</f>
        <v/>
      </c>
      <c r="E2375" s="1" t="str">
        <f>IF(I2375="","",IF(J2375="OUT","",IF(COUNTIF(B$2:$B2375,B2375)=1,1,"")))</f>
        <v/>
      </c>
      <c r="F2375" s="1" t="str">
        <f>IF(I2375="","",IF(J2375="IN","",IF(COUNTIF($B$2:B2375,B2375)=1,1,"")))</f>
        <v/>
      </c>
      <c r="G2375" s="1" t="str">
        <f>IF(I2375="","",COUNTIF($K$1:K2375,K2375))</f>
        <v/>
      </c>
      <c r="H2375" s="1" t="str">
        <f>IF(I2375="","",COUNTIF($G$2:G2375,1))</f>
        <v/>
      </c>
    </row>
    <row r="2376" spans="1:8" x14ac:dyDescent="0.2">
      <c r="A2376" s="1" t="str">
        <f t="shared" si="74"/>
        <v/>
      </c>
      <c r="B2376" s="1" t="str">
        <f t="shared" si="75"/>
        <v/>
      </c>
      <c r="C2376" s="1" t="str">
        <f>IF(I2376="","",IF(J2376="OUT","",IF(COUNTIF($A$2:A2376,A2376)=1,1,"")))</f>
        <v/>
      </c>
      <c r="D2376" s="1" t="str">
        <f>IF(I2376="","",IF(J2376="IN","",IF(COUNTIF($A$2:A2376,A2376)=1,1,"")))</f>
        <v/>
      </c>
      <c r="E2376" s="1" t="str">
        <f>IF(I2376="","",IF(J2376="OUT","",IF(COUNTIF(B$2:$B2376,B2376)=1,1,"")))</f>
        <v/>
      </c>
      <c r="F2376" s="1" t="str">
        <f>IF(I2376="","",IF(J2376="IN","",IF(COUNTIF($B$2:B2376,B2376)=1,1,"")))</f>
        <v/>
      </c>
      <c r="G2376" s="1" t="str">
        <f>IF(I2376="","",COUNTIF($K$1:K2376,K2376))</f>
        <v/>
      </c>
      <c r="H2376" s="1" t="str">
        <f>IF(I2376="","",COUNTIF($G$2:G2376,1))</f>
        <v/>
      </c>
    </row>
    <row r="2377" spans="1:8" x14ac:dyDescent="0.2">
      <c r="A2377" s="1" t="str">
        <f t="shared" si="74"/>
        <v/>
      </c>
      <c r="B2377" s="1" t="str">
        <f t="shared" si="75"/>
        <v/>
      </c>
      <c r="C2377" s="1" t="str">
        <f>IF(I2377="","",IF(J2377="OUT","",IF(COUNTIF($A$2:A2377,A2377)=1,1,"")))</f>
        <v/>
      </c>
      <c r="D2377" s="1" t="str">
        <f>IF(I2377="","",IF(J2377="IN","",IF(COUNTIF($A$2:A2377,A2377)=1,1,"")))</f>
        <v/>
      </c>
      <c r="E2377" s="1" t="str">
        <f>IF(I2377="","",IF(J2377="OUT","",IF(COUNTIF(B$2:$B2377,B2377)=1,1,"")))</f>
        <v/>
      </c>
      <c r="F2377" s="1" t="str">
        <f>IF(I2377="","",IF(J2377="IN","",IF(COUNTIF($B$2:B2377,B2377)=1,1,"")))</f>
        <v/>
      </c>
      <c r="G2377" s="1" t="str">
        <f>IF(I2377="","",COUNTIF($K$1:K2377,K2377))</f>
        <v/>
      </c>
      <c r="H2377" s="1" t="str">
        <f>IF(I2377="","",COUNTIF($G$2:G2377,1))</f>
        <v/>
      </c>
    </row>
    <row r="2378" spans="1:8" x14ac:dyDescent="0.2">
      <c r="A2378" s="1" t="str">
        <f t="shared" si="74"/>
        <v/>
      </c>
      <c r="B2378" s="1" t="str">
        <f t="shared" si="75"/>
        <v/>
      </c>
      <c r="C2378" s="1" t="str">
        <f>IF(I2378="","",IF(J2378="OUT","",IF(COUNTIF($A$2:A2378,A2378)=1,1,"")))</f>
        <v/>
      </c>
      <c r="D2378" s="1" t="str">
        <f>IF(I2378="","",IF(J2378="IN","",IF(COUNTIF($A$2:A2378,A2378)=1,1,"")))</f>
        <v/>
      </c>
      <c r="E2378" s="1" t="str">
        <f>IF(I2378="","",IF(J2378="OUT","",IF(COUNTIF(B$2:$B2378,B2378)=1,1,"")))</f>
        <v/>
      </c>
      <c r="F2378" s="1" t="str">
        <f>IF(I2378="","",IF(J2378="IN","",IF(COUNTIF($B$2:B2378,B2378)=1,1,"")))</f>
        <v/>
      </c>
      <c r="G2378" s="1" t="str">
        <f>IF(I2378="","",COUNTIF($K$1:K2378,K2378))</f>
        <v/>
      </c>
      <c r="H2378" s="1" t="str">
        <f>IF(I2378="","",COUNTIF($G$2:G2378,1))</f>
        <v/>
      </c>
    </row>
    <row r="2379" spans="1:8" x14ac:dyDescent="0.2">
      <c r="A2379" s="1" t="str">
        <f t="shared" si="74"/>
        <v/>
      </c>
      <c r="B2379" s="1" t="str">
        <f t="shared" si="75"/>
        <v/>
      </c>
      <c r="C2379" s="1" t="str">
        <f>IF(I2379="","",IF(J2379="OUT","",IF(COUNTIF($A$2:A2379,A2379)=1,1,"")))</f>
        <v/>
      </c>
      <c r="D2379" s="1" t="str">
        <f>IF(I2379="","",IF(J2379="IN","",IF(COUNTIF($A$2:A2379,A2379)=1,1,"")))</f>
        <v/>
      </c>
      <c r="E2379" s="1" t="str">
        <f>IF(I2379="","",IF(J2379="OUT","",IF(COUNTIF(B$2:$B2379,B2379)=1,1,"")))</f>
        <v/>
      </c>
      <c r="F2379" s="1" t="str">
        <f>IF(I2379="","",IF(J2379="IN","",IF(COUNTIF($B$2:B2379,B2379)=1,1,"")))</f>
        <v/>
      </c>
      <c r="G2379" s="1" t="str">
        <f>IF(I2379="","",COUNTIF($K$1:K2379,K2379))</f>
        <v/>
      </c>
      <c r="H2379" s="1" t="str">
        <f>IF(I2379="","",COUNTIF($G$2:G2379,1))</f>
        <v/>
      </c>
    </row>
    <row r="2380" spans="1:8" x14ac:dyDescent="0.2">
      <c r="A2380" s="1" t="str">
        <f t="shared" si="74"/>
        <v/>
      </c>
      <c r="B2380" s="1" t="str">
        <f t="shared" si="75"/>
        <v/>
      </c>
      <c r="C2380" s="1" t="str">
        <f>IF(I2380="","",IF(J2380="OUT","",IF(COUNTIF($A$2:A2380,A2380)=1,1,"")))</f>
        <v/>
      </c>
      <c r="D2380" s="1" t="str">
        <f>IF(I2380="","",IF(J2380="IN","",IF(COUNTIF($A$2:A2380,A2380)=1,1,"")))</f>
        <v/>
      </c>
      <c r="E2380" s="1" t="str">
        <f>IF(I2380="","",IF(J2380="OUT","",IF(COUNTIF(B$2:$B2380,B2380)=1,1,"")))</f>
        <v/>
      </c>
      <c r="F2380" s="1" t="str">
        <f>IF(I2380="","",IF(J2380="IN","",IF(COUNTIF($B$2:B2380,B2380)=1,1,"")))</f>
        <v/>
      </c>
      <c r="G2380" s="1" t="str">
        <f>IF(I2380="","",COUNTIF($K$1:K2380,K2380))</f>
        <v/>
      </c>
      <c r="H2380" s="1" t="str">
        <f>IF(I2380="","",COUNTIF($G$2:G2380,1))</f>
        <v/>
      </c>
    </row>
    <row r="2381" spans="1:8" x14ac:dyDescent="0.2">
      <c r="A2381" s="1" t="str">
        <f t="shared" si="74"/>
        <v/>
      </c>
      <c r="B2381" s="1" t="str">
        <f t="shared" si="75"/>
        <v/>
      </c>
      <c r="C2381" s="1" t="str">
        <f>IF(I2381="","",IF(J2381="OUT","",IF(COUNTIF($A$2:A2381,A2381)=1,1,"")))</f>
        <v/>
      </c>
      <c r="D2381" s="1" t="str">
        <f>IF(I2381="","",IF(J2381="IN","",IF(COUNTIF($A$2:A2381,A2381)=1,1,"")))</f>
        <v/>
      </c>
      <c r="E2381" s="1" t="str">
        <f>IF(I2381="","",IF(J2381="OUT","",IF(COUNTIF(B$2:$B2381,B2381)=1,1,"")))</f>
        <v/>
      </c>
      <c r="F2381" s="1" t="str">
        <f>IF(I2381="","",IF(J2381="IN","",IF(COUNTIF($B$2:B2381,B2381)=1,1,"")))</f>
        <v/>
      </c>
      <c r="G2381" s="1" t="str">
        <f>IF(I2381="","",COUNTIF($K$1:K2381,K2381))</f>
        <v/>
      </c>
      <c r="H2381" s="1" t="str">
        <f>IF(I2381="","",COUNTIF($G$2:G2381,1))</f>
        <v/>
      </c>
    </row>
    <row r="2382" spans="1:8" x14ac:dyDescent="0.2">
      <c r="A2382" s="1" t="str">
        <f t="shared" si="74"/>
        <v/>
      </c>
      <c r="B2382" s="1" t="str">
        <f t="shared" si="75"/>
        <v/>
      </c>
      <c r="C2382" s="1" t="str">
        <f>IF(I2382="","",IF(J2382="OUT","",IF(COUNTIF($A$2:A2382,A2382)=1,1,"")))</f>
        <v/>
      </c>
      <c r="D2382" s="1" t="str">
        <f>IF(I2382="","",IF(J2382="IN","",IF(COUNTIF($A$2:A2382,A2382)=1,1,"")))</f>
        <v/>
      </c>
      <c r="E2382" s="1" t="str">
        <f>IF(I2382="","",IF(J2382="OUT","",IF(COUNTIF(B$2:$B2382,B2382)=1,1,"")))</f>
        <v/>
      </c>
      <c r="F2382" s="1" t="str">
        <f>IF(I2382="","",IF(J2382="IN","",IF(COUNTIF($B$2:B2382,B2382)=1,1,"")))</f>
        <v/>
      </c>
      <c r="G2382" s="1" t="str">
        <f>IF(I2382="","",COUNTIF($K$1:K2382,K2382))</f>
        <v/>
      </c>
      <c r="H2382" s="1" t="str">
        <f>IF(I2382="","",COUNTIF($G$2:G2382,1))</f>
        <v/>
      </c>
    </row>
    <row r="2383" spans="1:8" x14ac:dyDescent="0.2">
      <c r="A2383" s="1" t="str">
        <f t="shared" si="74"/>
        <v/>
      </c>
      <c r="B2383" s="1" t="str">
        <f t="shared" si="75"/>
        <v/>
      </c>
      <c r="C2383" s="1" t="str">
        <f>IF(I2383="","",IF(J2383="OUT","",IF(COUNTIF($A$2:A2383,A2383)=1,1,"")))</f>
        <v/>
      </c>
      <c r="D2383" s="1" t="str">
        <f>IF(I2383="","",IF(J2383="IN","",IF(COUNTIF($A$2:A2383,A2383)=1,1,"")))</f>
        <v/>
      </c>
      <c r="E2383" s="1" t="str">
        <f>IF(I2383="","",IF(J2383="OUT","",IF(COUNTIF(B$2:$B2383,B2383)=1,1,"")))</f>
        <v/>
      </c>
      <c r="F2383" s="1" t="str">
        <f>IF(I2383="","",IF(J2383="IN","",IF(COUNTIF($B$2:B2383,B2383)=1,1,"")))</f>
        <v/>
      </c>
      <c r="G2383" s="1" t="str">
        <f>IF(I2383="","",COUNTIF($K$1:K2383,K2383))</f>
        <v/>
      </c>
      <c r="H2383" s="1" t="str">
        <f>IF(I2383="","",COUNTIF($G$2:G2383,1))</f>
        <v/>
      </c>
    </row>
    <row r="2384" spans="1:8" x14ac:dyDescent="0.2">
      <c r="A2384" s="1" t="str">
        <f t="shared" si="74"/>
        <v/>
      </c>
      <c r="B2384" s="1" t="str">
        <f t="shared" si="75"/>
        <v/>
      </c>
      <c r="C2384" s="1" t="str">
        <f>IF(I2384="","",IF(J2384="OUT","",IF(COUNTIF($A$2:A2384,A2384)=1,1,"")))</f>
        <v/>
      </c>
      <c r="D2384" s="1" t="str">
        <f>IF(I2384="","",IF(J2384="IN","",IF(COUNTIF($A$2:A2384,A2384)=1,1,"")))</f>
        <v/>
      </c>
      <c r="E2384" s="1" t="str">
        <f>IF(I2384="","",IF(J2384="OUT","",IF(COUNTIF(B$2:$B2384,B2384)=1,1,"")))</f>
        <v/>
      </c>
      <c r="F2384" s="1" t="str">
        <f>IF(I2384="","",IF(J2384="IN","",IF(COUNTIF($B$2:B2384,B2384)=1,1,"")))</f>
        <v/>
      </c>
      <c r="G2384" s="1" t="str">
        <f>IF(I2384="","",COUNTIF($K$1:K2384,K2384))</f>
        <v/>
      </c>
      <c r="H2384" s="1" t="str">
        <f>IF(I2384="","",COUNTIF($G$2:G2384,1))</f>
        <v/>
      </c>
    </row>
    <row r="2385" spans="1:8" x14ac:dyDescent="0.2">
      <c r="A2385" s="1" t="str">
        <f t="shared" si="74"/>
        <v/>
      </c>
      <c r="B2385" s="1" t="str">
        <f t="shared" si="75"/>
        <v/>
      </c>
      <c r="C2385" s="1" t="str">
        <f>IF(I2385="","",IF(J2385="OUT","",IF(COUNTIF($A$2:A2385,A2385)=1,1,"")))</f>
        <v/>
      </c>
      <c r="D2385" s="1" t="str">
        <f>IF(I2385="","",IF(J2385="IN","",IF(COUNTIF($A$2:A2385,A2385)=1,1,"")))</f>
        <v/>
      </c>
      <c r="E2385" s="1" t="str">
        <f>IF(I2385="","",IF(J2385="OUT","",IF(COUNTIF(B$2:$B2385,B2385)=1,1,"")))</f>
        <v/>
      </c>
      <c r="F2385" s="1" t="str">
        <f>IF(I2385="","",IF(J2385="IN","",IF(COUNTIF($B$2:B2385,B2385)=1,1,"")))</f>
        <v/>
      </c>
      <c r="G2385" s="1" t="str">
        <f>IF(I2385="","",COUNTIF($K$1:K2385,K2385))</f>
        <v/>
      </c>
      <c r="H2385" s="1" t="str">
        <f>IF(I2385="","",COUNTIF($G$2:G2385,1))</f>
        <v/>
      </c>
    </row>
    <row r="2386" spans="1:8" x14ac:dyDescent="0.2">
      <c r="A2386" s="1" t="str">
        <f t="shared" si="74"/>
        <v/>
      </c>
      <c r="B2386" s="1" t="str">
        <f t="shared" si="75"/>
        <v/>
      </c>
      <c r="C2386" s="1" t="str">
        <f>IF(I2386="","",IF(J2386="OUT","",IF(COUNTIF($A$2:A2386,A2386)=1,1,"")))</f>
        <v/>
      </c>
      <c r="D2386" s="1" t="str">
        <f>IF(I2386="","",IF(J2386="IN","",IF(COUNTIF($A$2:A2386,A2386)=1,1,"")))</f>
        <v/>
      </c>
      <c r="E2386" s="1" t="str">
        <f>IF(I2386="","",IF(J2386="OUT","",IF(COUNTIF(B$2:$B2386,B2386)=1,1,"")))</f>
        <v/>
      </c>
      <c r="F2386" s="1" t="str">
        <f>IF(I2386="","",IF(J2386="IN","",IF(COUNTIF($B$2:B2386,B2386)=1,1,"")))</f>
        <v/>
      </c>
      <c r="G2386" s="1" t="str">
        <f>IF(I2386="","",COUNTIF($K$1:K2386,K2386))</f>
        <v/>
      </c>
      <c r="H2386" s="1" t="str">
        <f>IF(I2386="","",COUNTIF($G$2:G2386,1))</f>
        <v/>
      </c>
    </row>
    <row r="2387" spans="1:8" x14ac:dyDescent="0.2">
      <c r="A2387" s="1" t="str">
        <f t="shared" si="74"/>
        <v/>
      </c>
      <c r="B2387" s="1" t="str">
        <f t="shared" si="75"/>
        <v/>
      </c>
      <c r="C2387" s="1" t="str">
        <f>IF(I2387="","",IF(J2387="OUT","",IF(COUNTIF($A$2:A2387,A2387)=1,1,"")))</f>
        <v/>
      </c>
      <c r="D2387" s="1" t="str">
        <f>IF(I2387="","",IF(J2387="IN","",IF(COUNTIF($A$2:A2387,A2387)=1,1,"")))</f>
        <v/>
      </c>
      <c r="E2387" s="1" t="str">
        <f>IF(I2387="","",IF(J2387="OUT","",IF(COUNTIF(B$2:$B2387,B2387)=1,1,"")))</f>
        <v/>
      </c>
      <c r="F2387" s="1" t="str">
        <f>IF(I2387="","",IF(J2387="IN","",IF(COUNTIF($B$2:B2387,B2387)=1,1,"")))</f>
        <v/>
      </c>
      <c r="G2387" s="1" t="str">
        <f>IF(I2387="","",COUNTIF($K$1:K2387,K2387))</f>
        <v/>
      </c>
      <c r="H2387" s="1" t="str">
        <f>IF(I2387="","",COUNTIF($G$2:G2387,1))</f>
        <v/>
      </c>
    </row>
    <row r="2388" spans="1:8" x14ac:dyDescent="0.2">
      <c r="A2388" s="1" t="str">
        <f t="shared" si="74"/>
        <v/>
      </c>
      <c r="B2388" s="1" t="str">
        <f t="shared" si="75"/>
        <v/>
      </c>
      <c r="C2388" s="1" t="str">
        <f>IF(I2388="","",IF(J2388="OUT","",IF(COUNTIF($A$2:A2388,A2388)=1,1,"")))</f>
        <v/>
      </c>
      <c r="D2388" s="1" t="str">
        <f>IF(I2388="","",IF(J2388="IN","",IF(COUNTIF($A$2:A2388,A2388)=1,1,"")))</f>
        <v/>
      </c>
      <c r="E2388" s="1" t="str">
        <f>IF(I2388="","",IF(J2388="OUT","",IF(COUNTIF(B$2:$B2388,B2388)=1,1,"")))</f>
        <v/>
      </c>
      <c r="F2388" s="1" t="str">
        <f>IF(I2388="","",IF(J2388="IN","",IF(COUNTIF($B$2:B2388,B2388)=1,1,"")))</f>
        <v/>
      </c>
      <c r="G2388" s="1" t="str">
        <f>IF(I2388="","",COUNTIF($K$1:K2388,K2388))</f>
        <v/>
      </c>
      <c r="H2388" s="1" t="str">
        <f>IF(I2388="","",COUNTIF($G$2:G2388,1))</f>
        <v/>
      </c>
    </row>
    <row r="2389" spans="1:8" x14ac:dyDescent="0.2">
      <c r="A2389" s="1" t="str">
        <f t="shared" si="74"/>
        <v/>
      </c>
      <c r="B2389" s="1" t="str">
        <f t="shared" si="75"/>
        <v/>
      </c>
      <c r="C2389" s="1" t="str">
        <f>IF(I2389="","",IF(J2389="OUT","",IF(COUNTIF($A$2:A2389,A2389)=1,1,"")))</f>
        <v/>
      </c>
      <c r="D2389" s="1" t="str">
        <f>IF(I2389="","",IF(J2389="IN","",IF(COUNTIF($A$2:A2389,A2389)=1,1,"")))</f>
        <v/>
      </c>
      <c r="E2389" s="1" t="str">
        <f>IF(I2389="","",IF(J2389="OUT","",IF(COUNTIF(B$2:$B2389,B2389)=1,1,"")))</f>
        <v/>
      </c>
      <c r="F2389" s="1" t="str">
        <f>IF(I2389="","",IF(J2389="IN","",IF(COUNTIF($B$2:B2389,B2389)=1,1,"")))</f>
        <v/>
      </c>
      <c r="G2389" s="1" t="str">
        <f>IF(I2389="","",COUNTIF($K$1:K2389,K2389))</f>
        <v/>
      </c>
      <c r="H2389" s="1" t="str">
        <f>IF(I2389="","",COUNTIF($G$2:G2389,1))</f>
        <v/>
      </c>
    </row>
    <row r="2390" spans="1:8" x14ac:dyDescent="0.2">
      <c r="A2390" s="1" t="str">
        <f t="shared" si="74"/>
        <v/>
      </c>
      <c r="B2390" s="1" t="str">
        <f t="shared" si="75"/>
        <v/>
      </c>
      <c r="C2390" s="1" t="str">
        <f>IF(I2390="","",IF(J2390="OUT","",IF(COUNTIF($A$2:A2390,A2390)=1,1,"")))</f>
        <v/>
      </c>
      <c r="D2390" s="1" t="str">
        <f>IF(I2390="","",IF(J2390="IN","",IF(COUNTIF($A$2:A2390,A2390)=1,1,"")))</f>
        <v/>
      </c>
      <c r="E2390" s="1" t="str">
        <f>IF(I2390="","",IF(J2390="OUT","",IF(COUNTIF(B$2:$B2390,B2390)=1,1,"")))</f>
        <v/>
      </c>
      <c r="F2390" s="1" t="str">
        <f>IF(I2390="","",IF(J2390="IN","",IF(COUNTIF($B$2:B2390,B2390)=1,1,"")))</f>
        <v/>
      </c>
      <c r="G2390" s="1" t="str">
        <f>IF(I2390="","",COUNTIF($K$1:K2390,K2390))</f>
        <v/>
      </c>
      <c r="H2390" s="1" t="str">
        <f>IF(I2390="","",COUNTIF($G$2:G2390,1))</f>
        <v/>
      </c>
    </row>
    <row r="2391" spans="1:8" x14ac:dyDescent="0.2">
      <c r="A2391" s="1" t="str">
        <f t="shared" si="74"/>
        <v/>
      </c>
      <c r="B2391" s="1" t="str">
        <f t="shared" si="75"/>
        <v/>
      </c>
      <c r="C2391" s="1" t="str">
        <f>IF(I2391="","",IF(J2391="OUT","",IF(COUNTIF($A$2:A2391,A2391)=1,1,"")))</f>
        <v/>
      </c>
      <c r="D2391" s="1" t="str">
        <f>IF(I2391="","",IF(J2391="IN","",IF(COUNTIF($A$2:A2391,A2391)=1,1,"")))</f>
        <v/>
      </c>
      <c r="E2391" s="1" t="str">
        <f>IF(I2391="","",IF(J2391="OUT","",IF(COUNTIF(B$2:$B2391,B2391)=1,1,"")))</f>
        <v/>
      </c>
      <c r="F2391" s="1" t="str">
        <f>IF(I2391="","",IF(J2391="IN","",IF(COUNTIF($B$2:B2391,B2391)=1,1,"")))</f>
        <v/>
      </c>
      <c r="G2391" s="1" t="str">
        <f>IF(I2391="","",COUNTIF($K$1:K2391,K2391))</f>
        <v/>
      </c>
      <c r="H2391" s="1" t="str">
        <f>IF(I2391="","",COUNTIF($G$2:G2391,1))</f>
        <v/>
      </c>
    </row>
    <row r="2392" spans="1:8" x14ac:dyDescent="0.2">
      <c r="A2392" s="1" t="str">
        <f t="shared" si="74"/>
        <v/>
      </c>
      <c r="B2392" s="1" t="str">
        <f t="shared" si="75"/>
        <v/>
      </c>
      <c r="C2392" s="1" t="str">
        <f>IF(I2392="","",IF(J2392="OUT","",IF(COUNTIF($A$2:A2392,A2392)=1,1,"")))</f>
        <v/>
      </c>
      <c r="D2392" s="1" t="str">
        <f>IF(I2392="","",IF(J2392="IN","",IF(COUNTIF($A$2:A2392,A2392)=1,1,"")))</f>
        <v/>
      </c>
      <c r="E2392" s="1" t="str">
        <f>IF(I2392="","",IF(J2392="OUT","",IF(COUNTIF(B$2:$B2392,B2392)=1,1,"")))</f>
        <v/>
      </c>
      <c r="F2392" s="1" t="str">
        <f>IF(I2392="","",IF(J2392="IN","",IF(COUNTIF($B$2:B2392,B2392)=1,1,"")))</f>
        <v/>
      </c>
      <c r="G2392" s="1" t="str">
        <f>IF(I2392="","",COUNTIF($K$1:K2392,K2392))</f>
        <v/>
      </c>
      <c r="H2392" s="1" t="str">
        <f>IF(I2392="","",COUNTIF($G$2:G2392,1))</f>
        <v/>
      </c>
    </row>
    <row r="2393" spans="1:8" x14ac:dyDescent="0.2">
      <c r="A2393" s="1" t="str">
        <f t="shared" si="74"/>
        <v/>
      </c>
      <c r="B2393" s="1" t="str">
        <f t="shared" si="75"/>
        <v/>
      </c>
      <c r="C2393" s="1" t="str">
        <f>IF(I2393="","",IF(J2393="OUT","",IF(COUNTIF($A$2:A2393,A2393)=1,1,"")))</f>
        <v/>
      </c>
      <c r="D2393" s="1" t="str">
        <f>IF(I2393="","",IF(J2393="IN","",IF(COUNTIF($A$2:A2393,A2393)=1,1,"")))</f>
        <v/>
      </c>
      <c r="E2393" s="1" t="str">
        <f>IF(I2393="","",IF(J2393="OUT","",IF(COUNTIF(B$2:$B2393,B2393)=1,1,"")))</f>
        <v/>
      </c>
      <c r="F2393" s="1" t="str">
        <f>IF(I2393="","",IF(J2393="IN","",IF(COUNTIF($B$2:B2393,B2393)=1,1,"")))</f>
        <v/>
      </c>
      <c r="G2393" s="1" t="str">
        <f>IF(I2393="","",COUNTIF($K$1:K2393,K2393))</f>
        <v/>
      </c>
      <c r="H2393" s="1" t="str">
        <f>IF(I2393="","",COUNTIF($G$2:G2393,1))</f>
        <v/>
      </c>
    </row>
    <row r="2394" spans="1:8" x14ac:dyDescent="0.2">
      <c r="A2394" s="1" t="str">
        <f t="shared" si="74"/>
        <v/>
      </c>
      <c r="B2394" s="1" t="str">
        <f t="shared" si="75"/>
        <v/>
      </c>
      <c r="C2394" s="1" t="str">
        <f>IF(I2394="","",IF(J2394="OUT","",IF(COUNTIF($A$2:A2394,A2394)=1,1,"")))</f>
        <v/>
      </c>
      <c r="D2394" s="1" t="str">
        <f>IF(I2394="","",IF(J2394="IN","",IF(COUNTIF($A$2:A2394,A2394)=1,1,"")))</f>
        <v/>
      </c>
      <c r="E2394" s="1" t="str">
        <f>IF(I2394="","",IF(J2394="OUT","",IF(COUNTIF(B$2:$B2394,B2394)=1,1,"")))</f>
        <v/>
      </c>
      <c r="F2394" s="1" t="str">
        <f>IF(I2394="","",IF(J2394="IN","",IF(COUNTIF($B$2:B2394,B2394)=1,1,"")))</f>
        <v/>
      </c>
      <c r="G2394" s="1" t="str">
        <f>IF(I2394="","",COUNTIF($K$1:K2394,K2394))</f>
        <v/>
      </c>
      <c r="H2394" s="1" t="str">
        <f>IF(I2394="","",COUNTIF($G$2:G2394,1))</f>
        <v/>
      </c>
    </row>
    <row r="2395" spans="1:8" x14ac:dyDescent="0.2">
      <c r="A2395" s="1" t="str">
        <f t="shared" si="74"/>
        <v/>
      </c>
      <c r="B2395" s="1" t="str">
        <f t="shared" si="75"/>
        <v/>
      </c>
      <c r="C2395" s="1" t="str">
        <f>IF(I2395="","",IF(J2395="OUT","",IF(COUNTIF($A$2:A2395,A2395)=1,1,"")))</f>
        <v/>
      </c>
      <c r="D2395" s="1" t="str">
        <f>IF(I2395="","",IF(J2395="IN","",IF(COUNTIF($A$2:A2395,A2395)=1,1,"")))</f>
        <v/>
      </c>
      <c r="E2395" s="1" t="str">
        <f>IF(I2395="","",IF(J2395="OUT","",IF(COUNTIF(B$2:$B2395,B2395)=1,1,"")))</f>
        <v/>
      </c>
      <c r="F2395" s="1" t="str">
        <f>IF(I2395="","",IF(J2395="IN","",IF(COUNTIF($B$2:B2395,B2395)=1,1,"")))</f>
        <v/>
      </c>
      <c r="G2395" s="1" t="str">
        <f>IF(I2395="","",COUNTIF($K$1:K2395,K2395))</f>
        <v/>
      </c>
      <c r="H2395" s="1" t="str">
        <f>IF(I2395="","",COUNTIF($G$2:G2395,1))</f>
        <v/>
      </c>
    </row>
    <row r="2396" spans="1:8" x14ac:dyDescent="0.2">
      <c r="A2396" s="1" t="str">
        <f t="shared" si="74"/>
        <v/>
      </c>
      <c r="B2396" s="1" t="str">
        <f t="shared" si="75"/>
        <v/>
      </c>
      <c r="C2396" s="1" t="str">
        <f>IF(I2396="","",IF(J2396="OUT","",IF(COUNTIF($A$2:A2396,A2396)=1,1,"")))</f>
        <v/>
      </c>
      <c r="D2396" s="1" t="str">
        <f>IF(I2396="","",IF(J2396="IN","",IF(COUNTIF($A$2:A2396,A2396)=1,1,"")))</f>
        <v/>
      </c>
      <c r="E2396" s="1" t="str">
        <f>IF(I2396="","",IF(J2396="OUT","",IF(COUNTIF(B$2:$B2396,B2396)=1,1,"")))</f>
        <v/>
      </c>
      <c r="F2396" s="1" t="str">
        <f>IF(I2396="","",IF(J2396="IN","",IF(COUNTIF($B$2:B2396,B2396)=1,1,"")))</f>
        <v/>
      </c>
      <c r="G2396" s="1" t="str">
        <f>IF(I2396="","",COUNTIF($K$1:K2396,K2396))</f>
        <v/>
      </c>
      <c r="H2396" s="1" t="str">
        <f>IF(I2396="","",COUNTIF($G$2:G2396,1))</f>
        <v/>
      </c>
    </row>
    <row r="2397" spans="1:8" x14ac:dyDescent="0.2">
      <c r="A2397" s="1" t="str">
        <f t="shared" si="74"/>
        <v/>
      </c>
      <c r="B2397" s="1" t="str">
        <f t="shared" si="75"/>
        <v/>
      </c>
      <c r="C2397" s="1" t="str">
        <f>IF(I2397="","",IF(J2397="OUT","",IF(COUNTIF($A$2:A2397,A2397)=1,1,"")))</f>
        <v/>
      </c>
      <c r="D2397" s="1" t="str">
        <f>IF(I2397="","",IF(J2397="IN","",IF(COUNTIF($A$2:A2397,A2397)=1,1,"")))</f>
        <v/>
      </c>
      <c r="E2397" s="1" t="str">
        <f>IF(I2397="","",IF(J2397="OUT","",IF(COUNTIF(B$2:$B2397,B2397)=1,1,"")))</f>
        <v/>
      </c>
      <c r="F2397" s="1" t="str">
        <f>IF(I2397="","",IF(J2397="IN","",IF(COUNTIF($B$2:B2397,B2397)=1,1,"")))</f>
        <v/>
      </c>
      <c r="G2397" s="1" t="str">
        <f>IF(I2397="","",COUNTIF($K$1:K2397,K2397))</f>
        <v/>
      </c>
      <c r="H2397" s="1" t="str">
        <f>IF(I2397="","",COUNTIF($G$2:G2397,1))</f>
        <v/>
      </c>
    </row>
    <row r="2398" spans="1:8" x14ac:dyDescent="0.2">
      <c r="A2398" s="1" t="str">
        <f t="shared" si="74"/>
        <v/>
      </c>
      <c r="B2398" s="1" t="str">
        <f t="shared" si="75"/>
        <v/>
      </c>
      <c r="C2398" s="1" t="str">
        <f>IF(I2398="","",IF(J2398="OUT","",IF(COUNTIF($A$2:A2398,A2398)=1,1,"")))</f>
        <v/>
      </c>
      <c r="D2398" s="1" t="str">
        <f>IF(I2398="","",IF(J2398="IN","",IF(COUNTIF($A$2:A2398,A2398)=1,1,"")))</f>
        <v/>
      </c>
      <c r="E2398" s="1" t="str">
        <f>IF(I2398="","",IF(J2398="OUT","",IF(COUNTIF(B$2:$B2398,B2398)=1,1,"")))</f>
        <v/>
      </c>
      <c r="F2398" s="1" t="str">
        <f>IF(I2398="","",IF(J2398="IN","",IF(COUNTIF($B$2:B2398,B2398)=1,1,"")))</f>
        <v/>
      </c>
      <c r="G2398" s="1" t="str">
        <f>IF(I2398="","",COUNTIF($K$1:K2398,K2398))</f>
        <v/>
      </c>
      <c r="H2398" s="1" t="str">
        <f>IF(I2398="","",COUNTIF($G$2:G2398,1))</f>
        <v/>
      </c>
    </row>
    <row r="2399" spans="1:8" x14ac:dyDescent="0.2">
      <c r="A2399" s="1" t="str">
        <f t="shared" si="74"/>
        <v/>
      </c>
      <c r="B2399" s="1" t="str">
        <f t="shared" si="75"/>
        <v/>
      </c>
      <c r="C2399" s="1" t="str">
        <f>IF(I2399="","",IF(J2399="OUT","",IF(COUNTIF($A$2:A2399,A2399)=1,1,"")))</f>
        <v/>
      </c>
      <c r="D2399" s="1" t="str">
        <f>IF(I2399="","",IF(J2399="IN","",IF(COUNTIF($A$2:A2399,A2399)=1,1,"")))</f>
        <v/>
      </c>
      <c r="E2399" s="1" t="str">
        <f>IF(I2399="","",IF(J2399="OUT","",IF(COUNTIF(B$2:$B2399,B2399)=1,1,"")))</f>
        <v/>
      </c>
      <c r="F2399" s="1" t="str">
        <f>IF(I2399="","",IF(J2399="IN","",IF(COUNTIF($B$2:B2399,B2399)=1,1,"")))</f>
        <v/>
      </c>
      <c r="G2399" s="1" t="str">
        <f>IF(I2399="","",COUNTIF($K$1:K2399,K2399))</f>
        <v/>
      </c>
      <c r="H2399" s="1" t="str">
        <f>IF(I2399="","",COUNTIF($G$2:G2399,1))</f>
        <v/>
      </c>
    </row>
    <row r="2400" spans="1:8" x14ac:dyDescent="0.2">
      <c r="A2400" s="1" t="str">
        <f t="shared" si="74"/>
        <v/>
      </c>
      <c r="B2400" s="1" t="str">
        <f t="shared" si="75"/>
        <v/>
      </c>
      <c r="C2400" s="1" t="str">
        <f>IF(I2400="","",IF(J2400="OUT","",IF(COUNTIF($A$2:A2400,A2400)=1,1,"")))</f>
        <v/>
      </c>
      <c r="D2400" s="1" t="str">
        <f>IF(I2400="","",IF(J2400="IN","",IF(COUNTIF($A$2:A2400,A2400)=1,1,"")))</f>
        <v/>
      </c>
      <c r="E2400" s="1" t="str">
        <f>IF(I2400="","",IF(J2400="OUT","",IF(COUNTIF(B$2:$B2400,B2400)=1,1,"")))</f>
        <v/>
      </c>
      <c r="F2400" s="1" t="str">
        <f>IF(I2400="","",IF(J2400="IN","",IF(COUNTIF($B$2:B2400,B2400)=1,1,"")))</f>
        <v/>
      </c>
      <c r="G2400" s="1" t="str">
        <f>IF(I2400="","",COUNTIF($K$1:K2400,K2400))</f>
        <v/>
      </c>
      <c r="H2400" s="1" t="str">
        <f>IF(I2400="","",COUNTIF($G$2:G2400,1))</f>
        <v/>
      </c>
    </row>
    <row r="2401" spans="1:8" x14ac:dyDescent="0.2">
      <c r="A2401" s="1" t="str">
        <f t="shared" si="74"/>
        <v/>
      </c>
      <c r="B2401" s="1" t="str">
        <f t="shared" si="75"/>
        <v/>
      </c>
      <c r="C2401" s="1" t="str">
        <f>IF(I2401="","",IF(J2401="OUT","",IF(COUNTIF($A$2:A2401,A2401)=1,1,"")))</f>
        <v/>
      </c>
      <c r="D2401" s="1" t="str">
        <f>IF(I2401="","",IF(J2401="IN","",IF(COUNTIF($A$2:A2401,A2401)=1,1,"")))</f>
        <v/>
      </c>
      <c r="E2401" s="1" t="str">
        <f>IF(I2401="","",IF(J2401="OUT","",IF(COUNTIF(B$2:$B2401,B2401)=1,1,"")))</f>
        <v/>
      </c>
      <c r="F2401" s="1" t="str">
        <f>IF(I2401="","",IF(J2401="IN","",IF(COUNTIF($B$2:B2401,B2401)=1,1,"")))</f>
        <v/>
      </c>
      <c r="G2401" s="1" t="str">
        <f>IF(I2401="","",COUNTIF($K$1:K2401,K2401))</f>
        <v/>
      </c>
      <c r="H2401" s="1" t="str">
        <f>IF(I2401="","",COUNTIF($G$2:G2401,1))</f>
        <v/>
      </c>
    </row>
    <row r="2402" spans="1:8" x14ac:dyDescent="0.2">
      <c r="A2402" s="1" t="str">
        <f t="shared" si="74"/>
        <v/>
      </c>
      <c r="B2402" s="1" t="str">
        <f t="shared" si="75"/>
        <v/>
      </c>
      <c r="C2402" s="1" t="str">
        <f>IF(I2402="","",IF(J2402="OUT","",IF(COUNTIF($A$2:A2402,A2402)=1,1,"")))</f>
        <v/>
      </c>
      <c r="D2402" s="1" t="str">
        <f>IF(I2402="","",IF(J2402="IN","",IF(COUNTIF($A$2:A2402,A2402)=1,1,"")))</f>
        <v/>
      </c>
      <c r="E2402" s="1" t="str">
        <f>IF(I2402="","",IF(J2402="OUT","",IF(COUNTIF(B$2:$B2402,B2402)=1,1,"")))</f>
        <v/>
      </c>
      <c r="F2402" s="1" t="str">
        <f>IF(I2402="","",IF(J2402="IN","",IF(COUNTIF($B$2:B2402,B2402)=1,1,"")))</f>
        <v/>
      </c>
      <c r="G2402" s="1" t="str">
        <f>IF(I2402="","",COUNTIF($K$1:K2402,K2402))</f>
        <v/>
      </c>
      <c r="H2402" s="1" t="str">
        <f>IF(I2402="","",COUNTIF($G$2:G2402,1))</f>
        <v/>
      </c>
    </row>
    <row r="2403" spans="1:8" x14ac:dyDescent="0.2">
      <c r="A2403" s="1" t="str">
        <f t="shared" si="74"/>
        <v/>
      </c>
      <c r="B2403" s="1" t="str">
        <f t="shared" si="75"/>
        <v/>
      </c>
      <c r="C2403" s="1" t="str">
        <f>IF(I2403="","",IF(J2403="OUT","",IF(COUNTIF($A$2:A2403,A2403)=1,1,"")))</f>
        <v/>
      </c>
      <c r="D2403" s="1" t="str">
        <f>IF(I2403="","",IF(J2403="IN","",IF(COUNTIF($A$2:A2403,A2403)=1,1,"")))</f>
        <v/>
      </c>
      <c r="E2403" s="1" t="str">
        <f>IF(I2403="","",IF(J2403="OUT","",IF(COUNTIF(B$2:$B2403,B2403)=1,1,"")))</f>
        <v/>
      </c>
      <c r="F2403" s="1" t="str">
        <f>IF(I2403="","",IF(J2403="IN","",IF(COUNTIF($B$2:B2403,B2403)=1,1,"")))</f>
        <v/>
      </c>
      <c r="G2403" s="1" t="str">
        <f>IF(I2403="","",COUNTIF($K$1:K2403,K2403))</f>
        <v/>
      </c>
      <c r="H2403" s="1" t="str">
        <f>IF(I2403="","",COUNTIF($G$2:G2403,1))</f>
        <v/>
      </c>
    </row>
    <row r="2404" spans="1:8" x14ac:dyDescent="0.2">
      <c r="A2404" s="1" t="str">
        <f t="shared" ref="A2404:A2467" si="76">IF(I2404="","",L2404&amp;"-"&amp;K2404&amp;"-"&amp;I2404&amp;"-"&amp;J2404)</f>
        <v/>
      </c>
      <c r="B2404" s="1" t="str">
        <f t="shared" ref="B2404:B2467" si="77">IF(I2404="","",L2404&amp;"-"&amp;K2404&amp;"-"&amp;J2404)</f>
        <v/>
      </c>
      <c r="C2404" s="1" t="str">
        <f>IF(I2404="","",IF(J2404="OUT","",IF(COUNTIF($A$2:A2404,A2404)=1,1,"")))</f>
        <v/>
      </c>
      <c r="D2404" s="1" t="str">
        <f>IF(I2404="","",IF(J2404="IN","",IF(COUNTIF($A$2:A2404,A2404)=1,1,"")))</f>
        <v/>
      </c>
      <c r="E2404" s="1" t="str">
        <f>IF(I2404="","",IF(J2404="OUT","",IF(COUNTIF(B$2:$B2404,B2404)=1,1,"")))</f>
        <v/>
      </c>
      <c r="F2404" s="1" t="str">
        <f>IF(I2404="","",IF(J2404="IN","",IF(COUNTIF($B$2:B2404,B2404)=1,1,"")))</f>
        <v/>
      </c>
      <c r="G2404" s="1" t="str">
        <f>IF(I2404="","",COUNTIF($K$1:K2404,K2404))</f>
        <v/>
      </c>
      <c r="H2404" s="1" t="str">
        <f>IF(I2404="","",COUNTIF($G$2:G2404,1))</f>
        <v/>
      </c>
    </row>
    <row r="2405" spans="1:8" x14ac:dyDescent="0.2">
      <c r="A2405" s="1" t="str">
        <f t="shared" si="76"/>
        <v/>
      </c>
      <c r="B2405" s="1" t="str">
        <f t="shared" si="77"/>
        <v/>
      </c>
      <c r="C2405" s="1" t="str">
        <f>IF(I2405="","",IF(J2405="OUT","",IF(COUNTIF($A$2:A2405,A2405)=1,1,"")))</f>
        <v/>
      </c>
      <c r="D2405" s="1" t="str">
        <f>IF(I2405="","",IF(J2405="IN","",IF(COUNTIF($A$2:A2405,A2405)=1,1,"")))</f>
        <v/>
      </c>
      <c r="E2405" s="1" t="str">
        <f>IF(I2405="","",IF(J2405="OUT","",IF(COUNTIF(B$2:$B2405,B2405)=1,1,"")))</f>
        <v/>
      </c>
      <c r="F2405" s="1" t="str">
        <f>IF(I2405="","",IF(J2405="IN","",IF(COUNTIF($B$2:B2405,B2405)=1,1,"")))</f>
        <v/>
      </c>
      <c r="G2405" s="1" t="str">
        <f>IF(I2405="","",COUNTIF($K$1:K2405,K2405))</f>
        <v/>
      </c>
      <c r="H2405" s="1" t="str">
        <f>IF(I2405="","",COUNTIF($G$2:G2405,1))</f>
        <v/>
      </c>
    </row>
    <row r="2406" spans="1:8" x14ac:dyDescent="0.2">
      <c r="A2406" s="1" t="str">
        <f t="shared" si="76"/>
        <v/>
      </c>
      <c r="B2406" s="1" t="str">
        <f t="shared" si="77"/>
        <v/>
      </c>
      <c r="C2406" s="1" t="str">
        <f>IF(I2406="","",IF(J2406="OUT","",IF(COUNTIF($A$2:A2406,A2406)=1,1,"")))</f>
        <v/>
      </c>
      <c r="D2406" s="1" t="str">
        <f>IF(I2406="","",IF(J2406="IN","",IF(COUNTIF($A$2:A2406,A2406)=1,1,"")))</f>
        <v/>
      </c>
      <c r="E2406" s="1" t="str">
        <f>IF(I2406="","",IF(J2406="OUT","",IF(COUNTIF(B$2:$B2406,B2406)=1,1,"")))</f>
        <v/>
      </c>
      <c r="F2406" s="1" t="str">
        <f>IF(I2406="","",IF(J2406="IN","",IF(COUNTIF($B$2:B2406,B2406)=1,1,"")))</f>
        <v/>
      </c>
      <c r="G2406" s="1" t="str">
        <f>IF(I2406="","",COUNTIF($K$1:K2406,K2406))</f>
        <v/>
      </c>
      <c r="H2406" s="1" t="str">
        <f>IF(I2406="","",COUNTIF($G$2:G2406,1))</f>
        <v/>
      </c>
    </row>
    <row r="2407" spans="1:8" x14ac:dyDescent="0.2">
      <c r="A2407" s="1" t="str">
        <f t="shared" si="76"/>
        <v/>
      </c>
      <c r="B2407" s="1" t="str">
        <f t="shared" si="77"/>
        <v/>
      </c>
      <c r="C2407" s="1" t="str">
        <f>IF(I2407="","",IF(J2407="OUT","",IF(COUNTIF($A$2:A2407,A2407)=1,1,"")))</f>
        <v/>
      </c>
      <c r="D2407" s="1" t="str">
        <f>IF(I2407="","",IF(J2407="IN","",IF(COUNTIF($A$2:A2407,A2407)=1,1,"")))</f>
        <v/>
      </c>
      <c r="E2407" s="1" t="str">
        <f>IF(I2407="","",IF(J2407="OUT","",IF(COUNTIF(B$2:$B2407,B2407)=1,1,"")))</f>
        <v/>
      </c>
      <c r="F2407" s="1" t="str">
        <f>IF(I2407="","",IF(J2407="IN","",IF(COUNTIF($B$2:B2407,B2407)=1,1,"")))</f>
        <v/>
      </c>
      <c r="G2407" s="1" t="str">
        <f>IF(I2407="","",COUNTIF($K$1:K2407,K2407))</f>
        <v/>
      </c>
      <c r="H2407" s="1" t="str">
        <f>IF(I2407="","",COUNTIF($G$2:G2407,1))</f>
        <v/>
      </c>
    </row>
    <row r="2408" spans="1:8" x14ac:dyDescent="0.2">
      <c r="A2408" s="1" t="str">
        <f t="shared" si="76"/>
        <v/>
      </c>
      <c r="B2408" s="1" t="str">
        <f t="shared" si="77"/>
        <v/>
      </c>
      <c r="C2408" s="1" t="str">
        <f>IF(I2408="","",IF(J2408="OUT","",IF(COUNTIF($A$2:A2408,A2408)=1,1,"")))</f>
        <v/>
      </c>
      <c r="D2408" s="1" t="str">
        <f>IF(I2408="","",IF(J2408="IN","",IF(COUNTIF($A$2:A2408,A2408)=1,1,"")))</f>
        <v/>
      </c>
      <c r="E2408" s="1" t="str">
        <f>IF(I2408="","",IF(J2408="OUT","",IF(COUNTIF(B$2:$B2408,B2408)=1,1,"")))</f>
        <v/>
      </c>
      <c r="F2408" s="1" t="str">
        <f>IF(I2408="","",IF(J2408="IN","",IF(COUNTIF($B$2:B2408,B2408)=1,1,"")))</f>
        <v/>
      </c>
      <c r="G2408" s="1" t="str">
        <f>IF(I2408="","",COUNTIF($K$1:K2408,K2408))</f>
        <v/>
      </c>
      <c r="H2408" s="1" t="str">
        <f>IF(I2408="","",COUNTIF($G$2:G2408,1))</f>
        <v/>
      </c>
    </row>
    <row r="2409" spans="1:8" x14ac:dyDescent="0.2">
      <c r="A2409" s="1" t="str">
        <f t="shared" si="76"/>
        <v/>
      </c>
      <c r="B2409" s="1" t="str">
        <f t="shared" si="77"/>
        <v/>
      </c>
      <c r="C2409" s="1" t="str">
        <f>IF(I2409="","",IF(J2409="OUT","",IF(COUNTIF($A$2:A2409,A2409)=1,1,"")))</f>
        <v/>
      </c>
      <c r="D2409" s="1" t="str">
        <f>IF(I2409="","",IF(J2409="IN","",IF(COUNTIF($A$2:A2409,A2409)=1,1,"")))</f>
        <v/>
      </c>
      <c r="E2409" s="1" t="str">
        <f>IF(I2409="","",IF(J2409="OUT","",IF(COUNTIF(B$2:$B2409,B2409)=1,1,"")))</f>
        <v/>
      </c>
      <c r="F2409" s="1" t="str">
        <f>IF(I2409="","",IF(J2409="IN","",IF(COUNTIF($B$2:B2409,B2409)=1,1,"")))</f>
        <v/>
      </c>
      <c r="G2409" s="1" t="str">
        <f>IF(I2409="","",COUNTIF($K$1:K2409,K2409))</f>
        <v/>
      </c>
      <c r="H2409" s="1" t="str">
        <f>IF(I2409="","",COUNTIF($G$2:G2409,1))</f>
        <v/>
      </c>
    </row>
    <row r="2410" spans="1:8" x14ac:dyDescent="0.2">
      <c r="A2410" s="1" t="str">
        <f t="shared" si="76"/>
        <v/>
      </c>
      <c r="B2410" s="1" t="str">
        <f t="shared" si="77"/>
        <v/>
      </c>
      <c r="C2410" s="1" t="str">
        <f>IF(I2410="","",IF(J2410="OUT","",IF(COUNTIF($A$2:A2410,A2410)=1,1,"")))</f>
        <v/>
      </c>
      <c r="D2410" s="1" t="str">
        <f>IF(I2410="","",IF(J2410="IN","",IF(COUNTIF($A$2:A2410,A2410)=1,1,"")))</f>
        <v/>
      </c>
      <c r="E2410" s="1" t="str">
        <f>IF(I2410="","",IF(J2410="OUT","",IF(COUNTIF(B$2:$B2410,B2410)=1,1,"")))</f>
        <v/>
      </c>
      <c r="F2410" s="1" t="str">
        <f>IF(I2410="","",IF(J2410="IN","",IF(COUNTIF($B$2:B2410,B2410)=1,1,"")))</f>
        <v/>
      </c>
      <c r="G2410" s="1" t="str">
        <f>IF(I2410="","",COUNTIF($K$1:K2410,K2410))</f>
        <v/>
      </c>
      <c r="H2410" s="1" t="str">
        <f>IF(I2410="","",COUNTIF($G$2:G2410,1))</f>
        <v/>
      </c>
    </row>
    <row r="2411" spans="1:8" x14ac:dyDescent="0.2">
      <c r="A2411" s="1" t="str">
        <f t="shared" si="76"/>
        <v/>
      </c>
      <c r="B2411" s="1" t="str">
        <f t="shared" si="77"/>
        <v/>
      </c>
      <c r="C2411" s="1" t="str">
        <f>IF(I2411="","",IF(J2411="OUT","",IF(COUNTIF($A$2:A2411,A2411)=1,1,"")))</f>
        <v/>
      </c>
      <c r="D2411" s="1" t="str">
        <f>IF(I2411="","",IF(J2411="IN","",IF(COUNTIF($A$2:A2411,A2411)=1,1,"")))</f>
        <v/>
      </c>
      <c r="E2411" s="1" t="str">
        <f>IF(I2411="","",IF(J2411="OUT","",IF(COUNTIF(B$2:$B2411,B2411)=1,1,"")))</f>
        <v/>
      </c>
      <c r="F2411" s="1" t="str">
        <f>IF(I2411="","",IF(J2411="IN","",IF(COUNTIF($B$2:B2411,B2411)=1,1,"")))</f>
        <v/>
      </c>
      <c r="G2411" s="1" t="str">
        <f>IF(I2411="","",COUNTIF($K$1:K2411,K2411))</f>
        <v/>
      </c>
      <c r="H2411" s="1" t="str">
        <f>IF(I2411="","",COUNTIF($G$2:G2411,1))</f>
        <v/>
      </c>
    </row>
    <row r="2412" spans="1:8" x14ac:dyDescent="0.2">
      <c r="A2412" s="1" t="str">
        <f t="shared" si="76"/>
        <v/>
      </c>
      <c r="B2412" s="1" t="str">
        <f t="shared" si="77"/>
        <v/>
      </c>
      <c r="C2412" s="1" t="str">
        <f>IF(I2412="","",IF(J2412="OUT","",IF(COUNTIF($A$2:A2412,A2412)=1,1,"")))</f>
        <v/>
      </c>
      <c r="D2412" s="1" t="str">
        <f>IF(I2412="","",IF(J2412="IN","",IF(COUNTIF($A$2:A2412,A2412)=1,1,"")))</f>
        <v/>
      </c>
      <c r="E2412" s="1" t="str">
        <f>IF(I2412="","",IF(J2412="OUT","",IF(COUNTIF(B$2:$B2412,B2412)=1,1,"")))</f>
        <v/>
      </c>
      <c r="F2412" s="1" t="str">
        <f>IF(I2412="","",IF(J2412="IN","",IF(COUNTIF($B$2:B2412,B2412)=1,1,"")))</f>
        <v/>
      </c>
      <c r="G2412" s="1" t="str">
        <f>IF(I2412="","",COUNTIF($K$1:K2412,K2412))</f>
        <v/>
      </c>
      <c r="H2412" s="1" t="str">
        <f>IF(I2412="","",COUNTIF($G$2:G2412,1))</f>
        <v/>
      </c>
    </row>
    <row r="2413" spans="1:8" x14ac:dyDescent="0.2">
      <c r="A2413" s="1" t="str">
        <f t="shared" si="76"/>
        <v/>
      </c>
      <c r="B2413" s="1" t="str">
        <f t="shared" si="77"/>
        <v/>
      </c>
      <c r="C2413" s="1" t="str">
        <f>IF(I2413="","",IF(J2413="OUT","",IF(COUNTIF($A$2:A2413,A2413)=1,1,"")))</f>
        <v/>
      </c>
      <c r="D2413" s="1" t="str">
        <f>IF(I2413="","",IF(J2413="IN","",IF(COUNTIF($A$2:A2413,A2413)=1,1,"")))</f>
        <v/>
      </c>
      <c r="E2413" s="1" t="str">
        <f>IF(I2413="","",IF(J2413="OUT","",IF(COUNTIF(B$2:$B2413,B2413)=1,1,"")))</f>
        <v/>
      </c>
      <c r="F2413" s="1" t="str">
        <f>IF(I2413="","",IF(J2413="IN","",IF(COUNTIF($B$2:B2413,B2413)=1,1,"")))</f>
        <v/>
      </c>
      <c r="G2413" s="1" t="str">
        <f>IF(I2413="","",COUNTIF($K$1:K2413,K2413))</f>
        <v/>
      </c>
      <c r="H2413" s="1" t="str">
        <f>IF(I2413="","",COUNTIF($G$2:G2413,1))</f>
        <v/>
      </c>
    </row>
    <row r="2414" spans="1:8" x14ac:dyDescent="0.2">
      <c r="A2414" s="1" t="str">
        <f t="shared" si="76"/>
        <v/>
      </c>
      <c r="B2414" s="1" t="str">
        <f t="shared" si="77"/>
        <v/>
      </c>
      <c r="C2414" s="1" t="str">
        <f>IF(I2414="","",IF(J2414="OUT","",IF(COUNTIF($A$2:A2414,A2414)=1,1,"")))</f>
        <v/>
      </c>
      <c r="D2414" s="1" t="str">
        <f>IF(I2414="","",IF(J2414="IN","",IF(COUNTIF($A$2:A2414,A2414)=1,1,"")))</f>
        <v/>
      </c>
      <c r="E2414" s="1" t="str">
        <f>IF(I2414="","",IF(J2414="OUT","",IF(COUNTIF(B$2:$B2414,B2414)=1,1,"")))</f>
        <v/>
      </c>
      <c r="F2414" s="1" t="str">
        <f>IF(I2414="","",IF(J2414="IN","",IF(COUNTIF($B$2:B2414,B2414)=1,1,"")))</f>
        <v/>
      </c>
      <c r="G2414" s="1" t="str">
        <f>IF(I2414="","",COUNTIF($K$1:K2414,K2414))</f>
        <v/>
      </c>
      <c r="H2414" s="1" t="str">
        <f>IF(I2414="","",COUNTIF($G$2:G2414,1))</f>
        <v/>
      </c>
    </row>
    <row r="2415" spans="1:8" x14ac:dyDescent="0.2">
      <c r="A2415" s="1" t="str">
        <f t="shared" si="76"/>
        <v/>
      </c>
      <c r="B2415" s="1" t="str">
        <f t="shared" si="77"/>
        <v/>
      </c>
      <c r="C2415" s="1" t="str">
        <f>IF(I2415="","",IF(J2415="OUT","",IF(COUNTIF($A$2:A2415,A2415)=1,1,"")))</f>
        <v/>
      </c>
      <c r="D2415" s="1" t="str">
        <f>IF(I2415="","",IF(J2415="IN","",IF(COUNTIF($A$2:A2415,A2415)=1,1,"")))</f>
        <v/>
      </c>
      <c r="E2415" s="1" t="str">
        <f>IF(I2415="","",IF(J2415="OUT","",IF(COUNTIF(B$2:$B2415,B2415)=1,1,"")))</f>
        <v/>
      </c>
      <c r="F2415" s="1" t="str">
        <f>IF(I2415="","",IF(J2415="IN","",IF(COUNTIF($B$2:B2415,B2415)=1,1,"")))</f>
        <v/>
      </c>
      <c r="G2415" s="1" t="str">
        <f>IF(I2415="","",COUNTIF($K$1:K2415,K2415))</f>
        <v/>
      </c>
      <c r="H2415" s="1" t="str">
        <f>IF(I2415="","",COUNTIF($G$2:G2415,1))</f>
        <v/>
      </c>
    </row>
    <row r="2416" spans="1:8" x14ac:dyDescent="0.2">
      <c r="A2416" s="1" t="str">
        <f t="shared" si="76"/>
        <v/>
      </c>
      <c r="B2416" s="1" t="str">
        <f t="shared" si="77"/>
        <v/>
      </c>
      <c r="C2416" s="1" t="str">
        <f>IF(I2416="","",IF(J2416="OUT","",IF(COUNTIF($A$2:A2416,A2416)=1,1,"")))</f>
        <v/>
      </c>
      <c r="D2416" s="1" t="str">
        <f>IF(I2416="","",IF(J2416="IN","",IF(COUNTIF($A$2:A2416,A2416)=1,1,"")))</f>
        <v/>
      </c>
      <c r="E2416" s="1" t="str">
        <f>IF(I2416="","",IF(J2416="OUT","",IF(COUNTIF(B$2:$B2416,B2416)=1,1,"")))</f>
        <v/>
      </c>
      <c r="F2416" s="1" t="str">
        <f>IF(I2416="","",IF(J2416="IN","",IF(COUNTIF($B$2:B2416,B2416)=1,1,"")))</f>
        <v/>
      </c>
      <c r="G2416" s="1" t="str">
        <f>IF(I2416="","",COUNTIF($K$1:K2416,K2416))</f>
        <v/>
      </c>
      <c r="H2416" s="1" t="str">
        <f>IF(I2416="","",COUNTIF($G$2:G2416,1))</f>
        <v/>
      </c>
    </row>
    <row r="2417" spans="1:8" x14ac:dyDescent="0.2">
      <c r="A2417" s="1" t="str">
        <f t="shared" si="76"/>
        <v/>
      </c>
      <c r="B2417" s="1" t="str">
        <f t="shared" si="77"/>
        <v/>
      </c>
      <c r="C2417" s="1" t="str">
        <f>IF(I2417="","",IF(J2417="OUT","",IF(COUNTIF($A$2:A2417,A2417)=1,1,"")))</f>
        <v/>
      </c>
      <c r="D2417" s="1" t="str">
        <f>IF(I2417="","",IF(J2417="IN","",IF(COUNTIF($A$2:A2417,A2417)=1,1,"")))</f>
        <v/>
      </c>
      <c r="E2417" s="1" t="str">
        <f>IF(I2417="","",IF(J2417="OUT","",IF(COUNTIF(B$2:$B2417,B2417)=1,1,"")))</f>
        <v/>
      </c>
      <c r="F2417" s="1" t="str">
        <f>IF(I2417="","",IF(J2417="IN","",IF(COUNTIF($B$2:B2417,B2417)=1,1,"")))</f>
        <v/>
      </c>
      <c r="G2417" s="1" t="str">
        <f>IF(I2417="","",COUNTIF($K$1:K2417,K2417))</f>
        <v/>
      </c>
      <c r="H2417" s="1" t="str">
        <f>IF(I2417="","",COUNTIF($G$2:G2417,1))</f>
        <v/>
      </c>
    </row>
    <row r="2418" spans="1:8" x14ac:dyDescent="0.2">
      <c r="A2418" s="1" t="str">
        <f t="shared" si="76"/>
        <v/>
      </c>
      <c r="B2418" s="1" t="str">
        <f t="shared" si="77"/>
        <v/>
      </c>
      <c r="C2418" s="1" t="str">
        <f>IF(I2418="","",IF(J2418="OUT","",IF(COUNTIF($A$2:A2418,A2418)=1,1,"")))</f>
        <v/>
      </c>
      <c r="D2418" s="1" t="str">
        <f>IF(I2418="","",IF(J2418="IN","",IF(COUNTIF($A$2:A2418,A2418)=1,1,"")))</f>
        <v/>
      </c>
      <c r="E2418" s="1" t="str">
        <f>IF(I2418="","",IF(J2418="OUT","",IF(COUNTIF(B$2:$B2418,B2418)=1,1,"")))</f>
        <v/>
      </c>
      <c r="F2418" s="1" t="str">
        <f>IF(I2418="","",IF(J2418="IN","",IF(COUNTIF($B$2:B2418,B2418)=1,1,"")))</f>
        <v/>
      </c>
      <c r="G2418" s="1" t="str">
        <f>IF(I2418="","",COUNTIF($K$1:K2418,K2418))</f>
        <v/>
      </c>
      <c r="H2418" s="1" t="str">
        <f>IF(I2418="","",COUNTIF($G$2:G2418,1))</f>
        <v/>
      </c>
    </row>
    <row r="2419" spans="1:8" x14ac:dyDescent="0.2">
      <c r="A2419" s="1" t="str">
        <f t="shared" si="76"/>
        <v/>
      </c>
      <c r="B2419" s="1" t="str">
        <f t="shared" si="77"/>
        <v/>
      </c>
      <c r="C2419" s="1" t="str">
        <f>IF(I2419="","",IF(J2419="OUT","",IF(COUNTIF($A$2:A2419,A2419)=1,1,"")))</f>
        <v/>
      </c>
      <c r="D2419" s="1" t="str">
        <f>IF(I2419="","",IF(J2419="IN","",IF(COUNTIF($A$2:A2419,A2419)=1,1,"")))</f>
        <v/>
      </c>
      <c r="E2419" s="1" t="str">
        <f>IF(I2419="","",IF(J2419="OUT","",IF(COUNTIF(B$2:$B2419,B2419)=1,1,"")))</f>
        <v/>
      </c>
      <c r="F2419" s="1" t="str">
        <f>IF(I2419="","",IF(J2419="IN","",IF(COUNTIF($B$2:B2419,B2419)=1,1,"")))</f>
        <v/>
      </c>
      <c r="G2419" s="1" t="str">
        <f>IF(I2419="","",COUNTIF($K$1:K2419,K2419))</f>
        <v/>
      </c>
      <c r="H2419" s="1" t="str">
        <f>IF(I2419="","",COUNTIF($G$2:G2419,1))</f>
        <v/>
      </c>
    </row>
    <row r="2420" spans="1:8" x14ac:dyDescent="0.2">
      <c r="A2420" s="1" t="str">
        <f t="shared" si="76"/>
        <v/>
      </c>
      <c r="B2420" s="1" t="str">
        <f t="shared" si="77"/>
        <v/>
      </c>
      <c r="C2420" s="1" t="str">
        <f>IF(I2420="","",IF(J2420="OUT","",IF(COUNTIF($A$2:A2420,A2420)=1,1,"")))</f>
        <v/>
      </c>
      <c r="D2420" s="1" t="str">
        <f>IF(I2420="","",IF(J2420="IN","",IF(COUNTIF($A$2:A2420,A2420)=1,1,"")))</f>
        <v/>
      </c>
      <c r="E2420" s="1" t="str">
        <f>IF(I2420="","",IF(J2420="OUT","",IF(COUNTIF(B$2:$B2420,B2420)=1,1,"")))</f>
        <v/>
      </c>
      <c r="F2420" s="1" t="str">
        <f>IF(I2420="","",IF(J2420="IN","",IF(COUNTIF($B$2:B2420,B2420)=1,1,"")))</f>
        <v/>
      </c>
      <c r="G2420" s="1" t="str">
        <f>IF(I2420="","",COUNTIF($K$1:K2420,K2420))</f>
        <v/>
      </c>
      <c r="H2420" s="1" t="str">
        <f>IF(I2420="","",COUNTIF($G$2:G2420,1))</f>
        <v/>
      </c>
    </row>
    <row r="2421" spans="1:8" x14ac:dyDescent="0.2">
      <c r="A2421" s="1" t="str">
        <f t="shared" si="76"/>
        <v/>
      </c>
      <c r="B2421" s="1" t="str">
        <f t="shared" si="77"/>
        <v/>
      </c>
      <c r="C2421" s="1" t="str">
        <f>IF(I2421="","",IF(J2421="OUT","",IF(COUNTIF($A$2:A2421,A2421)=1,1,"")))</f>
        <v/>
      </c>
      <c r="D2421" s="1" t="str">
        <f>IF(I2421="","",IF(J2421="IN","",IF(COUNTIF($A$2:A2421,A2421)=1,1,"")))</f>
        <v/>
      </c>
      <c r="E2421" s="1" t="str">
        <f>IF(I2421="","",IF(J2421="OUT","",IF(COUNTIF(B$2:$B2421,B2421)=1,1,"")))</f>
        <v/>
      </c>
      <c r="F2421" s="1" t="str">
        <f>IF(I2421="","",IF(J2421="IN","",IF(COUNTIF($B$2:B2421,B2421)=1,1,"")))</f>
        <v/>
      </c>
      <c r="G2421" s="1" t="str">
        <f>IF(I2421="","",COUNTIF($K$1:K2421,K2421))</f>
        <v/>
      </c>
      <c r="H2421" s="1" t="str">
        <f>IF(I2421="","",COUNTIF($G$2:G2421,1))</f>
        <v/>
      </c>
    </row>
    <row r="2422" spans="1:8" x14ac:dyDescent="0.2">
      <c r="A2422" s="1" t="str">
        <f t="shared" si="76"/>
        <v/>
      </c>
      <c r="B2422" s="1" t="str">
        <f t="shared" si="77"/>
        <v/>
      </c>
      <c r="C2422" s="1" t="str">
        <f>IF(I2422="","",IF(J2422="OUT","",IF(COUNTIF($A$2:A2422,A2422)=1,1,"")))</f>
        <v/>
      </c>
      <c r="D2422" s="1" t="str">
        <f>IF(I2422="","",IF(J2422="IN","",IF(COUNTIF($A$2:A2422,A2422)=1,1,"")))</f>
        <v/>
      </c>
      <c r="E2422" s="1" t="str">
        <f>IF(I2422="","",IF(J2422="OUT","",IF(COUNTIF(B$2:$B2422,B2422)=1,1,"")))</f>
        <v/>
      </c>
      <c r="F2422" s="1" t="str">
        <f>IF(I2422="","",IF(J2422="IN","",IF(COUNTIF($B$2:B2422,B2422)=1,1,"")))</f>
        <v/>
      </c>
      <c r="G2422" s="1" t="str">
        <f>IF(I2422="","",COUNTIF($K$1:K2422,K2422))</f>
        <v/>
      </c>
      <c r="H2422" s="1" t="str">
        <f>IF(I2422="","",COUNTIF($G$2:G2422,1))</f>
        <v/>
      </c>
    </row>
    <row r="2423" spans="1:8" x14ac:dyDescent="0.2">
      <c r="A2423" s="1" t="str">
        <f t="shared" si="76"/>
        <v/>
      </c>
      <c r="B2423" s="1" t="str">
        <f t="shared" si="77"/>
        <v/>
      </c>
      <c r="C2423" s="1" t="str">
        <f>IF(I2423="","",IF(J2423="OUT","",IF(COUNTIF($A$2:A2423,A2423)=1,1,"")))</f>
        <v/>
      </c>
      <c r="D2423" s="1" t="str">
        <f>IF(I2423="","",IF(J2423="IN","",IF(COUNTIF($A$2:A2423,A2423)=1,1,"")))</f>
        <v/>
      </c>
      <c r="E2423" s="1" t="str">
        <f>IF(I2423="","",IF(J2423="OUT","",IF(COUNTIF(B$2:$B2423,B2423)=1,1,"")))</f>
        <v/>
      </c>
      <c r="F2423" s="1" t="str">
        <f>IF(I2423="","",IF(J2423="IN","",IF(COUNTIF($B$2:B2423,B2423)=1,1,"")))</f>
        <v/>
      </c>
      <c r="G2423" s="1" t="str">
        <f>IF(I2423="","",COUNTIF($K$1:K2423,K2423))</f>
        <v/>
      </c>
      <c r="H2423" s="1" t="str">
        <f>IF(I2423="","",COUNTIF($G$2:G2423,1))</f>
        <v/>
      </c>
    </row>
    <row r="2424" spans="1:8" x14ac:dyDescent="0.2">
      <c r="A2424" s="1" t="str">
        <f t="shared" si="76"/>
        <v/>
      </c>
      <c r="B2424" s="1" t="str">
        <f t="shared" si="77"/>
        <v/>
      </c>
      <c r="C2424" s="1" t="str">
        <f>IF(I2424="","",IF(J2424="OUT","",IF(COUNTIF($A$2:A2424,A2424)=1,1,"")))</f>
        <v/>
      </c>
      <c r="D2424" s="1" t="str">
        <f>IF(I2424="","",IF(J2424="IN","",IF(COUNTIF($A$2:A2424,A2424)=1,1,"")))</f>
        <v/>
      </c>
      <c r="E2424" s="1" t="str">
        <f>IF(I2424="","",IF(J2424="OUT","",IF(COUNTIF(B$2:$B2424,B2424)=1,1,"")))</f>
        <v/>
      </c>
      <c r="F2424" s="1" t="str">
        <f>IF(I2424="","",IF(J2424="IN","",IF(COUNTIF($B$2:B2424,B2424)=1,1,"")))</f>
        <v/>
      </c>
      <c r="G2424" s="1" t="str">
        <f>IF(I2424="","",COUNTIF($K$1:K2424,K2424))</f>
        <v/>
      </c>
      <c r="H2424" s="1" t="str">
        <f>IF(I2424="","",COUNTIF($G$2:G2424,1))</f>
        <v/>
      </c>
    </row>
    <row r="2425" spans="1:8" x14ac:dyDescent="0.2">
      <c r="A2425" s="1" t="str">
        <f t="shared" si="76"/>
        <v/>
      </c>
      <c r="B2425" s="1" t="str">
        <f t="shared" si="77"/>
        <v/>
      </c>
      <c r="C2425" s="1" t="str">
        <f>IF(I2425="","",IF(J2425="OUT","",IF(COUNTIF($A$2:A2425,A2425)=1,1,"")))</f>
        <v/>
      </c>
      <c r="D2425" s="1" t="str">
        <f>IF(I2425="","",IF(J2425="IN","",IF(COUNTIF($A$2:A2425,A2425)=1,1,"")))</f>
        <v/>
      </c>
      <c r="E2425" s="1" t="str">
        <f>IF(I2425="","",IF(J2425="OUT","",IF(COUNTIF(B$2:$B2425,B2425)=1,1,"")))</f>
        <v/>
      </c>
      <c r="F2425" s="1" t="str">
        <f>IF(I2425="","",IF(J2425="IN","",IF(COUNTIF($B$2:B2425,B2425)=1,1,"")))</f>
        <v/>
      </c>
      <c r="G2425" s="1" t="str">
        <f>IF(I2425="","",COUNTIF($K$1:K2425,K2425))</f>
        <v/>
      </c>
      <c r="H2425" s="1" t="str">
        <f>IF(I2425="","",COUNTIF($G$2:G2425,1))</f>
        <v/>
      </c>
    </row>
    <row r="2426" spans="1:8" x14ac:dyDescent="0.2">
      <c r="A2426" s="1" t="str">
        <f t="shared" si="76"/>
        <v/>
      </c>
      <c r="B2426" s="1" t="str">
        <f t="shared" si="77"/>
        <v/>
      </c>
      <c r="C2426" s="1" t="str">
        <f>IF(I2426="","",IF(J2426="OUT","",IF(COUNTIF($A$2:A2426,A2426)=1,1,"")))</f>
        <v/>
      </c>
      <c r="D2426" s="1" t="str">
        <f>IF(I2426="","",IF(J2426="IN","",IF(COUNTIF($A$2:A2426,A2426)=1,1,"")))</f>
        <v/>
      </c>
      <c r="E2426" s="1" t="str">
        <f>IF(I2426="","",IF(J2426="OUT","",IF(COUNTIF(B$2:$B2426,B2426)=1,1,"")))</f>
        <v/>
      </c>
      <c r="F2426" s="1" t="str">
        <f>IF(I2426="","",IF(J2426="IN","",IF(COUNTIF($B$2:B2426,B2426)=1,1,"")))</f>
        <v/>
      </c>
      <c r="G2426" s="1" t="str">
        <f>IF(I2426="","",COUNTIF($K$1:K2426,K2426))</f>
        <v/>
      </c>
      <c r="H2426" s="1" t="str">
        <f>IF(I2426="","",COUNTIF($G$2:G2426,1))</f>
        <v/>
      </c>
    </row>
    <row r="2427" spans="1:8" x14ac:dyDescent="0.2">
      <c r="A2427" s="1" t="str">
        <f t="shared" si="76"/>
        <v/>
      </c>
      <c r="B2427" s="1" t="str">
        <f t="shared" si="77"/>
        <v/>
      </c>
      <c r="C2427" s="1" t="str">
        <f>IF(I2427="","",IF(J2427="OUT","",IF(COUNTIF($A$2:A2427,A2427)=1,1,"")))</f>
        <v/>
      </c>
      <c r="D2427" s="1" t="str">
        <f>IF(I2427="","",IF(J2427="IN","",IF(COUNTIF($A$2:A2427,A2427)=1,1,"")))</f>
        <v/>
      </c>
      <c r="E2427" s="1" t="str">
        <f>IF(I2427="","",IF(J2427="OUT","",IF(COUNTIF(B$2:$B2427,B2427)=1,1,"")))</f>
        <v/>
      </c>
      <c r="F2427" s="1" t="str">
        <f>IF(I2427="","",IF(J2427="IN","",IF(COUNTIF($B$2:B2427,B2427)=1,1,"")))</f>
        <v/>
      </c>
      <c r="G2427" s="1" t="str">
        <f>IF(I2427="","",COUNTIF($K$1:K2427,K2427))</f>
        <v/>
      </c>
      <c r="H2427" s="1" t="str">
        <f>IF(I2427="","",COUNTIF($G$2:G2427,1))</f>
        <v/>
      </c>
    </row>
    <row r="2428" spans="1:8" x14ac:dyDescent="0.2">
      <c r="A2428" s="1" t="str">
        <f t="shared" si="76"/>
        <v/>
      </c>
      <c r="B2428" s="1" t="str">
        <f t="shared" si="77"/>
        <v/>
      </c>
      <c r="C2428" s="1" t="str">
        <f>IF(I2428="","",IF(J2428="OUT","",IF(COUNTIF($A$2:A2428,A2428)=1,1,"")))</f>
        <v/>
      </c>
      <c r="D2428" s="1" t="str">
        <f>IF(I2428="","",IF(J2428="IN","",IF(COUNTIF($A$2:A2428,A2428)=1,1,"")))</f>
        <v/>
      </c>
      <c r="E2428" s="1" t="str">
        <f>IF(I2428="","",IF(J2428="OUT","",IF(COUNTIF(B$2:$B2428,B2428)=1,1,"")))</f>
        <v/>
      </c>
      <c r="F2428" s="1" t="str">
        <f>IF(I2428="","",IF(J2428="IN","",IF(COUNTIF($B$2:B2428,B2428)=1,1,"")))</f>
        <v/>
      </c>
      <c r="G2428" s="1" t="str">
        <f>IF(I2428="","",COUNTIF($K$1:K2428,K2428))</f>
        <v/>
      </c>
      <c r="H2428" s="1" t="str">
        <f>IF(I2428="","",COUNTIF($G$2:G2428,1))</f>
        <v/>
      </c>
    </row>
    <row r="2429" spans="1:8" x14ac:dyDescent="0.2">
      <c r="A2429" s="1" t="str">
        <f t="shared" si="76"/>
        <v/>
      </c>
      <c r="B2429" s="1" t="str">
        <f t="shared" si="77"/>
        <v/>
      </c>
      <c r="C2429" s="1" t="str">
        <f>IF(I2429="","",IF(J2429="OUT","",IF(COUNTIF($A$2:A2429,A2429)=1,1,"")))</f>
        <v/>
      </c>
      <c r="D2429" s="1" t="str">
        <f>IF(I2429="","",IF(J2429="IN","",IF(COUNTIF($A$2:A2429,A2429)=1,1,"")))</f>
        <v/>
      </c>
      <c r="E2429" s="1" t="str">
        <f>IF(I2429="","",IF(J2429="OUT","",IF(COUNTIF(B$2:$B2429,B2429)=1,1,"")))</f>
        <v/>
      </c>
      <c r="F2429" s="1" t="str">
        <f>IF(I2429="","",IF(J2429="IN","",IF(COUNTIF($B$2:B2429,B2429)=1,1,"")))</f>
        <v/>
      </c>
      <c r="G2429" s="1" t="str">
        <f>IF(I2429="","",COUNTIF($K$1:K2429,K2429))</f>
        <v/>
      </c>
      <c r="H2429" s="1" t="str">
        <f>IF(I2429="","",COUNTIF($G$2:G2429,1))</f>
        <v/>
      </c>
    </row>
    <row r="2430" spans="1:8" x14ac:dyDescent="0.2">
      <c r="A2430" s="1" t="str">
        <f t="shared" si="76"/>
        <v/>
      </c>
      <c r="B2430" s="1" t="str">
        <f t="shared" si="77"/>
        <v/>
      </c>
      <c r="C2430" s="1" t="str">
        <f>IF(I2430="","",IF(J2430="OUT","",IF(COUNTIF($A$2:A2430,A2430)=1,1,"")))</f>
        <v/>
      </c>
      <c r="D2430" s="1" t="str">
        <f>IF(I2430="","",IF(J2430="IN","",IF(COUNTIF($A$2:A2430,A2430)=1,1,"")))</f>
        <v/>
      </c>
      <c r="E2430" s="1" t="str">
        <f>IF(I2430="","",IF(J2430="OUT","",IF(COUNTIF(B$2:$B2430,B2430)=1,1,"")))</f>
        <v/>
      </c>
      <c r="F2430" s="1" t="str">
        <f>IF(I2430="","",IF(J2430="IN","",IF(COUNTIF($B$2:B2430,B2430)=1,1,"")))</f>
        <v/>
      </c>
      <c r="G2430" s="1" t="str">
        <f>IF(I2430="","",COUNTIF($K$1:K2430,K2430))</f>
        <v/>
      </c>
      <c r="H2430" s="1" t="str">
        <f>IF(I2430="","",COUNTIF($G$2:G2430,1))</f>
        <v/>
      </c>
    </row>
    <row r="2431" spans="1:8" x14ac:dyDescent="0.2">
      <c r="A2431" s="1" t="str">
        <f t="shared" si="76"/>
        <v/>
      </c>
      <c r="B2431" s="1" t="str">
        <f t="shared" si="77"/>
        <v/>
      </c>
      <c r="C2431" s="1" t="str">
        <f>IF(I2431="","",IF(J2431="OUT","",IF(COUNTIF($A$2:A2431,A2431)=1,1,"")))</f>
        <v/>
      </c>
      <c r="D2431" s="1" t="str">
        <f>IF(I2431="","",IF(J2431="IN","",IF(COUNTIF($A$2:A2431,A2431)=1,1,"")))</f>
        <v/>
      </c>
      <c r="E2431" s="1" t="str">
        <f>IF(I2431="","",IF(J2431="OUT","",IF(COUNTIF(B$2:$B2431,B2431)=1,1,"")))</f>
        <v/>
      </c>
      <c r="F2431" s="1" t="str">
        <f>IF(I2431="","",IF(J2431="IN","",IF(COUNTIF($B$2:B2431,B2431)=1,1,"")))</f>
        <v/>
      </c>
      <c r="G2431" s="1" t="str">
        <f>IF(I2431="","",COUNTIF($K$1:K2431,K2431))</f>
        <v/>
      </c>
      <c r="H2431" s="1" t="str">
        <f>IF(I2431="","",COUNTIF($G$2:G2431,1))</f>
        <v/>
      </c>
    </row>
    <row r="2432" spans="1:8" x14ac:dyDescent="0.2">
      <c r="A2432" s="1" t="str">
        <f t="shared" si="76"/>
        <v/>
      </c>
      <c r="B2432" s="1" t="str">
        <f t="shared" si="77"/>
        <v/>
      </c>
      <c r="C2432" s="1" t="str">
        <f>IF(I2432="","",IF(J2432="OUT","",IF(COUNTIF($A$2:A2432,A2432)=1,1,"")))</f>
        <v/>
      </c>
      <c r="D2432" s="1" t="str">
        <f>IF(I2432="","",IF(J2432="IN","",IF(COUNTIF($A$2:A2432,A2432)=1,1,"")))</f>
        <v/>
      </c>
      <c r="E2432" s="1" t="str">
        <f>IF(I2432="","",IF(J2432="OUT","",IF(COUNTIF(B$2:$B2432,B2432)=1,1,"")))</f>
        <v/>
      </c>
      <c r="F2432" s="1" t="str">
        <f>IF(I2432="","",IF(J2432="IN","",IF(COUNTIF($B$2:B2432,B2432)=1,1,"")))</f>
        <v/>
      </c>
      <c r="G2432" s="1" t="str">
        <f>IF(I2432="","",COUNTIF($K$1:K2432,K2432))</f>
        <v/>
      </c>
      <c r="H2432" s="1" t="str">
        <f>IF(I2432="","",COUNTIF($G$2:G2432,1))</f>
        <v/>
      </c>
    </row>
    <row r="2433" spans="1:8" x14ac:dyDescent="0.2">
      <c r="A2433" s="1" t="str">
        <f t="shared" si="76"/>
        <v/>
      </c>
      <c r="B2433" s="1" t="str">
        <f t="shared" si="77"/>
        <v/>
      </c>
      <c r="C2433" s="1" t="str">
        <f>IF(I2433="","",IF(J2433="OUT","",IF(COUNTIF($A$2:A2433,A2433)=1,1,"")))</f>
        <v/>
      </c>
      <c r="D2433" s="1" t="str">
        <f>IF(I2433="","",IF(J2433="IN","",IF(COUNTIF($A$2:A2433,A2433)=1,1,"")))</f>
        <v/>
      </c>
      <c r="E2433" s="1" t="str">
        <f>IF(I2433="","",IF(J2433="OUT","",IF(COUNTIF(B$2:$B2433,B2433)=1,1,"")))</f>
        <v/>
      </c>
      <c r="F2433" s="1" t="str">
        <f>IF(I2433="","",IF(J2433="IN","",IF(COUNTIF($B$2:B2433,B2433)=1,1,"")))</f>
        <v/>
      </c>
      <c r="G2433" s="1" t="str">
        <f>IF(I2433="","",COUNTIF($K$1:K2433,K2433))</f>
        <v/>
      </c>
      <c r="H2433" s="1" t="str">
        <f>IF(I2433="","",COUNTIF($G$2:G2433,1))</f>
        <v/>
      </c>
    </row>
    <row r="2434" spans="1:8" x14ac:dyDescent="0.2">
      <c r="A2434" s="1" t="str">
        <f t="shared" si="76"/>
        <v/>
      </c>
      <c r="B2434" s="1" t="str">
        <f t="shared" si="77"/>
        <v/>
      </c>
      <c r="C2434" s="1" t="str">
        <f>IF(I2434="","",IF(J2434="OUT","",IF(COUNTIF($A$2:A2434,A2434)=1,1,"")))</f>
        <v/>
      </c>
      <c r="D2434" s="1" t="str">
        <f>IF(I2434="","",IF(J2434="IN","",IF(COUNTIF($A$2:A2434,A2434)=1,1,"")))</f>
        <v/>
      </c>
      <c r="E2434" s="1" t="str">
        <f>IF(I2434="","",IF(J2434="OUT","",IF(COUNTIF(B$2:$B2434,B2434)=1,1,"")))</f>
        <v/>
      </c>
      <c r="F2434" s="1" t="str">
        <f>IF(I2434="","",IF(J2434="IN","",IF(COUNTIF($B$2:B2434,B2434)=1,1,"")))</f>
        <v/>
      </c>
      <c r="G2434" s="1" t="str">
        <f>IF(I2434="","",COUNTIF($K$1:K2434,K2434))</f>
        <v/>
      </c>
      <c r="H2434" s="1" t="str">
        <f>IF(I2434="","",COUNTIF($G$2:G2434,1))</f>
        <v/>
      </c>
    </row>
    <row r="2435" spans="1:8" x14ac:dyDescent="0.2">
      <c r="A2435" s="1" t="str">
        <f t="shared" si="76"/>
        <v/>
      </c>
      <c r="B2435" s="1" t="str">
        <f t="shared" si="77"/>
        <v/>
      </c>
      <c r="C2435" s="1" t="str">
        <f>IF(I2435="","",IF(J2435="OUT","",IF(COUNTIF($A$2:A2435,A2435)=1,1,"")))</f>
        <v/>
      </c>
      <c r="D2435" s="1" t="str">
        <f>IF(I2435="","",IF(J2435="IN","",IF(COUNTIF($A$2:A2435,A2435)=1,1,"")))</f>
        <v/>
      </c>
      <c r="E2435" s="1" t="str">
        <f>IF(I2435="","",IF(J2435="OUT","",IF(COUNTIF(B$2:$B2435,B2435)=1,1,"")))</f>
        <v/>
      </c>
      <c r="F2435" s="1" t="str">
        <f>IF(I2435="","",IF(J2435="IN","",IF(COUNTIF($B$2:B2435,B2435)=1,1,"")))</f>
        <v/>
      </c>
      <c r="G2435" s="1" t="str">
        <f>IF(I2435="","",COUNTIF($K$1:K2435,K2435))</f>
        <v/>
      </c>
      <c r="H2435" s="1" t="str">
        <f>IF(I2435="","",COUNTIF($G$2:G2435,1))</f>
        <v/>
      </c>
    </row>
    <row r="2436" spans="1:8" x14ac:dyDescent="0.2">
      <c r="A2436" s="1" t="str">
        <f t="shared" si="76"/>
        <v/>
      </c>
      <c r="B2436" s="1" t="str">
        <f t="shared" si="77"/>
        <v/>
      </c>
      <c r="C2436" s="1" t="str">
        <f>IF(I2436="","",IF(J2436="OUT","",IF(COUNTIF($A$2:A2436,A2436)=1,1,"")))</f>
        <v/>
      </c>
      <c r="D2436" s="1" t="str">
        <f>IF(I2436="","",IF(J2436="IN","",IF(COUNTIF($A$2:A2436,A2436)=1,1,"")))</f>
        <v/>
      </c>
      <c r="E2436" s="1" t="str">
        <f>IF(I2436="","",IF(J2436="OUT","",IF(COUNTIF(B$2:$B2436,B2436)=1,1,"")))</f>
        <v/>
      </c>
      <c r="F2436" s="1" t="str">
        <f>IF(I2436="","",IF(J2436="IN","",IF(COUNTIF($B$2:B2436,B2436)=1,1,"")))</f>
        <v/>
      </c>
      <c r="G2436" s="1" t="str">
        <f>IF(I2436="","",COUNTIF($K$1:K2436,K2436))</f>
        <v/>
      </c>
      <c r="H2436" s="1" t="str">
        <f>IF(I2436="","",COUNTIF($G$2:G2436,1))</f>
        <v/>
      </c>
    </row>
    <row r="2437" spans="1:8" x14ac:dyDescent="0.2">
      <c r="A2437" s="1" t="str">
        <f t="shared" si="76"/>
        <v/>
      </c>
      <c r="B2437" s="1" t="str">
        <f t="shared" si="77"/>
        <v/>
      </c>
      <c r="C2437" s="1" t="str">
        <f>IF(I2437="","",IF(J2437="OUT","",IF(COUNTIF($A$2:A2437,A2437)=1,1,"")))</f>
        <v/>
      </c>
      <c r="D2437" s="1" t="str">
        <f>IF(I2437="","",IF(J2437="IN","",IF(COUNTIF($A$2:A2437,A2437)=1,1,"")))</f>
        <v/>
      </c>
      <c r="E2437" s="1" t="str">
        <f>IF(I2437="","",IF(J2437="OUT","",IF(COUNTIF(B$2:$B2437,B2437)=1,1,"")))</f>
        <v/>
      </c>
      <c r="F2437" s="1" t="str">
        <f>IF(I2437="","",IF(J2437="IN","",IF(COUNTIF($B$2:B2437,B2437)=1,1,"")))</f>
        <v/>
      </c>
      <c r="G2437" s="1" t="str">
        <f>IF(I2437="","",COUNTIF($K$1:K2437,K2437))</f>
        <v/>
      </c>
      <c r="H2437" s="1" t="str">
        <f>IF(I2437="","",COUNTIF($G$2:G2437,1))</f>
        <v/>
      </c>
    </row>
    <row r="2438" spans="1:8" x14ac:dyDescent="0.2">
      <c r="A2438" s="1" t="str">
        <f t="shared" si="76"/>
        <v/>
      </c>
      <c r="B2438" s="1" t="str">
        <f t="shared" si="77"/>
        <v/>
      </c>
      <c r="C2438" s="1" t="str">
        <f>IF(I2438="","",IF(J2438="OUT","",IF(COUNTIF($A$2:A2438,A2438)=1,1,"")))</f>
        <v/>
      </c>
      <c r="D2438" s="1" t="str">
        <f>IF(I2438="","",IF(J2438="IN","",IF(COUNTIF($A$2:A2438,A2438)=1,1,"")))</f>
        <v/>
      </c>
      <c r="E2438" s="1" t="str">
        <f>IF(I2438="","",IF(J2438="OUT","",IF(COUNTIF(B$2:$B2438,B2438)=1,1,"")))</f>
        <v/>
      </c>
      <c r="F2438" s="1" t="str">
        <f>IF(I2438="","",IF(J2438="IN","",IF(COUNTIF($B$2:B2438,B2438)=1,1,"")))</f>
        <v/>
      </c>
      <c r="G2438" s="1" t="str">
        <f>IF(I2438="","",COUNTIF($K$1:K2438,K2438))</f>
        <v/>
      </c>
      <c r="H2438" s="1" t="str">
        <f>IF(I2438="","",COUNTIF($G$2:G2438,1))</f>
        <v/>
      </c>
    </row>
    <row r="2439" spans="1:8" x14ac:dyDescent="0.2">
      <c r="A2439" s="1" t="str">
        <f t="shared" si="76"/>
        <v/>
      </c>
      <c r="B2439" s="1" t="str">
        <f t="shared" si="77"/>
        <v/>
      </c>
      <c r="C2439" s="1" t="str">
        <f>IF(I2439="","",IF(J2439="OUT","",IF(COUNTIF($A$2:A2439,A2439)=1,1,"")))</f>
        <v/>
      </c>
      <c r="D2439" s="1" t="str">
        <f>IF(I2439="","",IF(J2439="IN","",IF(COUNTIF($A$2:A2439,A2439)=1,1,"")))</f>
        <v/>
      </c>
      <c r="E2439" s="1" t="str">
        <f>IF(I2439="","",IF(J2439="OUT","",IF(COUNTIF(B$2:$B2439,B2439)=1,1,"")))</f>
        <v/>
      </c>
      <c r="F2439" s="1" t="str">
        <f>IF(I2439="","",IF(J2439="IN","",IF(COUNTIF($B$2:B2439,B2439)=1,1,"")))</f>
        <v/>
      </c>
      <c r="G2439" s="1" t="str">
        <f>IF(I2439="","",COUNTIF($K$1:K2439,K2439))</f>
        <v/>
      </c>
      <c r="H2439" s="1" t="str">
        <f>IF(I2439="","",COUNTIF($G$2:G2439,1))</f>
        <v/>
      </c>
    </row>
    <row r="2440" spans="1:8" x14ac:dyDescent="0.2">
      <c r="A2440" s="1" t="str">
        <f t="shared" si="76"/>
        <v/>
      </c>
      <c r="B2440" s="1" t="str">
        <f t="shared" si="77"/>
        <v/>
      </c>
      <c r="C2440" s="1" t="str">
        <f>IF(I2440="","",IF(J2440="OUT","",IF(COUNTIF($A$2:A2440,A2440)=1,1,"")))</f>
        <v/>
      </c>
      <c r="D2440" s="1" t="str">
        <f>IF(I2440="","",IF(J2440="IN","",IF(COUNTIF($A$2:A2440,A2440)=1,1,"")))</f>
        <v/>
      </c>
      <c r="E2440" s="1" t="str">
        <f>IF(I2440="","",IF(J2440="OUT","",IF(COUNTIF(B$2:$B2440,B2440)=1,1,"")))</f>
        <v/>
      </c>
      <c r="F2440" s="1" t="str">
        <f>IF(I2440="","",IF(J2440="IN","",IF(COUNTIF($B$2:B2440,B2440)=1,1,"")))</f>
        <v/>
      </c>
      <c r="G2440" s="1" t="str">
        <f>IF(I2440="","",COUNTIF($K$1:K2440,K2440))</f>
        <v/>
      </c>
      <c r="H2440" s="1" t="str">
        <f>IF(I2440="","",COUNTIF($G$2:G2440,1))</f>
        <v/>
      </c>
    </row>
    <row r="2441" spans="1:8" x14ac:dyDescent="0.2">
      <c r="A2441" s="1" t="str">
        <f t="shared" si="76"/>
        <v/>
      </c>
      <c r="B2441" s="1" t="str">
        <f t="shared" si="77"/>
        <v/>
      </c>
      <c r="C2441" s="1" t="str">
        <f>IF(I2441="","",IF(J2441="OUT","",IF(COUNTIF($A$2:A2441,A2441)=1,1,"")))</f>
        <v/>
      </c>
      <c r="D2441" s="1" t="str">
        <f>IF(I2441="","",IF(J2441="IN","",IF(COUNTIF($A$2:A2441,A2441)=1,1,"")))</f>
        <v/>
      </c>
      <c r="E2441" s="1" t="str">
        <f>IF(I2441="","",IF(J2441="OUT","",IF(COUNTIF(B$2:$B2441,B2441)=1,1,"")))</f>
        <v/>
      </c>
      <c r="F2441" s="1" t="str">
        <f>IF(I2441="","",IF(J2441="IN","",IF(COUNTIF($B$2:B2441,B2441)=1,1,"")))</f>
        <v/>
      </c>
      <c r="G2441" s="1" t="str">
        <f>IF(I2441="","",COUNTIF($K$1:K2441,K2441))</f>
        <v/>
      </c>
      <c r="H2441" s="1" t="str">
        <f>IF(I2441="","",COUNTIF($G$2:G2441,1))</f>
        <v/>
      </c>
    </row>
    <row r="2442" spans="1:8" x14ac:dyDescent="0.2">
      <c r="A2442" s="1" t="str">
        <f t="shared" si="76"/>
        <v/>
      </c>
      <c r="B2442" s="1" t="str">
        <f t="shared" si="77"/>
        <v/>
      </c>
      <c r="C2442" s="1" t="str">
        <f>IF(I2442="","",IF(J2442="OUT","",IF(COUNTIF($A$2:A2442,A2442)=1,1,"")))</f>
        <v/>
      </c>
      <c r="D2442" s="1" t="str">
        <f>IF(I2442="","",IF(J2442="IN","",IF(COUNTIF($A$2:A2442,A2442)=1,1,"")))</f>
        <v/>
      </c>
      <c r="E2442" s="1" t="str">
        <f>IF(I2442="","",IF(J2442="OUT","",IF(COUNTIF(B$2:$B2442,B2442)=1,1,"")))</f>
        <v/>
      </c>
      <c r="F2442" s="1" t="str">
        <f>IF(I2442="","",IF(J2442="IN","",IF(COUNTIF($B$2:B2442,B2442)=1,1,"")))</f>
        <v/>
      </c>
      <c r="G2442" s="1" t="str">
        <f>IF(I2442="","",COUNTIF($K$1:K2442,K2442))</f>
        <v/>
      </c>
      <c r="H2442" s="1" t="str">
        <f>IF(I2442="","",COUNTIF($G$2:G2442,1))</f>
        <v/>
      </c>
    </row>
    <row r="2443" spans="1:8" x14ac:dyDescent="0.2">
      <c r="A2443" s="1" t="str">
        <f t="shared" si="76"/>
        <v/>
      </c>
      <c r="B2443" s="1" t="str">
        <f t="shared" si="77"/>
        <v/>
      </c>
      <c r="C2443" s="1" t="str">
        <f>IF(I2443="","",IF(J2443="OUT","",IF(COUNTIF($A$2:A2443,A2443)=1,1,"")))</f>
        <v/>
      </c>
      <c r="D2443" s="1" t="str">
        <f>IF(I2443="","",IF(J2443="IN","",IF(COUNTIF($A$2:A2443,A2443)=1,1,"")))</f>
        <v/>
      </c>
      <c r="E2443" s="1" t="str">
        <f>IF(I2443="","",IF(J2443="OUT","",IF(COUNTIF(B$2:$B2443,B2443)=1,1,"")))</f>
        <v/>
      </c>
      <c r="F2443" s="1" t="str">
        <f>IF(I2443="","",IF(J2443="IN","",IF(COUNTIF($B$2:B2443,B2443)=1,1,"")))</f>
        <v/>
      </c>
      <c r="G2443" s="1" t="str">
        <f>IF(I2443="","",COUNTIF($K$1:K2443,K2443))</f>
        <v/>
      </c>
      <c r="H2443" s="1" t="str">
        <f>IF(I2443="","",COUNTIF($G$2:G2443,1))</f>
        <v/>
      </c>
    </row>
    <row r="2444" spans="1:8" x14ac:dyDescent="0.2">
      <c r="A2444" s="1" t="str">
        <f t="shared" si="76"/>
        <v/>
      </c>
      <c r="B2444" s="1" t="str">
        <f t="shared" si="77"/>
        <v/>
      </c>
      <c r="C2444" s="1" t="str">
        <f>IF(I2444="","",IF(J2444="OUT","",IF(COUNTIF($A$2:A2444,A2444)=1,1,"")))</f>
        <v/>
      </c>
      <c r="D2444" s="1" t="str">
        <f>IF(I2444="","",IF(J2444="IN","",IF(COUNTIF($A$2:A2444,A2444)=1,1,"")))</f>
        <v/>
      </c>
      <c r="E2444" s="1" t="str">
        <f>IF(I2444="","",IF(J2444="OUT","",IF(COUNTIF(B$2:$B2444,B2444)=1,1,"")))</f>
        <v/>
      </c>
      <c r="F2444" s="1" t="str">
        <f>IF(I2444="","",IF(J2444="IN","",IF(COUNTIF($B$2:B2444,B2444)=1,1,"")))</f>
        <v/>
      </c>
      <c r="G2444" s="1" t="str">
        <f>IF(I2444="","",COUNTIF($K$1:K2444,K2444))</f>
        <v/>
      </c>
      <c r="H2444" s="1" t="str">
        <f>IF(I2444="","",COUNTIF($G$2:G2444,1))</f>
        <v/>
      </c>
    </row>
    <row r="2445" spans="1:8" x14ac:dyDescent="0.2">
      <c r="A2445" s="1" t="str">
        <f t="shared" si="76"/>
        <v/>
      </c>
      <c r="B2445" s="1" t="str">
        <f t="shared" si="77"/>
        <v/>
      </c>
      <c r="C2445" s="1" t="str">
        <f>IF(I2445="","",IF(J2445="OUT","",IF(COUNTIF($A$2:A2445,A2445)=1,1,"")))</f>
        <v/>
      </c>
      <c r="D2445" s="1" t="str">
        <f>IF(I2445="","",IF(J2445="IN","",IF(COUNTIF($A$2:A2445,A2445)=1,1,"")))</f>
        <v/>
      </c>
      <c r="E2445" s="1" t="str">
        <f>IF(I2445="","",IF(J2445="OUT","",IF(COUNTIF(B$2:$B2445,B2445)=1,1,"")))</f>
        <v/>
      </c>
      <c r="F2445" s="1" t="str">
        <f>IF(I2445="","",IF(J2445="IN","",IF(COUNTIF($B$2:B2445,B2445)=1,1,"")))</f>
        <v/>
      </c>
      <c r="G2445" s="1" t="str">
        <f>IF(I2445="","",COUNTIF($K$1:K2445,K2445))</f>
        <v/>
      </c>
      <c r="H2445" s="1" t="str">
        <f>IF(I2445="","",COUNTIF($G$2:G2445,1))</f>
        <v/>
      </c>
    </row>
    <row r="2446" spans="1:8" x14ac:dyDescent="0.2">
      <c r="A2446" s="1" t="str">
        <f t="shared" si="76"/>
        <v/>
      </c>
      <c r="B2446" s="1" t="str">
        <f t="shared" si="77"/>
        <v/>
      </c>
      <c r="C2446" s="1" t="str">
        <f>IF(I2446="","",IF(J2446="OUT","",IF(COUNTIF($A$2:A2446,A2446)=1,1,"")))</f>
        <v/>
      </c>
      <c r="D2446" s="1" t="str">
        <f>IF(I2446="","",IF(J2446="IN","",IF(COUNTIF($A$2:A2446,A2446)=1,1,"")))</f>
        <v/>
      </c>
      <c r="E2446" s="1" t="str">
        <f>IF(I2446="","",IF(J2446="OUT","",IF(COUNTIF(B$2:$B2446,B2446)=1,1,"")))</f>
        <v/>
      </c>
      <c r="F2446" s="1" t="str">
        <f>IF(I2446="","",IF(J2446="IN","",IF(COUNTIF($B$2:B2446,B2446)=1,1,"")))</f>
        <v/>
      </c>
      <c r="G2446" s="1" t="str">
        <f>IF(I2446="","",COUNTIF($K$1:K2446,K2446))</f>
        <v/>
      </c>
      <c r="H2446" s="1" t="str">
        <f>IF(I2446="","",COUNTIF($G$2:G2446,1))</f>
        <v/>
      </c>
    </row>
    <row r="2447" spans="1:8" x14ac:dyDescent="0.2">
      <c r="A2447" s="1" t="str">
        <f t="shared" si="76"/>
        <v/>
      </c>
      <c r="B2447" s="1" t="str">
        <f t="shared" si="77"/>
        <v/>
      </c>
      <c r="C2447" s="1" t="str">
        <f>IF(I2447="","",IF(J2447="OUT","",IF(COUNTIF($A$2:A2447,A2447)=1,1,"")))</f>
        <v/>
      </c>
      <c r="D2447" s="1" t="str">
        <f>IF(I2447="","",IF(J2447="IN","",IF(COUNTIF($A$2:A2447,A2447)=1,1,"")))</f>
        <v/>
      </c>
      <c r="E2447" s="1" t="str">
        <f>IF(I2447="","",IF(J2447="OUT","",IF(COUNTIF(B$2:$B2447,B2447)=1,1,"")))</f>
        <v/>
      </c>
      <c r="F2447" s="1" t="str">
        <f>IF(I2447="","",IF(J2447="IN","",IF(COUNTIF($B$2:B2447,B2447)=1,1,"")))</f>
        <v/>
      </c>
      <c r="G2447" s="1" t="str">
        <f>IF(I2447="","",COUNTIF($K$1:K2447,K2447))</f>
        <v/>
      </c>
      <c r="H2447" s="1" t="str">
        <f>IF(I2447="","",COUNTIF($G$2:G2447,1))</f>
        <v/>
      </c>
    </row>
    <row r="2448" spans="1:8" x14ac:dyDescent="0.2">
      <c r="A2448" s="1" t="str">
        <f t="shared" si="76"/>
        <v/>
      </c>
      <c r="B2448" s="1" t="str">
        <f t="shared" si="77"/>
        <v/>
      </c>
      <c r="C2448" s="1" t="str">
        <f>IF(I2448="","",IF(J2448="OUT","",IF(COUNTIF($A$2:A2448,A2448)=1,1,"")))</f>
        <v/>
      </c>
      <c r="D2448" s="1" t="str">
        <f>IF(I2448="","",IF(J2448="IN","",IF(COUNTIF($A$2:A2448,A2448)=1,1,"")))</f>
        <v/>
      </c>
      <c r="E2448" s="1" t="str">
        <f>IF(I2448="","",IF(J2448="OUT","",IF(COUNTIF(B$2:$B2448,B2448)=1,1,"")))</f>
        <v/>
      </c>
      <c r="F2448" s="1" t="str">
        <f>IF(I2448="","",IF(J2448="IN","",IF(COUNTIF($B$2:B2448,B2448)=1,1,"")))</f>
        <v/>
      </c>
      <c r="G2448" s="1" t="str">
        <f>IF(I2448="","",COUNTIF($K$1:K2448,K2448))</f>
        <v/>
      </c>
      <c r="H2448" s="1" t="str">
        <f>IF(I2448="","",COUNTIF($G$2:G2448,1))</f>
        <v/>
      </c>
    </row>
    <row r="2449" spans="1:8" x14ac:dyDescent="0.2">
      <c r="A2449" s="1" t="str">
        <f t="shared" si="76"/>
        <v/>
      </c>
      <c r="B2449" s="1" t="str">
        <f t="shared" si="77"/>
        <v/>
      </c>
      <c r="C2449" s="1" t="str">
        <f>IF(I2449="","",IF(J2449="OUT","",IF(COUNTIF($A$2:A2449,A2449)=1,1,"")))</f>
        <v/>
      </c>
      <c r="D2449" s="1" t="str">
        <f>IF(I2449="","",IF(J2449="IN","",IF(COUNTIF($A$2:A2449,A2449)=1,1,"")))</f>
        <v/>
      </c>
      <c r="E2449" s="1" t="str">
        <f>IF(I2449="","",IF(J2449="OUT","",IF(COUNTIF(B$2:$B2449,B2449)=1,1,"")))</f>
        <v/>
      </c>
      <c r="F2449" s="1" t="str">
        <f>IF(I2449="","",IF(J2449="IN","",IF(COUNTIF($B$2:B2449,B2449)=1,1,"")))</f>
        <v/>
      </c>
      <c r="G2449" s="1" t="str">
        <f>IF(I2449="","",COUNTIF($K$1:K2449,K2449))</f>
        <v/>
      </c>
      <c r="H2449" s="1" t="str">
        <f>IF(I2449="","",COUNTIF($G$2:G2449,1))</f>
        <v/>
      </c>
    </row>
    <row r="2450" spans="1:8" x14ac:dyDescent="0.2">
      <c r="A2450" s="1" t="str">
        <f t="shared" si="76"/>
        <v/>
      </c>
      <c r="B2450" s="1" t="str">
        <f t="shared" si="77"/>
        <v/>
      </c>
      <c r="C2450" s="1" t="str">
        <f>IF(I2450="","",IF(J2450="OUT","",IF(COUNTIF($A$2:A2450,A2450)=1,1,"")))</f>
        <v/>
      </c>
      <c r="D2450" s="1" t="str">
        <f>IF(I2450="","",IF(J2450="IN","",IF(COUNTIF($A$2:A2450,A2450)=1,1,"")))</f>
        <v/>
      </c>
      <c r="E2450" s="1" t="str">
        <f>IF(I2450="","",IF(J2450="OUT","",IF(COUNTIF(B$2:$B2450,B2450)=1,1,"")))</f>
        <v/>
      </c>
      <c r="F2450" s="1" t="str">
        <f>IF(I2450="","",IF(J2450="IN","",IF(COUNTIF($B$2:B2450,B2450)=1,1,"")))</f>
        <v/>
      </c>
      <c r="G2450" s="1" t="str">
        <f>IF(I2450="","",COUNTIF($K$1:K2450,K2450))</f>
        <v/>
      </c>
      <c r="H2450" s="1" t="str">
        <f>IF(I2450="","",COUNTIF($G$2:G2450,1))</f>
        <v/>
      </c>
    </row>
    <row r="2451" spans="1:8" x14ac:dyDescent="0.2">
      <c r="A2451" s="1" t="str">
        <f t="shared" si="76"/>
        <v/>
      </c>
      <c r="B2451" s="1" t="str">
        <f t="shared" si="77"/>
        <v/>
      </c>
      <c r="C2451" s="1" t="str">
        <f>IF(I2451="","",IF(J2451="OUT","",IF(COUNTIF($A$2:A2451,A2451)=1,1,"")))</f>
        <v/>
      </c>
      <c r="D2451" s="1" t="str">
        <f>IF(I2451="","",IF(J2451="IN","",IF(COUNTIF($A$2:A2451,A2451)=1,1,"")))</f>
        <v/>
      </c>
      <c r="E2451" s="1" t="str">
        <f>IF(I2451="","",IF(J2451="OUT","",IF(COUNTIF(B$2:$B2451,B2451)=1,1,"")))</f>
        <v/>
      </c>
      <c r="F2451" s="1" t="str">
        <f>IF(I2451="","",IF(J2451="IN","",IF(COUNTIF($B$2:B2451,B2451)=1,1,"")))</f>
        <v/>
      </c>
      <c r="G2451" s="1" t="str">
        <f>IF(I2451="","",COUNTIF($K$1:K2451,K2451))</f>
        <v/>
      </c>
      <c r="H2451" s="1" t="str">
        <f>IF(I2451="","",COUNTIF($G$2:G2451,1))</f>
        <v/>
      </c>
    </row>
    <row r="2452" spans="1:8" x14ac:dyDescent="0.2">
      <c r="A2452" s="1" t="str">
        <f t="shared" si="76"/>
        <v/>
      </c>
      <c r="B2452" s="1" t="str">
        <f t="shared" si="77"/>
        <v/>
      </c>
      <c r="C2452" s="1" t="str">
        <f>IF(I2452="","",IF(J2452="OUT","",IF(COUNTIF($A$2:A2452,A2452)=1,1,"")))</f>
        <v/>
      </c>
      <c r="D2452" s="1" t="str">
        <f>IF(I2452="","",IF(J2452="IN","",IF(COUNTIF($A$2:A2452,A2452)=1,1,"")))</f>
        <v/>
      </c>
      <c r="E2452" s="1" t="str">
        <f>IF(I2452="","",IF(J2452="OUT","",IF(COUNTIF(B$2:$B2452,B2452)=1,1,"")))</f>
        <v/>
      </c>
      <c r="F2452" s="1" t="str">
        <f>IF(I2452="","",IF(J2452="IN","",IF(COUNTIF($B$2:B2452,B2452)=1,1,"")))</f>
        <v/>
      </c>
      <c r="G2452" s="1" t="str">
        <f>IF(I2452="","",COUNTIF($K$1:K2452,K2452))</f>
        <v/>
      </c>
      <c r="H2452" s="1" t="str">
        <f>IF(I2452="","",COUNTIF($G$2:G2452,1))</f>
        <v/>
      </c>
    </row>
    <row r="2453" spans="1:8" x14ac:dyDescent="0.2">
      <c r="A2453" s="1" t="str">
        <f t="shared" si="76"/>
        <v/>
      </c>
      <c r="B2453" s="1" t="str">
        <f t="shared" si="77"/>
        <v/>
      </c>
      <c r="C2453" s="1" t="str">
        <f>IF(I2453="","",IF(J2453="OUT","",IF(COUNTIF($A$2:A2453,A2453)=1,1,"")))</f>
        <v/>
      </c>
      <c r="D2453" s="1" t="str">
        <f>IF(I2453="","",IF(J2453="IN","",IF(COUNTIF($A$2:A2453,A2453)=1,1,"")))</f>
        <v/>
      </c>
      <c r="E2453" s="1" t="str">
        <f>IF(I2453="","",IF(J2453="OUT","",IF(COUNTIF(B$2:$B2453,B2453)=1,1,"")))</f>
        <v/>
      </c>
      <c r="F2453" s="1" t="str">
        <f>IF(I2453="","",IF(J2453="IN","",IF(COUNTIF($B$2:B2453,B2453)=1,1,"")))</f>
        <v/>
      </c>
      <c r="G2453" s="1" t="str">
        <f>IF(I2453="","",COUNTIF($K$1:K2453,K2453))</f>
        <v/>
      </c>
      <c r="H2453" s="1" t="str">
        <f>IF(I2453="","",COUNTIF($G$2:G2453,1))</f>
        <v/>
      </c>
    </row>
    <row r="2454" spans="1:8" x14ac:dyDescent="0.2">
      <c r="A2454" s="1" t="str">
        <f t="shared" si="76"/>
        <v/>
      </c>
      <c r="B2454" s="1" t="str">
        <f t="shared" si="77"/>
        <v/>
      </c>
      <c r="C2454" s="1" t="str">
        <f>IF(I2454="","",IF(J2454="OUT","",IF(COUNTIF($A$2:A2454,A2454)=1,1,"")))</f>
        <v/>
      </c>
      <c r="D2454" s="1" t="str">
        <f>IF(I2454="","",IF(J2454="IN","",IF(COUNTIF($A$2:A2454,A2454)=1,1,"")))</f>
        <v/>
      </c>
      <c r="E2454" s="1" t="str">
        <f>IF(I2454="","",IF(J2454="OUT","",IF(COUNTIF(B$2:$B2454,B2454)=1,1,"")))</f>
        <v/>
      </c>
      <c r="F2454" s="1" t="str">
        <f>IF(I2454="","",IF(J2454="IN","",IF(COUNTIF($B$2:B2454,B2454)=1,1,"")))</f>
        <v/>
      </c>
      <c r="G2454" s="1" t="str">
        <f>IF(I2454="","",COUNTIF($K$1:K2454,K2454))</f>
        <v/>
      </c>
      <c r="H2454" s="1" t="str">
        <f>IF(I2454="","",COUNTIF($G$2:G2454,1))</f>
        <v/>
      </c>
    </row>
    <row r="2455" spans="1:8" x14ac:dyDescent="0.2">
      <c r="A2455" s="1" t="str">
        <f t="shared" si="76"/>
        <v/>
      </c>
      <c r="B2455" s="1" t="str">
        <f t="shared" si="77"/>
        <v/>
      </c>
      <c r="C2455" s="1" t="str">
        <f>IF(I2455="","",IF(J2455="OUT","",IF(COUNTIF($A$2:A2455,A2455)=1,1,"")))</f>
        <v/>
      </c>
      <c r="D2455" s="1" t="str">
        <f>IF(I2455="","",IF(J2455="IN","",IF(COUNTIF($A$2:A2455,A2455)=1,1,"")))</f>
        <v/>
      </c>
      <c r="E2455" s="1" t="str">
        <f>IF(I2455="","",IF(J2455="OUT","",IF(COUNTIF(B$2:$B2455,B2455)=1,1,"")))</f>
        <v/>
      </c>
      <c r="F2455" s="1" t="str">
        <f>IF(I2455="","",IF(J2455="IN","",IF(COUNTIF($B$2:B2455,B2455)=1,1,"")))</f>
        <v/>
      </c>
      <c r="G2455" s="1" t="str">
        <f>IF(I2455="","",COUNTIF($K$1:K2455,K2455))</f>
        <v/>
      </c>
      <c r="H2455" s="1" t="str">
        <f>IF(I2455="","",COUNTIF($G$2:G2455,1))</f>
        <v/>
      </c>
    </row>
    <row r="2456" spans="1:8" x14ac:dyDescent="0.2">
      <c r="A2456" s="1" t="str">
        <f t="shared" si="76"/>
        <v/>
      </c>
      <c r="B2456" s="1" t="str">
        <f t="shared" si="77"/>
        <v/>
      </c>
      <c r="C2456" s="1" t="str">
        <f>IF(I2456="","",IF(J2456="OUT","",IF(COUNTIF($A$2:A2456,A2456)=1,1,"")))</f>
        <v/>
      </c>
      <c r="D2456" s="1" t="str">
        <f>IF(I2456="","",IF(J2456="IN","",IF(COUNTIF($A$2:A2456,A2456)=1,1,"")))</f>
        <v/>
      </c>
      <c r="E2456" s="1" t="str">
        <f>IF(I2456="","",IF(J2456="OUT","",IF(COUNTIF(B$2:$B2456,B2456)=1,1,"")))</f>
        <v/>
      </c>
      <c r="F2456" s="1" t="str">
        <f>IF(I2456="","",IF(J2456="IN","",IF(COUNTIF($B$2:B2456,B2456)=1,1,"")))</f>
        <v/>
      </c>
      <c r="G2456" s="1" t="str">
        <f>IF(I2456="","",COUNTIF($K$1:K2456,K2456))</f>
        <v/>
      </c>
      <c r="H2456" s="1" t="str">
        <f>IF(I2456="","",COUNTIF($G$2:G2456,1))</f>
        <v/>
      </c>
    </row>
    <row r="2457" spans="1:8" x14ac:dyDescent="0.2">
      <c r="A2457" s="1" t="str">
        <f t="shared" si="76"/>
        <v/>
      </c>
      <c r="B2457" s="1" t="str">
        <f t="shared" si="77"/>
        <v/>
      </c>
      <c r="C2457" s="1" t="str">
        <f>IF(I2457="","",IF(J2457="OUT","",IF(COUNTIF($A$2:A2457,A2457)=1,1,"")))</f>
        <v/>
      </c>
      <c r="D2457" s="1" t="str">
        <f>IF(I2457="","",IF(J2457="IN","",IF(COUNTIF($A$2:A2457,A2457)=1,1,"")))</f>
        <v/>
      </c>
      <c r="E2457" s="1" t="str">
        <f>IF(I2457="","",IF(J2457="OUT","",IF(COUNTIF(B$2:$B2457,B2457)=1,1,"")))</f>
        <v/>
      </c>
      <c r="F2457" s="1" t="str">
        <f>IF(I2457="","",IF(J2457="IN","",IF(COUNTIF($B$2:B2457,B2457)=1,1,"")))</f>
        <v/>
      </c>
      <c r="G2457" s="1" t="str">
        <f>IF(I2457="","",COUNTIF($K$1:K2457,K2457))</f>
        <v/>
      </c>
      <c r="H2457" s="1" t="str">
        <f>IF(I2457="","",COUNTIF($G$2:G2457,1))</f>
        <v/>
      </c>
    </row>
    <row r="2458" spans="1:8" x14ac:dyDescent="0.2">
      <c r="A2458" s="1" t="str">
        <f t="shared" si="76"/>
        <v/>
      </c>
      <c r="B2458" s="1" t="str">
        <f t="shared" si="77"/>
        <v/>
      </c>
      <c r="C2458" s="1" t="str">
        <f>IF(I2458="","",IF(J2458="OUT","",IF(COUNTIF($A$2:A2458,A2458)=1,1,"")))</f>
        <v/>
      </c>
      <c r="D2458" s="1" t="str">
        <f>IF(I2458="","",IF(J2458="IN","",IF(COUNTIF($A$2:A2458,A2458)=1,1,"")))</f>
        <v/>
      </c>
      <c r="E2458" s="1" t="str">
        <f>IF(I2458="","",IF(J2458="OUT","",IF(COUNTIF(B$2:$B2458,B2458)=1,1,"")))</f>
        <v/>
      </c>
      <c r="F2458" s="1" t="str">
        <f>IF(I2458="","",IF(J2458="IN","",IF(COUNTIF($B$2:B2458,B2458)=1,1,"")))</f>
        <v/>
      </c>
      <c r="G2458" s="1" t="str">
        <f>IF(I2458="","",COUNTIF($K$1:K2458,K2458))</f>
        <v/>
      </c>
      <c r="H2458" s="1" t="str">
        <f>IF(I2458="","",COUNTIF($G$2:G2458,1))</f>
        <v/>
      </c>
    </row>
    <row r="2459" spans="1:8" x14ac:dyDescent="0.2">
      <c r="A2459" s="1" t="str">
        <f t="shared" si="76"/>
        <v/>
      </c>
      <c r="B2459" s="1" t="str">
        <f t="shared" si="77"/>
        <v/>
      </c>
      <c r="C2459" s="1" t="str">
        <f>IF(I2459="","",IF(J2459="OUT","",IF(COUNTIF($A$2:A2459,A2459)=1,1,"")))</f>
        <v/>
      </c>
      <c r="D2459" s="1" t="str">
        <f>IF(I2459="","",IF(J2459="IN","",IF(COUNTIF($A$2:A2459,A2459)=1,1,"")))</f>
        <v/>
      </c>
      <c r="E2459" s="1" t="str">
        <f>IF(I2459="","",IF(J2459="OUT","",IF(COUNTIF(B$2:$B2459,B2459)=1,1,"")))</f>
        <v/>
      </c>
      <c r="F2459" s="1" t="str">
        <f>IF(I2459="","",IF(J2459="IN","",IF(COUNTIF($B$2:B2459,B2459)=1,1,"")))</f>
        <v/>
      </c>
      <c r="G2459" s="1" t="str">
        <f>IF(I2459="","",COUNTIF($K$1:K2459,K2459))</f>
        <v/>
      </c>
      <c r="H2459" s="1" t="str">
        <f>IF(I2459="","",COUNTIF($G$2:G2459,1))</f>
        <v/>
      </c>
    </row>
    <row r="2460" spans="1:8" x14ac:dyDescent="0.2">
      <c r="A2460" s="1" t="str">
        <f t="shared" si="76"/>
        <v/>
      </c>
      <c r="B2460" s="1" t="str">
        <f t="shared" si="77"/>
        <v/>
      </c>
      <c r="C2460" s="1" t="str">
        <f>IF(I2460="","",IF(J2460="OUT","",IF(COUNTIF($A$2:A2460,A2460)=1,1,"")))</f>
        <v/>
      </c>
      <c r="D2460" s="1" t="str">
        <f>IF(I2460="","",IF(J2460="IN","",IF(COUNTIF($A$2:A2460,A2460)=1,1,"")))</f>
        <v/>
      </c>
      <c r="E2460" s="1" t="str">
        <f>IF(I2460="","",IF(J2460="OUT","",IF(COUNTIF(B$2:$B2460,B2460)=1,1,"")))</f>
        <v/>
      </c>
      <c r="F2460" s="1" t="str">
        <f>IF(I2460="","",IF(J2460="IN","",IF(COUNTIF($B$2:B2460,B2460)=1,1,"")))</f>
        <v/>
      </c>
      <c r="G2460" s="1" t="str">
        <f>IF(I2460="","",COUNTIF($K$1:K2460,K2460))</f>
        <v/>
      </c>
      <c r="H2460" s="1" t="str">
        <f>IF(I2460="","",COUNTIF($G$2:G2460,1))</f>
        <v/>
      </c>
    </row>
    <row r="2461" spans="1:8" x14ac:dyDescent="0.2">
      <c r="A2461" s="1" t="str">
        <f t="shared" si="76"/>
        <v/>
      </c>
      <c r="B2461" s="1" t="str">
        <f t="shared" si="77"/>
        <v/>
      </c>
      <c r="C2461" s="1" t="str">
        <f>IF(I2461="","",IF(J2461="OUT","",IF(COUNTIF($A$2:A2461,A2461)=1,1,"")))</f>
        <v/>
      </c>
      <c r="D2461" s="1" t="str">
        <f>IF(I2461="","",IF(J2461="IN","",IF(COUNTIF($A$2:A2461,A2461)=1,1,"")))</f>
        <v/>
      </c>
      <c r="E2461" s="1" t="str">
        <f>IF(I2461="","",IF(J2461="OUT","",IF(COUNTIF(B$2:$B2461,B2461)=1,1,"")))</f>
        <v/>
      </c>
      <c r="F2461" s="1" t="str">
        <f>IF(I2461="","",IF(J2461="IN","",IF(COUNTIF($B$2:B2461,B2461)=1,1,"")))</f>
        <v/>
      </c>
      <c r="G2461" s="1" t="str">
        <f>IF(I2461="","",COUNTIF($K$1:K2461,K2461))</f>
        <v/>
      </c>
      <c r="H2461" s="1" t="str">
        <f>IF(I2461="","",COUNTIF($G$2:G2461,1))</f>
        <v/>
      </c>
    </row>
    <row r="2462" spans="1:8" x14ac:dyDescent="0.2">
      <c r="A2462" s="1" t="str">
        <f t="shared" si="76"/>
        <v/>
      </c>
      <c r="B2462" s="1" t="str">
        <f t="shared" si="77"/>
        <v/>
      </c>
      <c r="C2462" s="1" t="str">
        <f>IF(I2462="","",IF(J2462="OUT","",IF(COUNTIF($A$2:A2462,A2462)=1,1,"")))</f>
        <v/>
      </c>
      <c r="D2462" s="1" t="str">
        <f>IF(I2462="","",IF(J2462="IN","",IF(COUNTIF($A$2:A2462,A2462)=1,1,"")))</f>
        <v/>
      </c>
      <c r="E2462" s="1" t="str">
        <f>IF(I2462="","",IF(J2462="OUT","",IF(COUNTIF(B$2:$B2462,B2462)=1,1,"")))</f>
        <v/>
      </c>
      <c r="F2462" s="1" t="str">
        <f>IF(I2462="","",IF(J2462="IN","",IF(COUNTIF($B$2:B2462,B2462)=1,1,"")))</f>
        <v/>
      </c>
      <c r="G2462" s="1" t="str">
        <f>IF(I2462="","",COUNTIF($K$1:K2462,K2462))</f>
        <v/>
      </c>
      <c r="H2462" s="1" t="str">
        <f>IF(I2462="","",COUNTIF($G$2:G2462,1))</f>
        <v/>
      </c>
    </row>
    <row r="2463" spans="1:8" x14ac:dyDescent="0.2">
      <c r="A2463" s="1" t="str">
        <f t="shared" si="76"/>
        <v/>
      </c>
      <c r="B2463" s="1" t="str">
        <f t="shared" si="77"/>
        <v/>
      </c>
      <c r="C2463" s="1" t="str">
        <f>IF(I2463="","",IF(J2463="OUT","",IF(COUNTIF($A$2:A2463,A2463)=1,1,"")))</f>
        <v/>
      </c>
      <c r="D2463" s="1" t="str">
        <f>IF(I2463="","",IF(J2463="IN","",IF(COUNTIF($A$2:A2463,A2463)=1,1,"")))</f>
        <v/>
      </c>
      <c r="E2463" s="1" t="str">
        <f>IF(I2463="","",IF(J2463="OUT","",IF(COUNTIF(B$2:$B2463,B2463)=1,1,"")))</f>
        <v/>
      </c>
      <c r="F2463" s="1" t="str">
        <f>IF(I2463="","",IF(J2463="IN","",IF(COUNTIF($B$2:B2463,B2463)=1,1,"")))</f>
        <v/>
      </c>
      <c r="G2463" s="1" t="str">
        <f>IF(I2463="","",COUNTIF($K$1:K2463,K2463))</f>
        <v/>
      </c>
      <c r="H2463" s="1" t="str">
        <f>IF(I2463="","",COUNTIF($G$2:G2463,1))</f>
        <v/>
      </c>
    </row>
    <row r="2464" spans="1:8" x14ac:dyDescent="0.2">
      <c r="A2464" s="1" t="str">
        <f t="shared" si="76"/>
        <v/>
      </c>
      <c r="B2464" s="1" t="str">
        <f t="shared" si="77"/>
        <v/>
      </c>
      <c r="C2464" s="1" t="str">
        <f>IF(I2464="","",IF(J2464="OUT","",IF(COUNTIF($A$2:A2464,A2464)=1,1,"")))</f>
        <v/>
      </c>
      <c r="D2464" s="1" t="str">
        <f>IF(I2464="","",IF(J2464="IN","",IF(COUNTIF($A$2:A2464,A2464)=1,1,"")))</f>
        <v/>
      </c>
      <c r="E2464" s="1" t="str">
        <f>IF(I2464="","",IF(J2464="OUT","",IF(COUNTIF(B$2:$B2464,B2464)=1,1,"")))</f>
        <v/>
      </c>
      <c r="F2464" s="1" t="str">
        <f>IF(I2464="","",IF(J2464="IN","",IF(COUNTIF($B$2:B2464,B2464)=1,1,"")))</f>
        <v/>
      </c>
      <c r="G2464" s="1" t="str">
        <f>IF(I2464="","",COUNTIF($K$1:K2464,K2464))</f>
        <v/>
      </c>
      <c r="H2464" s="1" t="str">
        <f>IF(I2464="","",COUNTIF($G$2:G2464,1))</f>
        <v/>
      </c>
    </row>
    <row r="2465" spans="1:8" x14ac:dyDescent="0.2">
      <c r="A2465" s="1" t="str">
        <f t="shared" si="76"/>
        <v/>
      </c>
      <c r="B2465" s="1" t="str">
        <f t="shared" si="77"/>
        <v/>
      </c>
      <c r="C2465" s="1" t="str">
        <f>IF(I2465="","",IF(J2465="OUT","",IF(COUNTIF($A$2:A2465,A2465)=1,1,"")))</f>
        <v/>
      </c>
      <c r="D2465" s="1" t="str">
        <f>IF(I2465="","",IF(J2465="IN","",IF(COUNTIF($A$2:A2465,A2465)=1,1,"")))</f>
        <v/>
      </c>
      <c r="E2465" s="1" t="str">
        <f>IF(I2465="","",IF(J2465="OUT","",IF(COUNTIF(B$2:$B2465,B2465)=1,1,"")))</f>
        <v/>
      </c>
      <c r="F2465" s="1" t="str">
        <f>IF(I2465="","",IF(J2465="IN","",IF(COUNTIF($B$2:B2465,B2465)=1,1,"")))</f>
        <v/>
      </c>
      <c r="G2465" s="1" t="str">
        <f>IF(I2465="","",COUNTIF($K$1:K2465,K2465))</f>
        <v/>
      </c>
      <c r="H2465" s="1" t="str">
        <f>IF(I2465="","",COUNTIF($G$2:G2465,1))</f>
        <v/>
      </c>
    </row>
    <row r="2466" spans="1:8" x14ac:dyDescent="0.2">
      <c r="A2466" s="1" t="str">
        <f t="shared" si="76"/>
        <v/>
      </c>
      <c r="B2466" s="1" t="str">
        <f t="shared" si="77"/>
        <v/>
      </c>
      <c r="C2466" s="1" t="str">
        <f>IF(I2466="","",IF(J2466="OUT","",IF(COUNTIF($A$2:A2466,A2466)=1,1,"")))</f>
        <v/>
      </c>
      <c r="D2466" s="1" t="str">
        <f>IF(I2466="","",IF(J2466="IN","",IF(COUNTIF($A$2:A2466,A2466)=1,1,"")))</f>
        <v/>
      </c>
      <c r="E2466" s="1" t="str">
        <f>IF(I2466="","",IF(J2466="OUT","",IF(COUNTIF(B$2:$B2466,B2466)=1,1,"")))</f>
        <v/>
      </c>
      <c r="F2466" s="1" t="str">
        <f>IF(I2466="","",IF(J2466="IN","",IF(COUNTIF($B$2:B2466,B2466)=1,1,"")))</f>
        <v/>
      </c>
      <c r="G2466" s="1" t="str">
        <f>IF(I2466="","",COUNTIF($K$1:K2466,K2466))</f>
        <v/>
      </c>
      <c r="H2466" s="1" t="str">
        <f>IF(I2466="","",COUNTIF($G$2:G2466,1))</f>
        <v/>
      </c>
    </row>
    <row r="2467" spans="1:8" x14ac:dyDescent="0.2">
      <c r="A2467" s="1" t="str">
        <f t="shared" si="76"/>
        <v/>
      </c>
      <c r="B2467" s="1" t="str">
        <f t="shared" si="77"/>
        <v/>
      </c>
      <c r="C2467" s="1" t="str">
        <f>IF(I2467="","",IF(J2467="OUT","",IF(COUNTIF($A$2:A2467,A2467)=1,1,"")))</f>
        <v/>
      </c>
      <c r="D2467" s="1" t="str">
        <f>IF(I2467="","",IF(J2467="IN","",IF(COUNTIF($A$2:A2467,A2467)=1,1,"")))</f>
        <v/>
      </c>
      <c r="E2467" s="1" t="str">
        <f>IF(I2467="","",IF(J2467="OUT","",IF(COUNTIF(B$2:$B2467,B2467)=1,1,"")))</f>
        <v/>
      </c>
      <c r="F2467" s="1" t="str">
        <f>IF(I2467="","",IF(J2467="IN","",IF(COUNTIF($B$2:B2467,B2467)=1,1,"")))</f>
        <v/>
      </c>
      <c r="G2467" s="1" t="str">
        <f>IF(I2467="","",COUNTIF($K$1:K2467,K2467))</f>
        <v/>
      </c>
      <c r="H2467" s="1" t="str">
        <f>IF(I2467="","",COUNTIF($G$2:G2467,1))</f>
        <v/>
      </c>
    </row>
    <row r="2468" spans="1:8" x14ac:dyDescent="0.2">
      <c r="A2468" s="1" t="str">
        <f t="shared" ref="A2468:A2531" si="78">IF(I2468="","",L2468&amp;"-"&amp;K2468&amp;"-"&amp;I2468&amp;"-"&amp;J2468)</f>
        <v/>
      </c>
      <c r="B2468" s="1" t="str">
        <f t="shared" ref="B2468:B2531" si="79">IF(I2468="","",L2468&amp;"-"&amp;K2468&amp;"-"&amp;J2468)</f>
        <v/>
      </c>
      <c r="C2468" s="1" t="str">
        <f>IF(I2468="","",IF(J2468="OUT","",IF(COUNTIF($A$2:A2468,A2468)=1,1,"")))</f>
        <v/>
      </c>
      <c r="D2468" s="1" t="str">
        <f>IF(I2468="","",IF(J2468="IN","",IF(COUNTIF($A$2:A2468,A2468)=1,1,"")))</f>
        <v/>
      </c>
      <c r="E2468" s="1" t="str">
        <f>IF(I2468="","",IF(J2468="OUT","",IF(COUNTIF(B$2:$B2468,B2468)=1,1,"")))</f>
        <v/>
      </c>
      <c r="F2468" s="1" t="str">
        <f>IF(I2468="","",IF(J2468="IN","",IF(COUNTIF($B$2:B2468,B2468)=1,1,"")))</f>
        <v/>
      </c>
      <c r="G2468" s="1" t="str">
        <f>IF(I2468="","",COUNTIF($K$1:K2468,K2468))</f>
        <v/>
      </c>
      <c r="H2468" s="1" t="str">
        <f>IF(I2468="","",COUNTIF($G$2:G2468,1))</f>
        <v/>
      </c>
    </row>
    <row r="2469" spans="1:8" x14ac:dyDescent="0.2">
      <c r="A2469" s="1" t="str">
        <f t="shared" si="78"/>
        <v/>
      </c>
      <c r="B2469" s="1" t="str">
        <f t="shared" si="79"/>
        <v/>
      </c>
      <c r="C2469" s="1" t="str">
        <f>IF(I2469="","",IF(J2469="OUT","",IF(COUNTIF($A$2:A2469,A2469)=1,1,"")))</f>
        <v/>
      </c>
      <c r="D2469" s="1" t="str">
        <f>IF(I2469="","",IF(J2469="IN","",IF(COUNTIF($A$2:A2469,A2469)=1,1,"")))</f>
        <v/>
      </c>
      <c r="E2469" s="1" t="str">
        <f>IF(I2469="","",IF(J2469="OUT","",IF(COUNTIF(B$2:$B2469,B2469)=1,1,"")))</f>
        <v/>
      </c>
      <c r="F2469" s="1" t="str">
        <f>IF(I2469="","",IF(J2469="IN","",IF(COUNTIF($B$2:B2469,B2469)=1,1,"")))</f>
        <v/>
      </c>
      <c r="G2469" s="1" t="str">
        <f>IF(I2469="","",COUNTIF($K$1:K2469,K2469))</f>
        <v/>
      </c>
      <c r="H2469" s="1" t="str">
        <f>IF(I2469="","",COUNTIF($G$2:G2469,1))</f>
        <v/>
      </c>
    </row>
    <row r="2470" spans="1:8" x14ac:dyDescent="0.2">
      <c r="A2470" s="1" t="str">
        <f t="shared" si="78"/>
        <v/>
      </c>
      <c r="B2470" s="1" t="str">
        <f t="shared" si="79"/>
        <v/>
      </c>
      <c r="C2470" s="1" t="str">
        <f>IF(I2470="","",IF(J2470="OUT","",IF(COUNTIF($A$2:A2470,A2470)=1,1,"")))</f>
        <v/>
      </c>
      <c r="D2470" s="1" t="str">
        <f>IF(I2470="","",IF(J2470="IN","",IF(COUNTIF($A$2:A2470,A2470)=1,1,"")))</f>
        <v/>
      </c>
      <c r="E2470" s="1" t="str">
        <f>IF(I2470="","",IF(J2470="OUT","",IF(COUNTIF(B$2:$B2470,B2470)=1,1,"")))</f>
        <v/>
      </c>
      <c r="F2470" s="1" t="str">
        <f>IF(I2470="","",IF(J2470="IN","",IF(COUNTIF($B$2:B2470,B2470)=1,1,"")))</f>
        <v/>
      </c>
      <c r="G2470" s="1" t="str">
        <f>IF(I2470="","",COUNTIF($K$1:K2470,K2470))</f>
        <v/>
      </c>
      <c r="H2470" s="1" t="str">
        <f>IF(I2470="","",COUNTIF($G$2:G2470,1))</f>
        <v/>
      </c>
    </row>
    <row r="2471" spans="1:8" x14ac:dyDescent="0.2">
      <c r="A2471" s="1" t="str">
        <f t="shared" si="78"/>
        <v/>
      </c>
      <c r="B2471" s="1" t="str">
        <f t="shared" si="79"/>
        <v/>
      </c>
      <c r="C2471" s="1" t="str">
        <f>IF(I2471="","",IF(J2471="OUT","",IF(COUNTIF($A$2:A2471,A2471)=1,1,"")))</f>
        <v/>
      </c>
      <c r="D2471" s="1" t="str">
        <f>IF(I2471="","",IF(J2471="IN","",IF(COUNTIF($A$2:A2471,A2471)=1,1,"")))</f>
        <v/>
      </c>
      <c r="E2471" s="1" t="str">
        <f>IF(I2471="","",IF(J2471="OUT","",IF(COUNTIF(B$2:$B2471,B2471)=1,1,"")))</f>
        <v/>
      </c>
      <c r="F2471" s="1" t="str">
        <f>IF(I2471="","",IF(J2471="IN","",IF(COUNTIF($B$2:B2471,B2471)=1,1,"")))</f>
        <v/>
      </c>
      <c r="G2471" s="1" t="str">
        <f>IF(I2471="","",COUNTIF($K$1:K2471,K2471))</f>
        <v/>
      </c>
      <c r="H2471" s="1" t="str">
        <f>IF(I2471="","",COUNTIF($G$2:G2471,1))</f>
        <v/>
      </c>
    </row>
    <row r="2472" spans="1:8" x14ac:dyDescent="0.2">
      <c r="A2472" s="1" t="str">
        <f t="shared" si="78"/>
        <v/>
      </c>
      <c r="B2472" s="1" t="str">
        <f t="shared" si="79"/>
        <v/>
      </c>
      <c r="C2472" s="1" t="str">
        <f>IF(I2472="","",IF(J2472="OUT","",IF(COUNTIF($A$2:A2472,A2472)=1,1,"")))</f>
        <v/>
      </c>
      <c r="D2472" s="1" t="str">
        <f>IF(I2472="","",IF(J2472="IN","",IF(COUNTIF($A$2:A2472,A2472)=1,1,"")))</f>
        <v/>
      </c>
      <c r="E2472" s="1" t="str">
        <f>IF(I2472="","",IF(J2472="OUT","",IF(COUNTIF(B$2:$B2472,B2472)=1,1,"")))</f>
        <v/>
      </c>
      <c r="F2472" s="1" t="str">
        <f>IF(I2472="","",IF(J2472="IN","",IF(COUNTIF($B$2:B2472,B2472)=1,1,"")))</f>
        <v/>
      </c>
      <c r="G2472" s="1" t="str">
        <f>IF(I2472="","",COUNTIF($K$1:K2472,K2472))</f>
        <v/>
      </c>
      <c r="H2472" s="1" t="str">
        <f>IF(I2472="","",COUNTIF($G$2:G2472,1))</f>
        <v/>
      </c>
    </row>
    <row r="2473" spans="1:8" x14ac:dyDescent="0.2">
      <c r="A2473" s="1" t="str">
        <f t="shared" si="78"/>
        <v/>
      </c>
      <c r="B2473" s="1" t="str">
        <f t="shared" si="79"/>
        <v/>
      </c>
      <c r="C2473" s="1" t="str">
        <f>IF(I2473="","",IF(J2473="OUT","",IF(COUNTIF($A$2:A2473,A2473)=1,1,"")))</f>
        <v/>
      </c>
      <c r="D2473" s="1" t="str">
        <f>IF(I2473="","",IF(J2473="IN","",IF(COUNTIF($A$2:A2473,A2473)=1,1,"")))</f>
        <v/>
      </c>
      <c r="E2473" s="1" t="str">
        <f>IF(I2473="","",IF(J2473="OUT","",IF(COUNTIF(B$2:$B2473,B2473)=1,1,"")))</f>
        <v/>
      </c>
      <c r="F2473" s="1" t="str">
        <f>IF(I2473="","",IF(J2473="IN","",IF(COUNTIF($B$2:B2473,B2473)=1,1,"")))</f>
        <v/>
      </c>
      <c r="G2473" s="1" t="str">
        <f>IF(I2473="","",COUNTIF($K$1:K2473,K2473))</f>
        <v/>
      </c>
      <c r="H2473" s="1" t="str">
        <f>IF(I2473="","",COUNTIF($G$2:G2473,1))</f>
        <v/>
      </c>
    </row>
    <row r="2474" spans="1:8" x14ac:dyDescent="0.2">
      <c r="A2474" s="1" t="str">
        <f t="shared" si="78"/>
        <v/>
      </c>
      <c r="B2474" s="1" t="str">
        <f t="shared" si="79"/>
        <v/>
      </c>
      <c r="C2474" s="1" t="str">
        <f>IF(I2474="","",IF(J2474="OUT","",IF(COUNTIF($A$2:A2474,A2474)=1,1,"")))</f>
        <v/>
      </c>
      <c r="D2474" s="1" t="str">
        <f>IF(I2474="","",IF(J2474="IN","",IF(COUNTIF($A$2:A2474,A2474)=1,1,"")))</f>
        <v/>
      </c>
      <c r="E2474" s="1" t="str">
        <f>IF(I2474="","",IF(J2474="OUT","",IF(COUNTIF(B$2:$B2474,B2474)=1,1,"")))</f>
        <v/>
      </c>
      <c r="F2474" s="1" t="str">
        <f>IF(I2474="","",IF(J2474="IN","",IF(COUNTIF($B$2:B2474,B2474)=1,1,"")))</f>
        <v/>
      </c>
      <c r="G2474" s="1" t="str">
        <f>IF(I2474="","",COUNTIF($K$1:K2474,K2474))</f>
        <v/>
      </c>
      <c r="H2474" s="1" t="str">
        <f>IF(I2474="","",COUNTIF($G$2:G2474,1))</f>
        <v/>
      </c>
    </row>
    <row r="2475" spans="1:8" x14ac:dyDescent="0.2">
      <c r="A2475" s="1" t="str">
        <f t="shared" si="78"/>
        <v/>
      </c>
      <c r="B2475" s="1" t="str">
        <f t="shared" si="79"/>
        <v/>
      </c>
      <c r="C2475" s="1" t="str">
        <f>IF(I2475="","",IF(J2475="OUT","",IF(COUNTIF($A$2:A2475,A2475)=1,1,"")))</f>
        <v/>
      </c>
      <c r="D2475" s="1" t="str">
        <f>IF(I2475="","",IF(J2475="IN","",IF(COUNTIF($A$2:A2475,A2475)=1,1,"")))</f>
        <v/>
      </c>
      <c r="E2475" s="1" t="str">
        <f>IF(I2475="","",IF(J2475="OUT","",IF(COUNTIF(B$2:$B2475,B2475)=1,1,"")))</f>
        <v/>
      </c>
      <c r="F2475" s="1" t="str">
        <f>IF(I2475="","",IF(J2475="IN","",IF(COUNTIF($B$2:B2475,B2475)=1,1,"")))</f>
        <v/>
      </c>
      <c r="G2475" s="1" t="str">
        <f>IF(I2475="","",COUNTIF($K$1:K2475,K2475))</f>
        <v/>
      </c>
      <c r="H2475" s="1" t="str">
        <f>IF(I2475="","",COUNTIF($G$2:G2475,1))</f>
        <v/>
      </c>
    </row>
    <row r="2476" spans="1:8" x14ac:dyDescent="0.2">
      <c r="A2476" s="1" t="str">
        <f t="shared" si="78"/>
        <v/>
      </c>
      <c r="B2476" s="1" t="str">
        <f t="shared" si="79"/>
        <v/>
      </c>
      <c r="C2476" s="1" t="str">
        <f>IF(I2476="","",IF(J2476="OUT","",IF(COUNTIF($A$2:A2476,A2476)=1,1,"")))</f>
        <v/>
      </c>
      <c r="D2476" s="1" t="str">
        <f>IF(I2476="","",IF(J2476="IN","",IF(COUNTIF($A$2:A2476,A2476)=1,1,"")))</f>
        <v/>
      </c>
      <c r="E2476" s="1" t="str">
        <f>IF(I2476="","",IF(J2476="OUT","",IF(COUNTIF(B$2:$B2476,B2476)=1,1,"")))</f>
        <v/>
      </c>
      <c r="F2476" s="1" t="str">
        <f>IF(I2476="","",IF(J2476="IN","",IF(COUNTIF($B$2:B2476,B2476)=1,1,"")))</f>
        <v/>
      </c>
      <c r="G2476" s="1" t="str">
        <f>IF(I2476="","",COUNTIF($K$1:K2476,K2476))</f>
        <v/>
      </c>
      <c r="H2476" s="1" t="str">
        <f>IF(I2476="","",COUNTIF($G$2:G2476,1))</f>
        <v/>
      </c>
    </row>
    <row r="2477" spans="1:8" x14ac:dyDescent="0.2">
      <c r="A2477" s="1" t="str">
        <f t="shared" si="78"/>
        <v/>
      </c>
      <c r="B2477" s="1" t="str">
        <f t="shared" si="79"/>
        <v/>
      </c>
      <c r="C2477" s="1" t="str">
        <f>IF(I2477="","",IF(J2477="OUT","",IF(COUNTIF($A$2:A2477,A2477)=1,1,"")))</f>
        <v/>
      </c>
      <c r="D2477" s="1" t="str">
        <f>IF(I2477="","",IF(J2477="IN","",IF(COUNTIF($A$2:A2477,A2477)=1,1,"")))</f>
        <v/>
      </c>
      <c r="E2477" s="1" t="str">
        <f>IF(I2477="","",IF(J2477="OUT","",IF(COUNTIF(B$2:$B2477,B2477)=1,1,"")))</f>
        <v/>
      </c>
      <c r="F2477" s="1" t="str">
        <f>IF(I2477="","",IF(J2477="IN","",IF(COUNTIF($B$2:B2477,B2477)=1,1,"")))</f>
        <v/>
      </c>
      <c r="G2477" s="1" t="str">
        <f>IF(I2477="","",COUNTIF($K$1:K2477,K2477))</f>
        <v/>
      </c>
      <c r="H2477" s="1" t="str">
        <f>IF(I2477="","",COUNTIF($G$2:G2477,1))</f>
        <v/>
      </c>
    </row>
    <row r="2478" spans="1:8" x14ac:dyDescent="0.2">
      <c r="A2478" s="1" t="str">
        <f t="shared" si="78"/>
        <v/>
      </c>
      <c r="B2478" s="1" t="str">
        <f t="shared" si="79"/>
        <v/>
      </c>
      <c r="C2478" s="1" t="str">
        <f>IF(I2478="","",IF(J2478="OUT","",IF(COUNTIF($A$2:A2478,A2478)=1,1,"")))</f>
        <v/>
      </c>
      <c r="D2478" s="1" t="str">
        <f>IF(I2478="","",IF(J2478="IN","",IF(COUNTIF($A$2:A2478,A2478)=1,1,"")))</f>
        <v/>
      </c>
      <c r="E2478" s="1" t="str">
        <f>IF(I2478="","",IF(J2478="OUT","",IF(COUNTIF(B$2:$B2478,B2478)=1,1,"")))</f>
        <v/>
      </c>
      <c r="F2478" s="1" t="str">
        <f>IF(I2478="","",IF(J2478="IN","",IF(COUNTIF($B$2:B2478,B2478)=1,1,"")))</f>
        <v/>
      </c>
      <c r="G2478" s="1" t="str">
        <f>IF(I2478="","",COUNTIF($K$1:K2478,K2478))</f>
        <v/>
      </c>
      <c r="H2478" s="1" t="str">
        <f>IF(I2478="","",COUNTIF($G$2:G2478,1))</f>
        <v/>
      </c>
    </row>
    <row r="2479" spans="1:8" x14ac:dyDescent="0.2">
      <c r="A2479" s="1" t="str">
        <f t="shared" si="78"/>
        <v/>
      </c>
      <c r="B2479" s="1" t="str">
        <f t="shared" si="79"/>
        <v/>
      </c>
      <c r="C2479" s="1" t="str">
        <f>IF(I2479="","",IF(J2479="OUT","",IF(COUNTIF($A$2:A2479,A2479)=1,1,"")))</f>
        <v/>
      </c>
      <c r="D2479" s="1" t="str">
        <f>IF(I2479="","",IF(J2479="IN","",IF(COUNTIF($A$2:A2479,A2479)=1,1,"")))</f>
        <v/>
      </c>
      <c r="E2479" s="1" t="str">
        <f>IF(I2479="","",IF(J2479="OUT","",IF(COUNTIF(B$2:$B2479,B2479)=1,1,"")))</f>
        <v/>
      </c>
      <c r="F2479" s="1" t="str">
        <f>IF(I2479="","",IF(J2479="IN","",IF(COUNTIF($B$2:B2479,B2479)=1,1,"")))</f>
        <v/>
      </c>
      <c r="G2479" s="1" t="str">
        <f>IF(I2479="","",COUNTIF($K$1:K2479,K2479))</f>
        <v/>
      </c>
      <c r="H2479" s="1" t="str">
        <f>IF(I2479="","",COUNTIF($G$2:G2479,1))</f>
        <v/>
      </c>
    </row>
    <row r="2480" spans="1:8" x14ac:dyDescent="0.2">
      <c r="A2480" s="1" t="str">
        <f t="shared" si="78"/>
        <v/>
      </c>
      <c r="B2480" s="1" t="str">
        <f t="shared" si="79"/>
        <v/>
      </c>
      <c r="C2480" s="1" t="str">
        <f>IF(I2480="","",IF(J2480="OUT","",IF(COUNTIF($A$2:A2480,A2480)=1,1,"")))</f>
        <v/>
      </c>
      <c r="D2480" s="1" t="str">
        <f>IF(I2480="","",IF(J2480="IN","",IF(COUNTIF($A$2:A2480,A2480)=1,1,"")))</f>
        <v/>
      </c>
      <c r="E2480" s="1" t="str">
        <f>IF(I2480="","",IF(J2480="OUT","",IF(COUNTIF(B$2:$B2480,B2480)=1,1,"")))</f>
        <v/>
      </c>
      <c r="F2480" s="1" t="str">
        <f>IF(I2480="","",IF(J2480="IN","",IF(COUNTIF($B$2:B2480,B2480)=1,1,"")))</f>
        <v/>
      </c>
      <c r="G2480" s="1" t="str">
        <f>IF(I2480="","",COUNTIF($K$1:K2480,K2480))</f>
        <v/>
      </c>
      <c r="H2480" s="1" t="str">
        <f>IF(I2480="","",COUNTIF($G$2:G2480,1))</f>
        <v/>
      </c>
    </row>
    <row r="2481" spans="1:8" x14ac:dyDescent="0.2">
      <c r="A2481" s="1" t="str">
        <f t="shared" si="78"/>
        <v/>
      </c>
      <c r="B2481" s="1" t="str">
        <f t="shared" si="79"/>
        <v/>
      </c>
      <c r="C2481" s="1" t="str">
        <f>IF(I2481="","",IF(J2481="OUT","",IF(COUNTIF($A$2:A2481,A2481)=1,1,"")))</f>
        <v/>
      </c>
      <c r="D2481" s="1" t="str">
        <f>IF(I2481="","",IF(J2481="IN","",IF(COUNTIF($A$2:A2481,A2481)=1,1,"")))</f>
        <v/>
      </c>
      <c r="E2481" s="1" t="str">
        <f>IF(I2481="","",IF(J2481="OUT","",IF(COUNTIF(B$2:$B2481,B2481)=1,1,"")))</f>
        <v/>
      </c>
      <c r="F2481" s="1" t="str">
        <f>IF(I2481="","",IF(J2481="IN","",IF(COUNTIF($B$2:B2481,B2481)=1,1,"")))</f>
        <v/>
      </c>
      <c r="G2481" s="1" t="str">
        <f>IF(I2481="","",COUNTIF($K$1:K2481,K2481))</f>
        <v/>
      </c>
      <c r="H2481" s="1" t="str">
        <f>IF(I2481="","",COUNTIF($G$2:G2481,1))</f>
        <v/>
      </c>
    </row>
    <row r="2482" spans="1:8" x14ac:dyDescent="0.2">
      <c r="A2482" s="1" t="str">
        <f t="shared" si="78"/>
        <v/>
      </c>
      <c r="B2482" s="1" t="str">
        <f t="shared" si="79"/>
        <v/>
      </c>
      <c r="C2482" s="1" t="str">
        <f>IF(I2482="","",IF(J2482="OUT","",IF(COUNTIF($A$2:A2482,A2482)=1,1,"")))</f>
        <v/>
      </c>
      <c r="D2482" s="1" t="str">
        <f>IF(I2482="","",IF(J2482="IN","",IF(COUNTIF($A$2:A2482,A2482)=1,1,"")))</f>
        <v/>
      </c>
      <c r="E2482" s="1" t="str">
        <f>IF(I2482="","",IF(J2482="OUT","",IF(COUNTIF(B$2:$B2482,B2482)=1,1,"")))</f>
        <v/>
      </c>
      <c r="F2482" s="1" t="str">
        <f>IF(I2482="","",IF(J2482="IN","",IF(COUNTIF($B$2:B2482,B2482)=1,1,"")))</f>
        <v/>
      </c>
      <c r="G2482" s="1" t="str">
        <f>IF(I2482="","",COUNTIF($K$1:K2482,K2482))</f>
        <v/>
      </c>
      <c r="H2482" s="1" t="str">
        <f>IF(I2482="","",COUNTIF($G$2:G2482,1))</f>
        <v/>
      </c>
    </row>
    <row r="2483" spans="1:8" x14ac:dyDescent="0.2">
      <c r="A2483" s="1" t="str">
        <f t="shared" si="78"/>
        <v/>
      </c>
      <c r="B2483" s="1" t="str">
        <f t="shared" si="79"/>
        <v/>
      </c>
      <c r="C2483" s="1" t="str">
        <f>IF(I2483="","",IF(J2483="OUT","",IF(COUNTIF($A$2:A2483,A2483)=1,1,"")))</f>
        <v/>
      </c>
      <c r="D2483" s="1" t="str">
        <f>IF(I2483="","",IF(J2483="IN","",IF(COUNTIF($A$2:A2483,A2483)=1,1,"")))</f>
        <v/>
      </c>
      <c r="E2483" s="1" t="str">
        <f>IF(I2483="","",IF(J2483="OUT","",IF(COUNTIF(B$2:$B2483,B2483)=1,1,"")))</f>
        <v/>
      </c>
      <c r="F2483" s="1" t="str">
        <f>IF(I2483="","",IF(J2483="IN","",IF(COUNTIF($B$2:B2483,B2483)=1,1,"")))</f>
        <v/>
      </c>
      <c r="G2483" s="1" t="str">
        <f>IF(I2483="","",COUNTIF($K$1:K2483,K2483))</f>
        <v/>
      </c>
      <c r="H2483" s="1" t="str">
        <f>IF(I2483="","",COUNTIF($G$2:G2483,1))</f>
        <v/>
      </c>
    </row>
    <row r="2484" spans="1:8" x14ac:dyDescent="0.2">
      <c r="A2484" s="1" t="str">
        <f t="shared" si="78"/>
        <v/>
      </c>
      <c r="B2484" s="1" t="str">
        <f t="shared" si="79"/>
        <v/>
      </c>
      <c r="C2484" s="1" t="str">
        <f>IF(I2484="","",IF(J2484="OUT","",IF(COUNTIF($A$2:A2484,A2484)=1,1,"")))</f>
        <v/>
      </c>
      <c r="D2484" s="1" t="str">
        <f>IF(I2484="","",IF(J2484="IN","",IF(COUNTIF($A$2:A2484,A2484)=1,1,"")))</f>
        <v/>
      </c>
      <c r="E2484" s="1" t="str">
        <f>IF(I2484="","",IF(J2484="OUT","",IF(COUNTIF(B$2:$B2484,B2484)=1,1,"")))</f>
        <v/>
      </c>
      <c r="F2484" s="1" t="str">
        <f>IF(I2484="","",IF(J2484="IN","",IF(COUNTIF($B$2:B2484,B2484)=1,1,"")))</f>
        <v/>
      </c>
      <c r="G2484" s="1" t="str">
        <f>IF(I2484="","",COUNTIF($K$1:K2484,K2484))</f>
        <v/>
      </c>
      <c r="H2484" s="1" t="str">
        <f>IF(I2484="","",COUNTIF($G$2:G2484,1))</f>
        <v/>
      </c>
    </row>
    <row r="2485" spans="1:8" x14ac:dyDescent="0.2">
      <c r="A2485" s="1" t="str">
        <f t="shared" si="78"/>
        <v/>
      </c>
      <c r="B2485" s="1" t="str">
        <f t="shared" si="79"/>
        <v/>
      </c>
      <c r="C2485" s="1" t="str">
        <f>IF(I2485="","",IF(J2485="OUT","",IF(COUNTIF($A$2:A2485,A2485)=1,1,"")))</f>
        <v/>
      </c>
      <c r="D2485" s="1" t="str">
        <f>IF(I2485="","",IF(J2485="IN","",IF(COUNTIF($A$2:A2485,A2485)=1,1,"")))</f>
        <v/>
      </c>
      <c r="E2485" s="1" t="str">
        <f>IF(I2485="","",IF(J2485="OUT","",IF(COUNTIF(B$2:$B2485,B2485)=1,1,"")))</f>
        <v/>
      </c>
      <c r="F2485" s="1" t="str">
        <f>IF(I2485="","",IF(J2485="IN","",IF(COUNTIF($B$2:B2485,B2485)=1,1,"")))</f>
        <v/>
      </c>
      <c r="G2485" s="1" t="str">
        <f>IF(I2485="","",COUNTIF($K$1:K2485,K2485))</f>
        <v/>
      </c>
      <c r="H2485" s="1" t="str">
        <f>IF(I2485="","",COUNTIF($G$2:G2485,1))</f>
        <v/>
      </c>
    </row>
    <row r="2486" spans="1:8" x14ac:dyDescent="0.2">
      <c r="A2486" s="1" t="str">
        <f t="shared" si="78"/>
        <v/>
      </c>
      <c r="B2486" s="1" t="str">
        <f t="shared" si="79"/>
        <v/>
      </c>
      <c r="C2486" s="1" t="str">
        <f>IF(I2486="","",IF(J2486="OUT","",IF(COUNTIF($A$2:A2486,A2486)=1,1,"")))</f>
        <v/>
      </c>
      <c r="D2486" s="1" t="str">
        <f>IF(I2486="","",IF(J2486="IN","",IF(COUNTIF($A$2:A2486,A2486)=1,1,"")))</f>
        <v/>
      </c>
      <c r="E2486" s="1" t="str">
        <f>IF(I2486="","",IF(J2486="OUT","",IF(COUNTIF(B$2:$B2486,B2486)=1,1,"")))</f>
        <v/>
      </c>
      <c r="F2486" s="1" t="str">
        <f>IF(I2486="","",IF(J2486="IN","",IF(COUNTIF($B$2:B2486,B2486)=1,1,"")))</f>
        <v/>
      </c>
      <c r="G2486" s="1" t="str">
        <f>IF(I2486="","",COUNTIF($K$1:K2486,K2486))</f>
        <v/>
      </c>
      <c r="H2486" s="1" t="str">
        <f>IF(I2486="","",COUNTIF($G$2:G2486,1))</f>
        <v/>
      </c>
    </row>
    <row r="2487" spans="1:8" x14ac:dyDescent="0.2">
      <c r="A2487" s="1" t="str">
        <f t="shared" si="78"/>
        <v/>
      </c>
      <c r="B2487" s="1" t="str">
        <f t="shared" si="79"/>
        <v/>
      </c>
      <c r="C2487" s="1" t="str">
        <f>IF(I2487="","",IF(J2487="OUT","",IF(COUNTIF($A$2:A2487,A2487)=1,1,"")))</f>
        <v/>
      </c>
      <c r="D2487" s="1" t="str">
        <f>IF(I2487="","",IF(J2487="IN","",IF(COUNTIF($A$2:A2487,A2487)=1,1,"")))</f>
        <v/>
      </c>
      <c r="E2487" s="1" t="str">
        <f>IF(I2487="","",IF(J2487="OUT","",IF(COUNTIF(B$2:$B2487,B2487)=1,1,"")))</f>
        <v/>
      </c>
      <c r="F2487" s="1" t="str">
        <f>IF(I2487="","",IF(J2487="IN","",IF(COUNTIF($B$2:B2487,B2487)=1,1,"")))</f>
        <v/>
      </c>
      <c r="G2487" s="1" t="str">
        <f>IF(I2487="","",COUNTIF($K$1:K2487,K2487))</f>
        <v/>
      </c>
      <c r="H2487" s="1" t="str">
        <f>IF(I2487="","",COUNTIF($G$2:G2487,1))</f>
        <v/>
      </c>
    </row>
    <row r="2488" spans="1:8" x14ac:dyDescent="0.2">
      <c r="A2488" s="1" t="str">
        <f t="shared" si="78"/>
        <v/>
      </c>
      <c r="B2488" s="1" t="str">
        <f t="shared" si="79"/>
        <v/>
      </c>
      <c r="C2488" s="1" t="str">
        <f>IF(I2488="","",IF(J2488="OUT","",IF(COUNTIF($A$2:A2488,A2488)=1,1,"")))</f>
        <v/>
      </c>
      <c r="D2488" s="1" t="str">
        <f>IF(I2488="","",IF(J2488="IN","",IF(COUNTIF($A$2:A2488,A2488)=1,1,"")))</f>
        <v/>
      </c>
      <c r="E2488" s="1" t="str">
        <f>IF(I2488="","",IF(J2488="OUT","",IF(COUNTIF(B$2:$B2488,B2488)=1,1,"")))</f>
        <v/>
      </c>
      <c r="F2488" s="1" t="str">
        <f>IF(I2488="","",IF(J2488="IN","",IF(COUNTIF($B$2:B2488,B2488)=1,1,"")))</f>
        <v/>
      </c>
      <c r="G2488" s="1" t="str">
        <f>IF(I2488="","",COUNTIF($K$1:K2488,K2488))</f>
        <v/>
      </c>
      <c r="H2488" s="1" t="str">
        <f>IF(I2488="","",COUNTIF($G$2:G2488,1))</f>
        <v/>
      </c>
    </row>
    <row r="2489" spans="1:8" x14ac:dyDescent="0.2">
      <c r="A2489" s="1" t="str">
        <f t="shared" si="78"/>
        <v/>
      </c>
      <c r="B2489" s="1" t="str">
        <f t="shared" si="79"/>
        <v/>
      </c>
      <c r="C2489" s="1" t="str">
        <f>IF(I2489="","",IF(J2489="OUT","",IF(COUNTIF($A$2:A2489,A2489)=1,1,"")))</f>
        <v/>
      </c>
      <c r="D2489" s="1" t="str">
        <f>IF(I2489="","",IF(J2489="IN","",IF(COUNTIF($A$2:A2489,A2489)=1,1,"")))</f>
        <v/>
      </c>
      <c r="E2489" s="1" t="str">
        <f>IF(I2489="","",IF(J2489="OUT","",IF(COUNTIF(B$2:$B2489,B2489)=1,1,"")))</f>
        <v/>
      </c>
      <c r="F2489" s="1" t="str">
        <f>IF(I2489="","",IF(J2489="IN","",IF(COUNTIF($B$2:B2489,B2489)=1,1,"")))</f>
        <v/>
      </c>
      <c r="G2489" s="1" t="str">
        <f>IF(I2489="","",COUNTIF($K$1:K2489,K2489))</f>
        <v/>
      </c>
      <c r="H2489" s="1" t="str">
        <f>IF(I2489="","",COUNTIF($G$2:G2489,1))</f>
        <v/>
      </c>
    </row>
    <row r="2490" spans="1:8" x14ac:dyDescent="0.2">
      <c r="A2490" s="1" t="str">
        <f t="shared" si="78"/>
        <v/>
      </c>
      <c r="B2490" s="1" t="str">
        <f t="shared" si="79"/>
        <v/>
      </c>
      <c r="C2490" s="1" t="str">
        <f>IF(I2490="","",IF(J2490="OUT","",IF(COUNTIF($A$2:A2490,A2490)=1,1,"")))</f>
        <v/>
      </c>
      <c r="D2490" s="1" t="str">
        <f>IF(I2490="","",IF(J2490="IN","",IF(COUNTIF($A$2:A2490,A2490)=1,1,"")))</f>
        <v/>
      </c>
      <c r="E2490" s="1" t="str">
        <f>IF(I2490="","",IF(J2490="OUT","",IF(COUNTIF(B$2:$B2490,B2490)=1,1,"")))</f>
        <v/>
      </c>
      <c r="F2490" s="1" t="str">
        <f>IF(I2490="","",IF(J2490="IN","",IF(COUNTIF($B$2:B2490,B2490)=1,1,"")))</f>
        <v/>
      </c>
      <c r="G2490" s="1" t="str">
        <f>IF(I2490="","",COUNTIF($K$1:K2490,K2490))</f>
        <v/>
      </c>
      <c r="H2490" s="1" t="str">
        <f>IF(I2490="","",COUNTIF($G$2:G2490,1))</f>
        <v/>
      </c>
    </row>
    <row r="2491" spans="1:8" x14ac:dyDescent="0.2">
      <c r="A2491" s="1" t="str">
        <f t="shared" si="78"/>
        <v/>
      </c>
      <c r="B2491" s="1" t="str">
        <f t="shared" si="79"/>
        <v/>
      </c>
      <c r="C2491" s="1" t="str">
        <f>IF(I2491="","",IF(J2491="OUT","",IF(COUNTIF($A$2:A2491,A2491)=1,1,"")))</f>
        <v/>
      </c>
      <c r="D2491" s="1" t="str">
        <f>IF(I2491="","",IF(J2491="IN","",IF(COUNTIF($A$2:A2491,A2491)=1,1,"")))</f>
        <v/>
      </c>
      <c r="E2491" s="1" t="str">
        <f>IF(I2491="","",IF(J2491="OUT","",IF(COUNTIF(B$2:$B2491,B2491)=1,1,"")))</f>
        <v/>
      </c>
      <c r="F2491" s="1" t="str">
        <f>IF(I2491="","",IF(J2491="IN","",IF(COUNTIF($B$2:B2491,B2491)=1,1,"")))</f>
        <v/>
      </c>
      <c r="G2491" s="1" t="str">
        <f>IF(I2491="","",COUNTIF($K$1:K2491,K2491))</f>
        <v/>
      </c>
      <c r="H2491" s="1" t="str">
        <f>IF(I2491="","",COUNTIF($G$2:G2491,1))</f>
        <v/>
      </c>
    </row>
    <row r="2492" spans="1:8" x14ac:dyDescent="0.2">
      <c r="A2492" s="1" t="str">
        <f t="shared" si="78"/>
        <v/>
      </c>
      <c r="B2492" s="1" t="str">
        <f t="shared" si="79"/>
        <v/>
      </c>
      <c r="C2492" s="1" t="str">
        <f>IF(I2492="","",IF(J2492="OUT","",IF(COUNTIF($A$2:A2492,A2492)=1,1,"")))</f>
        <v/>
      </c>
      <c r="D2492" s="1" t="str">
        <f>IF(I2492="","",IF(J2492="IN","",IF(COUNTIF($A$2:A2492,A2492)=1,1,"")))</f>
        <v/>
      </c>
      <c r="E2492" s="1" t="str">
        <f>IF(I2492="","",IF(J2492="OUT","",IF(COUNTIF(B$2:$B2492,B2492)=1,1,"")))</f>
        <v/>
      </c>
      <c r="F2492" s="1" t="str">
        <f>IF(I2492="","",IF(J2492="IN","",IF(COUNTIF($B$2:B2492,B2492)=1,1,"")))</f>
        <v/>
      </c>
      <c r="G2492" s="1" t="str">
        <f>IF(I2492="","",COUNTIF($K$1:K2492,K2492))</f>
        <v/>
      </c>
      <c r="H2492" s="1" t="str">
        <f>IF(I2492="","",COUNTIF($G$2:G2492,1))</f>
        <v/>
      </c>
    </row>
    <row r="2493" spans="1:8" x14ac:dyDescent="0.2">
      <c r="A2493" s="1" t="str">
        <f t="shared" si="78"/>
        <v/>
      </c>
      <c r="B2493" s="1" t="str">
        <f t="shared" si="79"/>
        <v/>
      </c>
      <c r="C2493" s="1" t="str">
        <f>IF(I2493="","",IF(J2493="OUT","",IF(COUNTIF($A$2:A2493,A2493)=1,1,"")))</f>
        <v/>
      </c>
      <c r="D2493" s="1" t="str">
        <f>IF(I2493="","",IF(J2493="IN","",IF(COUNTIF($A$2:A2493,A2493)=1,1,"")))</f>
        <v/>
      </c>
      <c r="E2493" s="1" t="str">
        <f>IF(I2493="","",IF(J2493="OUT","",IF(COUNTIF(B$2:$B2493,B2493)=1,1,"")))</f>
        <v/>
      </c>
      <c r="F2493" s="1" t="str">
        <f>IF(I2493="","",IF(J2493="IN","",IF(COUNTIF($B$2:B2493,B2493)=1,1,"")))</f>
        <v/>
      </c>
      <c r="G2493" s="1" t="str">
        <f>IF(I2493="","",COUNTIF($K$1:K2493,K2493))</f>
        <v/>
      </c>
      <c r="H2493" s="1" t="str">
        <f>IF(I2493="","",COUNTIF($G$2:G2493,1))</f>
        <v/>
      </c>
    </row>
    <row r="2494" spans="1:8" x14ac:dyDescent="0.2">
      <c r="A2494" s="1" t="str">
        <f t="shared" si="78"/>
        <v/>
      </c>
      <c r="B2494" s="1" t="str">
        <f t="shared" si="79"/>
        <v/>
      </c>
      <c r="C2494" s="1" t="str">
        <f>IF(I2494="","",IF(J2494="OUT","",IF(COUNTIF($A$2:A2494,A2494)=1,1,"")))</f>
        <v/>
      </c>
      <c r="D2494" s="1" t="str">
        <f>IF(I2494="","",IF(J2494="IN","",IF(COUNTIF($A$2:A2494,A2494)=1,1,"")))</f>
        <v/>
      </c>
      <c r="E2494" s="1" t="str">
        <f>IF(I2494="","",IF(J2494="OUT","",IF(COUNTIF(B$2:$B2494,B2494)=1,1,"")))</f>
        <v/>
      </c>
      <c r="F2494" s="1" t="str">
        <f>IF(I2494="","",IF(J2494="IN","",IF(COUNTIF($B$2:B2494,B2494)=1,1,"")))</f>
        <v/>
      </c>
      <c r="G2494" s="1" t="str">
        <f>IF(I2494="","",COUNTIF($K$1:K2494,K2494))</f>
        <v/>
      </c>
      <c r="H2494" s="1" t="str">
        <f>IF(I2494="","",COUNTIF($G$2:G2494,1))</f>
        <v/>
      </c>
    </row>
    <row r="2495" spans="1:8" x14ac:dyDescent="0.2">
      <c r="A2495" s="1" t="str">
        <f t="shared" si="78"/>
        <v/>
      </c>
      <c r="B2495" s="1" t="str">
        <f t="shared" si="79"/>
        <v/>
      </c>
      <c r="C2495" s="1" t="str">
        <f>IF(I2495="","",IF(J2495="OUT","",IF(COUNTIF($A$2:A2495,A2495)=1,1,"")))</f>
        <v/>
      </c>
      <c r="D2495" s="1" t="str">
        <f>IF(I2495="","",IF(J2495="IN","",IF(COUNTIF($A$2:A2495,A2495)=1,1,"")))</f>
        <v/>
      </c>
      <c r="E2495" s="1" t="str">
        <f>IF(I2495="","",IF(J2495="OUT","",IF(COUNTIF(B$2:$B2495,B2495)=1,1,"")))</f>
        <v/>
      </c>
      <c r="F2495" s="1" t="str">
        <f>IF(I2495="","",IF(J2495="IN","",IF(COUNTIF($B$2:B2495,B2495)=1,1,"")))</f>
        <v/>
      </c>
      <c r="G2495" s="1" t="str">
        <f>IF(I2495="","",COUNTIF($K$1:K2495,K2495))</f>
        <v/>
      </c>
      <c r="H2495" s="1" t="str">
        <f>IF(I2495="","",COUNTIF($G$2:G2495,1))</f>
        <v/>
      </c>
    </row>
    <row r="2496" spans="1:8" x14ac:dyDescent="0.2">
      <c r="A2496" s="1" t="str">
        <f t="shared" si="78"/>
        <v/>
      </c>
      <c r="B2496" s="1" t="str">
        <f t="shared" si="79"/>
        <v/>
      </c>
      <c r="C2496" s="1" t="str">
        <f>IF(I2496="","",IF(J2496="OUT","",IF(COUNTIF($A$2:A2496,A2496)=1,1,"")))</f>
        <v/>
      </c>
      <c r="D2496" s="1" t="str">
        <f>IF(I2496="","",IF(J2496="IN","",IF(COUNTIF($A$2:A2496,A2496)=1,1,"")))</f>
        <v/>
      </c>
      <c r="E2496" s="1" t="str">
        <f>IF(I2496="","",IF(J2496="OUT","",IF(COUNTIF(B$2:$B2496,B2496)=1,1,"")))</f>
        <v/>
      </c>
      <c r="F2496" s="1" t="str">
        <f>IF(I2496="","",IF(J2496="IN","",IF(COUNTIF($B$2:B2496,B2496)=1,1,"")))</f>
        <v/>
      </c>
      <c r="G2496" s="1" t="str">
        <f>IF(I2496="","",COUNTIF($K$1:K2496,K2496))</f>
        <v/>
      </c>
      <c r="H2496" s="1" t="str">
        <f>IF(I2496="","",COUNTIF($G$2:G2496,1))</f>
        <v/>
      </c>
    </row>
    <row r="2497" spans="1:8" x14ac:dyDescent="0.2">
      <c r="A2497" s="1" t="str">
        <f t="shared" si="78"/>
        <v/>
      </c>
      <c r="B2497" s="1" t="str">
        <f t="shared" si="79"/>
        <v/>
      </c>
      <c r="C2497" s="1" t="str">
        <f>IF(I2497="","",IF(J2497="OUT","",IF(COUNTIF($A$2:A2497,A2497)=1,1,"")))</f>
        <v/>
      </c>
      <c r="D2497" s="1" t="str">
        <f>IF(I2497="","",IF(J2497="IN","",IF(COUNTIF($A$2:A2497,A2497)=1,1,"")))</f>
        <v/>
      </c>
      <c r="E2497" s="1" t="str">
        <f>IF(I2497="","",IF(J2497="OUT","",IF(COUNTIF(B$2:$B2497,B2497)=1,1,"")))</f>
        <v/>
      </c>
      <c r="F2497" s="1" t="str">
        <f>IF(I2497="","",IF(J2497="IN","",IF(COUNTIF($B$2:B2497,B2497)=1,1,"")))</f>
        <v/>
      </c>
      <c r="G2497" s="1" t="str">
        <f>IF(I2497="","",COUNTIF($K$1:K2497,K2497))</f>
        <v/>
      </c>
      <c r="H2497" s="1" t="str">
        <f>IF(I2497="","",COUNTIF($G$2:G2497,1))</f>
        <v/>
      </c>
    </row>
    <row r="2498" spans="1:8" x14ac:dyDescent="0.2">
      <c r="A2498" s="1" t="str">
        <f t="shared" si="78"/>
        <v/>
      </c>
      <c r="B2498" s="1" t="str">
        <f t="shared" si="79"/>
        <v/>
      </c>
      <c r="C2498" s="1" t="str">
        <f>IF(I2498="","",IF(J2498="OUT","",IF(COUNTIF($A$2:A2498,A2498)=1,1,"")))</f>
        <v/>
      </c>
      <c r="D2498" s="1" t="str">
        <f>IF(I2498="","",IF(J2498="IN","",IF(COUNTIF($A$2:A2498,A2498)=1,1,"")))</f>
        <v/>
      </c>
      <c r="E2498" s="1" t="str">
        <f>IF(I2498="","",IF(J2498="OUT","",IF(COUNTIF(B$2:$B2498,B2498)=1,1,"")))</f>
        <v/>
      </c>
      <c r="F2498" s="1" t="str">
        <f>IF(I2498="","",IF(J2498="IN","",IF(COUNTIF($B$2:B2498,B2498)=1,1,"")))</f>
        <v/>
      </c>
      <c r="G2498" s="1" t="str">
        <f>IF(I2498="","",COUNTIF($K$1:K2498,K2498))</f>
        <v/>
      </c>
      <c r="H2498" s="1" t="str">
        <f>IF(I2498="","",COUNTIF($G$2:G2498,1))</f>
        <v/>
      </c>
    </row>
    <row r="2499" spans="1:8" x14ac:dyDescent="0.2">
      <c r="A2499" s="1" t="str">
        <f t="shared" si="78"/>
        <v/>
      </c>
      <c r="B2499" s="1" t="str">
        <f t="shared" si="79"/>
        <v/>
      </c>
      <c r="C2499" s="1" t="str">
        <f>IF(I2499="","",IF(J2499="OUT","",IF(COUNTIF($A$2:A2499,A2499)=1,1,"")))</f>
        <v/>
      </c>
      <c r="D2499" s="1" t="str">
        <f>IF(I2499="","",IF(J2499="IN","",IF(COUNTIF($A$2:A2499,A2499)=1,1,"")))</f>
        <v/>
      </c>
      <c r="E2499" s="1" t="str">
        <f>IF(I2499="","",IF(J2499="OUT","",IF(COUNTIF(B$2:$B2499,B2499)=1,1,"")))</f>
        <v/>
      </c>
      <c r="F2499" s="1" t="str">
        <f>IF(I2499="","",IF(J2499="IN","",IF(COUNTIF($B$2:B2499,B2499)=1,1,"")))</f>
        <v/>
      </c>
      <c r="G2499" s="1" t="str">
        <f>IF(I2499="","",COUNTIF($K$1:K2499,K2499))</f>
        <v/>
      </c>
      <c r="H2499" s="1" t="str">
        <f>IF(I2499="","",COUNTIF($G$2:G2499,1))</f>
        <v/>
      </c>
    </row>
    <row r="2500" spans="1:8" x14ac:dyDescent="0.2">
      <c r="A2500" s="1" t="str">
        <f t="shared" si="78"/>
        <v/>
      </c>
      <c r="B2500" s="1" t="str">
        <f t="shared" si="79"/>
        <v/>
      </c>
      <c r="C2500" s="1" t="str">
        <f>IF(I2500="","",IF(J2500="OUT","",IF(COUNTIF($A$2:A2500,A2500)=1,1,"")))</f>
        <v/>
      </c>
      <c r="D2500" s="1" t="str">
        <f>IF(I2500="","",IF(J2500="IN","",IF(COUNTIF($A$2:A2500,A2500)=1,1,"")))</f>
        <v/>
      </c>
      <c r="E2500" s="1" t="str">
        <f>IF(I2500="","",IF(J2500="OUT","",IF(COUNTIF(B$2:$B2500,B2500)=1,1,"")))</f>
        <v/>
      </c>
      <c r="F2500" s="1" t="str">
        <f>IF(I2500="","",IF(J2500="IN","",IF(COUNTIF($B$2:B2500,B2500)=1,1,"")))</f>
        <v/>
      </c>
      <c r="G2500" s="1" t="str">
        <f>IF(I2500="","",COUNTIF($K$1:K2500,K2500))</f>
        <v/>
      </c>
      <c r="H2500" s="1" t="str">
        <f>IF(I2500="","",COUNTIF($G$2:G2500,1))</f>
        <v/>
      </c>
    </row>
    <row r="2501" spans="1:8" x14ac:dyDescent="0.2">
      <c r="A2501" s="1" t="str">
        <f t="shared" si="78"/>
        <v/>
      </c>
      <c r="B2501" s="1" t="str">
        <f t="shared" si="79"/>
        <v/>
      </c>
      <c r="C2501" s="1" t="str">
        <f>IF(I2501="","",IF(J2501="OUT","",IF(COUNTIF($A$2:A2501,A2501)=1,1,"")))</f>
        <v/>
      </c>
      <c r="D2501" s="1" t="str">
        <f>IF(I2501="","",IF(J2501="IN","",IF(COUNTIF($A$2:A2501,A2501)=1,1,"")))</f>
        <v/>
      </c>
      <c r="E2501" s="1" t="str">
        <f>IF(I2501="","",IF(J2501="OUT","",IF(COUNTIF(B$2:$B2501,B2501)=1,1,"")))</f>
        <v/>
      </c>
      <c r="F2501" s="1" t="str">
        <f>IF(I2501="","",IF(J2501="IN","",IF(COUNTIF($B$2:B2501,B2501)=1,1,"")))</f>
        <v/>
      </c>
      <c r="G2501" s="1" t="str">
        <f>IF(I2501="","",COUNTIF($K$1:K2501,K2501))</f>
        <v/>
      </c>
      <c r="H2501" s="1" t="str">
        <f>IF(I2501="","",COUNTIF($G$2:G2501,1))</f>
        <v/>
      </c>
    </row>
    <row r="2502" spans="1:8" x14ac:dyDescent="0.2">
      <c r="A2502" s="1" t="str">
        <f t="shared" si="78"/>
        <v/>
      </c>
      <c r="B2502" s="1" t="str">
        <f t="shared" si="79"/>
        <v/>
      </c>
      <c r="C2502" s="1" t="str">
        <f>IF(I2502="","",IF(J2502="OUT","",IF(COUNTIF($A$2:A2502,A2502)=1,1,"")))</f>
        <v/>
      </c>
      <c r="D2502" s="1" t="str">
        <f>IF(I2502="","",IF(J2502="IN","",IF(COUNTIF($A$2:A2502,A2502)=1,1,"")))</f>
        <v/>
      </c>
      <c r="E2502" s="1" t="str">
        <f>IF(I2502="","",IF(J2502="OUT","",IF(COUNTIF(B$2:$B2502,B2502)=1,1,"")))</f>
        <v/>
      </c>
      <c r="F2502" s="1" t="str">
        <f>IF(I2502="","",IF(J2502="IN","",IF(COUNTIF($B$2:B2502,B2502)=1,1,"")))</f>
        <v/>
      </c>
      <c r="G2502" s="1" t="str">
        <f>IF(I2502="","",COUNTIF($K$1:K2502,K2502))</f>
        <v/>
      </c>
      <c r="H2502" s="1" t="str">
        <f>IF(I2502="","",COUNTIF($G$2:G2502,1))</f>
        <v/>
      </c>
    </row>
    <row r="2503" spans="1:8" x14ac:dyDescent="0.2">
      <c r="A2503" s="1" t="str">
        <f t="shared" si="78"/>
        <v/>
      </c>
      <c r="B2503" s="1" t="str">
        <f t="shared" si="79"/>
        <v/>
      </c>
      <c r="C2503" s="1" t="str">
        <f>IF(I2503="","",IF(J2503="OUT","",IF(COUNTIF($A$2:A2503,A2503)=1,1,"")))</f>
        <v/>
      </c>
      <c r="D2503" s="1" t="str">
        <f>IF(I2503="","",IF(J2503="IN","",IF(COUNTIF($A$2:A2503,A2503)=1,1,"")))</f>
        <v/>
      </c>
      <c r="E2503" s="1" t="str">
        <f>IF(I2503="","",IF(J2503="OUT","",IF(COUNTIF(B$2:$B2503,B2503)=1,1,"")))</f>
        <v/>
      </c>
      <c r="F2503" s="1" t="str">
        <f>IF(I2503="","",IF(J2503="IN","",IF(COUNTIF($B$2:B2503,B2503)=1,1,"")))</f>
        <v/>
      </c>
      <c r="G2503" s="1" t="str">
        <f>IF(I2503="","",COUNTIF($K$1:K2503,K2503))</f>
        <v/>
      </c>
      <c r="H2503" s="1" t="str">
        <f>IF(I2503="","",COUNTIF($G$2:G2503,1))</f>
        <v/>
      </c>
    </row>
    <row r="2504" spans="1:8" x14ac:dyDescent="0.2">
      <c r="A2504" s="1" t="str">
        <f t="shared" si="78"/>
        <v/>
      </c>
      <c r="B2504" s="1" t="str">
        <f t="shared" si="79"/>
        <v/>
      </c>
      <c r="C2504" s="1" t="str">
        <f>IF(I2504="","",IF(J2504="OUT","",IF(COUNTIF($A$2:A2504,A2504)=1,1,"")))</f>
        <v/>
      </c>
      <c r="D2504" s="1" t="str">
        <f>IF(I2504="","",IF(J2504="IN","",IF(COUNTIF($A$2:A2504,A2504)=1,1,"")))</f>
        <v/>
      </c>
      <c r="E2504" s="1" t="str">
        <f>IF(I2504="","",IF(J2504="OUT","",IF(COUNTIF(B$2:$B2504,B2504)=1,1,"")))</f>
        <v/>
      </c>
      <c r="F2504" s="1" t="str">
        <f>IF(I2504="","",IF(J2504="IN","",IF(COUNTIF($B$2:B2504,B2504)=1,1,"")))</f>
        <v/>
      </c>
      <c r="G2504" s="1" t="str">
        <f>IF(I2504="","",COUNTIF($K$1:K2504,K2504))</f>
        <v/>
      </c>
      <c r="H2504" s="1" t="str">
        <f>IF(I2504="","",COUNTIF($G$2:G2504,1))</f>
        <v/>
      </c>
    </row>
    <row r="2505" spans="1:8" x14ac:dyDescent="0.2">
      <c r="A2505" s="1" t="str">
        <f t="shared" si="78"/>
        <v/>
      </c>
      <c r="B2505" s="1" t="str">
        <f t="shared" si="79"/>
        <v/>
      </c>
      <c r="C2505" s="1" t="str">
        <f>IF(I2505="","",IF(J2505="OUT","",IF(COUNTIF($A$2:A2505,A2505)=1,1,"")))</f>
        <v/>
      </c>
      <c r="D2505" s="1" t="str">
        <f>IF(I2505="","",IF(J2505="IN","",IF(COUNTIF($A$2:A2505,A2505)=1,1,"")))</f>
        <v/>
      </c>
      <c r="E2505" s="1" t="str">
        <f>IF(I2505="","",IF(J2505="OUT","",IF(COUNTIF(B$2:$B2505,B2505)=1,1,"")))</f>
        <v/>
      </c>
      <c r="F2505" s="1" t="str">
        <f>IF(I2505="","",IF(J2505="IN","",IF(COUNTIF($B$2:B2505,B2505)=1,1,"")))</f>
        <v/>
      </c>
      <c r="G2505" s="1" t="str">
        <f>IF(I2505="","",COUNTIF($K$1:K2505,K2505))</f>
        <v/>
      </c>
      <c r="H2505" s="1" t="str">
        <f>IF(I2505="","",COUNTIF($G$2:G2505,1))</f>
        <v/>
      </c>
    </row>
    <row r="2506" spans="1:8" x14ac:dyDescent="0.2">
      <c r="A2506" s="1" t="str">
        <f t="shared" si="78"/>
        <v/>
      </c>
      <c r="B2506" s="1" t="str">
        <f t="shared" si="79"/>
        <v/>
      </c>
      <c r="C2506" s="1" t="str">
        <f>IF(I2506="","",IF(J2506="OUT","",IF(COUNTIF($A$2:A2506,A2506)=1,1,"")))</f>
        <v/>
      </c>
      <c r="D2506" s="1" t="str">
        <f>IF(I2506="","",IF(J2506="IN","",IF(COUNTIF($A$2:A2506,A2506)=1,1,"")))</f>
        <v/>
      </c>
      <c r="E2506" s="1" t="str">
        <f>IF(I2506="","",IF(J2506="OUT","",IF(COUNTIF(B$2:$B2506,B2506)=1,1,"")))</f>
        <v/>
      </c>
      <c r="F2506" s="1" t="str">
        <f>IF(I2506="","",IF(J2506="IN","",IF(COUNTIF($B$2:B2506,B2506)=1,1,"")))</f>
        <v/>
      </c>
      <c r="G2506" s="1" t="str">
        <f>IF(I2506="","",COUNTIF($K$1:K2506,K2506))</f>
        <v/>
      </c>
      <c r="H2506" s="1" t="str">
        <f>IF(I2506="","",COUNTIF($G$2:G2506,1))</f>
        <v/>
      </c>
    </row>
    <row r="2507" spans="1:8" x14ac:dyDescent="0.2">
      <c r="A2507" s="1" t="str">
        <f t="shared" si="78"/>
        <v/>
      </c>
      <c r="B2507" s="1" t="str">
        <f t="shared" si="79"/>
        <v/>
      </c>
      <c r="C2507" s="1" t="str">
        <f>IF(I2507="","",IF(J2507="OUT","",IF(COUNTIF($A$2:A2507,A2507)=1,1,"")))</f>
        <v/>
      </c>
      <c r="D2507" s="1" t="str">
        <f>IF(I2507="","",IF(J2507="IN","",IF(COUNTIF($A$2:A2507,A2507)=1,1,"")))</f>
        <v/>
      </c>
      <c r="E2507" s="1" t="str">
        <f>IF(I2507="","",IF(J2507="OUT","",IF(COUNTIF(B$2:$B2507,B2507)=1,1,"")))</f>
        <v/>
      </c>
      <c r="F2507" s="1" t="str">
        <f>IF(I2507="","",IF(J2507="IN","",IF(COUNTIF($B$2:B2507,B2507)=1,1,"")))</f>
        <v/>
      </c>
      <c r="G2507" s="1" t="str">
        <f>IF(I2507="","",COUNTIF($K$1:K2507,K2507))</f>
        <v/>
      </c>
      <c r="H2507" s="1" t="str">
        <f>IF(I2507="","",COUNTIF($G$2:G2507,1))</f>
        <v/>
      </c>
    </row>
    <row r="2508" spans="1:8" x14ac:dyDescent="0.2">
      <c r="A2508" s="1" t="str">
        <f t="shared" si="78"/>
        <v/>
      </c>
      <c r="B2508" s="1" t="str">
        <f t="shared" si="79"/>
        <v/>
      </c>
      <c r="C2508" s="1" t="str">
        <f>IF(I2508="","",IF(J2508="OUT","",IF(COUNTIF($A$2:A2508,A2508)=1,1,"")))</f>
        <v/>
      </c>
      <c r="D2508" s="1" t="str">
        <f>IF(I2508="","",IF(J2508="IN","",IF(COUNTIF($A$2:A2508,A2508)=1,1,"")))</f>
        <v/>
      </c>
      <c r="E2508" s="1" t="str">
        <f>IF(I2508="","",IF(J2508="OUT","",IF(COUNTIF(B$2:$B2508,B2508)=1,1,"")))</f>
        <v/>
      </c>
      <c r="F2508" s="1" t="str">
        <f>IF(I2508="","",IF(J2508="IN","",IF(COUNTIF($B$2:B2508,B2508)=1,1,"")))</f>
        <v/>
      </c>
      <c r="G2508" s="1" t="str">
        <f>IF(I2508="","",COUNTIF($K$1:K2508,K2508))</f>
        <v/>
      </c>
      <c r="H2508" s="1" t="str">
        <f>IF(I2508="","",COUNTIF($G$2:G2508,1))</f>
        <v/>
      </c>
    </row>
    <row r="2509" spans="1:8" x14ac:dyDescent="0.2">
      <c r="A2509" s="1" t="str">
        <f t="shared" si="78"/>
        <v/>
      </c>
      <c r="B2509" s="1" t="str">
        <f t="shared" si="79"/>
        <v/>
      </c>
      <c r="C2509" s="1" t="str">
        <f>IF(I2509="","",IF(J2509="OUT","",IF(COUNTIF($A$2:A2509,A2509)=1,1,"")))</f>
        <v/>
      </c>
      <c r="D2509" s="1" t="str">
        <f>IF(I2509="","",IF(J2509="IN","",IF(COUNTIF($A$2:A2509,A2509)=1,1,"")))</f>
        <v/>
      </c>
      <c r="E2509" s="1" t="str">
        <f>IF(I2509="","",IF(J2509="OUT","",IF(COUNTIF(B$2:$B2509,B2509)=1,1,"")))</f>
        <v/>
      </c>
      <c r="F2509" s="1" t="str">
        <f>IF(I2509="","",IF(J2509="IN","",IF(COUNTIF($B$2:B2509,B2509)=1,1,"")))</f>
        <v/>
      </c>
      <c r="G2509" s="1" t="str">
        <f>IF(I2509="","",COUNTIF($K$1:K2509,K2509))</f>
        <v/>
      </c>
      <c r="H2509" s="1" t="str">
        <f>IF(I2509="","",COUNTIF($G$2:G2509,1))</f>
        <v/>
      </c>
    </row>
    <row r="2510" spans="1:8" x14ac:dyDescent="0.2">
      <c r="A2510" s="1" t="str">
        <f t="shared" si="78"/>
        <v/>
      </c>
      <c r="B2510" s="1" t="str">
        <f t="shared" si="79"/>
        <v/>
      </c>
      <c r="C2510" s="1" t="str">
        <f>IF(I2510="","",IF(J2510="OUT","",IF(COUNTIF($A$2:A2510,A2510)=1,1,"")))</f>
        <v/>
      </c>
      <c r="D2510" s="1" t="str">
        <f>IF(I2510="","",IF(J2510="IN","",IF(COUNTIF($A$2:A2510,A2510)=1,1,"")))</f>
        <v/>
      </c>
      <c r="E2510" s="1" t="str">
        <f>IF(I2510="","",IF(J2510="OUT","",IF(COUNTIF(B$2:$B2510,B2510)=1,1,"")))</f>
        <v/>
      </c>
      <c r="F2510" s="1" t="str">
        <f>IF(I2510="","",IF(J2510="IN","",IF(COUNTIF($B$2:B2510,B2510)=1,1,"")))</f>
        <v/>
      </c>
      <c r="G2510" s="1" t="str">
        <f>IF(I2510="","",COUNTIF($K$1:K2510,K2510))</f>
        <v/>
      </c>
      <c r="H2510" s="1" t="str">
        <f>IF(I2510="","",COUNTIF($G$2:G2510,1))</f>
        <v/>
      </c>
    </row>
    <row r="2511" spans="1:8" x14ac:dyDescent="0.2">
      <c r="A2511" s="1" t="str">
        <f t="shared" si="78"/>
        <v/>
      </c>
      <c r="B2511" s="1" t="str">
        <f t="shared" si="79"/>
        <v/>
      </c>
      <c r="C2511" s="1" t="str">
        <f>IF(I2511="","",IF(J2511="OUT","",IF(COUNTIF($A$2:A2511,A2511)=1,1,"")))</f>
        <v/>
      </c>
      <c r="D2511" s="1" t="str">
        <f>IF(I2511="","",IF(J2511="IN","",IF(COUNTIF($A$2:A2511,A2511)=1,1,"")))</f>
        <v/>
      </c>
      <c r="E2511" s="1" t="str">
        <f>IF(I2511="","",IF(J2511="OUT","",IF(COUNTIF(B$2:$B2511,B2511)=1,1,"")))</f>
        <v/>
      </c>
      <c r="F2511" s="1" t="str">
        <f>IF(I2511="","",IF(J2511="IN","",IF(COUNTIF($B$2:B2511,B2511)=1,1,"")))</f>
        <v/>
      </c>
      <c r="G2511" s="1" t="str">
        <f>IF(I2511="","",COUNTIF($K$1:K2511,K2511))</f>
        <v/>
      </c>
      <c r="H2511" s="1" t="str">
        <f>IF(I2511="","",COUNTIF($G$2:G2511,1))</f>
        <v/>
      </c>
    </row>
    <row r="2512" spans="1:8" x14ac:dyDescent="0.2">
      <c r="A2512" s="1" t="str">
        <f t="shared" si="78"/>
        <v/>
      </c>
      <c r="B2512" s="1" t="str">
        <f t="shared" si="79"/>
        <v/>
      </c>
      <c r="C2512" s="1" t="str">
        <f>IF(I2512="","",IF(J2512="OUT","",IF(COUNTIF($A$2:A2512,A2512)=1,1,"")))</f>
        <v/>
      </c>
      <c r="D2512" s="1" t="str">
        <f>IF(I2512="","",IF(J2512="IN","",IF(COUNTIF($A$2:A2512,A2512)=1,1,"")))</f>
        <v/>
      </c>
      <c r="E2512" s="1" t="str">
        <f>IF(I2512="","",IF(J2512="OUT","",IF(COUNTIF(B$2:$B2512,B2512)=1,1,"")))</f>
        <v/>
      </c>
      <c r="F2512" s="1" t="str">
        <f>IF(I2512="","",IF(J2512="IN","",IF(COUNTIF($B$2:B2512,B2512)=1,1,"")))</f>
        <v/>
      </c>
      <c r="G2512" s="1" t="str">
        <f>IF(I2512="","",COUNTIF($K$1:K2512,K2512))</f>
        <v/>
      </c>
      <c r="H2512" s="1" t="str">
        <f>IF(I2512="","",COUNTIF($G$2:G2512,1))</f>
        <v/>
      </c>
    </row>
    <row r="2513" spans="1:8" x14ac:dyDescent="0.2">
      <c r="A2513" s="1" t="str">
        <f t="shared" si="78"/>
        <v/>
      </c>
      <c r="B2513" s="1" t="str">
        <f t="shared" si="79"/>
        <v/>
      </c>
      <c r="C2513" s="1" t="str">
        <f>IF(I2513="","",IF(J2513="OUT","",IF(COUNTIF($A$2:A2513,A2513)=1,1,"")))</f>
        <v/>
      </c>
      <c r="D2513" s="1" t="str">
        <f>IF(I2513="","",IF(J2513="IN","",IF(COUNTIF($A$2:A2513,A2513)=1,1,"")))</f>
        <v/>
      </c>
      <c r="E2513" s="1" t="str">
        <f>IF(I2513="","",IF(J2513="OUT","",IF(COUNTIF(B$2:$B2513,B2513)=1,1,"")))</f>
        <v/>
      </c>
      <c r="F2513" s="1" t="str">
        <f>IF(I2513="","",IF(J2513="IN","",IF(COUNTIF($B$2:B2513,B2513)=1,1,"")))</f>
        <v/>
      </c>
      <c r="G2513" s="1" t="str">
        <f>IF(I2513="","",COUNTIF($K$1:K2513,K2513))</f>
        <v/>
      </c>
      <c r="H2513" s="1" t="str">
        <f>IF(I2513="","",COUNTIF($G$2:G2513,1))</f>
        <v/>
      </c>
    </row>
    <row r="2514" spans="1:8" x14ac:dyDescent="0.2">
      <c r="A2514" s="1" t="str">
        <f t="shared" si="78"/>
        <v/>
      </c>
      <c r="B2514" s="1" t="str">
        <f t="shared" si="79"/>
        <v/>
      </c>
      <c r="C2514" s="1" t="str">
        <f>IF(I2514="","",IF(J2514="OUT","",IF(COUNTIF($A$2:A2514,A2514)=1,1,"")))</f>
        <v/>
      </c>
      <c r="D2514" s="1" t="str">
        <f>IF(I2514="","",IF(J2514="IN","",IF(COUNTIF($A$2:A2514,A2514)=1,1,"")))</f>
        <v/>
      </c>
      <c r="E2514" s="1" t="str">
        <f>IF(I2514="","",IF(J2514="OUT","",IF(COUNTIF(B$2:$B2514,B2514)=1,1,"")))</f>
        <v/>
      </c>
      <c r="F2514" s="1" t="str">
        <f>IF(I2514="","",IF(J2514="IN","",IF(COUNTIF($B$2:B2514,B2514)=1,1,"")))</f>
        <v/>
      </c>
      <c r="G2514" s="1" t="str">
        <f>IF(I2514="","",COUNTIF($K$1:K2514,K2514))</f>
        <v/>
      </c>
      <c r="H2514" s="1" t="str">
        <f>IF(I2514="","",COUNTIF($G$2:G2514,1))</f>
        <v/>
      </c>
    </row>
    <row r="2515" spans="1:8" x14ac:dyDescent="0.2">
      <c r="A2515" s="1" t="str">
        <f t="shared" si="78"/>
        <v/>
      </c>
      <c r="B2515" s="1" t="str">
        <f t="shared" si="79"/>
        <v/>
      </c>
      <c r="C2515" s="1" t="str">
        <f>IF(I2515="","",IF(J2515="OUT","",IF(COUNTIF($A$2:A2515,A2515)=1,1,"")))</f>
        <v/>
      </c>
      <c r="D2515" s="1" t="str">
        <f>IF(I2515="","",IF(J2515="IN","",IF(COUNTIF($A$2:A2515,A2515)=1,1,"")))</f>
        <v/>
      </c>
      <c r="E2515" s="1" t="str">
        <f>IF(I2515="","",IF(J2515="OUT","",IF(COUNTIF(B$2:$B2515,B2515)=1,1,"")))</f>
        <v/>
      </c>
      <c r="F2515" s="1" t="str">
        <f>IF(I2515="","",IF(J2515="IN","",IF(COUNTIF($B$2:B2515,B2515)=1,1,"")))</f>
        <v/>
      </c>
      <c r="G2515" s="1" t="str">
        <f>IF(I2515="","",COUNTIF($K$1:K2515,K2515))</f>
        <v/>
      </c>
      <c r="H2515" s="1" t="str">
        <f>IF(I2515="","",COUNTIF($G$2:G2515,1))</f>
        <v/>
      </c>
    </row>
    <row r="2516" spans="1:8" x14ac:dyDescent="0.2">
      <c r="A2516" s="1" t="str">
        <f t="shared" si="78"/>
        <v/>
      </c>
      <c r="B2516" s="1" t="str">
        <f t="shared" si="79"/>
        <v/>
      </c>
      <c r="C2516" s="1" t="str">
        <f>IF(I2516="","",IF(J2516="OUT","",IF(COUNTIF($A$2:A2516,A2516)=1,1,"")))</f>
        <v/>
      </c>
      <c r="D2516" s="1" t="str">
        <f>IF(I2516="","",IF(J2516="IN","",IF(COUNTIF($A$2:A2516,A2516)=1,1,"")))</f>
        <v/>
      </c>
      <c r="E2516" s="1" t="str">
        <f>IF(I2516="","",IF(J2516="OUT","",IF(COUNTIF(B$2:$B2516,B2516)=1,1,"")))</f>
        <v/>
      </c>
      <c r="F2516" s="1" t="str">
        <f>IF(I2516="","",IF(J2516="IN","",IF(COUNTIF($B$2:B2516,B2516)=1,1,"")))</f>
        <v/>
      </c>
      <c r="G2516" s="1" t="str">
        <f>IF(I2516="","",COUNTIF($K$1:K2516,K2516))</f>
        <v/>
      </c>
      <c r="H2516" s="1" t="str">
        <f>IF(I2516="","",COUNTIF($G$2:G2516,1))</f>
        <v/>
      </c>
    </row>
    <row r="2517" spans="1:8" x14ac:dyDescent="0.2">
      <c r="A2517" s="1" t="str">
        <f t="shared" si="78"/>
        <v/>
      </c>
      <c r="B2517" s="1" t="str">
        <f t="shared" si="79"/>
        <v/>
      </c>
      <c r="C2517" s="1" t="str">
        <f>IF(I2517="","",IF(J2517="OUT","",IF(COUNTIF($A$2:A2517,A2517)=1,1,"")))</f>
        <v/>
      </c>
      <c r="D2517" s="1" t="str">
        <f>IF(I2517="","",IF(J2517="IN","",IF(COUNTIF($A$2:A2517,A2517)=1,1,"")))</f>
        <v/>
      </c>
      <c r="E2517" s="1" t="str">
        <f>IF(I2517="","",IF(J2517="OUT","",IF(COUNTIF(B$2:$B2517,B2517)=1,1,"")))</f>
        <v/>
      </c>
      <c r="F2517" s="1" t="str">
        <f>IF(I2517="","",IF(J2517="IN","",IF(COUNTIF($B$2:B2517,B2517)=1,1,"")))</f>
        <v/>
      </c>
      <c r="G2517" s="1" t="str">
        <f>IF(I2517="","",COUNTIF($K$1:K2517,K2517))</f>
        <v/>
      </c>
      <c r="H2517" s="1" t="str">
        <f>IF(I2517="","",COUNTIF($G$2:G2517,1))</f>
        <v/>
      </c>
    </row>
    <row r="2518" spans="1:8" x14ac:dyDescent="0.2">
      <c r="A2518" s="1" t="str">
        <f t="shared" si="78"/>
        <v/>
      </c>
      <c r="B2518" s="1" t="str">
        <f t="shared" si="79"/>
        <v/>
      </c>
      <c r="C2518" s="1" t="str">
        <f>IF(I2518="","",IF(J2518="OUT","",IF(COUNTIF($A$2:A2518,A2518)=1,1,"")))</f>
        <v/>
      </c>
      <c r="D2518" s="1" t="str">
        <f>IF(I2518="","",IF(J2518="IN","",IF(COUNTIF($A$2:A2518,A2518)=1,1,"")))</f>
        <v/>
      </c>
      <c r="E2518" s="1" t="str">
        <f>IF(I2518="","",IF(J2518="OUT","",IF(COUNTIF(B$2:$B2518,B2518)=1,1,"")))</f>
        <v/>
      </c>
      <c r="F2518" s="1" t="str">
        <f>IF(I2518="","",IF(J2518="IN","",IF(COUNTIF($B$2:B2518,B2518)=1,1,"")))</f>
        <v/>
      </c>
      <c r="G2518" s="1" t="str">
        <f>IF(I2518="","",COUNTIF($K$1:K2518,K2518))</f>
        <v/>
      </c>
      <c r="H2518" s="1" t="str">
        <f>IF(I2518="","",COUNTIF($G$2:G2518,1))</f>
        <v/>
      </c>
    </row>
    <row r="2519" spans="1:8" x14ac:dyDescent="0.2">
      <c r="A2519" s="1" t="str">
        <f t="shared" si="78"/>
        <v/>
      </c>
      <c r="B2519" s="1" t="str">
        <f t="shared" si="79"/>
        <v/>
      </c>
      <c r="C2519" s="1" t="str">
        <f>IF(I2519="","",IF(J2519="OUT","",IF(COUNTIF($A$2:A2519,A2519)=1,1,"")))</f>
        <v/>
      </c>
      <c r="D2519" s="1" t="str">
        <f>IF(I2519="","",IF(J2519="IN","",IF(COUNTIF($A$2:A2519,A2519)=1,1,"")))</f>
        <v/>
      </c>
      <c r="E2519" s="1" t="str">
        <f>IF(I2519="","",IF(J2519="OUT","",IF(COUNTIF(B$2:$B2519,B2519)=1,1,"")))</f>
        <v/>
      </c>
      <c r="F2519" s="1" t="str">
        <f>IF(I2519="","",IF(J2519="IN","",IF(COUNTIF($B$2:B2519,B2519)=1,1,"")))</f>
        <v/>
      </c>
      <c r="G2519" s="1" t="str">
        <f>IF(I2519="","",COUNTIF($K$1:K2519,K2519))</f>
        <v/>
      </c>
      <c r="H2519" s="1" t="str">
        <f>IF(I2519="","",COUNTIF($G$2:G2519,1))</f>
        <v/>
      </c>
    </row>
    <row r="2520" spans="1:8" x14ac:dyDescent="0.2">
      <c r="A2520" s="1" t="str">
        <f t="shared" si="78"/>
        <v/>
      </c>
      <c r="B2520" s="1" t="str">
        <f t="shared" si="79"/>
        <v/>
      </c>
      <c r="C2520" s="1" t="str">
        <f>IF(I2520="","",IF(J2520="OUT","",IF(COUNTIF($A$2:A2520,A2520)=1,1,"")))</f>
        <v/>
      </c>
      <c r="D2520" s="1" t="str">
        <f>IF(I2520="","",IF(J2520="IN","",IF(COUNTIF($A$2:A2520,A2520)=1,1,"")))</f>
        <v/>
      </c>
      <c r="E2520" s="1" t="str">
        <f>IF(I2520="","",IF(J2520="OUT","",IF(COUNTIF(B$2:$B2520,B2520)=1,1,"")))</f>
        <v/>
      </c>
      <c r="F2520" s="1" t="str">
        <f>IF(I2520="","",IF(J2520="IN","",IF(COUNTIF($B$2:B2520,B2520)=1,1,"")))</f>
        <v/>
      </c>
      <c r="G2520" s="1" t="str">
        <f>IF(I2520="","",COUNTIF($K$1:K2520,K2520))</f>
        <v/>
      </c>
      <c r="H2520" s="1" t="str">
        <f>IF(I2520="","",COUNTIF($G$2:G2520,1))</f>
        <v/>
      </c>
    </row>
    <row r="2521" spans="1:8" x14ac:dyDescent="0.2">
      <c r="A2521" s="1" t="str">
        <f t="shared" si="78"/>
        <v/>
      </c>
      <c r="B2521" s="1" t="str">
        <f t="shared" si="79"/>
        <v/>
      </c>
      <c r="C2521" s="1" t="str">
        <f>IF(I2521="","",IF(J2521="OUT","",IF(COUNTIF($A$2:A2521,A2521)=1,1,"")))</f>
        <v/>
      </c>
      <c r="D2521" s="1" t="str">
        <f>IF(I2521="","",IF(J2521="IN","",IF(COUNTIF($A$2:A2521,A2521)=1,1,"")))</f>
        <v/>
      </c>
      <c r="E2521" s="1" t="str">
        <f>IF(I2521="","",IF(J2521="OUT","",IF(COUNTIF(B$2:$B2521,B2521)=1,1,"")))</f>
        <v/>
      </c>
      <c r="F2521" s="1" t="str">
        <f>IF(I2521="","",IF(J2521="IN","",IF(COUNTIF($B$2:B2521,B2521)=1,1,"")))</f>
        <v/>
      </c>
      <c r="G2521" s="1" t="str">
        <f>IF(I2521="","",COUNTIF($K$1:K2521,K2521))</f>
        <v/>
      </c>
      <c r="H2521" s="1" t="str">
        <f>IF(I2521="","",COUNTIF($G$2:G2521,1))</f>
        <v/>
      </c>
    </row>
    <row r="2522" spans="1:8" x14ac:dyDescent="0.2">
      <c r="A2522" s="1" t="str">
        <f t="shared" si="78"/>
        <v/>
      </c>
      <c r="B2522" s="1" t="str">
        <f t="shared" si="79"/>
        <v/>
      </c>
      <c r="C2522" s="1" t="str">
        <f>IF(I2522="","",IF(J2522="OUT","",IF(COUNTIF($A$2:A2522,A2522)=1,1,"")))</f>
        <v/>
      </c>
      <c r="D2522" s="1" t="str">
        <f>IF(I2522="","",IF(J2522="IN","",IF(COUNTIF($A$2:A2522,A2522)=1,1,"")))</f>
        <v/>
      </c>
      <c r="E2522" s="1" t="str">
        <f>IF(I2522="","",IF(J2522="OUT","",IF(COUNTIF(B$2:$B2522,B2522)=1,1,"")))</f>
        <v/>
      </c>
      <c r="F2522" s="1" t="str">
        <f>IF(I2522="","",IF(J2522="IN","",IF(COUNTIF($B$2:B2522,B2522)=1,1,"")))</f>
        <v/>
      </c>
      <c r="G2522" s="1" t="str">
        <f>IF(I2522="","",COUNTIF($K$1:K2522,K2522))</f>
        <v/>
      </c>
      <c r="H2522" s="1" t="str">
        <f>IF(I2522="","",COUNTIF($G$2:G2522,1))</f>
        <v/>
      </c>
    </row>
    <row r="2523" spans="1:8" x14ac:dyDescent="0.2">
      <c r="A2523" s="1" t="str">
        <f t="shared" si="78"/>
        <v/>
      </c>
      <c r="B2523" s="1" t="str">
        <f t="shared" si="79"/>
        <v/>
      </c>
      <c r="C2523" s="1" t="str">
        <f>IF(I2523="","",IF(J2523="OUT","",IF(COUNTIF($A$2:A2523,A2523)=1,1,"")))</f>
        <v/>
      </c>
      <c r="D2523" s="1" t="str">
        <f>IF(I2523="","",IF(J2523="IN","",IF(COUNTIF($A$2:A2523,A2523)=1,1,"")))</f>
        <v/>
      </c>
      <c r="E2523" s="1" t="str">
        <f>IF(I2523="","",IF(J2523="OUT","",IF(COUNTIF(B$2:$B2523,B2523)=1,1,"")))</f>
        <v/>
      </c>
      <c r="F2523" s="1" t="str">
        <f>IF(I2523="","",IF(J2523="IN","",IF(COUNTIF($B$2:B2523,B2523)=1,1,"")))</f>
        <v/>
      </c>
      <c r="G2523" s="1" t="str">
        <f>IF(I2523="","",COUNTIF($K$1:K2523,K2523))</f>
        <v/>
      </c>
      <c r="H2523" s="1" t="str">
        <f>IF(I2523="","",COUNTIF($G$2:G2523,1))</f>
        <v/>
      </c>
    </row>
    <row r="2524" spans="1:8" x14ac:dyDescent="0.2">
      <c r="A2524" s="1" t="str">
        <f t="shared" si="78"/>
        <v/>
      </c>
      <c r="B2524" s="1" t="str">
        <f t="shared" si="79"/>
        <v/>
      </c>
      <c r="C2524" s="1" t="str">
        <f>IF(I2524="","",IF(J2524="OUT","",IF(COUNTIF($A$2:A2524,A2524)=1,1,"")))</f>
        <v/>
      </c>
      <c r="D2524" s="1" t="str">
        <f>IF(I2524="","",IF(J2524="IN","",IF(COUNTIF($A$2:A2524,A2524)=1,1,"")))</f>
        <v/>
      </c>
      <c r="E2524" s="1" t="str">
        <f>IF(I2524="","",IF(J2524="OUT","",IF(COUNTIF(B$2:$B2524,B2524)=1,1,"")))</f>
        <v/>
      </c>
      <c r="F2524" s="1" t="str">
        <f>IF(I2524="","",IF(J2524="IN","",IF(COUNTIF($B$2:B2524,B2524)=1,1,"")))</f>
        <v/>
      </c>
      <c r="G2524" s="1" t="str">
        <f>IF(I2524="","",COUNTIF($K$1:K2524,K2524))</f>
        <v/>
      </c>
      <c r="H2524" s="1" t="str">
        <f>IF(I2524="","",COUNTIF($G$2:G2524,1))</f>
        <v/>
      </c>
    </row>
    <row r="2525" spans="1:8" x14ac:dyDescent="0.2">
      <c r="A2525" s="1" t="str">
        <f t="shared" si="78"/>
        <v/>
      </c>
      <c r="B2525" s="1" t="str">
        <f t="shared" si="79"/>
        <v/>
      </c>
      <c r="C2525" s="1" t="str">
        <f>IF(I2525="","",IF(J2525="OUT","",IF(COUNTIF($A$2:A2525,A2525)=1,1,"")))</f>
        <v/>
      </c>
      <c r="D2525" s="1" t="str">
        <f>IF(I2525="","",IF(J2525="IN","",IF(COUNTIF($A$2:A2525,A2525)=1,1,"")))</f>
        <v/>
      </c>
      <c r="E2525" s="1" t="str">
        <f>IF(I2525="","",IF(J2525="OUT","",IF(COUNTIF(B$2:$B2525,B2525)=1,1,"")))</f>
        <v/>
      </c>
      <c r="F2525" s="1" t="str">
        <f>IF(I2525="","",IF(J2525="IN","",IF(COUNTIF($B$2:B2525,B2525)=1,1,"")))</f>
        <v/>
      </c>
      <c r="G2525" s="1" t="str">
        <f>IF(I2525="","",COUNTIF($K$1:K2525,K2525))</f>
        <v/>
      </c>
      <c r="H2525" s="1" t="str">
        <f>IF(I2525="","",COUNTIF($G$2:G2525,1))</f>
        <v/>
      </c>
    </row>
    <row r="2526" spans="1:8" x14ac:dyDescent="0.2">
      <c r="A2526" s="1" t="str">
        <f t="shared" si="78"/>
        <v/>
      </c>
      <c r="B2526" s="1" t="str">
        <f t="shared" si="79"/>
        <v/>
      </c>
      <c r="C2526" s="1" t="str">
        <f>IF(I2526="","",IF(J2526="OUT","",IF(COUNTIF($A$2:A2526,A2526)=1,1,"")))</f>
        <v/>
      </c>
      <c r="D2526" s="1" t="str">
        <f>IF(I2526="","",IF(J2526="IN","",IF(COUNTIF($A$2:A2526,A2526)=1,1,"")))</f>
        <v/>
      </c>
      <c r="E2526" s="1" t="str">
        <f>IF(I2526="","",IF(J2526="OUT","",IF(COUNTIF(B$2:$B2526,B2526)=1,1,"")))</f>
        <v/>
      </c>
      <c r="F2526" s="1" t="str">
        <f>IF(I2526="","",IF(J2526="IN","",IF(COUNTIF($B$2:B2526,B2526)=1,1,"")))</f>
        <v/>
      </c>
      <c r="G2526" s="1" t="str">
        <f>IF(I2526="","",COUNTIF($K$1:K2526,K2526))</f>
        <v/>
      </c>
      <c r="H2526" s="1" t="str">
        <f>IF(I2526="","",COUNTIF($G$2:G2526,1))</f>
        <v/>
      </c>
    </row>
    <row r="2527" spans="1:8" x14ac:dyDescent="0.2">
      <c r="A2527" s="1" t="str">
        <f t="shared" si="78"/>
        <v/>
      </c>
      <c r="B2527" s="1" t="str">
        <f t="shared" si="79"/>
        <v/>
      </c>
      <c r="C2527" s="1" t="str">
        <f>IF(I2527="","",IF(J2527="OUT","",IF(COUNTIF($A$2:A2527,A2527)=1,1,"")))</f>
        <v/>
      </c>
      <c r="D2527" s="1" t="str">
        <f>IF(I2527="","",IF(J2527="IN","",IF(COUNTIF($A$2:A2527,A2527)=1,1,"")))</f>
        <v/>
      </c>
      <c r="E2527" s="1" t="str">
        <f>IF(I2527="","",IF(J2527="OUT","",IF(COUNTIF(B$2:$B2527,B2527)=1,1,"")))</f>
        <v/>
      </c>
      <c r="F2527" s="1" t="str">
        <f>IF(I2527="","",IF(J2527="IN","",IF(COUNTIF($B$2:B2527,B2527)=1,1,"")))</f>
        <v/>
      </c>
      <c r="G2527" s="1" t="str">
        <f>IF(I2527="","",COUNTIF($K$1:K2527,K2527))</f>
        <v/>
      </c>
      <c r="H2527" s="1" t="str">
        <f>IF(I2527="","",COUNTIF($G$2:G2527,1))</f>
        <v/>
      </c>
    </row>
    <row r="2528" spans="1:8" x14ac:dyDescent="0.2">
      <c r="A2528" s="1" t="str">
        <f t="shared" si="78"/>
        <v/>
      </c>
      <c r="B2528" s="1" t="str">
        <f t="shared" si="79"/>
        <v/>
      </c>
      <c r="C2528" s="1" t="str">
        <f>IF(I2528="","",IF(J2528="OUT","",IF(COUNTIF($A$2:A2528,A2528)=1,1,"")))</f>
        <v/>
      </c>
      <c r="D2528" s="1" t="str">
        <f>IF(I2528="","",IF(J2528="IN","",IF(COUNTIF($A$2:A2528,A2528)=1,1,"")))</f>
        <v/>
      </c>
      <c r="E2528" s="1" t="str">
        <f>IF(I2528="","",IF(J2528="OUT","",IF(COUNTIF(B$2:$B2528,B2528)=1,1,"")))</f>
        <v/>
      </c>
      <c r="F2528" s="1" t="str">
        <f>IF(I2528="","",IF(J2528="IN","",IF(COUNTIF($B$2:B2528,B2528)=1,1,"")))</f>
        <v/>
      </c>
      <c r="G2528" s="1" t="str">
        <f>IF(I2528="","",COUNTIF($K$1:K2528,K2528))</f>
        <v/>
      </c>
      <c r="H2528" s="1" t="str">
        <f>IF(I2528="","",COUNTIF($G$2:G2528,1))</f>
        <v/>
      </c>
    </row>
    <row r="2529" spans="1:8" x14ac:dyDescent="0.2">
      <c r="A2529" s="1" t="str">
        <f t="shared" si="78"/>
        <v/>
      </c>
      <c r="B2529" s="1" t="str">
        <f t="shared" si="79"/>
        <v/>
      </c>
      <c r="C2529" s="1" t="str">
        <f>IF(I2529="","",IF(J2529="OUT","",IF(COUNTIF($A$2:A2529,A2529)=1,1,"")))</f>
        <v/>
      </c>
      <c r="D2529" s="1" t="str">
        <f>IF(I2529="","",IF(J2529="IN","",IF(COUNTIF($A$2:A2529,A2529)=1,1,"")))</f>
        <v/>
      </c>
      <c r="E2529" s="1" t="str">
        <f>IF(I2529="","",IF(J2529="OUT","",IF(COUNTIF(B$2:$B2529,B2529)=1,1,"")))</f>
        <v/>
      </c>
      <c r="F2529" s="1" t="str">
        <f>IF(I2529="","",IF(J2529="IN","",IF(COUNTIF($B$2:B2529,B2529)=1,1,"")))</f>
        <v/>
      </c>
      <c r="G2529" s="1" t="str">
        <f>IF(I2529="","",COUNTIF($K$1:K2529,K2529))</f>
        <v/>
      </c>
      <c r="H2529" s="1" t="str">
        <f>IF(I2529="","",COUNTIF($G$2:G2529,1))</f>
        <v/>
      </c>
    </row>
    <row r="2530" spans="1:8" x14ac:dyDescent="0.2">
      <c r="A2530" s="1" t="str">
        <f t="shared" si="78"/>
        <v/>
      </c>
      <c r="B2530" s="1" t="str">
        <f t="shared" si="79"/>
        <v/>
      </c>
      <c r="C2530" s="1" t="str">
        <f>IF(I2530="","",IF(J2530="OUT","",IF(COUNTIF($A$2:A2530,A2530)=1,1,"")))</f>
        <v/>
      </c>
      <c r="D2530" s="1" t="str">
        <f>IF(I2530="","",IF(J2530="IN","",IF(COUNTIF($A$2:A2530,A2530)=1,1,"")))</f>
        <v/>
      </c>
      <c r="E2530" s="1" t="str">
        <f>IF(I2530="","",IF(J2530="OUT","",IF(COUNTIF(B$2:$B2530,B2530)=1,1,"")))</f>
        <v/>
      </c>
      <c r="F2530" s="1" t="str">
        <f>IF(I2530="","",IF(J2530="IN","",IF(COUNTIF($B$2:B2530,B2530)=1,1,"")))</f>
        <v/>
      </c>
      <c r="G2530" s="1" t="str">
        <f>IF(I2530="","",COUNTIF($K$1:K2530,K2530))</f>
        <v/>
      </c>
      <c r="H2530" s="1" t="str">
        <f>IF(I2530="","",COUNTIF($G$2:G2530,1))</f>
        <v/>
      </c>
    </row>
    <row r="2531" spans="1:8" x14ac:dyDescent="0.2">
      <c r="A2531" s="1" t="str">
        <f t="shared" si="78"/>
        <v/>
      </c>
      <c r="B2531" s="1" t="str">
        <f t="shared" si="79"/>
        <v/>
      </c>
      <c r="C2531" s="1" t="str">
        <f>IF(I2531="","",IF(J2531="OUT","",IF(COUNTIF($A$2:A2531,A2531)=1,1,"")))</f>
        <v/>
      </c>
      <c r="D2531" s="1" t="str">
        <f>IF(I2531="","",IF(J2531="IN","",IF(COUNTIF($A$2:A2531,A2531)=1,1,"")))</f>
        <v/>
      </c>
      <c r="E2531" s="1" t="str">
        <f>IF(I2531="","",IF(J2531="OUT","",IF(COUNTIF(B$2:$B2531,B2531)=1,1,"")))</f>
        <v/>
      </c>
      <c r="F2531" s="1" t="str">
        <f>IF(I2531="","",IF(J2531="IN","",IF(COUNTIF($B$2:B2531,B2531)=1,1,"")))</f>
        <v/>
      </c>
      <c r="G2531" s="1" t="str">
        <f>IF(I2531="","",COUNTIF($K$1:K2531,K2531))</f>
        <v/>
      </c>
      <c r="H2531" s="1" t="str">
        <f>IF(I2531="","",COUNTIF($G$2:G2531,1))</f>
        <v/>
      </c>
    </row>
    <row r="2532" spans="1:8" x14ac:dyDescent="0.2">
      <c r="A2532" s="1" t="str">
        <f t="shared" ref="A2532:A2595" si="80">IF(I2532="","",L2532&amp;"-"&amp;K2532&amp;"-"&amp;I2532&amp;"-"&amp;J2532)</f>
        <v/>
      </c>
      <c r="B2532" s="1" t="str">
        <f t="shared" ref="B2532:B2595" si="81">IF(I2532="","",L2532&amp;"-"&amp;K2532&amp;"-"&amp;J2532)</f>
        <v/>
      </c>
      <c r="C2532" s="1" t="str">
        <f>IF(I2532="","",IF(J2532="OUT","",IF(COUNTIF($A$2:A2532,A2532)=1,1,"")))</f>
        <v/>
      </c>
      <c r="D2532" s="1" t="str">
        <f>IF(I2532="","",IF(J2532="IN","",IF(COUNTIF($A$2:A2532,A2532)=1,1,"")))</f>
        <v/>
      </c>
      <c r="E2532" s="1" t="str">
        <f>IF(I2532="","",IF(J2532="OUT","",IF(COUNTIF(B$2:$B2532,B2532)=1,1,"")))</f>
        <v/>
      </c>
      <c r="F2532" s="1" t="str">
        <f>IF(I2532="","",IF(J2532="IN","",IF(COUNTIF($B$2:B2532,B2532)=1,1,"")))</f>
        <v/>
      </c>
      <c r="G2532" s="1" t="str">
        <f>IF(I2532="","",COUNTIF($K$1:K2532,K2532))</f>
        <v/>
      </c>
      <c r="H2532" s="1" t="str">
        <f>IF(I2532="","",COUNTIF($G$2:G2532,1))</f>
        <v/>
      </c>
    </row>
    <row r="2533" spans="1:8" x14ac:dyDescent="0.2">
      <c r="A2533" s="1" t="str">
        <f t="shared" si="80"/>
        <v/>
      </c>
      <c r="B2533" s="1" t="str">
        <f t="shared" si="81"/>
        <v/>
      </c>
      <c r="C2533" s="1" t="str">
        <f>IF(I2533="","",IF(J2533="OUT","",IF(COUNTIF($A$2:A2533,A2533)=1,1,"")))</f>
        <v/>
      </c>
      <c r="D2533" s="1" t="str">
        <f>IF(I2533="","",IF(J2533="IN","",IF(COUNTIF($A$2:A2533,A2533)=1,1,"")))</f>
        <v/>
      </c>
      <c r="E2533" s="1" t="str">
        <f>IF(I2533="","",IF(J2533="OUT","",IF(COUNTIF(B$2:$B2533,B2533)=1,1,"")))</f>
        <v/>
      </c>
      <c r="F2533" s="1" t="str">
        <f>IF(I2533="","",IF(J2533="IN","",IF(COUNTIF($B$2:B2533,B2533)=1,1,"")))</f>
        <v/>
      </c>
      <c r="G2533" s="1" t="str">
        <f>IF(I2533="","",COUNTIF($K$1:K2533,K2533))</f>
        <v/>
      </c>
      <c r="H2533" s="1" t="str">
        <f>IF(I2533="","",COUNTIF($G$2:G2533,1))</f>
        <v/>
      </c>
    </row>
    <row r="2534" spans="1:8" x14ac:dyDescent="0.2">
      <c r="A2534" s="1" t="str">
        <f t="shared" si="80"/>
        <v/>
      </c>
      <c r="B2534" s="1" t="str">
        <f t="shared" si="81"/>
        <v/>
      </c>
      <c r="C2534" s="1" t="str">
        <f>IF(I2534="","",IF(J2534="OUT","",IF(COUNTIF($A$2:A2534,A2534)=1,1,"")))</f>
        <v/>
      </c>
      <c r="D2534" s="1" t="str">
        <f>IF(I2534="","",IF(J2534="IN","",IF(COUNTIF($A$2:A2534,A2534)=1,1,"")))</f>
        <v/>
      </c>
      <c r="E2534" s="1" t="str">
        <f>IF(I2534="","",IF(J2534="OUT","",IF(COUNTIF(B$2:$B2534,B2534)=1,1,"")))</f>
        <v/>
      </c>
      <c r="F2534" s="1" t="str">
        <f>IF(I2534="","",IF(J2534="IN","",IF(COUNTIF($B$2:B2534,B2534)=1,1,"")))</f>
        <v/>
      </c>
      <c r="G2534" s="1" t="str">
        <f>IF(I2534="","",COUNTIF($K$1:K2534,K2534))</f>
        <v/>
      </c>
      <c r="H2534" s="1" t="str">
        <f>IF(I2534="","",COUNTIF($G$2:G2534,1))</f>
        <v/>
      </c>
    </row>
    <row r="2535" spans="1:8" x14ac:dyDescent="0.2">
      <c r="A2535" s="1" t="str">
        <f t="shared" si="80"/>
        <v/>
      </c>
      <c r="B2535" s="1" t="str">
        <f t="shared" si="81"/>
        <v/>
      </c>
      <c r="C2535" s="1" t="str">
        <f>IF(I2535="","",IF(J2535="OUT","",IF(COUNTIF($A$2:A2535,A2535)=1,1,"")))</f>
        <v/>
      </c>
      <c r="D2535" s="1" t="str">
        <f>IF(I2535="","",IF(J2535="IN","",IF(COUNTIF($A$2:A2535,A2535)=1,1,"")))</f>
        <v/>
      </c>
      <c r="E2535" s="1" t="str">
        <f>IF(I2535="","",IF(J2535="OUT","",IF(COUNTIF(B$2:$B2535,B2535)=1,1,"")))</f>
        <v/>
      </c>
      <c r="F2535" s="1" t="str">
        <f>IF(I2535="","",IF(J2535="IN","",IF(COUNTIF($B$2:B2535,B2535)=1,1,"")))</f>
        <v/>
      </c>
      <c r="G2535" s="1" t="str">
        <f>IF(I2535="","",COUNTIF($K$1:K2535,K2535))</f>
        <v/>
      </c>
      <c r="H2535" s="1" t="str">
        <f>IF(I2535="","",COUNTIF($G$2:G2535,1))</f>
        <v/>
      </c>
    </row>
    <row r="2536" spans="1:8" x14ac:dyDescent="0.2">
      <c r="A2536" s="1" t="str">
        <f t="shared" si="80"/>
        <v/>
      </c>
      <c r="B2536" s="1" t="str">
        <f t="shared" si="81"/>
        <v/>
      </c>
      <c r="C2536" s="1" t="str">
        <f>IF(I2536="","",IF(J2536="OUT","",IF(COUNTIF($A$2:A2536,A2536)=1,1,"")))</f>
        <v/>
      </c>
      <c r="D2536" s="1" t="str">
        <f>IF(I2536="","",IF(J2536="IN","",IF(COUNTIF($A$2:A2536,A2536)=1,1,"")))</f>
        <v/>
      </c>
      <c r="E2536" s="1" t="str">
        <f>IF(I2536="","",IF(J2536="OUT","",IF(COUNTIF(B$2:$B2536,B2536)=1,1,"")))</f>
        <v/>
      </c>
      <c r="F2536" s="1" t="str">
        <f>IF(I2536="","",IF(J2536="IN","",IF(COUNTIF($B$2:B2536,B2536)=1,1,"")))</f>
        <v/>
      </c>
      <c r="G2536" s="1" t="str">
        <f>IF(I2536="","",COUNTIF($K$1:K2536,K2536))</f>
        <v/>
      </c>
      <c r="H2536" s="1" t="str">
        <f>IF(I2536="","",COUNTIF($G$2:G2536,1))</f>
        <v/>
      </c>
    </row>
    <row r="2537" spans="1:8" x14ac:dyDescent="0.2">
      <c r="A2537" s="1" t="str">
        <f t="shared" si="80"/>
        <v/>
      </c>
      <c r="B2537" s="1" t="str">
        <f t="shared" si="81"/>
        <v/>
      </c>
      <c r="C2537" s="1" t="str">
        <f>IF(I2537="","",IF(J2537="OUT","",IF(COUNTIF($A$2:A2537,A2537)=1,1,"")))</f>
        <v/>
      </c>
      <c r="D2537" s="1" t="str">
        <f>IF(I2537="","",IF(J2537="IN","",IF(COUNTIF($A$2:A2537,A2537)=1,1,"")))</f>
        <v/>
      </c>
      <c r="E2537" s="1" t="str">
        <f>IF(I2537="","",IF(J2537="OUT","",IF(COUNTIF(B$2:$B2537,B2537)=1,1,"")))</f>
        <v/>
      </c>
      <c r="F2537" s="1" t="str">
        <f>IF(I2537="","",IF(J2537="IN","",IF(COUNTIF($B$2:B2537,B2537)=1,1,"")))</f>
        <v/>
      </c>
      <c r="G2537" s="1" t="str">
        <f>IF(I2537="","",COUNTIF($K$1:K2537,K2537))</f>
        <v/>
      </c>
      <c r="H2537" s="1" t="str">
        <f>IF(I2537="","",COUNTIF($G$2:G2537,1))</f>
        <v/>
      </c>
    </row>
    <row r="2538" spans="1:8" x14ac:dyDescent="0.2">
      <c r="A2538" s="1" t="str">
        <f t="shared" si="80"/>
        <v/>
      </c>
      <c r="B2538" s="1" t="str">
        <f t="shared" si="81"/>
        <v/>
      </c>
      <c r="C2538" s="1" t="str">
        <f>IF(I2538="","",IF(J2538="OUT","",IF(COUNTIF($A$2:A2538,A2538)=1,1,"")))</f>
        <v/>
      </c>
      <c r="D2538" s="1" t="str">
        <f>IF(I2538="","",IF(J2538="IN","",IF(COUNTIF($A$2:A2538,A2538)=1,1,"")))</f>
        <v/>
      </c>
      <c r="E2538" s="1" t="str">
        <f>IF(I2538="","",IF(J2538="OUT","",IF(COUNTIF(B$2:$B2538,B2538)=1,1,"")))</f>
        <v/>
      </c>
      <c r="F2538" s="1" t="str">
        <f>IF(I2538="","",IF(J2538="IN","",IF(COUNTIF($B$2:B2538,B2538)=1,1,"")))</f>
        <v/>
      </c>
      <c r="G2538" s="1" t="str">
        <f>IF(I2538="","",COUNTIF($K$1:K2538,K2538))</f>
        <v/>
      </c>
      <c r="H2538" s="1" t="str">
        <f>IF(I2538="","",COUNTIF($G$2:G2538,1))</f>
        <v/>
      </c>
    </row>
    <row r="2539" spans="1:8" x14ac:dyDescent="0.2">
      <c r="A2539" s="1" t="str">
        <f t="shared" si="80"/>
        <v/>
      </c>
      <c r="B2539" s="1" t="str">
        <f t="shared" si="81"/>
        <v/>
      </c>
      <c r="C2539" s="1" t="str">
        <f>IF(I2539="","",IF(J2539="OUT","",IF(COUNTIF($A$2:A2539,A2539)=1,1,"")))</f>
        <v/>
      </c>
      <c r="D2539" s="1" t="str">
        <f>IF(I2539="","",IF(J2539="IN","",IF(COUNTIF($A$2:A2539,A2539)=1,1,"")))</f>
        <v/>
      </c>
      <c r="E2539" s="1" t="str">
        <f>IF(I2539="","",IF(J2539="OUT","",IF(COUNTIF(B$2:$B2539,B2539)=1,1,"")))</f>
        <v/>
      </c>
      <c r="F2539" s="1" t="str">
        <f>IF(I2539="","",IF(J2539="IN","",IF(COUNTIF($B$2:B2539,B2539)=1,1,"")))</f>
        <v/>
      </c>
      <c r="G2539" s="1" t="str">
        <f>IF(I2539="","",COUNTIF($K$1:K2539,K2539))</f>
        <v/>
      </c>
      <c r="H2539" s="1" t="str">
        <f>IF(I2539="","",COUNTIF($G$2:G2539,1))</f>
        <v/>
      </c>
    </row>
    <row r="2540" spans="1:8" x14ac:dyDescent="0.2">
      <c r="A2540" s="1" t="str">
        <f t="shared" si="80"/>
        <v/>
      </c>
      <c r="B2540" s="1" t="str">
        <f t="shared" si="81"/>
        <v/>
      </c>
      <c r="C2540" s="1" t="str">
        <f>IF(I2540="","",IF(J2540="OUT","",IF(COUNTIF($A$2:A2540,A2540)=1,1,"")))</f>
        <v/>
      </c>
      <c r="D2540" s="1" t="str">
        <f>IF(I2540="","",IF(J2540="IN","",IF(COUNTIF($A$2:A2540,A2540)=1,1,"")))</f>
        <v/>
      </c>
      <c r="E2540" s="1" t="str">
        <f>IF(I2540="","",IF(J2540="OUT","",IF(COUNTIF(B$2:$B2540,B2540)=1,1,"")))</f>
        <v/>
      </c>
      <c r="F2540" s="1" t="str">
        <f>IF(I2540="","",IF(J2540="IN","",IF(COUNTIF($B$2:B2540,B2540)=1,1,"")))</f>
        <v/>
      </c>
      <c r="G2540" s="1" t="str">
        <f>IF(I2540="","",COUNTIF($K$1:K2540,K2540))</f>
        <v/>
      </c>
      <c r="H2540" s="1" t="str">
        <f>IF(I2540="","",COUNTIF($G$2:G2540,1))</f>
        <v/>
      </c>
    </row>
    <row r="2541" spans="1:8" x14ac:dyDescent="0.2">
      <c r="A2541" s="1" t="str">
        <f t="shared" si="80"/>
        <v/>
      </c>
      <c r="B2541" s="1" t="str">
        <f t="shared" si="81"/>
        <v/>
      </c>
      <c r="C2541" s="1" t="str">
        <f>IF(I2541="","",IF(J2541="OUT","",IF(COUNTIF($A$2:A2541,A2541)=1,1,"")))</f>
        <v/>
      </c>
      <c r="D2541" s="1" t="str">
        <f>IF(I2541="","",IF(J2541="IN","",IF(COUNTIF($A$2:A2541,A2541)=1,1,"")))</f>
        <v/>
      </c>
      <c r="E2541" s="1" t="str">
        <f>IF(I2541="","",IF(J2541="OUT","",IF(COUNTIF(B$2:$B2541,B2541)=1,1,"")))</f>
        <v/>
      </c>
      <c r="F2541" s="1" t="str">
        <f>IF(I2541="","",IF(J2541="IN","",IF(COUNTIF($B$2:B2541,B2541)=1,1,"")))</f>
        <v/>
      </c>
      <c r="G2541" s="1" t="str">
        <f>IF(I2541="","",COUNTIF($K$1:K2541,K2541))</f>
        <v/>
      </c>
      <c r="H2541" s="1" t="str">
        <f>IF(I2541="","",COUNTIF($G$2:G2541,1))</f>
        <v/>
      </c>
    </row>
    <row r="2542" spans="1:8" x14ac:dyDescent="0.2">
      <c r="A2542" s="1" t="str">
        <f t="shared" si="80"/>
        <v/>
      </c>
      <c r="B2542" s="1" t="str">
        <f t="shared" si="81"/>
        <v/>
      </c>
      <c r="C2542" s="1" t="str">
        <f>IF(I2542="","",IF(J2542="OUT","",IF(COUNTIF($A$2:A2542,A2542)=1,1,"")))</f>
        <v/>
      </c>
      <c r="D2542" s="1" t="str">
        <f>IF(I2542="","",IF(J2542="IN","",IF(COUNTIF($A$2:A2542,A2542)=1,1,"")))</f>
        <v/>
      </c>
      <c r="E2542" s="1" t="str">
        <f>IF(I2542="","",IF(J2542="OUT","",IF(COUNTIF(B$2:$B2542,B2542)=1,1,"")))</f>
        <v/>
      </c>
      <c r="F2542" s="1" t="str">
        <f>IF(I2542="","",IF(J2542="IN","",IF(COUNTIF($B$2:B2542,B2542)=1,1,"")))</f>
        <v/>
      </c>
      <c r="G2542" s="1" t="str">
        <f>IF(I2542="","",COUNTIF($K$1:K2542,K2542))</f>
        <v/>
      </c>
      <c r="H2542" s="1" t="str">
        <f>IF(I2542="","",COUNTIF($G$2:G2542,1))</f>
        <v/>
      </c>
    </row>
    <row r="2543" spans="1:8" x14ac:dyDescent="0.2">
      <c r="A2543" s="1" t="str">
        <f t="shared" si="80"/>
        <v/>
      </c>
      <c r="B2543" s="1" t="str">
        <f t="shared" si="81"/>
        <v/>
      </c>
      <c r="C2543" s="1" t="str">
        <f>IF(I2543="","",IF(J2543="OUT","",IF(COUNTIF($A$2:A2543,A2543)=1,1,"")))</f>
        <v/>
      </c>
      <c r="D2543" s="1" t="str">
        <f>IF(I2543="","",IF(J2543="IN","",IF(COUNTIF($A$2:A2543,A2543)=1,1,"")))</f>
        <v/>
      </c>
      <c r="E2543" s="1" t="str">
        <f>IF(I2543="","",IF(J2543="OUT","",IF(COUNTIF(B$2:$B2543,B2543)=1,1,"")))</f>
        <v/>
      </c>
      <c r="F2543" s="1" t="str">
        <f>IF(I2543="","",IF(J2543="IN","",IF(COUNTIF($B$2:B2543,B2543)=1,1,"")))</f>
        <v/>
      </c>
      <c r="G2543" s="1" t="str">
        <f>IF(I2543="","",COUNTIF($K$1:K2543,K2543))</f>
        <v/>
      </c>
      <c r="H2543" s="1" t="str">
        <f>IF(I2543="","",COUNTIF($G$2:G2543,1))</f>
        <v/>
      </c>
    </row>
    <row r="2544" spans="1:8" x14ac:dyDescent="0.2">
      <c r="A2544" s="1" t="str">
        <f t="shared" si="80"/>
        <v/>
      </c>
      <c r="B2544" s="1" t="str">
        <f t="shared" si="81"/>
        <v/>
      </c>
      <c r="C2544" s="1" t="str">
        <f>IF(I2544="","",IF(J2544="OUT","",IF(COUNTIF($A$2:A2544,A2544)=1,1,"")))</f>
        <v/>
      </c>
      <c r="D2544" s="1" t="str">
        <f>IF(I2544="","",IF(J2544="IN","",IF(COUNTIF($A$2:A2544,A2544)=1,1,"")))</f>
        <v/>
      </c>
      <c r="E2544" s="1" t="str">
        <f>IF(I2544="","",IF(J2544="OUT","",IF(COUNTIF(B$2:$B2544,B2544)=1,1,"")))</f>
        <v/>
      </c>
      <c r="F2544" s="1" t="str">
        <f>IF(I2544="","",IF(J2544="IN","",IF(COUNTIF($B$2:B2544,B2544)=1,1,"")))</f>
        <v/>
      </c>
      <c r="G2544" s="1" t="str">
        <f>IF(I2544="","",COUNTIF($K$1:K2544,K2544))</f>
        <v/>
      </c>
      <c r="H2544" s="1" t="str">
        <f>IF(I2544="","",COUNTIF($G$2:G2544,1))</f>
        <v/>
      </c>
    </row>
    <row r="2545" spans="1:8" x14ac:dyDescent="0.2">
      <c r="A2545" s="1" t="str">
        <f t="shared" si="80"/>
        <v/>
      </c>
      <c r="B2545" s="1" t="str">
        <f t="shared" si="81"/>
        <v/>
      </c>
      <c r="C2545" s="1" t="str">
        <f>IF(I2545="","",IF(J2545="OUT","",IF(COUNTIF($A$2:A2545,A2545)=1,1,"")))</f>
        <v/>
      </c>
      <c r="D2545" s="1" t="str">
        <f>IF(I2545="","",IF(J2545="IN","",IF(COUNTIF($A$2:A2545,A2545)=1,1,"")))</f>
        <v/>
      </c>
      <c r="E2545" s="1" t="str">
        <f>IF(I2545="","",IF(J2545="OUT","",IF(COUNTIF(B$2:$B2545,B2545)=1,1,"")))</f>
        <v/>
      </c>
      <c r="F2545" s="1" t="str">
        <f>IF(I2545="","",IF(J2545="IN","",IF(COUNTIF($B$2:B2545,B2545)=1,1,"")))</f>
        <v/>
      </c>
      <c r="G2545" s="1" t="str">
        <f>IF(I2545="","",COUNTIF($K$1:K2545,K2545))</f>
        <v/>
      </c>
      <c r="H2545" s="1" t="str">
        <f>IF(I2545="","",COUNTIF($G$2:G2545,1))</f>
        <v/>
      </c>
    </row>
    <row r="2546" spans="1:8" x14ac:dyDescent="0.2">
      <c r="A2546" s="1" t="str">
        <f t="shared" si="80"/>
        <v/>
      </c>
      <c r="B2546" s="1" t="str">
        <f t="shared" si="81"/>
        <v/>
      </c>
      <c r="C2546" s="1" t="str">
        <f>IF(I2546="","",IF(J2546="OUT","",IF(COUNTIF($A$2:A2546,A2546)=1,1,"")))</f>
        <v/>
      </c>
      <c r="D2546" s="1" t="str">
        <f>IF(I2546="","",IF(J2546="IN","",IF(COUNTIF($A$2:A2546,A2546)=1,1,"")))</f>
        <v/>
      </c>
      <c r="E2546" s="1" t="str">
        <f>IF(I2546="","",IF(J2546="OUT","",IF(COUNTIF(B$2:$B2546,B2546)=1,1,"")))</f>
        <v/>
      </c>
      <c r="F2546" s="1" t="str">
        <f>IF(I2546="","",IF(J2546="IN","",IF(COUNTIF($B$2:B2546,B2546)=1,1,"")))</f>
        <v/>
      </c>
      <c r="G2546" s="1" t="str">
        <f>IF(I2546="","",COUNTIF($K$1:K2546,K2546))</f>
        <v/>
      </c>
      <c r="H2546" s="1" t="str">
        <f>IF(I2546="","",COUNTIF($G$2:G2546,1))</f>
        <v/>
      </c>
    </row>
    <row r="2547" spans="1:8" x14ac:dyDescent="0.2">
      <c r="A2547" s="1" t="str">
        <f t="shared" si="80"/>
        <v/>
      </c>
      <c r="B2547" s="1" t="str">
        <f t="shared" si="81"/>
        <v/>
      </c>
      <c r="C2547" s="1" t="str">
        <f>IF(I2547="","",IF(J2547="OUT","",IF(COUNTIF($A$2:A2547,A2547)=1,1,"")))</f>
        <v/>
      </c>
      <c r="D2547" s="1" t="str">
        <f>IF(I2547="","",IF(J2547="IN","",IF(COUNTIF($A$2:A2547,A2547)=1,1,"")))</f>
        <v/>
      </c>
      <c r="E2547" s="1" t="str">
        <f>IF(I2547="","",IF(J2547="OUT","",IF(COUNTIF(B$2:$B2547,B2547)=1,1,"")))</f>
        <v/>
      </c>
      <c r="F2547" s="1" t="str">
        <f>IF(I2547="","",IF(J2547="IN","",IF(COUNTIF($B$2:B2547,B2547)=1,1,"")))</f>
        <v/>
      </c>
      <c r="G2547" s="1" t="str">
        <f>IF(I2547="","",COUNTIF($K$1:K2547,K2547))</f>
        <v/>
      </c>
      <c r="H2547" s="1" t="str">
        <f>IF(I2547="","",COUNTIF($G$2:G2547,1))</f>
        <v/>
      </c>
    </row>
    <row r="2548" spans="1:8" x14ac:dyDescent="0.2">
      <c r="A2548" s="1" t="str">
        <f t="shared" si="80"/>
        <v/>
      </c>
      <c r="B2548" s="1" t="str">
        <f t="shared" si="81"/>
        <v/>
      </c>
      <c r="C2548" s="1" t="str">
        <f>IF(I2548="","",IF(J2548="OUT","",IF(COUNTIF($A$2:A2548,A2548)=1,1,"")))</f>
        <v/>
      </c>
      <c r="D2548" s="1" t="str">
        <f>IF(I2548="","",IF(J2548="IN","",IF(COUNTIF($A$2:A2548,A2548)=1,1,"")))</f>
        <v/>
      </c>
      <c r="E2548" s="1" t="str">
        <f>IF(I2548="","",IF(J2548="OUT","",IF(COUNTIF(B$2:$B2548,B2548)=1,1,"")))</f>
        <v/>
      </c>
      <c r="F2548" s="1" t="str">
        <f>IF(I2548="","",IF(J2548="IN","",IF(COUNTIF($B$2:B2548,B2548)=1,1,"")))</f>
        <v/>
      </c>
      <c r="G2548" s="1" t="str">
        <f>IF(I2548="","",COUNTIF($K$1:K2548,K2548))</f>
        <v/>
      </c>
      <c r="H2548" s="1" t="str">
        <f>IF(I2548="","",COUNTIF($G$2:G2548,1))</f>
        <v/>
      </c>
    </row>
    <row r="2549" spans="1:8" x14ac:dyDescent="0.2">
      <c r="A2549" s="1" t="str">
        <f t="shared" si="80"/>
        <v/>
      </c>
      <c r="B2549" s="1" t="str">
        <f t="shared" si="81"/>
        <v/>
      </c>
      <c r="C2549" s="1" t="str">
        <f>IF(I2549="","",IF(J2549="OUT","",IF(COUNTIF($A$2:A2549,A2549)=1,1,"")))</f>
        <v/>
      </c>
      <c r="D2549" s="1" t="str">
        <f>IF(I2549="","",IF(J2549="IN","",IF(COUNTIF($A$2:A2549,A2549)=1,1,"")))</f>
        <v/>
      </c>
      <c r="E2549" s="1" t="str">
        <f>IF(I2549="","",IF(J2549="OUT","",IF(COUNTIF(B$2:$B2549,B2549)=1,1,"")))</f>
        <v/>
      </c>
      <c r="F2549" s="1" t="str">
        <f>IF(I2549="","",IF(J2549="IN","",IF(COUNTIF($B$2:B2549,B2549)=1,1,"")))</f>
        <v/>
      </c>
      <c r="G2549" s="1" t="str">
        <f>IF(I2549="","",COUNTIF($K$1:K2549,K2549))</f>
        <v/>
      </c>
      <c r="H2549" s="1" t="str">
        <f>IF(I2549="","",COUNTIF($G$2:G2549,1))</f>
        <v/>
      </c>
    </row>
    <row r="2550" spans="1:8" x14ac:dyDescent="0.2">
      <c r="A2550" s="1" t="str">
        <f t="shared" si="80"/>
        <v/>
      </c>
      <c r="B2550" s="1" t="str">
        <f t="shared" si="81"/>
        <v/>
      </c>
      <c r="C2550" s="1" t="str">
        <f>IF(I2550="","",IF(J2550="OUT","",IF(COUNTIF($A$2:A2550,A2550)=1,1,"")))</f>
        <v/>
      </c>
      <c r="D2550" s="1" t="str">
        <f>IF(I2550="","",IF(J2550="IN","",IF(COUNTIF($A$2:A2550,A2550)=1,1,"")))</f>
        <v/>
      </c>
      <c r="E2550" s="1" t="str">
        <f>IF(I2550="","",IF(J2550="OUT","",IF(COUNTIF(B$2:$B2550,B2550)=1,1,"")))</f>
        <v/>
      </c>
      <c r="F2550" s="1" t="str">
        <f>IF(I2550="","",IF(J2550="IN","",IF(COUNTIF($B$2:B2550,B2550)=1,1,"")))</f>
        <v/>
      </c>
      <c r="G2550" s="1" t="str">
        <f>IF(I2550="","",COUNTIF($K$1:K2550,K2550))</f>
        <v/>
      </c>
      <c r="H2550" s="1" t="str">
        <f>IF(I2550="","",COUNTIF($G$2:G2550,1))</f>
        <v/>
      </c>
    </row>
    <row r="2551" spans="1:8" x14ac:dyDescent="0.2">
      <c r="A2551" s="1" t="str">
        <f t="shared" si="80"/>
        <v/>
      </c>
      <c r="B2551" s="1" t="str">
        <f t="shared" si="81"/>
        <v/>
      </c>
      <c r="C2551" s="1" t="str">
        <f>IF(I2551="","",IF(J2551="OUT","",IF(COUNTIF($A$2:A2551,A2551)=1,1,"")))</f>
        <v/>
      </c>
      <c r="D2551" s="1" t="str">
        <f>IF(I2551="","",IF(J2551="IN","",IF(COUNTIF($A$2:A2551,A2551)=1,1,"")))</f>
        <v/>
      </c>
      <c r="E2551" s="1" t="str">
        <f>IF(I2551="","",IF(J2551="OUT","",IF(COUNTIF(B$2:$B2551,B2551)=1,1,"")))</f>
        <v/>
      </c>
      <c r="F2551" s="1" t="str">
        <f>IF(I2551="","",IF(J2551="IN","",IF(COUNTIF($B$2:B2551,B2551)=1,1,"")))</f>
        <v/>
      </c>
      <c r="G2551" s="1" t="str">
        <f>IF(I2551="","",COUNTIF($K$1:K2551,K2551))</f>
        <v/>
      </c>
      <c r="H2551" s="1" t="str">
        <f>IF(I2551="","",COUNTIF($G$2:G2551,1))</f>
        <v/>
      </c>
    </row>
    <row r="2552" spans="1:8" x14ac:dyDescent="0.2">
      <c r="A2552" s="1" t="str">
        <f t="shared" si="80"/>
        <v/>
      </c>
      <c r="B2552" s="1" t="str">
        <f t="shared" si="81"/>
        <v/>
      </c>
      <c r="C2552" s="1" t="str">
        <f>IF(I2552="","",IF(J2552="OUT","",IF(COUNTIF($A$2:A2552,A2552)=1,1,"")))</f>
        <v/>
      </c>
      <c r="D2552" s="1" t="str">
        <f>IF(I2552="","",IF(J2552="IN","",IF(COUNTIF($A$2:A2552,A2552)=1,1,"")))</f>
        <v/>
      </c>
      <c r="E2552" s="1" t="str">
        <f>IF(I2552="","",IF(J2552="OUT","",IF(COUNTIF(B$2:$B2552,B2552)=1,1,"")))</f>
        <v/>
      </c>
      <c r="F2552" s="1" t="str">
        <f>IF(I2552="","",IF(J2552="IN","",IF(COUNTIF($B$2:B2552,B2552)=1,1,"")))</f>
        <v/>
      </c>
      <c r="G2552" s="1" t="str">
        <f>IF(I2552="","",COUNTIF($K$1:K2552,K2552))</f>
        <v/>
      </c>
      <c r="H2552" s="1" t="str">
        <f>IF(I2552="","",COUNTIF($G$2:G2552,1))</f>
        <v/>
      </c>
    </row>
    <row r="2553" spans="1:8" x14ac:dyDescent="0.2">
      <c r="A2553" s="1" t="str">
        <f t="shared" si="80"/>
        <v/>
      </c>
      <c r="B2553" s="1" t="str">
        <f t="shared" si="81"/>
        <v/>
      </c>
      <c r="C2553" s="1" t="str">
        <f>IF(I2553="","",IF(J2553="OUT","",IF(COUNTIF($A$2:A2553,A2553)=1,1,"")))</f>
        <v/>
      </c>
      <c r="D2553" s="1" t="str">
        <f>IF(I2553="","",IF(J2553="IN","",IF(COUNTIF($A$2:A2553,A2553)=1,1,"")))</f>
        <v/>
      </c>
      <c r="E2553" s="1" t="str">
        <f>IF(I2553="","",IF(J2553="OUT","",IF(COUNTIF(B$2:$B2553,B2553)=1,1,"")))</f>
        <v/>
      </c>
      <c r="F2553" s="1" t="str">
        <f>IF(I2553="","",IF(J2553="IN","",IF(COUNTIF($B$2:B2553,B2553)=1,1,"")))</f>
        <v/>
      </c>
      <c r="G2553" s="1" t="str">
        <f>IF(I2553="","",COUNTIF($K$1:K2553,K2553))</f>
        <v/>
      </c>
      <c r="H2553" s="1" t="str">
        <f>IF(I2553="","",COUNTIF($G$2:G2553,1))</f>
        <v/>
      </c>
    </row>
    <row r="2554" spans="1:8" x14ac:dyDescent="0.2">
      <c r="A2554" s="1" t="str">
        <f t="shared" si="80"/>
        <v/>
      </c>
      <c r="B2554" s="1" t="str">
        <f t="shared" si="81"/>
        <v/>
      </c>
      <c r="C2554" s="1" t="str">
        <f>IF(I2554="","",IF(J2554="OUT","",IF(COUNTIF($A$2:A2554,A2554)=1,1,"")))</f>
        <v/>
      </c>
      <c r="D2554" s="1" t="str">
        <f>IF(I2554="","",IF(J2554="IN","",IF(COUNTIF($A$2:A2554,A2554)=1,1,"")))</f>
        <v/>
      </c>
      <c r="E2554" s="1" t="str">
        <f>IF(I2554="","",IF(J2554="OUT","",IF(COUNTIF(B$2:$B2554,B2554)=1,1,"")))</f>
        <v/>
      </c>
      <c r="F2554" s="1" t="str">
        <f>IF(I2554="","",IF(J2554="IN","",IF(COUNTIF($B$2:B2554,B2554)=1,1,"")))</f>
        <v/>
      </c>
      <c r="G2554" s="1" t="str">
        <f>IF(I2554="","",COUNTIF($K$1:K2554,K2554))</f>
        <v/>
      </c>
      <c r="H2554" s="1" t="str">
        <f>IF(I2554="","",COUNTIF($G$2:G2554,1))</f>
        <v/>
      </c>
    </row>
    <row r="2555" spans="1:8" x14ac:dyDescent="0.2">
      <c r="A2555" s="1" t="str">
        <f t="shared" si="80"/>
        <v/>
      </c>
      <c r="B2555" s="1" t="str">
        <f t="shared" si="81"/>
        <v/>
      </c>
      <c r="C2555" s="1" t="str">
        <f>IF(I2555="","",IF(J2555="OUT","",IF(COUNTIF($A$2:A2555,A2555)=1,1,"")))</f>
        <v/>
      </c>
      <c r="D2555" s="1" t="str">
        <f>IF(I2555="","",IF(J2555="IN","",IF(COUNTIF($A$2:A2555,A2555)=1,1,"")))</f>
        <v/>
      </c>
      <c r="E2555" s="1" t="str">
        <f>IF(I2555="","",IF(J2555="OUT","",IF(COUNTIF(B$2:$B2555,B2555)=1,1,"")))</f>
        <v/>
      </c>
      <c r="F2555" s="1" t="str">
        <f>IF(I2555="","",IF(J2555="IN","",IF(COUNTIF($B$2:B2555,B2555)=1,1,"")))</f>
        <v/>
      </c>
      <c r="G2555" s="1" t="str">
        <f>IF(I2555="","",COUNTIF($K$1:K2555,K2555))</f>
        <v/>
      </c>
      <c r="H2555" s="1" t="str">
        <f>IF(I2555="","",COUNTIF($G$2:G2555,1))</f>
        <v/>
      </c>
    </row>
    <row r="2556" spans="1:8" x14ac:dyDescent="0.2">
      <c r="A2556" s="1" t="str">
        <f t="shared" si="80"/>
        <v/>
      </c>
      <c r="B2556" s="1" t="str">
        <f t="shared" si="81"/>
        <v/>
      </c>
      <c r="C2556" s="1" t="str">
        <f>IF(I2556="","",IF(J2556="OUT","",IF(COUNTIF($A$2:A2556,A2556)=1,1,"")))</f>
        <v/>
      </c>
      <c r="D2556" s="1" t="str">
        <f>IF(I2556="","",IF(J2556="IN","",IF(COUNTIF($A$2:A2556,A2556)=1,1,"")))</f>
        <v/>
      </c>
      <c r="E2556" s="1" t="str">
        <f>IF(I2556="","",IF(J2556="OUT","",IF(COUNTIF(B$2:$B2556,B2556)=1,1,"")))</f>
        <v/>
      </c>
      <c r="F2556" s="1" t="str">
        <f>IF(I2556="","",IF(J2556="IN","",IF(COUNTIF($B$2:B2556,B2556)=1,1,"")))</f>
        <v/>
      </c>
      <c r="G2556" s="1" t="str">
        <f>IF(I2556="","",COUNTIF($K$1:K2556,K2556))</f>
        <v/>
      </c>
      <c r="H2556" s="1" t="str">
        <f>IF(I2556="","",COUNTIF($G$2:G2556,1))</f>
        <v/>
      </c>
    </row>
    <row r="2557" spans="1:8" x14ac:dyDescent="0.2">
      <c r="A2557" s="1" t="str">
        <f t="shared" si="80"/>
        <v/>
      </c>
      <c r="B2557" s="1" t="str">
        <f t="shared" si="81"/>
        <v/>
      </c>
      <c r="C2557" s="1" t="str">
        <f>IF(I2557="","",IF(J2557="OUT","",IF(COUNTIF($A$2:A2557,A2557)=1,1,"")))</f>
        <v/>
      </c>
      <c r="D2557" s="1" t="str">
        <f>IF(I2557="","",IF(J2557="IN","",IF(COUNTIF($A$2:A2557,A2557)=1,1,"")))</f>
        <v/>
      </c>
      <c r="E2557" s="1" t="str">
        <f>IF(I2557="","",IF(J2557="OUT","",IF(COUNTIF(B$2:$B2557,B2557)=1,1,"")))</f>
        <v/>
      </c>
      <c r="F2557" s="1" t="str">
        <f>IF(I2557="","",IF(J2557="IN","",IF(COUNTIF($B$2:B2557,B2557)=1,1,"")))</f>
        <v/>
      </c>
      <c r="G2557" s="1" t="str">
        <f>IF(I2557="","",COUNTIF($K$1:K2557,K2557))</f>
        <v/>
      </c>
      <c r="H2557" s="1" t="str">
        <f>IF(I2557="","",COUNTIF($G$2:G2557,1))</f>
        <v/>
      </c>
    </row>
    <row r="2558" spans="1:8" x14ac:dyDescent="0.2">
      <c r="A2558" s="1" t="str">
        <f t="shared" si="80"/>
        <v/>
      </c>
      <c r="B2558" s="1" t="str">
        <f t="shared" si="81"/>
        <v/>
      </c>
      <c r="C2558" s="1" t="str">
        <f>IF(I2558="","",IF(J2558="OUT","",IF(COUNTIF($A$2:A2558,A2558)=1,1,"")))</f>
        <v/>
      </c>
      <c r="D2558" s="1" t="str">
        <f>IF(I2558="","",IF(J2558="IN","",IF(COUNTIF($A$2:A2558,A2558)=1,1,"")))</f>
        <v/>
      </c>
      <c r="E2558" s="1" t="str">
        <f>IF(I2558="","",IF(J2558="OUT","",IF(COUNTIF(B$2:$B2558,B2558)=1,1,"")))</f>
        <v/>
      </c>
      <c r="F2558" s="1" t="str">
        <f>IF(I2558="","",IF(J2558="IN","",IF(COUNTIF($B$2:B2558,B2558)=1,1,"")))</f>
        <v/>
      </c>
      <c r="G2558" s="1" t="str">
        <f>IF(I2558="","",COUNTIF($K$1:K2558,K2558))</f>
        <v/>
      </c>
      <c r="H2558" s="1" t="str">
        <f>IF(I2558="","",COUNTIF($G$2:G2558,1))</f>
        <v/>
      </c>
    </row>
    <row r="2559" spans="1:8" x14ac:dyDescent="0.2">
      <c r="A2559" s="1" t="str">
        <f t="shared" si="80"/>
        <v/>
      </c>
      <c r="B2559" s="1" t="str">
        <f t="shared" si="81"/>
        <v/>
      </c>
      <c r="C2559" s="1" t="str">
        <f>IF(I2559="","",IF(J2559="OUT","",IF(COUNTIF($A$2:A2559,A2559)=1,1,"")))</f>
        <v/>
      </c>
      <c r="D2559" s="1" t="str">
        <f>IF(I2559="","",IF(J2559="IN","",IF(COUNTIF($A$2:A2559,A2559)=1,1,"")))</f>
        <v/>
      </c>
      <c r="E2559" s="1" t="str">
        <f>IF(I2559="","",IF(J2559="OUT","",IF(COUNTIF(B$2:$B2559,B2559)=1,1,"")))</f>
        <v/>
      </c>
      <c r="F2559" s="1" t="str">
        <f>IF(I2559="","",IF(J2559="IN","",IF(COUNTIF($B$2:B2559,B2559)=1,1,"")))</f>
        <v/>
      </c>
      <c r="G2559" s="1" t="str">
        <f>IF(I2559="","",COUNTIF($K$1:K2559,K2559))</f>
        <v/>
      </c>
      <c r="H2559" s="1" t="str">
        <f>IF(I2559="","",COUNTIF($G$2:G2559,1))</f>
        <v/>
      </c>
    </row>
    <row r="2560" spans="1:8" x14ac:dyDescent="0.2">
      <c r="A2560" s="1" t="str">
        <f t="shared" si="80"/>
        <v/>
      </c>
      <c r="B2560" s="1" t="str">
        <f t="shared" si="81"/>
        <v/>
      </c>
      <c r="C2560" s="1" t="str">
        <f>IF(I2560="","",IF(J2560="OUT","",IF(COUNTIF($A$2:A2560,A2560)=1,1,"")))</f>
        <v/>
      </c>
      <c r="D2560" s="1" t="str">
        <f>IF(I2560="","",IF(J2560="IN","",IF(COUNTIF($A$2:A2560,A2560)=1,1,"")))</f>
        <v/>
      </c>
      <c r="E2560" s="1" t="str">
        <f>IF(I2560="","",IF(J2560="OUT","",IF(COUNTIF(B$2:$B2560,B2560)=1,1,"")))</f>
        <v/>
      </c>
      <c r="F2560" s="1" t="str">
        <f>IF(I2560="","",IF(J2560="IN","",IF(COUNTIF($B$2:B2560,B2560)=1,1,"")))</f>
        <v/>
      </c>
      <c r="G2560" s="1" t="str">
        <f>IF(I2560="","",COUNTIF($K$1:K2560,K2560))</f>
        <v/>
      </c>
      <c r="H2560" s="1" t="str">
        <f>IF(I2560="","",COUNTIF($G$2:G2560,1))</f>
        <v/>
      </c>
    </row>
    <row r="2561" spans="1:8" x14ac:dyDescent="0.2">
      <c r="A2561" s="1" t="str">
        <f t="shared" si="80"/>
        <v/>
      </c>
      <c r="B2561" s="1" t="str">
        <f t="shared" si="81"/>
        <v/>
      </c>
      <c r="C2561" s="1" t="str">
        <f>IF(I2561="","",IF(J2561="OUT","",IF(COUNTIF($A$2:A2561,A2561)=1,1,"")))</f>
        <v/>
      </c>
      <c r="D2561" s="1" t="str">
        <f>IF(I2561="","",IF(J2561="IN","",IF(COUNTIF($A$2:A2561,A2561)=1,1,"")))</f>
        <v/>
      </c>
      <c r="E2561" s="1" t="str">
        <f>IF(I2561="","",IF(J2561="OUT","",IF(COUNTIF(B$2:$B2561,B2561)=1,1,"")))</f>
        <v/>
      </c>
      <c r="F2561" s="1" t="str">
        <f>IF(I2561="","",IF(J2561="IN","",IF(COUNTIF($B$2:B2561,B2561)=1,1,"")))</f>
        <v/>
      </c>
      <c r="G2561" s="1" t="str">
        <f>IF(I2561="","",COUNTIF($K$1:K2561,K2561))</f>
        <v/>
      </c>
      <c r="H2561" s="1" t="str">
        <f>IF(I2561="","",COUNTIF($G$2:G2561,1))</f>
        <v/>
      </c>
    </row>
    <row r="2562" spans="1:8" x14ac:dyDescent="0.2">
      <c r="A2562" s="1" t="str">
        <f t="shared" si="80"/>
        <v/>
      </c>
      <c r="B2562" s="1" t="str">
        <f t="shared" si="81"/>
        <v/>
      </c>
      <c r="C2562" s="1" t="str">
        <f>IF(I2562="","",IF(J2562="OUT","",IF(COUNTIF($A$2:A2562,A2562)=1,1,"")))</f>
        <v/>
      </c>
      <c r="D2562" s="1" t="str">
        <f>IF(I2562="","",IF(J2562="IN","",IF(COUNTIF($A$2:A2562,A2562)=1,1,"")))</f>
        <v/>
      </c>
      <c r="E2562" s="1" t="str">
        <f>IF(I2562="","",IF(J2562="OUT","",IF(COUNTIF(B$2:$B2562,B2562)=1,1,"")))</f>
        <v/>
      </c>
      <c r="F2562" s="1" t="str">
        <f>IF(I2562="","",IF(J2562="IN","",IF(COUNTIF($B$2:B2562,B2562)=1,1,"")))</f>
        <v/>
      </c>
      <c r="G2562" s="1" t="str">
        <f>IF(I2562="","",COUNTIF($K$1:K2562,K2562))</f>
        <v/>
      </c>
      <c r="H2562" s="1" t="str">
        <f>IF(I2562="","",COUNTIF($G$2:G2562,1))</f>
        <v/>
      </c>
    </row>
    <row r="2563" spans="1:8" x14ac:dyDescent="0.2">
      <c r="A2563" s="1" t="str">
        <f t="shared" si="80"/>
        <v/>
      </c>
      <c r="B2563" s="1" t="str">
        <f t="shared" si="81"/>
        <v/>
      </c>
      <c r="C2563" s="1" t="str">
        <f>IF(I2563="","",IF(J2563="OUT","",IF(COUNTIF($A$2:A2563,A2563)=1,1,"")))</f>
        <v/>
      </c>
      <c r="D2563" s="1" t="str">
        <f>IF(I2563="","",IF(J2563="IN","",IF(COUNTIF($A$2:A2563,A2563)=1,1,"")))</f>
        <v/>
      </c>
      <c r="E2563" s="1" t="str">
        <f>IF(I2563="","",IF(J2563="OUT","",IF(COUNTIF(B$2:$B2563,B2563)=1,1,"")))</f>
        <v/>
      </c>
      <c r="F2563" s="1" t="str">
        <f>IF(I2563="","",IF(J2563="IN","",IF(COUNTIF($B$2:B2563,B2563)=1,1,"")))</f>
        <v/>
      </c>
      <c r="G2563" s="1" t="str">
        <f>IF(I2563="","",COUNTIF($K$1:K2563,K2563))</f>
        <v/>
      </c>
      <c r="H2563" s="1" t="str">
        <f>IF(I2563="","",COUNTIF($G$2:G2563,1))</f>
        <v/>
      </c>
    </row>
    <row r="2564" spans="1:8" x14ac:dyDescent="0.2">
      <c r="A2564" s="1" t="str">
        <f t="shared" si="80"/>
        <v/>
      </c>
      <c r="B2564" s="1" t="str">
        <f t="shared" si="81"/>
        <v/>
      </c>
      <c r="C2564" s="1" t="str">
        <f>IF(I2564="","",IF(J2564="OUT","",IF(COUNTIF($A$2:A2564,A2564)=1,1,"")))</f>
        <v/>
      </c>
      <c r="D2564" s="1" t="str">
        <f>IF(I2564="","",IF(J2564="IN","",IF(COUNTIF($A$2:A2564,A2564)=1,1,"")))</f>
        <v/>
      </c>
      <c r="E2564" s="1" t="str">
        <f>IF(I2564="","",IF(J2564="OUT","",IF(COUNTIF(B$2:$B2564,B2564)=1,1,"")))</f>
        <v/>
      </c>
      <c r="F2564" s="1" t="str">
        <f>IF(I2564="","",IF(J2564="IN","",IF(COUNTIF($B$2:B2564,B2564)=1,1,"")))</f>
        <v/>
      </c>
      <c r="G2564" s="1" t="str">
        <f>IF(I2564="","",COUNTIF($K$1:K2564,K2564))</f>
        <v/>
      </c>
      <c r="H2564" s="1" t="str">
        <f>IF(I2564="","",COUNTIF($G$2:G2564,1))</f>
        <v/>
      </c>
    </row>
    <row r="2565" spans="1:8" x14ac:dyDescent="0.2">
      <c r="A2565" s="1" t="str">
        <f t="shared" si="80"/>
        <v/>
      </c>
      <c r="B2565" s="1" t="str">
        <f t="shared" si="81"/>
        <v/>
      </c>
      <c r="C2565" s="1" t="str">
        <f>IF(I2565="","",IF(J2565="OUT","",IF(COUNTIF($A$2:A2565,A2565)=1,1,"")))</f>
        <v/>
      </c>
      <c r="D2565" s="1" t="str">
        <f>IF(I2565="","",IF(J2565="IN","",IF(COUNTIF($A$2:A2565,A2565)=1,1,"")))</f>
        <v/>
      </c>
      <c r="E2565" s="1" t="str">
        <f>IF(I2565="","",IF(J2565="OUT","",IF(COUNTIF(B$2:$B2565,B2565)=1,1,"")))</f>
        <v/>
      </c>
      <c r="F2565" s="1" t="str">
        <f>IF(I2565="","",IF(J2565="IN","",IF(COUNTIF($B$2:B2565,B2565)=1,1,"")))</f>
        <v/>
      </c>
      <c r="G2565" s="1" t="str">
        <f>IF(I2565="","",COUNTIF($K$1:K2565,K2565))</f>
        <v/>
      </c>
      <c r="H2565" s="1" t="str">
        <f>IF(I2565="","",COUNTIF($G$2:G2565,1))</f>
        <v/>
      </c>
    </row>
    <row r="2566" spans="1:8" x14ac:dyDescent="0.2">
      <c r="A2566" s="1" t="str">
        <f t="shared" si="80"/>
        <v/>
      </c>
      <c r="B2566" s="1" t="str">
        <f t="shared" si="81"/>
        <v/>
      </c>
      <c r="C2566" s="1" t="str">
        <f>IF(I2566="","",IF(J2566="OUT","",IF(COUNTIF($A$2:A2566,A2566)=1,1,"")))</f>
        <v/>
      </c>
      <c r="D2566" s="1" t="str">
        <f>IF(I2566="","",IF(J2566="IN","",IF(COUNTIF($A$2:A2566,A2566)=1,1,"")))</f>
        <v/>
      </c>
      <c r="E2566" s="1" t="str">
        <f>IF(I2566="","",IF(J2566="OUT","",IF(COUNTIF(B$2:$B2566,B2566)=1,1,"")))</f>
        <v/>
      </c>
      <c r="F2566" s="1" t="str">
        <f>IF(I2566="","",IF(J2566="IN","",IF(COUNTIF($B$2:B2566,B2566)=1,1,"")))</f>
        <v/>
      </c>
      <c r="G2566" s="1" t="str">
        <f>IF(I2566="","",COUNTIF($K$1:K2566,K2566))</f>
        <v/>
      </c>
      <c r="H2566" s="1" t="str">
        <f>IF(I2566="","",COUNTIF($G$2:G2566,1))</f>
        <v/>
      </c>
    </row>
    <row r="2567" spans="1:8" x14ac:dyDescent="0.2">
      <c r="A2567" s="1" t="str">
        <f t="shared" si="80"/>
        <v/>
      </c>
      <c r="B2567" s="1" t="str">
        <f t="shared" si="81"/>
        <v/>
      </c>
      <c r="C2567" s="1" t="str">
        <f>IF(I2567="","",IF(J2567="OUT","",IF(COUNTIF($A$2:A2567,A2567)=1,1,"")))</f>
        <v/>
      </c>
      <c r="D2567" s="1" t="str">
        <f>IF(I2567="","",IF(J2567="IN","",IF(COUNTIF($A$2:A2567,A2567)=1,1,"")))</f>
        <v/>
      </c>
      <c r="E2567" s="1" t="str">
        <f>IF(I2567="","",IF(J2567="OUT","",IF(COUNTIF(B$2:$B2567,B2567)=1,1,"")))</f>
        <v/>
      </c>
      <c r="F2567" s="1" t="str">
        <f>IF(I2567="","",IF(J2567="IN","",IF(COUNTIF($B$2:B2567,B2567)=1,1,"")))</f>
        <v/>
      </c>
      <c r="G2567" s="1" t="str">
        <f>IF(I2567="","",COUNTIF($K$1:K2567,K2567))</f>
        <v/>
      </c>
      <c r="H2567" s="1" t="str">
        <f>IF(I2567="","",COUNTIF($G$2:G2567,1))</f>
        <v/>
      </c>
    </row>
    <row r="2568" spans="1:8" x14ac:dyDescent="0.2">
      <c r="A2568" s="1" t="str">
        <f t="shared" si="80"/>
        <v/>
      </c>
      <c r="B2568" s="1" t="str">
        <f t="shared" si="81"/>
        <v/>
      </c>
      <c r="C2568" s="1" t="str">
        <f>IF(I2568="","",IF(J2568="OUT","",IF(COUNTIF($A$2:A2568,A2568)=1,1,"")))</f>
        <v/>
      </c>
      <c r="D2568" s="1" t="str">
        <f>IF(I2568="","",IF(J2568="IN","",IF(COUNTIF($A$2:A2568,A2568)=1,1,"")))</f>
        <v/>
      </c>
      <c r="E2568" s="1" t="str">
        <f>IF(I2568="","",IF(J2568="OUT","",IF(COUNTIF(B$2:$B2568,B2568)=1,1,"")))</f>
        <v/>
      </c>
      <c r="F2568" s="1" t="str">
        <f>IF(I2568="","",IF(J2568="IN","",IF(COUNTIF($B$2:B2568,B2568)=1,1,"")))</f>
        <v/>
      </c>
      <c r="G2568" s="1" t="str">
        <f>IF(I2568="","",COUNTIF($K$1:K2568,K2568))</f>
        <v/>
      </c>
      <c r="H2568" s="1" t="str">
        <f>IF(I2568="","",COUNTIF($G$2:G2568,1))</f>
        <v/>
      </c>
    </row>
    <row r="2569" spans="1:8" x14ac:dyDescent="0.2">
      <c r="A2569" s="1" t="str">
        <f t="shared" si="80"/>
        <v/>
      </c>
      <c r="B2569" s="1" t="str">
        <f t="shared" si="81"/>
        <v/>
      </c>
      <c r="C2569" s="1" t="str">
        <f>IF(I2569="","",IF(J2569="OUT","",IF(COUNTIF($A$2:A2569,A2569)=1,1,"")))</f>
        <v/>
      </c>
      <c r="D2569" s="1" t="str">
        <f>IF(I2569="","",IF(J2569="IN","",IF(COUNTIF($A$2:A2569,A2569)=1,1,"")))</f>
        <v/>
      </c>
      <c r="E2569" s="1" t="str">
        <f>IF(I2569="","",IF(J2569="OUT","",IF(COUNTIF(B$2:$B2569,B2569)=1,1,"")))</f>
        <v/>
      </c>
      <c r="F2569" s="1" t="str">
        <f>IF(I2569="","",IF(J2569="IN","",IF(COUNTIF($B$2:B2569,B2569)=1,1,"")))</f>
        <v/>
      </c>
      <c r="G2569" s="1" t="str">
        <f>IF(I2569="","",COUNTIF($K$1:K2569,K2569))</f>
        <v/>
      </c>
      <c r="H2569" s="1" t="str">
        <f>IF(I2569="","",COUNTIF($G$2:G2569,1))</f>
        <v/>
      </c>
    </row>
    <row r="2570" spans="1:8" x14ac:dyDescent="0.2">
      <c r="A2570" s="1" t="str">
        <f t="shared" si="80"/>
        <v/>
      </c>
      <c r="B2570" s="1" t="str">
        <f t="shared" si="81"/>
        <v/>
      </c>
      <c r="C2570" s="1" t="str">
        <f>IF(I2570="","",IF(J2570="OUT","",IF(COUNTIF($A$2:A2570,A2570)=1,1,"")))</f>
        <v/>
      </c>
      <c r="D2570" s="1" t="str">
        <f>IF(I2570="","",IF(J2570="IN","",IF(COUNTIF($A$2:A2570,A2570)=1,1,"")))</f>
        <v/>
      </c>
      <c r="E2570" s="1" t="str">
        <f>IF(I2570="","",IF(J2570="OUT","",IF(COUNTIF(B$2:$B2570,B2570)=1,1,"")))</f>
        <v/>
      </c>
      <c r="F2570" s="1" t="str">
        <f>IF(I2570="","",IF(J2570="IN","",IF(COUNTIF($B$2:B2570,B2570)=1,1,"")))</f>
        <v/>
      </c>
      <c r="G2570" s="1" t="str">
        <f>IF(I2570="","",COUNTIF($K$1:K2570,K2570))</f>
        <v/>
      </c>
      <c r="H2570" s="1" t="str">
        <f>IF(I2570="","",COUNTIF($G$2:G2570,1))</f>
        <v/>
      </c>
    </row>
    <row r="2571" spans="1:8" x14ac:dyDescent="0.2">
      <c r="A2571" s="1" t="str">
        <f t="shared" si="80"/>
        <v/>
      </c>
      <c r="B2571" s="1" t="str">
        <f t="shared" si="81"/>
        <v/>
      </c>
      <c r="C2571" s="1" t="str">
        <f>IF(I2571="","",IF(J2571="OUT","",IF(COUNTIF($A$2:A2571,A2571)=1,1,"")))</f>
        <v/>
      </c>
      <c r="D2571" s="1" t="str">
        <f>IF(I2571="","",IF(J2571="IN","",IF(COUNTIF($A$2:A2571,A2571)=1,1,"")))</f>
        <v/>
      </c>
      <c r="E2571" s="1" t="str">
        <f>IF(I2571="","",IF(J2571="OUT","",IF(COUNTIF(B$2:$B2571,B2571)=1,1,"")))</f>
        <v/>
      </c>
      <c r="F2571" s="1" t="str">
        <f>IF(I2571="","",IF(J2571="IN","",IF(COUNTIF($B$2:B2571,B2571)=1,1,"")))</f>
        <v/>
      </c>
      <c r="G2571" s="1" t="str">
        <f>IF(I2571="","",COUNTIF($K$1:K2571,K2571))</f>
        <v/>
      </c>
      <c r="H2571" s="1" t="str">
        <f>IF(I2571="","",COUNTIF($G$2:G2571,1))</f>
        <v/>
      </c>
    </row>
    <row r="2572" spans="1:8" x14ac:dyDescent="0.2">
      <c r="A2572" s="1" t="str">
        <f t="shared" si="80"/>
        <v/>
      </c>
      <c r="B2572" s="1" t="str">
        <f t="shared" si="81"/>
        <v/>
      </c>
      <c r="C2572" s="1" t="str">
        <f>IF(I2572="","",IF(J2572="OUT","",IF(COUNTIF($A$2:A2572,A2572)=1,1,"")))</f>
        <v/>
      </c>
      <c r="D2572" s="1" t="str">
        <f>IF(I2572="","",IF(J2572="IN","",IF(COUNTIF($A$2:A2572,A2572)=1,1,"")))</f>
        <v/>
      </c>
      <c r="E2572" s="1" t="str">
        <f>IF(I2572="","",IF(J2572="OUT","",IF(COUNTIF(B$2:$B2572,B2572)=1,1,"")))</f>
        <v/>
      </c>
      <c r="F2572" s="1" t="str">
        <f>IF(I2572="","",IF(J2572="IN","",IF(COUNTIF($B$2:B2572,B2572)=1,1,"")))</f>
        <v/>
      </c>
      <c r="G2572" s="1" t="str">
        <f>IF(I2572="","",COUNTIF($K$1:K2572,K2572))</f>
        <v/>
      </c>
      <c r="H2572" s="1" t="str">
        <f>IF(I2572="","",COUNTIF($G$2:G2572,1))</f>
        <v/>
      </c>
    </row>
    <row r="2573" spans="1:8" x14ac:dyDescent="0.2">
      <c r="A2573" s="1" t="str">
        <f t="shared" si="80"/>
        <v/>
      </c>
      <c r="B2573" s="1" t="str">
        <f t="shared" si="81"/>
        <v/>
      </c>
      <c r="C2573" s="1" t="str">
        <f>IF(I2573="","",IF(J2573="OUT","",IF(COUNTIF($A$2:A2573,A2573)=1,1,"")))</f>
        <v/>
      </c>
      <c r="D2573" s="1" t="str">
        <f>IF(I2573="","",IF(J2573="IN","",IF(COUNTIF($A$2:A2573,A2573)=1,1,"")))</f>
        <v/>
      </c>
      <c r="E2573" s="1" t="str">
        <f>IF(I2573="","",IF(J2573="OUT","",IF(COUNTIF(B$2:$B2573,B2573)=1,1,"")))</f>
        <v/>
      </c>
      <c r="F2573" s="1" t="str">
        <f>IF(I2573="","",IF(J2573="IN","",IF(COUNTIF($B$2:B2573,B2573)=1,1,"")))</f>
        <v/>
      </c>
      <c r="G2573" s="1" t="str">
        <f>IF(I2573="","",COUNTIF($K$1:K2573,K2573))</f>
        <v/>
      </c>
      <c r="H2573" s="1" t="str">
        <f>IF(I2573="","",COUNTIF($G$2:G2573,1))</f>
        <v/>
      </c>
    </row>
    <row r="2574" spans="1:8" x14ac:dyDescent="0.2">
      <c r="A2574" s="1" t="str">
        <f t="shared" si="80"/>
        <v/>
      </c>
      <c r="B2574" s="1" t="str">
        <f t="shared" si="81"/>
        <v/>
      </c>
      <c r="C2574" s="1" t="str">
        <f>IF(I2574="","",IF(J2574="OUT","",IF(COUNTIF($A$2:A2574,A2574)=1,1,"")))</f>
        <v/>
      </c>
      <c r="D2574" s="1" t="str">
        <f>IF(I2574="","",IF(J2574="IN","",IF(COUNTIF($A$2:A2574,A2574)=1,1,"")))</f>
        <v/>
      </c>
      <c r="E2574" s="1" t="str">
        <f>IF(I2574="","",IF(J2574="OUT","",IF(COUNTIF(B$2:$B2574,B2574)=1,1,"")))</f>
        <v/>
      </c>
      <c r="F2574" s="1" t="str">
        <f>IF(I2574="","",IF(J2574="IN","",IF(COUNTIF($B$2:B2574,B2574)=1,1,"")))</f>
        <v/>
      </c>
      <c r="G2574" s="1" t="str">
        <f>IF(I2574="","",COUNTIF($K$1:K2574,K2574))</f>
        <v/>
      </c>
      <c r="H2574" s="1" t="str">
        <f>IF(I2574="","",COUNTIF($G$2:G2574,1))</f>
        <v/>
      </c>
    </row>
    <row r="2575" spans="1:8" x14ac:dyDescent="0.2">
      <c r="A2575" s="1" t="str">
        <f t="shared" si="80"/>
        <v/>
      </c>
      <c r="B2575" s="1" t="str">
        <f t="shared" si="81"/>
        <v/>
      </c>
      <c r="C2575" s="1" t="str">
        <f>IF(I2575="","",IF(J2575="OUT","",IF(COUNTIF($A$2:A2575,A2575)=1,1,"")))</f>
        <v/>
      </c>
      <c r="D2575" s="1" t="str">
        <f>IF(I2575="","",IF(J2575="IN","",IF(COUNTIF($A$2:A2575,A2575)=1,1,"")))</f>
        <v/>
      </c>
      <c r="E2575" s="1" t="str">
        <f>IF(I2575="","",IF(J2575="OUT","",IF(COUNTIF(B$2:$B2575,B2575)=1,1,"")))</f>
        <v/>
      </c>
      <c r="F2575" s="1" t="str">
        <f>IF(I2575="","",IF(J2575="IN","",IF(COUNTIF($B$2:B2575,B2575)=1,1,"")))</f>
        <v/>
      </c>
      <c r="G2575" s="1" t="str">
        <f>IF(I2575="","",COUNTIF($K$1:K2575,K2575))</f>
        <v/>
      </c>
      <c r="H2575" s="1" t="str">
        <f>IF(I2575="","",COUNTIF($G$2:G2575,1))</f>
        <v/>
      </c>
    </row>
    <row r="2576" spans="1:8" x14ac:dyDescent="0.2">
      <c r="A2576" s="1" t="str">
        <f t="shared" si="80"/>
        <v/>
      </c>
      <c r="B2576" s="1" t="str">
        <f t="shared" si="81"/>
        <v/>
      </c>
      <c r="C2576" s="1" t="str">
        <f>IF(I2576="","",IF(J2576="OUT","",IF(COUNTIF($A$2:A2576,A2576)=1,1,"")))</f>
        <v/>
      </c>
      <c r="D2576" s="1" t="str">
        <f>IF(I2576="","",IF(J2576="IN","",IF(COUNTIF($A$2:A2576,A2576)=1,1,"")))</f>
        <v/>
      </c>
      <c r="E2576" s="1" t="str">
        <f>IF(I2576="","",IF(J2576="OUT","",IF(COUNTIF(B$2:$B2576,B2576)=1,1,"")))</f>
        <v/>
      </c>
      <c r="F2576" s="1" t="str">
        <f>IF(I2576="","",IF(J2576="IN","",IF(COUNTIF($B$2:B2576,B2576)=1,1,"")))</f>
        <v/>
      </c>
      <c r="G2576" s="1" t="str">
        <f>IF(I2576="","",COUNTIF($K$1:K2576,K2576))</f>
        <v/>
      </c>
      <c r="H2576" s="1" t="str">
        <f>IF(I2576="","",COUNTIF($G$2:G2576,1))</f>
        <v/>
      </c>
    </row>
    <row r="2577" spans="1:8" x14ac:dyDescent="0.2">
      <c r="A2577" s="1" t="str">
        <f t="shared" si="80"/>
        <v/>
      </c>
      <c r="B2577" s="1" t="str">
        <f t="shared" si="81"/>
        <v/>
      </c>
      <c r="C2577" s="1" t="str">
        <f>IF(I2577="","",IF(J2577="OUT","",IF(COUNTIF($A$2:A2577,A2577)=1,1,"")))</f>
        <v/>
      </c>
      <c r="D2577" s="1" t="str">
        <f>IF(I2577="","",IF(J2577="IN","",IF(COUNTIF($A$2:A2577,A2577)=1,1,"")))</f>
        <v/>
      </c>
      <c r="E2577" s="1" t="str">
        <f>IF(I2577="","",IF(J2577="OUT","",IF(COUNTIF(B$2:$B2577,B2577)=1,1,"")))</f>
        <v/>
      </c>
      <c r="F2577" s="1" t="str">
        <f>IF(I2577="","",IF(J2577="IN","",IF(COUNTIF($B$2:B2577,B2577)=1,1,"")))</f>
        <v/>
      </c>
      <c r="G2577" s="1" t="str">
        <f>IF(I2577="","",COUNTIF($K$1:K2577,K2577))</f>
        <v/>
      </c>
      <c r="H2577" s="1" t="str">
        <f>IF(I2577="","",COUNTIF($G$2:G2577,1))</f>
        <v/>
      </c>
    </row>
    <row r="2578" spans="1:8" x14ac:dyDescent="0.2">
      <c r="A2578" s="1" t="str">
        <f t="shared" si="80"/>
        <v/>
      </c>
      <c r="B2578" s="1" t="str">
        <f t="shared" si="81"/>
        <v/>
      </c>
      <c r="C2578" s="1" t="str">
        <f>IF(I2578="","",IF(J2578="OUT","",IF(COUNTIF($A$2:A2578,A2578)=1,1,"")))</f>
        <v/>
      </c>
      <c r="D2578" s="1" t="str">
        <f>IF(I2578="","",IF(J2578="IN","",IF(COUNTIF($A$2:A2578,A2578)=1,1,"")))</f>
        <v/>
      </c>
      <c r="E2578" s="1" t="str">
        <f>IF(I2578="","",IF(J2578="OUT","",IF(COUNTIF(B$2:$B2578,B2578)=1,1,"")))</f>
        <v/>
      </c>
      <c r="F2578" s="1" t="str">
        <f>IF(I2578="","",IF(J2578="IN","",IF(COUNTIF($B$2:B2578,B2578)=1,1,"")))</f>
        <v/>
      </c>
      <c r="G2578" s="1" t="str">
        <f>IF(I2578="","",COUNTIF($K$1:K2578,K2578))</f>
        <v/>
      </c>
      <c r="H2578" s="1" t="str">
        <f>IF(I2578="","",COUNTIF($G$2:G2578,1))</f>
        <v/>
      </c>
    </row>
    <row r="2579" spans="1:8" x14ac:dyDescent="0.2">
      <c r="A2579" s="1" t="str">
        <f t="shared" si="80"/>
        <v/>
      </c>
      <c r="B2579" s="1" t="str">
        <f t="shared" si="81"/>
        <v/>
      </c>
      <c r="C2579" s="1" t="str">
        <f>IF(I2579="","",IF(J2579="OUT","",IF(COUNTIF($A$2:A2579,A2579)=1,1,"")))</f>
        <v/>
      </c>
      <c r="D2579" s="1" t="str">
        <f>IF(I2579="","",IF(J2579="IN","",IF(COUNTIF($A$2:A2579,A2579)=1,1,"")))</f>
        <v/>
      </c>
      <c r="E2579" s="1" t="str">
        <f>IF(I2579="","",IF(J2579="OUT","",IF(COUNTIF(B$2:$B2579,B2579)=1,1,"")))</f>
        <v/>
      </c>
      <c r="F2579" s="1" t="str">
        <f>IF(I2579="","",IF(J2579="IN","",IF(COUNTIF($B$2:B2579,B2579)=1,1,"")))</f>
        <v/>
      </c>
      <c r="G2579" s="1" t="str">
        <f>IF(I2579="","",COUNTIF($K$1:K2579,K2579))</f>
        <v/>
      </c>
      <c r="H2579" s="1" t="str">
        <f>IF(I2579="","",COUNTIF($G$2:G2579,1))</f>
        <v/>
      </c>
    </row>
    <row r="2580" spans="1:8" x14ac:dyDescent="0.2">
      <c r="A2580" s="1" t="str">
        <f t="shared" si="80"/>
        <v/>
      </c>
      <c r="B2580" s="1" t="str">
        <f t="shared" si="81"/>
        <v/>
      </c>
      <c r="C2580" s="1" t="str">
        <f>IF(I2580="","",IF(J2580="OUT","",IF(COUNTIF($A$2:A2580,A2580)=1,1,"")))</f>
        <v/>
      </c>
      <c r="D2580" s="1" t="str">
        <f>IF(I2580="","",IF(J2580="IN","",IF(COUNTIF($A$2:A2580,A2580)=1,1,"")))</f>
        <v/>
      </c>
      <c r="E2580" s="1" t="str">
        <f>IF(I2580="","",IF(J2580="OUT","",IF(COUNTIF(B$2:$B2580,B2580)=1,1,"")))</f>
        <v/>
      </c>
      <c r="F2580" s="1" t="str">
        <f>IF(I2580="","",IF(J2580="IN","",IF(COUNTIF($B$2:B2580,B2580)=1,1,"")))</f>
        <v/>
      </c>
      <c r="G2580" s="1" t="str">
        <f>IF(I2580="","",COUNTIF($K$1:K2580,K2580))</f>
        <v/>
      </c>
      <c r="H2580" s="1" t="str">
        <f>IF(I2580="","",COUNTIF($G$2:G2580,1))</f>
        <v/>
      </c>
    </row>
    <row r="2581" spans="1:8" x14ac:dyDescent="0.2">
      <c r="A2581" s="1" t="str">
        <f t="shared" si="80"/>
        <v/>
      </c>
      <c r="B2581" s="1" t="str">
        <f t="shared" si="81"/>
        <v/>
      </c>
      <c r="C2581" s="1" t="str">
        <f>IF(I2581="","",IF(J2581="OUT","",IF(COUNTIF($A$2:A2581,A2581)=1,1,"")))</f>
        <v/>
      </c>
      <c r="D2581" s="1" t="str">
        <f>IF(I2581="","",IF(J2581="IN","",IF(COUNTIF($A$2:A2581,A2581)=1,1,"")))</f>
        <v/>
      </c>
      <c r="E2581" s="1" t="str">
        <f>IF(I2581="","",IF(J2581="OUT","",IF(COUNTIF(B$2:$B2581,B2581)=1,1,"")))</f>
        <v/>
      </c>
      <c r="F2581" s="1" t="str">
        <f>IF(I2581="","",IF(J2581="IN","",IF(COUNTIF($B$2:B2581,B2581)=1,1,"")))</f>
        <v/>
      </c>
      <c r="G2581" s="1" t="str">
        <f>IF(I2581="","",COUNTIF($K$1:K2581,K2581))</f>
        <v/>
      </c>
      <c r="H2581" s="1" t="str">
        <f>IF(I2581="","",COUNTIF($G$2:G2581,1))</f>
        <v/>
      </c>
    </row>
    <row r="2582" spans="1:8" x14ac:dyDescent="0.2">
      <c r="A2582" s="1" t="str">
        <f t="shared" si="80"/>
        <v/>
      </c>
      <c r="B2582" s="1" t="str">
        <f t="shared" si="81"/>
        <v/>
      </c>
      <c r="C2582" s="1" t="str">
        <f>IF(I2582="","",IF(J2582="OUT","",IF(COUNTIF($A$2:A2582,A2582)=1,1,"")))</f>
        <v/>
      </c>
      <c r="D2582" s="1" t="str">
        <f>IF(I2582="","",IF(J2582="IN","",IF(COUNTIF($A$2:A2582,A2582)=1,1,"")))</f>
        <v/>
      </c>
      <c r="E2582" s="1" t="str">
        <f>IF(I2582="","",IF(J2582="OUT","",IF(COUNTIF(B$2:$B2582,B2582)=1,1,"")))</f>
        <v/>
      </c>
      <c r="F2582" s="1" t="str">
        <f>IF(I2582="","",IF(J2582="IN","",IF(COUNTIF($B$2:B2582,B2582)=1,1,"")))</f>
        <v/>
      </c>
      <c r="G2582" s="1" t="str">
        <f>IF(I2582="","",COUNTIF($K$1:K2582,K2582))</f>
        <v/>
      </c>
      <c r="H2582" s="1" t="str">
        <f>IF(I2582="","",COUNTIF($G$2:G2582,1))</f>
        <v/>
      </c>
    </row>
    <row r="2583" spans="1:8" x14ac:dyDescent="0.2">
      <c r="A2583" s="1" t="str">
        <f t="shared" si="80"/>
        <v/>
      </c>
      <c r="B2583" s="1" t="str">
        <f t="shared" si="81"/>
        <v/>
      </c>
      <c r="C2583" s="1" t="str">
        <f>IF(I2583="","",IF(J2583="OUT","",IF(COUNTIF($A$2:A2583,A2583)=1,1,"")))</f>
        <v/>
      </c>
      <c r="D2583" s="1" t="str">
        <f>IF(I2583="","",IF(J2583="IN","",IF(COUNTIF($A$2:A2583,A2583)=1,1,"")))</f>
        <v/>
      </c>
      <c r="E2583" s="1" t="str">
        <f>IF(I2583="","",IF(J2583="OUT","",IF(COUNTIF(B$2:$B2583,B2583)=1,1,"")))</f>
        <v/>
      </c>
      <c r="F2583" s="1" t="str">
        <f>IF(I2583="","",IF(J2583="IN","",IF(COUNTIF($B$2:B2583,B2583)=1,1,"")))</f>
        <v/>
      </c>
      <c r="G2583" s="1" t="str">
        <f>IF(I2583="","",COUNTIF($K$1:K2583,K2583))</f>
        <v/>
      </c>
      <c r="H2583" s="1" t="str">
        <f>IF(I2583="","",COUNTIF($G$2:G2583,1))</f>
        <v/>
      </c>
    </row>
    <row r="2584" spans="1:8" x14ac:dyDescent="0.2">
      <c r="A2584" s="1" t="str">
        <f t="shared" si="80"/>
        <v/>
      </c>
      <c r="B2584" s="1" t="str">
        <f t="shared" si="81"/>
        <v/>
      </c>
      <c r="C2584" s="1" t="str">
        <f>IF(I2584="","",IF(J2584="OUT","",IF(COUNTIF($A$2:A2584,A2584)=1,1,"")))</f>
        <v/>
      </c>
      <c r="D2584" s="1" t="str">
        <f>IF(I2584="","",IF(J2584="IN","",IF(COUNTIF($A$2:A2584,A2584)=1,1,"")))</f>
        <v/>
      </c>
      <c r="E2584" s="1" t="str">
        <f>IF(I2584="","",IF(J2584="OUT","",IF(COUNTIF(B$2:$B2584,B2584)=1,1,"")))</f>
        <v/>
      </c>
      <c r="F2584" s="1" t="str">
        <f>IF(I2584="","",IF(J2584="IN","",IF(COUNTIF($B$2:B2584,B2584)=1,1,"")))</f>
        <v/>
      </c>
      <c r="G2584" s="1" t="str">
        <f>IF(I2584="","",COUNTIF($K$1:K2584,K2584))</f>
        <v/>
      </c>
      <c r="H2584" s="1" t="str">
        <f>IF(I2584="","",COUNTIF($G$2:G2584,1))</f>
        <v/>
      </c>
    </row>
    <row r="2585" spans="1:8" x14ac:dyDescent="0.2">
      <c r="A2585" s="1" t="str">
        <f t="shared" si="80"/>
        <v/>
      </c>
      <c r="B2585" s="1" t="str">
        <f t="shared" si="81"/>
        <v/>
      </c>
      <c r="C2585" s="1" t="str">
        <f>IF(I2585="","",IF(J2585="OUT","",IF(COUNTIF($A$2:A2585,A2585)=1,1,"")))</f>
        <v/>
      </c>
      <c r="D2585" s="1" t="str">
        <f>IF(I2585="","",IF(J2585="IN","",IF(COUNTIF($A$2:A2585,A2585)=1,1,"")))</f>
        <v/>
      </c>
      <c r="E2585" s="1" t="str">
        <f>IF(I2585="","",IF(J2585="OUT","",IF(COUNTIF(B$2:$B2585,B2585)=1,1,"")))</f>
        <v/>
      </c>
      <c r="F2585" s="1" t="str">
        <f>IF(I2585="","",IF(J2585="IN","",IF(COUNTIF($B$2:B2585,B2585)=1,1,"")))</f>
        <v/>
      </c>
      <c r="G2585" s="1" t="str">
        <f>IF(I2585="","",COUNTIF($K$1:K2585,K2585))</f>
        <v/>
      </c>
      <c r="H2585" s="1" t="str">
        <f>IF(I2585="","",COUNTIF($G$2:G2585,1))</f>
        <v/>
      </c>
    </row>
    <row r="2586" spans="1:8" x14ac:dyDescent="0.2">
      <c r="A2586" s="1" t="str">
        <f t="shared" si="80"/>
        <v/>
      </c>
      <c r="B2586" s="1" t="str">
        <f t="shared" si="81"/>
        <v/>
      </c>
      <c r="C2586" s="1" t="str">
        <f>IF(I2586="","",IF(J2586="OUT","",IF(COUNTIF($A$2:A2586,A2586)=1,1,"")))</f>
        <v/>
      </c>
      <c r="D2586" s="1" t="str">
        <f>IF(I2586="","",IF(J2586="IN","",IF(COUNTIF($A$2:A2586,A2586)=1,1,"")))</f>
        <v/>
      </c>
      <c r="E2586" s="1" t="str">
        <f>IF(I2586="","",IF(J2586="OUT","",IF(COUNTIF(B$2:$B2586,B2586)=1,1,"")))</f>
        <v/>
      </c>
      <c r="F2586" s="1" t="str">
        <f>IF(I2586="","",IF(J2586="IN","",IF(COUNTIF($B$2:B2586,B2586)=1,1,"")))</f>
        <v/>
      </c>
      <c r="G2586" s="1" t="str">
        <f>IF(I2586="","",COUNTIF($K$1:K2586,K2586))</f>
        <v/>
      </c>
      <c r="H2586" s="1" t="str">
        <f>IF(I2586="","",COUNTIF($G$2:G2586,1))</f>
        <v/>
      </c>
    </row>
    <row r="2587" spans="1:8" x14ac:dyDescent="0.2">
      <c r="A2587" s="1" t="str">
        <f t="shared" si="80"/>
        <v/>
      </c>
      <c r="B2587" s="1" t="str">
        <f t="shared" si="81"/>
        <v/>
      </c>
      <c r="C2587" s="1" t="str">
        <f>IF(I2587="","",IF(J2587="OUT","",IF(COUNTIF($A$2:A2587,A2587)=1,1,"")))</f>
        <v/>
      </c>
      <c r="D2587" s="1" t="str">
        <f>IF(I2587="","",IF(J2587="IN","",IF(COUNTIF($A$2:A2587,A2587)=1,1,"")))</f>
        <v/>
      </c>
      <c r="E2587" s="1" t="str">
        <f>IF(I2587="","",IF(J2587="OUT","",IF(COUNTIF(B$2:$B2587,B2587)=1,1,"")))</f>
        <v/>
      </c>
      <c r="F2587" s="1" t="str">
        <f>IF(I2587="","",IF(J2587="IN","",IF(COUNTIF($B$2:B2587,B2587)=1,1,"")))</f>
        <v/>
      </c>
      <c r="G2587" s="1" t="str">
        <f>IF(I2587="","",COUNTIF($K$1:K2587,K2587))</f>
        <v/>
      </c>
      <c r="H2587" s="1" t="str">
        <f>IF(I2587="","",COUNTIF($G$2:G2587,1))</f>
        <v/>
      </c>
    </row>
    <row r="2588" spans="1:8" x14ac:dyDescent="0.2">
      <c r="A2588" s="1" t="str">
        <f t="shared" si="80"/>
        <v/>
      </c>
      <c r="B2588" s="1" t="str">
        <f t="shared" si="81"/>
        <v/>
      </c>
      <c r="C2588" s="1" t="str">
        <f>IF(I2588="","",IF(J2588="OUT","",IF(COUNTIF($A$2:A2588,A2588)=1,1,"")))</f>
        <v/>
      </c>
      <c r="D2588" s="1" t="str">
        <f>IF(I2588="","",IF(J2588="IN","",IF(COUNTIF($A$2:A2588,A2588)=1,1,"")))</f>
        <v/>
      </c>
      <c r="E2588" s="1" t="str">
        <f>IF(I2588="","",IF(J2588="OUT","",IF(COUNTIF(B$2:$B2588,B2588)=1,1,"")))</f>
        <v/>
      </c>
      <c r="F2588" s="1" t="str">
        <f>IF(I2588="","",IF(J2588="IN","",IF(COUNTIF($B$2:B2588,B2588)=1,1,"")))</f>
        <v/>
      </c>
      <c r="G2588" s="1" t="str">
        <f>IF(I2588="","",COUNTIF($K$1:K2588,K2588))</f>
        <v/>
      </c>
      <c r="H2588" s="1" t="str">
        <f>IF(I2588="","",COUNTIF($G$2:G2588,1))</f>
        <v/>
      </c>
    </row>
    <row r="2589" spans="1:8" x14ac:dyDescent="0.2">
      <c r="A2589" s="1" t="str">
        <f t="shared" si="80"/>
        <v/>
      </c>
      <c r="B2589" s="1" t="str">
        <f t="shared" si="81"/>
        <v/>
      </c>
      <c r="C2589" s="1" t="str">
        <f>IF(I2589="","",IF(J2589="OUT","",IF(COUNTIF($A$2:A2589,A2589)=1,1,"")))</f>
        <v/>
      </c>
      <c r="D2589" s="1" t="str">
        <f>IF(I2589="","",IF(J2589="IN","",IF(COUNTIF($A$2:A2589,A2589)=1,1,"")))</f>
        <v/>
      </c>
      <c r="E2589" s="1" t="str">
        <f>IF(I2589="","",IF(J2589="OUT","",IF(COUNTIF(B$2:$B2589,B2589)=1,1,"")))</f>
        <v/>
      </c>
      <c r="F2589" s="1" t="str">
        <f>IF(I2589="","",IF(J2589="IN","",IF(COUNTIF($B$2:B2589,B2589)=1,1,"")))</f>
        <v/>
      </c>
      <c r="G2589" s="1" t="str">
        <f>IF(I2589="","",COUNTIF($K$1:K2589,K2589))</f>
        <v/>
      </c>
      <c r="H2589" s="1" t="str">
        <f>IF(I2589="","",COUNTIF($G$2:G2589,1))</f>
        <v/>
      </c>
    </row>
    <row r="2590" spans="1:8" x14ac:dyDescent="0.2">
      <c r="A2590" s="1" t="str">
        <f t="shared" si="80"/>
        <v/>
      </c>
      <c r="B2590" s="1" t="str">
        <f t="shared" si="81"/>
        <v/>
      </c>
      <c r="C2590" s="1" t="str">
        <f>IF(I2590="","",IF(J2590="OUT","",IF(COUNTIF($A$2:A2590,A2590)=1,1,"")))</f>
        <v/>
      </c>
      <c r="D2590" s="1" t="str">
        <f>IF(I2590="","",IF(J2590="IN","",IF(COUNTIF($A$2:A2590,A2590)=1,1,"")))</f>
        <v/>
      </c>
      <c r="E2590" s="1" t="str">
        <f>IF(I2590="","",IF(J2590="OUT","",IF(COUNTIF(B$2:$B2590,B2590)=1,1,"")))</f>
        <v/>
      </c>
      <c r="F2590" s="1" t="str">
        <f>IF(I2590="","",IF(J2590="IN","",IF(COUNTIF($B$2:B2590,B2590)=1,1,"")))</f>
        <v/>
      </c>
      <c r="G2590" s="1" t="str">
        <f>IF(I2590="","",COUNTIF($K$1:K2590,K2590))</f>
        <v/>
      </c>
      <c r="H2590" s="1" t="str">
        <f>IF(I2590="","",COUNTIF($G$2:G2590,1))</f>
        <v/>
      </c>
    </row>
    <row r="2591" spans="1:8" x14ac:dyDescent="0.2">
      <c r="A2591" s="1" t="str">
        <f t="shared" si="80"/>
        <v/>
      </c>
      <c r="B2591" s="1" t="str">
        <f t="shared" si="81"/>
        <v/>
      </c>
      <c r="C2591" s="1" t="str">
        <f>IF(I2591="","",IF(J2591="OUT","",IF(COUNTIF($A$2:A2591,A2591)=1,1,"")))</f>
        <v/>
      </c>
      <c r="D2591" s="1" t="str">
        <f>IF(I2591="","",IF(J2591="IN","",IF(COUNTIF($A$2:A2591,A2591)=1,1,"")))</f>
        <v/>
      </c>
      <c r="E2591" s="1" t="str">
        <f>IF(I2591="","",IF(J2591="OUT","",IF(COUNTIF(B$2:$B2591,B2591)=1,1,"")))</f>
        <v/>
      </c>
      <c r="F2591" s="1" t="str">
        <f>IF(I2591="","",IF(J2591="IN","",IF(COUNTIF($B$2:B2591,B2591)=1,1,"")))</f>
        <v/>
      </c>
      <c r="G2591" s="1" t="str">
        <f>IF(I2591="","",COUNTIF($K$1:K2591,K2591))</f>
        <v/>
      </c>
      <c r="H2591" s="1" t="str">
        <f>IF(I2591="","",COUNTIF($G$2:G2591,1))</f>
        <v/>
      </c>
    </row>
    <row r="2592" spans="1:8" x14ac:dyDescent="0.2">
      <c r="A2592" s="1" t="str">
        <f t="shared" si="80"/>
        <v/>
      </c>
      <c r="B2592" s="1" t="str">
        <f t="shared" si="81"/>
        <v/>
      </c>
      <c r="C2592" s="1" t="str">
        <f>IF(I2592="","",IF(J2592="OUT","",IF(COUNTIF($A$2:A2592,A2592)=1,1,"")))</f>
        <v/>
      </c>
      <c r="D2592" s="1" t="str">
        <f>IF(I2592="","",IF(J2592="IN","",IF(COUNTIF($A$2:A2592,A2592)=1,1,"")))</f>
        <v/>
      </c>
      <c r="E2592" s="1" t="str">
        <f>IF(I2592="","",IF(J2592="OUT","",IF(COUNTIF(B$2:$B2592,B2592)=1,1,"")))</f>
        <v/>
      </c>
      <c r="F2592" s="1" t="str">
        <f>IF(I2592="","",IF(J2592="IN","",IF(COUNTIF($B$2:B2592,B2592)=1,1,"")))</f>
        <v/>
      </c>
      <c r="G2592" s="1" t="str">
        <f>IF(I2592="","",COUNTIF($K$1:K2592,K2592))</f>
        <v/>
      </c>
      <c r="H2592" s="1" t="str">
        <f>IF(I2592="","",COUNTIF($G$2:G2592,1))</f>
        <v/>
      </c>
    </row>
    <row r="2593" spans="1:8" x14ac:dyDescent="0.2">
      <c r="A2593" s="1" t="str">
        <f t="shared" si="80"/>
        <v/>
      </c>
      <c r="B2593" s="1" t="str">
        <f t="shared" si="81"/>
        <v/>
      </c>
      <c r="C2593" s="1" t="str">
        <f>IF(I2593="","",IF(J2593="OUT","",IF(COUNTIF($A$2:A2593,A2593)=1,1,"")))</f>
        <v/>
      </c>
      <c r="D2593" s="1" t="str">
        <f>IF(I2593="","",IF(J2593="IN","",IF(COUNTIF($A$2:A2593,A2593)=1,1,"")))</f>
        <v/>
      </c>
      <c r="E2593" s="1" t="str">
        <f>IF(I2593="","",IF(J2593="OUT","",IF(COUNTIF(B$2:$B2593,B2593)=1,1,"")))</f>
        <v/>
      </c>
      <c r="F2593" s="1" t="str">
        <f>IF(I2593="","",IF(J2593="IN","",IF(COUNTIF($B$2:B2593,B2593)=1,1,"")))</f>
        <v/>
      </c>
      <c r="G2593" s="1" t="str">
        <f>IF(I2593="","",COUNTIF($K$1:K2593,K2593))</f>
        <v/>
      </c>
      <c r="H2593" s="1" t="str">
        <f>IF(I2593="","",COUNTIF($G$2:G2593,1))</f>
        <v/>
      </c>
    </row>
    <row r="2594" spans="1:8" x14ac:dyDescent="0.2">
      <c r="A2594" s="1" t="str">
        <f t="shared" si="80"/>
        <v/>
      </c>
      <c r="B2594" s="1" t="str">
        <f t="shared" si="81"/>
        <v/>
      </c>
      <c r="C2594" s="1" t="str">
        <f>IF(I2594="","",IF(J2594="OUT","",IF(COUNTIF($A$2:A2594,A2594)=1,1,"")))</f>
        <v/>
      </c>
      <c r="D2594" s="1" t="str">
        <f>IF(I2594="","",IF(J2594="IN","",IF(COUNTIF($A$2:A2594,A2594)=1,1,"")))</f>
        <v/>
      </c>
      <c r="E2594" s="1" t="str">
        <f>IF(I2594="","",IF(J2594="OUT","",IF(COUNTIF(B$2:$B2594,B2594)=1,1,"")))</f>
        <v/>
      </c>
      <c r="F2594" s="1" t="str">
        <f>IF(I2594="","",IF(J2594="IN","",IF(COUNTIF($B$2:B2594,B2594)=1,1,"")))</f>
        <v/>
      </c>
      <c r="G2594" s="1" t="str">
        <f>IF(I2594="","",COUNTIF($K$1:K2594,K2594))</f>
        <v/>
      </c>
      <c r="H2594" s="1" t="str">
        <f>IF(I2594="","",COUNTIF($G$2:G2594,1))</f>
        <v/>
      </c>
    </row>
    <row r="2595" spans="1:8" x14ac:dyDescent="0.2">
      <c r="A2595" s="1" t="str">
        <f t="shared" si="80"/>
        <v/>
      </c>
      <c r="B2595" s="1" t="str">
        <f t="shared" si="81"/>
        <v/>
      </c>
      <c r="C2595" s="1" t="str">
        <f>IF(I2595="","",IF(J2595="OUT","",IF(COUNTIF($A$2:A2595,A2595)=1,1,"")))</f>
        <v/>
      </c>
      <c r="D2595" s="1" t="str">
        <f>IF(I2595="","",IF(J2595="IN","",IF(COUNTIF($A$2:A2595,A2595)=1,1,"")))</f>
        <v/>
      </c>
      <c r="E2595" s="1" t="str">
        <f>IF(I2595="","",IF(J2595="OUT","",IF(COUNTIF(B$2:$B2595,B2595)=1,1,"")))</f>
        <v/>
      </c>
      <c r="F2595" s="1" t="str">
        <f>IF(I2595="","",IF(J2595="IN","",IF(COUNTIF($B$2:B2595,B2595)=1,1,"")))</f>
        <v/>
      </c>
      <c r="G2595" s="1" t="str">
        <f>IF(I2595="","",COUNTIF($K$1:K2595,K2595))</f>
        <v/>
      </c>
      <c r="H2595" s="1" t="str">
        <f>IF(I2595="","",COUNTIF($G$2:G2595,1))</f>
        <v/>
      </c>
    </row>
    <row r="2596" spans="1:8" x14ac:dyDescent="0.2">
      <c r="A2596" s="1" t="str">
        <f t="shared" ref="A2596:A2659" si="82">IF(I2596="","",L2596&amp;"-"&amp;K2596&amp;"-"&amp;I2596&amp;"-"&amp;J2596)</f>
        <v/>
      </c>
      <c r="B2596" s="1" t="str">
        <f t="shared" ref="B2596:B2659" si="83">IF(I2596="","",L2596&amp;"-"&amp;K2596&amp;"-"&amp;J2596)</f>
        <v/>
      </c>
      <c r="C2596" s="1" t="str">
        <f>IF(I2596="","",IF(J2596="OUT","",IF(COUNTIF($A$2:A2596,A2596)=1,1,"")))</f>
        <v/>
      </c>
      <c r="D2596" s="1" t="str">
        <f>IF(I2596="","",IF(J2596="IN","",IF(COUNTIF($A$2:A2596,A2596)=1,1,"")))</f>
        <v/>
      </c>
      <c r="E2596" s="1" t="str">
        <f>IF(I2596="","",IF(J2596="OUT","",IF(COUNTIF(B$2:$B2596,B2596)=1,1,"")))</f>
        <v/>
      </c>
      <c r="F2596" s="1" t="str">
        <f>IF(I2596="","",IF(J2596="IN","",IF(COUNTIF($B$2:B2596,B2596)=1,1,"")))</f>
        <v/>
      </c>
      <c r="G2596" s="1" t="str">
        <f>IF(I2596="","",COUNTIF($K$1:K2596,K2596))</f>
        <v/>
      </c>
      <c r="H2596" s="1" t="str">
        <f>IF(I2596="","",COUNTIF($G$2:G2596,1))</f>
        <v/>
      </c>
    </row>
    <row r="2597" spans="1:8" x14ac:dyDescent="0.2">
      <c r="A2597" s="1" t="str">
        <f t="shared" si="82"/>
        <v/>
      </c>
      <c r="B2597" s="1" t="str">
        <f t="shared" si="83"/>
        <v/>
      </c>
      <c r="C2597" s="1" t="str">
        <f>IF(I2597="","",IF(J2597="OUT","",IF(COUNTIF($A$2:A2597,A2597)=1,1,"")))</f>
        <v/>
      </c>
      <c r="D2597" s="1" t="str">
        <f>IF(I2597="","",IF(J2597="IN","",IF(COUNTIF($A$2:A2597,A2597)=1,1,"")))</f>
        <v/>
      </c>
      <c r="E2597" s="1" t="str">
        <f>IF(I2597="","",IF(J2597="OUT","",IF(COUNTIF(B$2:$B2597,B2597)=1,1,"")))</f>
        <v/>
      </c>
      <c r="F2597" s="1" t="str">
        <f>IF(I2597="","",IF(J2597="IN","",IF(COUNTIF($B$2:B2597,B2597)=1,1,"")))</f>
        <v/>
      </c>
      <c r="G2597" s="1" t="str">
        <f>IF(I2597="","",COUNTIF($K$1:K2597,K2597))</f>
        <v/>
      </c>
      <c r="H2597" s="1" t="str">
        <f>IF(I2597="","",COUNTIF($G$2:G2597,1))</f>
        <v/>
      </c>
    </row>
    <row r="2598" spans="1:8" x14ac:dyDescent="0.2">
      <c r="A2598" s="1" t="str">
        <f t="shared" si="82"/>
        <v/>
      </c>
      <c r="B2598" s="1" t="str">
        <f t="shared" si="83"/>
        <v/>
      </c>
      <c r="C2598" s="1" t="str">
        <f>IF(I2598="","",IF(J2598="OUT","",IF(COUNTIF($A$2:A2598,A2598)=1,1,"")))</f>
        <v/>
      </c>
      <c r="D2598" s="1" t="str">
        <f>IF(I2598="","",IF(J2598="IN","",IF(COUNTIF($A$2:A2598,A2598)=1,1,"")))</f>
        <v/>
      </c>
      <c r="E2598" s="1" t="str">
        <f>IF(I2598="","",IF(J2598="OUT","",IF(COUNTIF(B$2:$B2598,B2598)=1,1,"")))</f>
        <v/>
      </c>
      <c r="F2598" s="1" t="str">
        <f>IF(I2598="","",IF(J2598="IN","",IF(COUNTIF($B$2:B2598,B2598)=1,1,"")))</f>
        <v/>
      </c>
      <c r="G2598" s="1" t="str">
        <f>IF(I2598="","",COUNTIF($K$1:K2598,K2598))</f>
        <v/>
      </c>
      <c r="H2598" s="1" t="str">
        <f>IF(I2598="","",COUNTIF($G$2:G2598,1))</f>
        <v/>
      </c>
    </row>
    <row r="2599" spans="1:8" x14ac:dyDescent="0.2">
      <c r="A2599" s="1" t="str">
        <f t="shared" si="82"/>
        <v/>
      </c>
      <c r="B2599" s="1" t="str">
        <f t="shared" si="83"/>
        <v/>
      </c>
      <c r="C2599" s="1" t="str">
        <f>IF(I2599="","",IF(J2599="OUT","",IF(COUNTIF($A$2:A2599,A2599)=1,1,"")))</f>
        <v/>
      </c>
      <c r="D2599" s="1" t="str">
        <f>IF(I2599="","",IF(J2599="IN","",IF(COUNTIF($A$2:A2599,A2599)=1,1,"")))</f>
        <v/>
      </c>
      <c r="E2599" s="1" t="str">
        <f>IF(I2599="","",IF(J2599="OUT","",IF(COUNTIF(B$2:$B2599,B2599)=1,1,"")))</f>
        <v/>
      </c>
      <c r="F2599" s="1" t="str">
        <f>IF(I2599="","",IF(J2599="IN","",IF(COUNTIF($B$2:B2599,B2599)=1,1,"")))</f>
        <v/>
      </c>
      <c r="G2599" s="1" t="str">
        <f>IF(I2599="","",COUNTIF($K$1:K2599,K2599))</f>
        <v/>
      </c>
      <c r="H2599" s="1" t="str">
        <f>IF(I2599="","",COUNTIF($G$2:G2599,1))</f>
        <v/>
      </c>
    </row>
    <row r="2600" spans="1:8" x14ac:dyDescent="0.2">
      <c r="A2600" s="1" t="str">
        <f t="shared" si="82"/>
        <v/>
      </c>
      <c r="B2600" s="1" t="str">
        <f t="shared" si="83"/>
        <v/>
      </c>
      <c r="C2600" s="1" t="str">
        <f>IF(I2600="","",IF(J2600="OUT","",IF(COUNTIF($A$2:A2600,A2600)=1,1,"")))</f>
        <v/>
      </c>
      <c r="D2600" s="1" t="str">
        <f>IF(I2600="","",IF(J2600="IN","",IF(COUNTIF($A$2:A2600,A2600)=1,1,"")))</f>
        <v/>
      </c>
      <c r="E2600" s="1" t="str">
        <f>IF(I2600="","",IF(J2600="OUT","",IF(COUNTIF(B$2:$B2600,B2600)=1,1,"")))</f>
        <v/>
      </c>
      <c r="F2600" s="1" t="str">
        <f>IF(I2600="","",IF(J2600="IN","",IF(COUNTIF($B$2:B2600,B2600)=1,1,"")))</f>
        <v/>
      </c>
      <c r="G2600" s="1" t="str">
        <f>IF(I2600="","",COUNTIF($K$1:K2600,K2600))</f>
        <v/>
      </c>
      <c r="H2600" s="1" t="str">
        <f>IF(I2600="","",COUNTIF($G$2:G2600,1))</f>
        <v/>
      </c>
    </row>
    <row r="2601" spans="1:8" x14ac:dyDescent="0.2">
      <c r="A2601" s="1" t="str">
        <f t="shared" si="82"/>
        <v/>
      </c>
      <c r="B2601" s="1" t="str">
        <f t="shared" si="83"/>
        <v/>
      </c>
      <c r="C2601" s="1" t="str">
        <f>IF(I2601="","",IF(J2601="OUT","",IF(COUNTIF($A$2:A2601,A2601)=1,1,"")))</f>
        <v/>
      </c>
      <c r="D2601" s="1" t="str">
        <f>IF(I2601="","",IF(J2601="IN","",IF(COUNTIF($A$2:A2601,A2601)=1,1,"")))</f>
        <v/>
      </c>
      <c r="E2601" s="1" t="str">
        <f>IF(I2601="","",IF(J2601="OUT","",IF(COUNTIF(B$2:$B2601,B2601)=1,1,"")))</f>
        <v/>
      </c>
      <c r="F2601" s="1" t="str">
        <f>IF(I2601="","",IF(J2601="IN","",IF(COUNTIF($B$2:B2601,B2601)=1,1,"")))</f>
        <v/>
      </c>
      <c r="G2601" s="1" t="str">
        <f>IF(I2601="","",COUNTIF($K$1:K2601,K2601))</f>
        <v/>
      </c>
      <c r="H2601" s="1" t="str">
        <f>IF(I2601="","",COUNTIF($G$2:G2601,1))</f>
        <v/>
      </c>
    </row>
    <row r="2602" spans="1:8" x14ac:dyDescent="0.2">
      <c r="A2602" s="1" t="str">
        <f t="shared" si="82"/>
        <v/>
      </c>
      <c r="B2602" s="1" t="str">
        <f t="shared" si="83"/>
        <v/>
      </c>
      <c r="C2602" s="1" t="str">
        <f>IF(I2602="","",IF(J2602="OUT","",IF(COUNTIF($A$2:A2602,A2602)=1,1,"")))</f>
        <v/>
      </c>
      <c r="D2602" s="1" t="str">
        <f>IF(I2602="","",IF(J2602="IN","",IF(COUNTIF($A$2:A2602,A2602)=1,1,"")))</f>
        <v/>
      </c>
      <c r="E2602" s="1" t="str">
        <f>IF(I2602="","",IF(J2602="OUT","",IF(COUNTIF(B$2:$B2602,B2602)=1,1,"")))</f>
        <v/>
      </c>
      <c r="F2602" s="1" t="str">
        <f>IF(I2602="","",IF(J2602="IN","",IF(COUNTIF($B$2:B2602,B2602)=1,1,"")))</f>
        <v/>
      </c>
      <c r="G2602" s="1" t="str">
        <f>IF(I2602="","",COUNTIF($K$1:K2602,K2602))</f>
        <v/>
      </c>
      <c r="H2602" s="1" t="str">
        <f>IF(I2602="","",COUNTIF($G$2:G2602,1))</f>
        <v/>
      </c>
    </row>
    <row r="2603" spans="1:8" x14ac:dyDescent="0.2">
      <c r="A2603" s="1" t="str">
        <f t="shared" si="82"/>
        <v/>
      </c>
      <c r="B2603" s="1" t="str">
        <f t="shared" si="83"/>
        <v/>
      </c>
      <c r="C2603" s="1" t="str">
        <f>IF(I2603="","",IF(J2603="OUT","",IF(COUNTIF($A$2:A2603,A2603)=1,1,"")))</f>
        <v/>
      </c>
      <c r="D2603" s="1" t="str">
        <f>IF(I2603="","",IF(J2603="IN","",IF(COUNTIF($A$2:A2603,A2603)=1,1,"")))</f>
        <v/>
      </c>
      <c r="E2603" s="1" t="str">
        <f>IF(I2603="","",IF(J2603="OUT","",IF(COUNTIF(B$2:$B2603,B2603)=1,1,"")))</f>
        <v/>
      </c>
      <c r="F2603" s="1" t="str">
        <f>IF(I2603="","",IF(J2603="IN","",IF(COUNTIF($B$2:B2603,B2603)=1,1,"")))</f>
        <v/>
      </c>
      <c r="G2603" s="1" t="str">
        <f>IF(I2603="","",COUNTIF($K$1:K2603,K2603))</f>
        <v/>
      </c>
      <c r="H2603" s="1" t="str">
        <f>IF(I2603="","",COUNTIF($G$2:G2603,1))</f>
        <v/>
      </c>
    </row>
    <row r="2604" spans="1:8" x14ac:dyDescent="0.2">
      <c r="A2604" s="1" t="str">
        <f t="shared" si="82"/>
        <v/>
      </c>
      <c r="B2604" s="1" t="str">
        <f t="shared" si="83"/>
        <v/>
      </c>
      <c r="C2604" s="1" t="str">
        <f>IF(I2604="","",IF(J2604="OUT","",IF(COUNTIF($A$2:A2604,A2604)=1,1,"")))</f>
        <v/>
      </c>
      <c r="D2604" s="1" t="str">
        <f>IF(I2604="","",IF(J2604="IN","",IF(COUNTIF($A$2:A2604,A2604)=1,1,"")))</f>
        <v/>
      </c>
      <c r="E2604" s="1" t="str">
        <f>IF(I2604="","",IF(J2604="OUT","",IF(COUNTIF(B$2:$B2604,B2604)=1,1,"")))</f>
        <v/>
      </c>
      <c r="F2604" s="1" t="str">
        <f>IF(I2604="","",IF(J2604="IN","",IF(COUNTIF($B$2:B2604,B2604)=1,1,"")))</f>
        <v/>
      </c>
      <c r="G2604" s="1" t="str">
        <f>IF(I2604="","",COUNTIF($K$1:K2604,K2604))</f>
        <v/>
      </c>
      <c r="H2604" s="1" t="str">
        <f>IF(I2604="","",COUNTIF($G$2:G2604,1))</f>
        <v/>
      </c>
    </row>
    <row r="2605" spans="1:8" x14ac:dyDescent="0.2">
      <c r="A2605" s="1" t="str">
        <f t="shared" si="82"/>
        <v/>
      </c>
      <c r="B2605" s="1" t="str">
        <f t="shared" si="83"/>
        <v/>
      </c>
      <c r="C2605" s="1" t="str">
        <f>IF(I2605="","",IF(J2605="OUT","",IF(COUNTIF($A$2:A2605,A2605)=1,1,"")))</f>
        <v/>
      </c>
      <c r="D2605" s="1" t="str">
        <f>IF(I2605="","",IF(J2605="IN","",IF(COUNTIF($A$2:A2605,A2605)=1,1,"")))</f>
        <v/>
      </c>
      <c r="E2605" s="1" t="str">
        <f>IF(I2605="","",IF(J2605="OUT","",IF(COUNTIF(B$2:$B2605,B2605)=1,1,"")))</f>
        <v/>
      </c>
      <c r="F2605" s="1" t="str">
        <f>IF(I2605="","",IF(J2605="IN","",IF(COUNTIF($B$2:B2605,B2605)=1,1,"")))</f>
        <v/>
      </c>
      <c r="G2605" s="1" t="str">
        <f>IF(I2605="","",COUNTIF($K$1:K2605,K2605))</f>
        <v/>
      </c>
      <c r="H2605" s="1" t="str">
        <f>IF(I2605="","",COUNTIF($G$2:G2605,1))</f>
        <v/>
      </c>
    </row>
    <row r="2606" spans="1:8" x14ac:dyDescent="0.2">
      <c r="A2606" s="1" t="str">
        <f t="shared" si="82"/>
        <v/>
      </c>
      <c r="B2606" s="1" t="str">
        <f t="shared" si="83"/>
        <v/>
      </c>
      <c r="C2606" s="1" t="str">
        <f>IF(I2606="","",IF(J2606="OUT","",IF(COUNTIF($A$2:A2606,A2606)=1,1,"")))</f>
        <v/>
      </c>
      <c r="D2606" s="1" t="str">
        <f>IF(I2606="","",IF(J2606="IN","",IF(COUNTIF($A$2:A2606,A2606)=1,1,"")))</f>
        <v/>
      </c>
      <c r="E2606" s="1" t="str">
        <f>IF(I2606="","",IF(J2606="OUT","",IF(COUNTIF(B$2:$B2606,B2606)=1,1,"")))</f>
        <v/>
      </c>
      <c r="F2606" s="1" t="str">
        <f>IF(I2606="","",IF(J2606="IN","",IF(COUNTIF($B$2:B2606,B2606)=1,1,"")))</f>
        <v/>
      </c>
      <c r="G2606" s="1" t="str">
        <f>IF(I2606="","",COUNTIF($K$1:K2606,K2606))</f>
        <v/>
      </c>
      <c r="H2606" s="1" t="str">
        <f>IF(I2606="","",COUNTIF($G$2:G2606,1))</f>
        <v/>
      </c>
    </row>
    <row r="2607" spans="1:8" x14ac:dyDescent="0.2">
      <c r="A2607" s="1" t="str">
        <f t="shared" si="82"/>
        <v/>
      </c>
      <c r="B2607" s="1" t="str">
        <f t="shared" si="83"/>
        <v/>
      </c>
      <c r="C2607" s="1" t="str">
        <f>IF(I2607="","",IF(J2607="OUT","",IF(COUNTIF($A$2:A2607,A2607)=1,1,"")))</f>
        <v/>
      </c>
      <c r="D2607" s="1" t="str">
        <f>IF(I2607="","",IF(J2607="IN","",IF(COUNTIF($A$2:A2607,A2607)=1,1,"")))</f>
        <v/>
      </c>
      <c r="E2607" s="1" t="str">
        <f>IF(I2607="","",IF(J2607="OUT","",IF(COUNTIF(B$2:$B2607,B2607)=1,1,"")))</f>
        <v/>
      </c>
      <c r="F2607" s="1" t="str">
        <f>IF(I2607="","",IF(J2607="IN","",IF(COUNTIF($B$2:B2607,B2607)=1,1,"")))</f>
        <v/>
      </c>
      <c r="G2607" s="1" t="str">
        <f>IF(I2607="","",COUNTIF($K$1:K2607,K2607))</f>
        <v/>
      </c>
      <c r="H2607" s="1" t="str">
        <f>IF(I2607="","",COUNTIF($G$2:G2607,1))</f>
        <v/>
      </c>
    </row>
    <row r="2608" spans="1:8" x14ac:dyDescent="0.2">
      <c r="A2608" s="1" t="str">
        <f t="shared" si="82"/>
        <v/>
      </c>
      <c r="B2608" s="1" t="str">
        <f t="shared" si="83"/>
        <v/>
      </c>
      <c r="C2608" s="1" t="str">
        <f>IF(I2608="","",IF(J2608="OUT","",IF(COUNTIF($A$2:A2608,A2608)=1,1,"")))</f>
        <v/>
      </c>
      <c r="D2608" s="1" t="str">
        <f>IF(I2608="","",IF(J2608="IN","",IF(COUNTIF($A$2:A2608,A2608)=1,1,"")))</f>
        <v/>
      </c>
      <c r="E2608" s="1" t="str">
        <f>IF(I2608="","",IF(J2608="OUT","",IF(COUNTIF(B$2:$B2608,B2608)=1,1,"")))</f>
        <v/>
      </c>
      <c r="F2608" s="1" t="str">
        <f>IF(I2608="","",IF(J2608="IN","",IF(COUNTIF($B$2:B2608,B2608)=1,1,"")))</f>
        <v/>
      </c>
      <c r="G2608" s="1" t="str">
        <f>IF(I2608="","",COUNTIF($K$1:K2608,K2608))</f>
        <v/>
      </c>
      <c r="H2608" s="1" t="str">
        <f>IF(I2608="","",COUNTIF($G$2:G2608,1))</f>
        <v/>
      </c>
    </row>
    <row r="2609" spans="1:8" x14ac:dyDescent="0.2">
      <c r="A2609" s="1" t="str">
        <f t="shared" si="82"/>
        <v/>
      </c>
      <c r="B2609" s="1" t="str">
        <f t="shared" si="83"/>
        <v/>
      </c>
      <c r="C2609" s="1" t="str">
        <f>IF(I2609="","",IF(J2609="OUT","",IF(COUNTIF($A$2:A2609,A2609)=1,1,"")))</f>
        <v/>
      </c>
      <c r="D2609" s="1" t="str">
        <f>IF(I2609="","",IF(J2609="IN","",IF(COUNTIF($A$2:A2609,A2609)=1,1,"")))</f>
        <v/>
      </c>
      <c r="E2609" s="1" t="str">
        <f>IF(I2609="","",IF(J2609="OUT","",IF(COUNTIF(B$2:$B2609,B2609)=1,1,"")))</f>
        <v/>
      </c>
      <c r="F2609" s="1" t="str">
        <f>IF(I2609="","",IF(J2609="IN","",IF(COUNTIF($B$2:B2609,B2609)=1,1,"")))</f>
        <v/>
      </c>
      <c r="G2609" s="1" t="str">
        <f>IF(I2609="","",COUNTIF($K$1:K2609,K2609))</f>
        <v/>
      </c>
      <c r="H2609" s="1" t="str">
        <f>IF(I2609="","",COUNTIF($G$2:G2609,1))</f>
        <v/>
      </c>
    </row>
    <row r="2610" spans="1:8" x14ac:dyDescent="0.2">
      <c r="A2610" s="1" t="str">
        <f t="shared" si="82"/>
        <v/>
      </c>
      <c r="B2610" s="1" t="str">
        <f t="shared" si="83"/>
        <v/>
      </c>
      <c r="C2610" s="1" t="str">
        <f>IF(I2610="","",IF(J2610="OUT","",IF(COUNTIF($A$2:A2610,A2610)=1,1,"")))</f>
        <v/>
      </c>
      <c r="D2610" s="1" t="str">
        <f>IF(I2610="","",IF(J2610="IN","",IF(COUNTIF($A$2:A2610,A2610)=1,1,"")))</f>
        <v/>
      </c>
      <c r="E2610" s="1" t="str">
        <f>IF(I2610="","",IF(J2610="OUT","",IF(COUNTIF(B$2:$B2610,B2610)=1,1,"")))</f>
        <v/>
      </c>
      <c r="F2610" s="1" t="str">
        <f>IF(I2610="","",IF(J2610="IN","",IF(COUNTIF($B$2:B2610,B2610)=1,1,"")))</f>
        <v/>
      </c>
      <c r="G2610" s="1" t="str">
        <f>IF(I2610="","",COUNTIF($K$1:K2610,K2610))</f>
        <v/>
      </c>
      <c r="H2610" s="1" t="str">
        <f>IF(I2610="","",COUNTIF($G$2:G2610,1))</f>
        <v/>
      </c>
    </row>
    <row r="2611" spans="1:8" x14ac:dyDescent="0.2">
      <c r="A2611" s="1" t="str">
        <f t="shared" si="82"/>
        <v/>
      </c>
      <c r="B2611" s="1" t="str">
        <f t="shared" si="83"/>
        <v/>
      </c>
      <c r="C2611" s="1" t="str">
        <f>IF(I2611="","",IF(J2611="OUT","",IF(COUNTIF($A$2:A2611,A2611)=1,1,"")))</f>
        <v/>
      </c>
      <c r="D2611" s="1" t="str">
        <f>IF(I2611="","",IF(J2611="IN","",IF(COUNTIF($A$2:A2611,A2611)=1,1,"")))</f>
        <v/>
      </c>
      <c r="E2611" s="1" t="str">
        <f>IF(I2611="","",IF(J2611="OUT","",IF(COUNTIF(B$2:$B2611,B2611)=1,1,"")))</f>
        <v/>
      </c>
      <c r="F2611" s="1" t="str">
        <f>IF(I2611="","",IF(J2611="IN","",IF(COUNTIF($B$2:B2611,B2611)=1,1,"")))</f>
        <v/>
      </c>
      <c r="G2611" s="1" t="str">
        <f>IF(I2611="","",COUNTIF($K$1:K2611,K2611))</f>
        <v/>
      </c>
      <c r="H2611" s="1" t="str">
        <f>IF(I2611="","",COUNTIF($G$2:G2611,1))</f>
        <v/>
      </c>
    </row>
    <row r="2612" spans="1:8" x14ac:dyDescent="0.2">
      <c r="A2612" s="1" t="str">
        <f t="shared" si="82"/>
        <v/>
      </c>
      <c r="B2612" s="1" t="str">
        <f t="shared" si="83"/>
        <v/>
      </c>
      <c r="C2612" s="1" t="str">
        <f>IF(I2612="","",IF(J2612="OUT","",IF(COUNTIF($A$2:A2612,A2612)=1,1,"")))</f>
        <v/>
      </c>
      <c r="D2612" s="1" t="str">
        <f>IF(I2612="","",IF(J2612="IN","",IF(COUNTIF($A$2:A2612,A2612)=1,1,"")))</f>
        <v/>
      </c>
      <c r="E2612" s="1" t="str">
        <f>IF(I2612="","",IF(J2612="OUT","",IF(COUNTIF(B$2:$B2612,B2612)=1,1,"")))</f>
        <v/>
      </c>
      <c r="F2612" s="1" t="str">
        <f>IF(I2612="","",IF(J2612="IN","",IF(COUNTIF($B$2:B2612,B2612)=1,1,"")))</f>
        <v/>
      </c>
      <c r="G2612" s="1" t="str">
        <f>IF(I2612="","",COUNTIF($K$1:K2612,K2612))</f>
        <v/>
      </c>
      <c r="H2612" s="1" t="str">
        <f>IF(I2612="","",COUNTIF($G$2:G2612,1))</f>
        <v/>
      </c>
    </row>
    <row r="2613" spans="1:8" x14ac:dyDescent="0.2">
      <c r="A2613" s="1" t="str">
        <f t="shared" si="82"/>
        <v/>
      </c>
      <c r="B2613" s="1" t="str">
        <f t="shared" si="83"/>
        <v/>
      </c>
      <c r="C2613" s="1" t="str">
        <f>IF(I2613="","",IF(J2613="OUT","",IF(COUNTIF($A$2:A2613,A2613)=1,1,"")))</f>
        <v/>
      </c>
      <c r="D2613" s="1" t="str">
        <f>IF(I2613="","",IF(J2613="IN","",IF(COUNTIF($A$2:A2613,A2613)=1,1,"")))</f>
        <v/>
      </c>
      <c r="E2613" s="1" t="str">
        <f>IF(I2613="","",IF(J2613="OUT","",IF(COUNTIF(B$2:$B2613,B2613)=1,1,"")))</f>
        <v/>
      </c>
      <c r="F2613" s="1" t="str">
        <f>IF(I2613="","",IF(J2613="IN","",IF(COUNTIF($B$2:B2613,B2613)=1,1,"")))</f>
        <v/>
      </c>
      <c r="G2613" s="1" t="str">
        <f>IF(I2613="","",COUNTIF($K$1:K2613,K2613))</f>
        <v/>
      </c>
      <c r="H2613" s="1" t="str">
        <f>IF(I2613="","",COUNTIF($G$2:G2613,1))</f>
        <v/>
      </c>
    </row>
    <row r="2614" spans="1:8" x14ac:dyDescent="0.2">
      <c r="A2614" s="1" t="str">
        <f t="shared" si="82"/>
        <v/>
      </c>
      <c r="B2614" s="1" t="str">
        <f t="shared" si="83"/>
        <v/>
      </c>
      <c r="C2614" s="1" t="str">
        <f>IF(I2614="","",IF(J2614="OUT","",IF(COUNTIF($A$2:A2614,A2614)=1,1,"")))</f>
        <v/>
      </c>
      <c r="D2614" s="1" t="str">
        <f>IF(I2614="","",IF(J2614="IN","",IF(COUNTIF($A$2:A2614,A2614)=1,1,"")))</f>
        <v/>
      </c>
      <c r="E2614" s="1" t="str">
        <f>IF(I2614="","",IF(J2614="OUT","",IF(COUNTIF(B$2:$B2614,B2614)=1,1,"")))</f>
        <v/>
      </c>
      <c r="F2614" s="1" t="str">
        <f>IF(I2614="","",IF(J2614="IN","",IF(COUNTIF($B$2:B2614,B2614)=1,1,"")))</f>
        <v/>
      </c>
      <c r="G2614" s="1" t="str">
        <f>IF(I2614="","",COUNTIF($K$1:K2614,K2614))</f>
        <v/>
      </c>
      <c r="H2614" s="1" t="str">
        <f>IF(I2614="","",COUNTIF($G$2:G2614,1))</f>
        <v/>
      </c>
    </row>
    <row r="2615" spans="1:8" x14ac:dyDescent="0.2">
      <c r="A2615" s="1" t="str">
        <f t="shared" si="82"/>
        <v/>
      </c>
      <c r="B2615" s="1" t="str">
        <f t="shared" si="83"/>
        <v/>
      </c>
      <c r="C2615" s="1" t="str">
        <f>IF(I2615="","",IF(J2615="OUT","",IF(COUNTIF($A$2:A2615,A2615)=1,1,"")))</f>
        <v/>
      </c>
      <c r="D2615" s="1" t="str">
        <f>IF(I2615="","",IF(J2615="IN","",IF(COUNTIF($A$2:A2615,A2615)=1,1,"")))</f>
        <v/>
      </c>
      <c r="E2615" s="1" t="str">
        <f>IF(I2615="","",IF(J2615="OUT","",IF(COUNTIF(B$2:$B2615,B2615)=1,1,"")))</f>
        <v/>
      </c>
      <c r="F2615" s="1" t="str">
        <f>IF(I2615="","",IF(J2615="IN","",IF(COUNTIF($B$2:B2615,B2615)=1,1,"")))</f>
        <v/>
      </c>
      <c r="G2615" s="1" t="str">
        <f>IF(I2615="","",COUNTIF($K$1:K2615,K2615))</f>
        <v/>
      </c>
      <c r="H2615" s="1" t="str">
        <f>IF(I2615="","",COUNTIF($G$2:G2615,1))</f>
        <v/>
      </c>
    </row>
    <row r="2616" spans="1:8" x14ac:dyDescent="0.2">
      <c r="A2616" s="1" t="str">
        <f t="shared" si="82"/>
        <v/>
      </c>
      <c r="B2616" s="1" t="str">
        <f t="shared" si="83"/>
        <v/>
      </c>
      <c r="C2616" s="1" t="str">
        <f>IF(I2616="","",IF(J2616="OUT","",IF(COUNTIF($A$2:A2616,A2616)=1,1,"")))</f>
        <v/>
      </c>
      <c r="D2616" s="1" t="str">
        <f>IF(I2616="","",IF(J2616="IN","",IF(COUNTIF($A$2:A2616,A2616)=1,1,"")))</f>
        <v/>
      </c>
      <c r="E2616" s="1" t="str">
        <f>IF(I2616="","",IF(J2616="OUT","",IF(COUNTIF(B$2:$B2616,B2616)=1,1,"")))</f>
        <v/>
      </c>
      <c r="F2616" s="1" t="str">
        <f>IF(I2616="","",IF(J2616="IN","",IF(COUNTIF($B$2:B2616,B2616)=1,1,"")))</f>
        <v/>
      </c>
      <c r="G2616" s="1" t="str">
        <f>IF(I2616="","",COUNTIF($K$1:K2616,K2616))</f>
        <v/>
      </c>
      <c r="H2616" s="1" t="str">
        <f>IF(I2616="","",COUNTIF($G$2:G2616,1))</f>
        <v/>
      </c>
    </row>
    <row r="2617" spans="1:8" x14ac:dyDescent="0.2">
      <c r="A2617" s="1" t="str">
        <f t="shared" si="82"/>
        <v/>
      </c>
      <c r="B2617" s="1" t="str">
        <f t="shared" si="83"/>
        <v/>
      </c>
      <c r="C2617" s="1" t="str">
        <f>IF(I2617="","",IF(J2617="OUT","",IF(COUNTIF($A$2:A2617,A2617)=1,1,"")))</f>
        <v/>
      </c>
      <c r="D2617" s="1" t="str">
        <f>IF(I2617="","",IF(J2617="IN","",IF(COUNTIF($A$2:A2617,A2617)=1,1,"")))</f>
        <v/>
      </c>
      <c r="E2617" s="1" t="str">
        <f>IF(I2617="","",IF(J2617="OUT","",IF(COUNTIF(B$2:$B2617,B2617)=1,1,"")))</f>
        <v/>
      </c>
      <c r="F2617" s="1" t="str">
        <f>IF(I2617="","",IF(J2617="IN","",IF(COUNTIF($B$2:B2617,B2617)=1,1,"")))</f>
        <v/>
      </c>
      <c r="G2617" s="1" t="str">
        <f>IF(I2617="","",COUNTIF($K$1:K2617,K2617))</f>
        <v/>
      </c>
      <c r="H2617" s="1" t="str">
        <f>IF(I2617="","",COUNTIF($G$2:G2617,1))</f>
        <v/>
      </c>
    </row>
    <row r="2618" spans="1:8" x14ac:dyDescent="0.2">
      <c r="A2618" s="1" t="str">
        <f t="shared" si="82"/>
        <v/>
      </c>
      <c r="B2618" s="1" t="str">
        <f t="shared" si="83"/>
        <v/>
      </c>
      <c r="C2618" s="1" t="str">
        <f>IF(I2618="","",IF(J2618="OUT","",IF(COUNTIF($A$2:A2618,A2618)=1,1,"")))</f>
        <v/>
      </c>
      <c r="D2618" s="1" t="str">
        <f>IF(I2618="","",IF(J2618="IN","",IF(COUNTIF($A$2:A2618,A2618)=1,1,"")))</f>
        <v/>
      </c>
      <c r="E2618" s="1" t="str">
        <f>IF(I2618="","",IF(J2618="OUT","",IF(COUNTIF(B$2:$B2618,B2618)=1,1,"")))</f>
        <v/>
      </c>
      <c r="F2618" s="1" t="str">
        <f>IF(I2618="","",IF(J2618="IN","",IF(COUNTIF($B$2:B2618,B2618)=1,1,"")))</f>
        <v/>
      </c>
      <c r="G2618" s="1" t="str">
        <f>IF(I2618="","",COUNTIF($K$1:K2618,K2618))</f>
        <v/>
      </c>
      <c r="H2618" s="1" t="str">
        <f>IF(I2618="","",COUNTIF($G$2:G2618,1))</f>
        <v/>
      </c>
    </row>
    <row r="2619" spans="1:8" x14ac:dyDescent="0.2">
      <c r="A2619" s="1" t="str">
        <f t="shared" si="82"/>
        <v/>
      </c>
      <c r="B2619" s="1" t="str">
        <f t="shared" si="83"/>
        <v/>
      </c>
      <c r="C2619" s="1" t="str">
        <f>IF(I2619="","",IF(J2619="OUT","",IF(COUNTIF($A$2:A2619,A2619)=1,1,"")))</f>
        <v/>
      </c>
      <c r="D2619" s="1" t="str">
        <f>IF(I2619="","",IF(J2619="IN","",IF(COUNTIF($A$2:A2619,A2619)=1,1,"")))</f>
        <v/>
      </c>
      <c r="E2619" s="1" t="str">
        <f>IF(I2619="","",IF(J2619="OUT","",IF(COUNTIF(B$2:$B2619,B2619)=1,1,"")))</f>
        <v/>
      </c>
      <c r="F2619" s="1" t="str">
        <f>IF(I2619="","",IF(J2619="IN","",IF(COUNTIF($B$2:B2619,B2619)=1,1,"")))</f>
        <v/>
      </c>
      <c r="G2619" s="1" t="str">
        <f>IF(I2619="","",COUNTIF($K$1:K2619,K2619))</f>
        <v/>
      </c>
      <c r="H2619" s="1" t="str">
        <f>IF(I2619="","",COUNTIF($G$2:G2619,1))</f>
        <v/>
      </c>
    </row>
    <row r="2620" spans="1:8" x14ac:dyDescent="0.2">
      <c r="A2620" s="1" t="str">
        <f t="shared" si="82"/>
        <v/>
      </c>
      <c r="B2620" s="1" t="str">
        <f t="shared" si="83"/>
        <v/>
      </c>
      <c r="C2620" s="1" t="str">
        <f>IF(I2620="","",IF(J2620="OUT","",IF(COUNTIF($A$2:A2620,A2620)=1,1,"")))</f>
        <v/>
      </c>
      <c r="D2620" s="1" t="str">
        <f>IF(I2620="","",IF(J2620="IN","",IF(COUNTIF($A$2:A2620,A2620)=1,1,"")))</f>
        <v/>
      </c>
      <c r="E2620" s="1" t="str">
        <f>IF(I2620="","",IF(J2620="OUT","",IF(COUNTIF(B$2:$B2620,B2620)=1,1,"")))</f>
        <v/>
      </c>
      <c r="F2620" s="1" t="str">
        <f>IF(I2620="","",IF(J2620="IN","",IF(COUNTIF($B$2:B2620,B2620)=1,1,"")))</f>
        <v/>
      </c>
      <c r="G2620" s="1" t="str">
        <f>IF(I2620="","",COUNTIF($K$1:K2620,K2620))</f>
        <v/>
      </c>
      <c r="H2620" s="1" t="str">
        <f>IF(I2620="","",COUNTIF($G$2:G2620,1))</f>
        <v/>
      </c>
    </row>
    <row r="2621" spans="1:8" x14ac:dyDescent="0.2">
      <c r="A2621" s="1" t="str">
        <f t="shared" si="82"/>
        <v/>
      </c>
      <c r="B2621" s="1" t="str">
        <f t="shared" si="83"/>
        <v/>
      </c>
      <c r="C2621" s="1" t="str">
        <f>IF(I2621="","",IF(J2621="OUT","",IF(COUNTIF($A$2:A2621,A2621)=1,1,"")))</f>
        <v/>
      </c>
      <c r="D2621" s="1" t="str">
        <f>IF(I2621="","",IF(J2621="IN","",IF(COUNTIF($A$2:A2621,A2621)=1,1,"")))</f>
        <v/>
      </c>
      <c r="E2621" s="1" t="str">
        <f>IF(I2621="","",IF(J2621="OUT","",IF(COUNTIF(B$2:$B2621,B2621)=1,1,"")))</f>
        <v/>
      </c>
      <c r="F2621" s="1" t="str">
        <f>IF(I2621="","",IF(J2621="IN","",IF(COUNTIF($B$2:B2621,B2621)=1,1,"")))</f>
        <v/>
      </c>
      <c r="G2621" s="1" t="str">
        <f>IF(I2621="","",COUNTIF($K$1:K2621,K2621))</f>
        <v/>
      </c>
      <c r="H2621" s="1" t="str">
        <f>IF(I2621="","",COUNTIF($G$2:G2621,1))</f>
        <v/>
      </c>
    </row>
    <row r="2622" spans="1:8" x14ac:dyDescent="0.2">
      <c r="A2622" s="1" t="str">
        <f t="shared" si="82"/>
        <v/>
      </c>
      <c r="B2622" s="1" t="str">
        <f t="shared" si="83"/>
        <v/>
      </c>
      <c r="C2622" s="1" t="str">
        <f>IF(I2622="","",IF(J2622="OUT","",IF(COUNTIF($A$2:A2622,A2622)=1,1,"")))</f>
        <v/>
      </c>
      <c r="D2622" s="1" t="str">
        <f>IF(I2622="","",IF(J2622="IN","",IF(COUNTIF($A$2:A2622,A2622)=1,1,"")))</f>
        <v/>
      </c>
      <c r="E2622" s="1" t="str">
        <f>IF(I2622="","",IF(J2622="OUT","",IF(COUNTIF(B$2:$B2622,B2622)=1,1,"")))</f>
        <v/>
      </c>
      <c r="F2622" s="1" t="str">
        <f>IF(I2622="","",IF(J2622="IN","",IF(COUNTIF($B$2:B2622,B2622)=1,1,"")))</f>
        <v/>
      </c>
      <c r="G2622" s="1" t="str">
        <f>IF(I2622="","",COUNTIF($K$1:K2622,K2622))</f>
        <v/>
      </c>
      <c r="H2622" s="1" t="str">
        <f>IF(I2622="","",COUNTIF($G$2:G2622,1))</f>
        <v/>
      </c>
    </row>
    <row r="2623" spans="1:8" x14ac:dyDescent="0.2">
      <c r="A2623" s="1" t="str">
        <f t="shared" si="82"/>
        <v/>
      </c>
      <c r="B2623" s="1" t="str">
        <f t="shared" si="83"/>
        <v/>
      </c>
      <c r="C2623" s="1" t="str">
        <f>IF(I2623="","",IF(J2623="OUT","",IF(COUNTIF($A$2:A2623,A2623)=1,1,"")))</f>
        <v/>
      </c>
      <c r="D2623" s="1" t="str">
        <f>IF(I2623="","",IF(J2623="IN","",IF(COUNTIF($A$2:A2623,A2623)=1,1,"")))</f>
        <v/>
      </c>
      <c r="E2623" s="1" t="str">
        <f>IF(I2623="","",IF(J2623="OUT","",IF(COUNTIF(B$2:$B2623,B2623)=1,1,"")))</f>
        <v/>
      </c>
      <c r="F2623" s="1" t="str">
        <f>IF(I2623="","",IF(J2623="IN","",IF(COUNTIF($B$2:B2623,B2623)=1,1,"")))</f>
        <v/>
      </c>
      <c r="G2623" s="1" t="str">
        <f>IF(I2623="","",COUNTIF($K$1:K2623,K2623))</f>
        <v/>
      </c>
      <c r="H2623" s="1" t="str">
        <f>IF(I2623="","",COUNTIF($G$2:G2623,1))</f>
        <v/>
      </c>
    </row>
    <row r="2624" spans="1:8" x14ac:dyDescent="0.2">
      <c r="A2624" s="1" t="str">
        <f t="shared" si="82"/>
        <v/>
      </c>
      <c r="B2624" s="1" t="str">
        <f t="shared" si="83"/>
        <v/>
      </c>
      <c r="C2624" s="1" t="str">
        <f>IF(I2624="","",IF(J2624="OUT","",IF(COUNTIF($A$2:A2624,A2624)=1,1,"")))</f>
        <v/>
      </c>
      <c r="D2624" s="1" t="str">
        <f>IF(I2624="","",IF(J2624="IN","",IF(COUNTIF($A$2:A2624,A2624)=1,1,"")))</f>
        <v/>
      </c>
      <c r="E2624" s="1" t="str">
        <f>IF(I2624="","",IF(J2624="OUT","",IF(COUNTIF(B$2:$B2624,B2624)=1,1,"")))</f>
        <v/>
      </c>
      <c r="F2624" s="1" t="str">
        <f>IF(I2624="","",IF(J2624="IN","",IF(COUNTIF($B$2:B2624,B2624)=1,1,"")))</f>
        <v/>
      </c>
      <c r="G2624" s="1" t="str">
        <f>IF(I2624="","",COUNTIF($K$1:K2624,K2624))</f>
        <v/>
      </c>
      <c r="H2624" s="1" t="str">
        <f>IF(I2624="","",COUNTIF($G$2:G2624,1))</f>
        <v/>
      </c>
    </row>
    <row r="2625" spans="1:8" x14ac:dyDescent="0.2">
      <c r="A2625" s="1" t="str">
        <f t="shared" si="82"/>
        <v/>
      </c>
      <c r="B2625" s="1" t="str">
        <f t="shared" si="83"/>
        <v/>
      </c>
      <c r="C2625" s="1" t="str">
        <f>IF(I2625="","",IF(J2625="OUT","",IF(COUNTIF($A$2:A2625,A2625)=1,1,"")))</f>
        <v/>
      </c>
      <c r="D2625" s="1" t="str">
        <f>IF(I2625="","",IF(J2625="IN","",IF(COUNTIF($A$2:A2625,A2625)=1,1,"")))</f>
        <v/>
      </c>
      <c r="E2625" s="1" t="str">
        <f>IF(I2625="","",IF(J2625="OUT","",IF(COUNTIF(B$2:$B2625,B2625)=1,1,"")))</f>
        <v/>
      </c>
      <c r="F2625" s="1" t="str">
        <f>IF(I2625="","",IF(J2625="IN","",IF(COUNTIF($B$2:B2625,B2625)=1,1,"")))</f>
        <v/>
      </c>
      <c r="G2625" s="1" t="str">
        <f>IF(I2625="","",COUNTIF($K$1:K2625,K2625))</f>
        <v/>
      </c>
      <c r="H2625" s="1" t="str">
        <f>IF(I2625="","",COUNTIF($G$2:G2625,1))</f>
        <v/>
      </c>
    </row>
    <row r="2626" spans="1:8" x14ac:dyDescent="0.2">
      <c r="A2626" s="1" t="str">
        <f t="shared" si="82"/>
        <v/>
      </c>
      <c r="B2626" s="1" t="str">
        <f t="shared" si="83"/>
        <v/>
      </c>
      <c r="C2626" s="1" t="str">
        <f>IF(I2626="","",IF(J2626="OUT","",IF(COUNTIF($A$2:A2626,A2626)=1,1,"")))</f>
        <v/>
      </c>
      <c r="D2626" s="1" t="str">
        <f>IF(I2626="","",IF(J2626="IN","",IF(COUNTIF($A$2:A2626,A2626)=1,1,"")))</f>
        <v/>
      </c>
      <c r="E2626" s="1" t="str">
        <f>IF(I2626="","",IF(J2626="OUT","",IF(COUNTIF(B$2:$B2626,B2626)=1,1,"")))</f>
        <v/>
      </c>
      <c r="F2626" s="1" t="str">
        <f>IF(I2626="","",IF(J2626="IN","",IF(COUNTIF($B$2:B2626,B2626)=1,1,"")))</f>
        <v/>
      </c>
      <c r="G2626" s="1" t="str">
        <f>IF(I2626="","",COUNTIF($K$1:K2626,K2626))</f>
        <v/>
      </c>
      <c r="H2626" s="1" t="str">
        <f>IF(I2626="","",COUNTIF($G$2:G2626,1))</f>
        <v/>
      </c>
    </row>
    <row r="2627" spans="1:8" x14ac:dyDescent="0.2">
      <c r="A2627" s="1" t="str">
        <f t="shared" si="82"/>
        <v/>
      </c>
      <c r="B2627" s="1" t="str">
        <f t="shared" si="83"/>
        <v/>
      </c>
      <c r="C2627" s="1" t="str">
        <f>IF(I2627="","",IF(J2627="OUT","",IF(COUNTIF($A$2:A2627,A2627)=1,1,"")))</f>
        <v/>
      </c>
      <c r="D2627" s="1" t="str">
        <f>IF(I2627="","",IF(J2627="IN","",IF(COUNTIF($A$2:A2627,A2627)=1,1,"")))</f>
        <v/>
      </c>
      <c r="E2627" s="1" t="str">
        <f>IF(I2627="","",IF(J2627="OUT","",IF(COUNTIF(B$2:$B2627,B2627)=1,1,"")))</f>
        <v/>
      </c>
      <c r="F2627" s="1" t="str">
        <f>IF(I2627="","",IF(J2627="IN","",IF(COUNTIF($B$2:B2627,B2627)=1,1,"")))</f>
        <v/>
      </c>
      <c r="G2627" s="1" t="str">
        <f>IF(I2627="","",COUNTIF($K$1:K2627,K2627))</f>
        <v/>
      </c>
      <c r="H2627" s="1" t="str">
        <f>IF(I2627="","",COUNTIF($G$2:G2627,1))</f>
        <v/>
      </c>
    </row>
    <row r="2628" spans="1:8" x14ac:dyDescent="0.2">
      <c r="A2628" s="1" t="str">
        <f t="shared" si="82"/>
        <v/>
      </c>
      <c r="B2628" s="1" t="str">
        <f t="shared" si="83"/>
        <v/>
      </c>
      <c r="C2628" s="1" t="str">
        <f>IF(I2628="","",IF(J2628="OUT","",IF(COUNTIF($A$2:A2628,A2628)=1,1,"")))</f>
        <v/>
      </c>
      <c r="D2628" s="1" t="str">
        <f>IF(I2628="","",IF(J2628="IN","",IF(COUNTIF($A$2:A2628,A2628)=1,1,"")))</f>
        <v/>
      </c>
      <c r="E2628" s="1" t="str">
        <f>IF(I2628="","",IF(J2628="OUT","",IF(COUNTIF(B$2:$B2628,B2628)=1,1,"")))</f>
        <v/>
      </c>
      <c r="F2628" s="1" t="str">
        <f>IF(I2628="","",IF(J2628="IN","",IF(COUNTIF($B$2:B2628,B2628)=1,1,"")))</f>
        <v/>
      </c>
      <c r="G2628" s="1" t="str">
        <f>IF(I2628="","",COUNTIF($K$1:K2628,K2628))</f>
        <v/>
      </c>
      <c r="H2628" s="1" t="str">
        <f>IF(I2628="","",COUNTIF($G$2:G2628,1))</f>
        <v/>
      </c>
    </row>
    <row r="2629" spans="1:8" x14ac:dyDescent="0.2">
      <c r="A2629" s="1" t="str">
        <f t="shared" si="82"/>
        <v/>
      </c>
      <c r="B2629" s="1" t="str">
        <f t="shared" si="83"/>
        <v/>
      </c>
      <c r="C2629" s="1" t="str">
        <f>IF(I2629="","",IF(J2629="OUT","",IF(COUNTIF($A$2:A2629,A2629)=1,1,"")))</f>
        <v/>
      </c>
      <c r="D2629" s="1" t="str">
        <f>IF(I2629="","",IF(J2629="IN","",IF(COUNTIF($A$2:A2629,A2629)=1,1,"")))</f>
        <v/>
      </c>
      <c r="E2629" s="1" t="str">
        <f>IF(I2629="","",IF(J2629="OUT","",IF(COUNTIF(B$2:$B2629,B2629)=1,1,"")))</f>
        <v/>
      </c>
      <c r="F2629" s="1" t="str">
        <f>IF(I2629="","",IF(J2629="IN","",IF(COUNTIF($B$2:B2629,B2629)=1,1,"")))</f>
        <v/>
      </c>
      <c r="G2629" s="1" t="str">
        <f>IF(I2629="","",COUNTIF($K$1:K2629,K2629))</f>
        <v/>
      </c>
      <c r="H2629" s="1" t="str">
        <f>IF(I2629="","",COUNTIF($G$2:G2629,1))</f>
        <v/>
      </c>
    </row>
    <row r="2630" spans="1:8" x14ac:dyDescent="0.2">
      <c r="A2630" s="1" t="str">
        <f t="shared" si="82"/>
        <v/>
      </c>
      <c r="B2630" s="1" t="str">
        <f t="shared" si="83"/>
        <v/>
      </c>
      <c r="C2630" s="1" t="str">
        <f>IF(I2630="","",IF(J2630="OUT","",IF(COUNTIF($A$2:A2630,A2630)=1,1,"")))</f>
        <v/>
      </c>
      <c r="D2630" s="1" t="str">
        <f>IF(I2630="","",IF(J2630="IN","",IF(COUNTIF($A$2:A2630,A2630)=1,1,"")))</f>
        <v/>
      </c>
      <c r="E2630" s="1" t="str">
        <f>IF(I2630="","",IF(J2630="OUT","",IF(COUNTIF(B$2:$B2630,B2630)=1,1,"")))</f>
        <v/>
      </c>
      <c r="F2630" s="1" t="str">
        <f>IF(I2630="","",IF(J2630="IN","",IF(COUNTIF($B$2:B2630,B2630)=1,1,"")))</f>
        <v/>
      </c>
      <c r="G2630" s="1" t="str">
        <f>IF(I2630="","",COUNTIF($K$1:K2630,K2630))</f>
        <v/>
      </c>
      <c r="H2630" s="1" t="str">
        <f>IF(I2630="","",COUNTIF($G$2:G2630,1))</f>
        <v/>
      </c>
    </row>
    <row r="2631" spans="1:8" x14ac:dyDescent="0.2">
      <c r="A2631" s="1" t="str">
        <f t="shared" si="82"/>
        <v/>
      </c>
      <c r="B2631" s="1" t="str">
        <f t="shared" si="83"/>
        <v/>
      </c>
      <c r="C2631" s="1" t="str">
        <f>IF(I2631="","",IF(J2631="OUT","",IF(COUNTIF($A$2:A2631,A2631)=1,1,"")))</f>
        <v/>
      </c>
      <c r="D2631" s="1" t="str">
        <f>IF(I2631="","",IF(J2631="IN","",IF(COUNTIF($A$2:A2631,A2631)=1,1,"")))</f>
        <v/>
      </c>
      <c r="E2631" s="1" t="str">
        <f>IF(I2631="","",IF(J2631="OUT","",IF(COUNTIF(B$2:$B2631,B2631)=1,1,"")))</f>
        <v/>
      </c>
      <c r="F2631" s="1" t="str">
        <f>IF(I2631="","",IF(J2631="IN","",IF(COUNTIF($B$2:B2631,B2631)=1,1,"")))</f>
        <v/>
      </c>
      <c r="G2631" s="1" t="str">
        <f>IF(I2631="","",COUNTIF($K$1:K2631,K2631))</f>
        <v/>
      </c>
      <c r="H2631" s="1" t="str">
        <f>IF(I2631="","",COUNTIF($G$2:G2631,1))</f>
        <v/>
      </c>
    </row>
    <row r="2632" spans="1:8" x14ac:dyDescent="0.2">
      <c r="A2632" s="1" t="str">
        <f t="shared" si="82"/>
        <v/>
      </c>
      <c r="B2632" s="1" t="str">
        <f t="shared" si="83"/>
        <v/>
      </c>
      <c r="C2632" s="1" t="str">
        <f>IF(I2632="","",IF(J2632="OUT","",IF(COUNTIF($A$2:A2632,A2632)=1,1,"")))</f>
        <v/>
      </c>
      <c r="D2632" s="1" t="str">
        <f>IF(I2632="","",IF(J2632="IN","",IF(COUNTIF($A$2:A2632,A2632)=1,1,"")))</f>
        <v/>
      </c>
      <c r="E2632" s="1" t="str">
        <f>IF(I2632="","",IF(J2632="OUT","",IF(COUNTIF(B$2:$B2632,B2632)=1,1,"")))</f>
        <v/>
      </c>
      <c r="F2632" s="1" t="str">
        <f>IF(I2632="","",IF(J2632="IN","",IF(COUNTIF($B$2:B2632,B2632)=1,1,"")))</f>
        <v/>
      </c>
      <c r="G2632" s="1" t="str">
        <f>IF(I2632="","",COUNTIF($K$1:K2632,K2632))</f>
        <v/>
      </c>
      <c r="H2632" s="1" t="str">
        <f>IF(I2632="","",COUNTIF($G$2:G2632,1))</f>
        <v/>
      </c>
    </row>
    <row r="2633" spans="1:8" x14ac:dyDescent="0.2">
      <c r="A2633" s="1" t="str">
        <f t="shared" si="82"/>
        <v/>
      </c>
      <c r="B2633" s="1" t="str">
        <f t="shared" si="83"/>
        <v/>
      </c>
      <c r="C2633" s="1" t="str">
        <f>IF(I2633="","",IF(J2633="OUT","",IF(COUNTIF($A$2:A2633,A2633)=1,1,"")))</f>
        <v/>
      </c>
      <c r="D2633" s="1" t="str">
        <f>IF(I2633="","",IF(J2633="IN","",IF(COUNTIF($A$2:A2633,A2633)=1,1,"")))</f>
        <v/>
      </c>
      <c r="E2633" s="1" t="str">
        <f>IF(I2633="","",IF(J2633="OUT","",IF(COUNTIF(B$2:$B2633,B2633)=1,1,"")))</f>
        <v/>
      </c>
      <c r="F2633" s="1" t="str">
        <f>IF(I2633="","",IF(J2633="IN","",IF(COUNTIF($B$2:B2633,B2633)=1,1,"")))</f>
        <v/>
      </c>
      <c r="G2633" s="1" t="str">
        <f>IF(I2633="","",COUNTIF($K$1:K2633,K2633))</f>
        <v/>
      </c>
      <c r="H2633" s="1" t="str">
        <f>IF(I2633="","",COUNTIF($G$2:G2633,1))</f>
        <v/>
      </c>
    </row>
    <row r="2634" spans="1:8" x14ac:dyDescent="0.2">
      <c r="A2634" s="1" t="str">
        <f t="shared" si="82"/>
        <v/>
      </c>
      <c r="B2634" s="1" t="str">
        <f t="shared" si="83"/>
        <v/>
      </c>
      <c r="C2634" s="1" t="str">
        <f>IF(I2634="","",IF(J2634="OUT","",IF(COUNTIF($A$2:A2634,A2634)=1,1,"")))</f>
        <v/>
      </c>
      <c r="D2634" s="1" t="str">
        <f>IF(I2634="","",IF(J2634="IN","",IF(COUNTIF($A$2:A2634,A2634)=1,1,"")))</f>
        <v/>
      </c>
      <c r="E2634" s="1" t="str">
        <f>IF(I2634="","",IF(J2634="OUT","",IF(COUNTIF(B$2:$B2634,B2634)=1,1,"")))</f>
        <v/>
      </c>
      <c r="F2634" s="1" t="str">
        <f>IF(I2634="","",IF(J2634="IN","",IF(COUNTIF($B$2:B2634,B2634)=1,1,"")))</f>
        <v/>
      </c>
      <c r="G2634" s="1" t="str">
        <f>IF(I2634="","",COUNTIF($K$1:K2634,K2634))</f>
        <v/>
      </c>
      <c r="H2634" s="1" t="str">
        <f>IF(I2634="","",COUNTIF($G$2:G2634,1))</f>
        <v/>
      </c>
    </row>
    <row r="2635" spans="1:8" x14ac:dyDescent="0.2">
      <c r="A2635" s="1" t="str">
        <f t="shared" si="82"/>
        <v/>
      </c>
      <c r="B2635" s="1" t="str">
        <f t="shared" si="83"/>
        <v/>
      </c>
      <c r="C2635" s="1" t="str">
        <f>IF(I2635="","",IF(J2635="OUT","",IF(COUNTIF($A$2:A2635,A2635)=1,1,"")))</f>
        <v/>
      </c>
      <c r="D2635" s="1" t="str">
        <f>IF(I2635="","",IF(J2635="IN","",IF(COUNTIF($A$2:A2635,A2635)=1,1,"")))</f>
        <v/>
      </c>
      <c r="E2635" s="1" t="str">
        <f>IF(I2635="","",IF(J2635="OUT","",IF(COUNTIF(B$2:$B2635,B2635)=1,1,"")))</f>
        <v/>
      </c>
      <c r="F2635" s="1" t="str">
        <f>IF(I2635="","",IF(J2635="IN","",IF(COUNTIF($B$2:B2635,B2635)=1,1,"")))</f>
        <v/>
      </c>
      <c r="G2635" s="1" t="str">
        <f>IF(I2635="","",COUNTIF($K$1:K2635,K2635))</f>
        <v/>
      </c>
      <c r="H2635" s="1" t="str">
        <f>IF(I2635="","",COUNTIF($G$2:G2635,1))</f>
        <v/>
      </c>
    </row>
    <row r="2636" spans="1:8" x14ac:dyDescent="0.2">
      <c r="A2636" s="1" t="str">
        <f t="shared" si="82"/>
        <v/>
      </c>
      <c r="B2636" s="1" t="str">
        <f t="shared" si="83"/>
        <v/>
      </c>
      <c r="C2636" s="1" t="str">
        <f>IF(I2636="","",IF(J2636="OUT","",IF(COUNTIF($A$2:A2636,A2636)=1,1,"")))</f>
        <v/>
      </c>
      <c r="D2636" s="1" t="str">
        <f>IF(I2636="","",IF(J2636="IN","",IF(COUNTIF($A$2:A2636,A2636)=1,1,"")))</f>
        <v/>
      </c>
      <c r="E2636" s="1" t="str">
        <f>IF(I2636="","",IF(J2636="OUT","",IF(COUNTIF(B$2:$B2636,B2636)=1,1,"")))</f>
        <v/>
      </c>
      <c r="F2636" s="1" t="str">
        <f>IF(I2636="","",IF(J2636="IN","",IF(COUNTIF($B$2:B2636,B2636)=1,1,"")))</f>
        <v/>
      </c>
      <c r="G2636" s="1" t="str">
        <f>IF(I2636="","",COUNTIF($K$1:K2636,K2636))</f>
        <v/>
      </c>
      <c r="H2636" s="1" t="str">
        <f>IF(I2636="","",COUNTIF($G$2:G2636,1))</f>
        <v/>
      </c>
    </row>
    <row r="2637" spans="1:8" x14ac:dyDescent="0.2">
      <c r="A2637" s="1" t="str">
        <f t="shared" si="82"/>
        <v/>
      </c>
      <c r="B2637" s="1" t="str">
        <f t="shared" si="83"/>
        <v/>
      </c>
      <c r="C2637" s="1" t="str">
        <f>IF(I2637="","",IF(J2637="OUT","",IF(COUNTIF($A$2:A2637,A2637)=1,1,"")))</f>
        <v/>
      </c>
      <c r="D2637" s="1" t="str">
        <f>IF(I2637="","",IF(J2637="IN","",IF(COUNTIF($A$2:A2637,A2637)=1,1,"")))</f>
        <v/>
      </c>
      <c r="E2637" s="1" t="str">
        <f>IF(I2637="","",IF(J2637="OUT","",IF(COUNTIF(B$2:$B2637,B2637)=1,1,"")))</f>
        <v/>
      </c>
      <c r="F2637" s="1" t="str">
        <f>IF(I2637="","",IF(J2637="IN","",IF(COUNTIF($B$2:B2637,B2637)=1,1,"")))</f>
        <v/>
      </c>
      <c r="G2637" s="1" t="str">
        <f>IF(I2637="","",COUNTIF($K$1:K2637,K2637))</f>
        <v/>
      </c>
      <c r="H2637" s="1" t="str">
        <f>IF(I2637="","",COUNTIF($G$2:G2637,1))</f>
        <v/>
      </c>
    </row>
    <row r="2638" spans="1:8" x14ac:dyDescent="0.2">
      <c r="A2638" s="1" t="str">
        <f t="shared" si="82"/>
        <v/>
      </c>
      <c r="B2638" s="1" t="str">
        <f t="shared" si="83"/>
        <v/>
      </c>
      <c r="C2638" s="1" t="str">
        <f>IF(I2638="","",IF(J2638="OUT","",IF(COUNTIF($A$2:A2638,A2638)=1,1,"")))</f>
        <v/>
      </c>
      <c r="D2638" s="1" t="str">
        <f>IF(I2638="","",IF(J2638="IN","",IF(COUNTIF($A$2:A2638,A2638)=1,1,"")))</f>
        <v/>
      </c>
      <c r="E2638" s="1" t="str">
        <f>IF(I2638="","",IF(J2638="OUT","",IF(COUNTIF(B$2:$B2638,B2638)=1,1,"")))</f>
        <v/>
      </c>
      <c r="F2638" s="1" t="str">
        <f>IF(I2638="","",IF(J2638="IN","",IF(COUNTIF($B$2:B2638,B2638)=1,1,"")))</f>
        <v/>
      </c>
      <c r="G2638" s="1" t="str">
        <f>IF(I2638="","",COUNTIF($K$1:K2638,K2638))</f>
        <v/>
      </c>
      <c r="H2638" s="1" t="str">
        <f>IF(I2638="","",COUNTIF($G$2:G2638,1))</f>
        <v/>
      </c>
    </row>
    <row r="2639" spans="1:8" x14ac:dyDescent="0.2">
      <c r="A2639" s="1" t="str">
        <f t="shared" si="82"/>
        <v/>
      </c>
      <c r="B2639" s="1" t="str">
        <f t="shared" si="83"/>
        <v/>
      </c>
      <c r="C2639" s="1" t="str">
        <f>IF(I2639="","",IF(J2639="OUT","",IF(COUNTIF($A$2:A2639,A2639)=1,1,"")))</f>
        <v/>
      </c>
      <c r="D2639" s="1" t="str">
        <f>IF(I2639="","",IF(J2639="IN","",IF(COUNTIF($A$2:A2639,A2639)=1,1,"")))</f>
        <v/>
      </c>
      <c r="E2639" s="1" t="str">
        <f>IF(I2639="","",IF(J2639="OUT","",IF(COUNTIF(B$2:$B2639,B2639)=1,1,"")))</f>
        <v/>
      </c>
      <c r="F2639" s="1" t="str">
        <f>IF(I2639="","",IF(J2639="IN","",IF(COUNTIF($B$2:B2639,B2639)=1,1,"")))</f>
        <v/>
      </c>
      <c r="G2639" s="1" t="str">
        <f>IF(I2639="","",COUNTIF($K$1:K2639,K2639))</f>
        <v/>
      </c>
      <c r="H2639" s="1" t="str">
        <f>IF(I2639="","",COUNTIF($G$2:G2639,1))</f>
        <v/>
      </c>
    </row>
    <row r="2640" spans="1:8" x14ac:dyDescent="0.2">
      <c r="A2640" s="1" t="str">
        <f t="shared" si="82"/>
        <v/>
      </c>
      <c r="B2640" s="1" t="str">
        <f t="shared" si="83"/>
        <v/>
      </c>
      <c r="C2640" s="1" t="str">
        <f>IF(I2640="","",IF(J2640="OUT","",IF(COUNTIF($A$2:A2640,A2640)=1,1,"")))</f>
        <v/>
      </c>
      <c r="D2640" s="1" t="str">
        <f>IF(I2640="","",IF(J2640="IN","",IF(COUNTIF($A$2:A2640,A2640)=1,1,"")))</f>
        <v/>
      </c>
      <c r="E2640" s="1" t="str">
        <f>IF(I2640="","",IF(J2640="OUT","",IF(COUNTIF(B$2:$B2640,B2640)=1,1,"")))</f>
        <v/>
      </c>
      <c r="F2640" s="1" t="str">
        <f>IF(I2640="","",IF(J2640="IN","",IF(COUNTIF($B$2:B2640,B2640)=1,1,"")))</f>
        <v/>
      </c>
      <c r="G2640" s="1" t="str">
        <f>IF(I2640="","",COUNTIF($K$1:K2640,K2640))</f>
        <v/>
      </c>
      <c r="H2640" s="1" t="str">
        <f>IF(I2640="","",COUNTIF($G$2:G2640,1))</f>
        <v/>
      </c>
    </row>
    <row r="2641" spans="1:8" x14ac:dyDescent="0.2">
      <c r="A2641" s="1" t="str">
        <f t="shared" si="82"/>
        <v/>
      </c>
      <c r="B2641" s="1" t="str">
        <f t="shared" si="83"/>
        <v/>
      </c>
      <c r="C2641" s="1" t="str">
        <f>IF(I2641="","",IF(J2641="OUT","",IF(COUNTIF($A$2:A2641,A2641)=1,1,"")))</f>
        <v/>
      </c>
      <c r="D2641" s="1" t="str">
        <f>IF(I2641="","",IF(J2641="IN","",IF(COUNTIF($A$2:A2641,A2641)=1,1,"")))</f>
        <v/>
      </c>
      <c r="E2641" s="1" t="str">
        <f>IF(I2641="","",IF(J2641="OUT","",IF(COUNTIF(B$2:$B2641,B2641)=1,1,"")))</f>
        <v/>
      </c>
      <c r="F2641" s="1" t="str">
        <f>IF(I2641="","",IF(J2641="IN","",IF(COUNTIF($B$2:B2641,B2641)=1,1,"")))</f>
        <v/>
      </c>
      <c r="G2641" s="1" t="str">
        <f>IF(I2641="","",COUNTIF($K$1:K2641,K2641))</f>
        <v/>
      </c>
      <c r="H2641" s="1" t="str">
        <f>IF(I2641="","",COUNTIF($G$2:G2641,1))</f>
        <v/>
      </c>
    </row>
    <row r="2642" spans="1:8" x14ac:dyDescent="0.2">
      <c r="A2642" s="1" t="str">
        <f t="shared" si="82"/>
        <v/>
      </c>
      <c r="B2642" s="1" t="str">
        <f t="shared" si="83"/>
        <v/>
      </c>
      <c r="C2642" s="1" t="str">
        <f>IF(I2642="","",IF(J2642="OUT","",IF(COUNTIF($A$2:A2642,A2642)=1,1,"")))</f>
        <v/>
      </c>
      <c r="D2642" s="1" t="str">
        <f>IF(I2642="","",IF(J2642="IN","",IF(COUNTIF($A$2:A2642,A2642)=1,1,"")))</f>
        <v/>
      </c>
      <c r="E2642" s="1" t="str">
        <f>IF(I2642="","",IF(J2642="OUT","",IF(COUNTIF(B$2:$B2642,B2642)=1,1,"")))</f>
        <v/>
      </c>
      <c r="F2642" s="1" t="str">
        <f>IF(I2642="","",IF(J2642="IN","",IF(COUNTIF($B$2:B2642,B2642)=1,1,"")))</f>
        <v/>
      </c>
      <c r="G2642" s="1" t="str">
        <f>IF(I2642="","",COUNTIF($K$1:K2642,K2642))</f>
        <v/>
      </c>
      <c r="H2642" s="1" t="str">
        <f>IF(I2642="","",COUNTIF($G$2:G2642,1))</f>
        <v/>
      </c>
    </row>
    <row r="2643" spans="1:8" x14ac:dyDescent="0.2">
      <c r="A2643" s="1" t="str">
        <f t="shared" si="82"/>
        <v/>
      </c>
      <c r="B2643" s="1" t="str">
        <f t="shared" si="83"/>
        <v/>
      </c>
      <c r="C2643" s="1" t="str">
        <f>IF(I2643="","",IF(J2643="OUT","",IF(COUNTIF($A$2:A2643,A2643)=1,1,"")))</f>
        <v/>
      </c>
      <c r="D2643" s="1" t="str">
        <f>IF(I2643="","",IF(J2643="IN","",IF(COUNTIF($A$2:A2643,A2643)=1,1,"")))</f>
        <v/>
      </c>
      <c r="E2643" s="1" t="str">
        <f>IF(I2643="","",IF(J2643="OUT","",IF(COUNTIF(B$2:$B2643,B2643)=1,1,"")))</f>
        <v/>
      </c>
      <c r="F2643" s="1" t="str">
        <f>IF(I2643="","",IF(J2643="IN","",IF(COUNTIF($B$2:B2643,B2643)=1,1,"")))</f>
        <v/>
      </c>
      <c r="G2643" s="1" t="str">
        <f>IF(I2643="","",COUNTIF($K$1:K2643,K2643))</f>
        <v/>
      </c>
      <c r="H2643" s="1" t="str">
        <f>IF(I2643="","",COUNTIF($G$2:G2643,1))</f>
        <v/>
      </c>
    </row>
    <row r="2644" spans="1:8" x14ac:dyDescent="0.2">
      <c r="A2644" s="1" t="str">
        <f t="shared" si="82"/>
        <v/>
      </c>
      <c r="B2644" s="1" t="str">
        <f t="shared" si="83"/>
        <v/>
      </c>
      <c r="C2644" s="1" t="str">
        <f>IF(I2644="","",IF(J2644="OUT","",IF(COUNTIF($A$2:A2644,A2644)=1,1,"")))</f>
        <v/>
      </c>
      <c r="D2644" s="1" t="str">
        <f>IF(I2644="","",IF(J2644="IN","",IF(COUNTIF($A$2:A2644,A2644)=1,1,"")))</f>
        <v/>
      </c>
      <c r="E2644" s="1" t="str">
        <f>IF(I2644="","",IF(J2644="OUT","",IF(COUNTIF(B$2:$B2644,B2644)=1,1,"")))</f>
        <v/>
      </c>
      <c r="F2644" s="1" t="str">
        <f>IF(I2644="","",IF(J2644="IN","",IF(COUNTIF($B$2:B2644,B2644)=1,1,"")))</f>
        <v/>
      </c>
      <c r="G2644" s="1" t="str">
        <f>IF(I2644="","",COUNTIF($K$1:K2644,K2644))</f>
        <v/>
      </c>
      <c r="H2644" s="1" t="str">
        <f>IF(I2644="","",COUNTIF($G$2:G2644,1))</f>
        <v/>
      </c>
    </row>
    <row r="2645" spans="1:8" x14ac:dyDescent="0.2">
      <c r="A2645" s="1" t="str">
        <f t="shared" si="82"/>
        <v/>
      </c>
      <c r="B2645" s="1" t="str">
        <f t="shared" si="83"/>
        <v/>
      </c>
      <c r="C2645" s="1" t="str">
        <f>IF(I2645="","",IF(J2645="OUT","",IF(COUNTIF($A$2:A2645,A2645)=1,1,"")))</f>
        <v/>
      </c>
      <c r="D2645" s="1" t="str">
        <f>IF(I2645="","",IF(J2645="IN","",IF(COUNTIF($A$2:A2645,A2645)=1,1,"")))</f>
        <v/>
      </c>
      <c r="E2645" s="1" t="str">
        <f>IF(I2645="","",IF(J2645="OUT","",IF(COUNTIF(B$2:$B2645,B2645)=1,1,"")))</f>
        <v/>
      </c>
      <c r="F2645" s="1" t="str">
        <f>IF(I2645="","",IF(J2645="IN","",IF(COUNTIF($B$2:B2645,B2645)=1,1,"")))</f>
        <v/>
      </c>
      <c r="G2645" s="1" t="str">
        <f>IF(I2645="","",COUNTIF($K$1:K2645,K2645))</f>
        <v/>
      </c>
      <c r="H2645" s="1" t="str">
        <f>IF(I2645="","",COUNTIF($G$2:G2645,1))</f>
        <v/>
      </c>
    </row>
    <row r="2646" spans="1:8" x14ac:dyDescent="0.2">
      <c r="A2646" s="1" t="str">
        <f t="shared" si="82"/>
        <v/>
      </c>
      <c r="B2646" s="1" t="str">
        <f t="shared" si="83"/>
        <v/>
      </c>
      <c r="C2646" s="1" t="str">
        <f>IF(I2646="","",IF(J2646="OUT","",IF(COUNTIF($A$2:A2646,A2646)=1,1,"")))</f>
        <v/>
      </c>
      <c r="D2646" s="1" t="str">
        <f>IF(I2646="","",IF(J2646="IN","",IF(COUNTIF($A$2:A2646,A2646)=1,1,"")))</f>
        <v/>
      </c>
      <c r="E2646" s="1" t="str">
        <f>IF(I2646="","",IF(J2646="OUT","",IF(COUNTIF(B$2:$B2646,B2646)=1,1,"")))</f>
        <v/>
      </c>
      <c r="F2646" s="1" t="str">
        <f>IF(I2646="","",IF(J2646="IN","",IF(COUNTIF($B$2:B2646,B2646)=1,1,"")))</f>
        <v/>
      </c>
      <c r="G2646" s="1" t="str">
        <f>IF(I2646="","",COUNTIF($K$1:K2646,K2646))</f>
        <v/>
      </c>
      <c r="H2646" s="1" t="str">
        <f>IF(I2646="","",COUNTIF($G$2:G2646,1))</f>
        <v/>
      </c>
    </row>
    <row r="2647" spans="1:8" x14ac:dyDescent="0.2">
      <c r="A2647" s="1" t="str">
        <f t="shared" si="82"/>
        <v/>
      </c>
      <c r="B2647" s="1" t="str">
        <f t="shared" si="83"/>
        <v/>
      </c>
      <c r="C2647" s="1" t="str">
        <f>IF(I2647="","",IF(J2647="OUT","",IF(COUNTIF($A$2:A2647,A2647)=1,1,"")))</f>
        <v/>
      </c>
      <c r="D2647" s="1" t="str">
        <f>IF(I2647="","",IF(J2647="IN","",IF(COUNTIF($A$2:A2647,A2647)=1,1,"")))</f>
        <v/>
      </c>
      <c r="E2647" s="1" t="str">
        <f>IF(I2647="","",IF(J2647="OUT","",IF(COUNTIF(B$2:$B2647,B2647)=1,1,"")))</f>
        <v/>
      </c>
      <c r="F2647" s="1" t="str">
        <f>IF(I2647="","",IF(J2647="IN","",IF(COUNTIF($B$2:B2647,B2647)=1,1,"")))</f>
        <v/>
      </c>
      <c r="G2647" s="1" t="str">
        <f>IF(I2647="","",COUNTIF($K$1:K2647,K2647))</f>
        <v/>
      </c>
      <c r="H2647" s="1" t="str">
        <f>IF(I2647="","",COUNTIF($G$2:G2647,1))</f>
        <v/>
      </c>
    </row>
    <row r="2648" spans="1:8" x14ac:dyDescent="0.2">
      <c r="A2648" s="1" t="str">
        <f t="shared" si="82"/>
        <v/>
      </c>
      <c r="B2648" s="1" t="str">
        <f t="shared" si="83"/>
        <v/>
      </c>
      <c r="C2648" s="1" t="str">
        <f>IF(I2648="","",IF(J2648="OUT","",IF(COUNTIF($A$2:A2648,A2648)=1,1,"")))</f>
        <v/>
      </c>
      <c r="D2648" s="1" t="str">
        <f>IF(I2648="","",IF(J2648="IN","",IF(COUNTIF($A$2:A2648,A2648)=1,1,"")))</f>
        <v/>
      </c>
      <c r="E2648" s="1" t="str">
        <f>IF(I2648="","",IF(J2648="OUT","",IF(COUNTIF(B$2:$B2648,B2648)=1,1,"")))</f>
        <v/>
      </c>
      <c r="F2648" s="1" t="str">
        <f>IF(I2648="","",IF(J2648="IN","",IF(COUNTIF($B$2:B2648,B2648)=1,1,"")))</f>
        <v/>
      </c>
      <c r="G2648" s="1" t="str">
        <f>IF(I2648="","",COUNTIF($K$1:K2648,K2648))</f>
        <v/>
      </c>
      <c r="H2648" s="1" t="str">
        <f>IF(I2648="","",COUNTIF($G$2:G2648,1))</f>
        <v/>
      </c>
    </row>
    <row r="2649" spans="1:8" x14ac:dyDescent="0.2">
      <c r="A2649" s="1" t="str">
        <f t="shared" si="82"/>
        <v/>
      </c>
      <c r="B2649" s="1" t="str">
        <f t="shared" si="83"/>
        <v/>
      </c>
      <c r="C2649" s="1" t="str">
        <f>IF(I2649="","",IF(J2649="OUT","",IF(COUNTIF($A$2:A2649,A2649)=1,1,"")))</f>
        <v/>
      </c>
      <c r="D2649" s="1" t="str">
        <f>IF(I2649="","",IF(J2649="IN","",IF(COUNTIF($A$2:A2649,A2649)=1,1,"")))</f>
        <v/>
      </c>
      <c r="E2649" s="1" t="str">
        <f>IF(I2649="","",IF(J2649="OUT","",IF(COUNTIF(B$2:$B2649,B2649)=1,1,"")))</f>
        <v/>
      </c>
      <c r="F2649" s="1" t="str">
        <f>IF(I2649="","",IF(J2649="IN","",IF(COUNTIF($B$2:B2649,B2649)=1,1,"")))</f>
        <v/>
      </c>
      <c r="G2649" s="1" t="str">
        <f>IF(I2649="","",COUNTIF($K$1:K2649,K2649))</f>
        <v/>
      </c>
      <c r="H2649" s="1" t="str">
        <f>IF(I2649="","",COUNTIF($G$2:G2649,1))</f>
        <v/>
      </c>
    </row>
    <row r="2650" spans="1:8" x14ac:dyDescent="0.2">
      <c r="A2650" s="1" t="str">
        <f t="shared" si="82"/>
        <v/>
      </c>
      <c r="B2650" s="1" t="str">
        <f t="shared" si="83"/>
        <v/>
      </c>
      <c r="C2650" s="1" t="str">
        <f>IF(I2650="","",IF(J2650="OUT","",IF(COUNTIF($A$2:A2650,A2650)=1,1,"")))</f>
        <v/>
      </c>
      <c r="D2650" s="1" t="str">
        <f>IF(I2650="","",IF(J2650="IN","",IF(COUNTIF($A$2:A2650,A2650)=1,1,"")))</f>
        <v/>
      </c>
      <c r="E2650" s="1" t="str">
        <f>IF(I2650="","",IF(J2650="OUT","",IF(COUNTIF(B$2:$B2650,B2650)=1,1,"")))</f>
        <v/>
      </c>
      <c r="F2650" s="1" t="str">
        <f>IF(I2650="","",IF(J2650="IN","",IF(COUNTIF($B$2:B2650,B2650)=1,1,"")))</f>
        <v/>
      </c>
      <c r="G2650" s="1" t="str">
        <f>IF(I2650="","",COUNTIF($K$1:K2650,K2650))</f>
        <v/>
      </c>
      <c r="H2650" s="1" t="str">
        <f>IF(I2650="","",COUNTIF($G$2:G2650,1))</f>
        <v/>
      </c>
    </row>
    <row r="2651" spans="1:8" x14ac:dyDescent="0.2">
      <c r="A2651" s="1" t="str">
        <f t="shared" si="82"/>
        <v/>
      </c>
      <c r="B2651" s="1" t="str">
        <f t="shared" si="83"/>
        <v/>
      </c>
      <c r="C2651" s="1" t="str">
        <f>IF(I2651="","",IF(J2651="OUT","",IF(COUNTIF($A$2:A2651,A2651)=1,1,"")))</f>
        <v/>
      </c>
      <c r="D2651" s="1" t="str">
        <f>IF(I2651="","",IF(J2651="IN","",IF(COUNTIF($A$2:A2651,A2651)=1,1,"")))</f>
        <v/>
      </c>
      <c r="E2651" s="1" t="str">
        <f>IF(I2651="","",IF(J2651="OUT","",IF(COUNTIF(B$2:$B2651,B2651)=1,1,"")))</f>
        <v/>
      </c>
      <c r="F2651" s="1" t="str">
        <f>IF(I2651="","",IF(J2651="IN","",IF(COUNTIF($B$2:B2651,B2651)=1,1,"")))</f>
        <v/>
      </c>
      <c r="G2651" s="1" t="str">
        <f>IF(I2651="","",COUNTIF($K$1:K2651,K2651))</f>
        <v/>
      </c>
      <c r="H2651" s="1" t="str">
        <f>IF(I2651="","",COUNTIF($G$2:G2651,1))</f>
        <v/>
      </c>
    </row>
    <row r="2652" spans="1:8" x14ac:dyDescent="0.2">
      <c r="A2652" s="1" t="str">
        <f t="shared" si="82"/>
        <v/>
      </c>
      <c r="B2652" s="1" t="str">
        <f t="shared" si="83"/>
        <v/>
      </c>
      <c r="C2652" s="1" t="str">
        <f>IF(I2652="","",IF(J2652="OUT","",IF(COUNTIF($A$2:A2652,A2652)=1,1,"")))</f>
        <v/>
      </c>
      <c r="D2652" s="1" t="str">
        <f>IF(I2652="","",IF(J2652="IN","",IF(COUNTIF($A$2:A2652,A2652)=1,1,"")))</f>
        <v/>
      </c>
      <c r="E2652" s="1" t="str">
        <f>IF(I2652="","",IF(J2652="OUT","",IF(COUNTIF(B$2:$B2652,B2652)=1,1,"")))</f>
        <v/>
      </c>
      <c r="F2652" s="1" t="str">
        <f>IF(I2652="","",IF(J2652="IN","",IF(COUNTIF($B$2:B2652,B2652)=1,1,"")))</f>
        <v/>
      </c>
      <c r="G2652" s="1" t="str">
        <f>IF(I2652="","",COUNTIF($K$1:K2652,K2652))</f>
        <v/>
      </c>
      <c r="H2652" s="1" t="str">
        <f>IF(I2652="","",COUNTIF($G$2:G2652,1))</f>
        <v/>
      </c>
    </row>
    <row r="2653" spans="1:8" x14ac:dyDescent="0.2">
      <c r="A2653" s="1" t="str">
        <f t="shared" si="82"/>
        <v/>
      </c>
      <c r="B2653" s="1" t="str">
        <f t="shared" si="83"/>
        <v/>
      </c>
      <c r="C2653" s="1" t="str">
        <f>IF(I2653="","",IF(J2653="OUT","",IF(COUNTIF($A$2:A2653,A2653)=1,1,"")))</f>
        <v/>
      </c>
      <c r="D2653" s="1" t="str">
        <f>IF(I2653="","",IF(J2653="IN","",IF(COUNTIF($A$2:A2653,A2653)=1,1,"")))</f>
        <v/>
      </c>
      <c r="E2653" s="1" t="str">
        <f>IF(I2653="","",IF(J2653="OUT","",IF(COUNTIF(B$2:$B2653,B2653)=1,1,"")))</f>
        <v/>
      </c>
      <c r="F2653" s="1" t="str">
        <f>IF(I2653="","",IF(J2653="IN","",IF(COUNTIF($B$2:B2653,B2653)=1,1,"")))</f>
        <v/>
      </c>
      <c r="G2653" s="1" t="str">
        <f>IF(I2653="","",COUNTIF($K$1:K2653,K2653))</f>
        <v/>
      </c>
      <c r="H2653" s="1" t="str">
        <f>IF(I2653="","",COUNTIF($G$2:G2653,1))</f>
        <v/>
      </c>
    </row>
    <row r="2654" spans="1:8" x14ac:dyDescent="0.2">
      <c r="A2654" s="1" t="str">
        <f t="shared" si="82"/>
        <v/>
      </c>
      <c r="B2654" s="1" t="str">
        <f t="shared" si="83"/>
        <v/>
      </c>
      <c r="C2654" s="1" t="str">
        <f>IF(I2654="","",IF(J2654="OUT","",IF(COUNTIF($A$2:A2654,A2654)=1,1,"")))</f>
        <v/>
      </c>
      <c r="D2654" s="1" t="str">
        <f>IF(I2654="","",IF(J2654="IN","",IF(COUNTIF($A$2:A2654,A2654)=1,1,"")))</f>
        <v/>
      </c>
      <c r="E2654" s="1" t="str">
        <f>IF(I2654="","",IF(J2654="OUT","",IF(COUNTIF(B$2:$B2654,B2654)=1,1,"")))</f>
        <v/>
      </c>
      <c r="F2654" s="1" t="str">
        <f>IF(I2654="","",IF(J2654="IN","",IF(COUNTIF($B$2:B2654,B2654)=1,1,"")))</f>
        <v/>
      </c>
      <c r="G2654" s="1" t="str">
        <f>IF(I2654="","",COUNTIF($K$1:K2654,K2654))</f>
        <v/>
      </c>
      <c r="H2654" s="1" t="str">
        <f>IF(I2654="","",COUNTIF($G$2:G2654,1))</f>
        <v/>
      </c>
    </row>
    <row r="2655" spans="1:8" x14ac:dyDescent="0.2">
      <c r="A2655" s="1" t="str">
        <f t="shared" si="82"/>
        <v/>
      </c>
      <c r="B2655" s="1" t="str">
        <f t="shared" si="83"/>
        <v/>
      </c>
      <c r="C2655" s="1" t="str">
        <f>IF(I2655="","",IF(J2655="OUT","",IF(COUNTIF($A$2:A2655,A2655)=1,1,"")))</f>
        <v/>
      </c>
      <c r="D2655" s="1" t="str">
        <f>IF(I2655="","",IF(J2655="IN","",IF(COUNTIF($A$2:A2655,A2655)=1,1,"")))</f>
        <v/>
      </c>
      <c r="E2655" s="1" t="str">
        <f>IF(I2655="","",IF(J2655="OUT","",IF(COUNTIF(B$2:$B2655,B2655)=1,1,"")))</f>
        <v/>
      </c>
      <c r="F2655" s="1" t="str">
        <f>IF(I2655="","",IF(J2655="IN","",IF(COUNTIF($B$2:B2655,B2655)=1,1,"")))</f>
        <v/>
      </c>
      <c r="G2655" s="1" t="str">
        <f>IF(I2655="","",COUNTIF($K$1:K2655,K2655))</f>
        <v/>
      </c>
      <c r="H2655" s="1" t="str">
        <f>IF(I2655="","",COUNTIF($G$2:G2655,1))</f>
        <v/>
      </c>
    </row>
    <row r="2656" spans="1:8" x14ac:dyDescent="0.2">
      <c r="A2656" s="1" t="str">
        <f t="shared" si="82"/>
        <v/>
      </c>
      <c r="B2656" s="1" t="str">
        <f t="shared" si="83"/>
        <v/>
      </c>
      <c r="C2656" s="1" t="str">
        <f>IF(I2656="","",IF(J2656="OUT","",IF(COUNTIF($A$2:A2656,A2656)=1,1,"")))</f>
        <v/>
      </c>
      <c r="D2656" s="1" t="str">
        <f>IF(I2656="","",IF(J2656="IN","",IF(COUNTIF($A$2:A2656,A2656)=1,1,"")))</f>
        <v/>
      </c>
      <c r="E2656" s="1" t="str">
        <f>IF(I2656="","",IF(J2656="OUT","",IF(COUNTIF(B$2:$B2656,B2656)=1,1,"")))</f>
        <v/>
      </c>
      <c r="F2656" s="1" t="str">
        <f>IF(I2656="","",IF(J2656="IN","",IF(COUNTIF($B$2:B2656,B2656)=1,1,"")))</f>
        <v/>
      </c>
      <c r="G2656" s="1" t="str">
        <f>IF(I2656="","",COUNTIF($K$1:K2656,K2656))</f>
        <v/>
      </c>
      <c r="H2656" s="1" t="str">
        <f>IF(I2656="","",COUNTIF($G$2:G2656,1))</f>
        <v/>
      </c>
    </row>
    <row r="2657" spans="1:8" x14ac:dyDescent="0.2">
      <c r="A2657" s="1" t="str">
        <f t="shared" si="82"/>
        <v/>
      </c>
      <c r="B2657" s="1" t="str">
        <f t="shared" si="83"/>
        <v/>
      </c>
      <c r="C2657" s="1" t="str">
        <f>IF(I2657="","",IF(J2657="OUT","",IF(COUNTIF($A$2:A2657,A2657)=1,1,"")))</f>
        <v/>
      </c>
      <c r="D2657" s="1" t="str">
        <f>IF(I2657="","",IF(J2657="IN","",IF(COUNTIF($A$2:A2657,A2657)=1,1,"")))</f>
        <v/>
      </c>
      <c r="E2657" s="1" t="str">
        <f>IF(I2657="","",IF(J2657="OUT","",IF(COUNTIF(B$2:$B2657,B2657)=1,1,"")))</f>
        <v/>
      </c>
      <c r="F2657" s="1" t="str">
        <f>IF(I2657="","",IF(J2657="IN","",IF(COUNTIF($B$2:B2657,B2657)=1,1,"")))</f>
        <v/>
      </c>
      <c r="G2657" s="1" t="str">
        <f>IF(I2657="","",COUNTIF($K$1:K2657,K2657))</f>
        <v/>
      </c>
      <c r="H2657" s="1" t="str">
        <f>IF(I2657="","",COUNTIF($G$2:G2657,1))</f>
        <v/>
      </c>
    </row>
    <row r="2658" spans="1:8" x14ac:dyDescent="0.2">
      <c r="A2658" s="1" t="str">
        <f t="shared" si="82"/>
        <v/>
      </c>
      <c r="B2658" s="1" t="str">
        <f t="shared" si="83"/>
        <v/>
      </c>
      <c r="C2658" s="1" t="str">
        <f>IF(I2658="","",IF(J2658="OUT","",IF(COUNTIF($A$2:A2658,A2658)=1,1,"")))</f>
        <v/>
      </c>
      <c r="D2658" s="1" t="str">
        <f>IF(I2658="","",IF(J2658="IN","",IF(COUNTIF($A$2:A2658,A2658)=1,1,"")))</f>
        <v/>
      </c>
      <c r="E2658" s="1" t="str">
        <f>IF(I2658="","",IF(J2658="OUT","",IF(COUNTIF(B$2:$B2658,B2658)=1,1,"")))</f>
        <v/>
      </c>
      <c r="F2658" s="1" t="str">
        <f>IF(I2658="","",IF(J2658="IN","",IF(COUNTIF($B$2:B2658,B2658)=1,1,"")))</f>
        <v/>
      </c>
      <c r="G2658" s="1" t="str">
        <f>IF(I2658="","",COUNTIF($K$1:K2658,K2658))</f>
        <v/>
      </c>
      <c r="H2658" s="1" t="str">
        <f>IF(I2658="","",COUNTIF($G$2:G2658,1))</f>
        <v/>
      </c>
    </row>
    <row r="2659" spans="1:8" x14ac:dyDescent="0.2">
      <c r="A2659" s="1" t="str">
        <f t="shared" si="82"/>
        <v/>
      </c>
      <c r="B2659" s="1" t="str">
        <f t="shared" si="83"/>
        <v/>
      </c>
      <c r="C2659" s="1" t="str">
        <f>IF(I2659="","",IF(J2659="OUT","",IF(COUNTIF($A$2:A2659,A2659)=1,1,"")))</f>
        <v/>
      </c>
      <c r="D2659" s="1" t="str">
        <f>IF(I2659="","",IF(J2659="IN","",IF(COUNTIF($A$2:A2659,A2659)=1,1,"")))</f>
        <v/>
      </c>
      <c r="E2659" s="1" t="str">
        <f>IF(I2659="","",IF(J2659="OUT","",IF(COUNTIF(B$2:$B2659,B2659)=1,1,"")))</f>
        <v/>
      </c>
      <c r="F2659" s="1" t="str">
        <f>IF(I2659="","",IF(J2659="IN","",IF(COUNTIF($B$2:B2659,B2659)=1,1,"")))</f>
        <v/>
      </c>
      <c r="G2659" s="1" t="str">
        <f>IF(I2659="","",COUNTIF($K$1:K2659,K2659))</f>
        <v/>
      </c>
      <c r="H2659" s="1" t="str">
        <f>IF(I2659="","",COUNTIF($G$2:G2659,1))</f>
        <v/>
      </c>
    </row>
    <row r="2660" spans="1:8" x14ac:dyDescent="0.2">
      <c r="A2660" s="1" t="str">
        <f t="shared" ref="A2660:A2723" si="84">IF(I2660="","",L2660&amp;"-"&amp;K2660&amp;"-"&amp;I2660&amp;"-"&amp;J2660)</f>
        <v/>
      </c>
      <c r="B2660" s="1" t="str">
        <f t="shared" ref="B2660:B2723" si="85">IF(I2660="","",L2660&amp;"-"&amp;K2660&amp;"-"&amp;J2660)</f>
        <v/>
      </c>
      <c r="C2660" s="1" t="str">
        <f>IF(I2660="","",IF(J2660="OUT","",IF(COUNTIF($A$2:A2660,A2660)=1,1,"")))</f>
        <v/>
      </c>
      <c r="D2660" s="1" t="str">
        <f>IF(I2660="","",IF(J2660="IN","",IF(COUNTIF($A$2:A2660,A2660)=1,1,"")))</f>
        <v/>
      </c>
      <c r="E2660" s="1" t="str">
        <f>IF(I2660="","",IF(J2660="OUT","",IF(COUNTIF(B$2:$B2660,B2660)=1,1,"")))</f>
        <v/>
      </c>
      <c r="F2660" s="1" t="str">
        <f>IF(I2660="","",IF(J2660="IN","",IF(COUNTIF($B$2:B2660,B2660)=1,1,"")))</f>
        <v/>
      </c>
      <c r="G2660" s="1" t="str">
        <f>IF(I2660="","",COUNTIF($K$1:K2660,K2660))</f>
        <v/>
      </c>
      <c r="H2660" s="1" t="str">
        <f>IF(I2660="","",COUNTIF($G$2:G2660,1))</f>
        <v/>
      </c>
    </row>
    <row r="2661" spans="1:8" x14ac:dyDescent="0.2">
      <c r="A2661" s="1" t="str">
        <f t="shared" si="84"/>
        <v/>
      </c>
      <c r="B2661" s="1" t="str">
        <f t="shared" si="85"/>
        <v/>
      </c>
      <c r="C2661" s="1" t="str">
        <f>IF(I2661="","",IF(J2661="OUT","",IF(COUNTIF($A$2:A2661,A2661)=1,1,"")))</f>
        <v/>
      </c>
      <c r="D2661" s="1" t="str">
        <f>IF(I2661="","",IF(J2661="IN","",IF(COUNTIF($A$2:A2661,A2661)=1,1,"")))</f>
        <v/>
      </c>
      <c r="E2661" s="1" t="str">
        <f>IF(I2661="","",IF(J2661="OUT","",IF(COUNTIF(B$2:$B2661,B2661)=1,1,"")))</f>
        <v/>
      </c>
      <c r="F2661" s="1" t="str">
        <f>IF(I2661="","",IF(J2661="IN","",IF(COUNTIF($B$2:B2661,B2661)=1,1,"")))</f>
        <v/>
      </c>
      <c r="G2661" s="1" t="str">
        <f>IF(I2661="","",COUNTIF($K$1:K2661,K2661))</f>
        <v/>
      </c>
      <c r="H2661" s="1" t="str">
        <f>IF(I2661="","",COUNTIF($G$2:G2661,1))</f>
        <v/>
      </c>
    </row>
    <row r="2662" spans="1:8" x14ac:dyDescent="0.2">
      <c r="A2662" s="1" t="str">
        <f t="shared" si="84"/>
        <v/>
      </c>
      <c r="B2662" s="1" t="str">
        <f t="shared" si="85"/>
        <v/>
      </c>
      <c r="C2662" s="1" t="str">
        <f>IF(I2662="","",IF(J2662="OUT","",IF(COUNTIF($A$2:A2662,A2662)=1,1,"")))</f>
        <v/>
      </c>
      <c r="D2662" s="1" t="str">
        <f>IF(I2662="","",IF(J2662="IN","",IF(COUNTIF($A$2:A2662,A2662)=1,1,"")))</f>
        <v/>
      </c>
      <c r="E2662" s="1" t="str">
        <f>IF(I2662="","",IF(J2662="OUT","",IF(COUNTIF(B$2:$B2662,B2662)=1,1,"")))</f>
        <v/>
      </c>
      <c r="F2662" s="1" t="str">
        <f>IF(I2662="","",IF(J2662="IN","",IF(COUNTIF($B$2:B2662,B2662)=1,1,"")))</f>
        <v/>
      </c>
      <c r="G2662" s="1" t="str">
        <f>IF(I2662="","",COUNTIF($K$1:K2662,K2662))</f>
        <v/>
      </c>
      <c r="H2662" s="1" t="str">
        <f>IF(I2662="","",COUNTIF($G$2:G2662,1))</f>
        <v/>
      </c>
    </row>
    <row r="2663" spans="1:8" x14ac:dyDescent="0.2">
      <c r="A2663" s="1" t="str">
        <f t="shared" si="84"/>
        <v/>
      </c>
      <c r="B2663" s="1" t="str">
        <f t="shared" si="85"/>
        <v/>
      </c>
      <c r="C2663" s="1" t="str">
        <f>IF(I2663="","",IF(J2663="OUT","",IF(COUNTIF($A$2:A2663,A2663)=1,1,"")))</f>
        <v/>
      </c>
      <c r="D2663" s="1" t="str">
        <f>IF(I2663="","",IF(J2663="IN","",IF(COUNTIF($A$2:A2663,A2663)=1,1,"")))</f>
        <v/>
      </c>
      <c r="E2663" s="1" t="str">
        <f>IF(I2663="","",IF(J2663="OUT","",IF(COUNTIF(B$2:$B2663,B2663)=1,1,"")))</f>
        <v/>
      </c>
      <c r="F2663" s="1" t="str">
        <f>IF(I2663="","",IF(J2663="IN","",IF(COUNTIF($B$2:B2663,B2663)=1,1,"")))</f>
        <v/>
      </c>
      <c r="G2663" s="1" t="str">
        <f>IF(I2663="","",COUNTIF($K$1:K2663,K2663))</f>
        <v/>
      </c>
      <c r="H2663" s="1" t="str">
        <f>IF(I2663="","",COUNTIF($G$2:G2663,1))</f>
        <v/>
      </c>
    </row>
    <row r="2664" spans="1:8" x14ac:dyDescent="0.2">
      <c r="A2664" s="1" t="str">
        <f t="shared" si="84"/>
        <v/>
      </c>
      <c r="B2664" s="1" t="str">
        <f t="shared" si="85"/>
        <v/>
      </c>
      <c r="C2664" s="1" t="str">
        <f>IF(I2664="","",IF(J2664="OUT","",IF(COUNTIF($A$2:A2664,A2664)=1,1,"")))</f>
        <v/>
      </c>
      <c r="D2664" s="1" t="str">
        <f>IF(I2664="","",IF(J2664="IN","",IF(COUNTIF($A$2:A2664,A2664)=1,1,"")))</f>
        <v/>
      </c>
      <c r="E2664" s="1" t="str">
        <f>IF(I2664="","",IF(J2664="OUT","",IF(COUNTIF(B$2:$B2664,B2664)=1,1,"")))</f>
        <v/>
      </c>
      <c r="F2664" s="1" t="str">
        <f>IF(I2664="","",IF(J2664="IN","",IF(COUNTIF($B$2:B2664,B2664)=1,1,"")))</f>
        <v/>
      </c>
      <c r="G2664" s="1" t="str">
        <f>IF(I2664="","",COUNTIF($K$1:K2664,K2664))</f>
        <v/>
      </c>
      <c r="H2664" s="1" t="str">
        <f>IF(I2664="","",COUNTIF($G$2:G2664,1))</f>
        <v/>
      </c>
    </row>
    <row r="2665" spans="1:8" x14ac:dyDescent="0.2">
      <c r="A2665" s="1" t="str">
        <f t="shared" si="84"/>
        <v/>
      </c>
      <c r="B2665" s="1" t="str">
        <f t="shared" si="85"/>
        <v/>
      </c>
      <c r="C2665" s="1" t="str">
        <f>IF(I2665="","",IF(J2665="OUT","",IF(COUNTIF($A$2:A2665,A2665)=1,1,"")))</f>
        <v/>
      </c>
      <c r="D2665" s="1" t="str">
        <f>IF(I2665="","",IF(J2665="IN","",IF(COUNTIF($A$2:A2665,A2665)=1,1,"")))</f>
        <v/>
      </c>
      <c r="E2665" s="1" t="str">
        <f>IF(I2665="","",IF(J2665="OUT","",IF(COUNTIF(B$2:$B2665,B2665)=1,1,"")))</f>
        <v/>
      </c>
      <c r="F2665" s="1" t="str">
        <f>IF(I2665="","",IF(J2665="IN","",IF(COUNTIF($B$2:B2665,B2665)=1,1,"")))</f>
        <v/>
      </c>
      <c r="G2665" s="1" t="str">
        <f>IF(I2665="","",COUNTIF($K$1:K2665,K2665))</f>
        <v/>
      </c>
      <c r="H2665" s="1" t="str">
        <f>IF(I2665="","",COUNTIF($G$2:G2665,1))</f>
        <v/>
      </c>
    </row>
    <row r="2666" spans="1:8" x14ac:dyDescent="0.2">
      <c r="A2666" s="1" t="str">
        <f t="shared" si="84"/>
        <v/>
      </c>
      <c r="B2666" s="1" t="str">
        <f t="shared" si="85"/>
        <v/>
      </c>
      <c r="C2666" s="1" t="str">
        <f>IF(I2666="","",IF(J2666="OUT","",IF(COUNTIF($A$2:A2666,A2666)=1,1,"")))</f>
        <v/>
      </c>
      <c r="D2666" s="1" t="str">
        <f>IF(I2666="","",IF(J2666="IN","",IF(COUNTIF($A$2:A2666,A2666)=1,1,"")))</f>
        <v/>
      </c>
      <c r="E2666" s="1" t="str">
        <f>IF(I2666="","",IF(J2666="OUT","",IF(COUNTIF(B$2:$B2666,B2666)=1,1,"")))</f>
        <v/>
      </c>
      <c r="F2666" s="1" t="str">
        <f>IF(I2666="","",IF(J2666="IN","",IF(COUNTIF($B$2:B2666,B2666)=1,1,"")))</f>
        <v/>
      </c>
      <c r="G2666" s="1" t="str">
        <f>IF(I2666="","",COUNTIF($K$1:K2666,K2666))</f>
        <v/>
      </c>
      <c r="H2666" s="1" t="str">
        <f>IF(I2666="","",COUNTIF($G$2:G2666,1))</f>
        <v/>
      </c>
    </row>
    <row r="2667" spans="1:8" x14ac:dyDescent="0.2">
      <c r="A2667" s="1" t="str">
        <f t="shared" si="84"/>
        <v/>
      </c>
      <c r="B2667" s="1" t="str">
        <f t="shared" si="85"/>
        <v/>
      </c>
      <c r="C2667" s="1" t="str">
        <f>IF(I2667="","",IF(J2667="OUT","",IF(COUNTIF($A$2:A2667,A2667)=1,1,"")))</f>
        <v/>
      </c>
      <c r="D2667" s="1" t="str">
        <f>IF(I2667="","",IF(J2667="IN","",IF(COUNTIF($A$2:A2667,A2667)=1,1,"")))</f>
        <v/>
      </c>
      <c r="E2667" s="1" t="str">
        <f>IF(I2667="","",IF(J2667="OUT","",IF(COUNTIF(B$2:$B2667,B2667)=1,1,"")))</f>
        <v/>
      </c>
      <c r="F2667" s="1" t="str">
        <f>IF(I2667="","",IF(J2667="IN","",IF(COUNTIF($B$2:B2667,B2667)=1,1,"")))</f>
        <v/>
      </c>
      <c r="G2667" s="1" t="str">
        <f>IF(I2667="","",COUNTIF($K$1:K2667,K2667))</f>
        <v/>
      </c>
      <c r="H2667" s="1" t="str">
        <f>IF(I2667="","",COUNTIF($G$2:G2667,1))</f>
        <v/>
      </c>
    </row>
    <row r="2668" spans="1:8" x14ac:dyDescent="0.2">
      <c r="A2668" s="1" t="str">
        <f t="shared" si="84"/>
        <v/>
      </c>
      <c r="B2668" s="1" t="str">
        <f t="shared" si="85"/>
        <v/>
      </c>
      <c r="C2668" s="1" t="str">
        <f>IF(I2668="","",IF(J2668="OUT","",IF(COUNTIF($A$2:A2668,A2668)=1,1,"")))</f>
        <v/>
      </c>
      <c r="D2668" s="1" t="str">
        <f>IF(I2668="","",IF(J2668="IN","",IF(COUNTIF($A$2:A2668,A2668)=1,1,"")))</f>
        <v/>
      </c>
      <c r="E2668" s="1" t="str">
        <f>IF(I2668="","",IF(J2668="OUT","",IF(COUNTIF(B$2:$B2668,B2668)=1,1,"")))</f>
        <v/>
      </c>
      <c r="F2668" s="1" t="str">
        <f>IF(I2668="","",IF(J2668="IN","",IF(COUNTIF($B$2:B2668,B2668)=1,1,"")))</f>
        <v/>
      </c>
      <c r="G2668" s="1" t="str">
        <f>IF(I2668="","",COUNTIF($K$1:K2668,K2668))</f>
        <v/>
      </c>
      <c r="H2668" s="1" t="str">
        <f>IF(I2668="","",COUNTIF($G$2:G2668,1))</f>
        <v/>
      </c>
    </row>
    <row r="2669" spans="1:8" x14ac:dyDescent="0.2">
      <c r="A2669" s="1" t="str">
        <f t="shared" si="84"/>
        <v/>
      </c>
      <c r="B2669" s="1" t="str">
        <f t="shared" si="85"/>
        <v/>
      </c>
      <c r="C2669" s="1" t="str">
        <f>IF(I2669="","",IF(J2669="OUT","",IF(COUNTIF($A$2:A2669,A2669)=1,1,"")))</f>
        <v/>
      </c>
      <c r="D2669" s="1" t="str">
        <f>IF(I2669="","",IF(J2669="IN","",IF(COUNTIF($A$2:A2669,A2669)=1,1,"")))</f>
        <v/>
      </c>
      <c r="E2669" s="1" t="str">
        <f>IF(I2669="","",IF(J2669="OUT","",IF(COUNTIF(B$2:$B2669,B2669)=1,1,"")))</f>
        <v/>
      </c>
      <c r="F2669" s="1" t="str">
        <f>IF(I2669="","",IF(J2669="IN","",IF(COUNTIF($B$2:B2669,B2669)=1,1,"")))</f>
        <v/>
      </c>
      <c r="G2669" s="1" t="str">
        <f>IF(I2669="","",COUNTIF($K$1:K2669,K2669))</f>
        <v/>
      </c>
      <c r="H2669" s="1" t="str">
        <f>IF(I2669="","",COUNTIF($G$2:G2669,1))</f>
        <v/>
      </c>
    </row>
    <row r="2670" spans="1:8" x14ac:dyDescent="0.2">
      <c r="A2670" s="1" t="str">
        <f t="shared" si="84"/>
        <v/>
      </c>
      <c r="B2670" s="1" t="str">
        <f t="shared" si="85"/>
        <v/>
      </c>
      <c r="C2670" s="1" t="str">
        <f>IF(I2670="","",IF(J2670="OUT","",IF(COUNTIF($A$2:A2670,A2670)=1,1,"")))</f>
        <v/>
      </c>
      <c r="D2670" s="1" t="str">
        <f>IF(I2670="","",IF(J2670="IN","",IF(COUNTIF($A$2:A2670,A2670)=1,1,"")))</f>
        <v/>
      </c>
      <c r="E2670" s="1" t="str">
        <f>IF(I2670="","",IF(J2670="OUT","",IF(COUNTIF(B$2:$B2670,B2670)=1,1,"")))</f>
        <v/>
      </c>
      <c r="F2670" s="1" t="str">
        <f>IF(I2670="","",IF(J2670="IN","",IF(COUNTIF($B$2:B2670,B2670)=1,1,"")))</f>
        <v/>
      </c>
      <c r="G2670" s="1" t="str">
        <f>IF(I2670="","",COUNTIF($K$1:K2670,K2670))</f>
        <v/>
      </c>
      <c r="H2670" s="1" t="str">
        <f>IF(I2670="","",COUNTIF($G$2:G2670,1))</f>
        <v/>
      </c>
    </row>
    <row r="2671" spans="1:8" x14ac:dyDescent="0.2">
      <c r="A2671" s="1" t="str">
        <f t="shared" si="84"/>
        <v/>
      </c>
      <c r="B2671" s="1" t="str">
        <f t="shared" si="85"/>
        <v/>
      </c>
      <c r="C2671" s="1" t="str">
        <f>IF(I2671="","",IF(J2671="OUT","",IF(COUNTIF($A$2:A2671,A2671)=1,1,"")))</f>
        <v/>
      </c>
      <c r="D2671" s="1" t="str">
        <f>IF(I2671="","",IF(J2671="IN","",IF(COUNTIF($A$2:A2671,A2671)=1,1,"")))</f>
        <v/>
      </c>
      <c r="E2671" s="1" t="str">
        <f>IF(I2671="","",IF(J2671="OUT","",IF(COUNTIF(B$2:$B2671,B2671)=1,1,"")))</f>
        <v/>
      </c>
      <c r="F2671" s="1" t="str">
        <f>IF(I2671="","",IF(J2671="IN","",IF(COUNTIF($B$2:B2671,B2671)=1,1,"")))</f>
        <v/>
      </c>
      <c r="G2671" s="1" t="str">
        <f>IF(I2671="","",COUNTIF($K$1:K2671,K2671))</f>
        <v/>
      </c>
      <c r="H2671" s="1" t="str">
        <f>IF(I2671="","",COUNTIF($G$2:G2671,1))</f>
        <v/>
      </c>
    </row>
    <row r="2672" spans="1:8" x14ac:dyDescent="0.2">
      <c r="A2672" s="1" t="str">
        <f t="shared" si="84"/>
        <v/>
      </c>
      <c r="B2672" s="1" t="str">
        <f t="shared" si="85"/>
        <v/>
      </c>
      <c r="C2672" s="1" t="str">
        <f>IF(I2672="","",IF(J2672="OUT","",IF(COUNTIF($A$2:A2672,A2672)=1,1,"")))</f>
        <v/>
      </c>
      <c r="D2672" s="1" t="str">
        <f>IF(I2672="","",IF(J2672="IN","",IF(COUNTIF($A$2:A2672,A2672)=1,1,"")))</f>
        <v/>
      </c>
      <c r="E2672" s="1" t="str">
        <f>IF(I2672="","",IF(J2672="OUT","",IF(COUNTIF(B$2:$B2672,B2672)=1,1,"")))</f>
        <v/>
      </c>
      <c r="F2672" s="1" t="str">
        <f>IF(I2672="","",IF(J2672="IN","",IF(COUNTIF($B$2:B2672,B2672)=1,1,"")))</f>
        <v/>
      </c>
      <c r="G2672" s="1" t="str">
        <f>IF(I2672="","",COUNTIF($K$1:K2672,K2672))</f>
        <v/>
      </c>
      <c r="H2672" s="1" t="str">
        <f>IF(I2672="","",COUNTIF($G$2:G2672,1))</f>
        <v/>
      </c>
    </row>
    <row r="2673" spans="1:8" x14ac:dyDescent="0.2">
      <c r="A2673" s="1" t="str">
        <f t="shared" si="84"/>
        <v/>
      </c>
      <c r="B2673" s="1" t="str">
        <f t="shared" si="85"/>
        <v/>
      </c>
      <c r="C2673" s="1" t="str">
        <f>IF(I2673="","",IF(J2673="OUT","",IF(COUNTIF($A$2:A2673,A2673)=1,1,"")))</f>
        <v/>
      </c>
      <c r="D2673" s="1" t="str">
        <f>IF(I2673="","",IF(J2673="IN","",IF(COUNTIF($A$2:A2673,A2673)=1,1,"")))</f>
        <v/>
      </c>
      <c r="E2673" s="1" t="str">
        <f>IF(I2673="","",IF(J2673="OUT","",IF(COUNTIF(B$2:$B2673,B2673)=1,1,"")))</f>
        <v/>
      </c>
      <c r="F2673" s="1" t="str">
        <f>IF(I2673="","",IF(J2673="IN","",IF(COUNTIF($B$2:B2673,B2673)=1,1,"")))</f>
        <v/>
      </c>
      <c r="G2673" s="1" t="str">
        <f>IF(I2673="","",COUNTIF($K$1:K2673,K2673))</f>
        <v/>
      </c>
      <c r="H2673" s="1" t="str">
        <f>IF(I2673="","",COUNTIF($G$2:G2673,1))</f>
        <v/>
      </c>
    </row>
    <row r="2674" spans="1:8" x14ac:dyDescent="0.2">
      <c r="A2674" s="1" t="str">
        <f t="shared" si="84"/>
        <v/>
      </c>
      <c r="B2674" s="1" t="str">
        <f t="shared" si="85"/>
        <v/>
      </c>
      <c r="C2674" s="1" t="str">
        <f>IF(I2674="","",IF(J2674="OUT","",IF(COUNTIF($A$2:A2674,A2674)=1,1,"")))</f>
        <v/>
      </c>
      <c r="D2674" s="1" t="str">
        <f>IF(I2674="","",IF(J2674="IN","",IF(COUNTIF($A$2:A2674,A2674)=1,1,"")))</f>
        <v/>
      </c>
      <c r="E2674" s="1" t="str">
        <f>IF(I2674="","",IF(J2674="OUT","",IF(COUNTIF(B$2:$B2674,B2674)=1,1,"")))</f>
        <v/>
      </c>
      <c r="F2674" s="1" t="str">
        <f>IF(I2674="","",IF(J2674="IN","",IF(COUNTIF($B$2:B2674,B2674)=1,1,"")))</f>
        <v/>
      </c>
      <c r="G2674" s="1" t="str">
        <f>IF(I2674="","",COUNTIF($K$1:K2674,K2674))</f>
        <v/>
      </c>
      <c r="H2674" s="1" t="str">
        <f>IF(I2674="","",COUNTIF($G$2:G2674,1))</f>
        <v/>
      </c>
    </row>
    <row r="2675" spans="1:8" x14ac:dyDescent="0.2">
      <c r="A2675" s="1" t="str">
        <f t="shared" si="84"/>
        <v/>
      </c>
      <c r="B2675" s="1" t="str">
        <f t="shared" si="85"/>
        <v/>
      </c>
      <c r="C2675" s="1" t="str">
        <f>IF(I2675="","",IF(J2675="OUT","",IF(COUNTIF($A$2:A2675,A2675)=1,1,"")))</f>
        <v/>
      </c>
      <c r="D2675" s="1" t="str">
        <f>IF(I2675="","",IF(J2675="IN","",IF(COUNTIF($A$2:A2675,A2675)=1,1,"")))</f>
        <v/>
      </c>
      <c r="E2675" s="1" t="str">
        <f>IF(I2675="","",IF(J2675="OUT","",IF(COUNTIF(B$2:$B2675,B2675)=1,1,"")))</f>
        <v/>
      </c>
      <c r="F2675" s="1" t="str">
        <f>IF(I2675="","",IF(J2675="IN","",IF(COUNTIF($B$2:B2675,B2675)=1,1,"")))</f>
        <v/>
      </c>
      <c r="G2675" s="1" t="str">
        <f>IF(I2675="","",COUNTIF($K$1:K2675,K2675))</f>
        <v/>
      </c>
      <c r="H2675" s="1" t="str">
        <f>IF(I2675="","",COUNTIF($G$2:G2675,1))</f>
        <v/>
      </c>
    </row>
    <row r="2676" spans="1:8" x14ac:dyDescent="0.2">
      <c r="A2676" s="1" t="str">
        <f t="shared" si="84"/>
        <v/>
      </c>
      <c r="B2676" s="1" t="str">
        <f t="shared" si="85"/>
        <v/>
      </c>
      <c r="C2676" s="1" t="str">
        <f>IF(I2676="","",IF(J2676="OUT","",IF(COUNTIF($A$2:A2676,A2676)=1,1,"")))</f>
        <v/>
      </c>
      <c r="D2676" s="1" t="str">
        <f>IF(I2676="","",IF(J2676="IN","",IF(COUNTIF($A$2:A2676,A2676)=1,1,"")))</f>
        <v/>
      </c>
      <c r="E2676" s="1" t="str">
        <f>IF(I2676="","",IF(J2676="OUT","",IF(COUNTIF(B$2:$B2676,B2676)=1,1,"")))</f>
        <v/>
      </c>
      <c r="F2676" s="1" t="str">
        <f>IF(I2676="","",IF(J2676="IN","",IF(COUNTIF($B$2:B2676,B2676)=1,1,"")))</f>
        <v/>
      </c>
      <c r="G2676" s="1" t="str">
        <f>IF(I2676="","",COUNTIF($K$1:K2676,K2676))</f>
        <v/>
      </c>
      <c r="H2676" s="1" t="str">
        <f>IF(I2676="","",COUNTIF($G$2:G2676,1))</f>
        <v/>
      </c>
    </row>
    <row r="2677" spans="1:8" x14ac:dyDescent="0.2">
      <c r="A2677" s="1" t="str">
        <f t="shared" si="84"/>
        <v/>
      </c>
      <c r="B2677" s="1" t="str">
        <f t="shared" si="85"/>
        <v/>
      </c>
      <c r="C2677" s="1" t="str">
        <f>IF(I2677="","",IF(J2677="OUT","",IF(COUNTIF($A$2:A2677,A2677)=1,1,"")))</f>
        <v/>
      </c>
      <c r="D2677" s="1" t="str">
        <f>IF(I2677="","",IF(J2677="IN","",IF(COUNTIF($A$2:A2677,A2677)=1,1,"")))</f>
        <v/>
      </c>
      <c r="E2677" s="1" t="str">
        <f>IF(I2677="","",IF(J2677="OUT","",IF(COUNTIF(B$2:$B2677,B2677)=1,1,"")))</f>
        <v/>
      </c>
      <c r="F2677" s="1" t="str">
        <f>IF(I2677="","",IF(J2677="IN","",IF(COUNTIF($B$2:B2677,B2677)=1,1,"")))</f>
        <v/>
      </c>
      <c r="G2677" s="1" t="str">
        <f>IF(I2677="","",COUNTIF($K$1:K2677,K2677))</f>
        <v/>
      </c>
      <c r="H2677" s="1" t="str">
        <f>IF(I2677="","",COUNTIF($G$2:G2677,1))</f>
        <v/>
      </c>
    </row>
    <row r="2678" spans="1:8" x14ac:dyDescent="0.2">
      <c r="A2678" s="1" t="str">
        <f t="shared" si="84"/>
        <v/>
      </c>
      <c r="B2678" s="1" t="str">
        <f t="shared" si="85"/>
        <v/>
      </c>
      <c r="C2678" s="1" t="str">
        <f>IF(I2678="","",IF(J2678="OUT","",IF(COUNTIF($A$2:A2678,A2678)=1,1,"")))</f>
        <v/>
      </c>
      <c r="D2678" s="1" t="str">
        <f>IF(I2678="","",IF(J2678="IN","",IF(COUNTIF($A$2:A2678,A2678)=1,1,"")))</f>
        <v/>
      </c>
      <c r="E2678" s="1" t="str">
        <f>IF(I2678="","",IF(J2678="OUT","",IF(COUNTIF(B$2:$B2678,B2678)=1,1,"")))</f>
        <v/>
      </c>
      <c r="F2678" s="1" t="str">
        <f>IF(I2678="","",IF(J2678="IN","",IF(COUNTIF($B$2:B2678,B2678)=1,1,"")))</f>
        <v/>
      </c>
      <c r="G2678" s="1" t="str">
        <f>IF(I2678="","",COUNTIF($K$1:K2678,K2678))</f>
        <v/>
      </c>
      <c r="H2678" s="1" t="str">
        <f>IF(I2678="","",COUNTIF($G$2:G2678,1))</f>
        <v/>
      </c>
    </row>
    <row r="2679" spans="1:8" x14ac:dyDescent="0.2">
      <c r="A2679" s="1" t="str">
        <f t="shared" si="84"/>
        <v/>
      </c>
      <c r="B2679" s="1" t="str">
        <f t="shared" si="85"/>
        <v/>
      </c>
      <c r="C2679" s="1" t="str">
        <f>IF(I2679="","",IF(J2679="OUT","",IF(COUNTIF($A$2:A2679,A2679)=1,1,"")))</f>
        <v/>
      </c>
      <c r="D2679" s="1" t="str">
        <f>IF(I2679="","",IF(J2679="IN","",IF(COUNTIF($A$2:A2679,A2679)=1,1,"")))</f>
        <v/>
      </c>
      <c r="E2679" s="1" t="str">
        <f>IF(I2679="","",IF(J2679="OUT","",IF(COUNTIF(B$2:$B2679,B2679)=1,1,"")))</f>
        <v/>
      </c>
      <c r="F2679" s="1" t="str">
        <f>IF(I2679="","",IF(J2679="IN","",IF(COUNTIF($B$2:B2679,B2679)=1,1,"")))</f>
        <v/>
      </c>
      <c r="G2679" s="1" t="str">
        <f>IF(I2679="","",COUNTIF($K$1:K2679,K2679))</f>
        <v/>
      </c>
      <c r="H2679" s="1" t="str">
        <f>IF(I2679="","",COUNTIF($G$2:G2679,1))</f>
        <v/>
      </c>
    </row>
    <row r="2680" spans="1:8" x14ac:dyDescent="0.2">
      <c r="A2680" s="1" t="str">
        <f t="shared" si="84"/>
        <v/>
      </c>
      <c r="B2680" s="1" t="str">
        <f t="shared" si="85"/>
        <v/>
      </c>
      <c r="C2680" s="1" t="str">
        <f>IF(I2680="","",IF(J2680="OUT","",IF(COUNTIF($A$2:A2680,A2680)=1,1,"")))</f>
        <v/>
      </c>
      <c r="D2680" s="1" t="str">
        <f>IF(I2680="","",IF(J2680="IN","",IF(COUNTIF($A$2:A2680,A2680)=1,1,"")))</f>
        <v/>
      </c>
      <c r="E2680" s="1" t="str">
        <f>IF(I2680="","",IF(J2680="OUT","",IF(COUNTIF(B$2:$B2680,B2680)=1,1,"")))</f>
        <v/>
      </c>
      <c r="F2680" s="1" t="str">
        <f>IF(I2680="","",IF(J2680="IN","",IF(COUNTIF($B$2:B2680,B2680)=1,1,"")))</f>
        <v/>
      </c>
      <c r="G2680" s="1" t="str">
        <f>IF(I2680="","",COUNTIF($K$1:K2680,K2680))</f>
        <v/>
      </c>
      <c r="H2680" s="1" t="str">
        <f>IF(I2680="","",COUNTIF($G$2:G2680,1))</f>
        <v/>
      </c>
    </row>
    <row r="2681" spans="1:8" x14ac:dyDescent="0.2">
      <c r="A2681" s="1" t="str">
        <f t="shared" si="84"/>
        <v/>
      </c>
      <c r="B2681" s="1" t="str">
        <f t="shared" si="85"/>
        <v/>
      </c>
      <c r="C2681" s="1" t="str">
        <f>IF(I2681="","",IF(J2681="OUT","",IF(COUNTIF($A$2:A2681,A2681)=1,1,"")))</f>
        <v/>
      </c>
      <c r="D2681" s="1" t="str">
        <f>IF(I2681="","",IF(J2681="IN","",IF(COUNTIF($A$2:A2681,A2681)=1,1,"")))</f>
        <v/>
      </c>
      <c r="E2681" s="1" t="str">
        <f>IF(I2681="","",IF(J2681="OUT","",IF(COUNTIF(B$2:$B2681,B2681)=1,1,"")))</f>
        <v/>
      </c>
      <c r="F2681" s="1" t="str">
        <f>IF(I2681="","",IF(J2681="IN","",IF(COUNTIF($B$2:B2681,B2681)=1,1,"")))</f>
        <v/>
      </c>
      <c r="G2681" s="1" t="str">
        <f>IF(I2681="","",COUNTIF($K$1:K2681,K2681))</f>
        <v/>
      </c>
      <c r="H2681" s="1" t="str">
        <f>IF(I2681="","",COUNTIF($G$2:G2681,1))</f>
        <v/>
      </c>
    </row>
    <row r="2682" spans="1:8" x14ac:dyDescent="0.2">
      <c r="A2682" s="1" t="str">
        <f t="shared" si="84"/>
        <v/>
      </c>
      <c r="B2682" s="1" t="str">
        <f t="shared" si="85"/>
        <v/>
      </c>
      <c r="C2682" s="1" t="str">
        <f>IF(I2682="","",IF(J2682="OUT","",IF(COUNTIF($A$2:A2682,A2682)=1,1,"")))</f>
        <v/>
      </c>
      <c r="D2682" s="1" t="str">
        <f>IF(I2682="","",IF(J2682="IN","",IF(COUNTIF($A$2:A2682,A2682)=1,1,"")))</f>
        <v/>
      </c>
      <c r="E2682" s="1" t="str">
        <f>IF(I2682="","",IF(J2682="OUT","",IF(COUNTIF(B$2:$B2682,B2682)=1,1,"")))</f>
        <v/>
      </c>
      <c r="F2682" s="1" t="str">
        <f>IF(I2682="","",IF(J2682="IN","",IF(COUNTIF($B$2:B2682,B2682)=1,1,"")))</f>
        <v/>
      </c>
      <c r="G2682" s="1" t="str">
        <f>IF(I2682="","",COUNTIF($K$1:K2682,K2682))</f>
        <v/>
      </c>
      <c r="H2682" s="1" t="str">
        <f>IF(I2682="","",COUNTIF($G$2:G2682,1))</f>
        <v/>
      </c>
    </row>
    <row r="2683" spans="1:8" x14ac:dyDescent="0.2">
      <c r="A2683" s="1" t="str">
        <f t="shared" si="84"/>
        <v/>
      </c>
      <c r="B2683" s="1" t="str">
        <f t="shared" si="85"/>
        <v/>
      </c>
      <c r="C2683" s="1" t="str">
        <f>IF(I2683="","",IF(J2683="OUT","",IF(COUNTIF($A$2:A2683,A2683)=1,1,"")))</f>
        <v/>
      </c>
      <c r="D2683" s="1" t="str">
        <f>IF(I2683="","",IF(J2683="IN","",IF(COUNTIF($A$2:A2683,A2683)=1,1,"")))</f>
        <v/>
      </c>
      <c r="E2683" s="1" t="str">
        <f>IF(I2683="","",IF(J2683="OUT","",IF(COUNTIF(B$2:$B2683,B2683)=1,1,"")))</f>
        <v/>
      </c>
      <c r="F2683" s="1" t="str">
        <f>IF(I2683="","",IF(J2683="IN","",IF(COUNTIF($B$2:B2683,B2683)=1,1,"")))</f>
        <v/>
      </c>
      <c r="G2683" s="1" t="str">
        <f>IF(I2683="","",COUNTIF($K$1:K2683,K2683))</f>
        <v/>
      </c>
      <c r="H2683" s="1" t="str">
        <f>IF(I2683="","",COUNTIF($G$2:G2683,1))</f>
        <v/>
      </c>
    </row>
    <row r="2684" spans="1:8" x14ac:dyDescent="0.2">
      <c r="A2684" s="1" t="str">
        <f t="shared" si="84"/>
        <v/>
      </c>
      <c r="B2684" s="1" t="str">
        <f t="shared" si="85"/>
        <v/>
      </c>
      <c r="C2684" s="1" t="str">
        <f>IF(I2684="","",IF(J2684="OUT","",IF(COUNTIF($A$2:A2684,A2684)=1,1,"")))</f>
        <v/>
      </c>
      <c r="D2684" s="1" t="str">
        <f>IF(I2684="","",IF(J2684="IN","",IF(COUNTIF($A$2:A2684,A2684)=1,1,"")))</f>
        <v/>
      </c>
      <c r="E2684" s="1" t="str">
        <f>IF(I2684="","",IF(J2684="OUT","",IF(COUNTIF(B$2:$B2684,B2684)=1,1,"")))</f>
        <v/>
      </c>
      <c r="F2684" s="1" t="str">
        <f>IF(I2684="","",IF(J2684="IN","",IF(COUNTIF($B$2:B2684,B2684)=1,1,"")))</f>
        <v/>
      </c>
      <c r="G2684" s="1" t="str">
        <f>IF(I2684="","",COUNTIF($K$1:K2684,K2684))</f>
        <v/>
      </c>
      <c r="H2684" s="1" t="str">
        <f>IF(I2684="","",COUNTIF($G$2:G2684,1))</f>
        <v/>
      </c>
    </row>
    <row r="2685" spans="1:8" x14ac:dyDescent="0.2">
      <c r="A2685" s="1" t="str">
        <f t="shared" si="84"/>
        <v/>
      </c>
      <c r="B2685" s="1" t="str">
        <f t="shared" si="85"/>
        <v/>
      </c>
      <c r="C2685" s="1" t="str">
        <f>IF(I2685="","",IF(J2685="OUT","",IF(COUNTIF($A$2:A2685,A2685)=1,1,"")))</f>
        <v/>
      </c>
      <c r="D2685" s="1" t="str">
        <f>IF(I2685="","",IF(J2685="IN","",IF(COUNTIF($A$2:A2685,A2685)=1,1,"")))</f>
        <v/>
      </c>
      <c r="E2685" s="1" t="str">
        <f>IF(I2685="","",IF(J2685="OUT","",IF(COUNTIF(B$2:$B2685,B2685)=1,1,"")))</f>
        <v/>
      </c>
      <c r="F2685" s="1" t="str">
        <f>IF(I2685="","",IF(J2685="IN","",IF(COUNTIF($B$2:B2685,B2685)=1,1,"")))</f>
        <v/>
      </c>
      <c r="G2685" s="1" t="str">
        <f>IF(I2685="","",COUNTIF($K$1:K2685,K2685))</f>
        <v/>
      </c>
      <c r="H2685" s="1" t="str">
        <f>IF(I2685="","",COUNTIF($G$2:G2685,1))</f>
        <v/>
      </c>
    </row>
    <row r="2686" spans="1:8" x14ac:dyDescent="0.2">
      <c r="A2686" s="1" t="str">
        <f t="shared" si="84"/>
        <v/>
      </c>
      <c r="B2686" s="1" t="str">
        <f t="shared" si="85"/>
        <v/>
      </c>
      <c r="C2686" s="1" t="str">
        <f>IF(I2686="","",IF(J2686="OUT","",IF(COUNTIF($A$2:A2686,A2686)=1,1,"")))</f>
        <v/>
      </c>
      <c r="D2686" s="1" t="str">
        <f>IF(I2686="","",IF(J2686="IN","",IF(COUNTIF($A$2:A2686,A2686)=1,1,"")))</f>
        <v/>
      </c>
      <c r="E2686" s="1" t="str">
        <f>IF(I2686="","",IF(J2686="OUT","",IF(COUNTIF(B$2:$B2686,B2686)=1,1,"")))</f>
        <v/>
      </c>
      <c r="F2686" s="1" t="str">
        <f>IF(I2686="","",IF(J2686="IN","",IF(COUNTIF($B$2:B2686,B2686)=1,1,"")))</f>
        <v/>
      </c>
      <c r="G2686" s="1" t="str">
        <f>IF(I2686="","",COUNTIF($K$1:K2686,K2686))</f>
        <v/>
      </c>
      <c r="H2686" s="1" t="str">
        <f>IF(I2686="","",COUNTIF($G$2:G2686,1))</f>
        <v/>
      </c>
    </row>
    <row r="2687" spans="1:8" x14ac:dyDescent="0.2">
      <c r="A2687" s="1" t="str">
        <f t="shared" si="84"/>
        <v/>
      </c>
      <c r="B2687" s="1" t="str">
        <f t="shared" si="85"/>
        <v/>
      </c>
      <c r="C2687" s="1" t="str">
        <f>IF(I2687="","",IF(J2687="OUT","",IF(COUNTIF($A$2:A2687,A2687)=1,1,"")))</f>
        <v/>
      </c>
      <c r="D2687" s="1" t="str">
        <f>IF(I2687="","",IF(J2687="IN","",IF(COUNTIF($A$2:A2687,A2687)=1,1,"")))</f>
        <v/>
      </c>
      <c r="E2687" s="1" t="str">
        <f>IF(I2687="","",IF(J2687="OUT","",IF(COUNTIF(B$2:$B2687,B2687)=1,1,"")))</f>
        <v/>
      </c>
      <c r="F2687" s="1" t="str">
        <f>IF(I2687="","",IF(J2687="IN","",IF(COUNTIF($B$2:B2687,B2687)=1,1,"")))</f>
        <v/>
      </c>
      <c r="G2687" s="1" t="str">
        <f>IF(I2687="","",COUNTIF($K$1:K2687,K2687))</f>
        <v/>
      </c>
      <c r="H2687" s="1" t="str">
        <f>IF(I2687="","",COUNTIF($G$2:G2687,1))</f>
        <v/>
      </c>
    </row>
    <row r="2688" spans="1:8" x14ac:dyDescent="0.2">
      <c r="A2688" s="1" t="str">
        <f t="shared" si="84"/>
        <v/>
      </c>
      <c r="B2688" s="1" t="str">
        <f t="shared" si="85"/>
        <v/>
      </c>
      <c r="C2688" s="1" t="str">
        <f>IF(I2688="","",IF(J2688="OUT","",IF(COUNTIF($A$2:A2688,A2688)=1,1,"")))</f>
        <v/>
      </c>
      <c r="D2688" s="1" t="str">
        <f>IF(I2688="","",IF(J2688="IN","",IF(COUNTIF($A$2:A2688,A2688)=1,1,"")))</f>
        <v/>
      </c>
      <c r="E2688" s="1" t="str">
        <f>IF(I2688="","",IF(J2688="OUT","",IF(COUNTIF(B$2:$B2688,B2688)=1,1,"")))</f>
        <v/>
      </c>
      <c r="F2688" s="1" t="str">
        <f>IF(I2688="","",IF(J2688="IN","",IF(COUNTIF($B$2:B2688,B2688)=1,1,"")))</f>
        <v/>
      </c>
      <c r="G2688" s="1" t="str">
        <f>IF(I2688="","",COUNTIF($K$1:K2688,K2688))</f>
        <v/>
      </c>
      <c r="H2688" s="1" t="str">
        <f>IF(I2688="","",COUNTIF($G$2:G2688,1))</f>
        <v/>
      </c>
    </row>
    <row r="2689" spans="1:8" x14ac:dyDescent="0.2">
      <c r="A2689" s="1" t="str">
        <f t="shared" si="84"/>
        <v/>
      </c>
      <c r="B2689" s="1" t="str">
        <f t="shared" si="85"/>
        <v/>
      </c>
      <c r="C2689" s="1" t="str">
        <f>IF(I2689="","",IF(J2689="OUT","",IF(COUNTIF($A$2:A2689,A2689)=1,1,"")))</f>
        <v/>
      </c>
      <c r="D2689" s="1" t="str">
        <f>IF(I2689="","",IF(J2689="IN","",IF(COUNTIF($A$2:A2689,A2689)=1,1,"")))</f>
        <v/>
      </c>
      <c r="E2689" s="1" t="str">
        <f>IF(I2689="","",IF(J2689="OUT","",IF(COUNTIF(B$2:$B2689,B2689)=1,1,"")))</f>
        <v/>
      </c>
      <c r="F2689" s="1" t="str">
        <f>IF(I2689="","",IF(J2689="IN","",IF(COUNTIF($B$2:B2689,B2689)=1,1,"")))</f>
        <v/>
      </c>
      <c r="G2689" s="1" t="str">
        <f>IF(I2689="","",COUNTIF($K$1:K2689,K2689))</f>
        <v/>
      </c>
      <c r="H2689" s="1" t="str">
        <f>IF(I2689="","",COUNTIF($G$2:G2689,1))</f>
        <v/>
      </c>
    </row>
    <row r="2690" spans="1:8" x14ac:dyDescent="0.2">
      <c r="A2690" s="1" t="str">
        <f t="shared" si="84"/>
        <v/>
      </c>
      <c r="B2690" s="1" t="str">
        <f t="shared" si="85"/>
        <v/>
      </c>
      <c r="C2690" s="1" t="str">
        <f>IF(I2690="","",IF(J2690="OUT","",IF(COUNTIF($A$2:A2690,A2690)=1,1,"")))</f>
        <v/>
      </c>
      <c r="D2690" s="1" t="str">
        <f>IF(I2690="","",IF(J2690="IN","",IF(COUNTIF($A$2:A2690,A2690)=1,1,"")))</f>
        <v/>
      </c>
      <c r="E2690" s="1" t="str">
        <f>IF(I2690="","",IF(J2690="OUT","",IF(COUNTIF(B$2:$B2690,B2690)=1,1,"")))</f>
        <v/>
      </c>
      <c r="F2690" s="1" t="str">
        <f>IF(I2690="","",IF(J2690="IN","",IF(COUNTIF($B$2:B2690,B2690)=1,1,"")))</f>
        <v/>
      </c>
      <c r="G2690" s="1" t="str">
        <f>IF(I2690="","",COUNTIF($K$1:K2690,K2690))</f>
        <v/>
      </c>
      <c r="H2690" s="1" t="str">
        <f>IF(I2690="","",COUNTIF($G$2:G2690,1))</f>
        <v/>
      </c>
    </row>
    <row r="2691" spans="1:8" x14ac:dyDescent="0.2">
      <c r="A2691" s="1" t="str">
        <f t="shared" si="84"/>
        <v/>
      </c>
      <c r="B2691" s="1" t="str">
        <f t="shared" si="85"/>
        <v/>
      </c>
      <c r="C2691" s="1" t="str">
        <f>IF(I2691="","",IF(J2691="OUT","",IF(COUNTIF($A$2:A2691,A2691)=1,1,"")))</f>
        <v/>
      </c>
      <c r="D2691" s="1" t="str">
        <f>IF(I2691="","",IF(J2691="IN","",IF(COUNTIF($A$2:A2691,A2691)=1,1,"")))</f>
        <v/>
      </c>
      <c r="E2691" s="1" t="str">
        <f>IF(I2691="","",IF(J2691="OUT","",IF(COUNTIF(B$2:$B2691,B2691)=1,1,"")))</f>
        <v/>
      </c>
      <c r="F2691" s="1" t="str">
        <f>IF(I2691="","",IF(J2691="IN","",IF(COUNTIF($B$2:B2691,B2691)=1,1,"")))</f>
        <v/>
      </c>
      <c r="G2691" s="1" t="str">
        <f>IF(I2691="","",COUNTIF($K$1:K2691,K2691))</f>
        <v/>
      </c>
      <c r="H2691" s="1" t="str">
        <f>IF(I2691="","",COUNTIF($G$2:G2691,1))</f>
        <v/>
      </c>
    </row>
    <row r="2692" spans="1:8" x14ac:dyDescent="0.2">
      <c r="A2692" s="1" t="str">
        <f t="shared" si="84"/>
        <v/>
      </c>
      <c r="B2692" s="1" t="str">
        <f t="shared" si="85"/>
        <v/>
      </c>
      <c r="C2692" s="1" t="str">
        <f>IF(I2692="","",IF(J2692="OUT","",IF(COUNTIF($A$2:A2692,A2692)=1,1,"")))</f>
        <v/>
      </c>
      <c r="D2692" s="1" t="str">
        <f>IF(I2692="","",IF(J2692="IN","",IF(COUNTIF($A$2:A2692,A2692)=1,1,"")))</f>
        <v/>
      </c>
      <c r="E2692" s="1" t="str">
        <f>IF(I2692="","",IF(J2692="OUT","",IF(COUNTIF(B$2:$B2692,B2692)=1,1,"")))</f>
        <v/>
      </c>
      <c r="F2692" s="1" t="str">
        <f>IF(I2692="","",IF(J2692="IN","",IF(COUNTIF($B$2:B2692,B2692)=1,1,"")))</f>
        <v/>
      </c>
      <c r="G2692" s="1" t="str">
        <f>IF(I2692="","",COUNTIF($K$1:K2692,K2692))</f>
        <v/>
      </c>
      <c r="H2692" s="1" t="str">
        <f>IF(I2692="","",COUNTIF($G$2:G2692,1))</f>
        <v/>
      </c>
    </row>
    <row r="2693" spans="1:8" x14ac:dyDescent="0.2">
      <c r="A2693" s="1" t="str">
        <f t="shared" si="84"/>
        <v/>
      </c>
      <c r="B2693" s="1" t="str">
        <f t="shared" si="85"/>
        <v/>
      </c>
      <c r="C2693" s="1" t="str">
        <f>IF(I2693="","",IF(J2693="OUT","",IF(COUNTIF($A$2:A2693,A2693)=1,1,"")))</f>
        <v/>
      </c>
      <c r="D2693" s="1" t="str">
        <f>IF(I2693="","",IF(J2693="IN","",IF(COUNTIF($A$2:A2693,A2693)=1,1,"")))</f>
        <v/>
      </c>
      <c r="E2693" s="1" t="str">
        <f>IF(I2693="","",IF(J2693="OUT","",IF(COUNTIF(B$2:$B2693,B2693)=1,1,"")))</f>
        <v/>
      </c>
      <c r="F2693" s="1" t="str">
        <f>IF(I2693="","",IF(J2693="IN","",IF(COUNTIF($B$2:B2693,B2693)=1,1,"")))</f>
        <v/>
      </c>
      <c r="G2693" s="1" t="str">
        <f>IF(I2693="","",COUNTIF($K$1:K2693,K2693))</f>
        <v/>
      </c>
      <c r="H2693" s="1" t="str">
        <f>IF(I2693="","",COUNTIF($G$2:G2693,1))</f>
        <v/>
      </c>
    </row>
    <row r="2694" spans="1:8" x14ac:dyDescent="0.2">
      <c r="A2694" s="1" t="str">
        <f t="shared" si="84"/>
        <v/>
      </c>
      <c r="B2694" s="1" t="str">
        <f t="shared" si="85"/>
        <v/>
      </c>
      <c r="C2694" s="1" t="str">
        <f>IF(I2694="","",IF(J2694="OUT","",IF(COUNTIF($A$2:A2694,A2694)=1,1,"")))</f>
        <v/>
      </c>
      <c r="D2694" s="1" t="str">
        <f>IF(I2694="","",IF(J2694="IN","",IF(COUNTIF($A$2:A2694,A2694)=1,1,"")))</f>
        <v/>
      </c>
      <c r="E2694" s="1" t="str">
        <f>IF(I2694="","",IF(J2694="OUT","",IF(COUNTIF(B$2:$B2694,B2694)=1,1,"")))</f>
        <v/>
      </c>
      <c r="F2694" s="1" t="str">
        <f>IF(I2694="","",IF(J2694="IN","",IF(COUNTIF($B$2:B2694,B2694)=1,1,"")))</f>
        <v/>
      </c>
      <c r="G2694" s="1" t="str">
        <f>IF(I2694="","",COUNTIF($K$1:K2694,K2694))</f>
        <v/>
      </c>
      <c r="H2694" s="1" t="str">
        <f>IF(I2694="","",COUNTIF($G$2:G2694,1))</f>
        <v/>
      </c>
    </row>
    <row r="2695" spans="1:8" x14ac:dyDescent="0.2">
      <c r="A2695" s="1" t="str">
        <f t="shared" si="84"/>
        <v/>
      </c>
      <c r="B2695" s="1" t="str">
        <f t="shared" si="85"/>
        <v/>
      </c>
      <c r="C2695" s="1" t="str">
        <f>IF(I2695="","",IF(J2695="OUT","",IF(COUNTIF($A$2:A2695,A2695)=1,1,"")))</f>
        <v/>
      </c>
      <c r="D2695" s="1" t="str">
        <f>IF(I2695="","",IF(J2695="IN","",IF(COUNTIF($A$2:A2695,A2695)=1,1,"")))</f>
        <v/>
      </c>
      <c r="E2695" s="1" t="str">
        <f>IF(I2695="","",IF(J2695="OUT","",IF(COUNTIF(B$2:$B2695,B2695)=1,1,"")))</f>
        <v/>
      </c>
      <c r="F2695" s="1" t="str">
        <f>IF(I2695="","",IF(J2695="IN","",IF(COUNTIF($B$2:B2695,B2695)=1,1,"")))</f>
        <v/>
      </c>
      <c r="G2695" s="1" t="str">
        <f>IF(I2695="","",COUNTIF($K$1:K2695,K2695))</f>
        <v/>
      </c>
      <c r="H2695" s="1" t="str">
        <f>IF(I2695="","",COUNTIF($G$2:G2695,1))</f>
        <v/>
      </c>
    </row>
    <row r="2696" spans="1:8" x14ac:dyDescent="0.2">
      <c r="A2696" s="1" t="str">
        <f t="shared" si="84"/>
        <v/>
      </c>
      <c r="B2696" s="1" t="str">
        <f t="shared" si="85"/>
        <v/>
      </c>
      <c r="C2696" s="1" t="str">
        <f>IF(I2696="","",IF(J2696="OUT","",IF(COUNTIF($A$2:A2696,A2696)=1,1,"")))</f>
        <v/>
      </c>
      <c r="D2696" s="1" t="str">
        <f>IF(I2696="","",IF(J2696="IN","",IF(COUNTIF($A$2:A2696,A2696)=1,1,"")))</f>
        <v/>
      </c>
      <c r="E2696" s="1" t="str">
        <f>IF(I2696="","",IF(J2696="OUT","",IF(COUNTIF(B$2:$B2696,B2696)=1,1,"")))</f>
        <v/>
      </c>
      <c r="F2696" s="1" t="str">
        <f>IF(I2696="","",IF(J2696="IN","",IF(COUNTIF($B$2:B2696,B2696)=1,1,"")))</f>
        <v/>
      </c>
      <c r="G2696" s="1" t="str">
        <f>IF(I2696="","",COUNTIF($K$1:K2696,K2696))</f>
        <v/>
      </c>
      <c r="H2696" s="1" t="str">
        <f>IF(I2696="","",COUNTIF($G$2:G2696,1))</f>
        <v/>
      </c>
    </row>
    <row r="2697" spans="1:8" x14ac:dyDescent="0.2">
      <c r="A2697" s="1" t="str">
        <f t="shared" si="84"/>
        <v/>
      </c>
      <c r="B2697" s="1" t="str">
        <f t="shared" si="85"/>
        <v/>
      </c>
      <c r="C2697" s="1" t="str">
        <f>IF(I2697="","",IF(J2697="OUT","",IF(COUNTIF($A$2:A2697,A2697)=1,1,"")))</f>
        <v/>
      </c>
      <c r="D2697" s="1" t="str">
        <f>IF(I2697="","",IF(J2697="IN","",IF(COUNTIF($A$2:A2697,A2697)=1,1,"")))</f>
        <v/>
      </c>
      <c r="E2697" s="1" t="str">
        <f>IF(I2697="","",IF(J2697="OUT","",IF(COUNTIF(B$2:$B2697,B2697)=1,1,"")))</f>
        <v/>
      </c>
      <c r="F2697" s="1" t="str">
        <f>IF(I2697="","",IF(J2697="IN","",IF(COUNTIF($B$2:B2697,B2697)=1,1,"")))</f>
        <v/>
      </c>
      <c r="G2697" s="1" t="str">
        <f>IF(I2697="","",COUNTIF($K$1:K2697,K2697))</f>
        <v/>
      </c>
      <c r="H2697" s="1" t="str">
        <f>IF(I2697="","",COUNTIF($G$2:G2697,1))</f>
        <v/>
      </c>
    </row>
    <row r="2698" spans="1:8" x14ac:dyDescent="0.2">
      <c r="A2698" s="1" t="str">
        <f t="shared" si="84"/>
        <v/>
      </c>
      <c r="B2698" s="1" t="str">
        <f t="shared" si="85"/>
        <v/>
      </c>
      <c r="C2698" s="1" t="str">
        <f>IF(I2698="","",IF(J2698="OUT","",IF(COUNTIF($A$2:A2698,A2698)=1,1,"")))</f>
        <v/>
      </c>
      <c r="D2698" s="1" t="str">
        <f>IF(I2698="","",IF(J2698="IN","",IF(COUNTIF($A$2:A2698,A2698)=1,1,"")))</f>
        <v/>
      </c>
      <c r="E2698" s="1" t="str">
        <f>IF(I2698="","",IF(J2698="OUT","",IF(COUNTIF(B$2:$B2698,B2698)=1,1,"")))</f>
        <v/>
      </c>
      <c r="F2698" s="1" t="str">
        <f>IF(I2698="","",IF(J2698="IN","",IF(COUNTIF($B$2:B2698,B2698)=1,1,"")))</f>
        <v/>
      </c>
      <c r="G2698" s="1" t="str">
        <f>IF(I2698="","",COUNTIF($K$1:K2698,K2698))</f>
        <v/>
      </c>
      <c r="H2698" s="1" t="str">
        <f>IF(I2698="","",COUNTIF($G$2:G2698,1))</f>
        <v/>
      </c>
    </row>
    <row r="2699" spans="1:8" x14ac:dyDescent="0.2">
      <c r="A2699" s="1" t="str">
        <f t="shared" si="84"/>
        <v/>
      </c>
      <c r="B2699" s="1" t="str">
        <f t="shared" si="85"/>
        <v/>
      </c>
      <c r="C2699" s="1" t="str">
        <f>IF(I2699="","",IF(J2699="OUT","",IF(COUNTIF($A$2:A2699,A2699)=1,1,"")))</f>
        <v/>
      </c>
      <c r="D2699" s="1" t="str">
        <f>IF(I2699="","",IF(J2699="IN","",IF(COUNTIF($A$2:A2699,A2699)=1,1,"")))</f>
        <v/>
      </c>
      <c r="E2699" s="1" t="str">
        <f>IF(I2699="","",IF(J2699="OUT","",IF(COUNTIF(B$2:$B2699,B2699)=1,1,"")))</f>
        <v/>
      </c>
      <c r="F2699" s="1" t="str">
        <f>IF(I2699="","",IF(J2699="IN","",IF(COUNTIF($B$2:B2699,B2699)=1,1,"")))</f>
        <v/>
      </c>
      <c r="G2699" s="1" t="str">
        <f>IF(I2699="","",COUNTIF($K$1:K2699,K2699))</f>
        <v/>
      </c>
      <c r="H2699" s="1" t="str">
        <f>IF(I2699="","",COUNTIF($G$2:G2699,1))</f>
        <v/>
      </c>
    </row>
    <row r="2700" spans="1:8" x14ac:dyDescent="0.2">
      <c r="A2700" s="1" t="str">
        <f t="shared" si="84"/>
        <v/>
      </c>
      <c r="B2700" s="1" t="str">
        <f t="shared" si="85"/>
        <v/>
      </c>
      <c r="C2700" s="1" t="str">
        <f>IF(I2700="","",IF(J2700="OUT","",IF(COUNTIF($A$2:A2700,A2700)=1,1,"")))</f>
        <v/>
      </c>
      <c r="D2700" s="1" t="str">
        <f>IF(I2700="","",IF(J2700="IN","",IF(COUNTIF($A$2:A2700,A2700)=1,1,"")))</f>
        <v/>
      </c>
      <c r="E2700" s="1" t="str">
        <f>IF(I2700="","",IF(J2700="OUT","",IF(COUNTIF(B$2:$B2700,B2700)=1,1,"")))</f>
        <v/>
      </c>
      <c r="F2700" s="1" t="str">
        <f>IF(I2700="","",IF(J2700="IN","",IF(COUNTIF($B$2:B2700,B2700)=1,1,"")))</f>
        <v/>
      </c>
      <c r="G2700" s="1" t="str">
        <f>IF(I2700="","",COUNTIF($K$1:K2700,K2700))</f>
        <v/>
      </c>
      <c r="H2700" s="1" t="str">
        <f>IF(I2700="","",COUNTIF($G$2:G2700,1))</f>
        <v/>
      </c>
    </row>
    <row r="2701" spans="1:8" x14ac:dyDescent="0.2">
      <c r="A2701" s="1" t="str">
        <f t="shared" si="84"/>
        <v/>
      </c>
      <c r="B2701" s="1" t="str">
        <f t="shared" si="85"/>
        <v/>
      </c>
      <c r="C2701" s="1" t="str">
        <f>IF(I2701="","",IF(J2701="OUT","",IF(COUNTIF($A$2:A2701,A2701)=1,1,"")))</f>
        <v/>
      </c>
      <c r="D2701" s="1" t="str">
        <f>IF(I2701="","",IF(J2701="IN","",IF(COUNTIF($A$2:A2701,A2701)=1,1,"")))</f>
        <v/>
      </c>
      <c r="E2701" s="1" t="str">
        <f>IF(I2701="","",IF(J2701="OUT","",IF(COUNTIF(B$2:$B2701,B2701)=1,1,"")))</f>
        <v/>
      </c>
      <c r="F2701" s="1" t="str">
        <f>IF(I2701="","",IF(J2701="IN","",IF(COUNTIF($B$2:B2701,B2701)=1,1,"")))</f>
        <v/>
      </c>
      <c r="G2701" s="1" t="str">
        <f>IF(I2701="","",COUNTIF($K$1:K2701,K2701))</f>
        <v/>
      </c>
      <c r="H2701" s="1" t="str">
        <f>IF(I2701="","",COUNTIF($G$2:G2701,1))</f>
        <v/>
      </c>
    </row>
    <row r="2702" spans="1:8" x14ac:dyDescent="0.2">
      <c r="A2702" s="1" t="str">
        <f t="shared" si="84"/>
        <v/>
      </c>
      <c r="B2702" s="1" t="str">
        <f t="shared" si="85"/>
        <v/>
      </c>
      <c r="C2702" s="1" t="str">
        <f>IF(I2702="","",IF(J2702="OUT","",IF(COUNTIF($A$2:A2702,A2702)=1,1,"")))</f>
        <v/>
      </c>
      <c r="D2702" s="1" t="str">
        <f>IF(I2702="","",IF(J2702="IN","",IF(COUNTIF($A$2:A2702,A2702)=1,1,"")))</f>
        <v/>
      </c>
      <c r="E2702" s="1" t="str">
        <f>IF(I2702="","",IF(J2702="OUT","",IF(COUNTIF(B$2:$B2702,B2702)=1,1,"")))</f>
        <v/>
      </c>
      <c r="F2702" s="1" t="str">
        <f>IF(I2702="","",IF(J2702="IN","",IF(COUNTIF($B$2:B2702,B2702)=1,1,"")))</f>
        <v/>
      </c>
      <c r="G2702" s="1" t="str">
        <f>IF(I2702="","",COUNTIF($K$1:K2702,K2702))</f>
        <v/>
      </c>
      <c r="H2702" s="1" t="str">
        <f>IF(I2702="","",COUNTIF($G$2:G2702,1))</f>
        <v/>
      </c>
    </row>
    <row r="2703" spans="1:8" x14ac:dyDescent="0.2">
      <c r="A2703" s="1" t="str">
        <f t="shared" si="84"/>
        <v/>
      </c>
      <c r="B2703" s="1" t="str">
        <f t="shared" si="85"/>
        <v/>
      </c>
      <c r="C2703" s="1" t="str">
        <f>IF(I2703="","",IF(J2703="OUT","",IF(COUNTIF($A$2:A2703,A2703)=1,1,"")))</f>
        <v/>
      </c>
      <c r="D2703" s="1" t="str">
        <f>IF(I2703="","",IF(J2703="IN","",IF(COUNTIF($A$2:A2703,A2703)=1,1,"")))</f>
        <v/>
      </c>
      <c r="E2703" s="1" t="str">
        <f>IF(I2703="","",IF(J2703="OUT","",IF(COUNTIF(B$2:$B2703,B2703)=1,1,"")))</f>
        <v/>
      </c>
      <c r="F2703" s="1" t="str">
        <f>IF(I2703="","",IF(J2703="IN","",IF(COUNTIF($B$2:B2703,B2703)=1,1,"")))</f>
        <v/>
      </c>
      <c r="G2703" s="1" t="str">
        <f>IF(I2703="","",COUNTIF($K$1:K2703,K2703))</f>
        <v/>
      </c>
      <c r="H2703" s="1" t="str">
        <f>IF(I2703="","",COUNTIF($G$2:G2703,1))</f>
        <v/>
      </c>
    </row>
    <row r="2704" spans="1:8" x14ac:dyDescent="0.2">
      <c r="A2704" s="1" t="str">
        <f t="shared" si="84"/>
        <v/>
      </c>
      <c r="B2704" s="1" t="str">
        <f t="shared" si="85"/>
        <v/>
      </c>
      <c r="C2704" s="1" t="str">
        <f>IF(I2704="","",IF(J2704="OUT","",IF(COUNTIF($A$2:A2704,A2704)=1,1,"")))</f>
        <v/>
      </c>
      <c r="D2704" s="1" t="str">
        <f>IF(I2704="","",IF(J2704="IN","",IF(COUNTIF($A$2:A2704,A2704)=1,1,"")))</f>
        <v/>
      </c>
      <c r="E2704" s="1" t="str">
        <f>IF(I2704="","",IF(J2704="OUT","",IF(COUNTIF(B$2:$B2704,B2704)=1,1,"")))</f>
        <v/>
      </c>
      <c r="F2704" s="1" t="str">
        <f>IF(I2704="","",IF(J2704="IN","",IF(COUNTIF($B$2:B2704,B2704)=1,1,"")))</f>
        <v/>
      </c>
      <c r="G2704" s="1" t="str">
        <f>IF(I2704="","",COUNTIF($K$1:K2704,K2704))</f>
        <v/>
      </c>
      <c r="H2704" s="1" t="str">
        <f>IF(I2704="","",COUNTIF($G$2:G2704,1))</f>
        <v/>
      </c>
    </row>
    <row r="2705" spans="1:8" x14ac:dyDescent="0.2">
      <c r="A2705" s="1" t="str">
        <f t="shared" si="84"/>
        <v/>
      </c>
      <c r="B2705" s="1" t="str">
        <f t="shared" si="85"/>
        <v/>
      </c>
      <c r="C2705" s="1" t="str">
        <f>IF(I2705="","",IF(J2705="OUT","",IF(COUNTIF($A$2:A2705,A2705)=1,1,"")))</f>
        <v/>
      </c>
      <c r="D2705" s="1" t="str">
        <f>IF(I2705="","",IF(J2705="IN","",IF(COUNTIF($A$2:A2705,A2705)=1,1,"")))</f>
        <v/>
      </c>
      <c r="E2705" s="1" t="str">
        <f>IF(I2705="","",IF(J2705="OUT","",IF(COUNTIF(B$2:$B2705,B2705)=1,1,"")))</f>
        <v/>
      </c>
      <c r="F2705" s="1" t="str">
        <f>IF(I2705="","",IF(J2705="IN","",IF(COUNTIF($B$2:B2705,B2705)=1,1,"")))</f>
        <v/>
      </c>
      <c r="G2705" s="1" t="str">
        <f>IF(I2705="","",COUNTIF($K$1:K2705,K2705))</f>
        <v/>
      </c>
      <c r="H2705" s="1" t="str">
        <f>IF(I2705="","",COUNTIF($G$2:G2705,1))</f>
        <v/>
      </c>
    </row>
    <row r="2706" spans="1:8" x14ac:dyDescent="0.2">
      <c r="A2706" s="1" t="str">
        <f t="shared" si="84"/>
        <v/>
      </c>
      <c r="B2706" s="1" t="str">
        <f t="shared" si="85"/>
        <v/>
      </c>
      <c r="C2706" s="1" t="str">
        <f>IF(I2706="","",IF(J2706="OUT","",IF(COUNTIF($A$2:A2706,A2706)=1,1,"")))</f>
        <v/>
      </c>
      <c r="D2706" s="1" t="str">
        <f>IF(I2706="","",IF(J2706="IN","",IF(COUNTIF($A$2:A2706,A2706)=1,1,"")))</f>
        <v/>
      </c>
      <c r="E2706" s="1" t="str">
        <f>IF(I2706="","",IF(J2706="OUT","",IF(COUNTIF(B$2:$B2706,B2706)=1,1,"")))</f>
        <v/>
      </c>
      <c r="F2706" s="1" t="str">
        <f>IF(I2706="","",IF(J2706="IN","",IF(COUNTIF($B$2:B2706,B2706)=1,1,"")))</f>
        <v/>
      </c>
      <c r="G2706" s="1" t="str">
        <f>IF(I2706="","",COUNTIF($K$1:K2706,K2706))</f>
        <v/>
      </c>
      <c r="H2706" s="1" t="str">
        <f>IF(I2706="","",COUNTIF($G$2:G2706,1))</f>
        <v/>
      </c>
    </row>
    <row r="2707" spans="1:8" x14ac:dyDescent="0.2">
      <c r="A2707" s="1" t="str">
        <f t="shared" si="84"/>
        <v/>
      </c>
      <c r="B2707" s="1" t="str">
        <f t="shared" si="85"/>
        <v/>
      </c>
      <c r="C2707" s="1" t="str">
        <f>IF(I2707="","",IF(J2707="OUT","",IF(COUNTIF($A$2:A2707,A2707)=1,1,"")))</f>
        <v/>
      </c>
      <c r="D2707" s="1" t="str">
        <f>IF(I2707="","",IF(J2707="IN","",IF(COUNTIF($A$2:A2707,A2707)=1,1,"")))</f>
        <v/>
      </c>
      <c r="E2707" s="1" t="str">
        <f>IF(I2707="","",IF(J2707="OUT","",IF(COUNTIF(B$2:$B2707,B2707)=1,1,"")))</f>
        <v/>
      </c>
      <c r="F2707" s="1" t="str">
        <f>IF(I2707="","",IF(J2707="IN","",IF(COUNTIF($B$2:B2707,B2707)=1,1,"")))</f>
        <v/>
      </c>
      <c r="G2707" s="1" t="str">
        <f>IF(I2707="","",COUNTIF($K$1:K2707,K2707))</f>
        <v/>
      </c>
      <c r="H2707" s="1" t="str">
        <f>IF(I2707="","",COUNTIF($G$2:G2707,1))</f>
        <v/>
      </c>
    </row>
    <row r="2708" spans="1:8" x14ac:dyDescent="0.2">
      <c r="A2708" s="1" t="str">
        <f t="shared" si="84"/>
        <v/>
      </c>
      <c r="B2708" s="1" t="str">
        <f t="shared" si="85"/>
        <v/>
      </c>
      <c r="C2708" s="1" t="str">
        <f>IF(I2708="","",IF(J2708="OUT","",IF(COUNTIF($A$2:A2708,A2708)=1,1,"")))</f>
        <v/>
      </c>
      <c r="D2708" s="1" t="str">
        <f>IF(I2708="","",IF(J2708="IN","",IF(COUNTIF($A$2:A2708,A2708)=1,1,"")))</f>
        <v/>
      </c>
      <c r="E2708" s="1" t="str">
        <f>IF(I2708="","",IF(J2708="OUT","",IF(COUNTIF(B$2:$B2708,B2708)=1,1,"")))</f>
        <v/>
      </c>
      <c r="F2708" s="1" t="str">
        <f>IF(I2708="","",IF(J2708="IN","",IF(COUNTIF($B$2:B2708,B2708)=1,1,"")))</f>
        <v/>
      </c>
      <c r="G2708" s="1" t="str">
        <f>IF(I2708="","",COUNTIF($K$1:K2708,K2708))</f>
        <v/>
      </c>
      <c r="H2708" s="1" t="str">
        <f>IF(I2708="","",COUNTIF($G$2:G2708,1))</f>
        <v/>
      </c>
    </row>
    <row r="2709" spans="1:8" x14ac:dyDescent="0.2">
      <c r="A2709" s="1" t="str">
        <f t="shared" si="84"/>
        <v/>
      </c>
      <c r="B2709" s="1" t="str">
        <f t="shared" si="85"/>
        <v/>
      </c>
      <c r="C2709" s="1" t="str">
        <f>IF(I2709="","",IF(J2709="OUT","",IF(COUNTIF($A$2:A2709,A2709)=1,1,"")))</f>
        <v/>
      </c>
      <c r="D2709" s="1" t="str">
        <f>IF(I2709="","",IF(J2709="IN","",IF(COUNTIF($A$2:A2709,A2709)=1,1,"")))</f>
        <v/>
      </c>
      <c r="E2709" s="1" t="str">
        <f>IF(I2709="","",IF(J2709="OUT","",IF(COUNTIF(B$2:$B2709,B2709)=1,1,"")))</f>
        <v/>
      </c>
      <c r="F2709" s="1" t="str">
        <f>IF(I2709="","",IF(J2709="IN","",IF(COUNTIF($B$2:B2709,B2709)=1,1,"")))</f>
        <v/>
      </c>
      <c r="G2709" s="1" t="str">
        <f>IF(I2709="","",COUNTIF($K$1:K2709,K2709))</f>
        <v/>
      </c>
      <c r="H2709" s="1" t="str">
        <f>IF(I2709="","",COUNTIF($G$2:G2709,1))</f>
        <v/>
      </c>
    </row>
    <row r="2710" spans="1:8" x14ac:dyDescent="0.2">
      <c r="A2710" s="1" t="str">
        <f t="shared" si="84"/>
        <v/>
      </c>
      <c r="B2710" s="1" t="str">
        <f t="shared" si="85"/>
        <v/>
      </c>
      <c r="C2710" s="1" t="str">
        <f>IF(I2710="","",IF(J2710="OUT","",IF(COUNTIF($A$2:A2710,A2710)=1,1,"")))</f>
        <v/>
      </c>
      <c r="D2710" s="1" t="str">
        <f>IF(I2710="","",IF(J2710="IN","",IF(COUNTIF($A$2:A2710,A2710)=1,1,"")))</f>
        <v/>
      </c>
      <c r="E2710" s="1" t="str">
        <f>IF(I2710="","",IF(J2710="OUT","",IF(COUNTIF(B$2:$B2710,B2710)=1,1,"")))</f>
        <v/>
      </c>
      <c r="F2710" s="1" t="str">
        <f>IF(I2710="","",IF(J2710="IN","",IF(COUNTIF($B$2:B2710,B2710)=1,1,"")))</f>
        <v/>
      </c>
      <c r="G2710" s="1" t="str">
        <f>IF(I2710="","",COUNTIF($K$1:K2710,K2710))</f>
        <v/>
      </c>
      <c r="H2710" s="1" t="str">
        <f>IF(I2710="","",COUNTIF($G$2:G2710,1))</f>
        <v/>
      </c>
    </row>
    <row r="2711" spans="1:8" x14ac:dyDescent="0.2">
      <c r="A2711" s="1" t="str">
        <f t="shared" si="84"/>
        <v/>
      </c>
      <c r="B2711" s="1" t="str">
        <f t="shared" si="85"/>
        <v/>
      </c>
      <c r="C2711" s="1" t="str">
        <f>IF(I2711="","",IF(J2711="OUT","",IF(COUNTIF($A$2:A2711,A2711)=1,1,"")))</f>
        <v/>
      </c>
      <c r="D2711" s="1" t="str">
        <f>IF(I2711="","",IF(J2711="IN","",IF(COUNTIF($A$2:A2711,A2711)=1,1,"")))</f>
        <v/>
      </c>
      <c r="E2711" s="1" t="str">
        <f>IF(I2711="","",IF(J2711="OUT","",IF(COUNTIF(B$2:$B2711,B2711)=1,1,"")))</f>
        <v/>
      </c>
      <c r="F2711" s="1" t="str">
        <f>IF(I2711="","",IF(J2711="IN","",IF(COUNTIF($B$2:B2711,B2711)=1,1,"")))</f>
        <v/>
      </c>
      <c r="G2711" s="1" t="str">
        <f>IF(I2711="","",COUNTIF($K$1:K2711,K2711))</f>
        <v/>
      </c>
      <c r="H2711" s="1" t="str">
        <f>IF(I2711="","",COUNTIF($G$2:G2711,1))</f>
        <v/>
      </c>
    </row>
    <row r="2712" spans="1:8" x14ac:dyDescent="0.2">
      <c r="A2712" s="1" t="str">
        <f t="shared" si="84"/>
        <v/>
      </c>
      <c r="B2712" s="1" t="str">
        <f t="shared" si="85"/>
        <v/>
      </c>
      <c r="C2712" s="1" t="str">
        <f>IF(I2712="","",IF(J2712="OUT","",IF(COUNTIF($A$2:A2712,A2712)=1,1,"")))</f>
        <v/>
      </c>
      <c r="D2712" s="1" t="str">
        <f>IF(I2712="","",IF(J2712="IN","",IF(COUNTIF($A$2:A2712,A2712)=1,1,"")))</f>
        <v/>
      </c>
      <c r="E2712" s="1" t="str">
        <f>IF(I2712="","",IF(J2712="OUT","",IF(COUNTIF(B$2:$B2712,B2712)=1,1,"")))</f>
        <v/>
      </c>
      <c r="F2712" s="1" t="str">
        <f>IF(I2712="","",IF(J2712="IN","",IF(COUNTIF($B$2:B2712,B2712)=1,1,"")))</f>
        <v/>
      </c>
      <c r="G2712" s="1" t="str">
        <f>IF(I2712="","",COUNTIF($K$1:K2712,K2712))</f>
        <v/>
      </c>
      <c r="H2712" s="1" t="str">
        <f>IF(I2712="","",COUNTIF($G$2:G2712,1))</f>
        <v/>
      </c>
    </row>
    <row r="2713" spans="1:8" x14ac:dyDescent="0.2">
      <c r="A2713" s="1" t="str">
        <f t="shared" si="84"/>
        <v/>
      </c>
      <c r="B2713" s="1" t="str">
        <f t="shared" si="85"/>
        <v/>
      </c>
      <c r="C2713" s="1" t="str">
        <f>IF(I2713="","",IF(J2713="OUT","",IF(COUNTIF($A$2:A2713,A2713)=1,1,"")))</f>
        <v/>
      </c>
      <c r="D2713" s="1" t="str">
        <f>IF(I2713="","",IF(J2713="IN","",IF(COUNTIF($A$2:A2713,A2713)=1,1,"")))</f>
        <v/>
      </c>
      <c r="E2713" s="1" t="str">
        <f>IF(I2713="","",IF(J2713="OUT","",IF(COUNTIF(B$2:$B2713,B2713)=1,1,"")))</f>
        <v/>
      </c>
      <c r="F2713" s="1" t="str">
        <f>IF(I2713="","",IF(J2713="IN","",IF(COUNTIF($B$2:B2713,B2713)=1,1,"")))</f>
        <v/>
      </c>
      <c r="G2713" s="1" t="str">
        <f>IF(I2713="","",COUNTIF($K$1:K2713,K2713))</f>
        <v/>
      </c>
      <c r="H2713" s="1" t="str">
        <f>IF(I2713="","",COUNTIF($G$2:G2713,1))</f>
        <v/>
      </c>
    </row>
    <row r="2714" spans="1:8" x14ac:dyDescent="0.2">
      <c r="A2714" s="1" t="str">
        <f t="shared" si="84"/>
        <v/>
      </c>
      <c r="B2714" s="1" t="str">
        <f t="shared" si="85"/>
        <v/>
      </c>
      <c r="C2714" s="1" t="str">
        <f>IF(I2714="","",IF(J2714="OUT","",IF(COUNTIF($A$2:A2714,A2714)=1,1,"")))</f>
        <v/>
      </c>
      <c r="D2714" s="1" t="str">
        <f>IF(I2714="","",IF(J2714="IN","",IF(COUNTIF($A$2:A2714,A2714)=1,1,"")))</f>
        <v/>
      </c>
      <c r="E2714" s="1" t="str">
        <f>IF(I2714="","",IF(J2714="OUT","",IF(COUNTIF(B$2:$B2714,B2714)=1,1,"")))</f>
        <v/>
      </c>
      <c r="F2714" s="1" t="str">
        <f>IF(I2714="","",IF(J2714="IN","",IF(COUNTIF($B$2:B2714,B2714)=1,1,"")))</f>
        <v/>
      </c>
      <c r="G2714" s="1" t="str">
        <f>IF(I2714="","",COUNTIF($K$1:K2714,K2714))</f>
        <v/>
      </c>
      <c r="H2714" s="1" t="str">
        <f>IF(I2714="","",COUNTIF($G$2:G2714,1))</f>
        <v/>
      </c>
    </row>
    <row r="2715" spans="1:8" x14ac:dyDescent="0.2">
      <c r="A2715" s="1" t="str">
        <f t="shared" si="84"/>
        <v/>
      </c>
      <c r="B2715" s="1" t="str">
        <f t="shared" si="85"/>
        <v/>
      </c>
      <c r="C2715" s="1" t="str">
        <f>IF(I2715="","",IF(J2715="OUT","",IF(COUNTIF($A$2:A2715,A2715)=1,1,"")))</f>
        <v/>
      </c>
      <c r="D2715" s="1" t="str">
        <f>IF(I2715="","",IF(J2715="IN","",IF(COUNTIF($A$2:A2715,A2715)=1,1,"")))</f>
        <v/>
      </c>
      <c r="E2715" s="1" t="str">
        <f>IF(I2715="","",IF(J2715="OUT","",IF(COUNTIF(B$2:$B2715,B2715)=1,1,"")))</f>
        <v/>
      </c>
      <c r="F2715" s="1" t="str">
        <f>IF(I2715="","",IF(J2715="IN","",IF(COUNTIF($B$2:B2715,B2715)=1,1,"")))</f>
        <v/>
      </c>
      <c r="G2715" s="1" t="str">
        <f>IF(I2715="","",COUNTIF($K$1:K2715,K2715))</f>
        <v/>
      </c>
      <c r="H2715" s="1" t="str">
        <f>IF(I2715="","",COUNTIF($G$2:G2715,1))</f>
        <v/>
      </c>
    </row>
    <row r="2716" spans="1:8" x14ac:dyDescent="0.2">
      <c r="A2716" s="1" t="str">
        <f t="shared" si="84"/>
        <v/>
      </c>
      <c r="B2716" s="1" t="str">
        <f t="shared" si="85"/>
        <v/>
      </c>
      <c r="C2716" s="1" t="str">
        <f>IF(I2716="","",IF(J2716="OUT","",IF(COUNTIF($A$2:A2716,A2716)=1,1,"")))</f>
        <v/>
      </c>
      <c r="D2716" s="1" t="str">
        <f>IF(I2716="","",IF(J2716="IN","",IF(COUNTIF($A$2:A2716,A2716)=1,1,"")))</f>
        <v/>
      </c>
      <c r="E2716" s="1" t="str">
        <f>IF(I2716="","",IF(J2716="OUT","",IF(COUNTIF(B$2:$B2716,B2716)=1,1,"")))</f>
        <v/>
      </c>
      <c r="F2716" s="1" t="str">
        <f>IF(I2716="","",IF(J2716="IN","",IF(COUNTIF($B$2:B2716,B2716)=1,1,"")))</f>
        <v/>
      </c>
      <c r="G2716" s="1" t="str">
        <f>IF(I2716="","",COUNTIF($K$1:K2716,K2716))</f>
        <v/>
      </c>
      <c r="H2716" s="1" t="str">
        <f>IF(I2716="","",COUNTIF($G$2:G2716,1))</f>
        <v/>
      </c>
    </row>
    <row r="2717" spans="1:8" x14ac:dyDescent="0.2">
      <c r="A2717" s="1" t="str">
        <f t="shared" si="84"/>
        <v/>
      </c>
      <c r="B2717" s="1" t="str">
        <f t="shared" si="85"/>
        <v/>
      </c>
      <c r="C2717" s="1" t="str">
        <f>IF(I2717="","",IF(J2717="OUT","",IF(COUNTIF($A$2:A2717,A2717)=1,1,"")))</f>
        <v/>
      </c>
      <c r="D2717" s="1" t="str">
        <f>IF(I2717="","",IF(J2717="IN","",IF(COUNTIF($A$2:A2717,A2717)=1,1,"")))</f>
        <v/>
      </c>
      <c r="E2717" s="1" t="str">
        <f>IF(I2717="","",IF(J2717="OUT","",IF(COUNTIF(B$2:$B2717,B2717)=1,1,"")))</f>
        <v/>
      </c>
      <c r="F2717" s="1" t="str">
        <f>IF(I2717="","",IF(J2717="IN","",IF(COUNTIF($B$2:B2717,B2717)=1,1,"")))</f>
        <v/>
      </c>
      <c r="G2717" s="1" t="str">
        <f>IF(I2717="","",COUNTIF($K$1:K2717,K2717))</f>
        <v/>
      </c>
      <c r="H2717" s="1" t="str">
        <f>IF(I2717="","",COUNTIF($G$2:G2717,1))</f>
        <v/>
      </c>
    </row>
    <row r="2718" spans="1:8" x14ac:dyDescent="0.2">
      <c r="A2718" s="1" t="str">
        <f t="shared" si="84"/>
        <v/>
      </c>
      <c r="B2718" s="1" t="str">
        <f t="shared" si="85"/>
        <v/>
      </c>
      <c r="C2718" s="1" t="str">
        <f>IF(I2718="","",IF(J2718="OUT","",IF(COUNTIF($A$2:A2718,A2718)=1,1,"")))</f>
        <v/>
      </c>
      <c r="D2718" s="1" t="str">
        <f>IF(I2718="","",IF(J2718="IN","",IF(COUNTIF($A$2:A2718,A2718)=1,1,"")))</f>
        <v/>
      </c>
      <c r="E2718" s="1" t="str">
        <f>IF(I2718="","",IF(J2718="OUT","",IF(COUNTIF(B$2:$B2718,B2718)=1,1,"")))</f>
        <v/>
      </c>
      <c r="F2718" s="1" t="str">
        <f>IF(I2718="","",IF(J2718="IN","",IF(COUNTIF($B$2:B2718,B2718)=1,1,"")))</f>
        <v/>
      </c>
      <c r="G2718" s="1" t="str">
        <f>IF(I2718="","",COUNTIF($K$1:K2718,K2718))</f>
        <v/>
      </c>
      <c r="H2718" s="1" t="str">
        <f>IF(I2718="","",COUNTIF($G$2:G2718,1))</f>
        <v/>
      </c>
    </row>
    <row r="2719" spans="1:8" x14ac:dyDescent="0.2">
      <c r="A2719" s="1" t="str">
        <f t="shared" si="84"/>
        <v/>
      </c>
      <c r="B2719" s="1" t="str">
        <f t="shared" si="85"/>
        <v/>
      </c>
      <c r="C2719" s="1" t="str">
        <f>IF(I2719="","",IF(J2719="OUT","",IF(COUNTIF($A$2:A2719,A2719)=1,1,"")))</f>
        <v/>
      </c>
      <c r="D2719" s="1" t="str">
        <f>IF(I2719="","",IF(J2719="IN","",IF(COUNTIF($A$2:A2719,A2719)=1,1,"")))</f>
        <v/>
      </c>
      <c r="E2719" s="1" t="str">
        <f>IF(I2719="","",IF(J2719="OUT","",IF(COUNTIF(B$2:$B2719,B2719)=1,1,"")))</f>
        <v/>
      </c>
      <c r="F2719" s="1" t="str">
        <f>IF(I2719="","",IF(J2719="IN","",IF(COUNTIF($B$2:B2719,B2719)=1,1,"")))</f>
        <v/>
      </c>
      <c r="G2719" s="1" t="str">
        <f>IF(I2719="","",COUNTIF($K$1:K2719,K2719))</f>
        <v/>
      </c>
      <c r="H2719" s="1" t="str">
        <f>IF(I2719="","",COUNTIF($G$2:G2719,1))</f>
        <v/>
      </c>
    </row>
    <row r="2720" spans="1:8" x14ac:dyDescent="0.2">
      <c r="A2720" s="1" t="str">
        <f t="shared" si="84"/>
        <v/>
      </c>
      <c r="B2720" s="1" t="str">
        <f t="shared" si="85"/>
        <v/>
      </c>
      <c r="C2720" s="1" t="str">
        <f>IF(I2720="","",IF(J2720="OUT","",IF(COUNTIF($A$2:A2720,A2720)=1,1,"")))</f>
        <v/>
      </c>
      <c r="D2720" s="1" t="str">
        <f>IF(I2720="","",IF(J2720="IN","",IF(COUNTIF($A$2:A2720,A2720)=1,1,"")))</f>
        <v/>
      </c>
      <c r="E2720" s="1" t="str">
        <f>IF(I2720="","",IF(J2720="OUT","",IF(COUNTIF(B$2:$B2720,B2720)=1,1,"")))</f>
        <v/>
      </c>
      <c r="F2720" s="1" t="str">
        <f>IF(I2720="","",IF(J2720="IN","",IF(COUNTIF($B$2:B2720,B2720)=1,1,"")))</f>
        <v/>
      </c>
      <c r="G2720" s="1" t="str">
        <f>IF(I2720="","",COUNTIF($K$1:K2720,K2720))</f>
        <v/>
      </c>
      <c r="H2720" s="1" t="str">
        <f>IF(I2720="","",COUNTIF($G$2:G2720,1))</f>
        <v/>
      </c>
    </row>
    <row r="2721" spans="1:8" x14ac:dyDescent="0.2">
      <c r="A2721" s="1" t="str">
        <f t="shared" si="84"/>
        <v/>
      </c>
      <c r="B2721" s="1" t="str">
        <f t="shared" si="85"/>
        <v/>
      </c>
      <c r="C2721" s="1" t="str">
        <f>IF(I2721="","",IF(J2721="OUT","",IF(COUNTIF($A$2:A2721,A2721)=1,1,"")))</f>
        <v/>
      </c>
      <c r="D2721" s="1" t="str">
        <f>IF(I2721="","",IF(J2721="IN","",IF(COUNTIF($A$2:A2721,A2721)=1,1,"")))</f>
        <v/>
      </c>
      <c r="E2721" s="1" t="str">
        <f>IF(I2721="","",IF(J2721="OUT","",IF(COUNTIF(B$2:$B2721,B2721)=1,1,"")))</f>
        <v/>
      </c>
      <c r="F2721" s="1" t="str">
        <f>IF(I2721="","",IF(J2721="IN","",IF(COUNTIF($B$2:B2721,B2721)=1,1,"")))</f>
        <v/>
      </c>
      <c r="G2721" s="1" t="str">
        <f>IF(I2721="","",COUNTIF($K$1:K2721,K2721))</f>
        <v/>
      </c>
      <c r="H2721" s="1" t="str">
        <f>IF(I2721="","",COUNTIF($G$2:G2721,1))</f>
        <v/>
      </c>
    </row>
    <row r="2722" spans="1:8" x14ac:dyDescent="0.2">
      <c r="A2722" s="1" t="str">
        <f t="shared" si="84"/>
        <v/>
      </c>
      <c r="B2722" s="1" t="str">
        <f t="shared" si="85"/>
        <v/>
      </c>
      <c r="C2722" s="1" t="str">
        <f>IF(I2722="","",IF(J2722="OUT","",IF(COUNTIF($A$2:A2722,A2722)=1,1,"")))</f>
        <v/>
      </c>
      <c r="D2722" s="1" t="str">
        <f>IF(I2722="","",IF(J2722="IN","",IF(COUNTIF($A$2:A2722,A2722)=1,1,"")))</f>
        <v/>
      </c>
      <c r="E2722" s="1" t="str">
        <f>IF(I2722="","",IF(J2722="OUT","",IF(COUNTIF(B$2:$B2722,B2722)=1,1,"")))</f>
        <v/>
      </c>
      <c r="F2722" s="1" t="str">
        <f>IF(I2722="","",IF(J2722="IN","",IF(COUNTIF($B$2:B2722,B2722)=1,1,"")))</f>
        <v/>
      </c>
      <c r="G2722" s="1" t="str">
        <f>IF(I2722="","",COUNTIF($K$1:K2722,K2722))</f>
        <v/>
      </c>
      <c r="H2722" s="1" t="str">
        <f>IF(I2722="","",COUNTIF($G$2:G2722,1))</f>
        <v/>
      </c>
    </row>
    <row r="2723" spans="1:8" x14ac:dyDescent="0.2">
      <c r="A2723" s="1" t="str">
        <f t="shared" si="84"/>
        <v/>
      </c>
      <c r="B2723" s="1" t="str">
        <f t="shared" si="85"/>
        <v/>
      </c>
      <c r="C2723" s="1" t="str">
        <f>IF(I2723="","",IF(J2723="OUT","",IF(COUNTIF($A$2:A2723,A2723)=1,1,"")))</f>
        <v/>
      </c>
      <c r="D2723" s="1" t="str">
        <f>IF(I2723="","",IF(J2723="IN","",IF(COUNTIF($A$2:A2723,A2723)=1,1,"")))</f>
        <v/>
      </c>
      <c r="E2723" s="1" t="str">
        <f>IF(I2723="","",IF(J2723="OUT","",IF(COUNTIF(B$2:$B2723,B2723)=1,1,"")))</f>
        <v/>
      </c>
      <c r="F2723" s="1" t="str">
        <f>IF(I2723="","",IF(J2723="IN","",IF(COUNTIF($B$2:B2723,B2723)=1,1,"")))</f>
        <v/>
      </c>
      <c r="G2723" s="1" t="str">
        <f>IF(I2723="","",COUNTIF($K$1:K2723,K2723))</f>
        <v/>
      </c>
      <c r="H2723" s="1" t="str">
        <f>IF(I2723="","",COUNTIF($G$2:G2723,1))</f>
        <v/>
      </c>
    </row>
    <row r="2724" spans="1:8" x14ac:dyDescent="0.2">
      <c r="A2724" s="1" t="str">
        <f t="shared" ref="A2724:A2787" si="86">IF(I2724="","",L2724&amp;"-"&amp;K2724&amp;"-"&amp;I2724&amp;"-"&amp;J2724)</f>
        <v/>
      </c>
      <c r="B2724" s="1" t="str">
        <f t="shared" ref="B2724:B2787" si="87">IF(I2724="","",L2724&amp;"-"&amp;K2724&amp;"-"&amp;J2724)</f>
        <v/>
      </c>
      <c r="C2724" s="1" t="str">
        <f>IF(I2724="","",IF(J2724="OUT","",IF(COUNTIF($A$2:A2724,A2724)=1,1,"")))</f>
        <v/>
      </c>
      <c r="D2724" s="1" t="str">
        <f>IF(I2724="","",IF(J2724="IN","",IF(COUNTIF($A$2:A2724,A2724)=1,1,"")))</f>
        <v/>
      </c>
      <c r="E2724" s="1" t="str">
        <f>IF(I2724="","",IF(J2724="OUT","",IF(COUNTIF(B$2:$B2724,B2724)=1,1,"")))</f>
        <v/>
      </c>
      <c r="F2724" s="1" t="str">
        <f>IF(I2724="","",IF(J2724="IN","",IF(COUNTIF($B$2:B2724,B2724)=1,1,"")))</f>
        <v/>
      </c>
      <c r="G2724" s="1" t="str">
        <f>IF(I2724="","",COUNTIF($K$1:K2724,K2724))</f>
        <v/>
      </c>
      <c r="H2724" s="1" t="str">
        <f>IF(I2724="","",COUNTIF($G$2:G2724,1))</f>
        <v/>
      </c>
    </row>
    <row r="2725" spans="1:8" x14ac:dyDescent="0.2">
      <c r="A2725" s="1" t="str">
        <f t="shared" si="86"/>
        <v/>
      </c>
      <c r="B2725" s="1" t="str">
        <f t="shared" si="87"/>
        <v/>
      </c>
      <c r="C2725" s="1" t="str">
        <f>IF(I2725="","",IF(J2725="OUT","",IF(COUNTIF($A$2:A2725,A2725)=1,1,"")))</f>
        <v/>
      </c>
      <c r="D2725" s="1" t="str">
        <f>IF(I2725="","",IF(J2725="IN","",IF(COUNTIF($A$2:A2725,A2725)=1,1,"")))</f>
        <v/>
      </c>
      <c r="E2725" s="1" t="str">
        <f>IF(I2725="","",IF(J2725="OUT","",IF(COUNTIF(B$2:$B2725,B2725)=1,1,"")))</f>
        <v/>
      </c>
      <c r="F2725" s="1" t="str">
        <f>IF(I2725="","",IF(J2725="IN","",IF(COUNTIF($B$2:B2725,B2725)=1,1,"")))</f>
        <v/>
      </c>
      <c r="G2725" s="1" t="str">
        <f>IF(I2725="","",COUNTIF($K$1:K2725,K2725))</f>
        <v/>
      </c>
      <c r="H2725" s="1" t="str">
        <f>IF(I2725="","",COUNTIF($G$2:G2725,1))</f>
        <v/>
      </c>
    </row>
    <row r="2726" spans="1:8" x14ac:dyDescent="0.2">
      <c r="A2726" s="1" t="str">
        <f t="shared" si="86"/>
        <v/>
      </c>
      <c r="B2726" s="1" t="str">
        <f t="shared" si="87"/>
        <v/>
      </c>
      <c r="C2726" s="1" t="str">
        <f>IF(I2726="","",IF(J2726="OUT","",IF(COUNTIF($A$2:A2726,A2726)=1,1,"")))</f>
        <v/>
      </c>
      <c r="D2726" s="1" t="str">
        <f>IF(I2726="","",IF(J2726="IN","",IF(COUNTIF($A$2:A2726,A2726)=1,1,"")))</f>
        <v/>
      </c>
      <c r="E2726" s="1" t="str">
        <f>IF(I2726="","",IF(J2726="OUT","",IF(COUNTIF(B$2:$B2726,B2726)=1,1,"")))</f>
        <v/>
      </c>
      <c r="F2726" s="1" t="str">
        <f>IF(I2726="","",IF(J2726="IN","",IF(COUNTIF($B$2:B2726,B2726)=1,1,"")))</f>
        <v/>
      </c>
      <c r="G2726" s="1" t="str">
        <f>IF(I2726="","",COUNTIF($K$1:K2726,K2726))</f>
        <v/>
      </c>
      <c r="H2726" s="1" t="str">
        <f>IF(I2726="","",COUNTIF($G$2:G2726,1))</f>
        <v/>
      </c>
    </row>
    <row r="2727" spans="1:8" x14ac:dyDescent="0.2">
      <c r="A2727" s="1" t="str">
        <f t="shared" si="86"/>
        <v/>
      </c>
      <c r="B2727" s="1" t="str">
        <f t="shared" si="87"/>
        <v/>
      </c>
      <c r="C2727" s="1" t="str">
        <f>IF(I2727="","",IF(J2727="OUT","",IF(COUNTIF($A$2:A2727,A2727)=1,1,"")))</f>
        <v/>
      </c>
      <c r="D2727" s="1" t="str">
        <f>IF(I2727="","",IF(J2727="IN","",IF(COUNTIF($A$2:A2727,A2727)=1,1,"")))</f>
        <v/>
      </c>
      <c r="E2727" s="1" t="str">
        <f>IF(I2727="","",IF(J2727="OUT","",IF(COUNTIF(B$2:$B2727,B2727)=1,1,"")))</f>
        <v/>
      </c>
      <c r="F2727" s="1" t="str">
        <f>IF(I2727="","",IF(J2727="IN","",IF(COUNTIF($B$2:B2727,B2727)=1,1,"")))</f>
        <v/>
      </c>
      <c r="G2727" s="1" t="str">
        <f>IF(I2727="","",COUNTIF($K$1:K2727,K2727))</f>
        <v/>
      </c>
      <c r="H2727" s="1" t="str">
        <f>IF(I2727="","",COUNTIF($G$2:G2727,1))</f>
        <v/>
      </c>
    </row>
    <row r="2728" spans="1:8" x14ac:dyDescent="0.2">
      <c r="A2728" s="1" t="str">
        <f t="shared" si="86"/>
        <v/>
      </c>
      <c r="B2728" s="1" t="str">
        <f t="shared" si="87"/>
        <v/>
      </c>
      <c r="C2728" s="1" t="str">
        <f>IF(I2728="","",IF(J2728="OUT","",IF(COUNTIF($A$2:A2728,A2728)=1,1,"")))</f>
        <v/>
      </c>
      <c r="D2728" s="1" t="str">
        <f>IF(I2728="","",IF(J2728="IN","",IF(COUNTIF($A$2:A2728,A2728)=1,1,"")))</f>
        <v/>
      </c>
      <c r="E2728" s="1" t="str">
        <f>IF(I2728="","",IF(J2728="OUT","",IF(COUNTIF(B$2:$B2728,B2728)=1,1,"")))</f>
        <v/>
      </c>
      <c r="F2728" s="1" t="str">
        <f>IF(I2728="","",IF(J2728="IN","",IF(COUNTIF($B$2:B2728,B2728)=1,1,"")))</f>
        <v/>
      </c>
      <c r="G2728" s="1" t="str">
        <f>IF(I2728="","",COUNTIF($K$1:K2728,K2728))</f>
        <v/>
      </c>
      <c r="H2728" s="1" t="str">
        <f>IF(I2728="","",COUNTIF($G$2:G2728,1))</f>
        <v/>
      </c>
    </row>
    <row r="2729" spans="1:8" x14ac:dyDescent="0.2">
      <c r="A2729" s="1" t="str">
        <f t="shared" si="86"/>
        <v/>
      </c>
      <c r="B2729" s="1" t="str">
        <f t="shared" si="87"/>
        <v/>
      </c>
      <c r="C2729" s="1" t="str">
        <f>IF(I2729="","",IF(J2729="OUT","",IF(COUNTIF($A$2:A2729,A2729)=1,1,"")))</f>
        <v/>
      </c>
      <c r="D2729" s="1" t="str">
        <f>IF(I2729="","",IF(J2729="IN","",IF(COUNTIF($A$2:A2729,A2729)=1,1,"")))</f>
        <v/>
      </c>
      <c r="E2729" s="1" t="str">
        <f>IF(I2729="","",IF(J2729="OUT","",IF(COUNTIF(B$2:$B2729,B2729)=1,1,"")))</f>
        <v/>
      </c>
      <c r="F2729" s="1" t="str">
        <f>IF(I2729="","",IF(J2729="IN","",IF(COUNTIF($B$2:B2729,B2729)=1,1,"")))</f>
        <v/>
      </c>
      <c r="G2729" s="1" t="str">
        <f>IF(I2729="","",COUNTIF($K$1:K2729,K2729))</f>
        <v/>
      </c>
      <c r="H2729" s="1" t="str">
        <f>IF(I2729="","",COUNTIF($G$2:G2729,1))</f>
        <v/>
      </c>
    </row>
    <row r="2730" spans="1:8" x14ac:dyDescent="0.2">
      <c r="A2730" s="1" t="str">
        <f t="shared" si="86"/>
        <v/>
      </c>
      <c r="B2730" s="1" t="str">
        <f t="shared" si="87"/>
        <v/>
      </c>
      <c r="C2730" s="1" t="str">
        <f>IF(I2730="","",IF(J2730="OUT","",IF(COUNTIF($A$2:A2730,A2730)=1,1,"")))</f>
        <v/>
      </c>
      <c r="D2730" s="1" t="str">
        <f>IF(I2730="","",IF(J2730="IN","",IF(COUNTIF($A$2:A2730,A2730)=1,1,"")))</f>
        <v/>
      </c>
      <c r="E2730" s="1" t="str">
        <f>IF(I2730="","",IF(J2730="OUT","",IF(COUNTIF(B$2:$B2730,B2730)=1,1,"")))</f>
        <v/>
      </c>
      <c r="F2730" s="1" t="str">
        <f>IF(I2730="","",IF(J2730="IN","",IF(COUNTIF($B$2:B2730,B2730)=1,1,"")))</f>
        <v/>
      </c>
      <c r="G2730" s="1" t="str">
        <f>IF(I2730="","",COUNTIF($K$1:K2730,K2730))</f>
        <v/>
      </c>
      <c r="H2730" s="1" t="str">
        <f>IF(I2730="","",COUNTIF($G$2:G2730,1))</f>
        <v/>
      </c>
    </row>
    <row r="2731" spans="1:8" x14ac:dyDescent="0.2">
      <c r="A2731" s="1" t="str">
        <f t="shared" si="86"/>
        <v/>
      </c>
      <c r="B2731" s="1" t="str">
        <f t="shared" si="87"/>
        <v/>
      </c>
      <c r="C2731" s="1" t="str">
        <f>IF(I2731="","",IF(J2731="OUT","",IF(COUNTIF($A$2:A2731,A2731)=1,1,"")))</f>
        <v/>
      </c>
      <c r="D2731" s="1" t="str">
        <f>IF(I2731="","",IF(J2731="IN","",IF(COUNTIF($A$2:A2731,A2731)=1,1,"")))</f>
        <v/>
      </c>
      <c r="E2731" s="1" t="str">
        <f>IF(I2731="","",IF(J2731="OUT","",IF(COUNTIF(B$2:$B2731,B2731)=1,1,"")))</f>
        <v/>
      </c>
      <c r="F2731" s="1" t="str">
        <f>IF(I2731="","",IF(J2731="IN","",IF(COUNTIF($B$2:B2731,B2731)=1,1,"")))</f>
        <v/>
      </c>
      <c r="G2731" s="1" t="str">
        <f>IF(I2731="","",COUNTIF($K$1:K2731,K2731))</f>
        <v/>
      </c>
      <c r="H2731" s="1" t="str">
        <f>IF(I2731="","",COUNTIF($G$2:G2731,1))</f>
        <v/>
      </c>
    </row>
    <row r="2732" spans="1:8" x14ac:dyDescent="0.2">
      <c r="A2732" s="1" t="str">
        <f t="shared" si="86"/>
        <v/>
      </c>
      <c r="B2732" s="1" t="str">
        <f t="shared" si="87"/>
        <v/>
      </c>
      <c r="C2732" s="1" t="str">
        <f>IF(I2732="","",IF(J2732="OUT","",IF(COUNTIF($A$2:A2732,A2732)=1,1,"")))</f>
        <v/>
      </c>
      <c r="D2732" s="1" t="str">
        <f>IF(I2732="","",IF(J2732="IN","",IF(COUNTIF($A$2:A2732,A2732)=1,1,"")))</f>
        <v/>
      </c>
      <c r="E2732" s="1" t="str">
        <f>IF(I2732="","",IF(J2732="OUT","",IF(COUNTIF(B$2:$B2732,B2732)=1,1,"")))</f>
        <v/>
      </c>
      <c r="F2732" s="1" t="str">
        <f>IF(I2732="","",IF(J2732="IN","",IF(COUNTIF($B$2:B2732,B2732)=1,1,"")))</f>
        <v/>
      </c>
      <c r="G2732" s="1" t="str">
        <f>IF(I2732="","",COUNTIF($K$1:K2732,K2732))</f>
        <v/>
      </c>
      <c r="H2732" s="1" t="str">
        <f>IF(I2732="","",COUNTIF($G$2:G2732,1))</f>
        <v/>
      </c>
    </row>
    <row r="2733" spans="1:8" x14ac:dyDescent="0.2">
      <c r="A2733" s="1" t="str">
        <f t="shared" si="86"/>
        <v/>
      </c>
      <c r="B2733" s="1" t="str">
        <f t="shared" si="87"/>
        <v/>
      </c>
      <c r="C2733" s="1" t="str">
        <f>IF(I2733="","",IF(J2733="OUT","",IF(COUNTIF($A$2:A2733,A2733)=1,1,"")))</f>
        <v/>
      </c>
      <c r="D2733" s="1" t="str">
        <f>IF(I2733="","",IF(J2733="IN","",IF(COUNTIF($A$2:A2733,A2733)=1,1,"")))</f>
        <v/>
      </c>
      <c r="E2733" s="1" t="str">
        <f>IF(I2733="","",IF(J2733="OUT","",IF(COUNTIF(B$2:$B2733,B2733)=1,1,"")))</f>
        <v/>
      </c>
      <c r="F2733" s="1" t="str">
        <f>IF(I2733="","",IF(J2733="IN","",IF(COUNTIF($B$2:B2733,B2733)=1,1,"")))</f>
        <v/>
      </c>
      <c r="G2733" s="1" t="str">
        <f>IF(I2733="","",COUNTIF($K$1:K2733,K2733))</f>
        <v/>
      </c>
      <c r="H2733" s="1" t="str">
        <f>IF(I2733="","",COUNTIF($G$2:G2733,1))</f>
        <v/>
      </c>
    </row>
    <row r="2734" spans="1:8" x14ac:dyDescent="0.2">
      <c r="A2734" s="1" t="str">
        <f t="shared" si="86"/>
        <v/>
      </c>
      <c r="B2734" s="1" t="str">
        <f t="shared" si="87"/>
        <v/>
      </c>
      <c r="C2734" s="1" t="str">
        <f>IF(I2734="","",IF(J2734="OUT","",IF(COUNTIF($A$2:A2734,A2734)=1,1,"")))</f>
        <v/>
      </c>
      <c r="D2734" s="1" t="str">
        <f>IF(I2734="","",IF(J2734="IN","",IF(COUNTIF($A$2:A2734,A2734)=1,1,"")))</f>
        <v/>
      </c>
      <c r="E2734" s="1" t="str">
        <f>IF(I2734="","",IF(J2734="OUT","",IF(COUNTIF(B$2:$B2734,B2734)=1,1,"")))</f>
        <v/>
      </c>
      <c r="F2734" s="1" t="str">
        <f>IF(I2734="","",IF(J2734="IN","",IF(COUNTIF($B$2:B2734,B2734)=1,1,"")))</f>
        <v/>
      </c>
      <c r="G2734" s="1" t="str">
        <f>IF(I2734="","",COUNTIF($K$1:K2734,K2734))</f>
        <v/>
      </c>
      <c r="H2734" s="1" t="str">
        <f>IF(I2734="","",COUNTIF($G$2:G2734,1))</f>
        <v/>
      </c>
    </row>
    <row r="2735" spans="1:8" x14ac:dyDescent="0.2">
      <c r="A2735" s="1" t="str">
        <f t="shared" si="86"/>
        <v/>
      </c>
      <c r="B2735" s="1" t="str">
        <f t="shared" si="87"/>
        <v/>
      </c>
      <c r="C2735" s="1" t="str">
        <f>IF(I2735="","",IF(J2735="OUT","",IF(COUNTIF($A$2:A2735,A2735)=1,1,"")))</f>
        <v/>
      </c>
      <c r="D2735" s="1" t="str">
        <f>IF(I2735="","",IF(J2735="IN","",IF(COUNTIF($A$2:A2735,A2735)=1,1,"")))</f>
        <v/>
      </c>
      <c r="E2735" s="1" t="str">
        <f>IF(I2735="","",IF(J2735="OUT","",IF(COUNTIF(B$2:$B2735,B2735)=1,1,"")))</f>
        <v/>
      </c>
      <c r="F2735" s="1" t="str">
        <f>IF(I2735="","",IF(J2735="IN","",IF(COUNTIF($B$2:B2735,B2735)=1,1,"")))</f>
        <v/>
      </c>
      <c r="G2735" s="1" t="str">
        <f>IF(I2735="","",COUNTIF($K$1:K2735,K2735))</f>
        <v/>
      </c>
      <c r="H2735" s="1" t="str">
        <f>IF(I2735="","",COUNTIF($G$2:G2735,1))</f>
        <v/>
      </c>
    </row>
    <row r="2736" spans="1:8" x14ac:dyDescent="0.2">
      <c r="A2736" s="1" t="str">
        <f t="shared" si="86"/>
        <v/>
      </c>
      <c r="B2736" s="1" t="str">
        <f t="shared" si="87"/>
        <v/>
      </c>
      <c r="C2736" s="1" t="str">
        <f>IF(I2736="","",IF(J2736="OUT","",IF(COUNTIF($A$2:A2736,A2736)=1,1,"")))</f>
        <v/>
      </c>
      <c r="D2736" s="1" t="str">
        <f>IF(I2736="","",IF(J2736="IN","",IF(COUNTIF($A$2:A2736,A2736)=1,1,"")))</f>
        <v/>
      </c>
      <c r="E2736" s="1" t="str">
        <f>IF(I2736="","",IF(J2736="OUT","",IF(COUNTIF(B$2:$B2736,B2736)=1,1,"")))</f>
        <v/>
      </c>
      <c r="F2736" s="1" t="str">
        <f>IF(I2736="","",IF(J2736="IN","",IF(COUNTIF($B$2:B2736,B2736)=1,1,"")))</f>
        <v/>
      </c>
      <c r="G2736" s="1" t="str">
        <f>IF(I2736="","",COUNTIF($K$1:K2736,K2736))</f>
        <v/>
      </c>
      <c r="H2736" s="1" t="str">
        <f>IF(I2736="","",COUNTIF($G$2:G2736,1))</f>
        <v/>
      </c>
    </row>
    <row r="2737" spans="1:8" x14ac:dyDescent="0.2">
      <c r="A2737" s="1" t="str">
        <f t="shared" si="86"/>
        <v/>
      </c>
      <c r="B2737" s="1" t="str">
        <f t="shared" si="87"/>
        <v/>
      </c>
      <c r="C2737" s="1" t="str">
        <f>IF(I2737="","",IF(J2737="OUT","",IF(COUNTIF($A$2:A2737,A2737)=1,1,"")))</f>
        <v/>
      </c>
      <c r="D2737" s="1" t="str">
        <f>IF(I2737="","",IF(J2737="IN","",IF(COUNTIF($A$2:A2737,A2737)=1,1,"")))</f>
        <v/>
      </c>
      <c r="E2737" s="1" t="str">
        <f>IF(I2737="","",IF(J2737="OUT","",IF(COUNTIF(B$2:$B2737,B2737)=1,1,"")))</f>
        <v/>
      </c>
      <c r="F2737" s="1" t="str">
        <f>IF(I2737="","",IF(J2737="IN","",IF(COUNTIF($B$2:B2737,B2737)=1,1,"")))</f>
        <v/>
      </c>
      <c r="G2737" s="1" t="str">
        <f>IF(I2737="","",COUNTIF($K$1:K2737,K2737))</f>
        <v/>
      </c>
      <c r="H2737" s="1" t="str">
        <f>IF(I2737="","",COUNTIF($G$2:G2737,1))</f>
        <v/>
      </c>
    </row>
    <row r="2738" spans="1:8" x14ac:dyDescent="0.2">
      <c r="A2738" s="1" t="str">
        <f t="shared" si="86"/>
        <v/>
      </c>
      <c r="B2738" s="1" t="str">
        <f t="shared" si="87"/>
        <v/>
      </c>
      <c r="C2738" s="1" t="str">
        <f>IF(I2738="","",IF(J2738="OUT","",IF(COUNTIF($A$2:A2738,A2738)=1,1,"")))</f>
        <v/>
      </c>
      <c r="D2738" s="1" t="str">
        <f>IF(I2738="","",IF(J2738="IN","",IF(COUNTIF($A$2:A2738,A2738)=1,1,"")))</f>
        <v/>
      </c>
      <c r="E2738" s="1" t="str">
        <f>IF(I2738="","",IF(J2738="OUT","",IF(COUNTIF(B$2:$B2738,B2738)=1,1,"")))</f>
        <v/>
      </c>
      <c r="F2738" s="1" t="str">
        <f>IF(I2738="","",IF(J2738="IN","",IF(COUNTIF($B$2:B2738,B2738)=1,1,"")))</f>
        <v/>
      </c>
      <c r="G2738" s="1" t="str">
        <f>IF(I2738="","",COUNTIF($K$1:K2738,K2738))</f>
        <v/>
      </c>
      <c r="H2738" s="1" t="str">
        <f>IF(I2738="","",COUNTIF($G$2:G2738,1))</f>
        <v/>
      </c>
    </row>
    <row r="2739" spans="1:8" x14ac:dyDescent="0.2">
      <c r="A2739" s="1" t="str">
        <f t="shared" si="86"/>
        <v/>
      </c>
      <c r="B2739" s="1" t="str">
        <f t="shared" si="87"/>
        <v/>
      </c>
      <c r="C2739" s="1" t="str">
        <f>IF(I2739="","",IF(J2739="OUT","",IF(COUNTIF($A$2:A2739,A2739)=1,1,"")))</f>
        <v/>
      </c>
      <c r="D2739" s="1" t="str">
        <f>IF(I2739="","",IF(J2739="IN","",IF(COUNTIF($A$2:A2739,A2739)=1,1,"")))</f>
        <v/>
      </c>
      <c r="E2739" s="1" t="str">
        <f>IF(I2739="","",IF(J2739="OUT","",IF(COUNTIF(B$2:$B2739,B2739)=1,1,"")))</f>
        <v/>
      </c>
      <c r="F2739" s="1" t="str">
        <f>IF(I2739="","",IF(J2739="IN","",IF(COUNTIF($B$2:B2739,B2739)=1,1,"")))</f>
        <v/>
      </c>
      <c r="G2739" s="1" t="str">
        <f>IF(I2739="","",COUNTIF($K$1:K2739,K2739))</f>
        <v/>
      </c>
      <c r="H2739" s="1" t="str">
        <f>IF(I2739="","",COUNTIF($G$2:G2739,1))</f>
        <v/>
      </c>
    </row>
    <row r="2740" spans="1:8" x14ac:dyDescent="0.2">
      <c r="A2740" s="1" t="str">
        <f t="shared" si="86"/>
        <v/>
      </c>
      <c r="B2740" s="1" t="str">
        <f t="shared" si="87"/>
        <v/>
      </c>
      <c r="C2740" s="1" t="str">
        <f>IF(I2740="","",IF(J2740="OUT","",IF(COUNTIF($A$2:A2740,A2740)=1,1,"")))</f>
        <v/>
      </c>
      <c r="D2740" s="1" t="str">
        <f>IF(I2740="","",IF(J2740="IN","",IF(COUNTIF($A$2:A2740,A2740)=1,1,"")))</f>
        <v/>
      </c>
      <c r="E2740" s="1" t="str">
        <f>IF(I2740="","",IF(J2740="OUT","",IF(COUNTIF(B$2:$B2740,B2740)=1,1,"")))</f>
        <v/>
      </c>
      <c r="F2740" s="1" t="str">
        <f>IF(I2740="","",IF(J2740="IN","",IF(COUNTIF($B$2:B2740,B2740)=1,1,"")))</f>
        <v/>
      </c>
      <c r="G2740" s="1" t="str">
        <f>IF(I2740="","",COUNTIF($K$1:K2740,K2740))</f>
        <v/>
      </c>
      <c r="H2740" s="1" t="str">
        <f>IF(I2740="","",COUNTIF($G$2:G2740,1))</f>
        <v/>
      </c>
    </row>
    <row r="2741" spans="1:8" x14ac:dyDescent="0.2">
      <c r="A2741" s="1" t="str">
        <f t="shared" si="86"/>
        <v/>
      </c>
      <c r="B2741" s="1" t="str">
        <f t="shared" si="87"/>
        <v/>
      </c>
      <c r="C2741" s="1" t="str">
        <f>IF(I2741="","",IF(J2741="OUT","",IF(COUNTIF($A$2:A2741,A2741)=1,1,"")))</f>
        <v/>
      </c>
      <c r="D2741" s="1" t="str">
        <f>IF(I2741="","",IF(J2741="IN","",IF(COUNTIF($A$2:A2741,A2741)=1,1,"")))</f>
        <v/>
      </c>
      <c r="E2741" s="1" t="str">
        <f>IF(I2741="","",IF(J2741="OUT","",IF(COUNTIF(B$2:$B2741,B2741)=1,1,"")))</f>
        <v/>
      </c>
      <c r="F2741" s="1" t="str">
        <f>IF(I2741="","",IF(J2741="IN","",IF(COUNTIF($B$2:B2741,B2741)=1,1,"")))</f>
        <v/>
      </c>
      <c r="G2741" s="1" t="str">
        <f>IF(I2741="","",COUNTIF($K$1:K2741,K2741))</f>
        <v/>
      </c>
      <c r="H2741" s="1" t="str">
        <f>IF(I2741="","",COUNTIF($G$2:G2741,1))</f>
        <v/>
      </c>
    </row>
    <row r="2742" spans="1:8" x14ac:dyDescent="0.2">
      <c r="A2742" s="1" t="str">
        <f t="shared" si="86"/>
        <v/>
      </c>
      <c r="B2742" s="1" t="str">
        <f t="shared" si="87"/>
        <v/>
      </c>
      <c r="C2742" s="1" t="str">
        <f>IF(I2742="","",IF(J2742="OUT","",IF(COUNTIF($A$2:A2742,A2742)=1,1,"")))</f>
        <v/>
      </c>
      <c r="D2742" s="1" t="str">
        <f>IF(I2742="","",IF(J2742="IN","",IF(COUNTIF($A$2:A2742,A2742)=1,1,"")))</f>
        <v/>
      </c>
      <c r="E2742" s="1" t="str">
        <f>IF(I2742="","",IF(J2742="OUT","",IF(COUNTIF(B$2:$B2742,B2742)=1,1,"")))</f>
        <v/>
      </c>
      <c r="F2742" s="1" t="str">
        <f>IF(I2742="","",IF(J2742="IN","",IF(COUNTIF($B$2:B2742,B2742)=1,1,"")))</f>
        <v/>
      </c>
      <c r="G2742" s="1" t="str">
        <f>IF(I2742="","",COUNTIF($K$1:K2742,K2742))</f>
        <v/>
      </c>
      <c r="H2742" s="1" t="str">
        <f>IF(I2742="","",COUNTIF($G$2:G2742,1))</f>
        <v/>
      </c>
    </row>
    <row r="2743" spans="1:8" x14ac:dyDescent="0.2">
      <c r="A2743" s="1" t="str">
        <f t="shared" si="86"/>
        <v/>
      </c>
      <c r="B2743" s="1" t="str">
        <f t="shared" si="87"/>
        <v/>
      </c>
      <c r="C2743" s="1" t="str">
        <f>IF(I2743="","",IF(J2743="OUT","",IF(COUNTIF($A$2:A2743,A2743)=1,1,"")))</f>
        <v/>
      </c>
      <c r="D2743" s="1" t="str">
        <f>IF(I2743="","",IF(J2743="IN","",IF(COUNTIF($A$2:A2743,A2743)=1,1,"")))</f>
        <v/>
      </c>
      <c r="E2743" s="1" t="str">
        <f>IF(I2743="","",IF(J2743="OUT","",IF(COUNTIF(B$2:$B2743,B2743)=1,1,"")))</f>
        <v/>
      </c>
      <c r="F2743" s="1" t="str">
        <f>IF(I2743="","",IF(J2743="IN","",IF(COUNTIF($B$2:B2743,B2743)=1,1,"")))</f>
        <v/>
      </c>
      <c r="G2743" s="1" t="str">
        <f>IF(I2743="","",COUNTIF($K$1:K2743,K2743))</f>
        <v/>
      </c>
      <c r="H2743" s="1" t="str">
        <f>IF(I2743="","",COUNTIF($G$2:G2743,1))</f>
        <v/>
      </c>
    </row>
    <row r="2744" spans="1:8" x14ac:dyDescent="0.2">
      <c r="A2744" s="1" t="str">
        <f t="shared" si="86"/>
        <v/>
      </c>
      <c r="B2744" s="1" t="str">
        <f t="shared" si="87"/>
        <v/>
      </c>
      <c r="C2744" s="1" t="str">
        <f>IF(I2744="","",IF(J2744="OUT","",IF(COUNTIF($A$2:A2744,A2744)=1,1,"")))</f>
        <v/>
      </c>
      <c r="D2744" s="1" t="str">
        <f>IF(I2744="","",IF(J2744="IN","",IF(COUNTIF($A$2:A2744,A2744)=1,1,"")))</f>
        <v/>
      </c>
      <c r="E2744" s="1" t="str">
        <f>IF(I2744="","",IF(J2744="OUT","",IF(COUNTIF(B$2:$B2744,B2744)=1,1,"")))</f>
        <v/>
      </c>
      <c r="F2744" s="1" t="str">
        <f>IF(I2744="","",IF(J2744="IN","",IF(COUNTIF($B$2:B2744,B2744)=1,1,"")))</f>
        <v/>
      </c>
      <c r="G2744" s="1" t="str">
        <f>IF(I2744="","",COUNTIF($K$1:K2744,K2744))</f>
        <v/>
      </c>
      <c r="H2744" s="1" t="str">
        <f>IF(I2744="","",COUNTIF($G$2:G2744,1))</f>
        <v/>
      </c>
    </row>
    <row r="2745" spans="1:8" x14ac:dyDescent="0.2">
      <c r="A2745" s="1" t="str">
        <f t="shared" si="86"/>
        <v/>
      </c>
      <c r="B2745" s="1" t="str">
        <f t="shared" si="87"/>
        <v/>
      </c>
      <c r="C2745" s="1" t="str">
        <f>IF(I2745="","",IF(J2745="OUT","",IF(COUNTIF($A$2:A2745,A2745)=1,1,"")))</f>
        <v/>
      </c>
      <c r="D2745" s="1" t="str">
        <f>IF(I2745="","",IF(J2745="IN","",IF(COUNTIF($A$2:A2745,A2745)=1,1,"")))</f>
        <v/>
      </c>
      <c r="E2745" s="1" t="str">
        <f>IF(I2745="","",IF(J2745="OUT","",IF(COUNTIF(B$2:$B2745,B2745)=1,1,"")))</f>
        <v/>
      </c>
      <c r="F2745" s="1" t="str">
        <f>IF(I2745="","",IF(J2745="IN","",IF(COUNTIF($B$2:B2745,B2745)=1,1,"")))</f>
        <v/>
      </c>
      <c r="G2745" s="1" t="str">
        <f>IF(I2745="","",COUNTIF($K$1:K2745,K2745))</f>
        <v/>
      </c>
      <c r="H2745" s="1" t="str">
        <f>IF(I2745="","",COUNTIF($G$2:G2745,1))</f>
        <v/>
      </c>
    </row>
    <row r="2746" spans="1:8" x14ac:dyDescent="0.2">
      <c r="A2746" s="1" t="str">
        <f t="shared" si="86"/>
        <v/>
      </c>
      <c r="B2746" s="1" t="str">
        <f t="shared" si="87"/>
        <v/>
      </c>
      <c r="C2746" s="1" t="str">
        <f>IF(I2746="","",IF(J2746="OUT","",IF(COUNTIF($A$2:A2746,A2746)=1,1,"")))</f>
        <v/>
      </c>
      <c r="D2746" s="1" t="str">
        <f>IF(I2746="","",IF(J2746="IN","",IF(COUNTIF($A$2:A2746,A2746)=1,1,"")))</f>
        <v/>
      </c>
      <c r="E2746" s="1" t="str">
        <f>IF(I2746="","",IF(J2746="OUT","",IF(COUNTIF(B$2:$B2746,B2746)=1,1,"")))</f>
        <v/>
      </c>
      <c r="F2746" s="1" t="str">
        <f>IF(I2746="","",IF(J2746="IN","",IF(COUNTIF($B$2:B2746,B2746)=1,1,"")))</f>
        <v/>
      </c>
      <c r="G2746" s="1" t="str">
        <f>IF(I2746="","",COUNTIF($K$1:K2746,K2746))</f>
        <v/>
      </c>
      <c r="H2746" s="1" t="str">
        <f>IF(I2746="","",COUNTIF($G$2:G2746,1))</f>
        <v/>
      </c>
    </row>
    <row r="2747" spans="1:8" x14ac:dyDescent="0.2">
      <c r="A2747" s="1" t="str">
        <f t="shared" si="86"/>
        <v/>
      </c>
      <c r="B2747" s="1" t="str">
        <f t="shared" si="87"/>
        <v/>
      </c>
      <c r="C2747" s="1" t="str">
        <f>IF(I2747="","",IF(J2747="OUT","",IF(COUNTIF($A$2:A2747,A2747)=1,1,"")))</f>
        <v/>
      </c>
      <c r="D2747" s="1" t="str">
        <f>IF(I2747="","",IF(J2747="IN","",IF(COUNTIF($A$2:A2747,A2747)=1,1,"")))</f>
        <v/>
      </c>
      <c r="E2747" s="1" t="str">
        <f>IF(I2747="","",IF(J2747="OUT","",IF(COUNTIF(B$2:$B2747,B2747)=1,1,"")))</f>
        <v/>
      </c>
      <c r="F2747" s="1" t="str">
        <f>IF(I2747="","",IF(J2747="IN","",IF(COUNTIF($B$2:B2747,B2747)=1,1,"")))</f>
        <v/>
      </c>
      <c r="G2747" s="1" t="str">
        <f>IF(I2747="","",COUNTIF($K$1:K2747,K2747))</f>
        <v/>
      </c>
      <c r="H2747" s="1" t="str">
        <f>IF(I2747="","",COUNTIF($G$2:G2747,1))</f>
        <v/>
      </c>
    </row>
    <row r="2748" spans="1:8" x14ac:dyDescent="0.2">
      <c r="A2748" s="1" t="str">
        <f t="shared" si="86"/>
        <v/>
      </c>
      <c r="B2748" s="1" t="str">
        <f t="shared" si="87"/>
        <v/>
      </c>
      <c r="C2748" s="1" t="str">
        <f>IF(I2748="","",IF(J2748="OUT","",IF(COUNTIF($A$2:A2748,A2748)=1,1,"")))</f>
        <v/>
      </c>
      <c r="D2748" s="1" t="str">
        <f>IF(I2748="","",IF(J2748="IN","",IF(COUNTIF($A$2:A2748,A2748)=1,1,"")))</f>
        <v/>
      </c>
      <c r="E2748" s="1" t="str">
        <f>IF(I2748="","",IF(J2748="OUT","",IF(COUNTIF(B$2:$B2748,B2748)=1,1,"")))</f>
        <v/>
      </c>
      <c r="F2748" s="1" t="str">
        <f>IF(I2748="","",IF(J2748="IN","",IF(COUNTIF($B$2:B2748,B2748)=1,1,"")))</f>
        <v/>
      </c>
      <c r="G2748" s="1" t="str">
        <f>IF(I2748="","",COUNTIF($K$1:K2748,K2748))</f>
        <v/>
      </c>
      <c r="H2748" s="1" t="str">
        <f>IF(I2748="","",COUNTIF($G$2:G2748,1))</f>
        <v/>
      </c>
    </row>
    <row r="2749" spans="1:8" x14ac:dyDescent="0.2">
      <c r="A2749" s="1" t="str">
        <f t="shared" si="86"/>
        <v/>
      </c>
      <c r="B2749" s="1" t="str">
        <f t="shared" si="87"/>
        <v/>
      </c>
      <c r="C2749" s="1" t="str">
        <f>IF(I2749="","",IF(J2749="OUT","",IF(COUNTIF($A$2:A2749,A2749)=1,1,"")))</f>
        <v/>
      </c>
      <c r="D2749" s="1" t="str">
        <f>IF(I2749="","",IF(J2749="IN","",IF(COUNTIF($A$2:A2749,A2749)=1,1,"")))</f>
        <v/>
      </c>
      <c r="E2749" s="1" t="str">
        <f>IF(I2749="","",IF(J2749="OUT","",IF(COUNTIF(B$2:$B2749,B2749)=1,1,"")))</f>
        <v/>
      </c>
      <c r="F2749" s="1" t="str">
        <f>IF(I2749="","",IF(J2749="IN","",IF(COUNTIF($B$2:B2749,B2749)=1,1,"")))</f>
        <v/>
      </c>
      <c r="G2749" s="1" t="str">
        <f>IF(I2749="","",COUNTIF($K$1:K2749,K2749))</f>
        <v/>
      </c>
      <c r="H2749" s="1" t="str">
        <f>IF(I2749="","",COUNTIF($G$2:G2749,1))</f>
        <v/>
      </c>
    </row>
    <row r="2750" spans="1:8" x14ac:dyDescent="0.2">
      <c r="A2750" s="1" t="str">
        <f t="shared" si="86"/>
        <v/>
      </c>
      <c r="B2750" s="1" t="str">
        <f t="shared" si="87"/>
        <v/>
      </c>
      <c r="C2750" s="1" t="str">
        <f>IF(I2750="","",IF(J2750="OUT","",IF(COUNTIF($A$2:A2750,A2750)=1,1,"")))</f>
        <v/>
      </c>
      <c r="D2750" s="1" t="str">
        <f>IF(I2750="","",IF(J2750="IN","",IF(COUNTIF($A$2:A2750,A2750)=1,1,"")))</f>
        <v/>
      </c>
      <c r="E2750" s="1" t="str">
        <f>IF(I2750="","",IF(J2750="OUT","",IF(COUNTIF(B$2:$B2750,B2750)=1,1,"")))</f>
        <v/>
      </c>
      <c r="F2750" s="1" t="str">
        <f>IF(I2750="","",IF(J2750="IN","",IF(COUNTIF($B$2:B2750,B2750)=1,1,"")))</f>
        <v/>
      </c>
      <c r="G2750" s="1" t="str">
        <f>IF(I2750="","",COUNTIF($K$1:K2750,K2750))</f>
        <v/>
      </c>
      <c r="H2750" s="1" t="str">
        <f>IF(I2750="","",COUNTIF($G$2:G2750,1))</f>
        <v/>
      </c>
    </row>
    <row r="2751" spans="1:8" x14ac:dyDescent="0.2">
      <c r="A2751" s="1" t="str">
        <f t="shared" si="86"/>
        <v/>
      </c>
      <c r="B2751" s="1" t="str">
        <f t="shared" si="87"/>
        <v/>
      </c>
      <c r="C2751" s="1" t="str">
        <f>IF(I2751="","",IF(J2751="OUT","",IF(COUNTIF($A$2:A2751,A2751)=1,1,"")))</f>
        <v/>
      </c>
      <c r="D2751" s="1" t="str">
        <f>IF(I2751="","",IF(J2751="IN","",IF(COUNTIF($A$2:A2751,A2751)=1,1,"")))</f>
        <v/>
      </c>
      <c r="E2751" s="1" t="str">
        <f>IF(I2751="","",IF(J2751="OUT","",IF(COUNTIF(B$2:$B2751,B2751)=1,1,"")))</f>
        <v/>
      </c>
      <c r="F2751" s="1" t="str">
        <f>IF(I2751="","",IF(J2751="IN","",IF(COUNTIF($B$2:B2751,B2751)=1,1,"")))</f>
        <v/>
      </c>
      <c r="G2751" s="1" t="str">
        <f>IF(I2751="","",COUNTIF($K$1:K2751,K2751))</f>
        <v/>
      </c>
      <c r="H2751" s="1" t="str">
        <f>IF(I2751="","",COUNTIF($G$2:G2751,1))</f>
        <v/>
      </c>
    </row>
    <row r="2752" spans="1:8" x14ac:dyDescent="0.2">
      <c r="A2752" s="1" t="str">
        <f t="shared" si="86"/>
        <v/>
      </c>
      <c r="B2752" s="1" t="str">
        <f t="shared" si="87"/>
        <v/>
      </c>
      <c r="C2752" s="1" t="str">
        <f>IF(I2752="","",IF(J2752="OUT","",IF(COUNTIF($A$2:A2752,A2752)=1,1,"")))</f>
        <v/>
      </c>
      <c r="D2752" s="1" t="str">
        <f>IF(I2752="","",IF(J2752="IN","",IF(COUNTIF($A$2:A2752,A2752)=1,1,"")))</f>
        <v/>
      </c>
      <c r="E2752" s="1" t="str">
        <f>IF(I2752="","",IF(J2752="OUT","",IF(COUNTIF(B$2:$B2752,B2752)=1,1,"")))</f>
        <v/>
      </c>
      <c r="F2752" s="1" t="str">
        <f>IF(I2752="","",IF(J2752="IN","",IF(COUNTIF($B$2:B2752,B2752)=1,1,"")))</f>
        <v/>
      </c>
      <c r="G2752" s="1" t="str">
        <f>IF(I2752="","",COUNTIF($K$1:K2752,K2752))</f>
        <v/>
      </c>
      <c r="H2752" s="1" t="str">
        <f>IF(I2752="","",COUNTIF($G$2:G2752,1))</f>
        <v/>
      </c>
    </row>
    <row r="2753" spans="1:8" x14ac:dyDescent="0.2">
      <c r="A2753" s="1" t="str">
        <f t="shared" si="86"/>
        <v/>
      </c>
      <c r="B2753" s="1" t="str">
        <f t="shared" si="87"/>
        <v/>
      </c>
      <c r="C2753" s="1" t="str">
        <f>IF(I2753="","",IF(J2753="OUT","",IF(COUNTIF($A$2:A2753,A2753)=1,1,"")))</f>
        <v/>
      </c>
      <c r="D2753" s="1" t="str">
        <f>IF(I2753="","",IF(J2753="IN","",IF(COUNTIF($A$2:A2753,A2753)=1,1,"")))</f>
        <v/>
      </c>
      <c r="E2753" s="1" t="str">
        <f>IF(I2753="","",IF(J2753="OUT","",IF(COUNTIF(B$2:$B2753,B2753)=1,1,"")))</f>
        <v/>
      </c>
      <c r="F2753" s="1" t="str">
        <f>IF(I2753="","",IF(J2753="IN","",IF(COUNTIF($B$2:B2753,B2753)=1,1,"")))</f>
        <v/>
      </c>
      <c r="G2753" s="1" t="str">
        <f>IF(I2753="","",COUNTIF($K$1:K2753,K2753))</f>
        <v/>
      </c>
      <c r="H2753" s="1" t="str">
        <f>IF(I2753="","",COUNTIF($G$2:G2753,1))</f>
        <v/>
      </c>
    </row>
    <row r="2754" spans="1:8" x14ac:dyDescent="0.2">
      <c r="A2754" s="1" t="str">
        <f t="shared" si="86"/>
        <v/>
      </c>
      <c r="B2754" s="1" t="str">
        <f t="shared" si="87"/>
        <v/>
      </c>
      <c r="C2754" s="1" t="str">
        <f>IF(I2754="","",IF(J2754="OUT","",IF(COUNTIF($A$2:A2754,A2754)=1,1,"")))</f>
        <v/>
      </c>
      <c r="D2754" s="1" t="str">
        <f>IF(I2754="","",IF(J2754="IN","",IF(COUNTIF($A$2:A2754,A2754)=1,1,"")))</f>
        <v/>
      </c>
      <c r="E2754" s="1" t="str">
        <f>IF(I2754="","",IF(J2754="OUT","",IF(COUNTIF(B$2:$B2754,B2754)=1,1,"")))</f>
        <v/>
      </c>
      <c r="F2754" s="1" t="str">
        <f>IF(I2754="","",IF(J2754="IN","",IF(COUNTIF($B$2:B2754,B2754)=1,1,"")))</f>
        <v/>
      </c>
      <c r="G2754" s="1" t="str">
        <f>IF(I2754="","",COUNTIF($K$1:K2754,K2754))</f>
        <v/>
      </c>
      <c r="H2754" s="1" t="str">
        <f>IF(I2754="","",COUNTIF($G$2:G2754,1))</f>
        <v/>
      </c>
    </row>
    <row r="2755" spans="1:8" x14ac:dyDescent="0.2">
      <c r="A2755" s="1" t="str">
        <f t="shared" si="86"/>
        <v/>
      </c>
      <c r="B2755" s="1" t="str">
        <f t="shared" si="87"/>
        <v/>
      </c>
      <c r="C2755" s="1" t="str">
        <f>IF(I2755="","",IF(J2755="OUT","",IF(COUNTIF($A$2:A2755,A2755)=1,1,"")))</f>
        <v/>
      </c>
      <c r="D2755" s="1" t="str">
        <f>IF(I2755="","",IF(J2755="IN","",IF(COUNTIF($A$2:A2755,A2755)=1,1,"")))</f>
        <v/>
      </c>
      <c r="E2755" s="1" t="str">
        <f>IF(I2755="","",IF(J2755="OUT","",IF(COUNTIF(B$2:$B2755,B2755)=1,1,"")))</f>
        <v/>
      </c>
      <c r="F2755" s="1" t="str">
        <f>IF(I2755="","",IF(J2755="IN","",IF(COUNTIF($B$2:B2755,B2755)=1,1,"")))</f>
        <v/>
      </c>
      <c r="G2755" s="1" t="str">
        <f>IF(I2755="","",COUNTIF($K$1:K2755,K2755))</f>
        <v/>
      </c>
      <c r="H2755" s="1" t="str">
        <f>IF(I2755="","",COUNTIF($G$2:G2755,1))</f>
        <v/>
      </c>
    </row>
    <row r="2756" spans="1:8" x14ac:dyDescent="0.2">
      <c r="A2756" s="1" t="str">
        <f t="shared" si="86"/>
        <v/>
      </c>
      <c r="B2756" s="1" t="str">
        <f t="shared" si="87"/>
        <v/>
      </c>
      <c r="C2756" s="1" t="str">
        <f>IF(I2756="","",IF(J2756="OUT","",IF(COUNTIF($A$2:A2756,A2756)=1,1,"")))</f>
        <v/>
      </c>
      <c r="D2756" s="1" t="str">
        <f>IF(I2756="","",IF(J2756="IN","",IF(COUNTIF($A$2:A2756,A2756)=1,1,"")))</f>
        <v/>
      </c>
      <c r="E2756" s="1" t="str">
        <f>IF(I2756="","",IF(J2756="OUT","",IF(COUNTIF(B$2:$B2756,B2756)=1,1,"")))</f>
        <v/>
      </c>
      <c r="F2756" s="1" t="str">
        <f>IF(I2756="","",IF(J2756="IN","",IF(COUNTIF($B$2:B2756,B2756)=1,1,"")))</f>
        <v/>
      </c>
      <c r="G2756" s="1" t="str">
        <f>IF(I2756="","",COUNTIF($K$1:K2756,K2756))</f>
        <v/>
      </c>
      <c r="H2756" s="1" t="str">
        <f>IF(I2756="","",COUNTIF($G$2:G2756,1))</f>
        <v/>
      </c>
    </row>
    <row r="2757" spans="1:8" x14ac:dyDescent="0.2">
      <c r="A2757" s="1" t="str">
        <f t="shared" si="86"/>
        <v/>
      </c>
      <c r="B2757" s="1" t="str">
        <f t="shared" si="87"/>
        <v/>
      </c>
      <c r="C2757" s="1" t="str">
        <f>IF(I2757="","",IF(J2757="OUT","",IF(COUNTIF($A$2:A2757,A2757)=1,1,"")))</f>
        <v/>
      </c>
      <c r="D2757" s="1" t="str">
        <f>IF(I2757="","",IF(J2757="IN","",IF(COUNTIF($A$2:A2757,A2757)=1,1,"")))</f>
        <v/>
      </c>
      <c r="E2757" s="1" t="str">
        <f>IF(I2757="","",IF(J2757="OUT","",IF(COUNTIF(B$2:$B2757,B2757)=1,1,"")))</f>
        <v/>
      </c>
      <c r="F2757" s="1" t="str">
        <f>IF(I2757="","",IF(J2757="IN","",IF(COUNTIF($B$2:B2757,B2757)=1,1,"")))</f>
        <v/>
      </c>
      <c r="G2757" s="1" t="str">
        <f>IF(I2757="","",COUNTIF($K$1:K2757,K2757))</f>
        <v/>
      </c>
      <c r="H2757" s="1" t="str">
        <f>IF(I2757="","",COUNTIF($G$2:G2757,1))</f>
        <v/>
      </c>
    </row>
    <row r="2758" spans="1:8" x14ac:dyDescent="0.2">
      <c r="A2758" s="1" t="str">
        <f t="shared" si="86"/>
        <v/>
      </c>
      <c r="B2758" s="1" t="str">
        <f t="shared" si="87"/>
        <v/>
      </c>
      <c r="C2758" s="1" t="str">
        <f>IF(I2758="","",IF(J2758="OUT","",IF(COUNTIF($A$2:A2758,A2758)=1,1,"")))</f>
        <v/>
      </c>
      <c r="D2758" s="1" t="str">
        <f>IF(I2758="","",IF(J2758="IN","",IF(COUNTIF($A$2:A2758,A2758)=1,1,"")))</f>
        <v/>
      </c>
      <c r="E2758" s="1" t="str">
        <f>IF(I2758="","",IF(J2758="OUT","",IF(COUNTIF(B$2:$B2758,B2758)=1,1,"")))</f>
        <v/>
      </c>
      <c r="F2758" s="1" t="str">
        <f>IF(I2758="","",IF(J2758="IN","",IF(COUNTIF($B$2:B2758,B2758)=1,1,"")))</f>
        <v/>
      </c>
      <c r="G2758" s="1" t="str">
        <f>IF(I2758="","",COUNTIF($K$1:K2758,K2758))</f>
        <v/>
      </c>
      <c r="H2758" s="1" t="str">
        <f>IF(I2758="","",COUNTIF($G$2:G2758,1))</f>
        <v/>
      </c>
    </row>
    <row r="2759" spans="1:8" x14ac:dyDescent="0.2">
      <c r="A2759" s="1" t="str">
        <f t="shared" si="86"/>
        <v/>
      </c>
      <c r="B2759" s="1" t="str">
        <f t="shared" si="87"/>
        <v/>
      </c>
      <c r="C2759" s="1" t="str">
        <f>IF(I2759="","",IF(J2759="OUT","",IF(COUNTIF($A$2:A2759,A2759)=1,1,"")))</f>
        <v/>
      </c>
      <c r="D2759" s="1" t="str">
        <f>IF(I2759="","",IF(J2759="IN","",IF(COUNTIF($A$2:A2759,A2759)=1,1,"")))</f>
        <v/>
      </c>
      <c r="E2759" s="1" t="str">
        <f>IF(I2759="","",IF(J2759="OUT","",IF(COUNTIF(B$2:$B2759,B2759)=1,1,"")))</f>
        <v/>
      </c>
      <c r="F2759" s="1" t="str">
        <f>IF(I2759="","",IF(J2759="IN","",IF(COUNTIF($B$2:B2759,B2759)=1,1,"")))</f>
        <v/>
      </c>
      <c r="G2759" s="1" t="str">
        <f>IF(I2759="","",COUNTIF($K$1:K2759,K2759))</f>
        <v/>
      </c>
      <c r="H2759" s="1" t="str">
        <f>IF(I2759="","",COUNTIF($G$2:G2759,1))</f>
        <v/>
      </c>
    </row>
    <row r="2760" spans="1:8" x14ac:dyDescent="0.2">
      <c r="A2760" s="1" t="str">
        <f t="shared" si="86"/>
        <v/>
      </c>
      <c r="B2760" s="1" t="str">
        <f t="shared" si="87"/>
        <v/>
      </c>
      <c r="C2760" s="1" t="str">
        <f>IF(I2760="","",IF(J2760="OUT","",IF(COUNTIF($A$2:A2760,A2760)=1,1,"")))</f>
        <v/>
      </c>
      <c r="D2760" s="1" t="str">
        <f>IF(I2760="","",IF(J2760="IN","",IF(COUNTIF($A$2:A2760,A2760)=1,1,"")))</f>
        <v/>
      </c>
      <c r="E2760" s="1" t="str">
        <f>IF(I2760="","",IF(J2760="OUT","",IF(COUNTIF(B$2:$B2760,B2760)=1,1,"")))</f>
        <v/>
      </c>
      <c r="F2760" s="1" t="str">
        <f>IF(I2760="","",IF(J2760="IN","",IF(COUNTIF($B$2:B2760,B2760)=1,1,"")))</f>
        <v/>
      </c>
      <c r="G2760" s="1" t="str">
        <f>IF(I2760="","",COUNTIF($K$1:K2760,K2760))</f>
        <v/>
      </c>
      <c r="H2760" s="1" t="str">
        <f>IF(I2760="","",COUNTIF($G$2:G2760,1))</f>
        <v/>
      </c>
    </row>
    <row r="2761" spans="1:8" x14ac:dyDescent="0.2">
      <c r="A2761" s="1" t="str">
        <f t="shared" si="86"/>
        <v/>
      </c>
      <c r="B2761" s="1" t="str">
        <f t="shared" si="87"/>
        <v/>
      </c>
      <c r="C2761" s="1" t="str">
        <f>IF(I2761="","",IF(J2761="OUT","",IF(COUNTIF($A$2:A2761,A2761)=1,1,"")))</f>
        <v/>
      </c>
      <c r="D2761" s="1" t="str">
        <f>IF(I2761="","",IF(J2761="IN","",IF(COUNTIF($A$2:A2761,A2761)=1,1,"")))</f>
        <v/>
      </c>
      <c r="E2761" s="1" t="str">
        <f>IF(I2761="","",IF(J2761="OUT","",IF(COUNTIF(B$2:$B2761,B2761)=1,1,"")))</f>
        <v/>
      </c>
      <c r="F2761" s="1" t="str">
        <f>IF(I2761="","",IF(J2761="IN","",IF(COUNTIF($B$2:B2761,B2761)=1,1,"")))</f>
        <v/>
      </c>
      <c r="G2761" s="1" t="str">
        <f>IF(I2761="","",COUNTIF($K$1:K2761,K2761))</f>
        <v/>
      </c>
      <c r="H2761" s="1" t="str">
        <f>IF(I2761="","",COUNTIF($G$2:G2761,1))</f>
        <v/>
      </c>
    </row>
    <row r="2762" spans="1:8" x14ac:dyDescent="0.2">
      <c r="A2762" s="1" t="str">
        <f t="shared" si="86"/>
        <v/>
      </c>
      <c r="B2762" s="1" t="str">
        <f t="shared" si="87"/>
        <v/>
      </c>
      <c r="C2762" s="1" t="str">
        <f>IF(I2762="","",IF(J2762="OUT","",IF(COUNTIF($A$2:A2762,A2762)=1,1,"")))</f>
        <v/>
      </c>
      <c r="D2762" s="1" t="str">
        <f>IF(I2762="","",IF(J2762="IN","",IF(COUNTIF($A$2:A2762,A2762)=1,1,"")))</f>
        <v/>
      </c>
      <c r="E2762" s="1" t="str">
        <f>IF(I2762="","",IF(J2762="OUT","",IF(COUNTIF(B$2:$B2762,B2762)=1,1,"")))</f>
        <v/>
      </c>
      <c r="F2762" s="1" t="str">
        <f>IF(I2762="","",IF(J2762="IN","",IF(COUNTIF($B$2:B2762,B2762)=1,1,"")))</f>
        <v/>
      </c>
      <c r="G2762" s="1" t="str">
        <f>IF(I2762="","",COUNTIF($K$1:K2762,K2762))</f>
        <v/>
      </c>
      <c r="H2762" s="1" t="str">
        <f>IF(I2762="","",COUNTIF($G$2:G2762,1))</f>
        <v/>
      </c>
    </row>
    <row r="2763" spans="1:8" x14ac:dyDescent="0.2">
      <c r="A2763" s="1" t="str">
        <f t="shared" si="86"/>
        <v/>
      </c>
      <c r="B2763" s="1" t="str">
        <f t="shared" si="87"/>
        <v/>
      </c>
      <c r="C2763" s="1" t="str">
        <f>IF(I2763="","",IF(J2763="OUT","",IF(COUNTIF($A$2:A2763,A2763)=1,1,"")))</f>
        <v/>
      </c>
      <c r="D2763" s="1" t="str">
        <f>IF(I2763="","",IF(J2763="IN","",IF(COUNTIF($A$2:A2763,A2763)=1,1,"")))</f>
        <v/>
      </c>
      <c r="E2763" s="1" t="str">
        <f>IF(I2763="","",IF(J2763="OUT","",IF(COUNTIF(B$2:$B2763,B2763)=1,1,"")))</f>
        <v/>
      </c>
      <c r="F2763" s="1" t="str">
        <f>IF(I2763="","",IF(J2763="IN","",IF(COUNTIF($B$2:B2763,B2763)=1,1,"")))</f>
        <v/>
      </c>
      <c r="G2763" s="1" t="str">
        <f>IF(I2763="","",COUNTIF($K$1:K2763,K2763))</f>
        <v/>
      </c>
      <c r="H2763" s="1" t="str">
        <f>IF(I2763="","",COUNTIF($G$2:G2763,1))</f>
        <v/>
      </c>
    </row>
    <row r="2764" spans="1:8" x14ac:dyDescent="0.2">
      <c r="A2764" s="1" t="str">
        <f t="shared" si="86"/>
        <v/>
      </c>
      <c r="B2764" s="1" t="str">
        <f t="shared" si="87"/>
        <v/>
      </c>
      <c r="C2764" s="1" t="str">
        <f>IF(I2764="","",IF(J2764="OUT","",IF(COUNTIF($A$2:A2764,A2764)=1,1,"")))</f>
        <v/>
      </c>
      <c r="D2764" s="1" t="str">
        <f>IF(I2764="","",IF(J2764="IN","",IF(COUNTIF($A$2:A2764,A2764)=1,1,"")))</f>
        <v/>
      </c>
      <c r="E2764" s="1" t="str">
        <f>IF(I2764="","",IF(J2764="OUT","",IF(COUNTIF(B$2:$B2764,B2764)=1,1,"")))</f>
        <v/>
      </c>
      <c r="F2764" s="1" t="str">
        <f>IF(I2764="","",IF(J2764="IN","",IF(COUNTIF($B$2:B2764,B2764)=1,1,"")))</f>
        <v/>
      </c>
      <c r="G2764" s="1" t="str">
        <f>IF(I2764="","",COUNTIF($K$1:K2764,K2764))</f>
        <v/>
      </c>
      <c r="H2764" s="1" t="str">
        <f>IF(I2764="","",COUNTIF($G$2:G2764,1))</f>
        <v/>
      </c>
    </row>
    <row r="2765" spans="1:8" x14ac:dyDescent="0.2">
      <c r="A2765" s="1" t="str">
        <f t="shared" si="86"/>
        <v/>
      </c>
      <c r="B2765" s="1" t="str">
        <f t="shared" si="87"/>
        <v/>
      </c>
      <c r="C2765" s="1" t="str">
        <f>IF(I2765="","",IF(J2765="OUT","",IF(COUNTIF($A$2:A2765,A2765)=1,1,"")))</f>
        <v/>
      </c>
      <c r="D2765" s="1" t="str">
        <f>IF(I2765="","",IF(J2765="IN","",IF(COUNTIF($A$2:A2765,A2765)=1,1,"")))</f>
        <v/>
      </c>
      <c r="E2765" s="1" t="str">
        <f>IF(I2765="","",IF(J2765="OUT","",IF(COUNTIF(B$2:$B2765,B2765)=1,1,"")))</f>
        <v/>
      </c>
      <c r="F2765" s="1" t="str">
        <f>IF(I2765="","",IF(J2765="IN","",IF(COUNTIF($B$2:B2765,B2765)=1,1,"")))</f>
        <v/>
      </c>
      <c r="G2765" s="1" t="str">
        <f>IF(I2765="","",COUNTIF($K$1:K2765,K2765))</f>
        <v/>
      </c>
      <c r="H2765" s="1" t="str">
        <f>IF(I2765="","",COUNTIF($G$2:G2765,1))</f>
        <v/>
      </c>
    </row>
    <row r="2766" spans="1:8" x14ac:dyDescent="0.2">
      <c r="A2766" s="1" t="str">
        <f t="shared" si="86"/>
        <v/>
      </c>
      <c r="B2766" s="1" t="str">
        <f t="shared" si="87"/>
        <v/>
      </c>
      <c r="C2766" s="1" t="str">
        <f>IF(I2766="","",IF(J2766="OUT","",IF(COUNTIF($A$2:A2766,A2766)=1,1,"")))</f>
        <v/>
      </c>
      <c r="D2766" s="1" t="str">
        <f>IF(I2766="","",IF(J2766="IN","",IF(COUNTIF($A$2:A2766,A2766)=1,1,"")))</f>
        <v/>
      </c>
      <c r="E2766" s="1" t="str">
        <f>IF(I2766="","",IF(J2766="OUT","",IF(COUNTIF(B$2:$B2766,B2766)=1,1,"")))</f>
        <v/>
      </c>
      <c r="F2766" s="1" t="str">
        <f>IF(I2766="","",IF(J2766="IN","",IF(COUNTIF($B$2:B2766,B2766)=1,1,"")))</f>
        <v/>
      </c>
      <c r="G2766" s="1" t="str">
        <f>IF(I2766="","",COUNTIF($K$1:K2766,K2766))</f>
        <v/>
      </c>
      <c r="H2766" s="1" t="str">
        <f>IF(I2766="","",COUNTIF($G$2:G2766,1))</f>
        <v/>
      </c>
    </row>
    <row r="2767" spans="1:8" x14ac:dyDescent="0.2">
      <c r="A2767" s="1" t="str">
        <f t="shared" si="86"/>
        <v/>
      </c>
      <c r="B2767" s="1" t="str">
        <f t="shared" si="87"/>
        <v/>
      </c>
      <c r="C2767" s="1" t="str">
        <f>IF(I2767="","",IF(J2767="OUT","",IF(COUNTIF($A$2:A2767,A2767)=1,1,"")))</f>
        <v/>
      </c>
      <c r="D2767" s="1" t="str">
        <f>IF(I2767="","",IF(J2767="IN","",IF(COUNTIF($A$2:A2767,A2767)=1,1,"")))</f>
        <v/>
      </c>
      <c r="E2767" s="1" t="str">
        <f>IF(I2767="","",IF(J2767="OUT","",IF(COUNTIF(B$2:$B2767,B2767)=1,1,"")))</f>
        <v/>
      </c>
      <c r="F2767" s="1" t="str">
        <f>IF(I2767="","",IF(J2767="IN","",IF(COUNTIF($B$2:B2767,B2767)=1,1,"")))</f>
        <v/>
      </c>
      <c r="G2767" s="1" t="str">
        <f>IF(I2767="","",COUNTIF($K$1:K2767,K2767))</f>
        <v/>
      </c>
      <c r="H2767" s="1" t="str">
        <f>IF(I2767="","",COUNTIF($G$2:G2767,1))</f>
        <v/>
      </c>
    </row>
    <row r="2768" spans="1:8" x14ac:dyDescent="0.2">
      <c r="A2768" s="1" t="str">
        <f t="shared" si="86"/>
        <v/>
      </c>
      <c r="B2768" s="1" t="str">
        <f t="shared" si="87"/>
        <v/>
      </c>
      <c r="C2768" s="1" t="str">
        <f>IF(I2768="","",IF(J2768="OUT","",IF(COUNTIF($A$2:A2768,A2768)=1,1,"")))</f>
        <v/>
      </c>
      <c r="D2768" s="1" t="str">
        <f>IF(I2768="","",IF(J2768="IN","",IF(COUNTIF($A$2:A2768,A2768)=1,1,"")))</f>
        <v/>
      </c>
      <c r="E2768" s="1" t="str">
        <f>IF(I2768="","",IF(J2768="OUT","",IF(COUNTIF(B$2:$B2768,B2768)=1,1,"")))</f>
        <v/>
      </c>
      <c r="F2768" s="1" t="str">
        <f>IF(I2768="","",IF(J2768="IN","",IF(COUNTIF($B$2:B2768,B2768)=1,1,"")))</f>
        <v/>
      </c>
      <c r="G2768" s="1" t="str">
        <f>IF(I2768="","",COUNTIF($K$1:K2768,K2768))</f>
        <v/>
      </c>
      <c r="H2768" s="1" t="str">
        <f>IF(I2768="","",COUNTIF($G$2:G2768,1))</f>
        <v/>
      </c>
    </row>
    <row r="2769" spans="1:8" x14ac:dyDescent="0.2">
      <c r="A2769" s="1" t="str">
        <f t="shared" si="86"/>
        <v/>
      </c>
      <c r="B2769" s="1" t="str">
        <f t="shared" si="87"/>
        <v/>
      </c>
      <c r="C2769" s="1" t="str">
        <f>IF(I2769="","",IF(J2769="OUT","",IF(COUNTIF($A$2:A2769,A2769)=1,1,"")))</f>
        <v/>
      </c>
      <c r="D2769" s="1" t="str">
        <f>IF(I2769="","",IF(J2769="IN","",IF(COUNTIF($A$2:A2769,A2769)=1,1,"")))</f>
        <v/>
      </c>
      <c r="E2769" s="1" t="str">
        <f>IF(I2769="","",IF(J2769="OUT","",IF(COUNTIF(B$2:$B2769,B2769)=1,1,"")))</f>
        <v/>
      </c>
      <c r="F2769" s="1" t="str">
        <f>IF(I2769="","",IF(J2769="IN","",IF(COUNTIF($B$2:B2769,B2769)=1,1,"")))</f>
        <v/>
      </c>
      <c r="G2769" s="1" t="str">
        <f>IF(I2769="","",COUNTIF($K$1:K2769,K2769))</f>
        <v/>
      </c>
      <c r="H2769" s="1" t="str">
        <f>IF(I2769="","",COUNTIF($G$2:G2769,1))</f>
        <v/>
      </c>
    </row>
    <row r="2770" spans="1:8" x14ac:dyDescent="0.2">
      <c r="A2770" s="1" t="str">
        <f t="shared" si="86"/>
        <v/>
      </c>
      <c r="B2770" s="1" t="str">
        <f t="shared" si="87"/>
        <v/>
      </c>
      <c r="C2770" s="1" t="str">
        <f>IF(I2770="","",IF(J2770="OUT","",IF(COUNTIF($A$2:A2770,A2770)=1,1,"")))</f>
        <v/>
      </c>
      <c r="D2770" s="1" t="str">
        <f>IF(I2770="","",IF(J2770="IN","",IF(COUNTIF($A$2:A2770,A2770)=1,1,"")))</f>
        <v/>
      </c>
      <c r="E2770" s="1" t="str">
        <f>IF(I2770="","",IF(J2770="OUT","",IF(COUNTIF(B$2:$B2770,B2770)=1,1,"")))</f>
        <v/>
      </c>
      <c r="F2770" s="1" t="str">
        <f>IF(I2770="","",IF(J2770="IN","",IF(COUNTIF($B$2:B2770,B2770)=1,1,"")))</f>
        <v/>
      </c>
      <c r="G2770" s="1" t="str">
        <f>IF(I2770="","",COUNTIF($K$1:K2770,K2770))</f>
        <v/>
      </c>
      <c r="H2770" s="1" t="str">
        <f>IF(I2770="","",COUNTIF($G$2:G2770,1))</f>
        <v/>
      </c>
    </row>
    <row r="2771" spans="1:8" x14ac:dyDescent="0.2">
      <c r="A2771" s="1" t="str">
        <f t="shared" si="86"/>
        <v/>
      </c>
      <c r="B2771" s="1" t="str">
        <f t="shared" si="87"/>
        <v/>
      </c>
      <c r="C2771" s="1" t="str">
        <f>IF(I2771="","",IF(J2771="OUT","",IF(COUNTIF($A$2:A2771,A2771)=1,1,"")))</f>
        <v/>
      </c>
      <c r="D2771" s="1" t="str">
        <f>IF(I2771="","",IF(J2771="IN","",IF(COUNTIF($A$2:A2771,A2771)=1,1,"")))</f>
        <v/>
      </c>
      <c r="E2771" s="1" t="str">
        <f>IF(I2771="","",IF(J2771="OUT","",IF(COUNTIF(B$2:$B2771,B2771)=1,1,"")))</f>
        <v/>
      </c>
      <c r="F2771" s="1" t="str">
        <f>IF(I2771="","",IF(J2771="IN","",IF(COUNTIF($B$2:B2771,B2771)=1,1,"")))</f>
        <v/>
      </c>
      <c r="G2771" s="1" t="str">
        <f>IF(I2771="","",COUNTIF($K$1:K2771,K2771))</f>
        <v/>
      </c>
      <c r="H2771" s="1" t="str">
        <f>IF(I2771="","",COUNTIF($G$2:G2771,1))</f>
        <v/>
      </c>
    </row>
    <row r="2772" spans="1:8" x14ac:dyDescent="0.2">
      <c r="A2772" s="1" t="str">
        <f t="shared" si="86"/>
        <v/>
      </c>
      <c r="B2772" s="1" t="str">
        <f t="shared" si="87"/>
        <v/>
      </c>
      <c r="C2772" s="1" t="str">
        <f>IF(I2772="","",IF(J2772="OUT","",IF(COUNTIF($A$2:A2772,A2772)=1,1,"")))</f>
        <v/>
      </c>
      <c r="D2772" s="1" t="str">
        <f>IF(I2772="","",IF(J2772="IN","",IF(COUNTIF($A$2:A2772,A2772)=1,1,"")))</f>
        <v/>
      </c>
      <c r="E2772" s="1" t="str">
        <f>IF(I2772="","",IF(J2772="OUT","",IF(COUNTIF(B$2:$B2772,B2772)=1,1,"")))</f>
        <v/>
      </c>
      <c r="F2772" s="1" t="str">
        <f>IF(I2772="","",IF(J2772="IN","",IF(COUNTIF($B$2:B2772,B2772)=1,1,"")))</f>
        <v/>
      </c>
      <c r="G2772" s="1" t="str">
        <f>IF(I2772="","",COUNTIF($K$1:K2772,K2772))</f>
        <v/>
      </c>
      <c r="H2772" s="1" t="str">
        <f>IF(I2772="","",COUNTIF($G$2:G2772,1))</f>
        <v/>
      </c>
    </row>
    <row r="2773" spans="1:8" x14ac:dyDescent="0.2">
      <c r="A2773" s="1" t="str">
        <f t="shared" si="86"/>
        <v/>
      </c>
      <c r="B2773" s="1" t="str">
        <f t="shared" si="87"/>
        <v/>
      </c>
      <c r="C2773" s="1" t="str">
        <f>IF(I2773="","",IF(J2773="OUT","",IF(COUNTIF($A$2:A2773,A2773)=1,1,"")))</f>
        <v/>
      </c>
      <c r="D2773" s="1" t="str">
        <f>IF(I2773="","",IF(J2773="IN","",IF(COUNTIF($A$2:A2773,A2773)=1,1,"")))</f>
        <v/>
      </c>
      <c r="E2773" s="1" t="str">
        <f>IF(I2773="","",IF(J2773="OUT","",IF(COUNTIF(B$2:$B2773,B2773)=1,1,"")))</f>
        <v/>
      </c>
      <c r="F2773" s="1" t="str">
        <f>IF(I2773="","",IF(J2773="IN","",IF(COUNTIF($B$2:B2773,B2773)=1,1,"")))</f>
        <v/>
      </c>
      <c r="G2773" s="1" t="str">
        <f>IF(I2773="","",COUNTIF($K$1:K2773,K2773))</f>
        <v/>
      </c>
      <c r="H2773" s="1" t="str">
        <f>IF(I2773="","",COUNTIF($G$2:G2773,1))</f>
        <v/>
      </c>
    </row>
    <row r="2774" spans="1:8" x14ac:dyDescent="0.2">
      <c r="A2774" s="1" t="str">
        <f t="shared" si="86"/>
        <v/>
      </c>
      <c r="B2774" s="1" t="str">
        <f t="shared" si="87"/>
        <v/>
      </c>
      <c r="C2774" s="1" t="str">
        <f>IF(I2774="","",IF(J2774="OUT","",IF(COUNTIF($A$2:A2774,A2774)=1,1,"")))</f>
        <v/>
      </c>
      <c r="D2774" s="1" t="str">
        <f>IF(I2774="","",IF(J2774="IN","",IF(COUNTIF($A$2:A2774,A2774)=1,1,"")))</f>
        <v/>
      </c>
      <c r="E2774" s="1" t="str">
        <f>IF(I2774="","",IF(J2774="OUT","",IF(COUNTIF(B$2:$B2774,B2774)=1,1,"")))</f>
        <v/>
      </c>
      <c r="F2774" s="1" t="str">
        <f>IF(I2774="","",IF(J2774="IN","",IF(COUNTIF($B$2:B2774,B2774)=1,1,"")))</f>
        <v/>
      </c>
      <c r="G2774" s="1" t="str">
        <f>IF(I2774="","",COUNTIF($K$1:K2774,K2774))</f>
        <v/>
      </c>
      <c r="H2774" s="1" t="str">
        <f>IF(I2774="","",COUNTIF($G$2:G2774,1))</f>
        <v/>
      </c>
    </row>
    <row r="2775" spans="1:8" x14ac:dyDescent="0.2">
      <c r="A2775" s="1" t="str">
        <f t="shared" si="86"/>
        <v/>
      </c>
      <c r="B2775" s="1" t="str">
        <f t="shared" si="87"/>
        <v/>
      </c>
      <c r="C2775" s="1" t="str">
        <f>IF(I2775="","",IF(J2775="OUT","",IF(COUNTIF($A$2:A2775,A2775)=1,1,"")))</f>
        <v/>
      </c>
      <c r="D2775" s="1" t="str">
        <f>IF(I2775="","",IF(J2775="IN","",IF(COUNTIF($A$2:A2775,A2775)=1,1,"")))</f>
        <v/>
      </c>
      <c r="E2775" s="1" t="str">
        <f>IF(I2775="","",IF(J2775="OUT","",IF(COUNTIF(B$2:$B2775,B2775)=1,1,"")))</f>
        <v/>
      </c>
      <c r="F2775" s="1" t="str">
        <f>IF(I2775="","",IF(J2775="IN","",IF(COUNTIF($B$2:B2775,B2775)=1,1,"")))</f>
        <v/>
      </c>
      <c r="G2775" s="1" t="str">
        <f>IF(I2775="","",COUNTIF($K$1:K2775,K2775))</f>
        <v/>
      </c>
      <c r="H2775" s="1" t="str">
        <f>IF(I2775="","",COUNTIF($G$2:G2775,1))</f>
        <v/>
      </c>
    </row>
    <row r="2776" spans="1:8" x14ac:dyDescent="0.2">
      <c r="A2776" s="1" t="str">
        <f t="shared" si="86"/>
        <v/>
      </c>
      <c r="B2776" s="1" t="str">
        <f t="shared" si="87"/>
        <v/>
      </c>
      <c r="C2776" s="1" t="str">
        <f>IF(I2776="","",IF(J2776="OUT","",IF(COUNTIF($A$2:A2776,A2776)=1,1,"")))</f>
        <v/>
      </c>
      <c r="D2776" s="1" t="str">
        <f>IF(I2776="","",IF(J2776="IN","",IF(COUNTIF($A$2:A2776,A2776)=1,1,"")))</f>
        <v/>
      </c>
      <c r="E2776" s="1" t="str">
        <f>IF(I2776="","",IF(J2776="OUT","",IF(COUNTIF(B$2:$B2776,B2776)=1,1,"")))</f>
        <v/>
      </c>
      <c r="F2776" s="1" t="str">
        <f>IF(I2776="","",IF(J2776="IN","",IF(COUNTIF($B$2:B2776,B2776)=1,1,"")))</f>
        <v/>
      </c>
      <c r="G2776" s="1" t="str">
        <f>IF(I2776="","",COUNTIF($K$1:K2776,K2776))</f>
        <v/>
      </c>
      <c r="H2776" s="1" t="str">
        <f>IF(I2776="","",COUNTIF($G$2:G2776,1))</f>
        <v/>
      </c>
    </row>
    <row r="2777" spans="1:8" x14ac:dyDescent="0.2">
      <c r="A2777" s="1" t="str">
        <f t="shared" si="86"/>
        <v/>
      </c>
      <c r="B2777" s="1" t="str">
        <f t="shared" si="87"/>
        <v/>
      </c>
      <c r="C2777" s="1" t="str">
        <f>IF(I2777="","",IF(J2777="OUT","",IF(COUNTIF($A$2:A2777,A2777)=1,1,"")))</f>
        <v/>
      </c>
      <c r="D2777" s="1" t="str">
        <f>IF(I2777="","",IF(J2777="IN","",IF(COUNTIF($A$2:A2777,A2777)=1,1,"")))</f>
        <v/>
      </c>
      <c r="E2777" s="1" t="str">
        <f>IF(I2777="","",IF(J2777="OUT","",IF(COUNTIF(B$2:$B2777,B2777)=1,1,"")))</f>
        <v/>
      </c>
      <c r="F2777" s="1" t="str">
        <f>IF(I2777="","",IF(J2777="IN","",IF(COUNTIF($B$2:B2777,B2777)=1,1,"")))</f>
        <v/>
      </c>
      <c r="G2777" s="1" t="str">
        <f>IF(I2777="","",COUNTIF($K$1:K2777,K2777))</f>
        <v/>
      </c>
      <c r="H2777" s="1" t="str">
        <f>IF(I2777="","",COUNTIF($G$2:G2777,1))</f>
        <v/>
      </c>
    </row>
    <row r="2778" spans="1:8" x14ac:dyDescent="0.2">
      <c r="A2778" s="1" t="str">
        <f t="shared" si="86"/>
        <v/>
      </c>
      <c r="B2778" s="1" t="str">
        <f t="shared" si="87"/>
        <v/>
      </c>
      <c r="C2778" s="1" t="str">
        <f>IF(I2778="","",IF(J2778="OUT","",IF(COUNTIF($A$2:A2778,A2778)=1,1,"")))</f>
        <v/>
      </c>
      <c r="D2778" s="1" t="str">
        <f>IF(I2778="","",IF(J2778="IN","",IF(COUNTIF($A$2:A2778,A2778)=1,1,"")))</f>
        <v/>
      </c>
      <c r="E2778" s="1" t="str">
        <f>IF(I2778="","",IF(J2778="OUT","",IF(COUNTIF(B$2:$B2778,B2778)=1,1,"")))</f>
        <v/>
      </c>
      <c r="F2778" s="1" t="str">
        <f>IF(I2778="","",IF(J2778="IN","",IF(COUNTIF($B$2:B2778,B2778)=1,1,"")))</f>
        <v/>
      </c>
      <c r="G2778" s="1" t="str">
        <f>IF(I2778="","",COUNTIF($K$1:K2778,K2778))</f>
        <v/>
      </c>
      <c r="H2778" s="1" t="str">
        <f>IF(I2778="","",COUNTIF($G$2:G2778,1))</f>
        <v/>
      </c>
    </row>
    <row r="2779" spans="1:8" x14ac:dyDescent="0.2">
      <c r="A2779" s="1" t="str">
        <f t="shared" si="86"/>
        <v/>
      </c>
      <c r="B2779" s="1" t="str">
        <f t="shared" si="87"/>
        <v/>
      </c>
      <c r="C2779" s="1" t="str">
        <f>IF(I2779="","",IF(J2779="OUT","",IF(COUNTIF($A$2:A2779,A2779)=1,1,"")))</f>
        <v/>
      </c>
      <c r="D2779" s="1" t="str">
        <f>IF(I2779="","",IF(J2779="IN","",IF(COUNTIF($A$2:A2779,A2779)=1,1,"")))</f>
        <v/>
      </c>
      <c r="E2779" s="1" t="str">
        <f>IF(I2779="","",IF(J2779="OUT","",IF(COUNTIF(B$2:$B2779,B2779)=1,1,"")))</f>
        <v/>
      </c>
      <c r="F2779" s="1" t="str">
        <f>IF(I2779="","",IF(J2779="IN","",IF(COUNTIF($B$2:B2779,B2779)=1,1,"")))</f>
        <v/>
      </c>
      <c r="G2779" s="1" t="str">
        <f>IF(I2779="","",COUNTIF($K$1:K2779,K2779))</f>
        <v/>
      </c>
      <c r="H2779" s="1" t="str">
        <f>IF(I2779="","",COUNTIF($G$2:G2779,1))</f>
        <v/>
      </c>
    </row>
    <row r="2780" spans="1:8" x14ac:dyDescent="0.2">
      <c r="A2780" s="1" t="str">
        <f t="shared" si="86"/>
        <v/>
      </c>
      <c r="B2780" s="1" t="str">
        <f t="shared" si="87"/>
        <v/>
      </c>
      <c r="C2780" s="1" t="str">
        <f>IF(I2780="","",IF(J2780="OUT","",IF(COUNTIF($A$2:A2780,A2780)=1,1,"")))</f>
        <v/>
      </c>
      <c r="D2780" s="1" t="str">
        <f>IF(I2780="","",IF(J2780="IN","",IF(COUNTIF($A$2:A2780,A2780)=1,1,"")))</f>
        <v/>
      </c>
      <c r="E2780" s="1" t="str">
        <f>IF(I2780="","",IF(J2780="OUT","",IF(COUNTIF(B$2:$B2780,B2780)=1,1,"")))</f>
        <v/>
      </c>
      <c r="F2780" s="1" t="str">
        <f>IF(I2780="","",IF(J2780="IN","",IF(COUNTIF($B$2:B2780,B2780)=1,1,"")))</f>
        <v/>
      </c>
      <c r="G2780" s="1" t="str">
        <f>IF(I2780="","",COUNTIF($K$1:K2780,K2780))</f>
        <v/>
      </c>
      <c r="H2780" s="1" t="str">
        <f>IF(I2780="","",COUNTIF($G$2:G2780,1))</f>
        <v/>
      </c>
    </row>
    <row r="2781" spans="1:8" x14ac:dyDescent="0.2">
      <c r="A2781" s="1" t="str">
        <f t="shared" si="86"/>
        <v/>
      </c>
      <c r="B2781" s="1" t="str">
        <f t="shared" si="87"/>
        <v/>
      </c>
      <c r="C2781" s="1" t="str">
        <f>IF(I2781="","",IF(J2781="OUT","",IF(COUNTIF($A$2:A2781,A2781)=1,1,"")))</f>
        <v/>
      </c>
      <c r="D2781" s="1" t="str">
        <f>IF(I2781="","",IF(J2781="IN","",IF(COUNTIF($A$2:A2781,A2781)=1,1,"")))</f>
        <v/>
      </c>
      <c r="E2781" s="1" t="str">
        <f>IF(I2781="","",IF(J2781="OUT","",IF(COUNTIF(B$2:$B2781,B2781)=1,1,"")))</f>
        <v/>
      </c>
      <c r="F2781" s="1" t="str">
        <f>IF(I2781="","",IF(J2781="IN","",IF(COUNTIF($B$2:B2781,B2781)=1,1,"")))</f>
        <v/>
      </c>
      <c r="G2781" s="1" t="str">
        <f>IF(I2781="","",COUNTIF($K$1:K2781,K2781))</f>
        <v/>
      </c>
      <c r="H2781" s="1" t="str">
        <f>IF(I2781="","",COUNTIF($G$2:G2781,1))</f>
        <v/>
      </c>
    </row>
    <row r="2782" spans="1:8" x14ac:dyDescent="0.2">
      <c r="A2782" s="1" t="str">
        <f t="shared" si="86"/>
        <v/>
      </c>
      <c r="B2782" s="1" t="str">
        <f t="shared" si="87"/>
        <v/>
      </c>
      <c r="C2782" s="1" t="str">
        <f>IF(I2782="","",IF(J2782="OUT","",IF(COUNTIF($A$2:A2782,A2782)=1,1,"")))</f>
        <v/>
      </c>
      <c r="D2782" s="1" t="str">
        <f>IF(I2782="","",IF(J2782="IN","",IF(COUNTIF($A$2:A2782,A2782)=1,1,"")))</f>
        <v/>
      </c>
      <c r="E2782" s="1" t="str">
        <f>IF(I2782="","",IF(J2782="OUT","",IF(COUNTIF(B$2:$B2782,B2782)=1,1,"")))</f>
        <v/>
      </c>
      <c r="F2782" s="1" t="str">
        <f>IF(I2782="","",IF(J2782="IN","",IF(COUNTIF($B$2:B2782,B2782)=1,1,"")))</f>
        <v/>
      </c>
      <c r="G2782" s="1" t="str">
        <f>IF(I2782="","",COUNTIF($K$1:K2782,K2782))</f>
        <v/>
      </c>
      <c r="H2782" s="1" t="str">
        <f>IF(I2782="","",COUNTIF($G$2:G2782,1))</f>
        <v/>
      </c>
    </row>
    <row r="2783" spans="1:8" x14ac:dyDescent="0.2">
      <c r="A2783" s="1" t="str">
        <f t="shared" si="86"/>
        <v/>
      </c>
      <c r="B2783" s="1" t="str">
        <f t="shared" si="87"/>
        <v/>
      </c>
      <c r="C2783" s="1" t="str">
        <f>IF(I2783="","",IF(J2783="OUT","",IF(COUNTIF($A$2:A2783,A2783)=1,1,"")))</f>
        <v/>
      </c>
      <c r="D2783" s="1" t="str">
        <f>IF(I2783="","",IF(J2783="IN","",IF(COUNTIF($A$2:A2783,A2783)=1,1,"")))</f>
        <v/>
      </c>
      <c r="E2783" s="1" t="str">
        <f>IF(I2783="","",IF(J2783="OUT","",IF(COUNTIF(B$2:$B2783,B2783)=1,1,"")))</f>
        <v/>
      </c>
      <c r="F2783" s="1" t="str">
        <f>IF(I2783="","",IF(J2783="IN","",IF(COUNTIF($B$2:B2783,B2783)=1,1,"")))</f>
        <v/>
      </c>
      <c r="G2783" s="1" t="str">
        <f>IF(I2783="","",COUNTIF($K$1:K2783,K2783))</f>
        <v/>
      </c>
      <c r="H2783" s="1" t="str">
        <f>IF(I2783="","",COUNTIF($G$2:G2783,1))</f>
        <v/>
      </c>
    </row>
    <row r="2784" spans="1:8" x14ac:dyDescent="0.2">
      <c r="A2784" s="1" t="str">
        <f t="shared" si="86"/>
        <v/>
      </c>
      <c r="B2784" s="1" t="str">
        <f t="shared" si="87"/>
        <v/>
      </c>
      <c r="C2784" s="1" t="str">
        <f>IF(I2784="","",IF(J2784="OUT","",IF(COUNTIF($A$2:A2784,A2784)=1,1,"")))</f>
        <v/>
      </c>
      <c r="D2784" s="1" t="str">
        <f>IF(I2784="","",IF(J2784="IN","",IF(COUNTIF($A$2:A2784,A2784)=1,1,"")))</f>
        <v/>
      </c>
      <c r="E2784" s="1" t="str">
        <f>IF(I2784="","",IF(J2784="OUT","",IF(COUNTIF(B$2:$B2784,B2784)=1,1,"")))</f>
        <v/>
      </c>
      <c r="F2784" s="1" t="str">
        <f>IF(I2784="","",IF(J2784="IN","",IF(COUNTIF($B$2:B2784,B2784)=1,1,"")))</f>
        <v/>
      </c>
      <c r="G2784" s="1" t="str">
        <f>IF(I2784="","",COUNTIF($K$1:K2784,K2784))</f>
        <v/>
      </c>
      <c r="H2784" s="1" t="str">
        <f>IF(I2784="","",COUNTIF($G$2:G2784,1))</f>
        <v/>
      </c>
    </row>
    <row r="2785" spans="1:8" x14ac:dyDescent="0.2">
      <c r="A2785" s="1" t="str">
        <f t="shared" si="86"/>
        <v/>
      </c>
      <c r="B2785" s="1" t="str">
        <f t="shared" si="87"/>
        <v/>
      </c>
      <c r="C2785" s="1" t="str">
        <f>IF(I2785="","",IF(J2785="OUT","",IF(COUNTIF($A$2:A2785,A2785)=1,1,"")))</f>
        <v/>
      </c>
      <c r="D2785" s="1" t="str">
        <f>IF(I2785="","",IF(J2785="IN","",IF(COUNTIF($A$2:A2785,A2785)=1,1,"")))</f>
        <v/>
      </c>
      <c r="E2785" s="1" t="str">
        <f>IF(I2785="","",IF(J2785="OUT","",IF(COUNTIF(B$2:$B2785,B2785)=1,1,"")))</f>
        <v/>
      </c>
      <c r="F2785" s="1" t="str">
        <f>IF(I2785="","",IF(J2785="IN","",IF(COUNTIF($B$2:B2785,B2785)=1,1,"")))</f>
        <v/>
      </c>
      <c r="G2785" s="1" t="str">
        <f>IF(I2785="","",COUNTIF($K$1:K2785,K2785))</f>
        <v/>
      </c>
      <c r="H2785" s="1" t="str">
        <f>IF(I2785="","",COUNTIF($G$2:G2785,1))</f>
        <v/>
      </c>
    </row>
    <row r="2786" spans="1:8" x14ac:dyDescent="0.2">
      <c r="A2786" s="1" t="str">
        <f t="shared" si="86"/>
        <v/>
      </c>
      <c r="B2786" s="1" t="str">
        <f t="shared" si="87"/>
        <v/>
      </c>
      <c r="C2786" s="1" t="str">
        <f>IF(I2786="","",IF(J2786="OUT","",IF(COUNTIF($A$2:A2786,A2786)=1,1,"")))</f>
        <v/>
      </c>
      <c r="D2786" s="1" t="str">
        <f>IF(I2786="","",IF(J2786="IN","",IF(COUNTIF($A$2:A2786,A2786)=1,1,"")))</f>
        <v/>
      </c>
      <c r="E2786" s="1" t="str">
        <f>IF(I2786="","",IF(J2786="OUT","",IF(COUNTIF(B$2:$B2786,B2786)=1,1,"")))</f>
        <v/>
      </c>
      <c r="F2786" s="1" t="str">
        <f>IF(I2786="","",IF(J2786="IN","",IF(COUNTIF($B$2:B2786,B2786)=1,1,"")))</f>
        <v/>
      </c>
      <c r="G2786" s="1" t="str">
        <f>IF(I2786="","",COUNTIF($K$1:K2786,K2786))</f>
        <v/>
      </c>
      <c r="H2786" s="1" t="str">
        <f>IF(I2786="","",COUNTIF($G$2:G2786,1))</f>
        <v/>
      </c>
    </row>
    <row r="2787" spans="1:8" x14ac:dyDescent="0.2">
      <c r="A2787" s="1" t="str">
        <f t="shared" si="86"/>
        <v/>
      </c>
      <c r="B2787" s="1" t="str">
        <f t="shared" si="87"/>
        <v/>
      </c>
      <c r="C2787" s="1" t="str">
        <f>IF(I2787="","",IF(J2787="OUT","",IF(COUNTIF($A$2:A2787,A2787)=1,1,"")))</f>
        <v/>
      </c>
      <c r="D2787" s="1" t="str">
        <f>IF(I2787="","",IF(J2787="IN","",IF(COUNTIF($A$2:A2787,A2787)=1,1,"")))</f>
        <v/>
      </c>
      <c r="E2787" s="1" t="str">
        <f>IF(I2787="","",IF(J2787="OUT","",IF(COUNTIF(B$2:$B2787,B2787)=1,1,"")))</f>
        <v/>
      </c>
      <c r="F2787" s="1" t="str">
        <f>IF(I2787="","",IF(J2787="IN","",IF(COUNTIF($B$2:B2787,B2787)=1,1,"")))</f>
        <v/>
      </c>
      <c r="G2787" s="1" t="str">
        <f>IF(I2787="","",COUNTIF($K$1:K2787,K2787))</f>
        <v/>
      </c>
      <c r="H2787" s="1" t="str">
        <f>IF(I2787="","",COUNTIF($G$2:G2787,1))</f>
        <v/>
      </c>
    </row>
    <row r="2788" spans="1:8" x14ac:dyDescent="0.2">
      <c r="A2788" s="1" t="str">
        <f t="shared" ref="A2788:A2851" si="88">IF(I2788="","",L2788&amp;"-"&amp;K2788&amp;"-"&amp;I2788&amp;"-"&amp;J2788)</f>
        <v/>
      </c>
      <c r="B2788" s="1" t="str">
        <f t="shared" ref="B2788:B2851" si="89">IF(I2788="","",L2788&amp;"-"&amp;K2788&amp;"-"&amp;J2788)</f>
        <v/>
      </c>
      <c r="C2788" s="1" t="str">
        <f>IF(I2788="","",IF(J2788="OUT","",IF(COUNTIF($A$2:A2788,A2788)=1,1,"")))</f>
        <v/>
      </c>
      <c r="D2788" s="1" t="str">
        <f>IF(I2788="","",IF(J2788="IN","",IF(COUNTIF($A$2:A2788,A2788)=1,1,"")))</f>
        <v/>
      </c>
      <c r="E2788" s="1" t="str">
        <f>IF(I2788="","",IF(J2788="OUT","",IF(COUNTIF(B$2:$B2788,B2788)=1,1,"")))</f>
        <v/>
      </c>
      <c r="F2788" s="1" t="str">
        <f>IF(I2788="","",IF(J2788="IN","",IF(COUNTIF($B$2:B2788,B2788)=1,1,"")))</f>
        <v/>
      </c>
      <c r="G2788" s="1" t="str">
        <f>IF(I2788="","",COUNTIF($K$1:K2788,K2788))</f>
        <v/>
      </c>
      <c r="H2788" s="1" t="str">
        <f>IF(I2788="","",COUNTIF($G$2:G2788,1))</f>
        <v/>
      </c>
    </row>
    <row r="2789" spans="1:8" x14ac:dyDescent="0.2">
      <c r="A2789" s="1" t="str">
        <f t="shared" si="88"/>
        <v/>
      </c>
      <c r="B2789" s="1" t="str">
        <f t="shared" si="89"/>
        <v/>
      </c>
      <c r="C2789" s="1" t="str">
        <f>IF(I2789="","",IF(J2789="OUT","",IF(COUNTIF($A$2:A2789,A2789)=1,1,"")))</f>
        <v/>
      </c>
      <c r="D2789" s="1" t="str">
        <f>IF(I2789="","",IF(J2789="IN","",IF(COUNTIF($A$2:A2789,A2789)=1,1,"")))</f>
        <v/>
      </c>
      <c r="E2789" s="1" t="str">
        <f>IF(I2789="","",IF(J2789="OUT","",IF(COUNTIF(B$2:$B2789,B2789)=1,1,"")))</f>
        <v/>
      </c>
      <c r="F2789" s="1" t="str">
        <f>IF(I2789="","",IF(J2789="IN","",IF(COUNTIF($B$2:B2789,B2789)=1,1,"")))</f>
        <v/>
      </c>
      <c r="G2789" s="1" t="str">
        <f>IF(I2789="","",COUNTIF($K$1:K2789,K2789))</f>
        <v/>
      </c>
      <c r="H2789" s="1" t="str">
        <f>IF(I2789="","",COUNTIF($G$2:G2789,1))</f>
        <v/>
      </c>
    </row>
    <row r="2790" spans="1:8" x14ac:dyDescent="0.2">
      <c r="A2790" s="1" t="str">
        <f t="shared" si="88"/>
        <v/>
      </c>
      <c r="B2790" s="1" t="str">
        <f t="shared" si="89"/>
        <v/>
      </c>
      <c r="C2790" s="1" t="str">
        <f>IF(I2790="","",IF(J2790="OUT","",IF(COUNTIF($A$2:A2790,A2790)=1,1,"")))</f>
        <v/>
      </c>
      <c r="D2790" s="1" t="str">
        <f>IF(I2790="","",IF(J2790="IN","",IF(COUNTIF($A$2:A2790,A2790)=1,1,"")))</f>
        <v/>
      </c>
      <c r="E2790" s="1" t="str">
        <f>IF(I2790="","",IF(J2790="OUT","",IF(COUNTIF(B$2:$B2790,B2790)=1,1,"")))</f>
        <v/>
      </c>
      <c r="F2790" s="1" t="str">
        <f>IF(I2790="","",IF(J2790="IN","",IF(COUNTIF($B$2:B2790,B2790)=1,1,"")))</f>
        <v/>
      </c>
      <c r="G2790" s="1" t="str">
        <f>IF(I2790="","",COUNTIF($K$1:K2790,K2790))</f>
        <v/>
      </c>
      <c r="H2790" s="1" t="str">
        <f>IF(I2790="","",COUNTIF($G$2:G2790,1))</f>
        <v/>
      </c>
    </row>
    <row r="2791" spans="1:8" x14ac:dyDescent="0.2">
      <c r="A2791" s="1" t="str">
        <f t="shared" si="88"/>
        <v/>
      </c>
      <c r="B2791" s="1" t="str">
        <f t="shared" si="89"/>
        <v/>
      </c>
      <c r="C2791" s="1" t="str">
        <f>IF(I2791="","",IF(J2791="OUT","",IF(COUNTIF($A$2:A2791,A2791)=1,1,"")))</f>
        <v/>
      </c>
      <c r="D2791" s="1" t="str">
        <f>IF(I2791="","",IF(J2791="IN","",IF(COUNTIF($A$2:A2791,A2791)=1,1,"")))</f>
        <v/>
      </c>
      <c r="E2791" s="1" t="str">
        <f>IF(I2791="","",IF(J2791="OUT","",IF(COUNTIF(B$2:$B2791,B2791)=1,1,"")))</f>
        <v/>
      </c>
      <c r="F2791" s="1" t="str">
        <f>IF(I2791="","",IF(J2791="IN","",IF(COUNTIF($B$2:B2791,B2791)=1,1,"")))</f>
        <v/>
      </c>
      <c r="G2791" s="1" t="str">
        <f>IF(I2791="","",COUNTIF($K$1:K2791,K2791))</f>
        <v/>
      </c>
      <c r="H2791" s="1" t="str">
        <f>IF(I2791="","",COUNTIF($G$2:G2791,1))</f>
        <v/>
      </c>
    </row>
    <row r="2792" spans="1:8" x14ac:dyDescent="0.2">
      <c r="A2792" s="1" t="str">
        <f t="shared" si="88"/>
        <v/>
      </c>
      <c r="B2792" s="1" t="str">
        <f t="shared" si="89"/>
        <v/>
      </c>
      <c r="C2792" s="1" t="str">
        <f>IF(I2792="","",IF(J2792="OUT","",IF(COUNTIF($A$2:A2792,A2792)=1,1,"")))</f>
        <v/>
      </c>
      <c r="D2792" s="1" t="str">
        <f>IF(I2792="","",IF(J2792="IN","",IF(COUNTIF($A$2:A2792,A2792)=1,1,"")))</f>
        <v/>
      </c>
      <c r="E2792" s="1" t="str">
        <f>IF(I2792="","",IF(J2792="OUT","",IF(COUNTIF(B$2:$B2792,B2792)=1,1,"")))</f>
        <v/>
      </c>
      <c r="F2792" s="1" t="str">
        <f>IF(I2792="","",IF(J2792="IN","",IF(COUNTIF($B$2:B2792,B2792)=1,1,"")))</f>
        <v/>
      </c>
      <c r="G2792" s="1" t="str">
        <f>IF(I2792="","",COUNTIF($K$1:K2792,K2792))</f>
        <v/>
      </c>
      <c r="H2792" s="1" t="str">
        <f>IF(I2792="","",COUNTIF($G$2:G2792,1))</f>
        <v/>
      </c>
    </row>
    <row r="2793" spans="1:8" x14ac:dyDescent="0.2">
      <c r="A2793" s="1" t="str">
        <f t="shared" si="88"/>
        <v/>
      </c>
      <c r="B2793" s="1" t="str">
        <f t="shared" si="89"/>
        <v/>
      </c>
      <c r="C2793" s="1" t="str">
        <f>IF(I2793="","",IF(J2793="OUT","",IF(COUNTIF($A$2:A2793,A2793)=1,1,"")))</f>
        <v/>
      </c>
      <c r="D2793" s="1" t="str">
        <f>IF(I2793="","",IF(J2793="IN","",IF(COUNTIF($A$2:A2793,A2793)=1,1,"")))</f>
        <v/>
      </c>
      <c r="E2793" s="1" t="str">
        <f>IF(I2793="","",IF(J2793="OUT","",IF(COUNTIF(B$2:$B2793,B2793)=1,1,"")))</f>
        <v/>
      </c>
      <c r="F2793" s="1" t="str">
        <f>IF(I2793="","",IF(J2793="IN","",IF(COUNTIF($B$2:B2793,B2793)=1,1,"")))</f>
        <v/>
      </c>
      <c r="G2793" s="1" t="str">
        <f>IF(I2793="","",COUNTIF($K$1:K2793,K2793))</f>
        <v/>
      </c>
      <c r="H2793" s="1" t="str">
        <f>IF(I2793="","",COUNTIF($G$2:G2793,1))</f>
        <v/>
      </c>
    </row>
    <row r="2794" spans="1:8" x14ac:dyDescent="0.2">
      <c r="A2794" s="1" t="str">
        <f t="shared" si="88"/>
        <v/>
      </c>
      <c r="B2794" s="1" t="str">
        <f t="shared" si="89"/>
        <v/>
      </c>
      <c r="C2794" s="1" t="str">
        <f>IF(I2794="","",IF(J2794="OUT","",IF(COUNTIF($A$2:A2794,A2794)=1,1,"")))</f>
        <v/>
      </c>
      <c r="D2794" s="1" t="str">
        <f>IF(I2794="","",IF(J2794="IN","",IF(COUNTIF($A$2:A2794,A2794)=1,1,"")))</f>
        <v/>
      </c>
      <c r="E2794" s="1" t="str">
        <f>IF(I2794="","",IF(J2794="OUT","",IF(COUNTIF(B$2:$B2794,B2794)=1,1,"")))</f>
        <v/>
      </c>
      <c r="F2794" s="1" t="str">
        <f>IF(I2794="","",IF(J2794="IN","",IF(COUNTIF($B$2:B2794,B2794)=1,1,"")))</f>
        <v/>
      </c>
      <c r="G2794" s="1" t="str">
        <f>IF(I2794="","",COUNTIF($K$1:K2794,K2794))</f>
        <v/>
      </c>
      <c r="H2794" s="1" t="str">
        <f>IF(I2794="","",COUNTIF($G$2:G2794,1))</f>
        <v/>
      </c>
    </row>
    <row r="2795" spans="1:8" x14ac:dyDescent="0.2">
      <c r="A2795" s="1" t="str">
        <f t="shared" si="88"/>
        <v/>
      </c>
      <c r="B2795" s="1" t="str">
        <f t="shared" si="89"/>
        <v/>
      </c>
      <c r="C2795" s="1" t="str">
        <f>IF(I2795="","",IF(J2795="OUT","",IF(COUNTIF($A$2:A2795,A2795)=1,1,"")))</f>
        <v/>
      </c>
      <c r="D2795" s="1" t="str">
        <f>IF(I2795="","",IF(J2795="IN","",IF(COUNTIF($A$2:A2795,A2795)=1,1,"")))</f>
        <v/>
      </c>
      <c r="E2795" s="1" t="str">
        <f>IF(I2795="","",IF(J2795="OUT","",IF(COUNTIF(B$2:$B2795,B2795)=1,1,"")))</f>
        <v/>
      </c>
      <c r="F2795" s="1" t="str">
        <f>IF(I2795="","",IF(J2795="IN","",IF(COUNTIF($B$2:B2795,B2795)=1,1,"")))</f>
        <v/>
      </c>
      <c r="G2795" s="1" t="str">
        <f>IF(I2795="","",COUNTIF($K$1:K2795,K2795))</f>
        <v/>
      </c>
      <c r="H2795" s="1" t="str">
        <f>IF(I2795="","",COUNTIF($G$2:G2795,1))</f>
        <v/>
      </c>
    </row>
    <row r="2796" spans="1:8" x14ac:dyDescent="0.2">
      <c r="A2796" s="1" t="str">
        <f t="shared" si="88"/>
        <v/>
      </c>
      <c r="B2796" s="1" t="str">
        <f t="shared" si="89"/>
        <v/>
      </c>
      <c r="C2796" s="1" t="str">
        <f>IF(I2796="","",IF(J2796="OUT","",IF(COUNTIF($A$2:A2796,A2796)=1,1,"")))</f>
        <v/>
      </c>
      <c r="D2796" s="1" t="str">
        <f>IF(I2796="","",IF(J2796="IN","",IF(COUNTIF($A$2:A2796,A2796)=1,1,"")))</f>
        <v/>
      </c>
      <c r="E2796" s="1" t="str">
        <f>IF(I2796="","",IF(J2796="OUT","",IF(COUNTIF(B$2:$B2796,B2796)=1,1,"")))</f>
        <v/>
      </c>
      <c r="F2796" s="1" t="str">
        <f>IF(I2796="","",IF(J2796="IN","",IF(COUNTIF($B$2:B2796,B2796)=1,1,"")))</f>
        <v/>
      </c>
      <c r="G2796" s="1" t="str">
        <f>IF(I2796="","",COUNTIF($K$1:K2796,K2796))</f>
        <v/>
      </c>
      <c r="H2796" s="1" t="str">
        <f>IF(I2796="","",COUNTIF($G$2:G2796,1))</f>
        <v/>
      </c>
    </row>
    <row r="2797" spans="1:8" x14ac:dyDescent="0.2">
      <c r="A2797" s="1" t="str">
        <f t="shared" si="88"/>
        <v/>
      </c>
      <c r="B2797" s="1" t="str">
        <f t="shared" si="89"/>
        <v/>
      </c>
      <c r="C2797" s="1" t="str">
        <f>IF(I2797="","",IF(J2797="OUT","",IF(COUNTIF($A$2:A2797,A2797)=1,1,"")))</f>
        <v/>
      </c>
      <c r="D2797" s="1" t="str">
        <f>IF(I2797="","",IF(J2797="IN","",IF(COUNTIF($A$2:A2797,A2797)=1,1,"")))</f>
        <v/>
      </c>
      <c r="E2797" s="1" t="str">
        <f>IF(I2797="","",IF(J2797="OUT","",IF(COUNTIF(B$2:$B2797,B2797)=1,1,"")))</f>
        <v/>
      </c>
      <c r="F2797" s="1" t="str">
        <f>IF(I2797="","",IF(J2797="IN","",IF(COUNTIF($B$2:B2797,B2797)=1,1,"")))</f>
        <v/>
      </c>
      <c r="G2797" s="1" t="str">
        <f>IF(I2797="","",COUNTIF($K$1:K2797,K2797))</f>
        <v/>
      </c>
      <c r="H2797" s="1" t="str">
        <f>IF(I2797="","",COUNTIF($G$2:G2797,1))</f>
        <v/>
      </c>
    </row>
    <row r="2798" spans="1:8" x14ac:dyDescent="0.2">
      <c r="A2798" s="1" t="str">
        <f t="shared" si="88"/>
        <v/>
      </c>
      <c r="B2798" s="1" t="str">
        <f t="shared" si="89"/>
        <v/>
      </c>
      <c r="C2798" s="1" t="str">
        <f>IF(I2798="","",IF(J2798="OUT","",IF(COUNTIF($A$2:A2798,A2798)=1,1,"")))</f>
        <v/>
      </c>
      <c r="D2798" s="1" t="str">
        <f>IF(I2798="","",IF(J2798="IN","",IF(COUNTIF($A$2:A2798,A2798)=1,1,"")))</f>
        <v/>
      </c>
      <c r="E2798" s="1" t="str">
        <f>IF(I2798="","",IF(J2798="OUT","",IF(COUNTIF(B$2:$B2798,B2798)=1,1,"")))</f>
        <v/>
      </c>
      <c r="F2798" s="1" t="str">
        <f>IF(I2798="","",IF(J2798="IN","",IF(COUNTIF($B$2:B2798,B2798)=1,1,"")))</f>
        <v/>
      </c>
      <c r="G2798" s="1" t="str">
        <f>IF(I2798="","",COUNTIF($K$1:K2798,K2798))</f>
        <v/>
      </c>
      <c r="H2798" s="1" t="str">
        <f>IF(I2798="","",COUNTIF($G$2:G2798,1))</f>
        <v/>
      </c>
    </row>
    <row r="2799" spans="1:8" x14ac:dyDescent="0.2">
      <c r="A2799" s="1" t="str">
        <f t="shared" si="88"/>
        <v/>
      </c>
      <c r="B2799" s="1" t="str">
        <f t="shared" si="89"/>
        <v/>
      </c>
      <c r="C2799" s="1" t="str">
        <f>IF(I2799="","",IF(J2799="OUT","",IF(COUNTIF($A$2:A2799,A2799)=1,1,"")))</f>
        <v/>
      </c>
      <c r="D2799" s="1" t="str">
        <f>IF(I2799="","",IF(J2799="IN","",IF(COUNTIF($A$2:A2799,A2799)=1,1,"")))</f>
        <v/>
      </c>
      <c r="E2799" s="1" t="str">
        <f>IF(I2799="","",IF(J2799="OUT","",IF(COUNTIF(B$2:$B2799,B2799)=1,1,"")))</f>
        <v/>
      </c>
      <c r="F2799" s="1" t="str">
        <f>IF(I2799="","",IF(J2799="IN","",IF(COUNTIF($B$2:B2799,B2799)=1,1,"")))</f>
        <v/>
      </c>
      <c r="G2799" s="1" t="str">
        <f>IF(I2799="","",COUNTIF($K$1:K2799,K2799))</f>
        <v/>
      </c>
      <c r="H2799" s="1" t="str">
        <f>IF(I2799="","",COUNTIF($G$2:G2799,1))</f>
        <v/>
      </c>
    </row>
    <row r="2800" spans="1:8" x14ac:dyDescent="0.2">
      <c r="A2800" s="1" t="str">
        <f t="shared" si="88"/>
        <v/>
      </c>
      <c r="B2800" s="1" t="str">
        <f t="shared" si="89"/>
        <v/>
      </c>
      <c r="C2800" s="1" t="str">
        <f>IF(I2800="","",IF(J2800="OUT","",IF(COUNTIF($A$2:A2800,A2800)=1,1,"")))</f>
        <v/>
      </c>
      <c r="D2800" s="1" t="str">
        <f>IF(I2800="","",IF(J2800="IN","",IF(COUNTIF($A$2:A2800,A2800)=1,1,"")))</f>
        <v/>
      </c>
      <c r="E2800" s="1" t="str">
        <f>IF(I2800="","",IF(J2800="OUT","",IF(COUNTIF(B$2:$B2800,B2800)=1,1,"")))</f>
        <v/>
      </c>
      <c r="F2800" s="1" t="str">
        <f>IF(I2800="","",IF(J2800="IN","",IF(COUNTIF($B$2:B2800,B2800)=1,1,"")))</f>
        <v/>
      </c>
      <c r="G2800" s="1" t="str">
        <f>IF(I2800="","",COUNTIF($K$1:K2800,K2800))</f>
        <v/>
      </c>
      <c r="H2800" s="1" t="str">
        <f>IF(I2800="","",COUNTIF($G$2:G2800,1))</f>
        <v/>
      </c>
    </row>
    <row r="2801" spans="1:8" x14ac:dyDescent="0.2">
      <c r="A2801" s="1" t="str">
        <f t="shared" si="88"/>
        <v/>
      </c>
      <c r="B2801" s="1" t="str">
        <f t="shared" si="89"/>
        <v/>
      </c>
      <c r="C2801" s="1" t="str">
        <f>IF(I2801="","",IF(J2801="OUT","",IF(COUNTIF($A$2:A2801,A2801)=1,1,"")))</f>
        <v/>
      </c>
      <c r="D2801" s="1" t="str">
        <f>IF(I2801="","",IF(J2801="IN","",IF(COUNTIF($A$2:A2801,A2801)=1,1,"")))</f>
        <v/>
      </c>
      <c r="E2801" s="1" t="str">
        <f>IF(I2801="","",IF(J2801="OUT","",IF(COUNTIF(B$2:$B2801,B2801)=1,1,"")))</f>
        <v/>
      </c>
      <c r="F2801" s="1" t="str">
        <f>IF(I2801="","",IF(J2801="IN","",IF(COUNTIF($B$2:B2801,B2801)=1,1,"")))</f>
        <v/>
      </c>
      <c r="G2801" s="1" t="str">
        <f>IF(I2801="","",COUNTIF($K$1:K2801,K2801))</f>
        <v/>
      </c>
      <c r="H2801" s="1" t="str">
        <f>IF(I2801="","",COUNTIF($G$2:G2801,1))</f>
        <v/>
      </c>
    </row>
    <row r="2802" spans="1:8" x14ac:dyDescent="0.2">
      <c r="A2802" s="1" t="str">
        <f t="shared" si="88"/>
        <v/>
      </c>
      <c r="B2802" s="1" t="str">
        <f t="shared" si="89"/>
        <v/>
      </c>
      <c r="C2802" s="1" t="str">
        <f>IF(I2802="","",IF(J2802="OUT","",IF(COUNTIF($A$2:A2802,A2802)=1,1,"")))</f>
        <v/>
      </c>
      <c r="D2802" s="1" t="str">
        <f>IF(I2802="","",IF(J2802="IN","",IF(COUNTIF($A$2:A2802,A2802)=1,1,"")))</f>
        <v/>
      </c>
      <c r="E2802" s="1" t="str">
        <f>IF(I2802="","",IF(J2802="OUT","",IF(COUNTIF(B$2:$B2802,B2802)=1,1,"")))</f>
        <v/>
      </c>
      <c r="F2802" s="1" t="str">
        <f>IF(I2802="","",IF(J2802="IN","",IF(COUNTIF($B$2:B2802,B2802)=1,1,"")))</f>
        <v/>
      </c>
      <c r="G2802" s="1" t="str">
        <f>IF(I2802="","",COUNTIF($K$1:K2802,K2802))</f>
        <v/>
      </c>
      <c r="H2802" s="1" t="str">
        <f>IF(I2802="","",COUNTIF($G$2:G2802,1))</f>
        <v/>
      </c>
    </row>
    <row r="2803" spans="1:8" x14ac:dyDescent="0.2">
      <c r="A2803" s="1" t="str">
        <f t="shared" si="88"/>
        <v/>
      </c>
      <c r="B2803" s="1" t="str">
        <f t="shared" si="89"/>
        <v/>
      </c>
      <c r="C2803" s="1" t="str">
        <f>IF(I2803="","",IF(J2803="OUT","",IF(COUNTIF($A$2:A2803,A2803)=1,1,"")))</f>
        <v/>
      </c>
      <c r="D2803" s="1" t="str">
        <f>IF(I2803="","",IF(J2803="IN","",IF(COUNTIF($A$2:A2803,A2803)=1,1,"")))</f>
        <v/>
      </c>
      <c r="E2803" s="1" t="str">
        <f>IF(I2803="","",IF(J2803="OUT","",IF(COUNTIF(B$2:$B2803,B2803)=1,1,"")))</f>
        <v/>
      </c>
      <c r="F2803" s="1" t="str">
        <f>IF(I2803="","",IF(J2803="IN","",IF(COUNTIF($B$2:B2803,B2803)=1,1,"")))</f>
        <v/>
      </c>
      <c r="G2803" s="1" t="str">
        <f>IF(I2803="","",COUNTIF($K$1:K2803,K2803))</f>
        <v/>
      </c>
      <c r="H2803" s="1" t="str">
        <f>IF(I2803="","",COUNTIF($G$2:G2803,1))</f>
        <v/>
      </c>
    </row>
    <row r="2804" spans="1:8" x14ac:dyDescent="0.2">
      <c r="A2804" s="1" t="str">
        <f t="shared" si="88"/>
        <v/>
      </c>
      <c r="B2804" s="1" t="str">
        <f t="shared" si="89"/>
        <v/>
      </c>
      <c r="C2804" s="1" t="str">
        <f>IF(I2804="","",IF(J2804="OUT","",IF(COUNTIF($A$2:A2804,A2804)=1,1,"")))</f>
        <v/>
      </c>
      <c r="D2804" s="1" t="str">
        <f>IF(I2804="","",IF(J2804="IN","",IF(COUNTIF($A$2:A2804,A2804)=1,1,"")))</f>
        <v/>
      </c>
      <c r="E2804" s="1" t="str">
        <f>IF(I2804="","",IF(J2804="OUT","",IF(COUNTIF(B$2:$B2804,B2804)=1,1,"")))</f>
        <v/>
      </c>
      <c r="F2804" s="1" t="str">
        <f>IF(I2804="","",IF(J2804="IN","",IF(COUNTIF($B$2:B2804,B2804)=1,1,"")))</f>
        <v/>
      </c>
      <c r="G2804" s="1" t="str">
        <f>IF(I2804="","",COUNTIF($K$1:K2804,K2804))</f>
        <v/>
      </c>
      <c r="H2804" s="1" t="str">
        <f>IF(I2804="","",COUNTIF($G$2:G2804,1))</f>
        <v/>
      </c>
    </row>
    <row r="2805" spans="1:8" x14ac:dyDescent="0.2">
      <c r="A2805" s="1" t="str">
        <f t="shared" si="88"/>
        <v/>
      </c>
      <c r="B2805" s="1" t="str">
        <f t="shared" si="89"/>
        <v/>
      </c>
      <c r="C2805" s="1" t="str">
        <f>IF(I2805="","",IF(J2805="OUT","",IF(COUNTIF($A$2:A2805,A2805)=1,1,"")))</f>
        <v/>
      </c>
      <c r="D2805" s="1" t="str">
        <f>IF(I2805="","",IF(J2805="IN","",IF(COUNTIF($A$2:A2805,A2805)=1,1,"")))</f>
        <v/>
      </c>
      <c r="E2805" s="1" t="str">
        <f>IF(I2805="","",IF(J2805="OUT","",IF(COUNTIF(B$2:$B2805,B2805)=1,1,"")))</f>
        <v/>
      </c>
      <c r="F2805" s="1" t="str">
        <f>IF(I2805="","",IF(J2805="IN","",IF(COUNTIF($B$2:B2805,B2805)=1,1,"")))</f>
        <v/>
      </c>
      <c r="G2805" s="1" t="str">
        <f>IF(I2805="","",COUNTIF($K$1:K2805,K2805))</f>
        <v/>
      </c>
      <c r="H2805" s="1" t="str">
        <f>IF(I2805="","",COUNTIF($G$2:G2805,1))</f>
        <v/>
      </c>
    </row>
    <row r="2806" spans="1:8" x14ac:dyDescent="0.2">
      <c r="A2806" s="1" t="str">
        <f t="shared" si="88"/>
        <v/>
      </c>
      <c r="B2806" s="1" t="str">
        <f t="shared" si="89"/>
        <v/>
      </c>
      <c r="C2806" s="1" t="str">
        <f>IF(I2806="","",IF(J2806="OUT","",IF(COUNTIF($A$2:A2806,A2806)=1,1,"")))</f>
        <v/>
      </c>
      <c r="D2806" s="1" t="str">
        <f>IF(I2806="","",IF(J2806="IN","",IF(COUNTIF($A$2:A2806,A2806)=1,1,"")))</f>
        <v/>
      </c>
      <c r="E2806" s="1" t="str">
        <f>IF(I2806="","",IF(J2806="OUT","",IF(COUNTIF(B$2:$B2806,B2806)=1,1,"")))</f>
        <v/>
      </c>
      <c r="F2806" s="1" t="str">
        <f>IF(I2806="","",IF(J2806="IN","",IF(COUNTIF($B$2:B2806,B2806)=1,1,"")))</f>
        <v/>
      </c>
      <c r="G2806" s="1" t="str">
        <f>IF(I2806="","",COUNTIF($K$1:K2806,K2806))</f>
        <v/>
      </c>
      <c r="H2806" s="1" t="str">
        <f>IF(I2806="","",COUNTIF($G$2:G2806,1))</f>
        <v/>
      </c>
    </row>
    <row r="2807" spans="1:8" x14ac:dyDescent="0.2">
      <c r="A2807" s="1" t="str">
        <f t="shared" si="88"/>
        <v/>
      </c>
      <c r="B2807" s="1" t="str">
        <f t="shared" si="89"/>
        <v/>
      </c>
      <c r="C2807" s="1" t="str">
        <f>IF(I2807="","",IF(J2807="OUT","",IF(COUNTIF($A$2:A2807,A2807)=1,1,"")))</f>
        <v/>
      </c>
      <c r="D2807" s="1" t="str">
        <f>IF(I2807="","",IF(J2807="IN","",IF(COUNTIF($A$2:A2807,A2807)=1,1,"")))</f>
        <v/>
      </c>
      <c r="E2807" s="1" t="str">
        <f>IF(I2807="","",IF(J2807="OUT","",IF(COUNTIF(B$2:$B2807,B2807)=1,1,"")))</f>
        <v/>
      </c>
      <c r="F2807" s="1" t="str">
        <f>IF(I2807="","",IF(J2807="IN","",IF(COUNTIF($B$2:B2807,B2807)=1,1,"")))</f>
        <v/>
      </c>
      <c r="G2807" s="1" t="str">
        <f>IF(I2807="","",COUNTIF($K$1:K2807,K2807))</f>
        <v/>
      </c>
      <c r="H2807" s="1" t="str">
        <f>IF(I2807="","",COUNTIF($G$2:G2807,1))</f>
        <v/>
      </c>
    </row>
    <row r="2808" spans="1:8" x14ac:dyDescent="0.2">
      <c r="A2808" s="1" t="str">
        <f t="shared" si="88"/>
        <v/>
      </c>
      <c r="B2808" s="1" t="str">
        <f t="shared" si="89"/>
        <v/>
      </c>
      <c r="C2808" s="1" t="str">
        <f>IF(I2808="","",IF(J2808="OUT","",IF(COUNTIF($A$2:A2808,A2808)=1,1,"")))</f>
        <v/>
      </c>
      <c r="D2808" s="1" t="str">
        <f>IF(I2808="","",IF(J2808="IN","",IF(COUNTIF($A$2:A2808,A2808)=1,1,"")))</f>
        <v/>
      </c>
      <c r="E2808" s="1" t="str">
        <f>IF(I2808="","",IF(J2808="OUT","",IF(COUNTIF(B$2:$B2808,B2808)=1,1,"")))</f>
        <v/>
      </c>
      <c r="F2808" s="1" t="str">
        <f>IF(I2808="","",IF(J2808="IN","",IF(COUNTIF($B$2:B2808,B2808)=1,1,"")))</f>
        <v/>
      </c>
      <c r="G2808" s="1" t="str">
        <f>IF(I2808="","",COUNTIF($K$1:K2808,K2808))</f>
        <v/>
      </c>
      <c r="H2808" s="1" t="str">
        <f>IF(I2808="","",COUNTIF($G$2:G2808,1))</f>
        <v/>
      </c>
    </row>
    <row r="2809" spans="1:8" x14ac:dyDescent="0.2">
      <c r="A2809" s="1" t="str">
        <f t="shared" si="88"/>
        <v/>
      </c>
      <c r="B2809" s="1" t="str">
        <f t="shared" si="89"/>
        <v/>
      </c>
      <c r="C2809" s="1" t="str">
        <f>IF(I2809="","",IF(J2809="OUT","",IF(COUNTIF($A$2:A2809,A2809)=1,1,"")))</f>
        <v/>
      </c>
      <c r="D2809" s="1" t="str">
        <f>IF(I2809="","",IF(J2809="IN","",IF(COUNTIF($A$2:A2809,A2809)=1,1,"")))</f>
        <v/>
      </c>
      <c r="E2809" s="1" t="str">
        <f>IF(I2809="","",IF(J2809="OUT","",IF(COUNTIF(B$2:$B2809,B2809)=1,1,"")))</f>
        <v/>
      </c>
      <c r="F2809" s="1" t="str">
        <f>IF(I2809="","",IF(J2809="IN","",IF(COUNTIF($B$2:B2809,B2809)=1,1,"")))</f>
        <v/>
      </c>
      <c r="G2809" s="1" t="str">
        <f>IF(I2809="","",COUNTIF($K$1:K2809,K2809))</f>
        <v/>
      </c>
      <c r="H2809" s="1" t="str">
        <f>IF(I2809="","",COUNTIF($G$2:G2809,1))</f>
        <v/>
      </c>
    </row>
    <row r="2810" spans="1:8" x14ac:dyDescent="0.2">
      <c r="A2810" s="1" t="str">
        <f t="shared" si="88"/>
        <v/>
      </c>
      <c r="B2810" s="1" t="str">
        <f t="shared" si="89"/>
        <v/>
      </c>
      <c r="C2810" s="1" t="str">
        <f>IF(I2810="","",IF(J2810="OUT","",IF(COUNTIF($A$2:A2810,A2810)=1,1,"")))</f>
        <v/>
      </c>
      <c r="D2810" s="1" t="str">
        <f>IF(I2810="","",IF(J2810="IN","",IF(COUNTIF($A$2:A2810,A2810)=1,1,"")))</f>
        <v/>
      </c>
      <c r="E2810" s="1" t="str">
        <f>IF(I2810="","",IF(J2810="OUT","",IF(COUNTIF(B$2:$B2810,B2810)=1,1,"")))</f>
        <v/>
      </c>
      <c r="F2810" s="1" t="str">
        <f>IF(I2810="","",IF(J2810="IN","",IF(COUNTIF($B$2:B2810,B2810)=1,1,"")))</f>
        <v/>
      </c>
      <c r="G2810" s="1" t="str">
        <f>IF(I2810="","",COUNTIF($K$1:K2810,K2810))</f>
        <v/>
      </c>
      <c r="H2810" s="1" t="str">
        <f>IF(I2810="","",COUNTIF($G$2:G2810,1))</f>
        <v/>
      </c>
    </row>
    <row r="2811" spans="1:8" x14ac:dyDescent="0.2">
      <c r="A2811" s="1" t="str">
        <f t="shared" si="88"/>
        <v/>
      </c>
      <c r="B2811" s="1" t="str">
        <f t="shared" si="89"/>
        <v/>
      </c>
      <c r="C2811" s="1" t="str">
        <f>IF(I2811="","",IF(J2811="OUT","",IF(COUNTIF($A$2:A2811,A2811)=1,1,"")))</f>
        <v/>
      </c>
      <c r="D2811" s="1" t="str">
        <f>IF(I2811="","",IF(J2811="IN","",IF(COUNTIF($A$2:A2811,A2811)=1,1,"")))</f>
        <v/>
      </c>
      <c r="E2811" s="1" t="str">
        <f>IF(I2811="","",IF(J2811="OUT","",IF(COUNTIF(B$2:$B2811,B2811)=1,1,"")))</f>
        <v/>
      </c>
      <c r="F2811" s="1" t="str">
        <f>IF(I2811="","",IF(J2811="IN","",IF(COUNTIF($B$2:B2811,B2811)=1,1,"")))</f>
        <v/>
      </c>
      <c r="G2811" s="1" t="str">
        <f>IF(I2811="","",COUNTIF($K$1:K2811,K2811))</f>
        <v/>
      </c>
      <c r="H2811" s="1" t="str">
        <f>IF(I2811="","",COUNTIF($G$2:G2811,1))</f>
        <v/>
      </c>
    </row>
    <row r="2812" spans="1:8" x14ac:dyDescent="0.2">
      <c r="A2812" s="1" t="str">
        <f t="shared" si="88"/>
        <v/>
      </c>
      <c r="B2812" s="1" t="str">
        <f t="shared" si="89"/>
        <v/>
      </c>
      <c r="C2812" s="1" t="str">
        <f>IF(I2812="","",IF(J2812="OUT","",IF(COUNTIF($A$2:A2812,A2812)=1,1,"")))</f>
        <v/>
      </c>
      <c r="D2812" s="1" t="str">
        <f>IF(I2812="","",IF(J2812="IN","",IF(COUNTIF($A$2:A2812,A2812)=1,1,"")))</f>
        <v/>
      </c>
      <c r="E2812" s="1" t="str">
        <f>IF(I2812="","",IF(J2812="OUT","",IF(COUNTIF(B$2:$B2812,B2812)=1,1,"")))</f>
        <v/>
      </c>
      <c r="F2812" s="1" t="str">
        <f>IF(I2812="","",IF(J2812="IN","",IF(COUNTIF($B$2:B2812,B2812)=1,1,"")))</f>
        <v/>
      </c>
      <c r="G2812" s="1" t="str">
        <f>IF(I2812="","",COUNTIF($K$1:K2812,K2812))</f>
        <v/>
      </c>
      <c r="H2812" s="1" t="str">
        <f>IF(I2812="","",COUNTIF($G$2:G2812,1))</f>
        <v/>
      </c>
    </row>
    <row r="2813" spans="1:8" x14ac:dyDescent="0.2">
      <c r="A2813" s="1" t="str">
        <f t="shared" si="88"/>
        <v/>
      </c>
      <c r="B2813" s="1" t="str">
        <f t="shared" si="89"/>
        <v/>
      </c>
      <c r="C2813" s="1" t="str">
        <f>IF(I2813="","",IF(J2813="OUT","",IF(COUNTIF($A$2:A2813,A2813)=1,1,"")))</f>
        <v/>
      </c>
      <c r="D2813" s="1" t="str">
        <f>IF(I2813="","",IF(J2813="IN","",IF(COUNTIF($A$2:A2813,A2813)=1,1,"")))</f>
        <v/>
      </c>
      <c r="E2813" s="1" t="str">
        <f>IF(I2813="","",IF(J2813="OUT","",IF(COUNTIF(B$2:$B2813,B2813)=1,1,"")))</f>
        <v/>
      </c>
      <c r="F2813" s="1" t="str">
        <f>IF(I2813="","",IF(J2813="IN","",IF(COUNTIF($B$2:B2813,B2813)=1,1,"")))</f>
        <v/>
      </c>
      <c r="G2813" s="1" t="str">
        <f>IF(I2813="","",COUNTIF($K$1:K2813,K2813))</f>
        <v/>
      </c>
      <c r="H2813" s="1" t="str">
        <f>IF(I2813="","",COUNTIF($G$2:G2813,1))</f>
        <v/>
      </c>
    </row>
    <row r="2814" spans="1:8" x14ac:dyDescent="0.2">
      <c r="A2814" s="1" t="str">
        <f t="shared" si="88"/>
        <v/>
      </c>
      <c r="B2814" s="1" t="str">
        <f t="shared" si="89"/>
        <v/>
      </c>
      <c r="C2814" s="1" t="str">
        <f>IF(I2814="","",IF(J2814="OUT","",IF(COUNTIF($A$2:A2814,A2814)=1,1,"")))</f>
        <v/>
      </c>
      <c r="D2814" s="1" t="str">
        <f>IF(I2814="","",IF(J2814="IN","",IF(COUNTIF($A$2:A2814,A2814)=1,1,"")))</f>
        <v/>
      </c>
      <c r="E2814" s="1" t="str">
        <f>IF(I2814="","",IF(J2814="OUT","",IF(COUNTIF(B$2:$B2814,B2814)=1,1,"")))</f>
        <v/>
      </c>
      <c r="F2814" s="1" t="str">
        <f>IF(I2814="","",IF(J2814="IN","",IF(COUNTIF($B$2:B2814,B2814)=1,1,"")))</f>
        <v/>
      </c>
      <c r="G2814" s="1" t="str">
        <f>IF(I2814="","",COUNTIF($K$1:K2814,K2814))</f>
        <v/>
      </c>
      <c r="H2814" s="1" t="str">
        <f>IF(I2814="","",COUNTIF($G$2:G2814,1))</f>
        <v/>
      </c>
    </row>
    <row r="2815" spans="1:8" x14ac:dyDescent="0.2">
      <c r="A2815" s="1" t="str">
        <f t="shared" si="88"/>
        <v/>
      </c>
      <c r="B2815" s="1" t="str">
        <f t="shared" si="89"/>
        <v/>
      </c>
      <c r="C2815" s="1" t="str">
        <f>IF(I2815="","",IF(J2815="OUT","",IF(COUNTIF($A$2:A2815,A2815)=1,1,"")))</f>
        <v/>
      </c>
      <c r="D2815" s="1" t="str">
        <f>IF(I2815="","",IF(J2815="IN","",IF(COUNTIF($A$2:A2815,A2815)=1,1,"")))</f>
        <v/>
      </c>
      <c r="E2815" s="1" t="str">
        <f>IF(I2815="","",IF(J2815="OUT","",IF(COUNTIF(B$2:$B2815,B2815)=1,1,"")))</f>
        <v/>
      </c>
      <c r="F2815" s="1" t="str">
        <f>IF(I2815="","",IF(J2815="IN","",IF(COUNTIF($B$2:B2815,B2815)=1,1,"")))</f>
        <v/>
      </c>
      <c r="G2815" s="1" t="str">
        <f>IF(I2815="","",COUNTIF($K$1:K2815,K2815))</f>
        <v/>
      </c>
      <c r="H2815" s="1" t="str">
        <f>IF(I2815="","",COUNTIF($G$2:G2815,1))</f>
        <v/>
      </c>
    </row>
    <row r="2816" spans="1:8" x14ac:dyDescent="0.2">
      <c r="A2816" s="1" t="str">
        <f t="shared" si="88"/>
        <v/>
      </c>
      <c r="B2816" s="1" t="str">
        <f t="shared" si="89"/>
        <v/>
      </c>
      <c r="C2816" s="1" t="str">
        <f>IF(I2816="","",IF(J2816="OUT","",IF(COUNTIF($A$2:A2816,A2816)=1,1,"")))</f>
        <v/>
      </c>
      <c r="D2816" s="1" t="str">
        <f>IF(I2816="","",IF(J2816="IN","",IF(COUNTIF($A$2:A2816,A2816)=1,1,"")))</f>
        <v/>
      </c>
      <c r="E2816" s="1" t="str">
        <f>IF(I2816="","",IF(J2816="OUT","",IF(COUNTIF(B$2:$B2816,B2816)=1,1,"")))</f>
        <v/>
      </c>
      <c r="F2816" s="1" t="str">
        <f>IF(I2816="","",IF(J2816="IN","",IF(COUNTIF($B$2:B2816,B2816)=1,1,"")))</f>
        <v/>
      </c>
      <c r="G2816" s="1" t="str">
        <f>IF(I2816="","",COUNTIF($K$1:K2816,K2816))</f>
        <v/>
      </c>
      <c r="H2816" s="1" t="str">
        <f>IF(I2816="","",COUNTIF($G$2:G2816,1))</f>
        <v/>
      </c>
    </row>
    <row r="2817" spans="1:8" x14ac:dyDescent="0.2">
      <c r="A2817" s="1" t="str">
        <f t="shared" si="88"/>
        <v/>
      </c>
      <c r="B2817" s="1" t="str">
        <f t="shared" si="89"/>
        <v/>
      </c>
      <c r="C2817" s="1" t="str">
        <f>IF(I2817="","",IF(J2817="OUT","",IF(COUNTIF($A$2:A2817,A2817)=1,1,"")))</f>
        <v/>
      </c>
      <c r="D2817" s="1" t="str">
        <f>IF(I2817="","",IF(J2817="IN","",IF(COUNTIF($A$2:A2817,A2817)=1,1,"")))</f>
        <v/>
      </c>
      <c r="E2817" s="1" t="str">
        <f>IF(I2817="","",IF(J2817="OUT","",IF(COUNTIF(B$2:$B2817,B2817)=1,1,"")))</f>
        <v/>
      </c>
      <c r="F2817" s="1" t="str">
        <f>IF(I2817="","",IF(J2817="IN","",IF(COUNTIF($B$2:B2817,B2817)=1,1,"")))</f>
        <v/>
      </c>
      <c r="G2817" s="1" t="str">
        <f>IF(I2817="","",COUNTIF($K$1:K2817,K2817))</f>
        <v/>
      </c>
      <c r="H2817" s="1" t="str">
        <f>IF(I2817="","",COUNTIF($G$2:G2817,1))</f>
        <v/>
      </c>
    </row>
    <row r="2818" spans="1:8" x14ac:dyDescent="0.2">
      <c r="A2818" s="1" t="str">
        <f t="shared" si="88"/>
        <v/>
      </c>
      <c r="B2818" s="1" t="str">
        <f t="shared" si="89"/>
        <v/>
      </c>
      <c r="C2818" s="1" t="str">
        <f>IF(I2818="","",IF(J2818="OUT","",IF(COUNTIF($A$2:A2818,A2818)=1,1,"")))</f>
        <v/>
      </c>
      <c r="D2818" s="1" t="str">
        <f>IF(I2818="","",IF(J2818="IN","",IF(COUNTIF($A$2:A2818,A2818)=1,1,"")))</f>
        <v/>
      </c>
      <c r="E2818" s="1" t="str">
        <f>IF(I2818="","",IF(J2818="OUT","",IF(COUNTIF(B$2:$B2818,B2818)=1,1,"")))</f>
        <v/>
      </c>
      <c r="F2818" s="1" t="str">
        <f>IF(I2818="","",IF(J2818="IN","",IF(COUNTIF($B$2:B2818,B2818)=1,1,"")))</f>
        <v/>
      </c>
      <c r="G2818" s="1" t="str">
        <f>IF(I2818="","",COUNTIF($K$1:K2818,K2818))</f>
        <v/>
      </c>
      <c r="H2818" s="1" t="str">
        <f>IF(I2818="","",COUNTIF($G$2:G2818,1))</f>
        <v/>
      </c>
    </row>
    <row r="2819" spans="1:8" x14ac:dyDescent="0.2">
      <c r="A2819" s="1" t="str">
        <f t="shared" si="88"/>
        <v/>
      </c>
      <c r="B2819" s="1" t="str">
        <f t="shared" si="89"/>
        <v/>
      </c>
      <c r="C2819" s="1" t="str">
        <f>IF(I2819="","",IF(J2819="OUT","",IF(COUNTIF($A$2:A2819,A2819)=1,1,"")))</f>
        <v/>
      </c>
      <c r="D2819" s="1" t="str">
        <f>IF(I2819="","",IF(J2819="IN","",IF(COUNTIF($A$2:A2819,A2819)=1,1,"")))</f>
        <v/>
      </c>
      <c r="E2819" s="1" t="str">
        <f>IF(I2819="","",IF(J2819="OUT","",IF(COUNTIF(B$2:$B2819,B2819)=1,1,"")))</f>
        <v/>
      </c>
      <c r="F2819" s="1" t="str">
        <f>IF(I2819="","",IF(J2819="IN","",IF(COUNTIF($B$2:B2819,B2819)=1,1,"")))</f>
        <v/>
      </c>
      <c r="G2819" s="1" t="str">
        <f>IF(I2819="","",COUNTIF($K$1:K2819,K2819))</f>
        <v/>
      </c>
      <c r="H2819" s="1" t="str">
        <f>IF(I2819="","",COUNTIF($G$2:G2819,1))</f>
        <v/>
      </c>
    </row>
    <row r="2820" spans="1:8" x14ac:dyDescent="0.2">
      <c r="A2820" s="1" t="str">
        <f t="shared" si="88"/>
        <v/>
      </c>
      <c r="B2820" s="1" t="str">
        <f t="shared" si="89"/>
        <v/>
      </c>
      <c r="C2820" s="1" t="str">
        <f>IF(I2820="","",IF(J2820="OUT","",IF(COUNTIF($A$2:A2820,A2820)=1,1,"")))</f>
        <v/>
      </c>
      <c r="D2820" s="1" t="str">
        <f>IF(I2820="","",IF(J2820="IN","",IF(COUNTIF($A$2:A2820,A2820)=1,1,"")))</f>
        <v/>
      </c>
      <c r="E2820" s="1" t="str">
        <f>IF(I2820="","",IF(J2820="OUT","",IF(COUNTIF(B$2:$B2820,B2820)=1,1,"")))</f>
        <v/>
      </c>
      <c r="F2820" s="1" t="str">
        <f>IF(I2820="","",IF(J2820="IN","",IF(COUNTIF($B$2:B2820,B2820)=1,1,"")))</f>
        <v/>
      </c>
      <c r="G2820" s="1" t="str">
        <f>IF(I2820="","",COUNTIF($K$1:K2820,K2820))</f>
        <v/>
      </c>
      <c r="H2820" s="1" t="str">
        <f>IF(I2820="","",COUNTIF($G$2:G2820,1))</f>
        <v/>
      </c>
    </row>
    <row r="2821" spans="1:8" x14ac:dyDescent="0.2">
      <c r="A2821" s="1" t="str">
        <f t="shared" si="88"/>
        <v/>
      </c>
      <c r="B2821" s="1" t="str">
        <f t="shared" si="89"/>
        <v/>
      </c>
      <c r="C2821" s="1" t="str">
        <f>IF(I2821="","",IF(J2821="OUT","",IF(COUNTIF($A$2:A2821,A2821)=1,1,"")))</f>
        <v/>
      </c>
      <c r="D2821" s="1" t="str">
        <f>IF(I2821="","",IF(J2821="IN","",IF(COUNTIF($A$2:A2821,A2821)=1,1,"")))</f>
        <v/>
      </c>
      <c r="E2821" s="1" t="str">
        <f>IF(I2821="","",IF(J2821="OUT","",IF(COUNTIF(B$2:$B2821,B2821)=1,1,"")))</f>
        <v/>
      </c>
      <c r="F2821" s="1" t="str">
        <f>IF(I2821="","",IF(J2821="IN","",IF(COUNTIF($B$2:B2821,B2821)=1,1,"")))</f>
        <v/>
      </c>
      <c r="G2821" s="1" t="str">
        <f>IF(I2821="","",COUNTIF($K$1:K2821,K2821))</f>
        <v/>
      </c>
      <c r="H2821" s="1" t="str">
        <f>IF(I2821="","",COUNTIF($G$2:G2821,1))</f>
        <v/>
      </c>
    </row>
    <row r="2822" spans="1:8" x14ac:dyDescent="0.2">
      <c r="A2822" s="1" t="str">
        <f t="shared" si="88"/>
        <v/>
      </c>
      <c r="B2822" s="1" t="str">
        <f t="shared" si="89"/>
        <v/>
      </c>
      <c r="C2822" s="1" t="str">
        <f>IF(I2822="","",IF(J2822="OUT","",IF(COUNTIF($A$2:A2822,A2822)=1,1,"")))</f>
        <v/>
      </c>
      <c r="D2822" s="1" t="str">
        <f>IF(I2822="","",IF(J2822="IN","",IF(COUNTIF($A$2:A2822,A2822)=1,1,"")))</f>
        <v/>
      </c>
      <c r="E2822" s="1" t="str">
        <f>IF(I2822="","",IF(J2822="OUT","",IF(COUNTIF(B$2:$B2822,B2822)=1,1,"")))</f>
        <v/>
      </c>
      <c r="F2822" s="1" t="str">
        <f>IF(I2822="","",IF(J2822="IN","",IF(COUNTIF($B$2:B2822,B2822)=1,1,"")))</f>
        <v/>
      </c>
      <c r="G2822" s="1" t="str">
        <f>IF(I2822="","",COUNTIF($K$1:K2822,K2822))</f>
        <v/>
      </c>
      <c r="H2822" s="1" t="str">
        <f>IF(I2822="","",COUNTIF($G$2:G2822,1))</f>
        <v/>
      </c>
    </row>
    <row r="2823" spans="1:8" x14ac:dyDescent="0.2">
      <c r="A2823" s="1" t="str">
        <f t="shared" si="88"/>
        <v/>
      </c>
      <c r="B2823" s="1" t="str">
        <f t="shared" si="89"/>
        <v/>
      </c>
      <c r="C2823" s="1" t="str">
        <f>IF(I2823="","",IF(J2823="OUT","",IF(COUNTIF($A$2:A2823,A2823)=1,1,"")))</f>
        <v/>
      </c>
      <c r="D2823" s="1" t="str">
        <f>IF(I2823="","",IF(J2823="IN","",IF(COUNTIF($A$2:A2823,A2823)=1,1,"")))</f>
        <v/>
      </c>
      <c r="E2823" s="1" t="str">
        <f>IF(I2823="","",IF(J2823="OUT","",IF(COUNTIF(B$2:$B2823,B2823)=1,1,"")))</f>
        <v/>
      </c>
      <c r="F2823" s="1" t="str">
        <f>IF(I2823="","",IF(J2823="IN","",IF(COUNTIF($B$2:B2823,B2823)=1,1,"")))</f>
        <v/>
      </c>
      <c r="G2823" s="1" t="str">
        <f>IF(I2823="","",COUNTIF($K$1:K2823,K2823))</f>
        <v/>
      </c>
      <c r="H2823" s="1" t="str">
        <f>IF(I2823="","",COUNTIF($G$2:G2823,1))</f>
        <v/>
      </c>
    </row>
    <row r="2824" spans="1:8" x14ac:dyDescent="0.2">
      <c r="A2824" s="1" t="str">
        <f t="shared" si="88"/>
        <v/>
      </c>
      <c r="B2824" s="1" t="str">
        <f t="shared" si="89"/>
        <v/>
      </c>
      <c r="C2824" s="1" t="str">
        <f>IF(I2824="","",IF(J2824="OUT","",IF(COUNTIF($A$2:A2824,A2824)=1,1,"")))</f>
        <v/>
      </c>
      <c r="D2824" s="1" t="str">
        <f>IF(I2824="","",IF(J2824="IN","",IF(COUNTIF($A$2:A2824,A2824)=1,1,"")))</f>
        <v/>
      </c>
      <c r="E2824" s="1" t="str">
        <f>IF(I2824="","",IF(J2824="OUT","",IF(COUNTIF(B$2:$B2824,B2824)=1,1,"")))</f>
        <v/>
      </c>
      <c r="F2824" s="1" t="str">
        <f>IF(I2824="","",IF(J2824="IN","",IF(COUNTIF($B$2:B2824,B2824)=1,1,"")))</f>
        <v/>
      </c>
      <c r="G2824" s="1" t="str">
        <f>IF(I2824="","",COUNTIF($K$1:K2824,K2824))</f>
        <v/>
      </c>
      <c r="H2824" s="1" t="str">
        <f>IF(I2824="","",COUNTIF($G$2:G2824,1))</f>
        <v/>
      </c>
    </row>
    <row r="2825" spans="1:8" x14ac:dyDescent="0.2">
      <c r="A2825" s="1" t="str">
        <f t="shared" si="88"/>
        <v/>
      </c>
      <c r="B2825" s="1" t="str">
        <f t="shared" si="89"/>
        <v/>
      </c>
      <c r="C2825" s="1" t="str">
        <f>IF(I2825="","",IF(J2825="OUT","",IF(COUNTIF($A$2:A2825,A2825)=1,1,"")))</f>
        <v/>
      </c>
      <c r="D2825" s="1" t="str">
        <f>IF(I2825="","",IF(J2825="IN","",IF(COUNTIF($A$2:A2825,A2825)=1,1,"")))</f>
        <v/>
      </c>
      <c r="E2825" s="1" t="str">
        <f>IF(I2825="","",IF(J2825="OUT","",IF(COUNTIF(B$2:$B2825,B2825)=1,1,"")))</f>
        <v/>
      </c>
      <c r="F2825" s="1" t="str">
        <f>IF(I2825="","",IF(J2825="IN","",IF(COUNTIF($B$2:B2825,B2825)=1,1,"")))</f>
        <v/>
      </c>
      <c r="G2825" s="1" t="str">
        <f>IF(I2825="","",COUNTIF($K$1:K2825,K2825))</f>
        <v/>
      </c>
      <c r="H2825" s="1" t="str">
        <f>IF(I2825="","",COUNTIF($G$2:G2825,1))</f>
        <v/>
      </c>
    </row>
    <row r="2826" spans="1:8" x14ac:dyDescent="0.2">
      <c r="A2826" s="1" t="str">
        <f t="shared" si="88"/>
        <v/>
      </c>
      <c r="B2826" s="1" t="str">
        <f t="shared" si="89"/>
        <v/>
      </c>
      <c r="C2826" s="1" t="str">
        <f>IF(I2826="","",IF(J2826="OUT","",IF(COUNTIF($A$2:A2826,A2826)=1,1,"")))</f>
        <v/>
      </c>
      <c r="D2826" s="1" t="str">
        <f>IF(I2826="","",IF(J2826="IN","",IF(COUNTIF($A$2:A2826,A2826)=1,1,"")))</f>
        <v/>
      </c>
      <c r="E2826" s="1" t="str">
        <f>IF(I2826="","",IF(J2826="OUT","",IF(COUNTIF(B$2:$B2826,B2826)=1,1,"")))</f>
        <v/>
      </c>
      <c r="F2826" s="1" t="str">
        <f>IF(I2826="","",IF(J2826="IN","",IF(COUNTIF($B$2:B2826,B2826)=1,1,"")))</f>
        <v/>
      </c>
      <c r="G2826" s="1" t="str">
        <f>IF(I2826="","",COUNTIF($K$1:K2826,K2826))</f>
        <v/>
      </c>
      <c r="H2826" s="1" t="str">
        <f>IF(I2826="","",COUNTIF($G$2:G2826,1))</f>
        <v/>
      </c>
    </row>
    <row r="2827" spans="1:8" x14ac:dyDescent="0.2">
      <c r="A2827" s="1" t="str">
        <f t="shared" si="88"/>
        <v/>
      </c>
      <c r="B2827" s="1" t="str">
        <f t="shared" si="89"/>
        <v/>
      </c>
      <c r="C2827" s="1" t="str">
        <f>IF(I2827="","",IF(J2827="OUT","",IF(COUNTIF($A$2:A2827,A2827)=1,1,"")))</f>
        <v/>
      </c>
      <c r="D2827" s="1" t="str">
        <f>IF(I2827="","",IF(J2827="IN","",IF(COUNTIF($A$2:A2827,A2827)=1,1,"")))</f>
        <v/>
      </c>
      <c r="E2827" s="1" t="str">
        <f>IF(I2827="","",IF(J2827="OUT","",IF(COUNTIF(B$2:$B2827,B2827)=1,1,"")))</f>
        <v/>
      </c>
      <c r="F2827" s="1" t="str">
        <f>IF(I2827="","",IF(J2827="IN","",IF(COUNTIF($B$2:B2827,B2827)=1,1,"")))</f>
        <v/>
      </c>
      <c r="G2827" s="1" t="str">
        <f>IF(I2827="","",COUNTIF($K$1:K2827,K2827))</f>
        <v/>
      </c>
      <c r="H2827" s="1" t="str">
        <f>IF(I2827="","",COUNTIF($G$2:G2827,1))</f>
        <v/>
      </c>
    </row>
    <row r="2828" spans="1:8" x14ac:dyDescent="0.2">
      <c r="A2828" s="1" t="str">
        <f t="shared" si="88"/>
        <v/>
      </c>
      <c r="B2828" s="1" t="str">
        <f t="shared" si="89"/>
        <v/>
      </c>
      <c r="C2828" s="1" t="str">
        <f>IF(I2828="","",IF(J2828="OUT","",IF(COUNTIF($A$2:A2828,A2828)=1,1,"")))</f>
        <v/>
      </c>
      <c r="D2828" s="1" t="str">
        <f>IF(I2828="","",IF(J2828="IN","",IF(COUNTIF($A$2:A2828,A2828)=1,1,"")))</f>
        <v/>
      </c>
      <c r="E2828" s="1" t="str">
        <f>IF(I2828="","",IF(J2828="OUT","",IF(COUNTIF(B$2:$B2828,B2828)=1,1,"")))</f>
        <v/>
      </c>
      <c r="F2828" s="1" t="str">
        <f>IF(I2828="","",IF(J2828="IN","",IF(COUNTIF($B$2:B2828,B2828)=1,1,"")))</f>
        <v/>
      </c>
      <c r="G2828" s="1" t="str">
        <f>IF(I2828="","",COUNTIF($K$1:K2828,K2828))</f>
        <v/>
      </c>
      <c r="H2828" s="1" t="str">
        <f>IF(I2828="","",COUNTIF($G$2:G2828,1))</f>
        <v/>
      </c>
    </row>
    <row r="2829" spans="1:8" x14ac:dyDescent="0.2">
      <c r="A2829" s="1" t="str">
        <f t="shared" si="88"/>
        <v/>
      </c>
      <c r="B2829" s="1" t="str">
        <f t="shared" si="89"/>
        <v/>
      </c>
      <c r="C2829" s="1" t="str">
        <f>IF(I2829="","",IF(J2829="OUT","",IF(COUNTIF($A$2:A2829,A2829)=1,1,"")))</f>
        <v/>
      </c>
      <c r="D2829" s="1" t="str">
        <f>IF(I2829="","",IF(J2829="IN","",IF(COUNTIF($A$2:A2829,A2829)=1,1,"")))</f>
        <v/>
      </c>
      <c r="E2829" s="1" t="str">
        <f>IF(I2829="","",IF(J2829="OUT","",IF(COUNTIF(B$2:$B2829,B2829)=1,1,"")))</f>
        <v/>
      </c>
      <c r="F2829" s="1" t="str">
        <f>IF(I2829="","",IF(J2829="IN","",IF(COUNTIF($B$2:B2829,B2829)=1,1,"")))</f>
        <v/>
      </c>
      <c r="G2829" s="1" t="str">
        <f>IF(I2829="","",COUNTIF($K$1:K2829,K2829))</f>
        <v/>
      </c>
      <c r="H2829" s="1" t="str">
        <f>IF(I2829="","",COUNTIF($G$2:G2829,1))</f>
        <v/>
      </c>
    </row>
    <row r="2830" spans="1:8" x14ac:dyDescent="0.2">
      <c r="A2830" s="1" t="str">
        <f t="shared" si="88"/>
        <v/>
      </c>
      <c r="B2830" s="1" t="str">
        <f t="shared" si="89"/>
        <v/>
      </c>
      <c r="C2830" s="1" t="str">
        <f>IF(I2830="","",IF(J2830="OUT","",IF(COUNTIF($A$2:A2830,A2830)=1,1,"")))</f>
        <v/>
      </c>
      <c r="D2830" s="1" t="str">
        <f>IF(I2830="","",IF(J2830="IN","",IF(COUNTIF($A$2:A2830,A2830)=1,1,"")))</f>
        <v/>
      </c>
      <c r="E2830" s="1" t="str">
        <f>IF(I2830="","",IF(J2830="OUT","",IF(COUNTIF(B$2:$B2830,B2830)=1,1,"")))</f>
        <v/>
      </c>
      <c r="F2830" s="1" t="str">
        <f>IF(I2830="","",IF(J2830="IN","",IF(COUNTIF($B$2:B2830,B2830)=1,1,"")))</f>
        <v/>
      </c>
      <c r="G2830" s="1" t="str">
        <f>IF(I2830="","",COUNTIF($K$1:K2830,K2830))</f>
        <v/>
      </c>
      <c r="H2830" s="1" t="str">
        <f>IF(I2830="","",COUNTIF($G$2:G2830,1))</f>
        <v/>
      </c>
    </row>
    <row r="2831" spans="1:8" x14ac:dyDescent="0.2">
      <c r="A2831" s="1" t="str">
        <f t="shared" si="88"/>
        <v/>
      </c>
      <c r="B2831" s="1" t="str">
        <f t="shared" si="89"/>
        <v/>
      </c>
      <c r="C2831" s="1" t="str">
        <f>IF(I2831="","",IF(J2831="OUT","",IF(COUNTIF($A$2:A2831,A2831)=1,1,"")))</f>
        <v/>
      </c>
      <c r="D2831" s="1" t="str">
        <f>IF(I2831="","",IF(J2831="IN","",IF(COUNTIF($A$2:A2831,A2831)=1,1,"")))</f>
        <v/>
      </c>
      <c r="E2831" s="1" t="str">
        <f>IF(I2831="","",IF(J2831="OUT","",IF(COUNTIF(B$2:$B2831,B2831)=1,1,"")))</f>
        <v/>
      </c>
      <c r="F2831" s="1" t="str">
        <f>IF(I2831="","",IF(J2831="IN","",IF(COUNTIF($B$2:B2831,B2831)=1,1,"")))</f>
        <v/>
      </c>
      <c r="G2831" s="1" t="str">
        <f>IF(I2831="","",COUNTIF($K$1:K2831,K2831))</f>
        <v/>
      </c>
      <c r="H2831" s="1" t="str">
        <f>IF(I2831="","",COUNTIF($G$2:G2831,1))</f>
        <v/>
      </c>
    </row>
    <row r="2832" spans="1:8" x14ac:dyDescent="0.2">
      <c r="A2832" s="1" t="str">
        <f t="shared" si="88"/>
        <v/>
      </c>
      <c r="B2832" s="1" t="str">
        <f t="shared" si="89"/>
        <v/>
      </c>
      <c r="C2832" s="1" t="str">
        <f>IF(I2832="","",IF(J2832="OUT","",IF(COUNTIF($A$2:A2832,A2832)=1,1,"")))</f>
        <v/>
      </c>
      <c r="D2832" s="1" t="str">
        <f>IF(I2832="","",IF(J2832="IN","",IF(COUNTIF($A$2:A2832,A2832)=1,1,"")))</f>
        <v/>
      </c>
      <c r="E2832" s="1" t="str">
        <f>IF(I2832="","",IF(J2832="OUT","",IF(COUNTIF(B$2:$B2832,B2832)=1,1,"")))</f>
        <v/>
      </c>
      <c r="F2832" s="1" t="str">
        <f>IF(I2832="","",IF(J2832="IN","",IF(COUNTIF($B$2:B2832,B2832)=1,1,"")))</f>
        <v/>
      </c>
      <c r="G2832" s="1" t="str">
        <f>IF(I2832="","",COUNTIF($K$1:K2832,K2832))</f>
        <v/>
      </c>
      <c r="H2832" s="1" t="str">
        <f>IF(I2832="","",COUNTIF($G$2:G2832,1))</f>
        <v/>
      </c>
    </row>
    <row r="2833" spans="1:8" x14ac:dyDescent="0.2">
      <c r="A2833" s="1" t="str">
        <f t="shared" si="88"/>
        <v/>
      </c>
      <c r="B2833" s="1" t="str">
        <f t="shared" si="89"/>
        <v/>
      </c>
      <c r="C2833" s="1" t="str">
        <f>IF(I2833="","",IF(J2833="OUT","",IF(COUNTIF($A$2:A2833,A2833)=1,1,"")))</f>
        <v/>
      </c>
      <c r="D2833" s="1" t="str">
        <f>IF(I2833="","",IF(J2833="IN","",IF(COUNTIF($A$2:A2833,A2833)=1,1,"")))</f>
        <v/>
      </c>
      <c r="E2833" s="1" t="str">
        <f>IF(I2833="","",IF(J2833="OUT","",IF(COUNTIF(B$2:$B2833,B2833)=1,1,"")))</f>
        <v/>
      </c>
      <c r="F2833" s="1" t="str">
        <f>IF(I2833="","",IF(J2833="IN","",IF(COUNTIF($B$2:B2833,B2833)=1,1,"")))</f>
        <v/>
      </c>
      <c r="G2833" s="1" t="str">
        <f>IF(I2833="","",COUNTIF($K$1:K2833,K2833))</f>
        <v/>
      </c>
      <c r="H2833" s="1" t="str">
        <f>IF(I2833="","",COUNTIF($G$2:G2833,1))</f>
        <v/>
      </c>
    </row>
    <row r="2834" spans="1:8" x14ac:dyDescent="0.2">
      <c r="A2834" s="1" t="str">
        <f t="shared" si="88"/>
        <v/>
      </c>
      <c r="B2834" s="1" t="str">
        <f t="shared" si="89"/>
        <v/>
      </c>
      <c r="C2834" s="1" t="str">
        <f>IF(I2834="","",IF(J2834="OUT","",IF(COUNTIF($A$2:A2834,A2834)=1,1,"")))</f>
        <v/>
      </c>
      <c r="D2834" s="1" t="str">
        <f>IF(I2834="","",IF(J2834="IN","",IF(COUNTIF($A$2:A2834,A2834)=1,1,"")))</f>
        <v/>
      </c>
      <c r="E2834" s="1" t="str">
        <f>IF(I2834="","",IF(J2834="OUT","",IF(COUNTIF(B$2:$B2834,B2834)=1,1,"")))</f>
        <v/>
      </c>
      <c r="F2834" s="1" t="str">
        <f>IF(I2834="","",IF(J2834="IN","",IF(COUNTIF($B$2:B2834,B2834)=1,1,"")))</f>
        <v/>
      </c>
      <c r="G2834" s="1" t="str">
        <f>IF(I2834="","",COUNTIF($K$1:K2834,K2834))</f>
        <v/>
      </c>
      <c r="H2834" s="1" t="str">
        <f>IF(I2834="","",COUNTIF($G$2:G2834,1))</f>
        <v/>
      </c>
    </row>
    <row r="2835" spans="1:8" x14ac:dyDescent="0.2">
      <c r="A2835" s="1" t="str">
        <f t="shared" si="88"/>
        <v/>
      </c>
      <c r="B2835" s="1" t="str">
        <f t="shared" si="89"/>
        <v/>
      </c>
      <c r="C2835" s="1" t="str">
        <f>IF(I2835="","",IF(J2835="OUT","",IF(COUNTIF($A$2:A2835,A2835)=1,1,"")))</f>
        <v/>
      </c>
      <c r="D2835" s="1" t="str">
        <f>IF(I2835="","",IF(J2835="IN","",IF(COUNTIF($A$2:A2835,A2835)=1,1,"")))</f>
        <v/>
      </c>
      <c r="E2835" s="1" t="str">
        <f>IF(I2835="","",IF(J2835="OUT","",IF(COUNTIF(B$2:$B2835,B2835)=1,1,"")))</f>
        <v/>
      </c>
      <c r="F2835" s="1" t="str">
        <f>IF(I2835="","",IF(J2835="IN","",IF(COUNTIF($B$2:B2835,B2835)=1,1,"")))</f>
        <v/>
      </c>
      <c r="G2835" s="1" t="str">
        <f>IF(I2835="","",COUNTIF($K$1:K2835,K2835))</f>
        <v/>
      </c>
      <c r="H2835" s="1" t="str">
        <f>IF(I2835="","",COUNTIF($G$2:G2835,1))</f>
        <v/>
      </c>
    </row>
    <row r="2836" spans="1:8" x14ac:dyDescent="0.2">
      <c r="A2836" s="1" t="str">
        <f t="shared" si="88"/>
        <v/>
      </c>
      <c r="B2836" s="1" t="str">
        <f t="shared" si="89"/>
        <v/>
      </c>
      <c r="C2836" s="1" t="str">
        <f>IF(I2836="","",IF(J2836="OUT","",IF(COUNTIF($A$2:A2836,A2836)=1,1,"")))</f>
        <v/>
      </c>
      <c r="D2836" s="1" t="str">
        <f>IF(I2836="","",IF(J2836="IN","",IF(COUNTIF($A$2:A2836,A2836)=1,1,"")))</f>
        <v/>
      </c>
      <c r="E2836" s="1" t="str">
        <f>IF(I2836="","",IF(J2836="OUT","",IF(COUNTIF(B$2:$B2836,B2836)=1,1,"")))</f>
        <v/>
      </c>
      <c r="F2836" s="1" t="str">
        <f>IF(I2836="","",IF(J2836="IN","",IF(COUNTIF($B$2:B2836,B2836)=1,1,"")))</f>
        <v/>
      </c>
      <c r="G2836" s="1" t="str">
        <f>IF(I2836="","",COUNTIF($K$1:K2836,K2836))</f>
        <v/>
      </c>
      <c r="H2836" s="1" t="str">
        <f>IF(I2836="","",COUNTIF($G$2:G2836,1))</f>
        <v/>
      </c>
    </row>
    <row r="2837" spans="1:8" x14ac:dyDescent="0.2">
      <c r="A2837" s="1" t="str">
        <f t="shared" si="88"/>
        <v/>
      </c>
      <c r="B2837" s="1" t="str">
        <f t="shared" si="89"/>
        <v/>
      </c>
      <c r="C2837" s="1" t="str">
        <f>IF(I2837="","",IF(J2837="OUT","",IF(COUNTIF($A$2:A2837,A2837)=1,1,"")))</f>
        <v/>
      </c>
      <c r="D2837" s="1" t="str">
        <f>IF(I2837="","",IF(J2837="IN","",IF(COUNTIF($A$2:A2837,A2837)=1,1,"")))</f>
        <v/>
      </c>
      <c r="E2837" s="1" t="str">
        <f>IF(I2837="","",IF(J2837="OUT","",IF(COUNTIF(B$2:$B2837,B2837)=1,1,"")))</f>
        <v/>
      </c>
      <c r="F2837" s="1" t="str">
        <f>IF(I2837="","",IF(J2837="IN","",IF(COUNTIF($B$2:B2837,B2837)=1,1,"")))</f>
        <v/>
      </c>
      <c r="G2837" s="1" t="str">
        <f>IF(I2837="","",COUNTIF($K$1:K2837,K2837))</f>
        <v/>
      </c>
      <c r="H2837" s="1" t="str">
        <f>IF(I2837="","",COUNTIF($G$2:G2837,1))</f>
        <v/>
      </c>
    </row>
    <row r="2838" spans="1:8" x14ac:dyDescent="0.2">
      <c r="A2838" s="1" t="str">
        <f t="shared" si="88"/>
        <v/>
      </c>
      <c r="B2838" s="1" t="str">
        <f t="shared" si="89"/>
        <v/>
      </c>
      <c r="C2838" s="1" t="str">
        <f>IF(I2838="","",IF(J2838="OUT","",IF(COUNTIF($A$2:A2838,A2838)=1,1,"")))</f>
        <v/>
      </c>
      <c r="D2838" s="1" t="str">
        <f>IF(I2838="","",IF(J2838="IN","",IF(COUNTIF($A$2:A2838,A2838)=1,1,"")))</f>
        <v/>
      </c>
      <c r="E2838" s="1" t="str">
        <f>IF(I2838="","",IF(J2838="OUT","",IF(COUNTIF(B$2:$B2838,B2838)=1,1,"")))</f>
        <v/>
      </c>
      <c r="F2838" s="1" t="str">
        <f>IF(I2838="","",IF(J2838="IN","",IF(COUNTIF($B$2:B2838,B2838)=1,1,"")))</f>
        <v/>
      </c>
      <c r="G2838" s="1" t="str">
        <f>IF(I2838="","",COUNTIF($K$1:K2838,K2838))</f>
        <v/>
      </c>
      <c r="H2838" s="1" t="str">
        <f>IF(I2838="","",COUNTIF($G$2:G2838,1))</f>
        <v/>
      </c>
    </row>
    <row r="2839" spans="1:8" x14ac:dyDescent="0.2">
      <c r="A2839" s="1" t="str">
        <f t="shared" si="88"/>
        <v/>
      </c>
      <c r="B2839" s="1" t="str">
        <f t="shared" si="89"/>
        <v/>
      </c>
      <c r="C2839" s="1" t="str">
        <f>IF(I2839="","",IF(J2839="OUT","",IF(COUNTIF($A$2:A2839,A2839)=1,1,"")))</f>
        <v/>
      </c>
      <c r="D2839" s="1" t="str">
        <f>IF(I2839="","",IF(J2839="IN","",IF(COUNTIF($A$2:A2839,A2839)=1,1,"")))</f>
        <v/>
      </c>
      <c r="E2839" s="1" t="str">
        <f>IF(I2839="","",IF(J2839="OUT","",IF(COUNTIF(B$2:$B2839,B2839)=1,1,"")))</f>
        <v/>
      </c>
      <c r="F2839" s="1" t="str">
        <f>IF(I2839="","",IF(J2839="IN","",IF(COUNTIF($B$2:B2839,B2839)=1,1,"")))</f>
        <v/>
      </c>
      <c r="G2839" s="1" t="str">
        <f>IF(I2839="","",COUNTIF($K$1:K2839,K2839))</f>
        <v/>
      </c>
      <c r="H2839" s="1" t="str">
        <f>IF(I2839="","",COUNTIF($G$2:G2839,1))</f>
        <v/>
      </c>
    </row>
    <row r="2840" spans="1:8" x14ac:dyDescent="0.2">
      <c r="A2840" s="1" t="str">
        <f t="shared" si="88"/>
        <v/>
      </c>
      <c r="B2840" s="1" t="str">
        <f t="shared" si="89"/>
        <v/>
      </c>
      <c r="C2840" s="1" t="str">
        <f>IF(I2840="","",IF(J2840="OUT","",IF(COUNTIF($A$2:A2840,A2840)=1,1,"")))</f>
        <v/>
      </c>
      <c r="D2840" s="1" t="str">
        <f>IF(I2840="","",IF(J2840="IN","",IF(COUNTIF($A$2:A2840,A2840)=1,1,"")))</f>
        <v/>
      </c>
      <c r="E2840" s="1" t="str">
        <f>IF(I2840="","",IF(J2840="OUT","",IF(COUNTIF(B$2:$B2840,B2840)=1,1,"")))</f>
        <v/>
      </c>
      <c r="F2840" s="1" t="str">
        <f>IF(I2840="","",IF(J2840="IN","",IF(COUNTIF($B$2:B2840,B2840)=1,1,"")))</f>
        <v/>
      </c>
      <c r="G2840" s="1" t="str">
        <f>IF(I2840="","",COUNTIF($K$1:K2840,K2840))</f>
        <v/>
      </c>
      <c r="H2840" s="1" t="str">
        <f>IF(I2840="","",COUNTIF($G$2:G2840,1))</f>
        <v/>
      </c>
    </row>
    <row r="2841" spans="1:8" x14ac:dyDescent="0.2">
      <c r="A2841" s="1" t="str">
        <f t="shared" si="88"/>
        <v/>
      </c>
      <c r="B2841" s="1" t="str">
        <f t="shared" si="89"/>
        <v/>
      </c>
      <c r="C2841" s="1" t="str">
        <f>IF(I2841="","",IF(J2841="OUT","",IF(COUNTIF($A$2:A2841,A2841)=1,1,"")))</f>
        <v/>
      </c>
      <c r="D2841" s="1" t="str">
        <f>IF(I2841="","",IF(J2841="IN","",IF(COUNTIF($A$2:A2841,A2841)=1,1,"")))</f>
        <v/>
      </c>
      <c r="E2841" s="1" t="str">
        <f>IF(I2841="","",IF(J2841="OUT","",IF(COUNTIF(B$2:$B2841,B2841)=1,1,"")))</f>
        <v/>
      </c>
      <c r="F2841" s="1" t="str">
        <f>IF(I2841="","",IF(J2841="IN","",IF(COUNTIF($B$2:B2841,B2841)=1,1,"")))</f>
        <v/>
      </c>
      <c r="G2841" s="1" t="str">
        <f>IF(I2841="","",COUNTIF($K$1:K2841,K2841))</f>
        <v/>
      </c>
      <c r="H2841" s="1" t="str">
        <f>IF(I2841="","",COUNTIF($G$2:G2841,1))</f>
        <v/>
      </c>
    </row>
    <row r="2842" spans="1:8" x14ac:dyDescent="0.2">
      <c r="A2842" s="1" t="str">
        <f t="shared" si="88"/>
        <v/>
      </c>
      <c r="B2842" s="1" t="str">
        <f t="shared" si="89"/>
        <v/>
      </c>
      <c r="C2842" s="1" t="str">
        <f>IF(I2842="","",IF(J2842="OUT","",IF(COUNTIF($A$2:A2842,A2842)=1,1,"")))</f>
        <v/>
      </c>
      <c r="D2842" s="1" t="str">
        <f>IF(I2842="","",IF(J2842="IN","",IF(COUNTIF($A$2:A2842,A2842)=1,1,"")))</f>
        <v/>
      </c>
      <c r="E2842" s="1" t="str">
        <f>IF(I2842="","",IF(J2842="OUT","",IF(COUNTIF(B$2:$B2842,B2842)=1,1,"")))</f>
        <v/>
      </c>
      <c r="F2842" s="1" t="str">
        <f>IF(I2842="","",IF(J2842="IN","",IF(COUNTIF($B$2:B2842,B2842)=1,1,"")))</f>
        <v/>
      </c>
      <c r="G2842" s="1" t="str">
        <f>IF(I2842="","",COUNTIF($K$1:K2842,K2842))</f>
        <v/>
      </c>
      <c r="H2842" s="1" t="str">
        <f>IF(I2842="","",COUNTIF($G$2:G2842,1))</f>
        <v/>
      </c>
    </row>
    <row r="2843" spans="1:8" x14ac:dyDescent="0.2">
      <c r="A2843" s="1" t="str">
        <f t="shared" si="88"/>
        <v/>
      </c>
      <c r="B2843" s="1" t="str">
        <f t="shared" si="89"/>
        <v/>
      </c>
      <c r="C2843" s="1" t="str">
        <f>IF(I2843="","",IF(J2843="OUT","",IF(COUNTIF($A$2:A2843,A2843)=1,1,"")))</f>
        <v/>
      </c>
      <c r="D2843" s="1" t="str">
        <f>IF(I2843="","",IF(J2843="IN","",IF(COUNTIF($A$2:A2843,A2843)=1,1,"")))</f>
        <v/>
      </c>
      <c r="E2843" s="1" t="str">
        <f>IF(I2843="","",IF(J2843="OUT","",IF(COUNTIF(B$2:$B2843,B2843)=1,1,"")))</f>
        <v/>
      </c>
      <c r="F2843" s="1" t="str">
        <f>IF(I2843="","",IF(J2843="IN","",IF(COUNTIF($B$2:B2843,B2843)=1,1,"")))</f>
        <v/>
      </c>
      <c r="G2843" s="1" t="str">
        <f>IF(I2843="","",COUNTIF($K$1:K2843,K2843))</f>
        <v/>
      </c>
      <c r="H2843" s="1" t="str">
        <f>IF(I2843="","",COUNTIF($G$2:G2843,1))</f>
        <v/>
      </c>
    </row>
    <row r="2844" spans="1:8" x14ac:dyDescent="0.2">
      <c r="A2844" s="1" t="str">
        <f t="shared" si="88"/>
        <v/>
      </c>
      <c r="B2844" s="1" t="str">
        <f t="shared" si="89"/>
        <v/>
      </c>
      <c r="C2844" s="1" t="str">
        <f>IF(I2844="","",IF(J2844="OUT","",IF(COUNTIF($A$2:A2844,A2844)=1,1,"")))</f>
        <v/>
      </c>
      <c r="D2844" s="1" t="str">
        <f>IF(I2844="","",IF(J2844="IN","",IF(COUNTIF($A$2:A2844,A2844)=1,1,"")))</f>
        <v/>
      </c>
      <c r="E2844" s="1" t="str">
        <f>IF(I2844="","",IF(J2844="OUT","",IF(COUNTIF(B$2:$B2844,B2844)=1,1,"")))</f>
        <v/>
      </c>
      <c r="F2844" s="1" t="str">
        <f>IF(I2844="","",IF(J2844="IN","",IF(COUNTIF($B$2:B2844,B2844)=1,1,"")))</f>
        <v/>
      </c>
      <c r="G2844" s="1" t="str">
        <f>IF(I2844="","",COUNTIF($K$1:K2844,K2844))</f>
        <v/>
      </c>
      <c r="H2844" s="1" t="str">
        <f>IF(I2844="","",COUNTIF($G$2:G2844,1))</f>
        <v/>
      </c>
    </row>
    <row r="2845" spans="1:8" x14ac:dyDescent="0.2">
      <c r="A2845" s="1" t="str">
        <f t="shared" si="88"/>
        <v/>
      </c>
      <c r="B2845" s="1" t="str">
        <f t="shared" si="89"/>
        <v/>
      </c>
      <c r="C2845" s="1" t="str">
        <f>IF(I2845="","",IF(J2845="OUT","",IF(COUNTIF($A$2:A2845,A2845)=1,1,"")))</f>
        <v/>
      </c>
      <c r="D2845" s="1" t="str">
        <f>IF(I2845="","",IF(J2845="IN","",IF(COUNTIF($A$2:A2845,A2845)=1,1,"")))</f>
        <v/>
      </c>
      <c r="E2845" s="1" t="str">
        <f>IF(I2845="","",IF(J2845="OUT","",IF(COUNTIF(B$2:$B2845,B2845)=1,1,"")))</f>
        <v/>
      </c>
      <c r="F2845" s="1" t="str">
        <f>IF(I2845="","",IF(J2845="IN","",IF(COUNTIF($B$2:B2845,B2845)=1,1,"")))</f>
        <v/>
      </c>
      <c r="G2845" s="1" t="str">
        <f>IF(I2845="","",COUNTIF($K$1:K2845,K2845))</f>
        <v/>
      </c>
      <c r="H2845" s="1" t="str">
        <f>IF(I2845="","",COUNTIF($G$2:G2845,1))</f>
        <v/>
      </c>
    </row>
    <row r="2846" spans="1:8" x14ac:dyDescent="0.2">
      <c r="A2846" s="1" t="str">
        <f t="shared" si="88"/>
        <v/>
      </c>
      <c r="B2846" s="1" t="str">
        <f t="shared" si="89"/>
        <v/>
      </c>
      <c r="C2846" s="1" t="str">
        <f>IF(I2846="","",IF(J2846="OUT","",IF(COUNTIF($A$2:A2846,A2846)=1,1,"")))</f>
        <v/>
      </c>
      <c r="D2846" s="1" t="str">
        <f>IF(I2846="","",IF(J2846="IN","",IF(COUNTIF($A$2:A2846,A2846)=1,1,"")))</f>
        <v/>
      </c>
      <c r="E2846" s="1" t="str">
        <f>IF(I2846="","",IF(J2846="OUT","",IF(COUNTIF(B$2:$B2846,B2846)=1,1,"")))</f>
        <v/>
      </c>
      <c r="F2846" s="1" t="str">
        <f>IF(I2846="","",IF(J2846="IN","",IF(COUNTIF($B$2:B2846,B2846)=1,1,"")))</f>
        <v/>
      </c>
      <c r="G2846" s="1" t="str">
        <f>IF(I2846="","",COUNTIF($K$1:K2846,K2846))</f>
        <v/>
      </c>
      <c r="H2846" s="1" t="str">
        <f>IF(I2846="","",COUNTIF($G$2:G2846,1))</f>
        <v/>
      </c>
    </row>
    <row r="2847" spans="1:8" x14ac:dyDescent="0.2">
      <c r="A2847" s="1" t="str">
        <f t="shared" si="88"/>
        <v/>
      </c>
      <c r="B2847" s="1" t="str">
        <f t="shared" si="89"/>
        <v/>
      </c>
      <c r="C2847" s="1" t="str">
        <f>IF(I2847="","",IF(J2847="OUT","",IF(COUNTIF($A$2:A2847,A2847)=1,1,"")))</f>
        <v/>
      </c>
      <c r="D2847" s="1" t="str">
        <f>IF(I2847="","",IF(J2847="IN","",IF(COUNTIF($A$2:A2847,A2847)=1,1,"")))</f>
        <v/>
      </c>
      <c r="E2847" s="1" t="str">
        <f>IF(I2847="","",IF(J2847="OUT","",IF(COUNTIF(B$2:$B2847,B2847)=1,1,"")))</f>
        <v/>
      </c>
      <c r="F2847" s="1" t="str">
        <f>IF(I2847="","",IF(J2847="IN","",IF(COUNTIF($B$2:B2847,B2847)=1,1,"")))</f>
        <v/>
      </c>
      <c r="G2847" s="1" t="str">
        <f>IF(I2847="","",COUNTIF($K$1:K2847,K2847))</f>
        <v/>
      </c>
      <c r="H2847" s="1" t="str">
        <f>IF(I2847="","",COUNTIF($G$2:G2847,1))</f>
        <v/>
      </c>
    </row>
    <row r="2848" spans="1:8" x14ac:dyDescent="0.2">
      <c r="A2848" s="1" t="str">
        <f t="shared" si="88"/>
        <v/>
      </c>
      <c r="B2848" s="1" t="str">
        <f t="shared" si="89"/>
        <v/>
      </c>
      <c r="C2848" s="1" t="str">
        <f>IF(I2848="","",IF(J2848="OUT","",IF(COUNTIF($A$2:A2848,A2848)=1,1,"")))</f>
        <v/>
      </c>
      <c r="D2848" s="1" t="str">
        <f>IF(I2848="","",IF(J2848="IN","",IF(COUNTIF($A$2:A2848,A2848)=1,1,"")))</f>
        <v/>
      </c>
      <c r="E2848" s="1" t="str">
        <f>IF(I2848="","",IF(J2848="OUT","",IF(COUNTIF(B$2:$B2848,B2848)=1,1,"")))</f>
        <v/>
      </c>
      <c r="F2848" s="1" t="str">
        <f>IF(I2848="","",IF(J2848="IN","",IF(COUNTIF($B$2:B2848,B2848)=1,1,"")))</f>
        <v/>
      </c>
      <c r="G2848" s="1" t="str">
        <f>IF(I2848="","",COUNTIF($K$1:K2848,K2848))</f>
        <v/>
      </c>
      <c r="H2848" s="1" t="str">
        <f>IF(I2848="","",COUNTIF($G$2:G2848,1))</f>
        <v/>
      </c>
    </row>
    <row r="2849" spans="1:8" x14ac:dyDescent="0.2">
      <c r="A2849" s="1" t="str">
        <f t="shared" si="88"/>
        <v/>
      </c>
      <c r="B2849" s="1" t="str">
        <f t="shared" si="89"/>
        <v/>
      </c>
      <c r="C2849" s="1" t="str">
        <f>IF(I2849="","",IF(J2849="OUT","",IF(COUNTIF($A$2:A2849,A2849)=1,1,"")))</f>
        <v/>
      </c>
      <c r="D2849" s="1" t="str">
        <f>IF(I2849="","",IF(J2849="IN","",IF(COUNTIF($A$2:A2849,A2849)=1,1,"")))</f>
        <v/>
      </c>
      <c r="E2849" s="1" t="str">
        <f>IF(I2849="","",IF(J2849="OUT","",IF(COUNTIF(B$2:$B2849,B2849)=1,1,"")))</f>
        <v/>
      </c>
      <c r="F2849" s="1" t="str">
        <f>IF(I2849="","",IF(J2849="IN","",IF(COUNTIF($B$2:B2849,B2849)=1,1,"")))</f>
        <v/>
      </c>
      <c r="G2849" s="1" t="str">
        <f>IF(I2849="","",COUNTIF($K$1:K2849,K2849))</f>
        <v/>
      </c>
      <c r="H2849" s="1" t="str">
        <f>IF(I2849="","",COUNTIF($G$2:G2849,1))</f>
        <v/>
      </c>
    </row>
    <row r="2850" spans="1:8" x14ac:dyDescent="0.2">
      <c r="A2850" s="1" t="str">
        <f t="shared" si="88"/>
        <v/>
      </c>
      <c r="B2850" s="1" t="str">
        <f t="shared" si="89"/>
        <v/>
      </c>
      <c r="C2850" s="1" t="str">
        <f>IF(I2850="","",IF(J2850="OUT","",IF(COUNTIF($A$2:A2850,A2850)=1,1,"")))</f>
        <v/>
      </c>
      <c r="D2850" s="1" t="str">
        <f>IF(I2850="","",IF(J2850="IN","",IF(COUNTIF($A$2:A2850,A2850)=1,1,"")))</f>
        <v/>
      </c>
      <c r="E2850" s="1" t="str">
        <f>IF(I2850="","",IF(J2850="OUT","",IF(COUNTIF(B$2:$B2850,B2850)=1,1,"")))</f>
        <v/>
      </c>
      <c r="F2850" s="1" t="str">
        <f>IF(I2850="","",IF(J2850="IN","",IF(COUNTIF($B$2:B2850,B2850)=1,1,"")))</f>
        <v/>
      </c>
      <c r="G2850" s="1" t="str">
        <f>IF(I2850="","",COUNTIF($K$1:K2850,K2850))</f>
        <v/>
      </c>
      <c r="H2850" s="1" t="str">
        <f>IF(I2850="","",COUNTIF($G$2:G2850,1))</f>
        <v/>
      </c>
    </row>
    <row r="2851" spans="1:8" x14ac:dyDescent="0.2">
      <c r="A2851" s="1" t="str">
        <f t="shared" si="88"/>
        <v/>
      </c>
      <c r="B2851" s="1" t="str">
        <f t="shared" si="89"/>
        <v/>
      </c>
      <c r="C2851" s="1" t="str">
        <f>IF(I2851="","",IF(J2851="OUT","",IF(COUNTIF($A$2:A2851,A2851)=1,1,"")))</f>
        <v/>
      </c>
      <c r="D2851" s="1" t="str">
        <f>IF(I2851="","",IF(J2851="IN","",IF(COUNTIF($A$2:A2851,A2851)=1,1,"")))</f>
        <v/>
      </c>
      <c r="E2851" s="1" t="str">
        <f>IF(I2851="","",IF(J2851="OUT","",IF(COUNTIF(B$2:$B2851,B2851)=1,1,"")))</f>
        <v/>
      </c>
      <c r="F2851" s="1" t="str">
        <f>IF(I2851="","",IF(J2851="IN","",IF(COUNTIF($B$2:B2851,B2851)=1,1,"")))</f>
        <v/>
      </c>
      <c r="G2851" s="1" t="str">
        <f>IF(I2851="","",COUNTIF($K$1:K2851,K2851))</f>
        <v/>
      </c>
      <c r="H2851" s="1" t="str">
        <f>IF(I2851="","",COUNTIF($G$2:G2851,1))</f>
        <v/>
      </c>
    </row>
    <row r="2852" spans="1:8" x14ac:dyDescent="0.2">
      <c r="A2852" s="1" t="str">
        <f t="shared" ref="A2852:A2915" si="90">IF(I2852="","",L2852&amp;"-"&amp;K2852&amp;"-"&amp;I2852&amp;"-"&amp;J2852)</f>
        <v/>
      </c>
      <c r="B2852" s="1" t="str">
        <f t="shared" ref="B2852:B2915" si="91">IF(I2852="","",L2852&amp;"-"&amp;K2852&amp;"-"&amp;J2852)</f>
        <v/>
      </c>
      <c r="C2852" s="1" t="str">
        <f>IF(I2852="","",IF(J2852="OUT","",IF(COUNTIF($A$2:A2852,A2852)=1,1,"")))</f>
        <v/>
      </c>
      <c r="D2852" s="1" t="str">
        <f>IF(I2852="","",IF(J2852="IN","",IF(COUNTIF($A$2:A2852,A2852)=1,1,"")))</f>
        <v/>
      </c>
      <c r="E2852" s="1" t="str">
        <f>IF(I2852="","",IF(J2852="OUT","",IF(COUNTIF(B$2:$B2852,B2852)=1,1,"")))</f>
        <v/>
      </c>
      <c r="F2852" s="1" t="str">
        <f>IF(I2852="","",IF(J2852="IN","",IF(COUNTIF($B$2:B2852,B2852)=1,1,"")))</f>
        <v/>
      </c>
      <c r="G2852" s="1" t="str">
        <f>IF(I2852="","",COUNTIF($K$1:K2852,K2852))</f>
        <v/>
      </c>
      <c r="H2852" s="1" t="str">
        <f>IF(I2852="","",COUNTIF($G$2:G2852,1))</f>
        <v/>
      </c>
    </row>
    <row r="2853" spans="1:8" x14ac:dyDescent="0.2">
      <c r="A2853" s="1" t="str">
        <f t="shared" si="90"/>
        <v/>
      </c>
      <c r="B2853" s="1" t="str">
        <f t="shared" si="91"/>
        <v/>
      </c>
      <c r="C2853" s="1" t="str">
        <f>IF(I2853="","",IF(J2853="OUT","",IF(COUNTIF($A$2:A2853,A2853)=1,1,"")))</f>
        <v/>
      </c>
      <c r="D2853" s="1" t="str">
        <f>IF(I2853="","",IF(J2853="IN","",IF(COUNTIF($A$2:A2853,A2853)=1,1,"")))</f>
        <v/>
      </c>
      <c r="E2853" s="1" t="str">
        <f>IF(I2853="","",IF(J2853="OUT","",IF(COUNTIF(B$2:$B2853,B2853)=1,1,"")))</f>
        <v/>
      </c>
      <c r="F2853" s="1" t="str">
        <f>IF(I2853="","",IF(J2853="IN","",IF(COUNTIF($B$2:B2853,B2853)=1,1,"")))</f>
        <v/>
      </c>
      <c r="G2853" s="1" t="str">
        <f>IF(I2853="","",COUNTIF($K$1:K2853,K2853))</f>
        <v/>
      </c>
      <c r="H2853" s="1" t="str">
        <f>IF(I2853="","",COUNTIF($G$2:G2853,1))</f>
        <v/>
      </c>
    </row>
    <row r="2854" spans="1:8" x14ac:dyDescent="0.2">
      <c r="A2854" s="1" t="str">
        <f t="shared" si="90"/>
        <v/>
      </c>
      <c r="B2854" s="1" t="str">
        <f t="shared" si="91"/>
        <v/>
      </c>
      <c r="C2854" s="1" t="str">
        <f>IF(I2854="","",IF(J2854="OUT","",IF(COUNTIF($A$2:A2854,A2854)=1,1,"")))</f>
        <v/>
      </c>
      <c r="D2854" s="1" t="str">
        <f>IF(I2854="","",IF(J2854="IN","",IF(COUNTIF($A$2:A2854,A2854)=1,1,"")))</f>
        <v/>
      </c>
      <c r="E2854" s="1" t="str">
        <f>IF(I2854="","",IF(J2854="OUT","",IF(COUNTIF(B$2:$B2854,B2854)=1,1,"")))</f>
        <v/>
      </c>
      <c r="F2854" s="1" t="str">
        <f>IF(I2854="","",IF(J2854="IN","",IF(COUNTIF($B$2:B2854,B2854)=1,1,"")))</f>
        <v/>
      </c>
      <c r="G2854" s="1" t="str">
        <f>IF(I2854="","",COUNTIF($K$1:K2854,K2854))</f>
        <v/>
      </c>
      <c r="H2854" s="1" t="str">
        <f>IF(I2854="","",COUNTIF($G$2:G2854,1))</f>
        <v/>
      </c>
    </row>
    <row r="2855" spans="1:8" x14ac:dyDescent="0.2">
      <c r="A2855" s="1" t="str">
        <f t="shared" si="90"/>
        <v/>
      </c>
      <c r="B2855" s="1" t="str">
        <f t="shared" si="91"/>
        <v/>
      </c>
      <c r="C2855" s="1" t="str">
        <f>IF(I2855="","",IF(J2855="OUT","",IF(COUNTIF($A$2:A2855,A2855)=1,1,"")))</f>
        <v/>
      </c>
      <c r="D2855" s="1" t="str">
        <f>IF(I2855="","",IF(J2855="IN","",IF(COUNTIF($A$2:A2855,A2855)=1,1,"")))</f>
        <v/>
      </c>
      <c r="E2855" s="1" t="str">
        <f>IF(I2855="","",IF(J2855="OUT","",IF(COUNTIF(B$2:$B2855,B2855)=1,1,"")))</f>
        <v/>
      </c>
      <c r="F2855" s="1" t="str">
        <f>IF(I2855="","",IF(J2855="IN","",IF(COUNTIF($B$2:B2855,B2855)=1,1,"")))</f>
        <v/>
      </c>
      <c r="G2855" s="1" t="str">
        <f>IF(I2855="","",COUNTIF($K$1:K2855,K2855))</f>
        <v/>
      </c>
      <c r="H2855" s="1" t="str">
        <f>IF(I2855="","",COUNTIF($G$2:G2855,1))</f>
        <v/>
      </c>
    </row>
    <row r="2856" spans="1:8" x14ac:dyDescent="0.2">
      <c r="A2856" s="1" t="str">
        <f t="shared" si="90"/>
        <v/>
      </c>
      <c r="B2856" s="1" t="str">
        <f t="shared" si="91"/>
        <v/>
      </c>
      <c r="C2856" s="1" t="str">
        <f>IF(I2856="","",IF(J2856="OUT","",IF(COUNTIF($A$2:A2856,A2856)=1,1,"")))</f>
        <v/>
      </c>
      <c r="D2856" s="1" t="str">
        <f>IF(I2856="","",IF(J2856="IN","",IF(COUNTIF($A$2:A2856,A2856)=1,1,"")))</f>
        <v/>
      </c>
      <c r="E2856" s="1" t="str">
        <f>IF(I2856="","",IF(J2856="OUT","",IF(COUNTIF(B$2:$B2856,B2856)=1,1,"")))</f>
        <v/>
      </c>
      <c r="F2856" s="1" t="str">
        <f>IF(I2856="","",IF(J2856="IN","",IF(COUNTIF($B$2:B2856,B2856)=1,1,"")))</f>
        <v/>
      </c>
      <c r="G2856" s="1" t="str">
        <f>IF(I2856="","",COUNTIF($K$1:K2856,K2856))</f>
        <v/>
      </c>
      <c r="H2856" s="1" t="str">
        <f>IF(I2856="","",COUNTIF($G$2:G2856,1))</f>
        <v/>
      </c>
    </row>
    <row r="2857" spans="1:8" x14ac:dyDescent="0.2">
      <c r="A2857" s="1" t="str">
        <f t="shared" si="90"/>
        <v/>
      </c>
      <c r="B2857" s="1" t="str">
        <f t="shared" si="91"/>
        <v/>
      </c>
      <c r="C2857" s="1" t="str">
        <f>IF(I2857="","",IF(J2857="OUT","",IF(COUNTIF($A$2:A2857,A2857)=1,1,"")))</f>
        <v/>
      </c>
      <c r="D2857" s="1" t="str">
        <f>IF(I2857="","",IF(J2857="IN","",IF(COUNTIF($A$2:A2857,A2857)=1,1,"")))</f>
        <v/>
      </c>
      <c r="E2857" s="1" t="str">
        <f>IF(I2857="","",IF(J2857="OUT","",IF(COUNTIF(B$2:$B2857,B2857)=1,1,"")))</f>
        <v/>
      </c>
      <c r="F2857" s="1" t="str">
        <f>IF(I2857="","",IF(J2857="IN","",IF(COUNTIF($B$2:B2857,B2857)=1,1,"")))</f>
        <v/>
      </c>
      <c r="G2857" s="1" t="str">
        <f>IF(I2857="","",COUNTIF($K$1:K2857,K2857))</f>
        <v/>
      </c>
      <c r="H2857" s="1" t="str">
        <f>IF(I2857="","",COUNTIF($G$2:G2857,1))</f>
        <v/>
      </c>
    </row>
    <row r="2858" spans="1:8" x14ac:dyDescent="0.2">
      <c r="A2858" s="1" t="str">
        <f t="shared" si="90"/>
        <v/>
      </c>
      <c r="B2858" s="1" t="str">
        <f t="shared" si="91"/>
        <v/>
      </c>
      <c r="C2858" s="1" t="str">
        <f>IF(I2858="","",IF(J2858="OUT","",IF(COUNTIF($A$2:A2858,A2858)=1,1,"")))</f>
        <v/>
      </c>
      <c r="D2858" s="1" t="str">
        <f>IF(I2858="","",IF(J2858="IN","",IF(COUNTIF($A$2:A2858,A2858)=1,1,"")))</f>
        <v/>
      </c>
      <c r="E2858" s="1" t="str">
        <f>IF(I2858="","",IF(J2858="OUT","",IF(COUNTIF(B$2:$B2858,B2858)=1,1,"")))</f>
        <v/>
      </c>
      <c r="F2858" s="1" t="str">
        <f>IF(I2858="","",IF(J2858="IN","",IF(COUNTIF($B$2:B2858,B2858)=1,1,"")))</f>
        <v/>
      </c>
      <c r="G2858" s="1" t="str">
        <f>IF(I2858="","",COUNTIF($K$1:K2858,K2858))</f>
        <v/>
      </c>
      <c r="H2858" s="1" t="str">
        <f>IF(I2858="","",COUNTIF($G$2:G2858,1))</f>
        <v/>
      </c>
    </row>
    <row r="2859" spans="1:8" x14ac:dyDescent="0.2">
      <c r="A2859" s="1" t="str">
        <f t="shared" si="90"/>
        <v/>
      </c>
      <c r="B2859" s="1" t="str">
        <f t="shared" si="91"/>
        <v/>
      </c>
      <c r="C2859" s="1" t="str">
        <f>IF(I2859="","",IF(J2859="OUT","",IF(COUNTIF($A$2:A2859,A2859)=1,1,"")))</f>
        <v/>
      </c>
      <c r="D2859" s="1" t="str">
        <f>IF(I2859="","",IF(J2859="IN","",IF(COUNTIF($A$2:A2859,A2859)=1,1,"")))</f>
        <v/>
      </c>
      <c r="E2859" s="1" t="str">
        <f>IF(I2859="","",IF(J2859="OUT","",IF(COUNTIF(B$2:$B2859,B2859)=1,1,"")))</f>
        <v/>
      </c>
      <c r="F2859" s="1" t="str">
        <f>IF(I2859="","",IF(J2859="IN","",IF(COUNTIF($B$2:B2859,B2859)=1,1,"")))</f>
        <v/>
      </c>
      <c r="G2859" s="1" t="str">
        <f>IF(I2859="","",COUNTIF($K$1:K2859,K2859))</f>
        <v/>
      </c>
      <c r="H2859" s="1" t="str">
        <f>IF(I2859="","",COUNTIF($G$2:G2859,1))</f>
        <v/>
      </c>
    </row>
    <row r="2860" spans="1:8" x14ac:dyDescent="0.2">
      <c r="A2860" s="1" t="str">
        <f t="shared" si="90"/>
        <v/>
      </c>
      <c r="B2860" s="1" t="str">
        <f t="shared" si="91"/>
        <v/>
      </c>
      <c r="C2860" s="1" t="str">
        <f>IF(I2860="","",IF(J2860="OUT","",IF(COUNTIF($A$2:A2860,A2860)=1,1,"")))</f>
        <v/>
      </c>
      <c r="D2860" s="1" t="str">
        <f>IF(I2860="","",IF(J2860="IN","",IF(COUNTIF($A$2:A2860,A2860)=1,1,"")))</f>
        <v/>
      </c>
      <c r="E2860" s="1" t="str">
        <f>IF(I2860="","",IF(J2860="OUT","",IF(COUNTIF(B$2:$B2860,B2860)=1,1,"")))</f>
        <v/>
      </c>
      <c r="F2860" s="1" t="str">
        <f>IF(I2860="","",IF(J2860="IN","",IF(COUNTIF($B$2:B2860,B2860)=1,1,"")))</f>
        <v/>
      </c>
      <c r="G2860" s="1" t="str">
        <f>IF(I2860="","",COUNTIF($K$1:K2860,K2860))</f>
        <v/>
      </c>
      <c r="H2860" s="1" t="str">
        <f>IF(I2860="","",COUNTIF($G$2:G2860,1))</f>
        <v/>
      </c>
    </row>
    <row r="2861" spans="1:8" x14ac:dyDescent="0.2">
      <c r="A2861" s="1" t="str">
        <f t="shared" si="90"/>
        <v/>
      </c>
      <c r="B2861" s="1" t="str">
        <f t="shared" si="91"/>
        <v/>
      </c>
      <c r="C2861" s="1" t="str">
        <f>IF(I2861="","",IF(J2861="OUT","",IF(COUNTIF($A$2:A2861,A2861)=1,1,"")))</f>
        <v/>
      </c>
      <c r="D2861" s="1" t="str">
        <f>IF(I2861="","",IF(J2861="IN","",IF(COUNTIF($A$2:A2861,A2861)=1,1,"")))</f>
        <v/>
      </c>
      <c r="E2861" s="1" t="str">
        <f>IF(I2861="","",IF(J2861="OUT","",IF(COUNTIF(B$2:$B2861,B2861)=1,1,"")))</f>
        <v/>
      </c>
      <c r="F2861" s="1" t="str">
        <f>IF(I2861="","",IF(J2861="IN","",IF(COUNTIF($B$2:B2861,B2861)=1,1,"")))</f>
        <v/>
      </c>
      <c r="G2861" s="1" t="str">
        <f>IF(I2861="","",COUNTIF($K$1:K2861,K2861))</f>
        <v/>
      </c>
      <c r="H2861" s="1" t="str">
        <f>IF(I2861="","",COUNTIF($G$2:G2861,1))</f>
        <v/>
      </c>
    </row>
    <row r="2862" spans="1:8" x14ac:dyDescent="0.2">
      <c r="A2862" s="1" t="str">
        <f t="shared" si="90"/>
        <v/>
      </c>
      <c r="B2862" s="1" t="str">
        <f t="shared" si="91"/>
        <v/>
      </c>
      <c r="C2862" s="1" t="str">
        <f>IF(I2862="","",IF(J2862="OUT","",IF(COUNTIF($A$2:A2862,A2862)=1,1,"")))</f>
        <v/>
      </c>
      <c r="D2862" s="1" t="str">
        <f>IF(I2862="","",IF(J2862="IN","",IF(COUNTIF($A$2:A2862,A2862)=1,1,"")))</f>
        <v/>
      </c>
      <c r="E2862" s="1" t="str">
        <f>IF(I2862="","",IF(J2862="OUT","",IF(COUNTIF(B$2:$B2862,B2862)=1,1,"")))</f>
        <v/>
      </c>
      <c r="F2862" s="1" t="str">
        <f>IF(I2862="","",IF(J2862="IN","",IF(COUNTIF($B$2:B2862,B2862)=1,1,"")))</f>
        <v/>
      </c>
      <c r="G2862" s="1" t="str">
        <f>IF(I2862="","",COUNTIF($K$1:K2862,K2862))</f>
        <v/>
      </c>
      <c r="H2862" s="1" t="str">
        <f>IF(I2862="","",COUNTIF($G$2:G2862,1))</f>
        <v/>
      </c>
    </row>
    <row r="2863" spans="1:8" x14ac:dyDescent="0.2">
      <c r="A2863" s="1" t="str">
        <f t="shared" si="90"/>
        <v/>
      </c>
      <c r="B2863" s="1" t="str">
        <f t="shared" si="91"/>
        <v/>
      </c>
      <c r="C2863" s="1" t="str">
        <f>IF(I2863="","",IF(J2863="OUT","",IF(COUNTIF($A$2:A2863,A2863)=1,1,"")))</f>
        <v/>
      </c>
      <c r="D2863" s="1" t="str">
        <f>IF(I2863="","",IF(J2863="IN","",IF(COUNTIF($A$2:A2863,A2863)=1,1,"")))</f>
        <v/>
      </c>
      <c r="E2863" s="1" t="str">
        <f>IF(I2863="","",IF(J2863="OUT","",IF(COUNTIF(B$2:$B2863,B2863)=1,1,"")))</f>
        <v/>
      </c>
      <c r="F2863" s="1" t="str">
        <f>IF(I2863="","",IF(J2863="IN","",IF(COUNTIF($B$2:B2863,B2863)=1,1,"")))</f>
        <v/>
      </c>
      <c r="G2863" s="1" t="str">
        <f>IF(I2863="","",COUNTIF($K$1:K2863,K2863))</f>
        <v/>
      </c>
      <c r="H2863" s="1" t="str">
        <f>IF(I2863="","",COUNTIF($G$2:G2863,1))</f>
        <v/>
      </c>
    </row>
    <row r="2864" spans="1:8" x14ac:dyDescent="0.2">
      <c r="A2864" s="1" t="str">
        <f t="shared" si="90"/>
        <v/>
      </c>
      <c r="B2864" s="1" t="str">
        <f t="shared" si="91"/>
        <v/>
      </c>
      <c r="C2864" s="1" t="str">
        <f>IF(I2864="","",IF(J2864="OUT","",IF(COUNTIF($A$2:A2864,A2864)=1,1,"")))</f>
        <v/>
      </c>
      <c r="D2864" s="1" t="str">
        <f>IF(I2864="","",IF(J2864="IN","",IF(COUNTIF($A$2:A2864,A2864)=1,1,"")))</f>
        <v/>
      </c>
      <c r="E2864" s="1" t="str">
        <f>IF(I2864="","",IF(J2864="OUT","",IF(COUNTIF(B$2:$B2864,B2864)=1,1,"")))</f>
        <v/>
      </c>
      <c r="F2864" s="1" t="str">
        <f>IF(I2864="","",IF(J2864="IN","",IF(COUNTIF($B$2:B2864,B2864)=1,1,"")))</f>
        <v/>
      </c>
      <c r="G2864" s="1" t="str">
        <f>IF(I2864="","",COUNTIF($K$1:K2864,K2864))</f>
        <v/>
      </c>
      <c r="H2864" s="1" t="str">
        <f>IF(I2864="","",COUNTIF($G$2:G2864,1))</f>
        <v/>
      </c>
    </row>
    <row r="2865" spans="1:8" x14ac:dyDescent="0.2">
      <c r="A2865" s="1" t="str">
        <f t="shared" si="90"/>
        <v/>
      </c>
      <c r="B2865" s="1" t="str">
        <f t="shared" si="91"/>
        <v/>
      </c>
      <c r="C2865" s="1" t="str">
        <f>IF(I2865="","",IF(J2865="OUT","",IF(COUNTIF($A$2:A2865,A2865)=1,1,"")))</f>
        <v/>
      </c>
      <c r="D2865" s="1" t="str">
        <f>IF(I2865="","",IF(J2865="IN","",IF(COUNTIF($A$2:A2865,A2865)=1,1,"")))</f>
        <v/>
      </c>
      <c r="E2865" s="1" t="str">
        <f>IF(I2865="","",IF(J2865="OUT","",IF(COUNTIF(B$2:$B2865,B2865)=1,1,"")))</f>
        <v/>
      </c>
      <c r="F2865" s="1" t="str">
        <f>IF(I2865="","",IF(J2865="IN","",IF(COUNTIF($B$2:B2865,B2865)=1,1,"")))</f>
        <v/>
      </c>
      <c r="G2865" s="1" t="str">
        <f>IF(I2865="","",COUNTIF($K$1:K2865,K2865))</f>
        <v/>
      </c>
      <c r="H2865" s="1" t="str">
        <f>IF(I2865="","",COUNTIF($G$2:G2865,1))</f>
        <v/>
      </c>
    </row>
    <row r="2866" spans="1:8" x14ac:dyDescent="0.2">
      <c r="A2866" s="1" t="str">
        <f t="shared" si="90"/>
        <v/>
      </c>
      <c r="B2866" s="1" t="str">
        <f t="shared" si="91"/>
        <v/>
      </c>
      <c r="C2866" s="1" t="str">
        <f>IF(I2866="","",IF(J2866="OUT","",IF(COUNTIF($A$2:A2866,A2866)=1,1,"")))</f>
        <v/>
      </c>
      <c r="D2866" s="1" t="str">
        <f>IF(I2866="","",IF(J2866="IN","",IF(COUNTIF($A$2:A2866,A2866)=1,1,"")))</f>
        <v/>
      </c>
      <c r="E2866" s="1" t="str">
        <f>IF(I2866="","",IF(J2866="OUT","",IF(COUNTIF(B$2:$B2866,B2866)=1,1,"")))</f>
        <v/>
      </c>
      <c r="F2866" s="1" t="str">
        <f>IF(I2866="","",IF(J2866="IN","",IF(COUNTIF($B$2:B2866,B2866)=1,1,"")))</f>
        <v/>
      </c>
      <c r="G2866" s="1" t="str">
        <f>IF(I2866="","",COUNTIF($K$1:K2866,K2866))</f>
        <v/>
      </c>
      <c r="H2866" s="1" t="str">
        <f>IF(I2866="","",COUNTIF($G$2:G2866,1))</f>
        <v/>
      </c>
    </row>
    <row r="2867" spans="1:8" x14ac:dyDescent="0.2">
      <c r="A2867" s="1" t="str">
        <f t="shared" si="90"/>
        <v/>
      </c>
      <c r="B2867" s="1" t="str">
        <f t="shared" si="91"/>
        <v/>
      </c>
      <c r="C2867" s="1" t="str">
        <f>IF(I2867="","",IF(J2867="OUT","",IF(COUNTIF($A$2:A2867,A2867)=1,1,"")))</f>
        <v/>
      </c>
      <c r="D2867" s="1" t="str">
        <f>IF(I2867="","",IF(J2867="IN","",IF(COUNTIF($A$2:A2867,A2867)=1,1,"")))</f>
        <v/>
      </c>
      <c r="E2867" s="1" t="str">
        <f>IF(I2867="","",IF(J2867="OUT","",IF(COUNTIF(B$2:$B2867,B2867)=1,1,"")))</f>
        <v/>
      </c>
      <c r="F2867" s="1" t="str">
        <f>IF(I2867="","",IF(J2867="IN","",IF(COUNTIF($B$2:B2867,B2867)=1,1,"")))</f>
        <v/>
      </c>
      <c r="G2867" s="1" t="str">
        <f>IF(I2867="","",COUNTIF($K$1:K2867,K2867))</f>
        <v/>
      </c>
      <c r="H2867" s="1" t="str">
        <f>IF(I2867="","",COUNTIF($G$2:G2867,1))</f>
        <v/>
      </c>
    </row>
    <row r="2868" spans="1:8" x14ac:dyDescent="0.2">
      <c r="A2868" s="1" t="str">
        <f t="shared" si="90"/>
        <v/>
      </c>
      <c r="B2868" s="1" t="str">
        <f t="shared" si="91"/>
        <v/>
      </c>
      <c r="C2868" s="1" t="str">
        <f>IF(I2868="","",IF(J2868="OUT","",IF(COUNTIF($A$2:A2868,A2868)=1,1,"")))</f>
        <v/>
      </c>
      <c r="D2868" s="1" t="str">
        <f>IF(I2868="","",IF(J2868="IN","",IF(COUNTIF($A$2:A2868,A2868)=1,1,"")))</f>
        <v/>
      </c>
      <c r="E2868" s="1" t="str">
        <f>IF(I2868="","",IF(J2868="OUT","",IF(COUNTIF(B$2:$B2868,B2868)=1,1,"")))</f>
        <v/>
      </c>
      <c r="F2868" s="1" t="str">
        <f>IF(I2868="","",IF(J2868="IN","",IF(COUNTIF($B$2:B2868,B2868)=1,1,"")))</f>
        <v/>
      </c>
      <c r="G2868" s="1" t="str">
        <f>IF(I2868="","",COUNTIF($K$1:K2868,K2868))</f>
        <v/>
      </c>
      <c r="H2868" s="1" t="str">
        <f>IF(I2868="","",COUNTIF($G$2:G2868,1))</f>
        <v/>
      </c>
    </row>
    <row r="2869" spans="1:8" x14ac:dyDescent="0.2">
      <c r="A2869" s="1" t="str">
        <f t="shared" si="90"/>
        <v/>
      </c>
      <c r="B2869" s="1" t="str">
        <f t="shared" si="91"/>
        <v/>
      </c>
      <c r="C2869" s="1" t="str">
        <f>IF(I2869="","",IF(J2869="OUT","",IF(COUNTIF($A$2:A2869,A2869)=1,1,"")))</f>
        <v/>
      </c>
      <c r="D2869" s="1" t="str">
        <f>IF(I2869="","",IF(J2869="IN","",IF(COUNTIF($A$2:A2869,A2869)=1,1,"")))</f>
        <v/>
      </c>
      <c r="E2869" s="1" t="str">
        <f>IF(I2869="","",IF(J2869="OUT","",IF(COUNTIF(B$2:$B2869,B2869)=1,1,"")))</f>
        <v/>
      </c>
      <c r="F2869" s="1" t="str">
        <f>IF(I2869="","",IF(J2869="IN","",IF(COUNTIF($B$2:B2869,B2869)=1,1,"")))</f>
        <v/>
      </c>
      <c r="G2869" s="1" t="str">
        <f>IF(I2869="","",COUNTIF($K$1:K2869,K2869))</f>
        <v/>
      </c>
      <c r="H2869" s="1" t="str">
        <f>IF(I2869="","",COUNTIF($G$2:G2869,1))</f>
        <v/>
      </c>
    </row>
    <row r="2870" spans="1:8" x14ac:dyDescent="0.2">
      <c r="A2870" s="1" t="str">
        <f t="shared" si="90"/>
        <v/>
      </c>
      <c r="B2870" s="1" t="str">
        <f t="shared" si="91"/>
        <v/>
      </c>
      <c r="C2870" s="1" t="str">
        <f>IF(I2870="","",IF(J2870="OUT","",IF(COUNTIF($A$2:A2870,A2870)=1,1,"")))</f>
        <v/>
      </c>
      <c r="D2870" s="1" t="str">
        <f>IF(I2870="","",IF(J2870="IN","",IF(COUNTIF($A$2:A2870,A2870)=1,1,"")))</f>
        <v/>
      </c>
      <c r="E2870" s="1" t="str">
        <f>IF(I2870="","",IF(J2870="OUT","",IF(COUNTIF(B$2:$B2870,B2870)=1,1,"")))</f>
        <v/>
      </c>
      <c r="F2870" s="1" t="str">
        <f>IF(I2870="","",IF(J2870="IN","",IF(COUNTIF($B$2:B2870,B2870)=1,1,"")))</f>
        <v/>
      </c>
      <c r="G2870" s="1" t="str">
        <f>IF(I2870="","",COUNTIF($K$1:K2870,K2870))</f>
        <v/>
      </c>
      <c r="H2870" s="1" t="str">
        <f>IF(I2870="","",COUNTIF($G$2:G2870,1))</f>
        <v/>
      </c>
    </row>
    <row r="2871" spans="1:8" x14ac:dyDescent="0.2">
      <c r="A2871" s="1" t="str">
        <f t="shared" si="90"/>
        <v/>
      </c>
      <c r="B2871" s="1" t="str">
        <f t="shared" si="91"/>
        <v/>
      </c>
      <c r="C2871" s="1" t="str">
        <f>IF(I2871="","",IF(J2871="OUT","",IF(COUNTIF($A$2:A2871,A2871)=1,1,"")))</f>
        <v/>
      </c>
      <c r="D2871" s="1" t="str">
        <f>IF(I2871="","",IF(J2871="IN","",IF(COUNTIF($A$2:A2871,A2871)=1,1,"")))</f>
        <v/>
      </c>
      <c r="E2871" s="1" t="str">
        <f>IF(I2871="","",IF(J2871="OUT","",IF(COUNTIF(B$2:$B2871,B2871)=1,1,"")))</f>
        <v/>
      </c>
      <c r="F2871" s="1" t="str">
        <f>IF(I2871="","",IF(J2871="IN","",IF(COUNTIF($B$2:B2871,B2871)=1,1,"")))</f>
        <v/>
      </c>
      <c r="G2871" s="1" t="str">
        <f>IF(I2871="","",COUNTIF($K$1:K2871,K2871))</f>
        <v/>
      </c>
      <c r="H2871" s="1" t="str">
        <f>IF(I2871="","",COUNTIF($G$2:G2871,1))</f>
        <v/>
      </c>
    </row>
    <row r="2872" spans="1:8" x14ac:dyDescent="0.2">
      <c r="A2872" s="1" t="str">
        <f t="shared" si="90"/>
        <v/>
      </c>
      <c r="B2872" s="1" t="str">
        <f t="shared" si="91"/>
        <v/>
      </c>
      <c r="C2872" s="1" t="str">
        <f>IF(I2872="","",IF(J2872="OUT","",IF(COUNTIF($A$2:A2872,A2872)=1,1,"")))</f>
        <v/>
      </c>
      <c r="D2872" s="1" t="str">
        <f>IF(I2872="","",IF(J2872="IN","",IF(COUNTIF($A$2:A2872,A2872)=1,1,"")))</f>
        <v/>
      </c>
      <c r="E2872" s="1" t="str">
        <f>IF(I2872="","",IF(J2872="OUT","",IF(COUNTIF(B$2:$B2872,B2872)=1,1,"")))</f>
        <v/>
      </c>
      <c r="F2872" s="1" t="str">
        <f>IF(I2872="","",IF(J2872="IN","",IF(COUNTIF($B$2:B2872,B2872)=1,1,"")))</f>
        <v/>
      </c>
      <c r="G2872" s="1" t="str">
        <f>IF(I2872="","",COUNTIF($K$1:K2872,K2872))</f>
        <v/>
      </c>
      <c r="H2872" s="1" t="str">
        <f>IF(I2872="","",COUNTIF($G$2:G2872,1))</f>
        <v/>
      </c>
    </row>
    <row r="2873" spans="1:8" x14ac:dyDescent="0.2">
      <c r="A2873" s="1" t="str">
        <f t="shared" si="90"/>
        <v/>
      </c>
      <c r="B2873" s="1" t="str">
        <f t="shared" si="91"/>
        <v/>
      </c>
      <c r="C2873" s="1" t="str">
        <f>IF(I2873="","",IF(J2873="OUT","",IF(COUNTIF($A$2:A2873,A2873)=1,1,"")))</f>
        <v/>
      </c>
      <c r="D2873" s="1" t="str">
        <f>IF(I2873="","",IF(J2873="IN","",IF(COUNTIF($A$2:A2873,A2873)=1,1,"")))</f>
        <v/>
      </c>
      <c r="E2873" s="1" t="str">
        <f>IF(I2873="","",IF(J2873="OUT","",IF(COUNTIF(B$2:$B2873,B2873)=1,1,"")))</f>
        <v/>
      </c>
      <c r="F2873" s="1" t="str">
        <f>IF(I2873="","",IF(J2873="IN","",IF(COUNTIF($B$2:B2873,B2873)=1,1,"")))</f>
        <v/>
      </c>
      <c r="G2873" s="1" t="str">
        <f>IF(I2873="","",COUNTIF($K$1:K2873,K2873))</f>
        <v/>
      </c>
      <c r="H2873" s="1" t="str">
        <f>IF(I2873="","",COUNTIF($G$2:G2873,1))</f>
        <v/>
      </c>
    </row>
    <row r="2874" spans="1:8" x14ac:dyDescent="0.2">
      <c r="A2874" s="1" t="str">
        <f t="shared" si="90"/>
        <v/>
      </c>
      <c r="B2874" s="1" t="str">
        <f t="shared" si="91"/>
        <v/>
      </c>
      <c r="C2874" s="1" t="str">
        <f>IF(I2874="","",IF(J2874="OUT","",IF(COUNTIF($A$2:A2874,A2874)=1,1,"")))</f>
        <v/>
      </c>
      <c r="D2874" s="1" t="str">
        <f>IF(I2874="","",IF(J2874="IN","",IF(COUNTIF($A$2:A2874,A2874)=1,1,"")))</f>
        <v/>
      </c>
      <c r="E2874" s="1" t="str">
        <f>IF(I2874="","",IF(J2874="OUT","",IF(COUNTIF(B$2:$B2874,B2874)=1,1,"")))</f>
        <v/>
      </c>
      <c r="F2874" s="1" t="str">
        <f>IF(I2874="","",IF(J2874="IN","",IF(COUNTIF($B$2:B2874,B2874)=1,1,"")))</f>
        <v/>
      </c>
      <c r="G2874" s="1" t="str">
        <f>IF(I2874="","",COUNTIF($K$1:K2874,K2874))</f>
        <v/>
      </c>
      <c r="H2874" s="1" t="str">
        <f>IF(I2874="","",COUNTIF($G$2:G2874,1))</f>
        <v/>
      </c>
    </row>
    <row r="2875" spans="1:8" x14ac:dyDescent="0.2">
      <c r="A2875" s="1" t="str">
        <f t="shared" si="90"/>
        <v/>
      </c>
      <c r="B2875" s="1" t="str">
        <f t="shared" si="91"/>
        <v/>
      </c>
      <c r="C2875" s="1" t="str">
        <f>IF(I2875="","",IF(J2875="OUT","",IF(COUNTIF($A$2:A2875,A2875)=1,1,"")))</f>
        <v/>
      </c>
      <c r="D2875" s="1" t="str">
        <f>IF(I2875="","",IF(J2875="IN","",IF(COUNTIF($A$2:A2875,A2875)=1,1,"")))</f>
        <v/>
      </c>
      <c r="E2875" s="1" t="str">
        <f>IF(I2875="","",IF(J2875="OUT","",IF(COUNTIF(B$2:$B2875,B2875)=1,1,"")))</f>
        <v/>
      </c>
      <c r="F2875" s="1" t="str">
        <f>IF(I2875="","",IF(J2875="IN","",IF(COUNTIF($B$2:B2875,B2875)=1,1,"")))</f>
        <v/>
      </c>
      <c r="G2875" s="1" t="str">
        <f>IF(I2875="","",COUNTIF($K$1:K2875,K2875))</f>
        <v/>
      </c>
      <c r="H2875" s="1" t="str">
        <f>IF(I2875="","",COUNTIF($G$2:G2875,1))</f>
        <v/>
      </c>
    </row>
    <row r="2876" spans="1:8" x14ac:dyDescent="0.2">
      <c r="A2876" s="1" t="str">
        <f t="shared" si="90"/>
        <v/>
      </c>
      <c r="B2876" s="1" t="str">
        <f t="shared" si="91"/>
        <v/>
      </c>
      <c r="C2876" s="1" t="str">
        <f>IF(I2876="","",IF(J2876="OUT","",IF(COUNTIF($A$2:A2876,A2876)=1,1,"")))</f>
        <v/>
      </c>
      <c r="D2876" s="1" t="str">
        <f>IF(I2876="","",IF(J2876="IN","",IF(COUNTIF($A$2:A2876,A2876)=1,1,"")))</f>
        <v/>
      </c>
      <c r="E2876" s="1" t="str">
        <f>IF(I2876="","",IF(J2876="OUT","",IF(COUNTIF(B$2:$B2876,B2876)=1,1,"")))</f>
        <v/>
      </c>
      <c r="F2876" s="1" t="str">
        <f>IF(I2876="","",IF(J2876="IN","",IF(COUNTIF($B$2:B2876,B2876)=1,1,"")))</f>
        <v/>
      </c>
      <c r="G2876" s="1" t="str">
        <f>IF(I2876="","",COUNTIF($K$1:K2876,K2876))</f>
        <v/>
      </c>
      <c r="H2876" s="1" t="str">
        <f>IF(I2876="","",COUNTIF($G$2:G2876,1))</f>
        <v/>
      </c>
    </row>
    <row r="2877" spans="1:8" x14ac:dyDescent="0.2">
      <c r="A2877" s="1" t="str">
        <f t="shared" si="90"/>
        <v/>
      </c>
      <c r="B2877" s="1" t="str">
        <f t="shared" si="91"/>
        <v/>
      </c>
      <c r="C2877" s="1" t="str">
        <f>IF(I2877="","",IF(J2877="OUT","",IF(COUNTIF($A$2:A2877,A2877)=1,1,"")))</f>
        <v/>
      </c>
      <c r="D2877" s="1" t="str">
        <f>IF(I2877="","",IF(J2877="IN","",IF(COUNTIF($A$2:A2877,A2877)=1,1,"")))</f>
        <v/>
      </c>
      <c r="E2877" s="1" t="str">
        <f>IF(I2877="","",IF(J2877="OUT","",IF(COUNTIF(B$2:$B2877,B2877)=1,1,"")))</f>
        <v/>
      </c>
      <c r="F2877" s="1" t="str">
        <f>IF(I2877="","",IF(J2877="IN","",IF(COUNTIF($B$2:B2877,B2877)=1,1,"")))</f>
        <v/>
      </c>
      <c r="G2877" s="1" t="str">
        <f>IF(I2877="","",COUNTIF($K$1:K2877,K2877))</f>
        <v/>
      </c>
      <c r="H2877" s="1" t="str">
        <f>IF(I2877="","",COUNTIF($G$2:G2877,1))</f>
        <v/>
      </c>
    </row>
    <row r="2878" spans="1:8" x14ac:dyDescent="0.2">
      <c r="A2878" s="1" t="str">
        <f t="shared" si="90"/>
        <v/>
      </c>
      <c r="B2878" s="1" t="str">
        <f t="shared" si="91"/>
        <v/>
      </c>
      <c r="C2878" s="1" t="str">
        <f>IF(I2878="","",IF(J2878="OUT","",IF(COUNTIF($A$2:A2878,A2878)=1,1,"")))</f>
        <v/>
      </c>
      <c r="D2878" s="1" t="str">
        <f>IF(I2878="","",IF(J2878="IN","",IF(COUNTIF($A$2:A2878,A2878)=1,1,"")))</f>
        <v/>
      </c>
      <c r="E2878" s="1" t="str">
        <f>IF(I2878="","",IF(J2878="OUT","",IF(COUNTIF(B$2:$B2878,B2878)=1,1,"")))</f>
        <v/>
      </c>
      <c r="F2878" s="1" t="str">
        <f>IF(I2878="","",IF(J2878="IN","",IF(COUNTIF($B$2:B2878,B2878)=1,1,"")))</f>
        <v/>
      </c>
      <c r="G2878" s="1" t="str">
        <f>IF(I2878="","",COUNTIF($K$1:K2878,K2878))</f>
        <v/>
      </c>
      <c r="H2878" s="1" t="str">
        <f>IF(I2878="","",COUNTIF($G$2:G2878,1))</f>
        <v/>
      </c>
    </row>
    <row r="2879" spans="1:8" x14ac:dyDescent="0.2">
      <c r="A2879" s="1" t="str">
        <f t="shared" si="90"/>
        <v/>
      </c>
      <c r="B2879" s="1" t="str">
        <f t="shared" si="91"/>
        <v/>
      </c>
      <c r="C2879" s="1" t="str">
        <f>IF(I2879="","",IF(J2879="OUT","",IF(COUNTIF($A$2:A2879,A2879)=1,1,"")))</f>
        <v/>
      </c>
      <c r="D2879" s="1" t="str">
        <f>IF(I2879="","",IF(J2879="IN","",IF(COUNTIF($A$2:A2879,A2879)=1,1,"")))</f>
        <v/>
      </c>
      <c r="E2879" s="1" t="str">
        <f>IF(I2879="","",IF(J2879="OUT","",IF(COUNTIF(B$2:$B2879,B2879)=1,1,"")))</f>
        <v/>
      </c>
      <c r="F2879" s="1" t="str">
        <f>IF(I2879="","",IF(J2879="IN","",IF(COUNTIF($B$2:B2879,B2879)=1,1,"")))</f>
        <v/>
      </c>
      <c r="G2879" s="1" t="str">
        <f>IF(I2879="","",COUNTIF($K$1:K2879,K2879))</f>
        <v/>
      </c>
      <c r="H2879" s="1" t="str">
        <f>IF(I2879="","",COUNTIF($G$2:G2879,1))</f>
        <v/>
      </c>
    </row>
    <row r="2880" spans="1:8" x14ac:dyDescent="0.2">
      <c r="A2880" s="1" t="str">
        <f t="shared" si="90"/>
        <v/>
      </c>
      <c r="B2880" s="1" t="str">
        <f t="shared" si="91"/>
        <v/>
      </c>
      <c r="C2880" s="1" t="str">
        <f>IF(I2880="","",IF(J2880="OUT","",IF(COUNTIF($A$2:A2880,A2880)=1,1,"")))</f>
        <v/>
      </c>
      <c r="D2880" s="1" t="str">
        <f>IF(I2880="","",IF(J2880="IN","",IF(COUNTIF($A$2:A2880,A2880)=1,1,"")))</f>
        <v/>
      </c>
      <c r="E2880" s="1" t="str">
        <f>IF(I2880="","",IF(J2880="OUT","",IF(COUNTIF(B$2:$B2880,B2880)=1,1,"")))</f>
        <v/>
      </c>
      <c r="F2880" s="1" t="str">
        <f>IF(I2880="","",IF(J2880="IN","",IF(COUNTIF($B$2:B2880,B2880)=1,1,"")))</f>
        <v/>
      </c>
      <c r="G2880" s="1" t="str">
        <f>IF(I2880="","",COUNTIF($K$1:K2880,K2880))</f>
        <v/>
      </c>
      <c r="H2880" s="1" t="str">
        <f>IF(I2880="","",COUNTIF($G$2:G2880,1))</f>
        <v/>
      </c>
    </row>
    <row r="2881" spans="1:8" x14ac:dyDescent="0.2">
      <c r="A2881" s="1" t="str">
        <f t="shared" si="90"/>
        <v/>
      </c>
      <c r="B2881" s="1" t="str">
        <f t="shared" si="91"/>
        <v/>
      </c>
      <c r="C2881" s="1" t="str">
        <f>IF(I2881="","",IF(J2881="OUT","",IF(COUNTIF($A$2:A2881,A2881)=1,1,"")))</f>
        <v/>
      </c>
      <c r="D2881" s="1" t="str">
        <f>IF(I2881="","",IF(J2881="IN","",IF(COUNTIF($A$2:A2881,A2881)=1,1,"")))</f>
        <v/>
      </c>
      <c r="E2881" s="1" t="str">
        <f>IF(I2881="","",IF(J2881="OUT","",IF(COUNTIF(B$2:$B2881,B2881)=1,1,"")))</f>
        <v/>
      </c>
      <c r="F2881" s="1" t="str">
        <f>IF(I2881="","",IF(J2881="IN","",IF(COUNTIF($B$2:B2881,B2881)=1,1,"")))</f>
        <v/>
      </c>
      <c r="G2881" s="1" t="str">
        <f>IF(I2881="","",COUNTIF($K$1:K2881,K2881))</f>
        <v/>
      </c>
      <c r="H2881" s="1" t="str">
        <f>IF(I2881="","",COUNTIF($G$2:G2881,1))</f>
        <v/>
      </c>
    </row>
    <row r="2882" spans="1:8" x14ac:dyDescent="0.2">
      <c r="A2882" s="1" t="str">
        <f t="shared" si="90"/>
        <v/>
      </c>
      <c r="B2882" s="1" t="str">
        <f t="shared" si="91"/>
        <v/>
      </c>
      <c r="C2882" s="1" t="str">
        <f>IF(I2882="","",IF(J2882="OUT","",IF(COUNTIF($A$2:A2882,A2882)=1,1,"")))</f>
        <v/>
      </c>
      <c r="D2882" s="1" t="str">
        <f>IF(I2882="","",IF(J2882="IN","",IF(COUNTIF($A$2:A2882,A2882)=1,1,"")))</f>
        <v/>
      </c>
      <c r="E2882" s="1" t="str">
        <f>IF(I2882="","",IF(J2882="OUT","",IF(COUNTIF(B$2:$B2882,B2882)=1,1,"")))</f>
        <v/>
      </c>
      <c r="F2882" s="1" t="str">
        <f>IF(I2882="","",IF(J2882="IN","",IF(COUNTIF($B$2:B2882,B2882)=1,1,"")))</f>
        <v/>
      </c>
      <c r="G2882" s="1" t="str">
        <f>IF(I2882="","",COUNTIF($K$1:K2882,K2882))</f>
        <v/>
      </c>
      <c r="H2882" s="1" t="str">
        <f>IF(I2882="","",COUNTIF($G$2:G2882,1))</f>
        <v/>
      </c>
    </row>
    <row r="2883" spans="1:8" x14ac:dyDescent="0.2">
      <c r="A2883" s="1" t="str">
        <f t="shared" si="90"/>
        <v/>
      </c>
      <c r="B2883" s="1" t="str">
        <f t="shared" si="91"/>
        <v/>
      </c>
      <c r="C2883" s="1" t="str">
        <f>IF(I2883="","",IF(J2883="OUT","",IF(COUNTIF($A$2:A2883,A2883)=1,1,"")))</f>
        <v/>
      </c>
      <c r="D2883" s="1" t="str">
        <f>IF(I2883="","",IF(J2883="IN","",IF(COUNTIF($A$2:A2883,A2883)=1,1,"")))</f>
        <v/>
      </c>
      <c r="E2883" s="1" t="str">
        <f>IF(I2883="","",IF(J2883="OUT","",IF(COUNTIF(B$2:$B2883,B2883)=1,1,"")))</f>
        <v/>
      </c>
      <c r="F2883" s="1" t="str">
        <f>IF(I2883="","",IF(J2883="IN","",IF(COUNTIF($B$2:B2883,B2883)=1,1,"")))</f>
        <v/>
      </c>
      <c r="G2883" s="1" t="str">
        <f>IF(I2883="","",COUNTIF($K$1:K2883,K2883))</f>
        <v/>
      </c>
      <c r="H2883" s="1" t="str">
        <f>IF(I2883="","",COUNTIF($G$2:G2883,1))</f>
        <v/>
      </c>
    </row>
    <row r="2884" spans="1:8" x14ac:dyDescent="0.2">
      <c r="A2884" s="1" t="str">
        <f t="shared" si="90"/>
        <v/>
      </c>
      <c r="B2884" s="1" t="str">
        <f t="shared" si="91"/>
        <v/>
      </c>
      <c r="C2884" s="1" t="str">
        <f>IF(I2884="","",IF(J2884="OUT","",IF(COUNTIF($A$2:A2884,A2884)=1,1,"")))</f>
        <v/>
      </c>
      <c r="D2884" s="1" t="str">
        <f>IF(I2884="","",IF(J2884="IN","",IF(COUNTIF($A$2:A2884,A2884)=1,1,"")))</f>
        <v/>
      </c>
      <c r="E2884" s="1" t="str">
        <f>IF(I2884="","",IF(J2884="OUT","",IF(COUNTIF(B$2:$B2884,B2884)=1,1,"")))</f>
        <v/>
      </c>
      <c r="F2884" s="1" t="str">
        <f>IF(I2884="","",IF(J2884="IN","",IF(COUNTIF($B$2:B2884,B2884)=1,1,"")))</f>
        <v/>
      </c>
      <c r="G2884" s="1" t="str">
        <f>IF(I2884="","",COUNTIF($K$1:K2884,K2884))</f>
        <v/>
      </c>
      <c r="H2884" s="1" t="str">
        <f>IF(I2884="","",COUNTIF($G$2:G2884,1))</f>
        <v/>
      </c>
    </row>
    <row r="2885" spans="1:8" x14ac:dyDescent="0.2">
      <c r="A2885" s="1" t="str">
        <f t="shared" si="90"/>
        <v/>
      </c>
      <c r="B2885" s="1" t="str">
        <f t="shared" si="91"/>
        <v/>
      </c>
      <c r="C2885" s="1" t="str">
        <f>IF(I2885="","",IF(J2885="OUT","",IF(COUNTIF($A$2:A2885,A2885)=1,1,"")))</f>
        <v/>
      </c>
      <c r="D2885" s="1" t="str">
        <f>IF(I2885="","",IF(J2885="IN","",IF(COUNTIF($A$2:A2885,A2885)=1,1,"")))</f>
        <v/>
      </c>
      <c r="E2885" s="1" t="str">
        <f>IF(I2885="","",IF(J2885="OUT","",IF(COUNTIF(B$2:$B2885,B2885)=1,1,"")))</f>
        <v/>
      </c>
      <c r="F2885" s="1" t="str">
        <f>IF(I2885="","",IF(J2885="IN","",IF(COUNTIF($B$2:B2885,B2885)=1,1,"")))</f>
        <v/>
      </c>
      <c r="G2885" s="1" t="str">
        <f>IF(I2885="","",COUNTIF($K$1:K2885,K2885))</f>
        <v/>
      </c>
      <c r="H2885" s="1" t="str">
        <f>IF(I2885="","",COUNTIF($G$2:G2885,1))</f>
        <v/>
      </c>
    </row>
    <row r="2886" spans="1:8" x14ac:dyDescent="0.2">
      <c r="A2886" s="1" t="str">
        <f t="shared" si="90"/>
        <v/>
      </c>
      <c r="B2886" s="1" t="str">
        <f t="shared" si="91"/>
        <v/>
      </c>
      <c r="C2886" s="1" t="str">
        <f>IF(I2886="","",IF(J2886="OUT","",IF(COUNTIF($A$2:A2886,A2886)=1,1,"")))</f>
        <v/>
      </c>
      <c r="D2886" s="1" t="str">
        <f>IF(I2886="","",IF(J2886="IN","",IF(COUNTIF($A$2:A2886,A2886)=1,1,"")))</f>
        <v/>
      </c>
      <c r="E2886" s="1" t="str">
        <f>IF(I2886="","",IF(J2886="OUT","",IF(COUNTIF(B$2:$B2886,B2886)=1,1,"")))</f>
        <v/>
      </c>
      <c r="F2886" s="1" t="str">
        <f>IF(I2886="","",IF(J2886="IN","",IF(COUNTIF($B$2:B2886,B2886)=1,1,"")))</f>
        <v/>
      </c>
      <c r="G2886" s="1" t="str">
        <f>IF(I2886="","",COUNTIF($K$1:K2886,K2886))</f>
        <v/>
      </c>
      <c r="H2886" s="1" t="str">
        <f>IF(I2886="","",COUNTIF($G$2:G2886,1))</f>
        <v/>
      </c>
    </row>
    <row r="2887" spans="1:8" x14ac:dyDescent="0.2">
      <c r="A2887" s="1" t="str">
        <f t="shared" si="90"/>
        <v/>
      </c>
      <c r="B2887" s="1" t="str">
        <f t="shared" si="91"/>
        <v/>
      </c>
      <c r="C2887" s="1" t="str">
        <f>IF(I2887="","",IF(J2887="OUT","",IF(COUNTIF($A$2:A2887,A2887)=1,1,"")))</f>
        <v/>
      </c>
      <c r="D2887" s="1" t="str">
        <f>IF(I2887="","",IF(J2887="IN","",IF(COUNTIF($A$2:A2887,A2887)=1,1,"")))</f>
        <v/>
      </c>
      <c r="E2887" s="1" t="str">
        <f>IF(I2887="","",IF(J2887="OUT","",IF(COUNTIF(B$2:$B2887,B2887)=1,1,"")))</f>
        <v/>
      </c>
      <c r="F2887" s="1" t="str">
        <f>IF(I2887="","",IF(J2887="IN","",IF(COUNTIF($B$2:B2887,B2887)=1,1,"")))</f>
        <v/>
      </c>
      <c r="G2887" s="1" t="str">
        <f>IF(I2887="","",COUNTIF($K$1:K2887,K2887))</f>
        <v/>
      </c>
      <c r="H2887" s="1" t="str">
        <f>IF(I2887="","",COUNTIF($G$2:G2887,1))</f>
        <v/>
      </c>
    </row>
    <row r="2888" spans="1:8" x14ac:dyDescent="0.2">
      <c r="A2888" s="1" t="str">
        <f t="shared" si="90"/>
        <v/>
      </c>
      <c r="B2888" s="1" t="str">
        <f t="shared" si="91"/>
        <v/>
      </c>
      <c r="C2888" s="1" t="str">
        <f>IF(I2888="","",IF(J2888="OUT","",IF(COUNTIF($A$2:A2888,A2888)=1,1,"")))</f>
        <v/>
      </c>
      <c r="D2888" s="1" t="str">
        <f>IF(I2888="","",IF(J2888="IN","",IF(COUNTIF($A$2:A2888,A2888)=1,1,"")))</f>
        <v/>
      </c>
      <c r="E2888" s="1" t="str">
        <f>IF(I2888="","",IF(J2888="OUT","",IF(COUNTIF(B$2:$B2888,B2888)=1,1,"")))</f>
        <v/>
      </c>
      <c r="F2888" s="1" t="str">
        <f>IF(I2888="","",IF(J2888="IN","",IF(COUNTIF($B$2:B2888,B2888)=1,1,"")))</f>
        <v/>
      </c>
      <c r="G2888" s="1" t="str">
        <f>IF(I2888="","",COUNTIF($K$1:K2888,K2888))</f>
        <v/>
      </c>
      <c r="H2888" s="1" t="str">
        <f>IF(I2888="","",COUNTIF($G$2:G2888,1))</f>
        <v/>
      </c>
    </row>
    <row r="2889" spans="1:8" x14ac:dyDescent="0.2">
      <c r="A2889" s="1" t="str">
        <f t="shared" si="90"/>
        <v/>
      </c>
      <c r="B2889" s="1" t="str">
        <f t="shared" si="91"/>
        <v/>
      </c>
      <c r="C2889" s="1" t="str">
        <f>IF(I2889="","",IF(J2889="OUT","",IF(COUNTIF($A$2:A2889,A2889)=1,1,"")))</f>
        <v/>
      </c>
      <c r="D2889" s="1" t="str">
        <f>IF(I2889="","",IF(J2889="IN","",IF(COUNTIF($A$2:A2889,A2889)=1,1,"")))</f>
        <v/>
      </c>
      <c r="E2889" s="1" t="str">
        <f>IF(I2889="","",IF(J2889="OUT","",IF(COUNTIF(B$2:$B2889,B2889)=1,1,"")))</f>
        <v/>
      </c>
      <c r="F2889" s="1" t="str">
        <f>IF(I2889="","",IF(J2889="IN","",IF(COUNTIF($B$2:B2889,B2889)=1,1,"")))</f>
        <v/>
      </c>
      <c r="G2889" s="1" t="str">
        <f>IF(I2889="","",COUNTIF($K$1:K2889,K2889))</f>
        <v/>
      </c>
      <c r="H2889" s="1" t="str">
        <f>IF(I2889="","",COUNTIF($G$2:G2889,1))</f>
        <v/>
      </c>
    </row>
    <row r="2890" spans="1:8" x14ac:dyDescent="0.2">
      <c r="A2890" s="1" t="str">
        <f t="shared" si="90"/>
        <v/>
      </c>
      <c r="B2890" s="1" t="str">
        <f t="shared" si="91"/>
        <v/>
      </c>
      <c r="C2890" s="1" t="str">
        <f>IF(I2890="","",IF(J2890="OUT","",IF(COUNTIF($A$2:A2890,A2890)=1,1,"")))</f>
        <v/>
      </c>
      <c r="D2890" s="1" t="str">
        <f>IF(I2890="","",IF(J2890="IN","",IF(COUNTIF($A$2:A2890,A2890)=1,1,"")))</f>
        <v/>
      </c>
      <c r="E2890" s="1" t="str">
        <f>IF(I2890="","",IF(J2890="OUT","",IF(COUNTIF(B$2:$B2890,B2890)=1,1,"")))</f>
        <v/>
      </c>
      <c r="F2890" s="1" t="str">
        <f>IF(I2890="","",IF(J2890="IN","",IF(COUNTIF($B$2:B2890,B2890)=1,1,"")))</f>
        <v/>
      </c>
      <c r="G2890" s="1" t="str">
        <f>IF(I2890="","",COUNTIF($K$1:K2890,K2890))</f>
        <v/>
      </c>
      <c r="H2890" s="1" t="str">
        <f>IF(I2890="","",COUNTIF($G$2:G2890,1))</f>
        <v/>
      </c>
    </row>
    <row r="2891" spans="1:8" x14ac:dyDescent="0.2">
      <c r="A2891" s="1" t="str">
        <f t="shared" si="90"/>
        <v/>
      </c>
      <c r="B2891" s="1" t="str">
        <f t="shared" si="91"/>
        <v/>
      </c>
      <c r="C2891" s="1" t="str">
        <f>IF(I2891="","",IF(J2891="OUT","",IF(COUNTIF($A$2:A2891,A2891)=1,1,"")))</f>
        <v/>
      </c>
      <c r="D2891" s="1" t="str">
        <f>IF(I2891="","",IF(J2891="IN","",IF(COUNTIF($A$2:A2891,A2891)=1,1,"")))</f>
        <v/>
      </c>
      <c r="E2891" s="1" t="str">
        <f>IF(I2891="","",IF(J2891="OUT","",IF(COUNTIF(B$2:$B2891,B2891)=1,1,"")))</f>
        <v/>
      </c>
      <c r="F2891" s="1" t="str">
        <f>IF(I2891="","",IF(J2891="IN","",IF(COUNTIF($B$2:B2891,B2891)=1,1,"")))</f>
        <v/>
      </c>
      <c r="G2891" s="1" t="str">
        <f>IF(I2891="","",COUNTIF($K$1:K2891,K2891))</f>
        <v/>
      </c>
      <c r="H2891" s="1" t="str">
        <f>IF(I2891="","",COUNTIF($G$2:G2891,1))</f>
        <v/>
      </c>
    </row>
    <row r="2892" spans="1:8" x14ac:dyDescent="0.2">
      <c r="A2892" s="1" t="str">
        <f t="shared" si="90"/>
        <v/>
      </c>
      <c r="B2892" s="1" t="str">
        <f t="shared" si="91"/>
        <v/>
      </c>
      <c r="C2892" s="1" t="str">
        <f>IF(I2892="","",IF(J2892="OUT","",IF(COUNTIF($A$2:A2892,A2892)=1,1,"")))</f>
        <v/>
      </c>
      <c r="D2892" s="1" t="str">
        <f>IF(I2892="","",IF(J2892="IN","",IF(COUNTIF($A$2:A2892,A2892)=1,1,"")))</f>
        <v/>
      </c>
      <c r="E2892" s="1" t="str">
        <f>IF(I2892="","",IF(J2892="OUT","",IF(COUNTIF(B$2:$B2892,B2892)=1,1,"")))</f>
        <v/>
      </c>
      <c r="F2892" s="1" t="str">
        <f>IF(I2892="","",IF(J2892="IN","",IF(COUNTIF($B$2:B2892,B2892)=1,1,"")))</f>
        <v/>
      </c>
      <c r="G2892" s="1" t="str">
        <f>IF(I2892="","",COUNTIF($K$1:K2892,K2892))</f>
        <v/>
      </c>
      <c r="H2892" s="1" t="str">
        <f>IF(I2892="","",COUNTIF($G$2:G2892,1))</f>
        <v/>
      </c>
    </row>
    <row r="2893" spans="1:8" x14ac:dyDescent="0.2">
      <c r="A2893" s="1" t="str">
        <f t="shared" si="90"/>
        <v/>
      </c>
      <c r="B2893" s="1" t="str">
        <f t="shared" si="91"/>
        <v/>
      </c>
      <c r="C2893" s="1" t="str">
        <f>IF(I2893="","",IF(J2893="OUT","",IF(COUNTIF($A$2:A2893,A2893)=1,1,"")))</f>
        <v/>
      </c>
      <c r="D2893" s="1" t="str">
        <f>IF(I2893="","",IF(J2893="IN","",IF(COUNTIF($A$2:A2893,A2893)=1,1,"")))</f>
        <v/>
      </c>
      <c r="E2893" s="1" t="str">
        <f>IF(I2893="","",IF(J2893="OUT","",IF(COUNTIF(B$2:$B2893,B2893)=1,1,"")))</f>
        <v/>
      </c>
      <c r="F2893" s="1" t="str">
        <f>IF(I2893="","",IF(J2893="IN","",IF(COUNTIF($B$2:B2893,B2893)=1,1,"")))</f>
        <v/>
      </c>
      <c r="G2893" s="1" t="str">
        <f>IF(I2893="","",COUNTIF($K$1:K2893,K2893))</f>
        <v/>
      </c>
      <c r="H2893" s="1" t="str">
        <f>IF(I2893="","",COUNTIF($G$2:G2893,1))</f>
        <v/>
      </c>
    </row>
    <row r="2894" spans="1:8" x14ac:dyDescent="0.2">
      <c r="A2894" s="1" t="str">
        <f t="shared" si="90"/>
        <v/>
      </c>
      <c r="B2894" s="1" t="str">
        <f t="shared" si="91"/>
        <v/>
      </c>
      <c r="C2894" s="1" t="str">
        <f>IF(I2894="","",IF(J2894="OUT","",IF(COUNTIF($A$2:A2894,A2894)=1,1,"")))</f>
        <v/>
      </c>
      <c r="D2894" s="1" t="str">
        <f>IF(I2894="","",IF(J2894="IN","",IF(COUNTIF($A$2:A2894,A2894)=1,1,"")))</f>
        <v/>
      </c>
      <c r="E2894" s="1" t="str">
        <f>IF(I2894="","",IF(J2894="OUT","",IF(COUNTIF(B$2:$B2894,B2894)=1,1,"")))</f>
        <v/>
      </c>
      <c r="F2894" s="1" t="str">
        <f>IF(I2894="","",IF(J2894="IN","",IF(COUNTIF($B$2:B2894,B2894)=1,1,"")))</f>
        <v/>
      </c>
      <c r="G2894" s="1" t="str">
        <f>IF(I2894="","",COUNTIF($K$1:K2894,K2894))</f>
        <v/>
      </c>
      <c r="H2894" s="1" t="str">
        <f>IF(I2894="","",COUNTIF($G$2:G2894,1))</f>
        <v/>
      </c>
    </row>
    <row r="2895" spans="1:8" x14ac:dyDescent="0.2">
      <c r="A2895" s="1" t="str">
        <f t="shared" si="90"/>
        <v/>
      </c>
      <c r="B2895" s="1" t="str">
        <f t="shared" si="91"/>
        <v/>
      </c>
      <c r="C2895" s="1" t="str">
        <f>IF(I2895="","",IF(J2895="OUT","",IF(COUNTIF($A$2:A2895,A2895)=1,1,"")))</f>
        <v/>
      </c>
      <c r="D2895" s="1" t="str">
        <f>IF(I2895="","",IF(J2895="IN","",IF(COUNTIF($A$2:A2895,A2895)=1,1,"")))</f>
        <v/>
      </c>
      <c r="E2895" s="1" t="str">
        <f>IF(I2895="","",IF(J2895="OUT","",IF(COUNTIF(B$2:$B2895,B2895)=1,1,"")))</f>
        <v/>
      </c>
      <c r="F2895" s="1" t="str">
        <f>IF(I2895="","",IF(J2895="IN","",IF(COUNTIF($B$2:B2895,B2895)=1,1,"")))</f>
        <v/>
      </c>
      <c r="G2895" s="1" t="str">
        <f>IF(I2895="","",COUNTIF($K$1:K2895,K2895))</f>
        <v/>
      </c>
      <c r="H2895" s="1" t="str">
        <f>IF(I2895="","",COUNTIF($G$2:G2895,1))</f>
        <v/>
      </c>
    </row>
    <row r="2896" spans="1:8" x14ac:dyDescent="0.2">
      <c r="A2896" s="1" t="str">
        <f t="shared" si="90"/>
        <v/>
      </c>
      <c r="B2896" s="1" t="str">
        <f t="shared" si="91"/>
        <v/>
      </c>
      <c r="C2896" s="1" t="str">
        <f>IF(I2896="","",IF(J2896="OUT","",IF(COUNTIF($A$2:A2896,A2896)=1,1,"")))</f>
        <v/>
      </c>
      <c r="D2896" s="1" t="str">
        <f>IF(I2896="","",IF(J2896="IN","",IF(COUNTIF($A$2:A2896,A2896)=1,1,"")))</f>
        <v/>
      </c>
      <c r="E2896" s="1" t="str">
        <f>IF(I2896="","",IF(J2896="OUT","",IF(COUNTIF(B$2:$B2896,B2896)=1,1,"")))</f>
        <v/>
      </c>
      <c r="F2896" s="1" t="str">
        <f>IF(I2896="","",IF(J2896="IN","",IF(COUNTIF($B$2:B2896,B2896)=1,1,"")))</f>
        <v/>
      </c>
      <c r="G2896" s="1" t="str">
        <f>IF(I2896="","",COUNTIF($K$1:K2896,K2896))</f>
        <v/>
      </c>
      <c r="H2896" s="1" t="str">
        <f>IF(I2896="","",COUNTIF($G$2:G2896,1))</f>
        <v/>
      </c>
    </row>
    <row r="2897" spans="1:8" x14ac:dyDescent="0.2">
      <c r="A2897" s="1" t="str">
        <f t="shared" si="90"/>
        <v/>
      </c>
      <c r="B2897" s="1" t="str">
        <f t="shared" si="91"/>
        <v/>
      </c>
      <c r="C2897" s="1" t="str">
        <f>IF(I2897="","",IF(J2897="OUT","",IF(COUNTIF($A$2:A2897,A2897)=1,1,"")))</f>
        <v/>
      </c>
      <c r="D2897" s="1" t="str">
        <f>IF(I2897="","",IF(J2897="IN","",IF(COUNTIF($A$2:A2897,A2897)=1,1,"")))</f>
        <v/>
      </c>
      <c r="E2897" s="1" t="str">
        <f>IF(I2897="","",IF(J2897="OUT","",IF(COUNTIF(B$2:$B2897,B2897)=1,1,"")))</f>
        <v/>
      </c>
      <c r="F2897" s="1" t="str">
        <f>IF(I2897="","",IF(J2897="IN","",IF(COUNTIF($B$2:B2897,B2897)=1,1,"")))</f>
        <v/>
      </c>
      <c r="G2897" s="1" t="str">
        <f>IF(I2897="","",COUNTIF($K$1:K2897,K2897))</f>
        <v/>
      </c>
      <c r="H2897" s="1" t="str">
        <f>IF(I2897="","",COUNTIF($G$2:G2897,1))</f>
        <v/>
      </c>
    </row>
    <row r="2898" spans="1:8" x14ac:dyDescent="0.2">
      <c r="A2898" s="1" t="str">
        <f t="shared" si="90"/>
        <v/>
      </c>
      <c r="B2898" s="1" t="str">
        <f t="shared" si="91"/>
        <v/>
      </c>
      <c r="C2898" s="1" t="str">
        <f>IF(I2898="","",IF(J2898="OUT","",IF(COUNTIF($A$2:A2898,A2898)=1,1,"")))</f>
        <v/>
      </c>
      <c r="D2898" s="1" t="str">
        <f>IF(I2898="","",IF(J2898="IN","",IF(COUNTIF($A$2:A2898,A2898)=1,1,"")))</f>
        <v/>
      </c>
      <c r="E2898" s="1" t="str">
        <f>IF(I2898="","",IF(J2898="OUT","",IF(COUNTIF(B$2:$B2898,B2898)=1,1,"")))</f>
        <v/>
      </c>
      <c r="F2898" s="1" t="str">
        <f>IF(I2898="","",IF(J2898="IN","",IF(COUNTIF($B$2:B2898,B2898)=1,1,"")))</f>
        <v/>
      </c>
      <c r="G2898" s="1" t="str">
        <f>IF(I2898="","",COUNTIF($K$1:K2898,K2898))</f>
        <v/>
      </c>
      <c r="H2898" s="1" t="str">
        <f>IF(I2898="","",COUNTIF($G$2:G2898,1))</f>
        <v/>
      </c>
    </row>
    <row r="2899" spans="1:8" x14ac:dyDescent="0.2">
      <c r="A2899" s="1" t="str">
        <f t="shared" si="90"/>
        <v/>
      </c>
      <c r="B2899" s="1" t="str">
        <f t="shared" si="91"/>
        <v/>
      </c>
      <c r="C2899" s="1" t="str">
        <f>IF(I2899="","",IF(J2899="OUT","",IF(COUNTIF($A$2:A2899,A2899)=1,1,"")))</f>
        <v/>
      </c>
      <c r="D2899" s="1" t="str">
        <f>IF(I2899="","",IF(J2899="IN","",IF(COUNTIF($A$2:A2899,A2899)=1,1,"")))</f>
        <v/>
      </c>
      <c r="E2899" s="1" t="str">
        <f>IF(I2899="","",IF(J2899="OUT","",IF(COUNTIF(B$2:$B2899,B2899)=1,1,"")))</f>
        <v/>
      </c>
      <c r="F2899" s="1" t="str">
        <f>IF(I2899="","",IF(J2899="IN","",IF(COUNTIF($B$2:B2899,B2899)=1,1,"")))</f>
        <v/>
      </c>
      <c r="G2899" s="1" t="str">
        <f>IF(I2899="","",COUNTIF($K$1:K2899,K2899))</f>
        <v/>
      </c>
      <c r="H2899" s="1" t="str">
        <f>IF(I2899="","",COUNTIF($G$2:G2899,1))</f>
        <v/>
      </c>
    </row>
    <row r="2900" spans="1:8" x14ac:dyDescent="0.2">
      <c r="A2900" s="1" t="str">
        <f t="shared" si="90"/>
        <v/>
      </c>
      <c r="B2900" s="1" t="str">
        <f t="shared" si="91"/>
        <v/>
      </c>
      <c r="C2900" s="1" t="str">
        <f>IF(I2900="","",IF(J2900="OUT","",IF(COUNTIF($A$2:A2900,A2900)=1,1,"")))</f>
        <v/>
      </c>
      <c r="D2900" s="1" t="str">
        <f>IF(I2900="","",IF(J2900="IN","",IF(COUNTIF($A$2:A2900,A2900)=1,1,"")))</f>
        <v/>
      </c>
      <c r="E2900" s="1" t="str">
        <f>IF(I2900="","",IF(J2900="OUT","",IF(COUNTIF(B$2:$B2900,B2900)=1,1,"")))</f>
        <v/>
      </c>
      <c r="F2900" s="1" t="str">
        <f>IF(I2900="","",IF(J2900="IN","",IF(COUNTIF($B$2:B2900,B2900)=1,1,"")))</f>
        <v/>
      </c>
      <c r="G2900" s="1" t="str">
        <f>IF(I2900="","",COUNTIF($K$1:K2900,K2900))</f>
        <v/>
      </c>
      <c r="H2900" s="1" t="str">
        <f>IF(I2900="","",COUNTIF($G$2:G2900,1))</f>
        <v/>
      </c>
    </row>
    <row r="2901" spans="1:8" x14ac:dyDescent="0.2">
      <c r="A2901" s="1" t="str">
        <f t="shared" si="90"/>
        <v/>
      </c>
      <c r="B2901" s="1" t="str">
        <f t="shared" si="91"/>
        <v/>
      </c>
      <c r="C2901" s="1" t="str">
        <f>IF(I2901="","",IF(J2901="OUT","",IF(COUNTIF($A$2:A2901,A2901)=1,1,"")))</f>
        <v/>
      </c>
      <c r="D2901" s="1" t="str">
        <f>IF(I2901="","",IF(J2901="IN","",IF(COUNTIF($A$2:A2901,A2901)=1,1,"")))</f>
        <v/>
      </c>
      <c r="E2901" s="1" t="str">
        <f>IF(I2901="","",IF(J2901="OUT","",IF(COUNTIF(B$2:$B2901,B2901)=1,1,"")))</f>
        <v/>
      </c>
      <c r="F2901" s="1" t="str">
        <f>IF(I2901="","",IF(J2901="IN","",IF(COUNTIF($B$2:B2901,B2901)=1,1,"")))</f>
        <v/>
      </c>
      <c r="G2901" s="1" t="str">
        <f>IF(I2901="","",COUNTIF($K$1:K2901,K2901))</f>
        <v/>
      </c>
      <c r="H2901" s="1" t="str">
        <f>IF(I2901="","",COUNTIF($G$2:G2901,1))</f>
        <v/>
      </c>
    </row>
    <row r="2902" spans="1:8" x14ac:dyDescent="0.2">
      <c r="A2902" s="1" t="str">
        <f t="shared" si="90"/>
        <v/>
      </c>
      <c r="B2902" s="1" t="str">
        <f t="shared" si="91"/>
        <v/>
      </c>
      <c r="C2902" s="1" t="str">
        <f>IF(I2902="","",IF(J2902="OUT","",IF(COUNTIF($A$2:A2902,A2902)=1,1,"")))</f>
        <v/>
      </c>
      <c r="D2902" s="1" t="str">
        <f>IF(I2902="","",IF(J2902="IN","",IF(COUNTIF($A$2:A2902,A2902)=1,1,"")))</f>
        <v/>
      </c>
      <c r="E2902" s="1" t="str">
        <f>IF(I2902="","",IF(J2902="OUT","",IF(COUNTIF(B$2:$B2902,B2902)=1,1,"")))</f>
        <v/>
      </c>
      <c r="F2902" s="1" t="str">
        <f>IF(I2902="","",IF(J2902="IN","",IF(COUNTIF($B$2:B2902,B2902)=1,1,"")))</f>
        <v/>
      </c>
      <c r="G2902" s="1" t="str">
        <f>IF(I2902="","",COUNTIF($K$1:K2902,K2902))</f>
        <v/>
      </c>
      <c r="H2902" s="1" t="str">
        <f>IF(I2902="","",COUNTIF($G$2:G2902,1))</f>
        <v/>
      </c>
    </row>
    <row r="2903" spans="1:8" x14ac:dyDescent="0.2">
      <c r="A2903" s="1" t="str">
        <f t="shared" si="90"/>
        <v/>
      </c>
      <c r="B2903" s="1" t="str">
        <f t="shared" si="91"/>
        <v/>
      </c>
      <c r="C2903" s="1" t="str">
        <f>IF(I2903="","",IF(J2903="OUT","",IF(COUNTIF($A$2:A2903,A2903)=1,1,"")))</f>
        <v/>
      </c>
      <c r="D2903" s="1" t="str">
        <f>IF(I2903="","",IF(J2903="IN","",IF(COUNTIF($A$2:A2903,A2903)=1,1,"")))</f>
        <v/>
      </c>
      <c r="E2903" s="1" t="str">
        <f>IF(I2903="","",IF(J2903="OUT","",IF(COUNTIF(B$2:$B2903,B2903)=1,1,"")))</f>
        <v/>
      </c>
      <c r="F2903" s="1" t="str">
        <f>IF(I2903="","",IF(J2903="IN","",IF(COUNTIF($B$2:B2903,B2903)=1,1,"")))</f>
        <v/>
      </c>
      <c r="G2903" s="1" t="str">
        <f>IF(I2903="","",COUNTIF($K$1:K2903,K2903))</f>
        <v/>
      </c>
      <c r="H2903" s="1" t="str">
        <f>IF(I2903="","",COUNTIF($G$2:G2903,1))</f>
        <v/>
      </c>
    </row>
    <row r="2904" spans="1:8" x14ac:dyDescent="0.2">
      <c r="A2904" s="1" t="str">
        <f t="shared" si="90"/>
        <v/>
      </c>
      <c r="B2904" s="1" t="str">
        <f t="shared" si="91"/>
        <v/>
      </c>
      <c r="C2904" s="1" t="str">
        <f>IF(I2904="","",IF(J2904="OUT","",IF(COUNTIF($A$2:A2904,A2904)=1,1,"")))</f>
        <v/>
      </c>
      <c r="D2904" s="1" t="str">
        <f>IF(I2904="","",IF(J2904="IN","",IF(COUNTIF($A$2:A2904,A2904)=1,1,"")))</f>
        <v/>
      </c>
      <c r="E2904" s="1" t="str">
        <f>IF(I2904="","",IF(J2904="OUT","",IF(COUNTIF(B$2:$B2904,B2904)=1,1,"")))</f>
        <v/>
      </c>
      <c r="F2904" s="1" t="str">
        <f>IF(I2904="","",IF(J2904="IN","",IF(COUNTIF($B$2:B2904,B2904)=1,1,"")))</f>
        <v/>
      </c>
      <c r="G2904" s="1" t="str">
        <f>IF(I2904="","",COUNTIF($K$1:K2904,K2904))</f>
        <v/>
      </c>
      <c r="H2904" s="1" t="str">
        <f>IF(I2904="","",COUNTIF($G$2:G2904,1))</f>
        <v/>
      </c>
    </row>
    <row r="2905" spans="1:8" x14ac:dyDescent="0.2">
      <c r="A2905" s="1" t="str">
        <f t="shared" si="90"/>
        <v/>
      </c>
      <c r="B2905" s="1" t="str">
        <f t="shared" si="91"/>
        <v/>
      </c>
      <c r="C2905" s="1" t="str">
        <f>IF(I2905="","",IF(J2905="OUT","",IF(COUNTIF($A$2:A2905,A2905)=1,1,"")))</f>
        <v/>
      </c>
      <c r="D2905" s="1" t="str">
        <f>IF(I2905="","",IF(J2905="IN","",IF(COUNTIF($A$2:A2905,A2905)=1,1,"")))</f>
        <v/>
      </c>
      <c r="E2905" s="1" t="str">
        <f>IF(I2905="","",IF(J2905="OUT","",IF(COUNTIF(B$2:$B2905,B2905)=1,1,"")))</f>
        <v/>
      </c>
      <c r="F2905" s="1" t="str">
        <f>IF(I2905="","",IF(J2905="IN","",IF(COUNTIF($B$2:B2905,B2905)=1,1,"")))</f>
        <v/>
      </c>
      <c r="G2905" s="1" t="str">
        <f>IF(I2905="","",COUNTIF($K$1:K2905,K2905))</f>
        <v/>
      </c>
      <c r="H2905" s="1" t="str">
        <f>IF(I2905="","",COUNTIF($G$2:G2905,1))</f>
        <v/>
      </c>
    </row>
    <row r="2906" spans="1:8" x14ac:dyDescent="0.2">
      <c r="A2906" s="1" t="str">
        <f t="shared" si="90"/>
        <v/>
      </c>
      <c r="B2906" s="1" t="str">
        <f t="shared" si="91"/>
        <v/>
      </c>
      <c r="C2906" s="1" t="str">
        <f>IF(I2906="","",IF(J2906="OUT","",IF(COUNTIF($A$2:A2906,A2906)=1,1,"")))</f>
        <v/>
      </c>
      <c r="D2906" s="1" t="str">
        <f>IF(I2906="","",IF(J2906="IN","",IF(COUNTIF($A$2:A2906,A2906)=1,1,"")))</f>
        <v/>
      </c>
      <c r="E2906" s="1" t="str">
        <f>IF(I2906="","",IF(J2906="OUT","",IF(COUNTIF(B$2:$B2906,B2906)=1,1,"")))</f>
        <v/>
      </c>
      <c r="F2906" s="1" t="str">
        <f>IF(I2906="","",IF(J2906="IN","",IF(COUNTIF($B$2:B2906,B2906)=1,1,"")))</f>
        <v/>
      </c>
      <c r="G2906" s="1" t="str">
        <f>IF(I2906="","",COUNTIF($K$1:K2906,K2906))</f>
        <v/>
      </c>
      <c r="H2906" s="1" t="str">
        <f>IF(I2906="","",COUNTIF($G$2:G2906,1))</f>
        <v/>
      </c>
    </row>
    <row r="2907" spans="1:8" x14ac:dyDescent="0.2">
      <c r="A2907" s="1" t="str">
        <f t="shared" si="90"/>
        <v/>
      </c>
      <c r="B2907" s="1" t="str">
        <f t="shared" si="91"/>
        <v/>
      </c>
      <c r="C2907" s="1" t="str">
        <f>IF(I2907="","",IF(J2907="OUT","",IF(COUNTIF($A$2:A2907,A2907)=1,1,"")))</f>
        <v/>
      </c>
      <c r="D2907" s="1" t="str">
        <f>IF(I2907="","",IF(J2907="IN","",IF(COUNTIF($A$2:A2907,A2907)=1,1,"")))</f>
        <v/>
      </c>
      <c r="E2907" s="1" t="str">
        <f>IF(I2907="","",IF(J2907="OUT","",IF(COUNTIF(B$2:$B2907,B2907)=1,1,"")))</f>
        <v/>
      </c>
      <c r="F2907" s="1" t="str">
        <f>IF(I2907="","",IF(J2907="IN","",IF(COUNTIF($B$2:B2907,B2907)=1,1,"")))</f>
        <v/>
      </c>
      <c r="G2907" s="1" t="str">
        <f>IF(I2907="","",COUNTIF($K$1:K2907,K2907))</f>
        <v/>
      </c>
      <c r="H2907" s="1" t="str">
        <f>IF(I2907="","",COUNTIF($G$2:G2907,1))</f>
        <v/>
      </c>
    </row>
    <row r="2908" spans="1:8" x14ac:dyDescent="0.2">
      <c r="A2908" s="1" t="str">
        <f t="shared" si="90"/>
        <v/>
      </c>
      <c r="B2908" s="1" t="str">
        <f t="shared" si="91"/>
        <v/>
      </c>
      <c r="C2908" s="1" t="str">
        <f>IF(I2908="","",IF(J2908="OUT","",IF(COUNTIF($A$2:A2908,A2908)=1,1,"")))</f>
        <v/>
      </c>
      <c r="D2908" s="1" t="str">
        <f>IF(I2908="","",IF(J2908="IN","",IF(COUNTIF($A$2:A2908,A2908)=1,1,"")))</f>
        <v/>
      </c>
      <c r="E2908" s="1" t="str">
        <f>IF(I2908="","",IF(J2908="OUT","",IF(COUNTIF(B$2:$B2908,B2908)=1,1,"")))</f>
        <v/>
      </c>
      <c r="F2908" s="1" t="str">
        <f>IF(I2908="","",IF(J2908="IN","",IF(COUNTIF($B$2:B2908,B2908)=1,1,"")))</f>
        <v/>
      </c>
      <c r="G2908" s="1" t="str">
        <f>IF(I2908="","",COUNTIF($K$1:K2908,K2908))</f>
        <v/>
      </c>
      <c r="H2908" s="1" t="str">
        <f>IF(I2908="","",COUNTIF($G$2:G2908,1))</f>
        <v/>
      </c>
    </row>
    <row r="2909" spans="1:8" x14ac:dyDescent="0.2">
      <c r="A2909" s="1" t="str">
        <f t="shared" si="90"/>
        <v/>
      </c>
      <c r="B2909" s="1" t="str">
        <f t="shared" si="91"/>
        <v/>
      </c>
      <c r="C2909" s="1" t="str">
        <f>IF(I2909="","",IF(J2909="OUT","",IF(COUNTIF($A$2:A2909,A2909)=1,1,"")))</f>
        <v/>
      </c>
      <c r="D2909" s="1" t="str">
        <f>IF(I2909="","",IF(J2909="IN","",IF(COUNTIF($A$2:A2909,A2909)=1,1,"")))</f>
        <v/>
      </c>
      <c r="E2909" s="1" t="str">
        <f>IF(I2909="","",IF(J2909="OUT","",IF(COUNTIF(B$2:$B2909,B2909)=1,1,"")))</f>
        <v/>
      </c>
      <c r="F2909" s="1" t="str">
        <f>IF(I2909="","",IF(J2909="IN","",IF(COUNTIF($B$2:B2909,B2909)=1,1,"")))</f>
        <v/>
      </c>
      <c r="G2909" s="1" t="str">
        <f>IF(I2909="","",COUNTIF($K$1:K2909,K2909))</f>
        <v/>
      </c>
      <c r="H2909" s="1" t="str">
        <f>IF(I2909="","",COUNTIF($G$2:G2909,1))</f>
        <v/>
      </c>
    </row>
    <row r="2910" spans="1:8" x14ac:dyDescent="0.2">
      <c r="A2910" s="1" t="str">
        <f t="shared" si="90"/>
        <v/>
      </c>
      <c r="B2910" s="1" t="str">
        <f t="shared" si="91"/>
        <v/>
      </c>
      <c r="C2910" s="1" t="str">
        <f>IF(I2910="","",IF(J2910="OUT","",IF(COUNTIF($A$2:A2910,A2910)=1,1,"")))</f>
        <v/>
      </c>
      <c r="D2910" s="1" t="str">
        <f>IF(I2910="","",IF(J2910="IN","",IF(COUNTIF($A$2:A2910,A2910)=1,1,"")))</f>
        <v/>
      </c>
      <c r="E2910" s="1" t="str">
        <f>IF(I2910="","",IF(J2910="OUT","",IF(COUNTIF(B$2:$B2910,B2910)=1,1,"")))</f>
        <v/>
      </c>
      <c r="F2910" s="1" t="str">
        <f>IF(I2910="","",IF(J2910="IN","",IF(COUNTIF($B$2:B2910,B2910)=1,1,"")))</f>
        <v/>
      </c>
      <c r="G2910" s="1" t="str">
        <f>IF(I2910="","",COUNTIF($K$1:K2910,K2910))</f>
        <v/>
      </c>
      <c r="H2910" s="1" t="str">
        <f>IF(I2910="","",COUNTIF($G$2:G2910,1))</f>
        <v/>
      </c>
    </row>
    <row r="2911" spans="1:8" x14ac:dyDescent="0.2">
      <c r="A2911" s="1" t="str">
        <f t="shared" si="90"/>
        <v/>
      </c>
      <c r="B2911" s="1" t="str">
        <f t="shared" si="91"/>
        <v/>
      </c>
      <c r="C2911" s="1" t="str">
        <f>IF(I2911="","",IF(J2911="OUT","",IF(COUNTIF($A$2:A2911,A2911)=1,1,"")))</f>
        <v/>
      </c>
      <c r="D2911" s="1" t="str">
        <f>IF(I2911="","",IF(J2911="IN","",IF(COUNTIF($A$2:A2911,A2911)=1,1,"")))</f>
        <v/>
      </c>
      <c r="E2911" s="1" t="str">
        <f>IF(I2911="","",IF(J2911="OUT","",IF(COUNTIF(B$2:$B2911,B2911)=1,1,"")))</f>
        <v/>
      </c>
      <c r="F2911" s="1" t="str">
        <f>IF(I2911="","",IF(J2911="IN","",IF(COUNTIF($B$2:B2911,B2911)=1,1,"")))</f>
        <v/>
      </c>
      <c r="G2911" s="1" t="str">
        <f>IF(I2911="","",COUNTIF($K$1:K2911,K2911))</f>
        <v/>
      </c>
      <c r="H2911" s="1" t="str">
        <f>IF(I2911="","",COUNTIF($G$2:G2911,1))</f>
        <v/>
      </c>
    </row>
    <row r="2912" spans="1:8" x14ac:dyDescent="0.2">
      <c r="A2912" s="1" t="str">
        <f t="shared" si="90"/>
        <v/>
      </c>
      <c r="B2912" s="1" t="str">
        <f t="shared" si="91"/>
        <v/>
      </c>
      <c r="C2912" s="1" t="str">
        <f>IF(I2912="","",IF(J2912="OUT","",IF(COUNTIF($A$2:A2912,A2912)=1,1,"")))</f>
        <v/>
      </c>
      <c r="D2912" s="1" t="str">
        <f>IF(I2912="","",IF(J2912="IN","",IF(COUNTIF($A$2:A2912,A2912)=1,1,"")))</f>
        <v/>
      </c>
      <c r="E2912" s="1" t="str">
        <f>IF(I2912="","",IF(J2912="OUT","",IF(COUNTIF(B$2:$B2912,B2912)=1,1,"")))</f>
        <v/>
      </c>
      <c r="F2912" s="1" t="str">
        <f>IF(I2912="","",IF(J2912="IN","",IF(COUNTIF($B$2:B2912,B2912)=1,1,"")))</f>
        <v/>
      </c>
      <c r="G2912" s="1" t="str">
        <f>IF(I2912="","",COUNTIF($K$1:K2912,K2912))</f>
        <v/>
      </c>
      <c r="H2912" s="1" t="str">
        <f>IF(I2912="","",COUNTIF($G$2:G2912,1))</f>
        <v/>
      </c>
    </row>
    <row r="2913" spans="1:8" x14ac:dyDescent="0.2">
      <c r="A2913" s="1" t="str">
        <f t="shared" si="90"/>
        <v/>
      </c>
      <c r="B2913" s="1" t="str">
        <f t="shared" si="91"/>
        <v/>
      </c>
      <c r="C2913" s="1" t="str">
        <f>IF(I2913="","",IF(J2913="OUT","",IF(COUNTIF($A$2:A2913,A2913)=1,1,"")))</f>
        <v/>
      </c>
      <c r="D2913" s="1" t="str">
        <f>IF(I2913="","",IF(J2913="IN","",IF(COUNTIF($A$2:A2913,A2913)=1,1,"")))</f>
        <v/>
      </c>
      <c r="E2913" s="1" t="str">
        <f>IF(I2913="","",IF(J2913="OUT","",IF(COUNTIF(B$2:$B2913,B2913)=1,1,"")))</f>
        <v/>
      </c>
      <c r="F2913" s="1" t="str">
        <f>IF(I2913="","",IF(J2913="IN","",IF(COUNTIF($B$2:B2913,B2913)=1,1,"")))</f>
        <v/>
      </c>
      <c r="G2913" s="1" t="str">
        <f>IF(I2913="","",COUNTIF($K$1:K2913,K2913))</f>
        <v/>
      </c>
      <c r="H2913" s="1" t="str">
        <f>IF(I2913="","",COUNTIF($G$2:G2913,1))</f>
        <v/>
      </c>
    </row>
    <row r="2914" spans="1:8" x14ac:dyDescent="0.2">
      <c r="A2914" s="1" t="str">
        <f t="shared" si="90"/>
        <v/>
      </c>
      <c r="B2914" s="1" t="str">
        <f t="shared" si="91"/>
        <v/>
      </c>
      <c r="C2914" s="1" t="str">
        <f>IF(I2914="","",IF(J2914="OUT","",IF(COUNTIF($A$2:A2914,A2914)=1,1,"")))</f>
        <v/>
      </c>
      <c r="D2914" s="1" t="str">
        <f>IF(I2914="","",IF(J2914="IN","",IF(COUNTIF($A$2:A2914,A2914)=1,1,"")))</f>
        <v/>
      </c>
      <c r="E2914" s="1" t="str">
        <f>IF(I2914="","",IF(J2914="OUT","",IF(COUNTIF(B$2:$B2914,B2914)=1,1,"")))</f>
        <v/>
      </c>
      <c r="F2914" s="1" t="str">
        <f>IF(I2914="","",IF(J2914="IN","",IF(COUNTIF($B$2:B2914,B2914)=1,1,"")))</f>
        <v/>
      </c>
      <c r="G2914" s="1" t="str">
        <f>IF(I2914="","",COUNTIF($K$1:K2914,K2914))</f>
        <v/>
      </c>
      <c r="H2914" s="1" t="str">
        <f>IF(I2914="","",COUNTIF($G$2:G2914,1))</f>
        <v/>
      </c>
    </row>
    <row r="2915" spans="1:8" x14ac:dyDescent="0.2">
      <c r="A2915" s="1" t="str">
        <f t="shared" si="90"/>
        <v/>
      </c>
      <c r="B2915" s="1" t="str">
        <f t="shared" si="91"/>
        <v/>
      </c>
      <c r="C2915" s="1" t="str">
        <f>IF(I2915="","",IF(J2915="OUT","",IF(COUNTIF($A$2:A2915,A2915)=1,1,"")))</f>
        <v/>
      </c>
      <c r="D2915" s="1" t="str">
        <f>IF(I2915="","",IF(J2915="IN","",IF(COUNTIF($A$2:A2915,A2915)=1,1,"")))</f>
        <v/>
      </c>
      <c r="E2915" s="1" t="str">
        <f>IF(I2915="","",IF(J2915="OUT","",IF(COUNTIF(B$2:$B2915,B2915)=1,1,"")))</f>
        <v/>
      </c>
      <c r="F2915" s="1" t="str">
        <f>IF(I2915="","",IF(J2915="IN","",IF(COUNTIF($B$2:B2915,B2915)=1,1,"")))</f>
        <v/>
      </c>
      <c r="G2915" s="1" t="str">
        <f>IF(I2915="","",COUNTIF($K$1:K2915,K2915))</f>
        <v/>
      </c>
      <c r="H2915" s="1" t="str">
        <f>IF(I2915="","",COUNTIF($G$2:G2915,1))</f>
        <v/>
      </c>
    </row>
    <row r="2916" spans="1:8" x14ac:dyDescent="0.2">
      <c r="A2916" s="1" t="str">
        <f t="shared" ref="A2916:A2979" si="92">IF(I2916="","",L2916&amp;"-"&amp;K2916&amp;"-"&amp;I2916&amp;"-"&amp;J2916)</f>
        <v/>
      </c>
      <c r="B2916" s="1" t="str">
        <f t="shared" ref="B2916:B2979" si="93">IF(I2916="","",L2916&amp;"-"&amp;K2916&amp;"-"&amp;J2916)</f>
        <v/>
      </c>
      <c r="C2916" s="1" t="str">
        <f>IF(I2916="","",IF(J2916="OUT","",IF(COUNTIF($A$2:A2916,A2916)=1,1,"")))</f>
        <v/>
      </c>
      <c r="D2916" s="1" t="str">
        <f>IF(I2916="","",IF(J2916="IN","",IF(COUNTIF($A$2:A2916,A2916)=1,1,"")))</f>
        <v/>
      </c>
      <c r="E2916" s="1" t="str">
        <f>IF(I2916="","",IF(J2916="OUT","",IF(COUNTIF(B$2:$B2916,B2916)=1,1,"")))</f>
        <v/>
      </c>
      <c r="F2916" s="1" t="str">
        <f>IF(I2916="","",IF(J2916="IN","",IF(COUNTIF($B$2:B2916,B2916)=1,1,"")))</f>
        <v/>
      </c>
      <c r="G2916" s="1" t="str">
        <f>IF(I2916="","",COUNTIF($K$1:K2916,K2916))</f>
        <v/>
      </c>
      <c r="H2916" s="1" t="str">
        <f>IF(I2916="","",COUNTIF($G$2:G2916,1))</f>
        <v/>
      </c>
    </row>
    <row r="2917" spans="1:8" x14ac:dyDescent="0.2">
      <c r="A2917" s="1" t="str">
        <f t="shared" si="92"/>
        <v/>
      </c>
      <c r="B2917" s="1" t="str">
        <f t="shared" si="93"/>
        <v/>
      </c>
      <c r="C2917" s="1" t="str">
        <f>IF(I2917="","",IF(J2917="OUT","",IF(COUNTIF($A$2:A2917,A2917)=1,1,"")))</f>
        <v/>
      </c>
      <c r="D2917" s="1" t="str">
        <f>IF(I2917="","",IF(J2917="IN","",IF(COUNTIF($A$2:A2917,A2917)=1,1,"")))</f>
        <v/>
      </c>
      <c r="E2917" s="1" t="str">
        <f>IF(I2917="","",IF(J2917="OUT","",IF(COUNTIF(B$2:$B2917,B2917)=1,1,"")))</f>
        <v/>
      </c>
      <c r="F2917" s="1" t="str">
        <f>IF(I2917="","",IF(J2917="IN","",IF(COUNTIF($B$2:B2917,B2917)=1,1,"")))</f>
        <v/>
      </c>
      <c r="G2917" s="1" t="str">
        <f>IF(I2917="","",COUNTIF($K$1:K2917,K2917))</f>
        <v/>
      </c>
      <c r="H2917" s="1" t="str">
        <f>IF(I2917="","",COUNTIF($G$2:G2917,1))</f>
        <v/>
      </c>
    </row>
    <row r="2918" spans="1:8" x14ac:dyDescent="0.2">
      <c r="A2918" s="1" t="str">
        <f t="shared" si="92"/>
        <v/>
      </c>
      <c r="B2918" s="1" t="str">
        <f t="shared" si="93"/>
        <v/>
      </c>
      <c r="C2918" s="1" t="str">
        <f>IF(I2918="","",IF(J2918="OUT","",IF(COUNTIF($A$2:A2918,A2918)=1,1,"")))</f>
        <v/>
      </c>
      <c r="D2918" s="1" t="str">
        <f>IF(I2918="","",IF(J2918="IN","",IF(COUNTIF($A$2:A2918,A2918)=1,1,"")))</f>
        <v/>
      </c>
      <c r="E2918" s="1" t="str">
        <f>IF(I2918="","",IF(J2918="OUT","",IF(COUNTIF(B$2:$B2918,B2918)=1,1,"")))</f>
        <v/>
      </c>
      <c r="F2918" s="1" t="str">
        <f>IF(I2918="","",IF(J2918="IN","",IF(COUNTIF($B$2:B2918,B2918)=1,1,"")))</f>
        <v/>
      </c>
      <c r="G2918" s="1" t="str">
        <f>IF(I2918="","",COUNTIF($K$1:K2918,K2918))</f>
        <v/>
      </c>
      <c r="H2918" s="1" t="str">
        <f>IF(I2918="","",COUNTIF($G$2:G2918,1))</f>
        <v/>
      </c>
    </row>
    <row r="2919" spans="1:8" x14ac:dyDescent="0.2">
      <c r="A2919" s="1" t="str">
        <f t="shared" si="92"/>
        <v/>
      </c>
      <c r="B2919" s="1" t="str">
        <f t="shared" si="93"/>
        <v/>
      </c>
      <c r="C2919" s="1" t="str">
        <f>IF(I2919="","",IF(J2919="OUT","",IF(COUNTIF($A$2:A2919,A2919)=1,1,"")))</f>
        <v/>
      </c>
      <c r="D2919" s="1" t="str">
        <f>IF(I2919="","",IF(J2919="IN","",IF(COUNTIF($A$2:A2919,A2919)=1,1,"")))</f>
        <v/>
      </c>
      <c r="E2919" s="1" t="str">
        <f>IF(I2919="","",IF(J2919="OUT","",IF(COUNTIF(B$2:$B2919,B2919)=1,1,"")))</f>
        <v/>
      </c>
      <c r="F2919" s="1" t="str">
        <f>IF(I2919="","",IF(J2919="IN","",IF(COUNTIF($B$2:B2919,B2919)=1,1,"")))</f>
        <v/>
      </c>
      <c r="G2919" s="1" t="str">
        <f>IF(I2919="","",COUNTIF($K$1:K2919,K2919))</f>
        <v/>
      </c>
      <c r="H2919" s="1" t="str">
        <f>IF(I2919="","",COUNTIF($G$2:G2919,1))</f>
        <v/>
      </c>
    </row>
    <row r="2920" spans="1:8" x14ac:dyDescent="0.2">
      <c r="A2920" s="1" t="str">
        <f t="shared" si="92"/>
        <v/>
      </c>
      <c r="B2920" s="1" t="str">
        <f t="shared" si="93"/>
        <v/>
      </c>
      <c r="C2920" s="1" t="str">
        <f>IF(I2920="","",IF(J2920="OUT","",IF(COUNTIF($A$2:A2920,A2920)=1,1,"")))</f>
        <v/>
      </c>
      <c r="D2920" s="1" t="str">
        <f>IF(I2920="","",IF(J2920="IN","",IF(COUNTIF($A$2:A2920,A2920)=1,1,"")))</f>
        <v/>
      </c>
      <c r="E2920" s="1" t="str">
        <f>IF(I2920="","",IF(J2920="OUT","",IF(COUNTIF(B$2:$B2920,B2920)=1,1,"")))</f>
        <v/>
      </c>
      <c r="F2920" s="1" t="str">
        <f>IF(I2920="","",IF(J2920="IN","",IF(COUNTIF($B$2:B2920,B2920)=1,1,"")))</f>
        <v/>
      </c>
      <c r="G2920" s="1" t="str">
        <f>IF(I2920="","",COUNTIF($K$1:K2920,K2920))</f>
        <v/>
      </c>
      <c r="H2920" s="1" t="str">
        <f>IF(I2920="","",COUNTIF($G$2:G2920,1))</f>
        <v/>
      </c>
    </row>
    <row r="2921" spans="1:8" x14ac:dyDescent="0.2">
      <c r="A2921" s="1" t="str">
        <f t="shared" si="92"/>
        <v/>
      </c>
      <c r="B2921" s="1" t="str">
        <f t="shared" si="93"/>
        <v/>
      </c>
      <c r="C2921" s="1" t="str">
        <f>IF(I2921="","",IF(J2921="OUT","",IF(COUNTIF($A$2:A2921,A2921)=1,1,"")))</f>
        <v/>
      </c>
      <c r="D2921" s="1" t="str">
        <f>IF(I2921="","",IF(J2921="IN","",IF(COUNTIF($A$2:A2921,A2921)=1,1,"")))</f>
        <v/>
      </c>
      <c r="E2921" s="1" t="str">
        <f>IF(I2921="","",IF(J2921="OUT","",IF(COUNTIF(B$2:$B2921,B2921)=1,1,"")))</f>
        <v/>
      </c>
      <c r="F2921" s="1" t="str">
        <f>IF(I2921="","",IF(J2921="IN","",IF(COUNTIF($B$2:B2921,B2921)=1,1,"")))</f>
        <v/>
      </c>
      <c r="G2921" s="1" t="str">
        <f>IF(I2921="","",COUNTIF($K$1:K2921,K2921))</f>
        <v/>
      </c>
      <c r="H2921" s="1" t="str">
        <f>IF(I2921="","",COUNTIF($G$2:G2921,1))</f>
        <v/>
      </c>
    </row>
    <row r="2922" spans="1:8" x14ac:dyDescent="0.2">
      <c r="A2922" s="1" t="str">
        <f t="shared" si="92"/>
        <v/>
      </c>
      <c r="B2922" s="1" t="str">
        <f t="shared" si="93"/>
        <v/>
      </c>
      <c r="C2922" s="1" t="str">
        <f>IF(I2922="","",IF(J2922="OUT","",IF(COUNTIF($A$2:A2922,A2922)=1,1,"")))</f>
        <v/>
      </c>
      <c r="D2922" s="1" t="str">
        <f>IF(I2922="","",IF(J2922="IN","",IF(COUNTIF($A$2:A2922,A2922)=1,1,"")))</f>
        <v/>
      </c>
      <c r="E2922" s="1" t="str">
        <f>IF(I2922="","",IF(J2922="OUT","",IF(COUNTIF(B$2:$B2922,B2922)=1,1,"")))</f>
        <v/>
      </c>
      <c r="F2922" s="1" t="str">
        <f>IF(I2922="","",IF(J2922="IN","",IF(COUNTIF($B$2:B2922,B2922)=1,1,"")))</f>
        <v/>
      </c>
      <c r="G2922" s="1" t="str">
        <f>IF(I2922="","",COUNTIF($K$1:K2922,K2922))</f>
        <v/>
      </c>
      <c r="H2922" s="1" t="str">
        <f>IF(I2922="","",COUNTIF($G$2:G2922,1))</f>
        <v/>
      </c>
    </row>
    <row r="2923" spans="1:8" x14ac:dyDescent="0.2">
      <c r="A2923" s="1" t="str">
        <f t="shared" si="92"/>
        <v/>
      </c>
      <c r="B2923" s="1" t="str">
        <f t="shared" si="93"/>
        <v/>
      </c>
      <c r="C2923" s="1" t="str">
        <f>IF(I2923="","",IF(J2923="OUT","",IF(COUNTIF($A$2:A2923,A2923)=1,1,"")))</f>
        <v/>
      </c>
      <c r="D2923" s="1" t="str">
        <f>IF(I2923="","",IF(J2923="IN","",IF(COUNTIF($A$2:A2923,A2923)=1,1,"")))</f>
        <v/>
      </c>
      <c r="E2923" s="1" t="str">
        <f>IF(I2923="","",IF(J2923="OUT","",IF(COUNTIF(B$2:$B2923,B2923)=1,1,"")))</f>
        <v/>
      </c>
      <c r="F2923" s="1" t="str">
        <f>IF(I2923="","",IF(J2923="IN","",IF(COUNTIF($B$2:B2923,B2923)=1,1,"")))</f>
        <v/>
      </c>
      <c r="G2923" s="1" t="str">
        <f>IF(I2923="","",COUNTIF($K$1:K2923,K2923))</f>
        <v/>
      </c>
      <c r="H2923" s="1" t="str">
        <f>IF(I2923="","",COUNTIF($G$2:G2923,1))</f>
        <v/>
      </c>
    </row>
    <row r="2924" spans="1:8" x14ac:dyDescent="0.2">
      <c r="A2924" s="1" t="str">
        <f t="shared" si="92"/>
        <v/>
      </c>
      <c r="B2924" s="1" t="str">
        <f t="shared" si="93"/>
        <v/>
      </c>
      <c r="C2924" s="1" t="str">
        <f>IF(I2924="","",IF(J2924="OUT","",IF(COUNTIF($A$2:A2924,A2924)=1,1,"")))</f>
        <v/>
      </c>
      <c r="D2924" s="1" t="str">
        <f>IF(I2924="","",IF(J2924="IN","",IF(COUNTIF($A$2:A2924,A2924)=1,1,"")))</f>
        <v/>
      </c>
      <c r="E2924" s="1" t="str">
        <f>IF(I2924="","",IF(J2924="OUT","",IF(COUNTIF(B$2:$B2924,B2924)=1,1,"")))</f>
        <v/>
      </c>
      <c r="F2924" s="1" t="str">
        <f>IF(I2924="","",IF(J2924="IN","",IF(COUNTIF($B$2:B2924,B2924)=1,1,"")))</f>
        <v/>
      </c>
      <c r="G2924" s="1" t="str">
        <f>IF(I2924="","",COUNTIF($K$1:K2924,K2924))</f>
        <v/>
      </c>
      <c r="H2924" s="1" t="str">
        <f>IF(I2924="","",COUNTIF($G$2:G2924,1))</f>
        <v/>
      </c>
    </row>
    <row r="2925" spans="1:8" x14ac:dyDescent="0.2">
      <c r="A2925" s="1" t="str">
        <f t="shared" si="92"/>
        <v/>
      </c>
      <c r="B2925" s="1" t="str">
        <f t="shared" si="93"/>
        <v/>
      </c>
      <c r="C2925" s="1" t="str">
        <f>IF(I2925="","",IF(J2925="OUT","",IF(COUNTIF($A$2:A2925,A2925)=1,1,"")))</f>
        <v/>
      </c>
      <c r="D2925" s="1" t="str">
        <f>IF(I2925="","",IF(J2925="IN","",IF(COUNTIF($A$2:A2925,A2925)=1,1,"")))</f>
        <v/>
      </c>
      <c r="E2925" s="1" t="str">
        <f>IF(I2925="","",IF(J2925="OUT","",IF(COUNTIF(B$2:$B2925,B2925)=1,1,"")))</f>
        <v/>
      </c>
      <c r="F2925" s="1" t="str">
        <f>IF(I2925="","",IF(J2925="IN","",IF(COUNTIF($B$2:B2925,B2925)=1,1,"")))</f>
        <v/>
      </c>
      <c r="G2925" s="1" t="str">
        <f>IF(I2925="","",COUNTIF($K$1:K2925,K2925))</f>
        <v/>
      </c>
      <c r="H2925" s="1" t="str">
        <f>IF(I2925="","",COUNTIF($G$2:G2925,1))</f>
        <v/>
      </c>
    </row>
    <row r="2926" spans="1:8" x14ac:dyDescent="0.2">
      <c r="A2926" s="1" t="str">
        <f t="shared" si="92"/>
        <v/>
      </c>
      <c r="B2926" s="1" t="str">
        <f t="shared" si="93"/>
        <v/>
      </c>
      <c r="C2926" s="1" t="str">
        <f>IF(I2926="","",IF(J2926="OUT","",IF(COUNTIF($A$2:A2926,A2926)=1,1,"")))</f>
        <v/>
      </c>
      <c r="D2926" s="1" t="str">
        <f>IF(I2926="","",IF(J2926="IN","",IF(COUNTIF($A$2:A2926,A2926)=1,1,"")))</f>
        <v/>
      </c>
      <c r="E2926" s="1" t="str">
        <f>IF(I2926="","",IF(J2926="OUT","",IF(COUNTIF(B$2:$B2926,B2926)=1,1,"")))</f>
        <v/>
      </c>
      <c r="F2926" s="1" t="str">
        <f>IF(I2926="","",IF(J2926="IN","",IF(COUNTIF($B$2:B2926,B2926)=1,1,"")))</f>
        <v/>
      </c>
      <c r="G2926" s="1" t="str">
        <f>IF(I2926="","",COUNTIF($K$1:K2926,K2926))</f>
        <v/>
      </c>
      <c r="H2926" s="1" t="str">
        <f>IF(I2926="","",COUNTIF($G$2:G2926,1))</f>
        <v/>
      </c>
    </row>
    <row r="2927" spans="1:8" x14ac:dyDescent="0.2">
      <c r="A2927" s="1" t="str">
        <f t="shared" si="92"/>
        <v/>
      </c>
      <c r="B2927" s="1" t="str">
        <f t="shared" si="93"/>
        <v/>
      </c>
      <c r="C2927" s="1" t="str">
        <f>IF(I2927="","",IF(J2927="OUT","",IF(COUNTIF($A$2:A2927,A2927)=1,1,"")))</f>
        <v/>
      </c>
      <c r="D2927" s="1" t="str">
        <f>IF(I2927="","",IF(J2927="IN","",IF(COUNTIF($A$2:A2927,A2927)=1,1,"")))</f>
        <v/>
      </c>
      <c r="E2927" s="1" t="str">
        <f>IF(I2927="","",IF(J2927="OUT","",IF(COUNTIF(B$2:$B2927,B2927)=1,1,"")))</f>
        <v/>
      </c>
      <c r="F2927" s="1" t="str">
        <f>IF(I2927="","",IF(J2927="IN","",IF(COUNTIF($B$2:B2927,B2927)=1,1,"")))</f>
        <v/>
      </c>
      <c r="G2927" s="1" t="str">
        <f>IF(I2927="","",COUNTIF($K$1:K2927,K2927))</f>
        <v/>
      </c>
      <c r="H2927" s="1" t="str">
        <f>IF(I2927="","",COUNTIF($G$2:G2927,1))</f>
        <v/>
      </c>
    </row>
    <row r="2928" spans="1:8" x14ac:dyDescent="0.2">
      <c r="A2928" s="1" t="str">
        <f t="shared" si="92"/>
        <v/>
      </c>
      <c r="B2928" s="1" t="str">
        <f t="shared" si="93"/>
        <v/>
      </c>
      <c r="C2928" s="1" t="str">
        <f>IF(I2928="","",IF(J2928="OUT","",IF(COUNTIF($A$2:A2928,A2928)=1,1,"")))</f>
        <v/>
      </c>
      <c r="D2928" s="1" t="str">
        <f>IF(I2928="","",IF(J2928="IN","",IF(COUNTIF($A$2:A2928,A2928)=1,1,"")))</f>
        <v/>
      </c>
      <c r="E2928" s="1" t="str">
        <f>IF(I2928="","",IF(J2928="OUT","",IF(COUNTIF(B$2:$B2928,B2928)=1,1,"")))</f>
        <v/>
      </c>
      <c r="F2928" s="1" t="str">
        <f>IF(I2928="","",IF(J2928="IN","",IF(COUNTIF($B$2:B2928,B2928)=1,1,"")))</f>
        <v/>
      </c>
      <c r="G2928" s="1" t="str">
        <f>IF(I2928="","",COUNTIF($K$1:K2928,K2928))</f>
        <v/>
      </c>
      <c r="H2928" s="1" t="str">
        <f>IF(I2928="","",COUNTIF($G$2:G2928,1))</f>
        <v/>
      </c>
    </row>
    <row r="2929" spans="1:8" x14ac:dyDescent="0.2">
      <c r="A2929" s="1" t="str">
        <f t="shared" si="92"/>
        <v/>
      </c>
      <c r="B2929" s="1" t="str">
        <f t="shared" si="93"/>
        <v/>
      </c>
      <c r="C2929" s="1" t="str">
        <f>IF(I2929="","",IF(J2929="OUT","",IF(COUNTIF($A$2:A2929,A2929)=1,1,"")))</f>
        <v/>
      </c>
      <c r="D2929" s="1" t="str">
        <f>IF(I2929="","",IF(J2929="IN","",IF(COUNTIF($A$2:A2929,A2929)=1,1,"")))</f>
        <v/>
      </c>
      <c r="E2929" s="1" t="str">
        <f>IF(I2929="","",IF(J2929="OUT","",IF(COUNTIF(B$2:$B2929,B2929)=1,1,"")))</f>
        <v/>
      </c>
      <c r="F2929" s="1" t="str">
        <f>IF(I2929="","",IF(J2929="IN","",IF(COUNTIF($B$2:B2929,B2929)=1,1,"")))</f>
        <v/>
      </c>
      <c r="G2929" s="1" t="str">
        <f>IF(I2929="","",COUNTIF($K$1:K2929,K2929))</f>
        <v/>
      </c>
      <c r="H2929" s="1" t="str">
        <f>IF(I2929="","",COUNTIF($G$2:G2929,1))</f>
        <v/>
      </c>
    </row>
    <row r="2930" spans="1:8" x14ac:dyDescent="0.2">
      <c r="A2930" s="1" t="str">
        <f t="shared" si="92"/>
        <v/>
      </c>
      <c r="B2930" s="1" t="str">
        <f t="shared" si="93"/>
        <v/>
      </c>
      <c r="C2930" s="1" t="str">
        <f>IF(I2930="","",IF(J2930="OUT","",IF(COUNTIF($A$2:A2930,A2930)=1,1,"")))</f>
        <v/>
      </c>
      <c r="D2930" s="1" t="str">
        <f>IF(I2930="","",IF(J2930="IN","",IF(COUNTIF($A$2:A2930,A2930)=1,1,"")))</f>
        <v/>
      </c>
      <c r="E2930" s="1" t="str">
        <f>IF(I2930="","",IF(J2930="OUT","",IF(COUNTIF(B$2:$B2930,B2930)=1,1,"")))</f>
        <v/>
      </c>
      <c r="F2930" s="1" t="str">
        <f>IF(I2930="","",IF(J2930="IN","",IF(COUNTIF($B$2:B2930,B2930)=1,1,"")))</f>
        <v/>
      </c>
      <c r="G2930" s="1" t="str">
        <f>IF(I2930="","",COUNTIF($K$1:K2930,K2930))</f>
        <v/>
      </c>
      <c r="H2930" s="1" t="str">
        <f>IF(I2930="","",COUNTIF($G$2:G2930,1))</f>
        <v/>
      </c>
    </row>
    <row r="2931" spans="1:8" x14ac:dyDescent="0.2">
      <c r="A2931" s="1" t="str">
        <f t="shared" si="92"/>
        <v/>
      </c>
      <c r="B2931" s="1" t="str">
        <f t="shared" si="93"/>
        <v/>
      </c>
      <c r="C2931" s="1" t="str">
        <f>IF(I2931="","",IF(J2931="OUT","",IF(COUNTIF($A$2:A2931,A2931)=1,1,"")))</f>
        <v/>
      </c>
      <c r="D2931" s="1" t="str">
        <f>IF(I2931="","",IF(J2931="IN","",IF(COUNTIF($A$2:A2931,A2931)=1,1,"")))</f>
        <v/>
      </c>
      <c r="E2931" s="1" t="str">
        <f>IF(I2931="","",IF(J2931="OUT","",IF(COUNTIF(B$2:$B2931,B2931)=1,1,"")))</f>
        <v/>
      </c>
      <c r="F2931" s="1" t="str">
        <f>IF(I2931="","",IF(J2931="IN","",IF(COUNTIF($B$2:B2931,B2931)=1,1,"")))</f>
        <v/>
      </c>
      <c r="G2931" s="1" t="str">
        <f>IF(I2931="","",COUNTIF($K$1:K2931,K2931))</f>
        <v/>
      </c>
      <c r="H2931" s="1" t="str">
        <f>IF(I2931="","",COUNTIF($G$2:G2931,1))</f>
        <v/>
      </c>
    </row>
    <row r="2932" spans="1:8" x14ac:dyDescent="0.2">
      <c r="A2932" s="1" t="str">
        <f t="shared" si="92"/>
        <v/>
      </c>
      <c r="B2932" s="1" t="str">
        <f t="shared" si="93"/>
        <v/>
      </c>
      <c r="C2932" s="1" t="str">
        <f>IF(I2932="","",IF(J2932="OUT","",IF(COUNTIF($A$2:A2932,A2932)=1,1,"")))</f>
        <v/>
      </c>
      <c r="D2932" s="1" t="str">
        <f>IF(I2932="","",IF(J2932="IN","",IF(COUNTIF($A$2:A2932,A2932)=1,1,"")))</f>
        <v/>
      </c>
      <c r="E2932" s="1" t="str">
        <f>IF(I2932="","",IF(J2932="OUT","",IF(COUNTIF(B$2:$B2932,B2932)=1,1,"")))</f>
        <v/>
      </c>
      <c r="F2932" s="1" t="str">
        <f>IF(I2932="","",IF(J2932="IN","",IF(COUNTIF($B$2:B2932,B2932)=1,1,"")))</f>
        <v/>
      </c>
      <c r="G2932" s="1" t="str">
        <f>IF(I2932="","",COUNTIF($K$1:K2932,K2932))</f>
        <v/>
      </c>
      <c r="H2932" s="1" t="str">
        <f>IF(I2932="","",COUNTIF($G$2:G2932,1))</f>
        <v/>
      </c>
    </row>
    <row r="2933" spans="1:8" x14ac:dyDescent="0.2">
      <c r="A2933" s="1" t="str">
        <f t="shared" si="92"/>
        <v/>
      </c>
      <c r="B2933" s="1" t="str">
        <f t="shared" si="93"/>
        <v/>
      </c>
      <c r="C2933" s="1" t="str">
        <f>IF(I2933="","",IF(J2933="OUT","",IF(COUNTIF($A$2:A2933,A2933)=1,1,"")))</f>
        <v/>
      </c>
      <c r="D2933" s="1" t="str">
        <f>IF(I2933="","",IF(J2933="IN","",IF(COUNTIF($A$2:A2933,A2933)=1,1,"")))</f>
        <v/>
      </c>
      <c r="E2933" s="1" t="str">
        <f>IF(I2933="","",IF(J2933="OUT","",IF(COUNTIF(B$2:$B2933,B2933)=1,1,"")))</f>
        <v/>
      </c>
      <c r="F2933" s="1" t="str">
        <f>IF(I2933="","",IF(J2933="IN","",IF(COUNTIF($B$2:B2933,B2933)=1,1,"")))</f>
        <v/>
      </c>
      <c r="G2933" s="1" t="str">
        <f>IF(I2933="","",COUNTIF($K$1:K2933,K2933))</f>
        <v/>
      </c>
      <c r="H2933" s="1" t="str">
        <f>IF(I2933="","",COUNTIF($G$2:G2933,1))</f>
        <v/>
      </c>
    </row>
    <row r="2934" spans="1:8" x14ac:dyDescent="0.2">
      <c r="A2934" s="1" t="str">
        <f t="shared" si="92"/>
        <v/>
      </c>
      <c r="B2934" s="1" t="str">
        <f t="shared" si="93"/>
        <v/>
      </c>
      <c r="C2934" s="1" t="str">
        <f>IF(I2934="","",IF(J2934="OUT","",IF(COUNTIF($A$2:A2934,A2934)=1,1,"")))</f>
        <v/>
      </c>
      <c r="D2934" s="1" t="str">
        <f>IF(I2934="","",IF(J2934="IN","",IF(COUNTIF($A$2:A2934,A2934)=1,1,"")))</f>
        <v/>
      </c>
      <c r="E2934" s="1" t="str">
        <f>IF(I2934="","",IF(J2934="OUT","",IF(COUNTIF(B$2:$B2934,B2934)=1,1,"")))</f>
        <v/>
      </c>
      <c r="F2934" s="1" t="str">
        <f>IF(I2934="","",IF(J2934="IN","",IF(COUNTIF($B$2:B2934,B2934)=1,1,"")))</f>
        <v/>
      </c>
      <c r="G2934" s="1" t="str">
        <f>IF(I2934="","",COUNTIF($K$1:K2934,K2934))</f>
        <v/>
      </c>
      <c r="H2934" s="1" t="str">
        <f>IF(I2934="","",COUNTIF($G$2:G2934,1))</f>
        <v/>
      </c>
    </row>
    <row r="2935" spans="1:8" x14ac:dyDescent="0.2">
      <c r="A2935" s="1" t="str">
        <f t="shared" si="92"/>
        <v/>
      </c>
      <c r="B2935" s="1" t="str">
        <f t="shared" si="93"/>
        <v/>
      </c>
      <c r="C2935" s="1" t="str">
        <f>IF(I2935="","",IF(J2935="OUT","",IF(COUNTIF($A$2:A2935,A2935)=1,1,"")))</f>
        <v/>
      </c>
      <c r="D2935" s="1" t="str">
        <f>IF(I2935="","",IF(J2935="IN","",IF(COUNTIF($A$2:A2935,A2935)=1,1,"")))</f>
        <v/>
      </c>
      <c r="E2935" s="1" t="str">
        <f>IF(I2935="","",IF(J2935="OUT","",IF(COUNTIF(B$2:$B2935,B2935)=1,1,"")))</f>
        <v/>
      </c>
      <c r="F2935" s="1" t="str">
        <f>IF(I2935="","",IF(J2935="IN","",IF(COUNTIF($B$2:B2935,B2935)=1,1,"")))</f>
        <v/>
      </c>
      <c r="G2935" s="1" t="str">
        <f>IF(I2935="","",COUNTIF($K$1:K2935,K2935))</f>
        <v/>
      </c>
      <c r="H2935" s="1" t="str">
        <f>IF(I2935="","",COUNTIF($G$2:G2935,1))</f>
        <v/>
      </c>
    </row>
    <row r="2936" spans="1:8" x14ac:dyDescent="0.2">
      <c r="A2936" s="1" t="str">
        <f t="shared" si="92"/>
        <v/>
      </c>
      <c r="B2936" s="1" t="str">
        <f t="shared" si="93"/>
        <v/>
      </c>
      <c r="C2936" s="1" t="str">
        <f>IF(I2936="","",IF(J2936="OUT","",IF(COUNTIF($A$2:A2936,A2936)=1,1,"")))</f>
        <v/>
      </c>
      <c r="D2936" s="1" t="str">
        <f>IF(I2936="","",IF(J2936="IN","",IF(COUNTIF($A$2:A2936,A2936)=1,1,"")))</f>
        <v/>
      </c>
      <c r="E2936" s="1" t="str">
        <f>IF(I2936="","",IF(J2936="OUT","",IF(COUNTIF(B$2:$B2936,B2936)=1,1,"")))</f>
        <v/>
      </c>
      <c r="F2936" s="1" t="str">
        <f>IF(I2936="","",IF(J2936="IN","",IF(COUNTIF($B$2:B2936,B2936)=1,1,"")))</f>
        <v/>
      </c>
      <c r="G2936" s="1" t="str">
        <f>IF(I2936="","",COUNTIF($K$1:K2936,K2936))</f>
        <v/>
      </c>
      <c r="H2936" s="1" t="str">
        <f>IF(I2936="","",COUNTIF($G$2:G2936,1))</f>
        <v/>
      </c>
    </row>
    <row r="2937" spans="1:8" x14ac:dyDescent="0.2">
      <c r="A2937" s="1" t="str">
        <f t="shared" si="92"/>
        <v/>
      </c>
      <c r="B2937" s="1" t="str">
        <f t="shared" si="93"/>
        <v/>
      </c>
      <c r="C2937" s="1" t="str">
        <f>IF(I2937="","",IF(J2937="OUT","",IF(COUNTIF($A$2:A2937,A2937)=1,1,"")))</f>
        <v/>
      </c>
      <c r="D2937" s="1" t="str">
        <f>IF(I2937="","",IF(J2937="IN","",IF(COUNTIF($A$2:A2937,A2937)=1,1,"")))</f>
        <v/>
      </c>
      <c r="E2937" s="1" t="str">
        <f>IF(I2937="","",IF(J2937="OUT","",IF(COUNTIF(B$2:$B2937,B2937)=1,1,"")))</f>
        <v/>
      </c>
      <c r="F2937" s="1" t="str">
        <f>IF(I2937="","",IF(J2937="IN","",IF(COUNTIF($B$2:B2937,B2937)=1,1,"")))</f>
        <v/>
      </c>
      <c r="G2937" s="1" t="str">
        <f>IF(I2937="","",COUNTIF($K$1:K2937,K2937))</f>
        <v/>
      </c>
      <c r="H2937" s="1" t="str">
        <f>IF(I2937="","",COUNTIF($G$2:G2937,1))</f>
        <v/>
      </c>
    </row>
    <row r="2938" spans="1:8" x14ac:dyDescent="0.2">
      <c r="A2938" s="1" t="str">
        <f t="shared" si="92"/>
        <v/>
      </c>
      <c r="B2938" s="1" t="str">
        <f t="shared" si="93"/>
        <v/>
      </c>
      <c r="C2938" s="1" t="str">
        <f>IF(I2938="","",IF(J2938="OUT","",IF(COUNTIF($A$2:A2938,A2938)=1,1,"")))</f>
        <v/>
      </c>
      <c r="D2938" s="1" t="str">
        <f>IF(I2938="","",IF(J2938="IN","",IF(COUNTIF($A$2:A2938,A2938)=1,1,"")))</f>
        <v/>
      </c>
      <c r="E2938" s="1" t="str">
        <f>IF(I2938="","",IF(J2938="OUT","",IF(COUNTIF(B$2:$B2938,B2938)=1,1,"")))</f>
        <v/>
      </c>
      <c r="F2938" s="1" t="str">
        <f>IF(I2938="","",IF(J2938="IN","",IF(COUNTIF($B$2:B2938,B2938)=1,1,"")))</f>
        <v/>
      </c>
      <c r="G2938" s="1" t="str">
        <f>IF(I2938="","",COUNTIF($K$1:K2938,K2938))</f>
        <v/>
      </c>
      <c r="H2938" s="1" t="str">
        <f>IF(I2938="","",COUNTIF($G$2:G2938,1))</f>
        <v/>
      </c>
    </row>
    <row r="2939" spans="1:8" x14ac:dyDescent="0.2">
      <c r="A2939" s="1" t="str">
        <f t="shared" si="92"/>
        <v/>
      </c>
      <c r="B2939" s="1" t="str">
        <f t="shared" si="93"/>
        <v/>
      </c>
      <c r="C2939" s="1" t="str">
        <f>IF(I2939="","",IF(J2939="OUT","",IF(COUNTIF($A$2:A2939,A2939)=1,1,"")))</f>
        <v/>
      </c>
      <c r="D2939" s="1" t="str">
        <f>IF(I2939="","",IF(J2939="IN","",IF(COUNTIF($A$2:A2939,A2939)=1,1,"")))</f>
        <v/>
      </c>
      <c r="E2939" s="1" t="str">
        <f>IF(I2939="","",IF(J2939="OUT","",IF(COUNTIF(B$2:$B2939,B2939)=1,1,"")))</f>
        <v/>
      </c>
      <c r="F2939" s="1" t="str">
        <f>IF(I2939="","",IF(J2939="IN","",IF(COUNTIF($B$2:B2939,B2939)=1,1,"")))</f>
        <v/>
      </c>
      <c r="G2939" s="1" t="str">
        <f>IF(I2939="","",COUNTIF($K$1:K2939,K2939))</f>
        <v/>
      </c>
      <c r="H2939" s="1" t="str">
        <f>IF(I2939="","",COUNTIF($G$2:G2939,1))</f>
        <v/>
      </c>
    </row>
    <row r="2940" spans="1:8" x14ac:dyDescent="0.2">
      <c r="A2940" s="1" t="str">
        <f t="shared" si="92"/>
        <v/>
      </c>
      <c r="B2940" s="1" t="str">
        <f t="shared" si="93"/>
        <v/>
      </c>
      <c r="C2940" s="1" t="str">
        <f>IF(I2940="","",IF(J2940="OUT","",IF(COUNTIF($A$2:A2940,A2940)=1,1,"")))</f>
        <v/>
      </c>
      <c r="D2940" s="1" t="str">
        <f>IF(I2940="","",IF(J2940="IN","",IF(COUNTIF($A$2:A2940,A2940)=1,1,"")))</f>
        <v/>
      </c>
      <c r="E2940" s="1" t="str">
        <f>IF(I2940="","",IF(J2940="OUT","",IF(COUNTIF(B$2:$B2940,B2940)=1,1,"")))</f>
        <v/>
      </c>
      <c r="F2940" s="1" t="str">
        <f>IF(I2940="","",IF(J2940="IN","",IF(COUNTIF($B$2:B2940,B2940)=1,1,"")))</f>
        <v/>
      </c>
      <c r="G2940" s="1" t="str">
        <f>IF(I2940="","",COUNTIF($K$1:K2940,K2940))</f>
        <v/>
      </c>
      <c r="H2940" s="1" t="str">
        <f>IF(I2940="","",COUNTIF($G$2:G2940,1))</f>
        <v/>
      </c>
    </row>
    <row r="2941" spans="1:8" x14ac:dyDescent="0.2">
      <c r="A2941" s="1" t="str">
        <f t="shared" si="92"/>
        <v/>
      </c>
      <c r="B2941" s="1" t="str">
        <f t="shared" si="93"/>
        <v/>
      </c>
      <c r="C2941" s="1" t="str">
        <f>IF(I2941="","",IF(J2941="OUT","",IF(COUNTIF($A$2:A2941,A2941)=1,1,"")))</f>
        <v/>
      </c>
      <c r="D2941" s="1" t="str">
        <f>IF(I2941="","",IF(J2941="IN","",IF(COUNTIF($A$2:A2941,A2941)=1,1,"")))</f>
        <v/>
      </c>
      <c r="E2941" s="1" t="str">
        <f>IF(I2941="","",IF(J2941="OUT","",IF(COUNTIF(B$2:$B2941,B2941)=1,1,"")))</f>
        <v/>
      </c>
      <c r="F2941" s="1" t="str">
        <f>IF(I2941="","",IF(J2941="IN","",IF(COUNTIF($B$2:B2941,B2941)=1,1,"")))</f>
        <v/>
      </c>
      <c r="G2941" s="1" t="str">
        <f>IF(I2941="","",COUNTIF($K$1:K2941,K2941))</f>
        <v/>
      </c>
      <c r="H2941" s="1" t="str">
        <f>IF(I2941="","",COUNTIF($G$2:G2941,1))</f>
        <v/>
      </c>
    </row>
    <row r="2942" spans="1:8" x14ac:dyDescent="0.2">
      <c r="A2942" s="1" t="str">
        <f t="shared" si="92"/>
        <v/>
      </c>
      <c r="B2942" s="1" t="str">
        <f t="shared" si="93"/>
        <v/>
      </c>
      <c r="C2942" s="1" t="str">
        <f>IF(I2942="","",IF(J2942="OUT","",IF(COUNTIF($A$2:A2942,A2942)=1,1,"")))</f>
        <v/>
      </c>
      <c r="D2942" s="1" t="str">
        <f>IF(I2942="","",IF(J2942="IN","",IF(COUNTIF($A$2:A2942,A2942)=1,1,"")))</f>
        <v/>
      </c>
      <c r="E2942" s="1" t="str">
        <f>IF(I2942="","",IF(J2942="OUT","",IF(COUNTIF(B$2:$B2942,B2942)=1,1,"")))</f>
        <v/>
      </c>
      <c r="F2942" s="1" t="str">
        <f>IF(I2942="","",IF(J2942="IN","",IF(COUNTIF($B$2:B2942,B2942)=1,1,"")))</f>
        <v/>
      </c>
      <c r="G2942" s="1" t="str">
        <f>IF(I2942="","",COUNTIF($K$1:K2942,K2942))</f>
        <v/>
      </c>
      <c r="H2942" s="1" t="str">
        <f>IF(I2942="","",COUNTIF($G$2:G2942,1))</f>
        <v/>
      </c>
    </row>
    <row r="2943" spans="1:8" x14ac:dyDescent="0.2">
      <c r="A2943" s="1" t="str">
        <f t="shared" si="92"/>
        <v/>
      </c>
      <c r="B2943" s="1" t="str">
        <f t="shared" si="93"/>
        <v/>
      </c>
      <c r="C2943" s="1" t="str">
        <f>IF(I2943="","",IF(J2943="OUT","",IF(COUNTIF($A$2:A2943,A2943)=1,1,"")))</f>
        <v/>
      </c>
      <c r="D2943" s="1" t="str">
        <f>IF(I2943="","",IF(J2943="IN","",IF(COUNTIF($A$2:A2943,A2943)=1,1,"")))</f>
        <v/>
      </c>
      <c r="E2943" s="1" t="str">
        <f>IF(I2943="","",IF(J2943="OUT","",IF(COUNTIF(B$2:$B2943,B2943)=1,1,"")))</f>
        <v/>
      </c>
      <c r="F2943" s="1" t="str">
        <f>IF(I2943="","",IF(J2943="IN","",IF(COUNTIF($B$2:B2943,B2943)=1,1,"")))</f>
        <v/>
      </c>
      <c r="G2943" s="1" t="str">
        <f>IF(I2943="","",COUNTIF($K$1:K2943,K2943))</f>
        <v/>
      </c>
      <c r="H2943" s="1" t="str">
        <f>IF(I2943="","",COUNTIF($G$2:G2943,1))</f>
        <v/>
      </c>
    </row>
    <row r="2944" spans="1:8" x14ac:dyDescent="0.2">
      <c r="A2944" s="1" t="str">
        <f t="shared" si="92"/>
        <v/>
      </c>
      <c r="B2944" s="1" t="str">
        <f t="shared" si="93"/>
        <v/>
      </c>
      <c r="C2944" s="1" t="str">
        <f>IF(I2944="","",IF(J2944="OUT","",IF(COUNTIF($A$2:A2944,A2944)=1,1,"")))</f>
        <v/>
      </c>
      <c r="D2944" s="1" t="str">
        <f>IF(I2944="","",IF(J2944="IN","",IF(COUNTIF($A$2:A2944,A2944)=1,1,"")))</f>
        <v/>
      </c>
      <c r="E2944" s="1" t="str">
        <f>IF(I2944="","",IF(J2944="OUT","",IF(COUNTIF(B$2:$B2944,B2944)=1,1,"")))</f>
        <v/>
      </c>
      <c r="F2944" s="1" t="str">
        <f>IF(I2944="","",IF(J2944="IN","",IF(COUNTIF($B$2:B2944,B2944)=1,1,"")))</f>
        <v/>
      </c>
      <c r="G2944" s="1" t="str">
        <f>IF(I2944="","",COUNTIF($K$1:K2944,K2944))</f>
        <v/>
      </c>
      <c r="H2944" s="1" t="str">
        <f>IF(I2944="","",COUNTIF($G$2:G2944,1))</f>
        <v/>
      </c>
    </row>
    <row r="2945" spans="1:8" x14ac:dyDescent="0.2">
      <c r="A2945" s="1" t="str">
        <f t="shared" si="92"/>
        <v/>
      </c>
      <c r="B2945" s="1" t="str">
        <f t="shared" si="93"/>
        <v/>
      </c>
      <c r="C2945" s="1" t="str">
        <f>IF(I2945="","",IF(J2945="OUT","",IF(COUNTIF($A$2:A2945,A2945)=1,1,"")))</f>
        <v/>
      </c>
      <c r="D2945" s="1" t="str">
        <f>IF(I2945="","",IF(J2945="IN","",IF(COUNTIF($A$2:A2945,A2945)=1,1,"")))</f>
        <v/>
      </c>
      <c r="E2945" s="1" t="str">
        <f>IF(I2945="","",IF(J2945="OUT","",IF(COUNTIF(B$2:$B2945,B2945)=1,1,"")))</f>
        <v/>
      </c>
      <c r="F2945" s="1" t="str">
        <f>IF(I2945="","",IF(J2945="IN","",IF(COUNTIF($B$2:B2945,B2945)=1,1,"")))</f>
        <v/>
      </c>
      <c r="G2945" s="1" t="str">
        <f>IF(I2945="","",COUNTIF($K$1:K2945,K2945))</f>
        <v/>
      </c>
      <c r="H2945" s="1" t="str">
        <f>IF(I2945="","",COUNTIF($G$2:G2945,1))</f>
        <v/>
      </c>
    </row>
    <row r="2946" spans="1:8" x14ac:dyDescent="0.2">
      <c r="A2946" s="1" t="str">
        <f t="shared" si="92"/>
        <v/>
      </c>
      <c r="B2946" s="1" t="str">
        <f t="shared" si="93"/>
        <v/>
      </c>
      <c r="C2946" s="1" t="str">
        <f>IF(I2946="","",IF(J2946="OUT","",IF(COUNTIF($A$2:A2946,A2946)=1,1,"")))</f>
        <v/>
      </c>
      <c r="D2946" s="1" t="str">
        <f>IF(I2946="","",IF(J2946="IN","",IF(COUNTIF($A$2:A2946,A2946)=1,1,"")))</f>
        <v/>
      </c>
      <c r="E2946" s="1" t="str">
        <f>IF(I2946="","",IF(J2946="OUT","",IF(COUNTIF(B$2:$B2946,B2946)=1,1,"")))</f>
        <v/>
      </c>
      <c r="F2946" s="1" t="str">
        <f>IF(I2946="","",IF(J2946="IN","",IF(COUNTIF($B$2:B2946,B2946)=1,1,"")))</f>
        <v/>
      </c>
      <c r="G2946" s="1" t="str">
        <f>IF(I2946="","",COUNTIF($K$1:K2946,K2946))</f>
        <v/>
      </c>
      <c r="H2946" s="1" t="str">
        <f>IF(I2946="","",COUNTIF($G$2:G2946,1))</f>
        <v/>
      </c>
    </row>
    <row r="2947" spans="1:8" x14ac:dyDescent="0.2">
      <c r="A2947" s="1" t="str">
        <f t="shared" si="92"/>
        <v/>
      </c>
      <c r="B2947" s="1" t="str">
        <f t="shared" si="93"/>
        <v/>
      </c>
      <c r="C2947" s="1" t="str">
        <f>IF(I2947="","",IF(J2947="OUT","",IF(COUNTIF($A$2:A2947,A2947)=1,1,"")))</f>
        <v/>
      </c>
      <c r="D2947" s="1" t="str">
        <f>IF(I2947="","",IF(J2947="IN","",IF(COUNTIF($A$2:A2947,A2947)=1,1,"")))</f>
        <v/>
      </c>
      <c r="E2947" s="1" t="str">
        <f>IF(I2947="","",IF(J2947="OUT","",IF(COUNTIF(B$2:$B2947,B2947)=1,1,"")))</f>
        <v/>
      </c>
      <c r="F2947" s="1" t="str">
        <f>IF(I2947="","",IF(J2947="IN","",IF(COUNTIF($B$2:B2947,B2947)=1,1,"")))</f>
        <v/>
      </c>
      <c r="G2947" s="1" t="str">
        <f>IF(I2947="","",COUNTIF($K$1:K2947,K2947))</f>
        <v/>
      </c>
      <c r="H2947" s="1" t="str">
        <f>IF(I2947="","",COUNTIF($G$2:G2947,1))</f>
        <v/>
      </c>
    </row>
    <row r="2948" spans="1:8" x14ac:dyDescent="0.2">
      <c r="A2948" s="1" t="str">
        <f t="shared" si="92"/>
        <v/>
      </c>
      <c r="B2948" s="1" t="str">
        <f t="shared" si="93"/>
        <v/>
      </c>
      <c r="C2948" s="1" t="str">
        <f>IF(I2948="","",IF(J2948="OUT","",IF(COUNTIF($A$2:A2948,A2948)=1,1,"")))</f>
        <v/>
      </c>
      <c r="D2948" s="1" t="str">
        <f>IF(I2948="","",IF(J2948="IN","",IF(COUNTIF($A$2:A2948,A2948)=1,1,"")))</f>
        <v/>
      </c>
      <c r="E2948" s="1" t="str">
        <f>IF(I2948="","",IF(J2948="OUT","",IF(COUNTIF(B$2:$B2948,B2948)=1,1,"")))</f>
        <v/>
      </c>
      <c r="F2948" s="1" t="str">
        <f>IF(I2948="","",IF(J2948="IN","",IF(COUNTIF($B$2:B2948,B2948)=1,1,"")))</f>
        <v/>
      </c>
      <c r="G2948" s="1" t="str">
        <f>IF(I2948="","",COUNTIF($K$1:K2948,K2948))</f>
        <v/>
      </c>
      <c r="H2948" s="1" t="str">
        <f>IF(I2948="","",COUNTIF($G$2:G2948,1))</f>
        <v/>
      </c>
    </row>
    <row r="2949" spans="1:8" x14ac:dyDescent="0.2">
      <c r="A2949" s="1" t="str">
        <f t="shared" si="92"/>
        <v/>
      </c>
      <c r="B2949" s="1" t="str">
        <f t="shared" si="93"/>
        <v/>
      </c>
      <c r="C2949" s="1" t="str">
        <f>IF(I2949="","",IF(J2949="OUT","",IF(COUNTIF($A$2:A2949,A2949)=1,1,"")))</f>
        <v/>
      </c>
      <c r="D2949" s="1" t="str">
        <f>IF(I2949="","",IF(J2949="IN","",IF(COUNTIF($A$2:A2949,A2949)=1,1,"")))</f>
        <v/>
      </c>
      <c r="E2949" s="1" t="str">
        <f>IF(I2949="","",IF(J2949="OUT","",IF(COUNTIF(B$2:$B2949,B2949)=1,1,"")))</f>
        <v/>
      </c>
      <c r="F2949" s="1" t="str">
        <f>IF(I2949="","",IF(J2949="IN","",IF(COUNTIF($B$2:B2949,B2949)=1,1,"")))</f>
        <v/>
      </c>
      <c r="G2949" s="1" t="str">
        <f>IF(I2949="","",COUNTIF($K$1:K2949,K2949))</f>
        <v/>
      </c>
      <c r="H2949" s="1" t="str">
        <f>IF(I2949="","",COUNTIF($G$2:G2949,1))</f>
        <v/>
      </c>
    </row>
    <row r="2950" spans="1:8" x14ac:dyDescent="0.2">
      <c r="A2950" s="1" t="str">
        <f t="shared" si="92"/>
        <v/>
      </c>
      <c r="B2950" s="1" t="str">
        <f t="shared" si="93"/>
        <v/>
      </c>
      <c r="C2950" s="1" t="str">
        <f>IF(I2950="","",IF(J2950="OUT","",IF(COUNTIF($A$2:A2950,A2950)=1,1,"")))</f>
        <v/>
      </c>
      <c r="D2950" s="1" t="str">
        <f>IF(I2950="","",IF(J2950="IN","",IF(COUNTIF($A$2:A2950,A2950)=1,1,"")))</f>
        <v/>
      </c>
      <c r="E2950" s="1" t="str">
        <f>IF(I2950="","",IF(J2950="OUT","",IF(COUNTIF(B$2:$B2950,B2950)=1,1,"")))</f>
        <v/>
      </c>
      <c r="F2950" s="1" t="str">
        <f>IF(I2950="","",IF(J2950="IN","",IF(COUNTIF($B$2:B2950,B2950)=1,1,"")))</f>
        <v/>
      </c>
      <c r="G2950" s="1" t="str">
        <f>IF(I2950="","",COUNTIF($K$1:K2950,K2950))</f>
        <v/>
      </c>
      <c r="H2950" s="1" t="str">
        <f>IF(I2950="","",COUNTIF($G$2:G2950,1))</f>
        <v/>
      </c>
    </row>
    <row r="2951" spans="1:8" x14ac:dyDescent="0.2">
      <c r="A2951" s="1" t="str">
        <f t="shared" si="92"/>
        <v/>
      </c>
      <c r="B2951" s="1" t="str">
        <f t="shared" si="93"/>
        <v/>
      </c>
      <c r="C2951" s="1" t="str">
        <f>IF(I2951="","",IF(J2951="OUT","",IF(COUNTIF($A$2:A2951,A2951)=1,1,"")))</f>
        <v/>
      </c>
      <c r="D2951" s="1" t="str">
        <f>IF(I2951="","",IF(J2951="IN","",IF(COUNTIF($A$2:A2951,A2951)=1,1,"")))</f>
        <v/>
      </c>
      <c r="E2951" s="1" t="str">
        <f>IF(I2951="","",IF(J2951="OUT","",IF(COUNTIF(B$2:$B2951,B2951)=1,1,"")))</f>
        <v/>
      </c>
      <c r="F2951" s="1" t="str">
        <f>IF(I2951="","",IF(J2951="IN","",IF(COUNTIF($B$2:B2951,B2951)=1,1,"")))</f>
        <v/>
      </c>
      <c r="G2951" s="1" t="str">
        <f>IF(I2951="","",COUNTIF($K$1:K2951,K2951))</f>
        <v/>
      </c>
      <c r="H2951" s="1" t="str">
        <f>IF(I2951="","",COUNTIF($G$2:G2951,1))</f>
        <v/>
      </c>
    </row>
    <row r="2952" spans="1:8" x14ac:dyDescent="0.2">
      <c r="A2952" s="1" t="str">
        <f t="shared" si="92"/>
        <v/>
      </c>
      <c r="B2952" s="1" t="str">
        <f t="shared" si="93"/>
        <v/>
      </c>
      <c r="C2952" s="1" t="str">
        <f>IF(I2952="","",IF(J2952="OUT","",IF(COUNTIF($A$2:A2952,A2952)=1,1,"")))</f>
        <v/>
      </c>
      <c r="D2952" s="1" t="str">
        <f>IF(I2952="","",IF(J2952="IN","",IF(COUNTIF($A$2:A2952,A2952)=1,1,"")))</f>
        <v/>
      </c>
      <c r="E2952" s="1" t="str">
        <f>IF(I2952="","",IF(J2952="OUT","",IF(COUNTIF(B$2:$B2952,B2952)=1,1,"")))</f>
        <v/>
      </c>
      <c r="F2952" s="1" t="str">
        <f>IF(I2952="","",IF(J2952="IN","",IF(COUNTIF($B$2:B2952,B2952)=1,1,"")))</f>
        <v/>
      </c>
      <c r="G2952" s="1" t="str">
        <f>IF(I2952="","",COUNTIF($K$1:K2952,K2952))</f>
        <v/>
      </c>
      <c r="H2952" s="1" t="str">
        <f>IF(I2952="","",COUNTIF($G$2:G2952,1))</f>
        <v/>
      </c>
    </row>
    <row r="2953" spans="1:8" x14ac:dyDescent="0.2">
      <c r="A2953" s="1" t="str">
        <f t="shared" si="92"/>
        <v/>
      </c>
      <c r="B2953" s="1" t="str">
        <f t="shared" si="93"/>
        <v/>
      </c>
      <c r="C2953" s="1" t="str">
        <f>IF(I2953="","",IF(J2953="OUT","",IF(COUNTIF($A$2:A2953,A2953)=1,1,"")))</f>
        <v/>
      </c>
      <c r="D2953" s="1" t="str">
        <f>IF(I2953="","",IF(J2953="IN","",IF(COUNTIF($A$2:A2953,A2953)=1,1,"")))</f>
        <v/>
      </c>
      <c r="E2953" s="1" t="str">
        <f>IF(I2953="","",IF(J2953="OUT","",IF(COUNTIF(B$2:$B2953,B2953)=1,1,"")))</f>
        <v/>
      </c>
      <c r="F2953" s="1" t="str">
        <f>IF(I2953="","",IF(J2953="IN","",IF(COUNTIF($B$2:B2953,B2953)=1,1,"")))</f>
        <v/>
      </c>
      <c r="G2953" s="1" t="str">
        <f>IF(I2953="","",COUNTIF($K$1:K2953,K2953))</f>
        <v/>
      </c>
      <c r="H2953" s="1" t="str">
        <f>IF(I2953="","",COUNTIF($G$2:G2953,1))</f>
        <v/>
      </c>
    </row>
    <row r="2954" spans="1:8" x14ac:dyDescent="0.2">
      <c r="A2954" s="1" t="str">
        <f t="shared" si="92"/>
        <v/>
      </c>
      <c r="B2954" s="1" t="str">
        <f t="shared" si="93"/>
        <v/>
      </c>
      <c r="C2954" s="1" t="str">
        <f>IF(I2954="","",IF(J2954="OUT","",IF(COUNTIF($A$2:A2954,A2954)=1,1,"")))</f>
        <v/>
      </c>
      <c r="D2954" s="1" t="str">
        <f>IF(I2954="","",IF(J2954="IN","",IF(COUNTIF($A$2:A2954,A2954)=1,1,"")))</f>
        <v/>
      </c>
      <c r="E2954" s="1" t="str">
        <f>IF(I2954="","",IF(J2954="OUT","",IF(COUNTIF(B$2:$B2954,B2954)=1,1,"")))</f>
        <v/>
      </c>
      <c r="F2954" s="1" t="str">
        <f>IF(I2954="","",IF(J2954="IN","",IF(COUNTIF($B$2:B2954,B2954)=1,1,"")))</f>
        <v/>
      </c>
      <c r="G2954" s="1" t="str">
        <f>IF(I2954="","",COUNTIF($K$1:K2954,K2954))</f>
        <v/>
      </c>
      <c r="H2954" s="1" t="str">
        <f>IF(I2954="","",COUNTIF($G$2:G2954,1))</f>
        <v/>
      </c>
    </row>
    <row r="2955" spans="1:8" x14ac:dyDescent="0.2">
      <c r="A2955" s="1" t="str">
        <f t="shared" si="92"/>
        <v/>
      </c>
      <c r="B2955" s="1" t="str">
        <f t="shared" si="93"/>
        <v/>
      </c>
      <c r="C2955" s="1" t="str">
        <f>IF(I2955="","",IF(J2955="OUT","",IF(COUNTIF($A$2:A2955,A2955)=1,1,"")))</f>
        <v/>
      </c>
      <c r="D2955" s="1" t="str">
        <f>IF(I2955="","",IF(J2955="IN","",IF(COUNTIF($A$2:A2955,A2955)=1,1,"")))</f>
        <v/>
      </c>
      <c r="E2955" s="1" t="str">
        <f>IF(I2955="","",IF(J2955="OUT","",IF(COUNTIF(B$2:$B2955,B2955)=1,1,"")))</f>
        <v/>
      </c>
      <c r="F2955" s="1" t="str">
        <f>IF(I2955="","",IF(J2955="IN","",IF(COUNTIF($B$2:B2955,B2955)=1,1,"")))</f>
        <v/>
      </c>
      <c r="G2955" s="1" t="str">
        <f>IF(I2955="","",COUNTIF($K$1:K2955,K2955))</f>
        <v/>
      </c>
      <c r="H2955" s="1" t="str">
        <f>IF(I2955="","",COUNTIF($G$2:G2955,1))</f>
        <v/>
      </c>
    </row>
    <row r="2956" spans="1:8" x14ac:dyDescent="0.2">
      <c r="A2956" s="1" t="str">
        <f t="shared" si="92"/>
        <v/>
      </c>
      <c r="B2956" s="1" t="str">
        <f t="shared" si="93"/>
        <v/>
      </c>
      <c r="C2956" s="1" t="str">
        <f>IF(I2956="","",IF(J2956="OUT","",IF(COUNTIF($A$2:A2956,A2956)=1,1,"")))</f>
        <v/>
      </c>
      <c r="D2956" s="1" t="str">
        <f>IF(I2956="","",IF(J2956="IN","",IF(COUNTIF($A$2:A2956,A2956)=1,1,"")))</f>
        <v/>
      </c>
      <c r="E2956" s="1" t="str">
        <f>IF(I2956="","",IF(J2956="OUT","",IF(COUNTIF(B$2:$B2956,B2956)=1,1,"")))</f>
        <v/>
      </c>
      <c r="F2956" s="1" t="str">
        <f>IF(I2956="","",IF(J2956="IN","",IF(COUNTIF($B$2:B2956,B2956)=1,1,"")))</f>
        <v/>
      </c>
      <c r="G2956" s="1" t="str">
        <f>IF(I2956="","",COUNTIF($K$1:K2956,K2956))</f>
        <v/>
      </c>
      <c r="H2956" s="1" t="str">
        <f>IF(I2956="","",COUNTIF($G$2:G2956,1))</f>
        <v/>
      </c>
    </row>
    <row r="2957" spans="1:8" x14ac:dyDescent="0.2">
      <c r="A2957" s="1" t="str">
        <f t="shared" si="92"/>
        <v/>
      </c>
      <c r="B2957" s="1" t="str">
        <f t="shared" si="93"/>
        <v/>
      </c>
      <c r="C2957" s="1" t="str">
        <f>IF(I2957="","",IF(J2957="OUT","",IF(COUNTIF($A$2:A2957,A2957)=1,1,"")))</f>
        <v/>
      </c>
      <c r="D2957" s="1" t="str">
        <f>IF(I2957="","",IF(J2957="IN","",IF(COUNTIF($A$2:A2957,A2957)=1,1,"")))</f>
        <v/>
      </c>
      <c r="E2957" s="1" t="str">
        <f>IF(I2957="","",IF(J2957="OUT","",IF(COUNTIF(B$2:$B2957,B2957)=1,1,"")))</f>
        <v/>
      </c>
      <c r="F2957" s="1" t="str">
        <f>IF(I2957="","",IF(J2957="IN","",IF(COUNTIF($B$2:B2957,B2957)=1,1,"")))</f>
        <v/>
      </c>
      <c r="G2957" s="1" t="str">
        <f>IF(I2957="","",COUNTIF($K$1:K2957,K2957))</f>
        <v/>
      </c>
      <c r="H2957" s="1" t="str">
        <f>IF(I2957="","",COUNTIF($G$2:G2957,1))</f>
        <v/>
      </c>
    </row>
    <row r="2958" spans="1:8" x14ac:dyDescent="0.2">
      <c r="A2958" s="1" t="str">
        <f t="shared" si="92"/>
        <v/>
      </c>
      <c r="B2958" s="1" t="str">
        <f t="shared" si="93"/>
        <v/>
      </c>
      <c r="C2958" s="1" t="str">
        <f>IF(I2958="","",IF(J2958="OUT","",IF(COUNTIF($A$2:A2958,A2958)=1,1,"")))</f>
        <v/>
      </c>
      <c r="D2958" s="1" t="str">
        <f>IF(I2958="","",IF(J2958="IN","",IF(COUNTIF($A$2:A2958,A2958)=1,1,"")))</f>
        <v/>
      </c>
      <c r="E2958" s="1" t="str">
        <f>IF(I2958="","",IF(J2958="OUT","",IF(COUNTIF(B$2:$B2958,B2958)=1,1,"")))</f>
        <v/>
      </c>
      <c r="F2958" s="1" t="str">
        <f>IF(I2958="","",IF(J2958="IN","",IF(COUNTIF($B$2:B2958,B2958)=1,1,"")))</f>
        <v/>
      </c>
      <c r="G2958" s="1" t="str">
        <f>IF(I2958="","",COUNTIF($K$1:K2958,K2958))</f>
        <v/>
      </c>
      <c r="H2958" s="1" t="str">
        <f>IF(I2958="","",COUNTIF($G$2:G2958,1))</f>
        <v/>
      </c>
    </row>
    <row r="2959" spans="1:8" x14ac:dyDescent="0.2">
      <c r="A2959" s="1" t="str">
        <f t="shared" si="92"/>
        <v/>
      </c>
      <c r="B2959" s="1" t="str">
        <f t="shared" si="93"/>
        <v/>
      </c>
      <c r="C2959" s="1" t="str">
        <f>IF(I2959="","",IF(J2959="OUT","",IF(COUNTIF($A$2:A2959,A2959)=1,1,"")))</f>
        <v/>
      </c>
      <c r="D2959" s="1" t="str">
        <f>IF(I2959="","",IF(J2959="IN","",IF(COUNTIF($A$2:A2959,A2959)=1,1,"")))</f>
        <v/>
      </c>
      <c r="E2959" s="1" t="str">
        <f>IF(I2959="","",IF(J2959="OUT","",IF(COUNTIF(B$2:$B2959,B2959)=1,1,"")))</f>
        <v/>
      </c>
      <c r="F2959" s="1" t="str">
        <f>IF(I2959="","",IF(J2959="IN","",IF(COUNTIF($B$2:B2959,B2959)=1,1,"")))</f>
        <v/>
      </c>
      <c r="G2959" s="1" t="str">
        <f>IF(I2959="","",COUNTIF($K$1:K2959,K2959))</f>
        <v/>
      </c>
      <c r="H2959" s="1" t="str">
        <f>IF(I2959="","",COUNTIF($G$2:G2959,1))</f>
        <v/>
      </c>
    </row>
    <row r="2960" spans="1:8" x14ac:dyDescent="0.2">
      <c r="A2960" s="1" t="str">
        <f t="shared" si="92"/>
        <v/>
      </c>
      <c r="B2960" s="1" t="str">
        <f t="shared" si="93"/>
        <v/>
      </c>
      <c r="C2960" s="1" t="str">
        <f>IF(I2960="","",IF(J2960="OUT","",IF(COUNTIF($A$2:A2960,A2960)=1,1,"")))</f>
        <v/>
      </c>
      <c r="D2960" s="1" t="str">
        <f>IF(I2960="","",IF(J2960="IN","",IF(COUNTIF($A$2:A2960,A2960)=1,1,"")))</f>
        <v/>
      </c>
      <c r="E2960" s="1" t="str">
        <f>IF(I2960="","",IF(J2960="OUT","",IF(COUNTIF(B$2:$B2960,B2960)=1,1,"")))</f>
        <v/>
      </c>
      <c r="F2960" s="1" t="str">
        <f>IF(I2960="","",IF(J2960="IN","",IF(COUNTIF($B$2:B2960,B2960)=1,1,"")))</f>
        <v/>
      </c>
      <c r="G2960" s="1" t="str">
        <f>IF(I2960="","",COUNTIF($K$1:K2960,K2960))</f>
        <v/>
      </c>
      <c r="H2960" s="1" t="str">
        <f>IF(I2960="","",COUNTIF($G$2:G2960,1))</f>
        <v/>
      </c>
    </row>
    <row r="2961" spans="1:8" x14ac:dyDescent="0.2">
      <c r="A2961" s="1" t="str">
        <f t="shared" si="92"/>
        <v/>
      </c>
      <c r="B2961" s="1" t="str">
        <f t="shared" si="93"/>
        <v/>
      </c>
      <c r="C2961" s="1" t="str">
        <f>IF(I2961="","",IF(J2961="OUT","",IF(COUNTIF($A$2:A2961,A2961)=1,1,"")))</f>
        <v/>
      </c>
      <c r="D2961" s="1" t="str">
        <f>IF(I2961="","",IF(J2961="IN","",IF(COUNTIF($A$2:A2961,A2961)=1,1,"")))</f>
        <v/>
      </c>
      <c r="E2961" s="1" t="str">
        <f>IF(I2961="","",IF(J2961="OUT","",IF(COUNTIF(B$2:$B2961,B2961)=1,1,"")))</f>
        <v/>
      </c>
      <c r="F2961" s="1" t="str">
        <f>IF(I2961="","",IF(J2961="IN","",IF(COUNTIF($B$2:B2961,B2961)=1,1,"")))</f>
        <v/>
      </c>
      <c r="G2961" s="1" t="str">
        <f>IF(I2961="","",COUNTIF($K$1:K2961,K2961))</f>
        <v/>
      </c>
      <c r="H2961" s="1" t="str">
        <f>IF(I2961="","",COUNTIF($G$2:G2961,1))</f>
        <v/>
      </c>
    </row>
    <row r="2962" spans="1:8" x14ac:dyDescent="0.2">
      <c r="A2962" s="1" t="str">
        <f t="shared" si="92"/>
        <v/>
      </c>
      <c r="B2962" s="1" t="str">
        <f t="shared" si="93"/>
        <v/>
      </c>
      <c r="C2962" s="1" t="str">
        <f>IF(I2962="","",IF(J2962="OUT","",IF(COUNTIF($A$2:A2962,A2962)=1,1,"")))</f>
        <v/>
      </c>
      <c r="D2962" s="1" t="str">
        <f>IF(I2962="","",IF(J2962="IN","",IF(COUNTIF($A$2:A2962,A2962)=1,1,"")))</f>
        <v/>
      </c>
      <c r="E2962" s="1" t="str">
        <f>IF(I2962="","",IF(J2962="OUT","",IF(COUNTIF(B$2:$B2962,B2962)=1,1,"")))</f>
        <v/>
      </c>
      <c r="F2962" s="1" t="str">
        <f>IF(I2962="","",IF(J2962="IN","",IF(COUNTIF($B$2:B2962,B2962)=1,1,"")))</f>
        <v/>
      </c>
      <c r="G2962" s="1" t="str">
        <f>IF(I2962="","",COUNTIF($K$1:K2962,K2962))</f>
        <v/>
      </c>
      <c r="H2962" s="1" t="str">
        <f>IF(I2962="","",COUNTIF($G$2:G2962,1))</f>
        <v/>
      </c>
    </row>
    <row r="2963" spans="1:8" x14ac:dyDescent="0.2">
      <c r="A2963" s="1" t="str">
        <f t="shared" si="92"/>
        <v/>
      </c>
      <c r="B2963" s="1" t="str">
        <f t="shared" si="93"/>
        <v/>
      </c>
      <c r="C2963" s="1" t="str">
        <f>IF(I2963="","",IF(J2963="OUT","",IF(COUNTIF($A$2:A2963,A2963)=1,1,"")))</f>
        <v/>
      </c>
      <c r="D2963" s="1" t="str">
        <f>IF(I2963="","",IF(J2963="IN","",IF(COUNTIF($A$2:A2963,A2963)=1,1,"")))</f>
        <v/>
      </c>
      <c r="E2963" s="1" t="str">
        <f>IF(I2963="","",IF(J2963="OUT","",IF(COUNTIF(B$2:$B2963,B2963)=1,1,"")))</f>
        <v/>
      </c>
      <c r="F2963" s="1" t="str">
        <f>IF(I2963="","",IF(J2963="IN","",IF(COUNTIF($B$2:B2963,B2963)=1,1,"")))</f>
        <v/>
      </c>
      <c r="G2963" s="1" t="str">
        <f>IF(I2963="","",COUNTIF($K$1:K2963,K2963))</f>
        <v/>
      </c>
      <c r="H2963" s="1" t="str">
        <f>IF(I2963="","",COUNTIF($G$2:G2963,1))</f>
        <v/>
      </c>
    </row>
    <row r="2964" spans="1:8" x14ac:dyDescent="0.2">
      <c r="A2964" s="1" t="str">
        <f t="shared" si="92"/>
        <v/>
      </c>
      <c r="B2964" s="1" t="str">
        <f t="shared" si="93"/>
        <v/>
      </c>
      <c r="C2964" s="1" t="str">
        <f>IF(I2964="","",IF(J2964="OUT","",IF(COUNTIF($A$2:A2964,A2964)=1,1,"")))</f>
        <v/>
      </c>
      <c r="D2964" s="1" t="str">
        <f>IF(I2964="","",IF(J2964="IN","",IF(COUNTIF($A$2:A2964,A2964)=1,1,"")))</f>
        <v/>
      </c>
      <c r="E2964" s="1" t="str">
        <f>IF(I2964="","",IF(J2964="OUT","",IF(COUNTIF(B$2:$B2964,B2964)=1,1,"")))</f>
        <v/>
      </c>
      <c r="F2964" s="1" t="str">
        <f>IF(I2964="","",IF(J2964="IN","",IF(COUNTIF($B$2:B2964,B2964)=1,1,"")))</f>
        <v/>
      </c>
      <c r="G2964" s="1" t="str">
        <f>IF(I2964="","",COUNTIF($K$1:K2964,K2964))</f>
        <v/>
      </c>
      <c r="H2964" s="1" t="str">
        <f>IF(I2964="","",COUNTIF($G$2:G2964,1))</f>
        <v/>
      </c>
    </row>
    <row r="2965" spans="1:8" x14ac:dyDescent="0.2">
      <c r="A2965" s="1" t="str">
        <f t="shared" si="92"/>
        <v/>
      </c>
      <c r="B2965" s="1" t="str">
        <f t="shared" si="93"/>
        <v/>
      </c>
      <c r="C2965" s="1" t="str">
        <f>IF(I2965="","",IF(J2965="OUT","",IF(COUNTIF($A$2:A2965,A2965)=1,1,"")))</f>
        <v/>
      </c>
      <c r="D2965" s="1" t="str">
        <f>IF(I2965="","",IF(J2965="IN","",IF(COUNTIF($A$2:A2965,A2965)=1,1,"")))</f>
        <v/>
      </c>
      <c r="E2965" s="1" t="str">
        <f>IF(I2965="","",IF(J2965="OUT","",IF(COUNTIF(B$2:$B2965,B2965)=1,1,"")))</f>
        <v/>
      </c>
      <c r="F2965" s="1" t="str">
        <f>IF(I2965="","",IF(J2965="IN","",IF(COUNTIF($B$2:B2965,B2965)=1,1,"")))</f>
        <v/>
      </c>
      <c r="G2965" s="1" t="str">
        <f>IF(I2965="","",COUNTIF($K$1:K2965,K2965))</f>
        <v/>
      </c>
      <c r="H2965" s="1" t="str">
        <f>IF(I2965="","",COUNTIF($G$2:G2965,1))</f>
        <v/>
      </c>
    </row>
    <row r="2966" spans="1:8" x14ac:dyDescent="0.2">
      <c r="A2966" s="1" t="str">
        <f t="shared" si="92"/>
        <v/>
      </c>
      <c r="B2966" s="1" t="str">
        <f t="shared" si="93"/>
        <v/>
      </c>
      <c r="C2966" s="1" t="str">
        <f>IF(I2966="","",IF(J2966="OUT","",IF(COUNTIF($A$2:A2966,A2966)=1,1,"")))</f>
        <v/>
      </c>
      <c r="D2966" s="1" t="str">
        <f>IF(I2966="","",IF(J2966="IN","",IF(COUNTIF($A$2:A2966,A2966)=1,1,"")))</f>
        <v/>
      </c>
      <c r="E2966" s="1" t="str">
        <f>IF(I2966="","",IF(J2966="OUT","",IF(COUNTIF(B$2:$B2966,B2966)=1,1,"")))</f>
        <v/>
      </c>
      <c r="F2966" s="1" t="str">
        <f>IF(I2966="","",IF(J2966="IN","",IF(COUNTIF($B$2:B2966,B2966)=1,1,"")))</f>
        <v/>
      </c>
      <c r="G2966" s="1" t="str">
        <f>IF(I2966="","",COUNTIF($K$1:K2966,K2966))</f>
        <v/>
      </c>
      <c r="H2966" s="1" t="str">
        <f>IF(I2966="","",COUNTIF($G$2:G2966,1))</f>
        <v/>
      </c>
    </row>
    <row r="2967" spans="1:8" x14ac:dyDescent="0.2">
      <c r="A2967" s="1" t="str">
        <f t="shared" si="92"/>
        <v/>
      </c>
      <c r="B2967" s="1" t="str">
        <f t="shared" si="93"/>
        <v/>
      </c>
      <c r="C2967" s="1" t="str">
        <f>IF(I2967="","",IF(J2967="OUT","",IF(COUNTIF($A$2:A2967,A2967)=1,1,"")))</f>
        <v/>
      </c>
      <c r="D2967" s="1" t="str">
        <f>IF(I2967="","",IF(J2967="IN","",IF(COUNTIF($A$2:A2967,A2967)=1,1,"")))</f>
        <v/>
      </c>
      <c r="E2967" s="1" t="str">
        <f>IF(I2967="","",IF(J2967="OUT","",IF(COUNTIF(B$2:$B2967,B2967)=1,1,"")))</f>
        <v/>
      </c>
      <c r="F2967" s="1" t="str">
        <f>IF(I2967="","",IF(J2967="IN","",IF(COUNTIF($B$2:B2967,B2967)=1,1,"")))</f>
        <v/>
      </c>
      <c r="G2967" s="1" t="str">
        <f>IF(I2967="","",COUNTIF($K$1:K2967,K2967))</f>
        <v/>
      </c>
      <c r="H2967" s="1" t="str">
        <f>IF(I2967="","",COUNTIF($G$2:G2967,1))</f>
        <v/>
      </c>
    </row>
    <row r="2968" spans="1:8" x14ac:dyDescent="0.2">
      <c r="A2968" s="1" t="str">
        <f t="shared" si="92"/>
        <v/>
      </c>
      <c r="B2968" s="1" t="str">
        <f t="shared" si="93"/>
        <v/>
      </c>
      <c r="C2968" s="1" t="str">
        <f>IF(I2968="","",IF(J2968="OUT","",IF(COUNTIF($A$2:A2968,A2968)=1,1,"")))</f>
        <v/>
      </c>
      <c r="D2968" s="1" t="str">
        <f>IF(I2968="","",IF(J2968="IN","",IF(COUNTIF($A$2:A2968,A2968)=1,1,"")))</f>
        <v/>
      </c>
      <c r="E2968" s="1" t="str">
        <f>IF(I2968="","",IF(J2968="OUT","",IF(COUNTIF(B$2:$B2968,B2968)=1,1,"")))</f>
        <v/>
      </c>
      <c r="F2968" s="1" t="str">
        <f>IF(I2968="","",IF(J2968="IN","",IF(COUNTIF($B$2:B2968,B2968)=1,1,"")))</f>
        <v/>
      </c>
      <c r="G2968" s="1" t="str">
        <f>IF(I2968="","",COUNTIF($K$1:K2968,K2968))</f>
        <v/>
      </c>
      <c r="H2968" s="1" t="str">
        <f>IF(I2968="","",COUNTIF($G$2:G2968,1))</f>
        <v/>
      </c>
    </row>
    <row r="2969" spans="1:8" x14ac:dyDescent="0.2">
      <c r="A2969" s="1" t="str">
        <f t="shared" si="92"/>
        <v/>
      </c>
      <c r="B2969" s="1" t="str">
        <f t="shared" si="93"/>
        <v/>
      </c>
      <c r="C2969" s="1" t="str">
        <f>IF(I2969="","",IF(J2969="OUT","",IF(COUNTIF($A$2:A2969,A2969)=1,1,"")))</f>
        <v/>
      </c>
      <c r="D2969" s="1" t="str">
        <f>IF(I2969="","",IF(J2969="IN","",IF(COUNTIF($A$2:A2969,A2969)=1,1,"")))</f>
        <v/>
      </c>
      <c r="E2969" s="1" t="str">
        <f>IF(I2969="","",IF(J2969="OUT","",IF(COUNTIF(B$2:$B2969,B2969)=1,1,"")))</f>
        <v/>
      </c>
      <c r="F2969" s="1" t="str">
        <f>IF(I2969="","",IF(J2969="IN","",IF(COUNTIF($B$2:B2969,B2969)=1,1,"")))</f>
        <v/>
      </c>
      <c r="G2969" s="1" t="str">
        <f>IF(I2969="","",COUNTIF($K$1:K2969,K2969))</f>
        <v/>
      </c>
      <c r="H2969" s="1" t="str">
        <f>IF(I2969="","",COUNTIF($G$2:G2969,1))</f>
        <v/>
      </c>
    </row>
    <row r="2970" spans="1:8" x14ac:dyDescent="0.2">
      <c r="A2970" s="1" t="str">
        <f t="shared" si="92"/>
        <v/>
      </c>
      <c r="B2970" s="1" t="str">
        <f t="shared" si="93"/>
        <v/>
      </c>
      <c r="C2970" s="1" t="str">
        <f>IF(I2970="","",IF(J2970="OUT","",IF(COUNTIF($A$2:A2970,A2970)=1,1,"")))</f>
        <v/>
      </c>
      <c r="D2970" s="1" t="str">
        <f>IF(I2970="","",IF(J2970="IN","",IF(COUNTIF($A$2:A2970,A2970)=1,1,"")))</f>
        <v/>
      </c>
      <c r="E2970" s="1" t="str">
        <f>IF(I2970="","",IF(J2970="OUT","",IF(COUNTIF(B$2:$B2970,B2970)=1,1,"")))</f>
        <v/>
      </c>
      <c r="F2970" s="1" t="str">
        <f>IF(I2970="","",IF(J2970="IN","",IF(COUNTIF($B$2:B2970,B2970)=1,1,"")))</f>
        <v/>
      </c>
      <c r="G2970" s="1" t="str">
        <f>IF(I2970="","",COUNTIF($K$1:K2970,K2970))</f>
        <v/>
      </c>
      <c r="H2970" s="1" t="str">
        <f>IF(I2970="","",COUNTIF($G$2:G2970,1))</f>
        <v/>
      </c>
    </row>
    <row r="2971" spans="1:8" x14ac:dyDescent="0.2">
      <c r="A2971" s="1" t="str">
        <f t="shared" si="92"/>
        <v/>
      </c>
      <c r="B2971" s="1" t="str">
        <f t="shared" si="93"/>
        <v/>
      </c>
      <c r="C2971" s="1" t="str">
        <f>IF(I2971="","",IF(J2971="OUT","",IF(COUNTIF($A$2:A2971,A2971)=1,1,"")))</f>
        <v/>
      </c>
      <c r="D2971" s="1" t="str">
        <f>IF(I2971="","",IF(J2971="IN","",IF(COUNTIF($A$2:A2971,A2971)=1,1,"")))</f>
        <v/>
      </c>
      <c r="E2971" s="1" t="str">
        <f>IF(I2971="","",IF(J2971="OUT","",IF(COUNTIF(B$2:$B2971,B2971)=1,1,"")))</f>
        <v/>
      </c>
      <c r="F2971" s="1" t="str">
        <f>IF(I2971="","",IF(J2971="IN","",IF(COUNTIF($B$2:B2971,B2971)=1,1,"")))</f>
        <v/>
      </c>
      <c r="G2971" s="1" t="str">
        <f>IF(I2971="","",COUNTIF($K$1:K2971,K2971))</f>
        <v/>
      </c>
      <c r="H2971" s="1" t="str">
        <f>IF(I2971="","",COUNTIF($G$2:G2971,1))</f>
        <v/>
      </c>
    </row>
    <row r="2972" spans="1:8" x14ac:dyDescent="0.2">
      <c r="A2972" s="1" t="str">
        <f t="shared" si="92"/>
        <v/>
      </c>
      <c r="B2972" s="1" t="str">
        <f t="shared" si="93"/>
        <v/>
      </c>
      <c r="C2972" s="1" t="str">
        <f>IF(I2972="","",IF(J2972="OUT","",IF(COUNTIF($A$2:A2972,A2972)=1,1,"")))</f>
        <v/>
      </c>
      <c r="D2972" s="1" t="str">
        <f>IF(I2972="","",IF(J2972="IN","",IF(COUNTIF($A$2:A2972,A2972)=1,1,"")))</f>
        <v/>
      </c>
      <c r="E2972" s="1" t="str">
        <f>IF(I2972="","",IF(J2972="OUT","",IF(COUNTIF(B$2:$B2972,B2972)=1,1,"")))</f>
        <v/>
      </c>
      <c r="F2972" s="1" t="str">
        <f>IF(I2972="","",IF(J2972="IN","",IF(COUNTIF($B$2:B2972,B2972)=1,1,"")))</f>
        <v/>
      </c>
      <c r="G2972" s="1" t="str">
        <f>IF(I2972="","",COUNTIF($K$1:K2972,K2972))</f>
        <v/>
      </c>
      <c r="H2972" s="1" t="str">
        <f>IF(I2972="","",COUNTIF($G$2:G2972,1))</f>
        <v/>
      </c>
    </row>
    <row r="2973" spans="1:8" x14ac:dyDescent="0.2">
      <c r="A2973" s="1" t="str">
        <f t="shared" si="92"/>
        <v/>
      </c>
      <c r="B2973" s="1" t="str">
        <f t="shared" si="93"/>
        <v/>
      </c>
      <c r="C2973" s="1" t="str">
        <f>IF(I2973="","",IF(J2973="OUT","",IF(COUNTIF($A$2:A2973,A2973)=1,1,"")))</f>
        <v/>
      </c>
      <c r="D2973" s="1" t="str">
        <f>IF(I2973="","",IF(J2973="IN","",IF(COUNTIF($A$2:A2973,A2973)=1,1,"")))</f>
        <v/>
      </c>
      <c r="E2973" s="1" t="str">
        <f>IF(I2973="","",IF(J2973="OUT","",IF(COUNTIF(B$2:$B2973,B2973)=1,1,"")))</f>
        <v/>
      </c>
      <c r="F2973" s="1" t="str">
        <f>IF(I2973="","",IF(J2973="IN","",IF(COUNTIF($B$2:B2973,B2973)=1,1,"")))</f>
        <v/>
      </c>
      <c r="G2973" s="1" t="str">
        <f>IF(I2973="","",COUNTIF($K$1:K2973,K2973))</f>
        <v/>
      </c>
      <c r="H2973" s="1" t="str">
        <f>IF(I2973="","",COUNTIF($G$2:G2973,1))</f>
        <v/>
      </c>
    </row>
    <row r="2974" spans="1:8" x14ac:dyDescent="0.2">
      <c r="A2974" s="1" t="str">
        <f t="shared" si="92"/>
        <v/>
      </c>
      <c r="B2974" s="1" t="str">
        <f t="shared" si="93"/>
        <v/>
      </c>
      <c r="C2974" s="1" t="str">
        <f>IF(I2974="","",IF(J2974="OUT","",IF(COUNTIF($A$2:A2974,A2974)=1,1,"")))</f>
        <v/>
      </c>
      <c r="D2974" s="1" t="str">
        <f>IF(I2974="","",IF(J2974="IN","",IF(COUNTIF($A$2:A2974,A2974)=1,1,"")))</f>
        <v/>
      </c>
      <c r="E2974" s="1" t="str">
        <f>IF(I2974="","",IF(J2974="OUT","",IF(COUNTIF(B$2:$B2974,B2974)=1,1,"")))</f>
        <v/>
      </c>
      <c r="F2974" s="1" t="str">
        <f>IF(I2974="","",IF(J2974="IN","",IF(COUNTIF($B$2:B2974,B2974)=1,1,"")))</f>
        <v/>
      </c>
      <c r="G2974" s="1" t="str">
        <f>IF(I2974="","",COUNTIF($K$1:K2974,K2974))</f>
        <v/>
      </c>
      <c r="H2974" s="1" t="str">
        <f>IF(I2974="","",COUNTIF($G$2:G2974,1))</f>
        <v/>
      </c>
    </row>
    <row r="2975" spans="1:8" x14ac:dyDescent="0.2">
      <c r="A2975" s="1" t="str">
        <f t="shared" si="92"/>
        <v/>
      </c>
      <c r="B2975" s="1" t="str">
        <f t="shared" si="93"/>
        <v/>
      </c>
      <c r="C2975" s="1" t="str">
        <f>IF(I2975="","",IF(J2975="OUT","",IF(COUNTIF($A$2:A2975,A2975)=1,1,"")))</f>
        <v/>
      </c>
      <c r="D2975" s="1" t="str">
        <f>IF(I2975="","",IF(J2975="IN","",IF(COUNTIF($A$2:A2975,A2975)=1,1,"")))</f>
        <v/>
      </c>
      <c r="E2975" s="1" t="str">
        <f>IF(I2975="","",IF(J2975="OUT","",IF(COUNTIF(B$2:$B2975,B2975)=1,1,"")))</f>
        <v/>
      </c>
      <c r="F2975" s="1" t="str">
        <f>IF(I2975="","",IF(J2975="IN","",IF(COUNTIF($B$2:B2975,B2975)=1,1,"")))</f>
        <v/>
      </c>
      <c r="G2975" s="1" t="str">
        <f>IF(I2975="","",COUNTIF($K$1:K2975,K2975))</f>
        <v/>
      </c>
      <c r="H2975" s="1" t="str">
        <f>IF(I2975="","",COUNTIF($G$2:G2975,1))</f>
        <v/>
      </c>
    </row>
    <row r="2976" spans="1:8" x14ac:dyDescent="0.2">
      <c r="A2976" s="1" t="str">
        <f t="shared" si="92"/>
        <v/>
      </c>
      <c r="B2976" s="1" t="str">
        <f t="shared" si="93"/>
        <v/>
      </c>
      <c r="C2976" s="1" t="str">
        <f>IF(I2976="","",IF(J2976="OUT","",IF(COUNTIF($A$2:A2976,A2976)=1,1,"")))</f>
        <v/>
      </c>
      <c r="D2976" s="1" t="str">
        <f>IF(I2976="","",IF(J2976="IN","",IF(COUNTIF($A$2:A2976,A2976)=1,1,"")))</f>
        <v/>
      </c>
      <c r="E2976" s="1" t="str">
        <f>IF(I2976="","",IF(J2976="OUT","",IF(COUNTIF(B$2:$B2976,B2976)=1,1,"")))</f>
        <v/>
      </c>
      <c r="F2976" s="1" t="str">
        <f>IF(I2976="","",IF(J2976="IN","",IF(COUNTIF($B$2:B2976,B2976)=1,1,"")))</f>
        <v/>
      </c>
      <c r="G2976" s="1" t="str">
        <f>IF(I2976="","",COUNTIF($K$1:K2976,K2976))</f>
        <v/>
      </c>
      <c r="H2976" s="1" t="str">
        <f>IF(I2976="","",COUNTIF($G$2:G2976,1))</f>
        <v/>
      </c>
    </row>
    <row r="2977" spans="1:8" x14ac:dyDescent="0.2">
      <c r="A2977" s="1" t="str">
        <f t="shared" si="92"/>
        <v/>
      </c>
      <c r="B2977" s="1" t="str">
        <f t="shared" si="93"/>
        <v/>
      </c>
      <c r="C2977" s="1" t="str">
        <f>IF(I2977="","",IF(J2977="OUT","",IF(COUNTIF($A$2:A2977,A2977)=1,1,"")))</f>
        <v/>
      </c>
      <c r="D2977" s="1" t="str">
        <f>IF(I2977="","",IF(J2977="IN","",IF(COUNTIF($A$2:A2977,A2977)=1,1,"")))</f>
        <v/>
      </c>
      <c r="E2977" s="1" t="str">
        <f>IF(I2977="","",IF(J2977="OUT","",IF(COUNTIF(B$2:$B2977,B2977)=1,1,"")))</f>
        <v/>
      </c>
      <c r="F2977" s="1" t="str">
        <f>IF(I2977="","",IF(J2977="IN","",IF(COUNTIF($B$2:B2977,B2977)=1,1,"")))</f>
        <v/>
      </c>
      <c r="G2977" s="1" t="str">
        <f>IF(I2977="","",COUNTIF($K$1:K2977,K2977))</f>
        <v/>
      </c>
      <c r="H2977" s="1" t="str">
        <f>IF(I2977="","",COUNTIF($G$2:G2977,1))</f>
        <v/>
      </c>
    </row>
    <row r="2978" spans="1:8" x14ac:dyDescent="0.2">
      <c r="A2978" s="1" t="str">
        <f t="shared" si="92"/>
        <v/>
      </c>
      <c r="B2978" s="1" t="str">
        <f t="shared" si="93"/>
        <v/>
      </c>
      <c r="C2978" s="1" t="str">
        <f>IF(I2978="","",IF(J2978="OUT","",IF(COUNTIF($A$2:A2978,A2978)=1,1,"")))</f>
        <v/>
      </c>
      <c r="D2978" s="1" t="str">
        <f>IF(I2978="","",IF(J2978="IN","",IF(COUNTIF($A$2:A2978,A2978)=1,1,"")))</f>
        <v/>
      </c>
      <c r="E2978" s="1" t="str">
        <f>IF(I2978="","",IF(J2978="OUT","",IF(COUNTIF(B$2:$B2978,B2978)=1,1,"")))</f>
        <v/>
      </c>
      <c r="F2978" s="1" t="str">
        <f>IF(I2978="","",IF(J2978="IN","",IF(COUNTIF($B$2:B2978,B2978)=1,1,"")))</f>
        <v/>
      </c>
      <c r="G2978" s="1" t="str">
        <f>IF(I2978="","",COUNTIF($K$1:K2978,K2978))</f>
        <v/>
      </c>
      <c r="H2978" s="1" t="str">
        <f>IF(I2978="","",COUNTIF($G$2:G2978,1))</f>
        <v/>
      </c>
    </row>
    <row r="2979" spans="1:8" x14ac:dyDescent="0.2">
      <c r="A2979" s="1" t="str">
        <f t="shared" si="92"/>
        <v/>
      </c>
      <c r="B2979" s="1" t="str">
        <f t="shared" si="93"/>
        <v/>
      </c>
      <c r="C2979" s="1" t="str">
        <f>IF(I2979="","",IF(J2979="OUT","",IF(COUNTIF($A$2:A2979,A2979)=1,1,"")))</f>
        <v/>
      </c>
      <c r="D2979" s="1" t="str">
        <f>IF(I2979="","",IF(J2979="IN","",IF(COUNTIF($A$2:A2979,A2979)=1,1,"")))</f>
        <v/>
      </c>
      <c r="E2979" s="1" t="str">
        <f>IF(I2979="","",IF(J2979="OUT","",IF(COUNTIF(B$2:$B2979,B2979)=1,1,"")))</f>
        <v/>
      </c>
      <c r="F2979" s="1" t="str">
        <f>IF(I2979="","",IF(J2979="IN","",IF(COUNTIF($B$2:B2979,B2979)=1,1,"")))</f>
        <v/>
      </c>
      <c r="G2979" s="1" t="str">
        <f>IF(I2979="","",COUNTIF($K$1:K2979,K2979))</f>
        <v/>
      </c>
      <c r="H2979" s="1" t="str">
        <f>IF(I2979="","",COUNTIF($G$2:G2979,1))</f>
        <v/>
      </c>
    </row>
    <row r="2980" spans="1:8" x14ac:dyDescent="0.2">
      <c r="A2980" s="1" t="str">
        <f t="shared" ref="A2980:A3043" si="94">IF(I2980="","",L2980&amp;"-"&amp;K2980&amp;"-"&amp;I2980&amp;"-"&amp;J2980)</f>
        <v/>
      </c>
      <c r="B2980" s="1" t="str">
        <f t="shared" ref="B2980:B3043" si="95">IF(I2980="","",L2980&amp;"-"&amp;K2980&amp;"-"&amp;J2980)</f>
        <v/>
      </c>
      <c r="C2980" s="1" t="str">
        <f>IF(I2980="","",IF(J2980="OUT","",IF(COUNTIF($A$2:A2980,A2980)=1,1,"")))</f>
        <v/>
      </c>
      <c r="D2980" s="1" t="str">
        <f>IF(I2980="","",IF(J2980="IN","",IF(COUNTIF($A$2:A2980,A2980)=1,1,"")))</f>
        <v/>
      </c>
      <c r="E2980" s="1" t="str">
        <f>IF(I2980="","",IF(J2980="OUT","",IF(COUNTIF(B$2:$B2980,B2980)=1,1,"")))</f>
        <v/>
      </c>
      <c r="F2980" s="1" t="str">
        <f>IF(I2980="","",IF(J2980="IN","",IF(COUNTIF($B$2:B2980,B2980)=1,1,"")))</f>
        <v/>
      </c>
      <c r="G2980" s="1" t="str">
        <f>IF(I2980="","",COUNTIF($K$1:K2980,K2980))</f>
        <v/>
      </c>
      <c r="H2980" s="1" t="str">
        <f>IF(I2980="","",COUNTIF($G$2:G2980,1))</f>
        <v/>
      </c>
    </row>
    <row r="2981" spans="1:8" x14ac:dyDescent="0.2">
      <c r="A2981" s="1" t="str">
        <f t="shared" si="94"/>
        <v/>
      </c>
      <c r="B2981" s="1" t="str">
        <f t="shared" si="95"/>
        <v/>
      </c>
      <c r="C2981" s="1" t="str">
        <f>IF(I2981="","",IF(J2981="OUT","",IF(COUNTIF($A$2:A2981,A2981)=1,1,"")))</f>
        <v/>
      </c>
      <c r="D2981" s="1" t="str">
        <f>IF(I2981="","",IF(J2981="IN","",IF(COUNTIF($A$2:A2981,A2981)=1,1,"")))</f>
        <v/>
      </c>
      <c r="E2981" s="1" t="str">
        <f>IF(I2981="","",IF(J2981="OUT","",IF(COUNTIF(B$2:$B2981,B2981)=1,1,"")))</f>
        <v/>
      </c>
      <c r="F2981" s="1" t="str">
        <f>IF(I2981="","",IF(J2981="IN","",IF(COUNTIF($B$2:B2981,B2981)=1,1,"")))</f>
        <v/>
      </c>
      <c r="G2981" s="1" t="str">
        <f>IF(I2981="","",COUNTIF($K$1:K2981,K2981))</f>
        <v/>
      </c>
      <c r="H2981" s="1" t="str">
        <f>IF(I2981="","",COUNTIF($G$2:G2981,1))</f>
        <v/>
      </c>
    </row>
    <row r="2982" spans="1:8" x14ac:dyDescent="0.2">
      <c r="A2982" s="1" t="str">
        <f t="shared" si="94"/>
        <v/>
      </c>
      <c r="B2982" s="1" t="str">
        <f t="shared" si="95"/>
        <v/>
      </c>
      <c r="C2982" s="1" t="str">
        <f>IF(I2982="","",IF(J2982="OUT","",IF(COUNTIF($A$2:A2982,A2982)=1,1,"")))</f>
        <v/>
      </c>
      <c r="D2982" s="1" t="str">
        <f>IF(I2982="","",IF(J2982="IN","",IF(COUNTIF($A$2:A2982,A2982)=1,1,"")))</f>
        <v/>
      </c>
      <c r="E2982" s="1" t="str">
        <f>IF(I2982="","",IF(J2982="OUT","",IF(COUNTIF(B$2:$B2982,B2982)=1,1,"")))</f>
        <v/>
      </c>
      <c r="F2982" s="1" t="str">
        <f>IF(I2982="","",IF(J2982="IN","",IF(COUNTIF($B$2:B2982,B2982)=1,1,"")))</f>
        <v/>
      </c>
      <c r="G2982" s="1" t="str">
        <f>IF(I2982="","",COUNTIF($K$1:K2982,K2982))</f>
        <v/>
      </c>
      <c r="H2982" s="1" t="str">
        <f>IF(I2982="","",COUNTIF($G$2:G2982,1))</f>
        <v/>
      </c>
    </row>
    <row r="2983" spans="1:8" x14ac:dyDescent="0.2">
      <c r="A2983" s="1" t="str">
        <f t="shared" si="94"/>
        <v/>
      </c>
      <c r="B2983" s="1" t="str">
        <f t="shared" si="95"/>
        <v/>
      </c>
      <c r="C2983" s="1" t="str">
        <f>IF(I2983="","",IF(J2983="OUT","",IF(COUNTIF($A$2:A2983,A2983)=1,1,"")))</f>
        <v/>
      </c>
      <c r="D2983" s="1" t="str">
        <f>IF(I2983="","",IF(J2983="IN","",IF(COUNTIF($A$2:A2983,A2983)=1,1,"")))</f>
        <v/>
      </c>
      <c r="E2983" s="1" t="str">
        <f>IF(I2983="","",IF(J2983="OUT","",IF(COUNTIF(B$2:$B2983,B2983)=1,1,"")))</f>
        <v/>
      </c>
      <c r="F2983" s="1" t="str">
        <f>IF(I2983="","",IF(J2983="IN","",IF(COUNTIF($B$2:B2983,B2983)=1,1,"")))</f>
        <v/>
      </c>
      <c r="G2983" s="1" t="str">
        <f>IF(I2983="","",COUNTIF($K$1:K2983,K2983))</f>
        <v/>
      </c>
      <c r="H2983" s="1" t="str">
        <f>IF(I2983="","",COUNTIF($G$2:G2983,1))</f>
        <v/>
      </c>
    </row>
    <row r="2984" spans="1:8" x14ac:dyDescent="0.2">
      <c r="A2984" s="1" t="str">
        <f t="shared" si="94"/>
        <v/>
      </c>
      <c r="B2984" s="1" t="str">
        <f t="shared" si="95"/>
        <v/>
      </c>
      <c r="C2984" s="1" t="str">
        <f>IF(I2984="","",IF(J2984="OUT","",IF(COUNTIF($A$2:A2984,A2984)=1,1,"")))</f>
        <v/>
      </c>
      <c r="D2984" s="1" t="str">
        <f>IF(I2984="","",IF(J2984="IN","",IF(COUNTIF($A$2:A2984,A2984)=1,1,"")))</f>
        <v/>
      </c>
      <c r="E2984" s="1" t="str">
        <f>IF(I2984="","",IF(J2984="OUT","",IF(COUNTIF(B$2:$B2984,B2984)=1,1,"")))</f>
        <v/>
      </c>
      <c r="F2984" s="1" t="str">
        <f>IF(I2984="","",IF(J2984="IN","",IF(COUNTIF($B$2:B2984,B2984)=1,1,"")))</f>
        <v/>
      </c>
      <c r="G2984" s="1" t="str">
        <f>IF(I2984="","",COUNTIF($K$1:K2984,K2984))</f>
        <v/>
      </c>
      <c r="H2984" s="1" t="str">
        <f>IF(I2984="","",COUNTIF($G$2:G2984,1))</f>
        <v/>
      </c>
    </row>
    <row r="2985" spans="1:8" x14ac:dyDescent="0.2">
      <c r="A2985" s="1" t="str">
        <f t="shared" si="94"/>
        <v/>
      </c>
      <c r="B2985" s="1" t="str">
        <f t="shared" si="95"/>
        <v/>
      </c>
      <c r="C2985" s="1" t="str">
        <f>IF(I2985="","",IF(J2985="OUT","",IF(COUNTIF($A$2:A2985,A2985)=1,1,"")))</f>
        <v/>
      </c>
      <c r="D2985" s="1" t="str">
        <f>IF(I2985="","",IF(J2985="IN","",IF(COUNTIF($A$2:A2985,A2985)=1,1,"")))</f>
        <v/>
      </c>
      <c r="E2985" s="1" t="str">
        <f>IF(I2985="","",IF(J2985="OUT","",IF(COUNTIF(B$2:$B2985,B2985)=1,1,"")))</f>
        <v/>
      </c>
      <c r="F2985" s="1" t="str">
        <f>IF(I2985="","",IF(J2985="IN","",IF(COUNTIF($B$2:B2985,B2985)=1,1,"")))</f>
        <v/>
      </c>
      <c r="G2985" s="1" t="str">
        <f>IF(I2985="","",COUNTIF($K$1:K2985,K2985))</f>
        <v/>
      </c>
      <c r="H2985" s="1" t="str">
        <f>IF(I2985="","",COUNTIF($G$2:G2985,1))</f>
        <v/>
      </c>
    </row>
    <row r="2986" spans="1:8" x14ac:dyDescent="0.2">
      <c r="A2986" s="1" t="str">
        <f t="shared" si="94"/>
        <v/>
      </c>
      <c r="B2986" s="1" t="str">
        <f t="shared" si="95"/>
        <v/>
      </c>
      <c r="C2986" s="1" t="str">
        <f>IF(I2986="","",IF(J2986="OUT","",IF(COUNTIF($A$2:A2986,A2986)=1,1,"")))</f>
        <v/>
      </c>
      <c r="D2986" s="1" t="str">
        <f>IF(I2986="","",IF(J2986="IN","",IF(COUNTIF($A$2:A2986,A2986)=1,1,"")))</f>
        <v/>
      </c>
      <c r="E2986" s="1" t="str">
        <f>IF(I2986="","",IF(J2986="OUT","",IF(COUNTIF(B$2:$B2986,B2986)=1,1,"")))</f>
        <v/>
      </c>
      <c r="F2986" s="1" t="str">
        <f>IF(I2986="","",IF(J2986="IN","",IF(COUNTIF($B$2:B2986,B2986)=1,1,"")))</f>
        <v/>
      </c>
      <c r="G2986" s="1" t="str">
        <f>IF(I2986="","",COUNTIF($K$1:K2986,K2986))</f>
        <v/>
      </c>
      <c r="H2986" s="1" t="str">
        <f>IF(I2986="","",COUNTIF($G$2:G2986,1))</f>
        <v/>
      </c>
    </row>
    <row r="2987" spans="1:8" x14ac:dyDescent="0.2">
      <c r="A2987" s="1" t="str">
        <f t="shared" si="94"/>
        <v/>
      </c>
      <c r="B2987" s="1" t="str">
        <f t="shared" si="95"/>
        <v/>
      </c>
      <c r="C2987" s="1" t="str">
        <f>IF(I2987="","",IF(J2987="OUT","",IF(COUNTIF($A$2:A2987,A2987)=1,1,"")))</f>
        <v/>
      </c>
      <c r="D2987" s="1" t="str">
        <f>IF(I2987="","",IF(J2987="IN","",IF(COUNTIF($A$2:A2987,A2987)=1,1,"")))</f>
        <v/>
      </c>
      <c r="E2987" s="1" t="str">
        <f>IF(I2987="","",IF(J2987="OUT","",IF(COUNTIF(B$2:$B2987,B2987)=1,1,"")))</f>
        <v/>
      </c>
      <c r="F2987" s="1" t="str">
        <f>IF(I2987="","",IF(J2987="IN","",IF(COUNTIF($B$2:B2987,B2987)=1,1,"")))</f>
        <v/>
      </c>
      <c r="G2987" s="1" t="str">
        <f>IF(I2987="","",COUNTIF($K$1:K2987,K2987))</f>
        <v/>
      </c>
      <c r="H2987" s="1" t="str">
        <f>IF(I2987="","",COUNTIF($G$2:G2987,1))</f>
        <v/>
      </c>
    </row>
    <row r="2988" spans="1:8" x14ac:dyDescent="0.2">
      <c r="A2988" s="1" t="str">
        <f t="shared" si="94"/>
        <v/>
      </c>
      <c r="B2988" s="1" t="str">
        <f t="shared" si="95"/>
        <v/>
      </c>
      <c r="C2988" s="1" t="str">
        <f>IF(I2988="","",IF(J2988="OUT","",IF(COUNTIF($A$2:A2988,A2988)=1,1,"")))</f>
        <v/>
      </c>
      <c r="D2988" s="1" t="str">
        <f>IF(I2988="","",IF(J2988="IN","",IF(COUNTIF($A$2:A2988,A2988)=1,1,"")))</f>
        <v/>
      </c>
      <c r="E2988" s="1" t="str">
        <f>IF(I2988="","",IF(J2988="OUT","",IF(COUNTIF(B$2:$B2988,B2988)=1,1,"")))</f>
        <v/>
      </c>
      <c r="F2988" s="1" t="str">
        <f>IF(I2988="","",IF(J2988="IN","",IF(COUNTIF($B$2:B2988,B2988)=1,1,"")))</f>
        <v/>
      </c>
      <c r="G2988" s="1" t="str">
        <f>IF(I2988="","",COUNTIF($K$1:K2988,K2988))</f>
        <v/>
      </c>
      <c r="H2988" s="1" t="str">
        <f>IF(I2988="","",COUNTIF($G$2:G2988,1))</f>
        <v/>
      </c>
    </row>
    <row r="2989" spans="1:8" x14ac:dyDescent="0.2">
      <c r="A2989" s="1" t="str">
        <f t="shared" si="94"/>
        <v/>
      </c>
      <c r="B2989" s="1" t="str">
        <f t="shared" si="95"/>
        <v/>
      </c>
      <c r="C2989" s="1" t="str">
        <f>IF(I2989="","",IF(J2989="OUT","",IF(COUNTIF($A$2:A2989,A2989)=1,1,"")))</f>
        <v/>
      </c>
      <c r="D2989" s="1" t="str">
        <f>IF(I2989="","",IF(J2989="IN","",IF(COUNTIF($A$2:A2989,A2989)=1,1,"")))</f>
        <v/>
      </c>
      <c r="E2989" s="1" t="str">
        <f>IF(I2989="","",IF(J2989="OUT","",IF(COUNTIF(B$2:$B2989,B2989)=1,1,"")))</f>
        <v/>
      </c>
      <c r="F2989" s="1" t="str">
        <f>IF(I2989="","",IF(J2989="IN","",IF(COUNTIF($B$2:B2989,B2989)=1,1,"")))</f>
        <v/>
      </c>
      <c r="G2989" s="1" t="str">
        <f>IF(I2989="","",COUNTIF($K$1:K2989,K2989))</f>
        <v/>
      </c>
      <c r="H2989" s="1" t="str">
        <f>IF(I2989="","",COUNTIF($G$2:G2989,1))</f>
        <v/>
      </c>
    </row>
    <row r="2990" spans="1:8" x14ac:dyDescent="0.2">
      <c r="A2990" s="1" t="str">
        <f t="shared" si="94"/>
        <v/>
      </c>
      <c r="B2990" s="1" t="str">
        <f t="shared" si="95"/>
        <v/>
      </c>
      <c r="C2990" s="1" t="str">
        <f>IF(I2990="","",IF(J2990="OUT","",IF(COUNTIF($A$2:A2990,A2990)=1,1,"")))</f>
        <v/>
      </c>
      <c r="D2990" s="1" t="str">
        <f>IF(I2990="","",IF(J2990="IN","",IF(COUNTIF($A$2:A2990,A2990)=1,1,"")))</f>
        <v/>
      </c>
      <c r="E2990" s="1" t="str">
        <f>IF(I2990="","",IF(J2990="OUT","",IF(COUNTIF(B$2:$B2990,B2990)=1,1,"")))</f>
        <v/>
      </c>
      <c r="F2990" s="1" t="str">
        <f>IF(I2990="","",IF(J2990="IN","",IF(COUNTIF($B$2:B2990,B2990)=1,1,"")))</f>
        <v/>
      </c>
      <c r="G2990" s="1" t="str">
        <f>IF(I2990="","",COUNTIF($K$1:K2990,K2990))</f>
        <v/>
      </c>
      <c r="H2990" s="1" t="str">
        <f>IF(I2990="","",COUNTIF($G$2:G2990,1))</f>
        <v/>
      </c>
    </row>
    <row r="2991" spans="1:8" x14ac:dyDescent="0.2">
      <c r="A2991" s="1" t="str">
        <f t="shared" si="94"/>
        <v/>
      </c>
      <c r="B2991" s="1" t="str">
        <f t="shared" si="95"/>
        <v/>
      </c>
      <c r="C2991" s="1" t="str">
        <f>IF(I2991="","",IF(J2991="OUT","",IF(COUNTIF($A$2:A2991,A2991)=1,1,"")))</f>
        <v/>
      </c>
      <c r="D2991" s="1" t="str">
        <f>IF(I2991="","",IF(J2991="IN","",IF(COUNTIF($A$2:A2991,A2991)=1,1,"")))</f>
        <v/>
      </c>
      <c r="E2991" s="1" t="str">
        <f>IF(I2991="","",IF(J2991="OUT","",IF(COUNTIF(B$2:$B2991,B2991)=1,1,"")))</f>
        <v/>
      </c>
      <c r="F2991" s="1" t="str">
        <f>IF(I2991="","",IF(J2991="IN","",IF(COUNTIF($B$2:B2991,B2991)=1,1,"")))</f>
        <v/>
      </c>
      <c r="G2991" s="1" t="str">
        <f>IF(I2991="","",COUNTIF($K$1:K2991,K2991))</f>
        <v/>
      </c>
      <c r="H2991" s="1" t="str">
        <f>IF(I2991="","",COUNTIF($G$2:G2991,1))</f>
        <v/>
      </c>
    </row>
    <row r="2992" spans="1:8" x14ac:dyDescent="0.2">
      <c r="A2992" s="1" t="str">
        <f t="shared" si="94"/>
        <v/>
      </c>
      <c r="B2992" s="1" t="str">
        <f t="shared" si="95"/>
        <v/>
      </c>
      <c r="C2992" s="1" t="str">
        <f>IF(I2992="","",IF(J2992="OUT","",IF(COUNTIF($A$2:A2992,A2992)=1,1,"")))</f>
        <v/>
      </c>
      <c r="D2992" s="1" t="str">
        <f>IF(I2992="","",IF(J2992="IN","",IF(COUNTIF($A$2:A2992,A2992)=1,1,"")))</f>
        <v/>
      </c>
      <c r="E2992" s="1" t="str">
        <f>IF(I2992="","",IF(J2992="OUT","",IF(COUNTIF(B$2:$B2992,B2992)=1,1,"")))</f>
        <v/>
      </c>
      <c r="F2992" s="1" t="str">
        <f>IF(I2992="","",IF(J2992="IN","",IF(COUNTIF($B$2:B2992,B2992)=1,1,"")))</f>
        <v/>
      </c>
      <c r="G2992" s="1" t="str">
        <f>IF(I2992="","",COUNTIF($K$1:K2992,K2992))</f>
        <v/>
      </c>
      <c r="H2992" s="1" t="str">
        <f>IF(I2992="","",COUNTIF($G$2:G2992,1))</f>
        <v/>
      </c>
    </row>
    <row r="2993" spans="1:8" x14ac:dyDescent="0.2">
      <c r="A2993" s="1" t="str">
        <f t="shared" si="94"/>
        <v/>
      </c>
      <c r="B2993" s="1" t="str">
        <f t="shared" si="95"/>
        <v/>
      </c>
      <c r="C2993" s="1" t="str">
        <f>IF(I2993="","",IF(J2993="OUT","",IF(COUNTIF($A$2:A2993,A2993)=1,1,"")))</f>
        <v/>
      </c>
      <c r="D2993" s="1" t="str">
        <f>IF(I2993="","",IF(J2993="IN","",IF(COUNTIF($A$2:A2993,A2993)=1,1,"")))</f>
        <v/>
      </c>
      <c r="E2993" s="1" t="str">
        <f>IF(I2993="","",IF(J2993="OUT","",IF(COUNTIF(B$2:$B2993,B2993)=1,1,"")))</f>
        <v/>
      </c>
      <c r="F2993" s="1" t="str">
        <f>IF(I2993="","",IF(J2993="IN","",IF(COUNTIF($B$2:B2993,B2993)=1,1,"")))</f>
        <v/>
      </c>
      <c r="G2993" s="1" t="str">
        <f>IF(I2993="","",COUNTIF($K$1:K2993,K2993))</f>
        <v/>
      </c>
      <c r="H2993" s="1" t="str">
        <f>IF(I2993="","",COUNTIF($G$2:G2993,1))</f>
        <v/>
      </c>
    </row>
    <row r="2994" spans="1:8" x14ac:dyDescent="0.2">
      <c r="A2994" s="1" t="str">
        <f t="shared" si="94"/>
        <v/>
      </c>
      <c r="B2994" s="1" t="str">
        <f t="shared" si="95"/>
        <v/>
      </c>
      <c r="C2994" s="1" t="str">
        <f>IF(I2994="","",IF(J2994="OUT","",IF(COUNTIF($A$2:A2994,A2994)=1,1,"")))</f>
        <v/>
      </c>
      <c r="D2994" s="1" t="str">
        <f>IF(I2994="","",IF(J2994="IN","",IF(COUNTIF($A$2:A2994,A2994)=1,1,"")))</f>
        <v/>
      </c>
      <c r="E2994" s="1" t="str">
        <f>IF(I2994="","",IF(J2994="OUT","",IF(COUNTIF(B$2:$B2994,B2994)=1,1,"")))</f>
        <v/>
      </c>
      <c r="F2994" s="1" t="str">
        <f>IF(I2994="","",IF(J2994="IN","",IF(COUNTIF($B$2:B2994,B2994)=1,1,"")))</f>
        <v/>
      </c>
      <c r="G2994" s="1" t="str">
        <f>IF(I2994="","",COUNTIF($K$1:K2994,K2994))</f>
        <v/>
      </c>
      <c r="H2994" s="1" t="str">
        <f>IF(I2994="","",COUNTIF($G$2:G2994,1))</f>
        <v/>
      </c>
    </row>
    <row r="2995" spans="1:8" x14ac:dyDescent="0.2">
      <c r="A2995" s="1" t="str">
        <f t="shared" si="94"/>
        <v/>
      </c>
      <c r="B2995" s="1" t="str">
        <f t="shared" si="95"/>
        <v/>
      </c>
      <c r="C2995" s="1" t="str">
        <f>IF(I2995="","",IF(J2995="OUT","",IF(COUNTIF($A$2:A2995,A2995)=1,1,"")))</f>
        <v/>
      </c>
      <c r="D2995" s="1" t="str">
        <f>IF(I2995="","",IF(J2995="IN","",IF(COUNTIF($A$2:A2995,A2995)=1,1,"")))</f>
        <v/>
      </c>
      <c r="E2995" s="1" t="str">
        <f>IF(I2995="","",IF(J2995="OUT","",IF(COUNTIF(B$2:$B2995,B2995)=1,1,"")))</f>
        <v/>
      </c>
      <c r="F2995" s="1" t="str">
        <f>IF(I2995="","",IF(J2995="IN","",IF(COUNTIF($B$2:B2995,B2995)=1,1,"")))</f>
        <v/>
      </c>
      <c r="G2995" s="1" t="str">
        <f>IF(I2995="","",COUNTIF($K$1:K2995,K2995))</f>
        <v/>
      </c>
      <c r="H2995" s="1" t="str">
        <f>IF(I2995="","",COUNTIF($G$2:G2995,1))</f>
        <v/>
      </c>
    </row>
    <row r="2996" spans="1:8" x14ac:dyDescent="0.2">
      <c r="A2996" s="1" t="str">
        <f t="shared" si="94"/>
        <v/>
      </c>
      <c r="B2996" s="1" t="str">
        <f t="shared" si="95"/>
        <v/>
      </c>
      <c r="C2996" s="1" t="str">
        <f>IF(I2996="","",IF(J2996="OUT","",IF(COUNTIF($A$2:A2996,A2996)=1,1,"")))</f>
        <v/>
      </c>
      <c r="D2996" s="1" t="str">
        <f>IF(I2996="","",IF(J2996="IN","",IF(COUNTIF($A$2:A2996,A2996)=1,1,"")))</f>
        <v/>
      </c>
      <c r="E2996" s="1" t="str">
        <f>IF(I2996="","",IF(J2996="OUT","",IF(COUNTIF(B$2:$B2996,B2996)=1,1,"")))</f>
        <v/>
      </c>
      <c r="F2996" s="1" t="str">
        <f>IF(I2996="","",IF(J2996="IN","",IF(COUNTIF($B$2:B2996,B2996)=1,1,"")))</f>
        <v/>
      </c>
      <c r="G2996" s="1" t="str">
        <f>IF(I2996="","",COUNTIF($K$1:K2996,K2996))</f>
        <v/>
      </c>
      <c r="H2996" s="1" t="str">
        <f>IF(I2996="","",COUNTIF($G$2:G2996,1))</f>
        <v/>
      </c>
    </row>
    <row r="2997" spans="1:8" x14ac:dyDescent="0.2">
      <c r="A2997" s="1" t="str">
        <f t="shared" si="94"/>
        <v/>
      </c>
      <c r="B2997" s="1" t="str">
        <f t="shared" si="95"/>
        <v/>
      </c>
      <c r="C2997" s="1" t="str">
        <f>IF(I2997="","",IF(J2997="OUT","",IF(COUNTIF($A$2:A2997,A2997)=1,1,"")))</f>
        <v/>
      </c>
      <c r="D2997" s="1" t="str">
        <f>IF(I2997="","",IF(J2997="IN","",IF(COUNTIF($A$2:A2997,A2997)=1,1,"")))</f>
        <v/>
      </c>
      <c r="E2997" s="1" t="str">
        <f>IF(I2997="","",IF(J2997="OUT","",IF(COUNTIF(B$2:$B2997,B2997)=1,1,"")))</f>
        <v/>
      </c>
      <c r="F2997" s="1" t="str">
        <f>IF(I2997="","",IF(J2997="IN","",IF(COUNTIF($B$2:B2997,B2997)=1,1,"")))</f>
        <v/>
      </c>
      <c r="G2997" s="1" t="str">
        <f>IF(I2997="","",COUNTIF($K$1:K2997,K2997))</f>
        <v/>
      </c>
      <c r="H2997" s="1" t="str">
        <f>IF(I2997="","",COUNTIF($G$2:G2997,1))</f>
        <v/>
      </c>
    </row>
    <row r="2998" spans="1:8" x14ac:dyDescent="0.2">
      <c r="A2998" s="1" t="str">
        <f t="shared" si="94"/>
        <v/>
      </c>
      <c r="B2998" s="1" t="str">
        <f t="shared" si="95"/>
        <v/>
      </c>
      <c r="C2998" s="1" t="str">
        <f>IF(I2998="","",IF(J2998="OUT","",IF(COUNTIF($A$2:A2998,A2998)=1,1,"")))</f>
        <v/>
      </c>
      <c r="D2998" s="1" t="str">
        <f>IF(I2998="","",IF(J2998="IN","",IF(COUNTIF($A$2:A2998,A2998)=1,1,"")))</f>
        <v/>
      </c>
      <c r="E2998" s="1" t="str">
        <f>IF(I2998="","",IF(J2998="OUT","",IF(COUNTIF(B$2:$B2998,B2998)=1,1,"")))</f>
        <v/>
      </c>
      <c r="F2998" s="1" t="str">
        <f>IF(I2998="","",IF(J2998="IN","",IF(COUNTIF($B$2:B2998,B2998)=1,1,"")))</f>
        <v/>
      </c>
      <c r="G2998" s="1" t="str">
        <f>IF(I2998="","",COUNTIF($K$1:K2998,K2998))</f>
        <v/>
      </c>
      <c r="H2998" s="1" t="str">
        <f>IF(I2998="","",COUNTIF($G$2:G2998,1))</f>
        <v/>
      </c>
    </row>
    <row r="2999" spans="1:8" x14ac:dyDescent="0.2">
      <c r="A2999" s="1" t="str">
        <f t="shared" si="94"/>
        <v/>
      </c>
      <c r="B2999" s="1" t="str">
        <f t="shared" si="95"/>
        <v/>
      </c>
      <c r="C2999" s="1" t="str">
        <f>IF(I2999="","",IF(J2999="OUT","",IF(COUNTIF($A$2:A2999,A2999)=1,1,"")))</f>
        <v/>
      </c>
      <c r="D2999" s="1" t="str">
        <f>IF(I2999="","",IF(J2999="IN","",IF(COUNTIF($A$2:A2999,A2999)=1,1,"")))</f>
        <v/>
      </c>
      <c r="E2999" s="1" t="str">
        <f>IF(I2999="","",IF(J2999="OUT","",IF(COUNTIF(B$2:$B2999,B2999)=1,1,"")))</f>
        <v/>
      </c>
      <c r="F2999" s="1" t="str">
        <f>IF(I2999="","",IF(J2999="IN","",IF(COUNTIF($B$2:B2999,B2999)=1,1,"")))</f>
        <v/>
      </c>
      <c r="G2999" s="1" t="str">
        <f>IF(I2999="","",COUNTIF($K$1:K2999,K2999))</f>
        <v/>
      </c>
      <c r="H2999" s="1" t="str">
        <f>IF(I2999="","",COUNTIF($G$2:G2999,1))</f>
        <v/>
      </c>
    </row>
    <row r="3000" spans="1:8" x14ac:dyDescent="0.2">
      <c r="A3000" s="1" t="str">
        <f t="shared" si="94"/>
        <v/>
      </c>
      <c r="B3000" s="1" t="str">
        <f t="shared" si="95"/>
        <v/>
      </c>
      <c r="C3000" s="1" t="str">
        <f>IF(I3000="","",IF(J3000="OUT","",IF(COUNTIF($A$2:A3000,A3000)=1,1,"")))</f>
        <v/>
      </c>
      <c r="D3000" s="1" t="str">
        <f>IF(I3000="","",IF(J3000="IN","",IF(COUNTIF($A$2:A3000,A3000)=1,1,"")))</f>
        <v/>
      </c>
      <c r="E3000" s="1" t="str">
        <f>IF(I3000="","",IF(J3000="OUT","",IF(COUNTIF(B$2:$B3000,B3000)=1,1,"")))</f>
        <v/>
      </c>
      <c r="F3000" s="1" t="str">
        <f>IF(I3000="","",IF(J3000="IN","",IF(COUNTIF($B$2:B3000,B3000)=1,1,"")))</f>
        <v/>
      </c>
      <c r="G3000" s="1" t="str">
        <f>IF(I3000="","",COUNTIF($K$1:K3000,K3000))</f>
        <v/>
      </c>
      <c r="H3000" s="1" t="str">
        <f>IF(I3000="","",COUNTIF($G$2:G3000,1))</f>
        <v/>
      </c>
    </row>
    <row r="3001" spans="1:8" x14ac:dyDescent="0.2">
      <c r="A3001" s="1" t="str">
        <f t="shared" si="94"/>
        <v/>
      </c>
      <c r="B3001" s="1" t="str">
        <f t="shared" si="95"/>
        <v/>
      </c>
      <c r="C3001" s="1" t="str">
        <f>IF(I3001="","",IF(J3001="OUT","",IF(COUNTIF($A$2:A3001,A3001)=1,1,"")))</f>
        <v/>
      </c>
      <c r="D3001" s="1" t="str">
        <f>IF(I3001="","",IF(J3001="IN","",IF(COUNTIF($A$2:A3001,A3001)=1,1,"")))</f>
        <v/>
      </c>
      <c r="E3001" s="1" t="str">
        <f>IF(I3001="","",IF(J3001="OUT","",IF(COUNTIF(B$2:$B3001,B3001)=1,1,"")))</f>
        <v/>
      </c>
      <c r="F3001" s="1" t="str">
        <f>IF(I3001="","",IF(J3001="IN","",IF(COUNTIF($B$2:B3001,B3001)=1,1,"")))</f>
        <v/>
      </c>
      <c r="G3001" s="1" t="str">
        <f>IF(I3001="","",COUNTIF($K$1:K3001,K3001))</f>
        <v/>
      </c>
      <c r="H3001" s="1" t="str">
        <f>IF(I3001="","",COUNTIF($G$2:G3001,1))</f>
        <v/>
      </c>
    </row>
    <row r="3002" spans="1:8" x14ac:dyDescent="0.2">
      <c r="A3002" s="1" t="str">
        <f t="shared" si="94"/>
        <v/>
      </c>
      <c r="B3002" s="1" t="str">
        <f t="shared" si="95"/>
        <v/>
      </c>
      <c r="C3002" s="1" t="str">
        <f>IF(I3002="","",IF(J3002="OUT","",IF(COUNTIF($A$2:A3002,A3002)=1,1,"")))</f>
        <v/>
      </c>
      <c r="D3002" s="1" t="str">
        <f>IF(I3002="","",IF(J3002="IN","",IF(COUNTIF($A$2:A3002,A3002)=1,1,"")))</f>
        <v/>
      </c>
      <c r="E3002" s="1" t="str">
        <f>IF(I3002="","",IF(J3002="OUT","",IF(COUNTIF(B$2:$B3002,B3002)=1,1,"")))</f>
        <v/>
      </c>
      <c r="F3002" s="1" t="str">
        <f>IF(I3002="","",IF(J3002="IN","",IF(COUNTIF($B$2:B3002,B3002)=1,1,"")))</f>
        <v/>
      </c>
      <c r="G3002" s="1" t="str">
        <f>IF(I3002="","",COUNTIF($K$1:K3002,K3002))</f>
        <v/>
      </c>
      <c r="H3002" s="1" t="str">
        <f>IF(I3002="","",COUNTIF($G$2:G3002,1))</f>
        <v/>
      </c>
    </row>
    <row r="3003" spans="1:8" x14ac:dyDescent="0.2">
      <c r="A3003" s="1" t="str">
        <f t="shared" si="94"/>
        <v/>
      </c>
      <c r="B3003" s="1" t="str">
        <f t="shared" si="95"/>
        <v/>
      </c>
      <c r="C3003" s="1" t="str">
        <f>IF(I3003="","",IF(J3003="OUT","",IF(COUNTIF($A$2:A3003,A3003)=1,1,"")))</f>
        <v/>
      </c>
      <c r="D3003" s="1" t="str">
        <f>IF(I3003="","",IF(J3003="IN","",IF(COUNTIF($A$2:A3003,A3003)=1,1,"")))</f>
        <v/>
      </c>
      <c r="E3003" s="1" t="str">
        <f>IF(I3003="","",IF(J3003="OUT","",IF(COUNTIF(B$2:$B3003,B3003)=1,1,"")))</f>
        <v/>
      </c>
      <c r="F3003" s="1" t="str">
        <f>IF(I3003="","",IF(J3003="IN","",IF(COUNTIF($B$2:B3003,B3003)=1,1,"")))</f>
        <v/>
      </c>
      <c r="G3003" s="1" t="str">
        <f>IF(I3003="","",COUNTIF($K$1:K3003,K3003))</f>
        <v/>
      </c>
      <c r="H3003" s="1" t="str">
        <f>IF(I3003="","",COUNTIF($G$2:G3003,1))</f>
        <v/>
      </c>
    </row>
    <row r="3004" spans="1:8" x14ac:dyDescent="0.2">
      <c r="A3004" s="1" t="str">
        <f t="shared" si="94"/>
        <v/>
      </c>
      <c r="B3004" s="1" t="str">
        <f t="shared" si="95"/>
        <v/>
      </c>
      <c r="C3004" s="1" t="str">
        <f>IF(I3004="","",IF(J3004="OUT","",IF(COUNTIF($A$2:A3004,A3004)=1,1,"")))</f>
        <v/>
      </c>
      <c r="D3004" s="1" t="str">
        <f>IF(I3004="","",IF(J3004="IN","",IF(COUNTIF($A$2:A3004,A3004)=1,1,"")))</f>
        <v/>
      </c>
      <c r="E3004" s="1" t="str">
        <f>IF(I3004="","",IF(J3004="OUT","",IF(COUNTIF(B$2:$B3004,B3004)=1,1,"")))</f>
        <v/>
      </c>
      <c r="F3004" s="1" t="str">
        <f>IF(I3004="","",IF(J3004="IN","",IF(COUNTIF($B$2:B3004,B3004)=1,1,"")))</f>
        <v/>
      </c>
      <c r="G3004" s="1" t="str">
        <f>IF(I3004="","",COUNTIF($K$1:K3004,K3004))</f>
        <v/>
      </c>
      <c r="H3004" s="1" t="str">
        <f>IF(I3004="","",COUNTIF($G$2:G3004,1))</f>
        <v/>
      </c>
    </row>
    <row r="3005" spans="1:8" x14ac:dyDescent="0.2">
      <c r="A3005" s="1" t="str">
        <f t="shared" si="94"/>
        <v/>
      </c>
      <c r="B3005" s="1" t="str">
        <f t="shared" si="95"/>
        <v/>
      </c>
      <c r="C3005" s="1" t="str">
        <f>IF(I3005="","",IF(J3005="OUT","",IF(COUNTIF($A$2:A3005,A3005)=1,1,"")))</f>
        <v/>
      </c>
      <c r="D3005" s="1" t="str">
        <f>IF(I3005="","",IF(J3005="IN","",IF(COUNTIF($A$2:A3005,A3005)=1,1,"")))</f>
        <v/>
      </c>
      <c r="E3005" s="1" t="str">
        <f>IF(I3005="","",IF(J3005="OUT","",IF(COUNTIF(B$2:$B3005,B3005)=1,1,"")))</f>
        <v/>
      </c>
      <c r="F3005" s="1" t="str">
        <f>IF(I3005="","",IF(J3005="IN","",IF(COUNTIF($B$2:B3005,B3005)=1,1,"")))</f>
        <v/>
      </c>
      <c r="G3005" s="1" t="str">
        <f>IF(I3005="","",COUNTIF($K$1:K3005,K3005))</f>
        <v/>
      </c>
      <c r="H3005" s="1" t="str">
        <f>IF(I3005="","",COUNTIF($G$2:G3005,1))</f>
        <v/>
      </c>
    </row>
    <row r="3006" spans="1:8" x14ac:dyDescent="0.2">
      <c r="A3006" s="1" t="str">
        <f t="shared" si="94"/>
        <v/>
      </c>
      <c r="B3006" s="1" t="str">
        <f t="shared" si="95"/>
        <v/>
      </c>
      <c r="C3006" s="1" t="str">
        <f>IF(I3006="","",IF(J3006="OUT","",IF(COUNTIF($A$2:A3006,A3006)=1,1,"")))</f>
        <v/>
      </c>
      <c r="D3006" s="1" t="str">
        <f>IF(I3006="","",IF(J3006="IN","",IF(COUNTIF($A$2:A3006,A3006)=1,1,"")))</f>
        <v/>
      </c>
      <c r="E3006" s="1" t="str">
        <f>IF(I3006="","",IF(J3006="OUT","",IF(COUNTIF(B$2:$B3006,B3006)=1,1,"")))</f>
        <v/>
      </c>
      <c r="F3006" s="1" t="str">
        <f>IF(I3006="","",IF(J3006="IN","",IF(COUNTIF($B$2:B3006,B3006)=1,1,"")))</f>
        <v/>
      </c>
      <c r="G3006" s="1" t="str">
        <f>IF(I3006="","",COUNTIF($K$1:K3006,K3006))</f>
        <v/>
      </c>
      <c r="H3006" s="1" t="str">
        <f>IF(I3006="","",COUNTIF($G$2:G3006,1))</f>
        <v/>
      </c>
    </row>
    <row r="3007" spans="1:8" x14ac:dyDescent="0.2">
      <c r="A3007" s="1" t="str">
        <f t="shared" si="94"/>
        <v/>
      </c>
      <c r="B3007" s="1" t="str">
        <f t="shared" si="95"/>
        <v/>
      </c>
      <c r="C3007" s="1" t="str">
        <f>IF(I3007="","",IF(J3007="OUT","",IF(COUNTIF($A$2:A3007,A3007)=1,1,"")))</f>
        <v/>
      </c>
      <c r="D3007" s="1" t="str">
        <f>IF(I3007="","",IF(J3007="IN","",IF(COUNTIF($A$2:A3007,A3007)=1,1,"")))</f>
        <v/>
      </c>
      <c r="E3007" s="1" t="str">
        <f>IF(I3007="","",IF(J3007="OUT","",IF(COUNTIF(B$2:$B3007,B3007)=1,1,"")))</f>
        <v/>
      </c>
      <c r="F3007" s="1" t="str">
        <f>IF(I3007="","",IF(J3007="IN","",IF(COUNTIF($B$2:B3007,B3007)=1,1,"")))</f>
        <v/>
      </c>
      <c r="G3007" s="1" t="str">
        <f>IF(I3007="","",COUNTIF($K$1:K3007,K3007))</f>
        <v/>
      </c>
      <c r="H3007" s="1" t="str">
        <f>IF(I3007="","",COUNTIF($G$2:G3007,1))</f>
        <v/>
      </c>
    </row>
    <row r="3008" spans="1:8" x14ac:dyDescent="0.2">
      <c r="A3008" s="1" t="str">
        <f t="shared" si="94"/>
        <v/>
      </c>
      <c r="B3008" s="1" t="str">
        <f t="shared" si="95"/>
        <v/>
      </c>
      <c r="C3008" s="1" t="str">
        <f>IF(I3008="","",IF(J3008="OUT","",IF(COUNTIF($A$2:A3008,A3008)=1,1,"")))</f>
        <v/>
      </c>
      <c r="D3008" s="1" t="str">
        <f>IF(I3008="","",IF(J3008="IN","",IF(COUNTIF($A$2:A3008,A3008)=1,1,"")))</f>
        <v/>
      </c>
      <c r="E3008" s="1" t="str">
        <f>IF(I3008="","",IF(J3008="OUT","",IF(COUNTIF(B$2:$B3008,B3008)=1,1,"")))</f>
        <v/>
      </c>
      <c r="F3008" s="1" t="str">
        <f>IF(I3008="","",IF(J3008="IN","",IF(COUNTIF($B$2:B3008,B3008)=1,1,"")))</f>
        <v/>
      </c>
      <c r="G3008" s="1" t="str">
        <f>IF(I3008="","",COUNTIF($K$1:K3008,K3008))</f>
        <v/>
      </c>
      <c r="H3008" s="1" t="str">
        <f>IF(I3008="","",COUNTIF($G$2:G3008,1))</f>
        <v/>
      </c>
    </row>
    <row r="3009" spans="1:8" x14ac:dyDescent="0.2">
      <c r="A3009" s="1" t="str">
        <f t="shared" si="94"/>
        <v/>
      </c>
      <c r="B3009" s="1" t="str">
        <f t="shared" si="95"/>
        <v/>
      </c>
      <c r="C3009" s="1" t="str">
        <f>IF(I3009="","",IF(J3009="OUT","",IF(COUNTIF($A$2:A3009,A3009)=1,1,"")))</f>
        <v/>
      </c>
      <c r="D3009" s="1" t="str">
        <f>IF(I3009="","",IF(J3009="IN","",IF(COUNTIF($A$2:A3009,A3009)=1,1,"")))</f>
        <v/>
      </c>
      <c r="E3009" s="1" t="str">
        <f>IF(I3009="","",IF(J3009="OUT","",IF(COUNTIF(B$2:$B3009,B3009)=1,1,"")))</f>
        <v/>
      </c>
      <c r="F3009" s="1" t="str">
        <f>IF(I3009="","",IF(J3009="IN","",IF(COUNTIF($B$2:B3009,B3009)=1,1,"")))</f>
        <v/>
      </c>
      <c r="G3009" s="1" t="str">
        <f>IF(I3009="","",COUNTIF($K$1:K3009,K3009))</f>
        <v/>
      </c>
      <c r="H3009" s="1" t="str">
        <f>IF(I3009="","",COUNTIF($G$2:G3009,1))</f>
        <v/>
      </c>
    </row>
    <row r="3010" spans="1:8" x14ac:dyDescent="0.2">
      <c r="A3010" s="1" t="str">
        <f t="shared" si="94"/>
        <v/>
      </c>
      <c r="B3010" s="1" t="str">
        <f t="shared" si="95"/>
        <v/>
      </c>
      <c r="C3010" s="1" t="str">
        <f>IF(I3010="","",IF(J3010="OUT","",IF(COUNTIF($A$2:A3010,A3010)=1,1,"")))</f>
        <v/>
      </c>
      <c r="D3010" s="1" t="str">
        <f>IF(I3010="","",IF(J3010="IN","",IF(COUNTIF($A$2:A3010,A3010)=1,1,"")))</f>
        <v/>
      </c>
      <c r="E3010" s="1" t="str">
        <f>IF(I3010="","",IF(J3010="OUT","",IF(COUNTIF(B$2:$B3010,B3010)=1,1,"")))</f>
        <v/>
      </c>
      <c r="F3010" s="1" t="str">
        <f>IF(I3010="","",IF(J3010="IN","",IF(COUNTIF($B$2:B3010,B3010)=1,1,"")))</f>
        <v/>
      </c>
      <c r="G3010" s="1" t="str">
        <f>IF(I3010="","",COUNTIF($K$1:K3010,K3010))</f>
        <v/>
      </c>
      <c r="H3010" s="1" t="str">
        <f>IF(I3010="","",COUNTIF($G$2:G3010,1))</f>
        <v/>
      </c>
    </row>
    <row r="3011" spans="1:8" x14ac:dyDescent="0.2">
      <c r="A3011" s="1" t="str">
        <f t="shared" si="94"/>
        <v/>
      </c>
      <c r="B3011" s="1" t="str">
        <f t="shared" si="95"/>
        <v/>
      </c>
      <c r="C3011" s="1" t="str">
        <f>IF(I3011="","",IF(J3011="OUT","",IF(COUNTIF($A$2:A3011,A3011)=1,1,"")))</f>
        <v/>
      </c>
      <c r="D3011" s="1" t="str">
        <f>IF(I3011="","",IF(J3011="IN","",IF(COUNTIF($A$2:A3011,A3011)=1,1,"")))</f>
        <v/>
      </c>
      <c r="E3011" s="1" t="str">
        <f>IF(I3011="","",IF(J3011="OUT","",IF(COUNTIF(B$2:$B3011,B3011)=1,1,"")))</f>
        <v/>
      </c>
      <c r="F3011" s="1" t="str">
        <f>IF(I3011="","",IF(J3011="IN","",IF(COUNTIF($B$2:B3011,B3011)=1,1,"")))</f>
        <v/>
      </c>
      <c r="G3011" s="1" t="str">
        <f>IF(I3011="","",COUNTIF($K$1:K3011,K3011))</f>
        <v/>
      </c>
      <c r="H3011" s="1" t="str">
        <f>IF(I3011="","",COUNTIF($G$2:G3011,1))</f>
        <v/>
      </c>
    </row>
    <row r="3012" spans="1:8" x14ac:dyDescent="0.2">
      <c r="A3012" s="1" t="str">
        <f t="shared" si="94"/>
        <v/>
      </c>
      <c r="B3012" s="1" t="str">
        <f t="shared" si="95"/>
        <v/>
      </c>
      <c r="C3012" s="1" t="str">
        <f>IF(I3012="","",IF(J3012="OUT","",IF(COUNTIF($A$2:A3012,A3012)=1,1,"")))</f>
        <v/>
      </c>
      <c r="D3012" s="1" t="str">
        <f>IF(I3012="","",IF(J3012="IN","",IF(COUNTIF($A$2:A3012,A3012)=1,1,"")))</f>
        <v/>
      </c>
      <c r="E3012" s="1" t="str">
        <f>IF(I3012="","",IF(J3012="OUT","",IF(COUNTIF(B$2:$B3012,B3012)=1,1,"")))</f>
        <v/>
      </c>
      <c r="F3012" s="1" t="str">
        <f>IF(I3012="","",IF(J3012="IN","",IF(COUNTIF($B$2:B3012,B3012)=1,1,"")))</f>
        <v/>
      </c>
      <c r="G3012" s="1" t="str">
        <f>IF(I3012="","",COUNTIF($K$1:K3012,K3012))</f>
        <v/>
      </c>
      <c r="H3012" s="1" t="str">
        <f>IF(I3012="","",COUNTIF($G$2:G3012,1))</f>
        <v/>
      </c>
    </row>
    <row r="3013" spans="1:8" x14ac:dyDescent="0.2">
      <c r="A3013" s="1" t="str">
        <f t="shared" si="94"/>
        <v/>
      </c>
      <c r="B3013" s="1" t="str">
        <f t="shared" si="95"/>
        <v/>
      </c>
      <c r="C3013" s="1" t="str">
        <f>IF(I3013="","",IF(J3013="OUT","",IF(COUNTIF($A$2:A3013,A3013)=1,1,"")))</f>
        <v/>
      </c>
      <c r="D3013" s="1" t="str">
        <f>IF(I3013="","",IF(J3013="IN","",IF(COUNTIF($A$2:A3013,A3013)=1,1,"")))</f>
        <v/>
      </c>
      <c r="E3013" s="1" t="str">
        <f>IF(I3013="","",IF(J3013="OUT","",IF(COUNTIF(B$2:$B3013,B3013)=1,1,"")))</f>
        <v/>
      </c>
      <c r="F3013" s="1" t="str">
        <f>IF(I3013="","",IF(J3013="IN","",IF(COUNTIF($B$2:B3013,B3013)=1,1,"")))</f>
        <v/>
      </c>
      <c r="G3013" s="1" t="str">
        <f>IF(I3013="","",COUNTIF($K$1:K3013,K3013))</f>
        <v/>
      </c>
      <c r="H3013" s="1" t="str">
        <f>IF(I3013="","",COUNTIF($G$2:G3013,1))</f>
        <v/>
      </c>
    </row>
    <row r="3014" spans="1:8" x14ac:dyDescent="0.2">
      <c r="A3014" s="1" t="str">
        <f t="shared" si="94"/>
        <v/>
      </c>
      <c r="B3014" s="1" t="str">
        <f t="shared" si="95"/>
        <v/>
      </c>
      <c r="C3014" s="1" t="str">
        <f>IF(I3014="","",IF(J3014="OUT","",IF(COUNTIF($A$2:A3014,A3014)=1,1,"")))</f>
        <v/>
      </c>
      <c r="D3014" s="1" t="str">
        <f>IF(I3014="","",IF(J3014="IN","",IF(COUNTIF($A$2:A3014,A3014)=1,1,"")))</f>
        <v/>
      </c>
      <c r="E3014" s="1" t="str">
        <f>IF(I3014="","",IF(J3014="OUT","",IF(COUNTIF(B$2:$B3014,B3014)=1,1,"")))</f>
        <v/>
      </c>
      <c r="F3014" s="1" t="str">
        <f>IF(I3014="","",IF(J3014="IN","",IF(COUNTIF($B$2:B3014,B3014)=1,1,"")))</f>
        <v/>
      </c>
      <c r="G3014" s="1" t="str">
        <f>IF(I3014="","",COUNTIF($K$1:K3014,K3014))</f>
        <v/>
      </c>
      <c r="H3014" s="1" t="str">
        <f>IF(I3014="","",COUNTIF($G$2:G3014,1))</f>
        <v/>
      </c>
    </row>
    <row r="3015" spans="1:8" x14ac:dyDescent="0.2">
      <c r="A3015" s="1" t="str">
        <f t="shared" si="94"/>
        <v/>
      </c>
      <c r="B3015" s="1" t="str">
        <f t="shared" si="95"/>
        <v/>
      </c>
      <c r="C3015" s="1" t="str">
        <f>IF(I3015="","",IF(J3015="OUT","",IF(COUNTIF($A$2:A3015,A3015)=1,1,"")))</f>
        <v/>
      </c>
      <c r="D3015" s="1" t="str">
        <f>IF(I3015="","",IF(J3015="IN","",IF(COUNTIF($A$2:A3015,A3015)=1,1,"")))</f>
        <v/>
      </c>
      <c r="E3015" s="1" t="str">
        <f>IF(I3015="","",IF(J3015="OUT","",IF(COUNTIF(B$2:$B3015,B3015)=1,1,"")))</f>
        <v/>
      </c>
      <c r="F3015" s="1" t="str">
        <f>IF(I3015="","",IF(J3015="IN","",IF(COUNTIF($B$2:B3015,B3015)=1,1,"")))</f>
        <v/>
      </c>
      <c r="G3015" s="1" t="str">
        <f>IF(I3015="","",COUNTIF($K$1:K3015,K3015))</f>
        <v/>
      </c>
      <c r="H3015" s="1" t="str">
        <f>IF(I3015="","",COUNTIF($G$2:G3015,1))</f>
        <v/>
      </c>
    </row>
    <row r="3016" spans="1:8" x14ac:dyDescent="0.2">
      <c r="A3016" s="1" t="str">
        <f t="shared" si="94"/>
        <v/>
      </c>
      <c r="B3016" s="1" t="str">
        <f t="shared" si="95"/>
        <v/>
      </c>
      <c r="C3016" s="1" t="str">
        <f>IF(I3016="","",IF(J3016="OUT","",IF(COUNTIF($A$2:A3016,A3016)=1,1,"")))</f>
        <v/>
      </c>
      <c r="D3016" s="1" t="str">
        <f>IF(I3016="","",IF(J3016="IN","",IF(COUNTIF($A$2:A3016,A3016)=1,1,"")))</f>
        <v/>
      </c>
      <c r="E3016" s="1" t="str">
        <f>IF(I3016="","",IF(J3016="OUT","",IF(COUNTIF(B$2:$B3016,B3016)=1,1,"")))</f>
        <v/>
      </c>
      <c r="F3016" s="1" t="str">
        <f>IF(I3016="","",IF(J3016="IN","",IF(COUNTIF($B$2:B3016,B3016)=1,1,"")))</f>
        <v/>
      </c>
      <c r="G3016" s="1" t="str">
        <f>IF(I3016="","",COUNTIF($K$1:K3016,K3016))</f>
        <v/>
      </c>
      <c r="H3016" s="1" t="str">
        <f>IF(I3016="","",COUNTIF($G$2:G3016,1))</f>
        <v/>
      </c>
    </row>
    <row r="3017" spans="1:8" x14ac:dyDescent="0.2">
      <c r="A3017" s="1" t="str">
        <f t="shared" si="94"/>
        <v/>
      </c>
      <c r="B3017" s="1" t="str">
        <f t="shared" si="95"/>
        <v/>
      </c>
      <c r="C3017" s="1" t="str">
        <f>IF(I3017="","",IF(J3017="OUT","",IF(COUNTIF($A$2:A3017,A3017)=1,1,"")))</f>
        <v/>
      </c>
      <c r="D3017" s="1" t="str">
        <f>IF(I3017="","",IF(J3017="IN","",IF(COUNTIF($A$2:A3017,A3017)=1,1,"")))</f>
        <v/>
      </c>
      <c r="E3017" s="1" t="str">
        <f>IF(I3017="","",IF(J3017="OUT","",IF(COUNTIF(B$2:$B3017,B3017)=1,1,"")))</f>
        <v/>
      </c>
      <c r="F3017" s="1" t="str">
        <f>IF(I3017="","",IF(J3017="IN","",IF(COUNTIF($B$2:B3017,B3017)=1,1,"")))</f>
        <v/>
      </c>
      <c r="G3017" s="1" t="str">
        <f>IF(I3017="","",COUNTIF($K$1:K3017,K3017))</f>
        <v/>
      </c>
      <c r="H3017" s="1" t="str">
        <f>IF(I3017="","",COUNTIF($G$2:G3017,1))</f>
        <v/>
      </c>
    </row>
    <row r="3018" spans="1:8" x14ac:dyDescent="0.2">
      <c r="A3018" s="1" t="str">
        <f t="shared" si="94"/>
        <v/>
      </c>
      <c r="B3018" s="1" t="str">
        <f t="shared" si="95"/>
        <v/>
      </c>
      <c r="C3018" s="1" t="str">
        <f>IF(I3018="","",IF(J3018="OUT","",IF(COUNTIF($A$2:A3018,A3018)=1,1,"")))</f>
        <v/>
      </c>
      <c r="D3018" s="1" t="str">
        <f>IF(I3018="","",IF(J3018="IN","",IF(COUNTIF($A$2:A3018,A3018)=1,1,"")))</f>
        <v/>
      </c>
      <c r="E3018" s="1" t="str">
        <f>IF(I3018="","",IF(J3018="OUT","",IF(COUNTIF(B$2:$B3018,B3018)=1,1,"")))</f>
        <v/>
      </c>
      <c r="F3018" s="1" t="str">
        <f>IF(I3018="","",IF(J3018="IN","",IF(COUNTIF($B$2:B3018,B3018)=1,1,"")))</f>
        <v/>
      </c>
      <c r="G3018" s="1" t="str">
        <f>IF(I3018="","",COUNTIF($K$1:K3018,K3018))</f>
        <v/>
      </c>
      <c r="H3018" s="1" t="str">
        <f>IF(I3018="","",COUNTIF($G$2:G3018,1))</f>
        <v/>
      </c>
    </row>
    <row r="3019" spans="1:8" x14ac:dyDescent="0.2">
      <c r="A3019" s="1" t="str">
        <f t="shared" si="94"/>
        <v/>
      </c>
      <c r="B3019" s="1" t="str">
        <f t="shared" si="95"/>
        <v/>
      </c>
      <c r="C3019" s="1" t="str">
        <f>IF(I3019="","",IF(J3019="OUT","",IF(COUNTIF($A$2:A3019,A3019)=1,1,"")))</f>
        <v/>
      </c>
      <c r="D3019" s="1" t="str">
        <f>IF(I3019="","",IF(J3019="IN","",IF(COUNTIF($A$2:A3019,A3019)=1,1,"")))</f>
        <v/>
      </c>
      <c r="E3019" s="1" t="str">
        <f>IF(I3019="","",IF(J3019="OUT","",IF(COUNTIF(B$2:$B3019,B3019)=1,1,"")))</f>
        <v/>
      </c>
      <c r="F3019" s="1" t="str">
        <f>IF(I3019="","",IF(J3019="IN","",IF(COUNTIF($B$2:B3019,B3019)=1,1,"")))</f>
        <v/>
      </c>
      <c r="G3019" s="1" t="str">
        <f>IF(I3019="","",COUNTIF($K$1:K3019,K3019))</f>
        <v/>
      </c>
      <c r="H3019" s="1" t="str">
        <f>IF(I3019="","",COUNTIF($G$2:G3019,1))</f>
        <v/>
      </c>
    </row>
    <row r="3020" spans="1:8" x14ac:dyDescent="0.2">
      <c r="A3020" s="1" t="str">
        <f t="shared" si="94"/>
        <v/>
      </c>
      <c r="B3020" s="1" t="str">
        <f t="shared" si="95"/>
        <v/>
      </c>
      <c r="C3020" s="1" t="str">
        <f>IF(I3020="","",IF(J3020="OUT","",IF(COUNTIF($A$2:A3020,A3020)=1,1,"")))</f>
        <v/>
      </c>
      <c r="D3020" s="1" t="str">
        <f>IF(I3020="","",IF(J3020="IN","",IF(COUNTIF($A$2:A3020,A3020)=1,1,"")))</f>
        <v/>
      </c>
      <c r="E3020" s="1" t="str">
        <f>IF(I3020="","",IF(J3020="OUT","",IF(COUNTIF(B$2:$B3020,B3020)=1,1,"")))</f>
        <v/>
      </c>
      <c r="F3020" s="1" t="str">
        <f>IF(I3020="","",IF(J3020="IN","",IF(COUNTIF($B$2:B3020,B3020)=1,1,"")))</f>
        <v/>
      </c>
      <c r="G3020" s="1" t="str">
        <f>IF(I3020="","",COUNTIF($K$1:K3020,K3020))</f>
        <v/>
      </c>
      <c r="H3020" s="1" t="str">
        <f>IF(I3020="","",COUNTIF($G$2:G3020,1))</f>
        <v/>
      </c>
    </row>
    <row r="3021" spans="1:8" x14ac:dyDescent="0.2">
      <c r="A3021" s="1" t="str">
        <f t="shared" si="94"/>
        <v/>
      </c>
      <c r="B3021" s="1" t="str">
        <f t="shared" si="95"/>
        <v/>
      </c>
      <c r="C3021" s="1" t="str">
        <f>IF(I3021="","",IF(J3021="OUT","",IF(COUNTIF($A$2:A3021,A3021)=1,1,"")))</f>
        <v/>
      </c>
      <c r="D3021" s="1" t="str">
        <f>IF(I3021="","",IF(J3021="IN","",IF(COUNTIF($A$2:A3021,A3021)=1,1,"")))</f>
        <v/>
      </c>
      <c r="E3021" s="1" t="str">
        <f>IF(I3021="","",IF(J3021="OUT","",IF(COUNTIF(B$2:$B3021,B3021)=1,1,"")))</f>
        <v/>
      </c>
      <c r="F3021" s="1" t="str">
        <f>IF(I3021="","",IF(J3021="IN","",IF(COUNTIF($B$2:B3021,B3021)=1,1,"")))</f>
        <v/>
      </c>
      <c r="G3021" s="1" t="str">
        <f>IF(I3021="","",COUNTIF($K$1:K3021,K3021))</f>
        <v/>
      </c>
      <c r="H3021" s="1" t="str">
        <f>IF(I3021="","",COUNTIF($G$2:G3021,1))</f>
        <v/>
      </c>
    </row>
    <row r="3022" spans="1:8" x14ac:dyDescent="0.2">
      <c r="A3022" s="1" t="str">
        <f t="shared" si="94"/>
        <v/>
      </c>
      <c r="B3022" s="1" t="str">
        <f t="shared" si="95"/>
        <v/>
      </c>
      <c r="C3022" s="1" t="str">
        <f>IF(I3022="","",IF(J3022="OUT","",IF(COUNTIF($A$2:A3022,A3022)=1,1,"")))</f>
        <v/>
      </c>
      <c r="D3022" s="1" t="str">
        <f>IF(I3022="","",IF(J3022="IN","",IF(COUNTIF($A$2:A3022,A3022)=1,1,"")))</f>
        <v/>
      </c>
      <c r="E3022" s="1" t="str">
        <f>IF(I3022="","",IF(J3022="OUT","",IF(COUNTIF(B$2:$B3022,B3022)=1,1,"")))</f>
        <v/>
      </c>
      <c r="F3022" s="1" t="str">
        <f>IF(I3022="","",IF(J3022="IN","",IF(COUNTIF($B$2:B3022,B3022)=1,1,"")))</f>
        <v/>
      </c>
      <c r="G3022" s="1" t="str">
        <f>IF(I3022="","",COUNTIF($K$1:K3022,K3022))</f>
        <v/>
      </c>
      <c r="H3022" s="1" t="str">
        <f>IF(I3022="","",COUNTIF($G$2:G3022,1))</f>
        <v/>
      </c>
    </row>
    <row r="3023" spans="1:8" x14ac:dyDescent="0.2">
      <c r="A3023" s="1" t="str">
        <f t="shared" si="94"/>
        <v/>
      </c>
      <c r="B3023" s="1" t="str">
        <f t="shared" si="95"/>
        <v/>
      </c>
      <c r="C3023" s="1" t="str">
        <f>IF(I3023="","",IF(J3023="OUT","",IF(COUNTIF($A$2:A3023,A3023)=1,1,"")))</f>
        <v/>
      </c>
      <c r="D3023" s="1" t="str">
        <f>IF(I3023="","",IF(J3023="IN","",IF(COUNTIF($A$2:A3023,A3023)=1,1,"")))</f>
        <v/>
      </c>
      <c r="E3023" s="1" t="str">
        <f>IF(I3023="","",IF(J3023="OUT","",IF(COUNTIF(B$2:$B3023,B3023)=1,1,"")))</f>
        <v/>
      </c>
      <c r="F3023" s="1" t="str">
        <f>IF(I3023="","",IF(J3023="IN","",IF(COUNTIF($B$2:B3023,B3023)=1,1,"")))</f>
        <v/>
      </c>
      <c r="G3023" s="1" t="str">
        <f>IF(I3023="","",COUNTIF($K$1:K3023,K3023))</f>
        <v/>
      </c>
      <c r="H3023" s="1" t="str">
        <f>IF(I3023="","",COUNTIF($G$2:G3023,1))</f>
        <v/>
      </c>
    </row>
    <row r="3024" spans="1:8" x14ac:dyDescent="0.2">
      <c r="A3024" s="1" t="str">
        <f t="shared" si="94"/>
        <v/>
      </c>
      <c r="B3024" s="1" t="str">
        <f t="shared" si="95"/>
        <v/>
      </c>
      <c r="C3024" s="1" t="str">
        <f>IF(I3024="","",IF(J3024="OUT","",IF(COUNTIF($A$2:A3024,A3024)=1,1,"")))</f>
        <v/>
      </c>
      <c r="D3024" s="1" t="str">
        <f>IF(I3024="","",IF(J3024="IN","",IF(COUNTIF($A$2:A3024,A3024)=1,1,"")))</f>
        <v/>
      </c>
      <c r="E3024" s="1" t="str">
        <f>IF(I3024="","",IF(J3024="OUT","",IF(COUNTIF(B$2:$B3024,B3024)=1,1,"")))</f>
        <v/>
      </c>
      <c r="F3024" s="1" t="str">
        <f>IF(I3024="","",IF(J3024="IN","",IF(COUNTIF($B$2:B3024,B3024)=1,1,"")))</f>
        <v/>
      </c>
      <c r="G3024" s="1" t="str">
        <f>IF(I3024="","",COUNTIF($K$1:K3024,K3024))</f>
        <v/>
      </c>
      <c r="H3024" s="1" t="str">
        <f>IF(I3024="","",COUNTIF($G$2:G3024,1))</f>
        <v/>
      </c>
    </row>
    <row r="3025" spans="1:8" x14ac:dyDescent="0.2">
      <c r="A3025" s="1" t="str">
        <f t="shared" si="94"/>
        <v/>
      </c>
      <c r="B3025" s="1" t="str">
        <f t="shared" si="95"/>
        <v/>
      </c>
      <c r="C3025" s="1" t="str">
        <f>IF(I3025="","",IF(J3025="OUT","",IF(COUNTIF($A$2:A3025,A3025)=1,1,"")))</f>
        <v/>
      </c>
      <c r="D3025" s="1" t="str">
        <f>IF(I3025="","",IF(J3025="IN","",IF(COUNTIF($A$2:A3025,A3025)=1,1,"")))</f>
        <v/>
      </c>
      <c r="E3025" s="1" t="str">
        <f>IF(I3025="","",IF(J3025="OUT","",IF(COUNTIF(B$2:$B3025,B3025)=1,1,"")))</f>
        <v/>
      </c>
      <c r="F3025" s="1" t="str">
        <f>IF(I3025="","",IF(J3025="IN","",IF(COUNTIF($B$2:B3025,B3025)=1,1,"")))</f>
        <v/>
      </c>
      <c r="G3025" s="1" t="str">
        <f>IF(I3025="","",COUNTIF($K$1:K3025,K3025))</f>
        <v/>
      </c>
      <c r="H3025" s="1" t="str">
        <f>IF(I3025="","",COUNTIF($G$2:G3025,1))</f>
        <v/>
      </c>
    </row>
    <row r="3026" spans="1:8" x14ac:dyDescent="0.2">
      <c r="A3026" s="1" t="str">
        <f t="shared" si="94"/>
        <v/>
      </c>
      <c r="B3026" s="1" t="str">
        <f t="shared" si="95"/>
        <v/>
      </c>
      <c r="C3026" s="1" t="str">
        <f>IF(I3026="","",IF(J3026="OUT","",IF(COUNTIF($A$2:A3026,A3026)=1,1,"")))</f>
        <v/>
      </c>
      <c r="D3026" s="1" t="str">
        <f>IF(I3026="","",IF(J3026="IN","",IF(COUNTIF($A$2:A3026,A3026)=1,1,"")))</f>
        <v/>
      </c>
      <c r="E3026" s="1" t="str">
        <f>IF(I3026="","",IF(J3026="OUT","",IF(COUNTIF(B$2:$B3026,B3026)=1,1,"")))</f>
        <v/>
      </c>
      <c r="F3026" s="1" t="str">
        <f>IF(I3026="","",IF(J3026="IN","",IF(COUNTIF($B$2:B3026,B3026)=1,1,"")))</f>
        <v/>
      </c>
      <c r="G3026" s="1" t="str">
        <f>IF(I3026="","",COUNTIF($K$1:K3026,K3026))</f>
        <v/>
      </c>
      <c r="H3026" s="1" t="str">
        <f>IF(I3026="","",COUNTIF($G$2:G3026,1))</f>
        <v/>
      </c>
    </row>
    <row r="3027" spans="1:8" x14ac:dyDescent="0.2">
      <c r="A3027" s="1" t="str">
        <f t="shared" si="94"/>
        <v/>
      </c>
      <c r="B3027" s="1" t="str">
        <f t="shared" si="95"/>
        <v/>
      </c>
      <c r="C3027" s="1" t="str">
        <f>IF(I3027="","",IF(J3027="OUT","",IF(COUNTIF($A$2:A3027,A3027)=1,1,"")))</f>
        <v/>
      </c>
      <c r="D3027" s="1" t="str">
        <f>IF(I3027="","",IF(J3027="IN","",IF(COUNTIF($A$2:A3027,A3027)=1,1,"")))</f>
        <v/>
      </c>
      <c r="E3027" s="1" t="str">
        <f>IF(I3027="","",IF(J3027="OUT","",IF(COUNTIF(B$2:$B3027,B3027)=1,1,"")))</f>
        <v/>
      </c>
      <c r="F3027" s="1" t="str">
        <f>IF(I3027="","",IF(J3027="IN","",IF(COUNTIF($B$2:B3027,B3027)=1,1,"")))</f>
        <v/>
      </c>
      <c r="G3027" s="1" t="str">
        <f>IF(I3027="","",COUNTIF($K$1:K3027,K3027))</f>
        <v/>
      </c>
      <c r="H3027" s="1" t="str">
        <f>IF(I3027="","",COUNTIF($G$2:G3027,1))</f>
        <v/>
      </c>
    </row>
    <row r="3028" spans="1:8" x14ac:dyDescent="0.2">
      <c r="A3028" s="1" t="str">
        <f t="shared" si="94"/>
        <v/>
      </c>
      <c r="B3028" s="1" t="str">
        <f t="shared" si="95"/>
        <v/>
      </c>
      <c r="C3028" s="1" t="str">
        <f>IF(I3028="","",IF(J3028="OUT","",IF(COUNTIF($A$2:A3028,A3028)=1,1,"")))</f>
        <v/>
      </c>
      <c r="D3028" s="1" t="str">
        <f>IF(I3028="","",IF(J3028="IN","",IF(COUNTIF($A$2:A3028,A3028)=1,1,"")))</f>
        <v/>
      </c>
      <c r="E3028" s="1" t="str">
        <f>IF(I3028="","",IF(J3028="OUT","",IF(COUNTIF(B$2:$B3028,B3028)=1,1,"")))</f>
        <v/>
      </c>
      <c r="F3028" s="1" t="str">
        <f>IF(I3028="","",IF(J3028="IN","",IF(COUNTIF($B$2:B3028,B3028)=1,1,"")))</f>
        <v/>
      </c>
      <c r="G3028" s="1" t="str">
        <f>IF(I3028="","",COUNTIF($K$1:K3028,K3028))</f>
        <v/>
      </c>
      <c r="H3028" s="1" t="str">
        <f>IF(I3028="","",COUNTIF($G$2:G3028,1))</f>
        <v/>
      </c>
    </row>
    <row r="3029" spans="1:8" x14ac:dyDescent="0.2">
      <c r="A3029" s="1" t="str">
        <f t="shared" si="94"/>
        <v/>
      </c>
      <c r="B3029" s="1" t="str">
        <f t="shared" si="95"/>
        <v/>
      </c>
      <c r="C3029" s="1" t="str">
        <f>IF(I3029="","",IF(J3029="OUT","",IF(COUNTIF($A$2:A3029,A3029)=1,1,"")))</f>
        <v/>
      </c>
      <c r="D3029" s="1" t="str">
        <f>IF(I3029="","",IF(J3029="IN","",IF(COUNTIF($A$2:A3029,A3029)=1,1,"")))</f>
        <v/>
      </c>
      <c r="E3029" s="1" t="str">
        <f>IF(I3029="","",IF(J3029="OUT","",IF(COUNTIF(B$2:$B3029,B3029)=1,1,"")))</f>
        <v/>
      </c>
      <c r="F3029" s="1" t="str">
        <f>IF(I3029="","",IF(J3029="IN","",IF(COUNTIF($B$2:B3029,B3029)=1,1,"")))</f>
        <v/>
      </c>
      <c r="G3029" s="1" t="str">
        <f>IF(I3029="","",COUNTIF($K$1:K3029,K3029))</f>
        <v/>
      </c>
      <c r="H3029" s="1" t="str">
        <f>IF(I3029="","",COUNTIF($G$2:G3029,1))</f>
        <v/>
      </c>
    </row>
    <row r="3030" spans="1:8" x14ac:dyDescent="0.2">
      <c r="A3030" s="1" t="str">
        <f t="shared" si="94"/>
        <v/>
      </c>
      <c r="B3030" s="1" t="str">
        <f t="shared" si="95"/>
        <v/>
      </c>
      <c r="C3030" s="1" t="str">
        <f>IF(I3030="","",IF(J3030="OUT","",IF(COUNTIF($A$2:A3030,A3030)=1,1,"")))</f>
        <v/>
      </c>
      <c r="D3030" s="1" t="str">
        <f>IF(I3030="","",IF(J3030="IN","",IF(COUNTIF($A$2:A3030,A3030)=1,1,"")))</f>
        <v/>
      </c>
      <c r="E3030" s="1" t="str">
        <f>IF(I3030="","",IF(J3030="OUT","",IF(COUNTIF(B$2:$B3030,B3030)=1,1,"")))</f>
        <v/>
      </c>
      <c r="F3030" s="1" t="str">
        <f>IF(I3030="","",IF(J3030="IN","",IF(COUNTIF($B$2:B3030,B3030)=1,1,"")))</f>
        <v/>
      </c>
      <c r="G3030" s="1" t="str">
        <f>IF(I3030="","",COUNTIF($K$1:K3030,K3030))</f>
        <v/>
      </c>
      <c r="H3030" s="1" t="str">
        <f>IF(I3030="","",COUNTIF($G$2:G3030,1))</f>
        <v/>
      </c>
    </row>
    <row r="3031" spans="1:8" x14ac:dyDescent="0.2">
      <c r="A3031" s="1" t="str">
        <f t="shared" si="94"/>
        <v/>
      </c>
      <c r="B3031" s="1" t="str">
        <f t="shared" si="95"/>
        <v/>
      </c>
      <c r="C3031" s="1" t="str">
        <f>IF(I3031="","",IF(J3031="OUT","",IF(COUNTIF($A$2:A3031,A3031)=1,1,"")))</f>
        <v/>
      </c>
      <c r="D3031" s="1" t="str">
        <f>IF(I3031="","",IF(J3031="IN","",IF(COUNTIF($A$2:A3031,A3031)=1,1,"")))</f>
        <v/>
      </c>
      <c r="E3031" s="1" t="str">
        <f>IF(I3031="","",IF(J3031="OUT","",IF(COUNTIF(B$2:$B3031,B3031)=1,1,"")))</f>
        <v/>
      </c>
      <c r="F3031" s="1" t="str">
        <f>IF(I3031="","",IF(J3031="IN","",IF(COUNTIF($B$2:B3031,B3031)=1,1,"")))</f>
        <v/>
      </c>
      <c r="G3031" s="1" t="str">
        <f>IF(I3031="","",COUNTIF($K$1:K3031,K3031))</f>
        <v/>
      </c>
      <c r="H3031" s="1" t="str">
        <f>IF(I3031="","",COUNTIF($G$2:G3031,1))</f>
        <v/>
      </c>
    </row>
    <row r="3032" spans="1:8" x14ac:dyDescent="0.2">
      <c r="A3032" s="1" t="str">
        <f t="shared" si="94"/>
        <v/>
      </c>
      <c r="B3032" s="1" t="str">
        <f t="shared" si="95"/>
        <v/>
      </c>
      <c r="C3032" s="1" t="str">
        <f>IF(I3032="","",IF(J3032="OUT","",IF(COUNTIF($A$2:A3032,A3032)=1,1,"")))</f>
        <v/>
      </c>
      <c r="D3032" s="1" t="str">
        <f>IF(I3032="","",IF(J3032="IN","",IF(COUNTIF($A$2:A3032,A3032)=1,1,"")))</f>
        <v/>
      </c>
      <c r="E3032" s="1" t="str">
        <f>IF(I3032="","",IF(J3032="OUT","",IF(COUNTIF(B$2:$B3032,B3032)=1,1,"")))</f>
        <v/>
      </c>
      <c r="F3032" s="1" t="str">
        <f>IF(I3032="","",IF(J3032="IN","",IF(COUNTIF($B$2:B3032,B3032)=1,1,"")))</f>
        <v/>
      </c>
      <c r="G3032" s="1" t="str">
        <f>IF(I3032="","",COUNTIF($K$1:K3032,K3032))</f>
        <v/>
      </c>
      <c r="H3032" s="1" t="str">
        <f>IF(I3032="","",COUNTIF($G$2:G3032,1))</f>
        <v/>
      </c>
    </row>
    <row r="3033" spans="1:8" x14ac:dyDescent="0.2">
      <c r="A3033" s="1" t="str">
        <f t="shared" si="94"/>
        <v/>
      </c>
      <c r="B3033" s="1" t="str">
        <f t="shared" si="95"/>
        <v/>
      </c>
      <c r="C3033" s="1" t="str">
        <f>IF(I3033="","",IF(J3033="OUT","",IF(COUNTIF($A$2:A3033,A3033)=1,1,"")))</f>
        <v/>
      </c>
      <c r="D3033" s="1" t="str">
        <f>IF(I3033="","",IF(J3033="IN","",IF(COUNTIF($A$2:A3033,A3033)=1,1,"")))</f>
        <v/>
      </c>
      <c r="E3033" s="1" t="str">
        <f>IF(I3033="","",IF(J3033="OUT","",IF(COUNTIF(B$2:$B3033,B3033)=1,1,"")))</f>
        <v/>
      </c>
      <c r="F3033" s="1" t="str">
        <f>IF(I3033="","",IF(J3033="IN","",IF(COUNTIF($B$2:B3033,B3033)=1,1,"")))</f>
        <v/>
      </c>
      <c r="G3033" s="1" t="str">
        <f>IF(I3033="","",COUNTIF($K$1:K3033,K3033))</f>
        <v/>
      </c>
      <c r="H3033" s="1" t="str">
        <f>IF(I3033="","",COUNTIF($G$2:G3033,1))</f>
        <v/>
      </c>
    </row>
    <row r="3034" spans="1:8" x14ac:dyDescent="0.2">
      <c r="A3034" s="1" t="str">
        <f t="shared" si="94"/>
        <v/>
      </c>
      <c r="B3034" s="1" t="str">
        <f t="shared" si="95"/>
        <v/>
      </c>
      <c r="C3034" s="1" t="str">
        <f>IF(I3034="","",IF(J3034="OUT","",IF(COUNTIF($A$2:A3034,A3034)=1,1,"")))</f>
        <v/>
      </c>
      <c r="D3034" s="1" t="str">
        <f>IF(I3034="","",IF(J3034="IN","",IF(COUNTIF($A$2:A3034,A3034)=1,1,"")))</f>
        <v/>
      </c>
      <c r="E3034" s="1" t="str">
        <f>IF(I3034="","",IF(J3034="OUT","",IF(COUNTIF(B$2:$B3034,B3034)=1,1,"")))</f>
        <v/>
      </c>
      <c r="F3034" s="1" t="str">
        <f>IF(I3034="","",IF(J3034="IN","",IF(COUNTIF($B$2:B3034,B3034)=1,1,"")))</f>
        <v/>
      </c>
      <c r="G3034" s="1" t="str">
        <f>IF(I3034="","",COUNTIF($K$1:K3034,K3034))</f>
        <v/>
      </c>
      <c r="H3034" s="1" t="str">
        <f>IF(I3034="","",COUNTIF($G$2:G3034,1))</f>
        <v/>
      </c>
    </row>
    <row r="3035" spans="1:8" x14ac:dyDescent="0.2">
      <c r="A3035" s="1" t="str">
        <f t="shared" si="94"/>
        <v/>
      </c>
      <c r="B3035" s="1" t="str">
        <f t="shared" si="95"/>
        <v/>
      </c>
      <c r="C3035" s="1" t="str">
        <f>IF(I3035="","",IF(J3035="OUT","",IF(COUNTIF($A$2:A3035,A3035)=1,1,"")))</f>
        <v/>
      </c>
      <c r="D3035" s="1" t="str">
        <f>IF(I3035="","",IF(J3035="IN","",IF(COUNTIF($A$2:A3035,A3035)=1,1,"")))</f>
        <v/>
      </c>
      <c r="E3035" s="1" t="str">
        <f>IF(I3035="","",IF(J3035="OUT","",IF(COUNTIF(B$2:$B3035,B3035)=1,1,"")))</f>
        <v/>
      </c>
      <c r="F3035" s="1" t="str">
        <f>IF(I3035="","",IF(J3035="IN","",IF(COUNTIF($B$2:B3035,B3035)=1,1,"")))</f>
        <v/>
      </c>
      <c r="G3035" s="1" t="str">
        <f>IF(I3035="","",COUNTIF($K$1:K3035,K3035))</f>
        <v/>
      </c>
      <c r="H3035" s="1" t="str">
        <f>IF(I3035="","",COUNTIF($G$2:G3035,1))</f>
        <v/>
      </c>
    </row>
    <row r="3036" spans="1:8" x14ac:dyDescent="0.2">
      <c r="A3036" s="1" t="str">
        <f t="shared" si="94"/>
        <v/>
      </c>
      <c r="B3036" s="1" t="str">
        <f t="shared" si="95"/>
        <v/>
      </c>
      <c r="C3036" s="1" t="str">
        <f>IF(I3036="","",IF(J3036="OUT","",IF(COUNTIF($A$2:A3036,A3036)=1,1,"")))</f>
        <v/>
      </c>
      <c r="D3036" s="1" t="str">
        <f>IF(I3036="","",IF(J3036="IN","",IF(COUNTIF($A$2:A3036,A3036)=1,1,"")))</f>
        <v/>
      </c>
      <c r="E3036" s="1" t="str">
        <f>IF(I3036="","",IF(J3036="OUT","",IF(COUNTIF(B$2:$B3036,B3036)=1,1,"")))</f>
        <v/>
      </c>
      <c r="F3036" s="1" t="str">
        <f>IF(I3036="","",IF(J3036="IN","",IF(COUNTIF($B$2:B3036,B3036)=1,1,"")))</f>
        <v/>
      </c>
      <c r="G3036" s="1" t="str">
        <f>IF(I3036="","",COUNTIF($K$1:K3036,K3036))</f>
        <v/>
      </c>
      <c r="H3036" s="1" t="str">
        <f>IF(I3036="","",COUNTIF($G$2:G3036,1))</f>
        <v/>
      </c>
    </row>
    <row r="3037" spans="1:8" x14ac:dyDescent="0.2">
      <c r="A3037" s="1" t="str">
        <f t="shared" si="94"/>
        <v/>
      </c>
      <c r="B3037" s="1" t="str">
        <f t="shared" si="95"/>
        <v/>
      </c>
      <c r="C3037" s="1" t="str">
        <f>IF(I3037="","",IF(J3037="OUT","",IF(COUNTIF($A$2:A3037,A3037)=1,1,"")))</f>
        <v/>
      </c>
      <c r="D3037" s="1" t="str">
        <f>IF(I3037="","",IF(J3037="IN","",IF(COUNTIF($A$2:A3037,A3037)=1,1,"")))</f>
        <v/>
      </c>
      <c r="E3037" s="1" t="str">
        <f>IF(I3037="","",IF(J3037="OUT","",IF(COUNTIF(B$2:$B3037,B3037)=1,1,"")))</f>
        <v/>
      </c>
      <c r="F3037" s="1" t="str">
        <f>IF(I3037="","",IF(J3037="IN","",IF(COUNTIF($B$2:B3037,B3037)=1,1,"")))</f>
        <v/>
      </c>
      <c r="G3037" s="1" t="str">
        <f>IF(I3037="","",COUNTIF($K$1:K3037,K3037))</f>
        <v/>
      </c>
      <c r="H3037" s="1" t="str">
        <f>IF(I3037="","",COUNTIF($G$2:G3037,1))</f>
        <v/>
      </c>
    </row>
    <row r="3038" spans="1:8" x14ac:dyDescent="0.2">
      <c r="A3038" s="1" t="str">
        <f t="shared" si="94"/>
        <v/>
      </c>
      <c r="B3038" s="1" t="str">
        <f t="shared" si="95"/>
        <v/>
      </c>
      <c r="C3038" s="1" t="str">
        <f>IF(I3038="","",IF(J3038="OUT","",IF(COUNTIF($A$2:A3038,A3038)=1,1,"")))</f>
        <v/>
      </c>
      <c r="D3038" s="1" t="str">
        <f>IF(I3038="","",IF(J3038="IN","",IF(COUNTIF($A$2:A3038,A3038)=1,1,"")))</f>
        <v/>
      </c>
      <c r="E3038" s="1" t="str">
        <f>IF(I3038="","",IF(J3038="OUT","",IF(COUNTIF(B$2:$B3038,B3038)=1,1,"")))</f>
        <v/>
      </c>
      <c r="F3038" s="1" t="str">
        <f>IF(I3038="","",IF(J3038="IN","",IF(COUNTIF($B$2:B3038,B3038)=1,1,"")))</f>
        <v/>
      </c>
      <c r="G3038" s="1" t="str">
        <f>IF(I3038="","",COUNTIF($K$1:K3038,K3038))</f>
        <v/>
      </c>
      <c r="H3038" s="1" t="str">
        <f>IF(I3038="","",COUNTIF($G$2:G3038,1))</f>
        <v/>
      </c>
    </row>
    <row r="3039" spans="1:8" x14ac:dyDescent="0.2">
      <c r="A3039" s="1" t="str">
        <f t="shared" si="94"/>
        <v/>
      </c>
      <c r="B3039" s="1" t="str">
        <f t="shared" si="95"/>
        <v/>
      </c>
      <c r="C3039" s="1" t="str">
        <f>IF(I3039="","",IF(J3039="OUT","",IF(COUNTIF($A$2:A3039,A3039)=1,1,"")))</f>
        <v/>
      </c>
      <c r="D3039" s="1" t="str">
        <f>IF(I3039="","",IF(J3039="IN","",IF(COUNTIF($A$2:A3039,A3039)=1,1,"")))</f>
        <v/>
      </c>
      <c r="E3039" s="1" t="str">
        <f>IF(I3039="","",IF(J3039="OUT","",IF(COUNTIF(B$2:$B3039,B3039)=1,1,"")))</f>
        <v/>
      </c>
      <c r="F3039" s="1" t="str">
        <f>IF(I3039="","",IF(J3039="IN","",IF(COUNTIF($B$2:B3039,B3039)=1,1,"")))</f>
        <v/>
      </c>
      <c r="G3039" s="1" t="str">
        <f>IF(I3039="","",COUNTIF($K$1:K3039,K3039))</f>
        <v/>
      </c>
      <c r="H3039" s="1" t="str">
        <f>IF(I3039="","",COUNTIF($G$2:G3039,1))</f>
        <v/>
      </c>
    </row>
    <row r="3040" spans="1:8" x14ac:dyDescent="0.2">
      <c r="A3040" s="1" t="str">
        <f t="shared" si="94"/>
        <v/>
      </c>
      <c r="B3040" s="1" t="str">
        <f t="shared" si="95"/>
        <v/>
      </c>
      <c r="C3040" s="1" t="str">
        <f>IF(I3040="","",IF(J3040="OUT","",IF(COUNTIF($A$2:A3040,A3040)=1,1,"")))</f>
        <v/>
      </c>
      <c r="D3040" s="1" t="str">
        <f>IF(I3040="","",IF(J3040="IN","",IF(COUNTIF($A$2:A3040,A3040)=1,1,"")))</f>
        <v/>
      </c>
      <c r="E3040" s="1" t="str">
        <f>IF(I3040="","",IF(J3040="OUT","",IF(COUNTIF(B$2:$B3040,B3040)=1,1,"")))</f>
        <v/>
      </c>
      <c r="F3040" s="1" t="str">
        <f>IF(I3040="","",IF(J3040="IN","",IF(COUNTIF($B$2:B3040,B3040)=1,1,"")))</f>
        <v/>
      </c>
      <c r="G3040" s="1" t="str">
        <f>IF(I3040="","",COUNTIF($K$1:K3040,K3040))</f>
        <v/>
      </c>
      <c r="H3040" s="1" t="str">
        <f>IF(I3040="","",COUNTIF($G$2:G3040,1))</f>
        <v/>
      </c>
    </row>
    <row r="3041" spans="1:8" x14ac:dyDescent="0.2">
      <c r="A3041" s="1" t="str">
        <f t="shared" si="94"/>
        <v/>
      </c>
      <c r="B3041" s="1" t="str">
        <f t="shared" si="95"/>
        <v/>
      </c>
      <c r="C3041" s="1" t="str">
        <f>IF(I3041="","",IF(J3041="OUT","",IF(COUNTIF($A$2:A3041,A3041)=1,1,"")))</f>
        <v/>
      </c>
      <c r="D3041" s="1" t="str">
        <f>IF(I3041="","",IF(J3041="IN","",IF(COUNTIF($A$2:A3041,A3041)=1,1,"")))</f>
        <v/>
      </c>
      <c r="E3041" s="1" t="str">
        <f>IF(I3041="","",IF(J3041="OUT","",IF(COUNTIF(B$2:$B3041,B3041)=1,1,"")))</f>
        <v/>
      </c>
      <c r="F3041" s="1" t="str">
        <f>IF(I3041="","",IF(J3041="IN","",IF(COUNTIF($B$2:B3041,B3041)=1,1,"")))</f>
        <v/>
      </c>
      <c r="G3041" s="1" t="str">
        <f>IF(I3041="","",COUNTIF($K$1:K3041,K3041))</f>
        <v/>
      </c>
      <c r="H3041" s="1" t="str">
        <f>IF(I3041="","",COUNTIF($G$2:G3041,1))</f>
        <v/>
      </c>
    </row>
    <row r="3042" spans="1:8" x14ac:dyDescent="0.2">
      <c r="A3042" s="1" t="str">
        <f t="shared" si="94"/>
        <v/>
      </c>
      <c r="B3042" s="1" t="str">
        <f t="shared" si="95"/>
        <v/>
      </c>
      <c r="C3042" s="1" t="str">
        <f>IF(I3042="","",IF(J3042="OUT","",IF(COUNTIF($A$2:A3042,A3042)=1,1,"")))</f>
        <v/>
      </c>
      <c r="D3042" s="1" t="str">
        <f>IF(I3042="","",IF(J3042="IN","",IF(COUNTIF($A$2:A3042,A3042)=1,1,"")))</f>
        <v/>
      </c>
      <c r="E3042" s="1" t="str">
        <f>IF(I3042="","",IF(J3042="OUT","",IF(COUNTIF(B$2:$B3042,B3042)=1,1,"")))</f>
        <v/>
      </c>
      <c r="F3042" s="1" t="str">
        <f>IF(I3042="","",IF(J3042="IN","",IF(COUNTIF($B$2:B3042,B3042)=1,1,"")))</f>
        <v/>
      </c>
      <c r="G3042" s="1" t="str">
        <f>IF(I3042="","",COUNTIF($K$1:K3042,K3042))</f>
        <v/>
      </c>
      <c r="H3042" s="1" t="str">
        <f>IF(I3042="","",COUNTIF($G$2:G3042,1))</f>
        <v/>
      </c>
    </row>
    <row r="3043" spans="1:8" x14ac:dyDescent="0.2">
      <c r="A3043" s="1" t="str">
        <f t="shared" si="94"/>
        <v/>
      </c>
      <c r="B3043" s="1" t="str">
        <f t="shared" si="95"/>
        <v/>
      </c>
      <c r="C3043" s="1" t="str">
        <f>IF(I3043="","",IF(J3043="OUT","",IF(COUNTIF($A$2:A3043,A3043)=1,1,"")))</f>
        <v/>
      </c>
      <c r="D3043" s="1" t="str">
        <f>IF(I3043="","",IF(J3043="IN","",IF(COUNTIF($A$2:A3043,A3043)=1,1,"")))</f>
        <v/>
      </c>
      <c r="E3043" s="1" t="str">
        <f>IF(I3043="","",IF(J3043="OUT","",IF(COUNTIF(B$2:$B3043,B3043)=1,1,"")))</f>
        <v/>
      </c>
      <c r="F3043" s="1" t="str">
        <f>IF(I3043="","",IF(J3043="IN","",IF(COUNTIF($B$2:B3043,B3043)=1,1,"")))</f>
        <v/>
      </c>
      <c r="G3043" s="1" t="str">
        <f>IF(I3043="","",COUNTIF($K$1:K3043,K3043))</f>
        <v/>
      </c>
      <c r="H3043" s="1" t="str">
        <f>IF(I3043="","",COUNTIF($G$2:G3043,1))</f>
        <v/>
      </c>
    </row>
    <row r="3044" spans="1:8" x14ac:dyDescent="0.2">
      <c r="A3044" s="1" t="str">
        <f t="shared" ref="A3044:A3107" si="96">IF(I3044="","",L3044&amp;"-"&amp;K3044&amp;"-"&amp;I3044&amp;"-"&amp;J3044)</f>
        <v/>
      </c>
      <c r="B3044" s="1" t="str">
        <f t="shared" ref="B3044:B3107" si="97">IF(I3044="","",L3044&amp;"-"&amp;K3044&amp;"-"&amp;J3044)</f>
        <v/>
      </c>
      <c r="C3044" s="1" t="str">
        <f>IF(I3044="","",IF(J3044="OUT","",IF(COUNTIF($A$2:A3044,A3044)=1,1,"")))</f>
        <v/>
      </c>
      <c r="D3044" s="1" t="str">
        <f>IF(I3044="","",IF(J3044="IN","",IF(COUNTIF($A$2:A3044,A3044)=1,1,"")))</f>
        <v/>
      </c>
      <c r="E3044" s="1" t="str">
        <f>IF(I3044="","",IF(J3044="OUT","",IF(COUNTIF(B$2:$B3044,B3044)=1,1,"")))</f>
        <v/>
      </c>
      <c r="F3044" s="1" t="str">
        <f>IF(I3044="","",IF(J3044="IN","",IF(COUNTIF($B$2:B3044,B3044)=1,1,"")))</f>
        <v/>
      </c>
      <c r="G3044" s="1" t="str">
        <f>IF(I3044="","",COUNTIF($K$1:K3044,K3044))</f>
        <v/>
      </c>
      <c r="H3044" s="1" t="str">
        <f>IF(I3044="","",COUNTIF($G$2:G3044,1))</f>
        <v/>
      </c>
    </row>
    <row r="3045" spans="1:8" x14ac:dyDescent="0.2">
      <c r="A3045" s="1" t="str">
        <f t="shared" si="96"/>
        <v/>
      </c>
      <c r="B3045" s="1" t="str">
        <f t="shared" si="97"/>
        <v/>
      </c>
      <c r="C3045" s="1" t="str">
        <f>IF(I3045="","",IF(J3045="OUT","",IF(COUNTIF($A$2:A3045,A3045)=1,1,"")))</f>
        <v/>
      </c>
      <c r="D3045" s="1" t="str">
        <f>IF(I3045="","",IF(J3045="IN","",IF(COUNTIF($A$2:A3045,A3045)=1,1,"")))</f>
        <v/>
      </c>
      <c r="E3045" s="1" t="str">
        <f>IF(I3045="","",IF(J3045="OUT","",IF(COUNTIF(B$2:$B3045,B3045)=1,1,"")))</f>
        <v/>
      </c>
      <c r="F3045" s="1" t="str">
        <f>IF(I3045="","",IF(J3045="IN","",IF(COUNTIF($B$2:B3045,B3045)=1,1,"")))</f>
        <v/>
      </c>
      <c r="G3045" s="1" t="str">
        <f>IF(I3045="","",COUNTIF($K$1:K3045,K3045))</f>
        <v/>
      </c>
      <c r="H3045" s="1" t="str">
        <f>IF(I3045="","",COUNTIF($G$2:G3045,1))</f>
        <v/>
      </c>
    </row>
    <row r="3046" spans="1:8" x14ac:dyDescent="0.2">
      <c r="A3046" s="1" t="str">
        <f t="shared" si="96"/>
        <v/>
      </c>
      <c r="B3046" s="1" t="str">
        <f t="shared" si="97"/>
        <v/>
      </c>
      <c r="C3046" s="1" t="str">
        <f>IF(I3046="","",IF(J3046="OUT","",IF(COUNTIF($A$2:A3046,A3046)=1,1,"")))</f>
        <v/>
      </c>
      <c r="D3046" s="1" t="str">
        <f>IF(I3046="","",IF(J3046="IN","",IF(COUNTIF($A$2:A3046,A3046)=1,1,"")))</f>
        <v/>
      </c>
      <c r="E3046" s="1" t="str">
        <f>IF(I3046="","",IF(J3046="OUT","",IF(COUNTIF(B$2:$B3046,B3046)=1,1,"")))</f>
        <v/>
      </c>
      <c r="F3046" s="1" t="str">
        <f>IF(I3046="","",IF(J3046="IN","",IF(COUNTIF($B$2:B3046,B3046)=1,1,"")))</f>
        <v/>
      </c>
      <c r="G3046" s="1" t="str">
        <f>IF(I3046="","",COUNTIF($K$1:K3046,K3046))</f>
        <v/>
      </c>
      <c r="H3046" s="1" t="str">
        <f>IF(I3046="","",COUNTIF($G$2:G3046,1))</f>
        <v/>
      </c>
    </row>
    <row r="3047" spans="1:8" x14ac:dyDescent="0.2">
      <c r="A3047" s="1" t="str">
        <f t="shared" si="96"/>
        <v/>
      </c>
      <c r="B3047" s="1" t="str">
        <f t="shared" si="97"/>
        <v/>
      </c>
      <c r="C3047" s="1" t="str">
        <f>IF(I3047="","",IF(J3047="OUT","",IF(COUNTIF($A$2:A3047,A3047)=1,1,"")))</f>
        <v/>
      </c>
      <c r="D3047" s="1" t="str">
        <f>IF(I3047="","",IF(J3047="IN","",IF(COUNTIF($A$2:A3047,A3047)=1,1,"")))</f>
        <v/>
      </c>
      <c r="E3047" s="1" t="str">
        <f>IF(I3047="","",IF(J3047="OUT","",IF(COUNTIF(B$2:$B3047,B3047)=1,1,"")))</f>
        <v/>
      </c>
      <c r="F3047" s="1" t="str">
        <f>IF(I3047="","",IF(J3047="IN","",IF(COUNTIF($B$2:B3047,B3047)=1,1,"")))</f>
        <v/>
      </c>
      <c r="G3047" s="1" t="str">
        <f>IF(I3047="","",COUNTIF($K$1:K3047,K3047))</f>
        <v/>
      </c>
      <c r="H3047" s="1" t="str">
        <f>IF(I3047="","",COUNTIF($G$2:G3047,1))</f>
        <v/>
      </c>
    </row>
    <row r="3048" spans="1:8" x14ac:dyDescent="0.2">
      <c r="A3048" s="1" t="str">
        <f t="shared" si="96"/>
        <v/>
      </c>
      <c r="B3048" s="1" t="str">
        <f t="shared" si="97"/>
        <v/>
      </c>
      <c r="C3048" s="1" t="str">
        <f>IF(I3048="","",IF(J3048="OUT","",IF(COUNTIF($A$2:A3048,A3048)=1,1,"")))</f>
        <v/>
      </c>
      <c r="D3048" s="1" t="str">
        <f>IF(I3048="","",IF(J3048="IN","",IF(COUNTIF($A$2:A3048,A3048)=1,1,"")))</f>
        <v/>
      </c>
      <c r="E3048" s="1" t="str">
        <f>IF(I3048="","",IF(J3048="OUT","",IF(COUNTIF(B$2:$B3048,B3048)=1,1,"")))</f>
        <v/>
      </c>
      <c r="F3048" s="1" t="str">
        <f>IF(I3048="","",IF(J3048="IN","",IF(COUNTIF($B$2:B3048,B3048)=1,1,"")))</f>
        <v/>
      </c>
      <c r="G3048" s="1" t="str">
        <f>IF(I3048="","",COUNTIF($K$1:K3048,K3048))</f>
        <v/>
      </c>
      <c r="H3048" s="1" t="str">
        <f>IF(I3048="","",COUNTIF($G$2:G3048,1))</f>
        <v/>
      </c>
    </row>
    <row r="3049" spans="1:8" x14ac:dyDescent="0.2">
      <c r="A3049" s="1" t="str">
        <f t="shared" si="96"/>
        <v/>
      </c>
      <c r="B3049" s="1" t="str">
        <f t="shared" si="97"/>
        <v/>
      </c>
      <c r="C3049" s="1" t="str">
        <f>IF(I3049="","",IF(J3049="OUT","",IF(COUNTIF($A$2:A3049,A3049)=1,1,"")))</f>
        <v/>
      </c>
      <c r="D3049" s="1" t="str">
        <f>IF(I3049="","",IF(J3049="IN","",IF(COUNTIF($A$2:A3049,A3049)=1,1,"")))</f>
        <v/>
      </c>
      <c r="E3049" s="1" t="str">
        <f>IF(I3049="","",IF(J3049="OUT","",IF(COUNTIF(B$2:$B3049,B3049)=1,1,"")))</f>
        <v/>
      </c>
      <c r="F3049" s="1" t="str">
        <f>IF(I3049="","",IF(J3049="IN","",IF(COUNTIF($B$2:B3049,B3049)=1,1,"")))</f>
        <v/>
      </c>
      <c r="G3049" s="1" t="str">
        <f>IF(I3049="","",COUNTIF($K$1:K3049,K3049))</f>
        <v/>
      </c>
      <c r="H3049" s="1" t="str">
        <f>IF(I3049="","",COUNTIF($G$2:G3049,1))</f>
        <v/>
      </c>
    </row>
    <row r="3050" spans="1:8" x14ac:dyDescent="0.2">
      <c r="A3050" s="1" t="str">
        <f t="shared" si="96"/>
        <v/>
      </c>
      <c r="B3050" s="1" t="str">
        <f t="shared" si="97"/>
        <v/>
      </c>
      <c r="C3050" s="1" t="str">
        <f>IF(I3050="","",IF(J3050="OUT","",IF(COUNTIF($A$2:A3050,A3050)=1,1,"")))</f>
        <v/>
      </c>
      <c r="D3050" s="1" t="str">
        <f>IF(I3050="","",IF(J3050="IN","",IF(COUNTIF($A$2:A3050,A3050)=1,1,"")))</f>
        <v/>
      </c>
      <c r="E3050" s="1" t="str">
        <f>IF(I3050="","",IF(J3050="OUT","",IF(COUNTIF(B$2:$B3050,B3050)=1,1,"")))</f>
        <v/>
      </c>
      <c r="F3050" s="1" t="str">
        <f>IF(I3050="","",IF(J3050="IN","",IF(COUNTIF($B$2:B3050,B3050)=1,1,"")))</f>
        <v/>
      </c>
      <c r="G3050" s="1" t="str">
        <f>IF(I3050="","",COUNTIF($K$1:K3050,K3050))</f>
        <v/>
      </c>
      <c r="H3050" s="1" t="str">
        <f>IF(I3050="","",COUNTIF($G$2:G3050,1))</f>
        <v/>
      </c>
    </row>
    <row r="3051" spans="1:8" x14ac:dyDescent="0.2">
      <c r="A3051" s="1" t="str">
        <f t="shared" si="96"/>
        <v/>
      </c>
      <c r="B3051" s="1" t="str">
        <f t="shared" si="97"/>
        <v/>
      </c>
      <c r="C3051" s="1" t="str">
        <f>IF(I3051="","",IF(J3051="OUT","",IF(COUNTIF($A$2:A3051,A3051)=1,1,"")))</f>
        <v/>
      </c>
      <c r="D3051" s="1" t="str">
        <f>IF(I3051="","",IF(J3051="IN","",IF(COUNTIF($A$2:A3051,A3051)=1,1,"")))</f>
        <v/>
      </c>
      <c r="E3051" s="1" t="str">
        <f>IF(I3051="","",IF(J3051="OUT","",IF(COUNTIF(B$2:$B3051,B3051)=1,1,"")))</f>
        <v/>
      </c>
      <c r="F3051" s="1" t="str">
        <f>IF(I3051="","",IF(J3051="IN","",IF(COUNTIF($B$2:B3051,B3051)=1,1,"")))</f>
        <v/>
      </c>
      <c r="G3051" s="1" t="str">
        <f>IF(I3051="","",COUNTIF($K$1:K3051,K3051))</f>
        <v/>
      </c>
      <c r="H3051" s="1" t="str">
        <f>IF(I3051="","",COUNTIF($G$2:G3051,1))</f>
        <v/>
      </c>
    </row>
    <row r="3052" spans="1:8" x14ac:dyDescent="0.2">
      <c r="A3052" s="1" t="str">
        <f t="shared" si="96"/>
        <v/>
      </c>
      <c r="B3052" s="1" t="str">
        <f t="shared" si="97"/>
        <v/>
      </c>
      <c r="C3052" s="1" t="str">
        <f>IF(I3052="","",IF(J3052="OUT","",IF(COUNTIF($A$2:A3052,A3052)=1,1,"")))</f>
        <v/>
      </c>
      <c r="D3052" s="1" t="str">
        <f>IF(I3052="","",IF(J3052="IN","",IF(COUNTIF($A$2:A3052,A3052)=1,1,"")))</f>
        <v/>
      </c>
      <c r="E3052" s="1" t="str">
        <f>IF(I3052="","",IF(J3052="OUT","",IF(COUNTIF(B$2:$B3052,B3052)=1,1,"")))</f>
        <v/>
      </c>
      <c r="F3052" s="1" t="str">
        <f>IF(I3052="","",IF(J3052="IN","",IF(COUNTIF($B$2:B3052,B3052)=1,1,"")))</f>
        <v/>
      </c>
      <c r="G3052" s="1" t="str">
        <f>IF(I3052="","",COUNTIF($K$1:K3052,K3052))</f>
        <v/>
      </c>
      <c r="H3052" s="1" t="str">
        <f>IF(I3052="","",COUNTIF($G$2:G3052,1))</f>
        <v/>
      </c>
    </row>
    <row r="3053" spans="1:8" x14ac:dyDescent="0.2">
      <c r="A3053" s="1" t="str">
        <f t="shared" si="96"/>
        <v/>
      </c>
      <c r="B3053" s="1" t="str">
        <f t="shared" si="97"/>
        <v/>
      </c>
      <c r="C3053" s="1" t="str">
        <f>IF(I3053="","",IF(J3053="OUT","",IF(COUNTIF($A$2:A3053,A3053)=1,1,"")))</f>
        <v/>
      </c>
      <c r="D3053" s="1" t="str">
        <f>IF(I3053="","",IF(J3053="IN","",IF(COUNTIF($A$2:A3053,A3053)=1,1,"")))</f>
        <v/>
      </c>
      <c r="E3053" s="1" t="str">
        <f>IF(I3053="","",IF(J3053="OUT","",IF(COUNTIF(B$2:$B3053,B3053)=1,1,"")))</f>
        <v/>
      </c>
      <c r="F3053" s="1" t="str">
        <f>IF(I3053="","",IF(J3053="IN","",IF(COUNTIF($B$2:B3053,B3053)=1,1,"")))</f>
        <v/>
      </c>
      <c r="G3053" s="1" t="str">
        <f>IF(I3053="","",COUNTIF($K$1:K3053,K3053))</f>
        <v/>
      </c>
      <c r="H3053" s="1" t="str">
        <f>IF(I3053="","",COUNTIF($G$2:G3053,1))</f>
        <v/>
      </c>
    </row>
    <row r="3054" spans="1:8" x14ac:dyDescent="0.2">
      <c r="A3054" s="1" t="str">
        <f t="shared" si="96"/>
        <v/>
      </c>
      <c r="B3054" s="1" t="str">
        <f t="shared" si="97"/>
        <v/>
      </c>
      <c r="C3054" s="1" t="str">
        <f>IF(I3054="","",IF(J3054="OUT","",IF(COUNTIF($A$2:A3054,A3054)=1,1,"")))</f>
        <v/>
      </c>
      <c r="D3054" s="1" t="str">
        <f>IF(I3054="","",IF(J3054="IN","",IF(COUNTIF($A$2:A3054,A3054)=1,1,"")))</f>
        <v/>
      </c>
      <c r="E3054" s="1" t="str">
        <f>IF(I3054="","",IF(J3054="OUT","",IF(COUNTIF(B$2:$B3054,B3054)=1,1,"")))</f>
        <v/>
      </c>
      <c r="F3054" s="1" t="str">
        <f>IF(I3054="","",IF(J3054="IN","",IF(COUNTIF($B$2:B3054,B3054)=1,1,"")))</f>
        <v/>
      </c>
      <c r="G3054" s="1" t="str">
        <f>IF(I3054="","",COUNTIF($K$1:K3054,K3054))</f>
        <v/>
      </c>
      <c r="H3054" s="1" t="str">
        <f>IF(I3054="","",COUNTIF($G$2:G3054,1))</f>
        <v/>
      </c>
    </row>
    <row r="3055" spans="1:8" x14ac:dyDescent="0.2">
      <c r="A3055" s="1" t="str">
        <f t="shared" si="96"/>
        <v/>
      </c>
      <c r="B3055" s="1" t="str">
        <f t="shared" si="97"/>
        <v/>
      </c>
      <c r="C3055" s="1" t="str">
        <f>IF(I3055="","",IF(J3055="OUT","",IF(COUNTIF($A$2:A3055,A3055)=1,1,"")))</f>
        <v/>
      </c>
      <c r="D3055" s="1" t="str">
        <f>IF(I3055="","",IF(J3055="IN","",IF(COUNTIF($A$2:A3055,A3055)=1,1,"")))</f>
        <v/>
      </c>
      <c r="E3055" s="1" t="str">
        <f>IF(I3055="","",IF(J3055="OUT","",IF(COUNTIF(B$2:$B3055,B3055)=1,1,"")))</f>
        <v/>
      </c>
      <c r="F3055" s="1" t="str">
        <f>IF(I3055="","",IF(J3055="IN","",IF(COUNTIF($B$2:B3055,B3055)=1,1,"")))</f>
        <v/>
      </c>
      <c r="G3055" s="1" t="str">
        <f>IF(I3055="","",COUNTIF($K$1:K3055,K3055))</f>
        <v/>
      </c>
      <c r="H3055" s="1" t="str">
        <f>IF(I3055="","",COUNTIF($G$2:G3055,1))</f>
        <v/>
      </c>
    </row>
    <row r="3056" spans="1:8" x14ac:dyDescent="0.2">
      <c r="A3056" s="1" t="str">
        <f t="shared" si="96"/>
        <v/>
      </c>
      <c r="B3056" s="1" t="str">
        <f t="shared" si="97"/>
        <v/>
      </c>
      <c r="C3056" s="1" t="str">
        <f>IF(I3056="","",IF(J3056="OUT","",IF(COUNTIF($A$2:A3056,A3056)=1,1,"")))</f>
        <v/>
      </c>
      <c r="D3056" s="1" t="str">
        <f>IF(I3056="","",IF(J3056="IN","",IF(COUNTIF($A$2:A3056,A3056)=1,1,"")))</f>
        <v/>
      </c>
      <c r="E3056" s="1" t="str">
        <f>IF(I3056="","",IF(J3056="OUT","",IF(COUNTIF(B$2:$B3056,B3056)=1,1,"")))</f>
        <v/>
      </c>
      <c r="F3056" s="1" t="str">
        <f>IF(I3056="","",IF(J3056="IN","",IF(COUNTIF($B$2:B3056,B3056)=1,1,"")))</f>
        <v/>
      </c>
      <c r="G3056" s="1" t="str">
        <f>IF(I3056="","",COUNTIF($K$1:K3056,K3056))</f>
        <v/>
      </c>
      <c r="H3056" s="1" t="str">
        <f>IF(I3056="","",COUNTIF($G$2:G3056,1))</f>
        <v/>
      </c>
    </row>
    <row r="3057" spans="1:8" x14ac:dyDescent="0.2">
      <c r="A3057" s="1" t="str">
        <f t="shared" si="96"/>
        <v/>
      </c>
      <c r="B3057" s="1" t="str">
        <f t="shared" si="97"/>
        <v/>
      </c>
      <c r="C3057" s="1" t="str">
        <f>IF(I3057="","",IF(J3057="OUT","",IF(COUNTIF($A$2:A3057,A3057)=1,1,"")))</f>
        <v/>
      </c>
      <c r="D3057" s="1" t="str">
        <f>IF(I3057="","",IF(J3057="IN","",IF(COUNTIF($A$2:A3057,A3057)=1,1,"")))</f>
        <v/>
      </c>
      <c r="E3057" s="1" t="str">
        <f>IF(I3057="","",IF(J3057="OUT","",IF(COUNTIF(B$2:$B3057,B3057)=1,1,"")))</f>
        <v/>
      </c>
      <c r="F3057" s="1" t="str">
        <f>IF(I3057="","",IF(J3057="IN","",IF(COUNTIF($B$2:B3057,B3057)=1,1,"")))</f>
        <v/>
      </c>
      <c r="G3057" s="1" t="str">
        <f>IF(I3057="","",COUNTIF($K$1:K3057,K3057))</f>
        <v/>
      </c>
      <c r="H3057" s="1" t="str">
        <f>IF(I3057="","",COUNTIF($G$2:G3057,1))</f>
        <v/>
      </c>
    </row>
    <row r="3058" spans="1:8" x14ac:dyDescent="0.2">
      <c r="A3058" s="1" t="str">
        <f t="shared" si="96"/>
        <v/>
      </c>
      <c r="B3058" s="1" t="str">
        <f t="shared" si="97"/>
        <v/>
      </c>
      <c r="C3058" s="1" t="str">
        <f>IF(I3058="","",IF(J3058="OUT","",IF(COUNTIF($A$2:A3058,A3058)=1,1,"")))</f>
        <v/>
      </c>
      <c r="D3058" s="1" t="str">
        <f>IF(I3058="","",IF(J3058="IN","",IF(COUNTIF($A$2:A3058,A3058)=1,1,"")))</f>
        <v/>
      </c>
      <c r="E3058" s="1" t="str">
        <f>IF(I3058="","",IF(J3058="OUT","",IF(COUNTIF(B$2:$B3058,B3058)=1,1,"")))</f>
        <v/>
      </c>
      <c r="F3058" s="1" t="str">
        <f>IF(I3058="","",IF(J3058="IN","",IF(COUNTIF($B$2:B3058,B3058)=1,1,"")))</f>
        <v/>
      </c>
      <c r="G3058" s="1" t="str">
        <f>IF(I3058="","",COUNTIF($K$1:K3058,K3058))</f>
        <v/>
      </c>
      <c r="H3058" s="1" t="str">
        <f>IF(I3058="","",COUNTIF($G$2:G3058,1))</f>
        <v/>
      </c>
    </row>
    <row r="3059" spans="1:8" x14ac:dyDescent="0.2">
      <c r="A3059" s="1" t="str">
        <f t="shared" si="96"/>
        <v/>
      </c>
      <c r="B3059" s="1" t="str">
        <f t="shared" si="97"/>
        <v/>
      </c>
      <c r="C3059" s="1" t="str">
        <f>IF(I3059="","",IF(J3059="OUT","",IF(COUNTIF($A$2:A3059,A3059)=1,1,"")))</f>
        <v/>
      </c>
      <c r="D3059" s="1" t="str">
        <f>IF(I3059="","",IF(J3059="IN","",IF(COUNTIF($A$2:A3059,A3059)=1,1,"")))</f>
        <v/>
      </c>
      <c r="E3059" s="1" t="str">
        <f>IF(I3059="","",IF(J3059="OUT","",IF(COUNTIF(B$2:$B3059,B3059)=1,1,"")))</f>
        <v/>
      </c>
      <c r="F3059" s="1" t="str">
        <f>IF(I3059="","",IF(J3059="IN","",IF(COUNTIF($B$2:B3059,B3059)=1,1,"")))</f>
        <v/>
      </c>
      <c r="G3059" s="1" t="str">
        <f>IF(I3059="","",COUNTIF($K$1:K3059,K3059))</f>
        <v/>
      </c>
      <c r="H3059" s="1" t="str">
        <f>IF(I3059="","",COUNTIF($G$2:G3059,1))</f>
        <v/>
      </c>
    </row>
    <row r="3060" spans="1:8" x14ac:dyDescent="0.2">
      <c r="A3060" s="1" t="str">
        <f t="shared" si="96"/>
        <v/>
      </c>
      <c r="B3060" s="1" t="str">
        <f t="shared" si="97"/>
        <v/>
      </c>
      <c r="C3060" s="1" t="str">
        <f>IF(I3060="","",IF(J3060="OUT","",IF(COUNTIF($A$2:A3060,A3060)=1,1,"")))</f>
        <v/>
      </c>
      <c r="D3060" s="1" t="str">
        <f>IF(I3060="","",IF(J3060="IN","",IF(COUNTIF($A$2:A3060,A3060)=1,1,"")))</f>
        <v/>
      </c>
      <c r="E3060" s="1" t="str">
        <f>IF(I3060="","",IF(J3060="OUT","",IF(COUNTIF(B$2:$B3060,B3060)=1,1,"")))</f>
        <v/>
      </c>
      <c r="F3060" s="1" t="str">
        <f>IF(I3060="","",IF(J3060="IN","",IF(COUNTIF($B$2:B3060,B3060)=1,1,"")))</f>
        <v/>
      </c>
      <c r="G3060" s="1" t="str">
        <f>IF(I3060="","",COUNTIF($K$1:K3060,K3060))</f>
        <v/>
      </c>
      <c r="H3060" s="1" t="str">
        <f>IF(I3060="","",COUNTIF($G$2:G3060,1))</f>
        <v/>
      </c>
    </row>
    <row r="3061" spans="1:8" x14ac:dyDescent="0.2">
      <c r="A3061" s="1" t="str">
        <f t="shared" si="96"/>
        <v/>
      </c>
      <c r="B3061" s="1" t="str">
        <f t="shared" si="97"/>
        <v/>
      </c>
      <c r="C3061" s="1" t="str">
        <f>IF(I3061="","",IF(J3061="OUT","",IF(COUNTIF($A$2:A3061,A3061)=1,1,"")))</f>
        <v/>
      </c>
      <c r="D3061" s="1" t="str">
        <f>IF(I3061="","",IF(J3061="IN","",IF(COUNTIF($A$2:A3061,A3061)=1,1,"")))</f>
        <v/>
      </c>
      <c r="E3061" s="1" t="str">
        <f>IF(I3061="","",IF(J3061="OUT","",IF(COUNTIF(B$2:$B3061,B3061)=1,1,"")))</f>
        <v/>
      </c>
      <c r="F3061" s="1" t="str">
        <f>IF(I3061="","",IF(J3061="IN","",IF(COUNTIF($B$2:B3061,B3061)=1,1,"")))</f>
        <v/>
      </c>
      <c r="G3061" s="1" t="str">
        <f>IF(I3061="","",COUNTIF($K$1:K3061,K3061))</f>
        <v/>
      </c>
      <c r="H3061" s="1" t="str">
        <f>IF(I3061="","",COUNTIF($G$2:G3061,1))</f>
        <v/>
      </c>
    </row>
    <row r="3062" spans="1:8" x14ac:dyDescent="0.2">
      <c r="A3062" s="1" t="str">
        <f t="shared" si="96"/>
        <v/>
      </c>
      <c r="B3062" s="1" t="str">
        <f t="shared" si="97"/>
        <v/>
      </c>
      <c r="C3062" s="1" t="str">
        <f>IF(I3062="","",IF(J3062="OUT","",IF(COUNTIF($A$2:A3062,A3062)=1,1,"")))</f>
        <v/>
      </c>
      <c r="D3062" s="1" t="str">
        <f>IF(I3062="","",IF(J3062="IN","",IF(COUNTIF($A$2:A3062,A3062)=1,1,"")))</f>
        <v/>
      </c>
      <c r="E3062" s="1" t="str">
        <f>IF(I3062="","",IF(J3062="OUT","",IF(COUNTIF(B$2:$B3062,B3062)=1,1,"")))</f>
        <v/>
      </c>
      <c r="F3062" s="1" t="str">
        <f>IF(I3062="","",IF(J3062="IN","",IF(COUNTIF($B$2:B3062,B3062)=1,1,"")))</f>
        <v/>
      </c>
      <c r="G3062" s="1" t="str">
        <f>IF(I3062="","",COUNTIF($K$1:K3062,K3062))</f>
        <v/>
      </c>
      <c r="H3062" s="1" t="str">
        <f>IF(I3062="","",COUNTIF($G$2:G3062,1))</f>
        <v/>
      </c>
    </row>
    <row r="3063" spans="1:8" x14ac:dyDescent="0.2">
      <c r="A3063" s="1" t="str">
        <f t="shared" si="96"/>
        <v/>
      </c>
      <c r="B3063" s="1" t="str">
        <f t="shared" si="97"/>
        <v/>
      </c>
      <c r="C3063" s="1" t="str">
        <f>IF(I3063="","",IF(J3063="OUT","",IF(COUNTIF($A$2:A3063,A3063)=1,1,"")))</f>
        <v/>
      </c>
      <c r="D3063" s="1" t="str">
        <f>IF(I3063="","",IF(J3063="IN","",IF(COUNTIF($A$2:A3063,A3063)=1,1,"")))</f>
        <v/>
      </c>
      <c r="E3063" s="1" t="str">
        <f>IF(I3063="","",IF(J3063="OUT","",IF(COUNTIF(B$2:$B3063,B3063)=1,1,"")))</f>
        <v/>
      </c>
      <c r="F3063" s="1" t="str">
        <f>IF(I3063="","",IF(J3063="IN","",IF(COUNTIF($B$2:B3063,B3063)=1,1,"")))</f>
        <v/>
      </c>
      <c r="G3063" s="1" t="str">
        <f>IF(I3063="","",COUNTIF($K$1:K3063,K3063))</f>
        <v/>
      </c>
      <c r="H3063" s="1" t="str">
        <f>IF(I3063="","",COUNTIF($G$2:G3063,1))</f>
        <v/>
      </c>
    </row>
    <row r="3064" spans="1:8" x14ac:dyDescent="0.2">
      <c r="A3064" s="1" t="str">
        <f t="shared" si="96"/>
        <v/>
      </c>
      <c r="B3064" s="1" t="str">
        <f t="shared" si="97"/>
        <v/>
      </c>
      <c r="C3064" s="1" t="str">
        <f>IF(I3064="","",IF(J3064="OUT","",IF(COUNTIF($A$2:A3064,A3064)=1,1,"")))</f>
        <v/>
      </c>
      <c r="D3064" s="1" t="str">
        <f>IF(I3064="","",IF(J3064="IN","",IF(COUNTIF($A$2:A3064,A3064)=1,1,"")))</f>
        <v/>
      </c>
      <c r="E3064" s="1" t="str">
        <f>IF(I3064="","",IF(J3064="OUT","",IF(COUNTIF(B$2:$B3064,B3064)=1,1,"")))</f>
        <v/>
      </c>
      <c r="F3064" s="1" t="str">
        <f>IF(I3064="","",IF(J3064="IN","",IF(COUNTIF($B$2:B3064,B3064)=1,1,"")))</f>
        <v/>
      </c>
      <c r="G3064" s="1" t="str">
        <f>IF(I3064="","",COUNTIF($K$1:K3064,K3064))</f>
        <v/>
      </c>
      <c r="H3064" s="1" t="str">
        <f>IF(I3064="","",COUNTIF($G$2:G3064,1))</f>
        <v/>
      </c>
    </row>
    <row r="3065" spans="1:8" x14ac:dyDescent="0.2">
      <c r="A3065" s="1" t="str">
        <f t="shared" si="96"/>
        <v/>
      </c>
      <c r="B3065" s="1" t="str">
        <f t="shared" si="97"/>
        <v/>
      </c>
      <c r="C3065" s="1" t="str">
        <f>IF(I3065="","",IF(J3065="OUT","",IF(COUNTIF($A$2:A3065,A3065)=1,1,"")))</f>
        <v/>
      </c>
      <c r="D3065" s="1" t="str">
        <f>IF(I3065="","",IF(J3065="IN","",IF(COUNTIF($A$2:A3065,A3065)=1,1,"")))</f>
        <v/>
      </c>
      <c r="E3065" s="1" t="str">
        <f>IF(I3065="","",IF(J3065="OUT","",IF(COUNTIF(B$2:$B3065,B3065)=1,1,"")))</f>
        <v/>
      </c>
      <c r="F3065" s="1" t="str">
        <f>IF(I3065="","",IF(J3065="IN","",IF(COUNTIF($B$2:B3065,B3065)=1,1,"")))</f>
        <v/>
      </c>
      <c r="G3065" s="1" t="str">
        <f>IF(I3065="","",COUNTIF($K$1:K3065,K3065))</f>
        <v/>
      </c>
      <c r="H3065" s="1" t="str">
        <f>IF(I3065="","",COUNTIF($G$2:G3065,1))</f>
        <v/>
      </c>
    </row>
    <row r="3066" spans="1:8" x14ac:dyDescent="0.2">
      <c r="A3066" s="1" t="str">
        <f t="shared" si="96"/>
        <v/>
      </c>
      <c r="B3066" s="1" t="str">
        <f t="shared" si="97"/>
        <v/>
      </c>
      <c r="C3066" s="1" t="str">
        <f>IF(I3066="","",IF(J3066="OUT","",IF(COUNTIF($A$2:A3066,A3066)=1,1,"")))</f>
        <v/>
      </c>
      <c r="D3066" s="1" t="str">
        <f>IF(I3066="","",IF(J3066="IN","",IF(COUNTIF($A$2:A3066,A3066)=1,1,"")))</f>
        <v/>
      </c>
      <c r="E3066" s="1" t="str">
        <f>IF(I3066="","",IF(J3066="OUT","",IF(COUNTIF(B$2:$B3066,B3066)=1,1,"")))</f>
        <v/>
      </c>
      <c r="F3066" s="1" t="str">
        <f>IF(I3066="","",IF(J3066="IN","",IF(COUNTIF($B$2:B3066,B3066)=1,1,"")))</f>
        <v/>
      </c>
      <c r="G3066" s="1" t="str">
        <f>IF(I3066="","",COUNTIF($K$1:K3066,K3066))</f>
        <v/>
      </c>
      <c r="H3066" s="1" t="str">
        <f>IF(I3066="","",COUNTIF($G$2:G3066,1))</f>
        <v/>
      </c>
    </row>
    <row r="3067" spans="1:8" x14ac:dyDescent="0.2">
      <c r="A3067" s="1" t="str">
        <f t="shared" si="96"/>
        <v/>
      </c>
      <c r="B3067" s="1" t="str">
        <f t="shared" si="97"/>
        <v/>
      </c>
      <c r="C3067" s="1" t="str">
        <f>IF(I3067="","",IF(J3067="OUT","",IF(COUNTIF($A$2:A3067,A3067)=1,1,"")))</f>
        <v/>
      </c>
      <c r="D3067" s="1" t="str">
        <f>IF(I3067="","",IF(J3067="IN","",IF(COUNTIF($A$2:A3067,A3067)=1,1,"")))</f>
        <v/>
      </c>
      <c r="E3067" s="1" t="str">
        <f>IF(I3067="","",IF(J3067="OUT","",IF(COUNTIF(B$2:$B3067,B3067)=1,1,"")))</f>
        <v/>
      </c>
      <c r="F3067" s="1" t="str">
        <f>IF(I3067="","",IF(J3067="IN","",IF(COUNTIF($B$2:B3067,B3067)=1,1,"")))</f>
        <v/>
      </c>
      <c r="G3067" s="1" t="str">
        <f>IF(I3067="","",COUNTIF($K$1:K3067,K3067))</f>
        <v/>
      </c>
      <c r="H3067" s="1" t="str">
        <f>IF(I3067="","",COUNTIF($G$2:G3067,1))</f>
        <v/>
      </c>
    </row>
    <row r="3068" spans="1:8" x14ac:dyDescent="0.2">
      <c r="A3068" s="1" t="str">
        <f t="shared" si="96"/>
        <v/>
      </c>
      <c r="B3068" s="1" t="str">
        <f t="shared" si="97"/>
        <v/>
      </c>
      <c r="C3068" s="1" t="str">
        <f>IF(I3068="","",IF(J3068="OUT","",IF(COUNTIF($A$2:A3068,A3068)=1,1,"")))</f>
        <v/>
      </c>
      <c r="D3068" s="1" t="str">
        <f>IF(I3068="","",IF(J3068="IN","",IF(COUNTIF($A$2:A3068,A3068)=1,1,"")))</f>
        <v/>
      </c>
      <c r="E3068" s="1" t="str">
        <f>IF(I3068="","",IF(J3068="OUT","",IF(COUNTIF(B$2:$B3068,B3068)=1,1,"")))</f>
        <v/>
      </c>
      <c r="F3068" s="1" t="str">
        <f>IF(I3068="","",IF(J3068="IN","",IF(COUNTIF($B$2:B3068,B3068)=1,1,"")))</f>
        <v/>
      </c>
      <c r="G3068" s="1" t="str">
        <f>IF(I3068="","",COUNTIF($K$1:K3068,K3068))</f>
        <v/>
      </c>
      <c r="H3068" s="1" t="str">
        <f>IF(I3068="","",COUNTIF($G$2:G3068,1))</f>
        <v/>
      </c>
    </row>
    <row r="3069" spans="1:8" x14ac:dyDescent="0.2">
      <c r="A3069" s="1" t="str">
        <f t="shared" si="96"/>
        <v/>
      </c>
      <c r="B3069" s="1" t="str">
        <f t="shared" si="97"/>
        <v/>
      </c>
      <c r="C3069" s="1" t="str">
        <f>IF(I3069="","",IF(J3069="OUT","",IF(COUNTIF($A$2:A3069,A3069)=1,1,"")))</f>
        <v/>
      </c>
      <c r="D3069" s="1" t="str">
        <f>IF(I3069="","",IF(J3069="IN","",IF(COUNTIF($A$2:A3069,A3069)=1,1,"")))</f>
        <v/>
      </c>
      <c r="E3069" s="1" t="str">
        <f>IF(I3069="","",IF(J3069="OUT","",IF(COUNTIF(B$2:$B3069,B3069)=1,1,"")))</f>
        <v/>
      </c>
      <c r="F3069" s="1" t="str">
        <f>IF(I3069="","",IF(J3069="IN","",IF(COUNTIF($B$2:B3069,B3069)=1,1,"")))</f>
        <v/>
      </c>
      <c r="G3069" s="1" t="str">
        <f>IF(I3069="","",COUNTIF($K$1:K3069,K3069))</f>
        <v/>
      </c>
      <c r="H3069" s="1" t="str">
        <f>IF(I3069="","",COUNTIF($G$2:G3069,1))</f>
        <v/>
      </c>
    </row>
    <row r="3070" spans="1:8" x14ac:dyDescent="0.2">
      <c r="A3070" s="1" t="str">
        <f t="shared" si="96"/>
        <v/>
      </c>
      <c r="B3070" s="1" t="str">
        <f t="shared" si="97"/>
        <v/>
      </c>
      <c r="C3070" s="1" t="str">
        <f>IF(I3070="","",IF(J3070="OUT","",IF(COUNTIF($A$2:A3070,A3070)=1,1,"")))</f>
        <v/>
      </c>
      <c r="D3070" s="1" t="str">
        <f>IF(I3070="","",IF(J3070="IN","",IF(COUNTIF($A$2:A3070,A3070)=1,1,"")))</f>
        <v/>
      </c>
      <c r="E3070" s="1" t="str">
        <f>IF(I3070="","",IF(J3070="OUT","",IF(COUNTIF(B$2:$B3070,B3070)=1,1,"")))</f>
        <v/>
      </c>
      <c r="F3070" s="1" t="str">
        <f>IF(I3070="","",IF(J3070="IN","",IF(COUNTIF($B$2:B3070,B3070)=1,1,"")))</f>
        <v/>
      </c>
      <c r="G3070" s="1" t="str">
        <f>IF(I3070="","",COUNTIF($K$1:K3070,K3070))</f>
        <v/>
      </c>
      <c r="H3070" s="1" t="str">
        <f>IF(I3070="","",COUNTIF($G$2:G3070,1))</f>
        <v/>
      </c>
    </row>
    <row r="3071" spans="1:8" x14ac:dyDescent="0.2">
      <c r="A3071" s="1" t="str">
        <f t="shared" si="96"/>
        <v/>
      </c>
      <c r="B3071" s="1" t="str">
        <f t="shared" si="97"/>
        <v/>
      </c>
      <c r="C3071" s="1" t="str">
        <f>IF(I3071="","",IF(J3071="OUT","",IF(COUNTIF($A$2:A3071,A3071)=1,1,"")))</f>
        <v/>
      </c>
      <c r="D3071" s="1" t="str">
        <f>IF(I3071="","",IF(J3071="IN","",IF(COUNTIF($A$2:A3071,A3071)=1,1,"")))</f>
        <v/>
      </c>
      <c r="E3071" s="1" t="str">
        <f>IF(I3071="","",IF(J3071="OUT","",IF(COUNTIF(B$2:$B3071,B3071)=1,1,"")))</f>
        <v/>
      </c>
      <c r="F3071" s="1" t="str">
        <f>IF(I3071="","",IF(J3071="IN","",IF(COUNTIF($B$2:B3071,B3071)=1,1,"")))</f>
        <v/>
      </c>
      <c r="G3071" s="1" t="str">
        <f>IF(I3071="","",COUNTIF($K$1:K3071,K3071))</f>
        <v/>
      </c>
      <c r="H3071" s="1" t="str">
        <f>IF(I3071="","",COUNTIF($G$2:G3071,1))</f>
        <v/>
      </c>
    </row>
    <row r="3072" spans="1:8" x14ac:dyDescent="0.2">
      <c r="A3072" s="1" t="str">
        <f t="shared" si="96"/>
        <v/>
      </c>
      <c r="B3072" s="1" t="str">
        <f t="shared" si="97"/>
        <v/>
      </c>
      <c r="C3072" s="1" t="str">
        <f>IF(I3072="","",IF(J3072="OUT","",IF(COUNTIF($A$2:A3072,A3072)=1,1,"")))</f>
        <v/>
      </c>
      <c r="D3072" s="1" t="str">
        <f>IF(I3072="","",IF(J3072="IN","",IF(COUNTIF($A$2:A3072,A3072)=1,1,"")))</f>
        <v/>
      </c>
      <c r="E3072" s="1" t="str">
        <f>IF(I3072="","",IF(J3072="OUT","",IF(COUNTIF(B$2:$B3072,B3072)=1,1,"")))</f>
        <v/>
      </c>
      <c r="F3072" s="1" t="str">
        <f>IF(I3072="","",IF(J3072="IN","",IF(COUNTIF($B$2:B3072,B3072)=1,1,"")))</f>
        <v/>
      </c>
      <c r="G3072" s="1" t="str">
        <f>IF(I3072="","",COUNTIF($K$1:K3072,K3072))</f>
        <v/>
      </c>
      <c r="H3072" s="1" t="str">
        <f>IF(I3072="","",COUNTIF($G$2:G3072,1))</f>
        <v/>
      </c>
    </row>
    <row r="3073" spans="1:8" x14ac:dyDescent="0.2">
      <c r="A3073" s="1" t="str">
        <f t="shared" si="96"/>
        <v/>
      </c>
      <c r="B3073" s="1" t="str">
        <f t="shared" si="97"/>
        <v/>
      </c>
      <c r="C3073" s="1" t="str">
        <f>IF(I3073="","",IF(J3073="OUT","",IF(COUNTIF($A$2:A3073,A3073)=1,1,"")))</f>
        <v/>
      </c>
      <c r="D3073" s="1" t="str">
        <f>IF(I3073="","",IF(J3073="IN","",IF(COUNTIF($A$2:A3073,A3073)=1,1,"")))</f>
        <v/>
      </c>
      <c r="E3073" s="1" t="str">
        <f>IF(I3073="","",IF(J3073="OUT","",IF(COUNTIF(B$2:$B3073,B3073)=1,1,"")))</f>
        <v/>
      </c>
      <c r="F3073" s="1" t="str">
        <f>IF(I3073="","",IF(J3073="IN","",IF(COUNTIF($B$2:B3073,B3073)=1,1,"")))</f>
        <v/>
      </c>
      <c r="G3073" s="1" t="str">
        <f>IF(I3073="","",COUNTIF($K$1:K3073,K3073))</f>
        <v/>
      </c>
      <c r="H3073" s="1" t="str">
        <f>IF(I3073="","",COUNTIF($G$2:G3073,1))</f>
        <v/>
      </c>
    </row>
    <row r="3074" spans="1:8" x14ac:dyDescent="0.2">
      <c r="A3074" s="1" t="str">
        <f t="shared" si="96"/>
        <v/>
      </c>
      <c r="B3074" s="1" t="str">
        <f t="shared" si="97"/>
        <v/>
      </c>
      <c r="C3074" s="1" t="str">
        <f>IF(I3074="","",IF(J3074="OUT","",IF(COUNTIF($A$2:A3074,A3074)=1,1,"")))</f>
        <v/>
      </c>
      <c r="D3074" s="1" t="str">
        <f>IF(I3074="","",IF(J3074="IN","",IF(COUNTIF($A$2:A3074,A3074)=1,1,"")))</f>
        <v/>
      </c>
      <c r="E3074" s="1" t="str">
        <f>IF(I3074="","",IF(J3074="OUT","",IF(COUNTIF(B$2:$B3074,B3074)=1,1,"")))</f>
        <v/>
      </c>
      <c r="F3074" s="1" t="str">
        <f>IF(I3074="","",IF(J3074="IN","",IF(COUNTIF($B$2:B3074,B3074)=1,1,"")))</f>
        <v/>
      </c>
      <c r="G3074" s="1" t="str">
        <f>IF(I3074="","",COUNTIF($K$1:K3074,K3074))</f>
        <v/>
      </c>
      <c r="H3074" s="1" t="str">
        <f>IF(I3074="","",COUNTIF($G$2:G3074,1))</f>
        <v/>
      </c>
    </row>
    <row r="3075" spans="1:8" x14ac:dyDescent="0.2">
      <c r="A3075" s="1" t="str">
        <f t="shared" si="96"/>
        <v/>
      </c>
      <c r="B3075" s="1" t="str">
        <f t="shared" si="97"/>
        <v/>
      </c>
      <c r="C3075" s="1" t="str">
        <f>IF(I3075="","",IF(J3075="OUT","",IF(COUNTIF($A$2:A3075,A3075)=1,1,"")))</f>
        <v/>
      </c>
      <c r="D3075" s="1" t="str">
        <f>IF(I3075="","",IF(J3075="IN","",IF(COUNTIF($A$2:A3075,A3075)=1,1,"")))</f>
        <v/>
      </c>
      <c r="E3075" s="1" t="str">
        <f>IF(I3075="","",IF(J3075="OUT","",IF(COUNTIF(B$2:$B3075,B3075)=1,1,"")))</f>
        <v/>
      </c>
      <c r="F3075" s="1" t="str">
        <f>IF(I3075="","",IF(J3075="IN","",IF(COUNTIF($B$2:B3075,B3075)=1,1,"")))</f>
        <v/>
      </c>
      <c r="G3075" s="1" t="str">
        <f>IF(I3075="","",COUNTIF($K$1:K3075,K3075))</f>
        <v/>
      </c>
      <c r="H3075" s="1" t="str">
        <f>IF(I3075="","",COUNTIF($G$2:G3075,1))</f>
        <v/>
      </c>
    </row>
    <row r="3076" spans="1:8" x14ac:dyDescent="0.2">
      <c r="A3076" s="1" t="str">
        <f t="shared" si="96"/>
        <v/>
      </c>
      <c r="B3076" s="1" t="str">
        <f t="shared" si="97"/>
        <v/>
      </c>
      <c r="C3076" s="1" t="str">
        <f>IF(I3076="","",IF(J3076="OUT","",IF(COUNTIF($A$2:A3076,A3076)=1,1,"")))</f>
        <v/>
      </c>
      <c r="D3076" s="1" t="str">
        <f>IF(I3076="","",IF(J3076="IN","",IF(COUNTIF($A$2:A3076,A3076)=1,1,"")))</f>
        <v/>
      </c>
      <c r="E3076" s="1" t="str">
        <f>IF(I3076="","",IF(J3076="OUT","",IF(COUNTIF(B$2:$B3076,B3076)=1,1,"")))</f>
        <v/>
      </c>
      <c r="F3076" s="1" t="str">
        <f>IF(I3076="","",IF(J3076="IN","",IF(COUNTIF($B$2:B3076,B3076)=1,1,"")))</f>
        <v/>
      </c>
      <c r="G3076" s="1" t="str">
        <f>IF(I3076="","",COUNTIF($K$1:K3076,K3076))</f>
        <v/>
      </c>
      <c r="H3076" s="1" t="str">
        <f>IF(I3076="","",COUNTIF($G$2:G3076,1))</f>
        <v/>
      </c>
    </row>
    <row r="3077" spans="1:8" x14ac:dyDescent="0.2">
      <c r="A3077" s="1" t="str">
        <f t="shared" si="96"/>
        <v/>
      </c>
      <c r="B3077" s="1" t="str">
        <f t="shared" si="97"/>
        <v/>
      </c>
      <c r="C3077" s="1" t="str">
        <f>IF(I3077="","",IF(J3077="OUT","",IF(COUNTIF($A$2:A3077,A3077)=1,1,"")))</f>
        <v/>
      </c>
      <c r="D3077" s="1" t="str">
        <f>IF(I3077="","",IF(J3077="IN","",IF(COUNTIF($A$2:A3077,A3077)=1,1,"")))</f>
        <v/>
      </c>
      <c r="E3077" s="1" t="str">
        <f>IF(I3077="","",IF(J3077="OUT","",IF(COUNTIF(B$2:$B3077,B3077)=1,1,"")))</f>
        <v/>
      </c>
      <c r="F3077" s="1" t="str">
        <f>IF(I3077="","",IF(J3077="IN","",IF(COUNTIF($B$2:B3077,B3077)=1,1,"")))</f>
        <v/>
      </c>
      <c r="G3077" s="1" t="str">
        <f>IF(I3077="","",COUNTIF($K$1:K3077,K3077))</f>
        <v/>
      </c>
      <c r="H3077" s="1" t="str">
        <f>IF(I3077="","",COUNTIF($G$2:G3077,1))</f>
        <v/>
      </c>
    </row>
    <row r="3078" spans="1:8" x14ac:dyDescent="0.2">
      <c r="A3078" s="1" t="str">
        <f t="shared" si="96"/>
        <v/>
      </c>
      <c r="B3078" s="1" t="str">
        <f t="shared" si="97"/>
        <v/>
      </c>
      <c r="C3078" s="1" t="str">
        <f>IF(I3078="","",IF(J3078="OUT","",IF(COUNTIF($A$2:A3078,A3078)=1,1,"")))</f>
        <v/>
      </c>
      <c r="D3078" s="1" t="str">
        <f>IF(I3078="","",IF(J3078="IN","",IF(COUNTIF($A$2:A3078,A3078)=1,1,"")))</f>
        <v/>
      </c>
      <c r="E3078" s="1" t="str">
        <f>IF(I3078="","",IF(J3078="OUT","",IF(COUNTIF(B$2:$B3078,B3078)=1,1,"")))</f>
        <v/>
      </c>
      <c r="F3078" s="1" t="str">
        <f>IF(I3078="","",IF(J3078="IN","",IF(COUNTIF($B$2:B3078,B3078)=1,1,"")))</f>
        <v/>
      </c>
      <c r="G3078" s="1" t="str">
        <f>IF(I3078="","",COUNTIF($K$1:K3078,K3078))</f>
        <v/>
      </c>
      <c r="H3078" s="1" t="str">
        <f>IF(I3078="","",COUNTIF($G$2:G3078,1))</f>
        <v/>
      </c>
    </row>
    <row r="3079" spans="1:8" x14ac:dyDescent="0.2">
      <c r="A3079" s="1" t="str">
        <f t="shared" si="96"/>
        <v/>
      </c>
      <c r="B3079" s="1" t="str">
        <f t="shared" si="97"/>
        <v/>
      </c>
      <c r="C3079" s="1" t="str">
        <f>IF(I3079="","",IF(J3079="OUT","",IF(COUNTIF($A$2:A3079,A3079)=1,1,"")))</f>
        <v/>
      </c>
      <c r="D3079" s="1" t="str">
        <f>IF(I3079="","",IF(J3079="IN","",IF(COUNTIF($A$2:A3079,A3079)=1,1,"")))</f>
        <v/>
      </c>
      <c r="E3079" s="1" t="str">
        <f>IF(I3079="","",IF(J3079="OUT","",IF(COUNTIF(B$2:$B3079,B3079)=1,1,"")))</f>
        <v/>
      </c>
      <c r="F3079" s="1" t="str">
        <f>IF(I3079="","",IF(J3079="IN","",IF(COUNTIF($B$2:B3079,B3079)=1,1,"")))</f>
        <v/>
      </c>
      <c r="G3079" s="1" t="str">
        <f>IF(I3079="","",COUNTIF($K$1:K3079,K3079))</f>
        <v/>
      </c>
      <c r="H3079" s="1" t="str">
        <f>IF(I3079="","",COUNTIF($G$2:G3079,1))</f>
        <v/>
      </c>
    </row>
    <row r="3080" spans="1:8" x14ac:dyDescent="0.2">
      <c r="A3080" s="1" t="str">
        <f t="shared" si="96"/>
        <v/>
      </c>
      <c r="B3080" s="1" t="str">
        <f t="shared" si="97"/>
        <v/>
      </c>
      <c r="C3080" s="1" t="str">
        <f>IF(I3080="","",IF(J3080="OUT","",IF(COUNTIF($A$2:A3080,A3080)=1,1,"")))</f>
        <v/>
      </c>
      <c r="D3080" s="1" t="str">
        <f>IF(I3080="","",IF(J3080="IN","",IF(COUNTIF($A$2:A3080,A3080)=1,1,"")))</f>
        <v/>
      </c>
      <c r="E3080" s="1" t="str">
        <f>IF(I3080="","",IF(J3080="OUT","",IF(COUNTIF(B$2:$B3080,B3080)=1,1,"")))</f>
        <v/>
      </c>
      <c r="F3080" s="1" t="str">
        <f>IF(I3080="","",IF(J3080="IN","",IF(COUNTIF($B$2:B3080,B3080)=1,1,"")))</f>
        <v/>
      </c>
      <c r="G3080" s="1" t="str">
        <f>IF(I3080="","",COUNTIF($K$1:K3080,K3080))</f>
        <v/>
      </c>
      <c r="H3080" s="1" t="str">
        <f>IF(I3080="","",COUNTIF($G$2:G3080,1))</f>
        <v/>
      </c>
    </row>
    <row r="3081" spans="1:8" x14ac:dyDescent="0.2">
      <c r="A3081" s="1" t="str">
        <f t="shared" si="96"/>
        <v/>
      </c>
      <c r="B3081" s="1" t="str">
        <f t="shared" si="97"/>
        <v/>
      </c>
      <c r="C3081" s="1" t="str">
        <f>IF(I3081="","",IF(J3081="OUT","",IF(COUNTIF($A$2:A3081,A3081)=1,1,"")))</f>
        <v/>
      </c>
      <c r="D3081" s="1" t="str">
        <f>IF(I3081="","",IF(J3081="IN","",IF(COUNTIF($A$2:A3081,A3081)=1,1,"")))</f>
        <v/>
      </c>
      <c r="E3081" s="1" t="str">
        <f>IF(I3081="","",IF(J3081="OUT","",IF(COUNTIF(B$2:$B3081,B3081)=1,1,"")))</f>
        <v/>
      </c>
      <c r="F3081" s="1" t="str">
        <f>IF(I3081="","",IF(J3081="IN","",IF(COUNTIF($B$2:B3081,B3081)=1,1,"")))</f>
        <v/>
      </c>
      <c r="G3081" s="1" t="str">
        <f>IF(I3081="","",COUNTIF($K$1:K3081,K3081))</f>
        <v/>
      </c>
      <c r="H3081" s="1" t="str">
        <f>IF(I3081="","",COUNTIF($G$2:G3081,1))</f>
        <v/>
      </c>
    </row>
    <row r="3082" spans="1:8" x14ac:dyDescent="0.2">
      <c r="A3082" s="1" t="str">
        <f t="shared" si="96"/>
        <v/>
      </c>
      <c r="B3082" s="1" t="str">
        <f t="shared" si="97"/>
        <v/>
      </c>
      <c r="C3082" s="1" t="str">
        <f>IF(I3082="","",IF(J3082="OUT","",IF(COUNTIF($A$2:A3082,A3082)=1,1,"")))</f>
        <v/>
      </c>
      <c r="D3082" s="1" t="str">
        <f>IF(I3082="","",IF(J3082="IN","",IF(COUNTIF($A$2:A3082,A3082)=1,1,"")))</f>
        <v/>
      </c>
      <c r="E3082" s="1" t="str">
        <f>IF(I3082="","",IF(J3082="OUT","",IF(COUNTIF(B$2:$B3082,B3082)=1,1,"")))</f>
        <v/>
      </c>
      <c r="F3082" s="1" t="str">
        <f>IF(I3082="","",IF(J3082="IN","",IF(COUNTIF($B$2:B3082,B3082)=1,1,"")))</f>
        <v/>
      </c>
      <c r="G3082" s="1" t="str">
        <f>IF(I3082="","",COUNTIF($K$1:K3082,K3082))</f>
        <v/>
      </c>
      <c r="H3082" s="1" t="str">
        <f>IF(I3082="","",COUNTIF($G$2:G3082,1))</f>
        <v/>
      </c>
    </row>
    <row r="3083" spans="1:8" x14ac:dyDescent="0.2">
      <c r="A3083" s="1" t="str">
        <f t="shared" si="96"/>
        <v/>
      </c>
      <c r="B3083" s="1" t="str">
        <f t="shared" si="97"/>
        <v/>
      </c>
      <c r="C3083" s="1" t="str">
        <f>IF(I3083="","",IF(J3083="OUT","",IF(COUNTIF($A$2:A3083,A3083)=1,1,"")))</f>
        <v/>
      </c>
      <c r="D3083" s="1" t="str">
        <f>IF(I3083="","",IF(J3083="IN","",IF(COUNTIF($A$2:A3083,A3083)=1,1,"")))</f>
        <v/>
      </c>
      <c r="E3083" s="1" t="str">
        <f>IF(I3083="","",IF(J3083="OUT","",IF(COUNTIF(B$2:$B3083,B3083)=1,1,"")))</f>
        <v/>
      </c>
      <c r="F3083" s="1" t="str">
        <f>IF(I3083="","",IF(J3083="IN","",IF(COUNTIF($B$2:B3083,B3083)=1,1,"")))</f>
        <v/>
      </c>
      <c r="G3083" s="1" t="str">
        <f>IF(I3083="","",COUNTIF($K$1:K3083,K3083))</f>
        <v/>
      </c>
      <c r="H3083" s="1" t="str">
        <f>IF(I3083="","",COUNTIF($G$2:G3083,1))</f>
        <v/>
      </c>
    </row>
    <row r="3084" spans="1:8" x14ac:dyDescent="0.2">
      <c r="A3084" s="1" t="str">
        <f t="shared" si="96"/>
        <v/>
      </c>
      <c r="B3084" s="1" t="str">
        <f t="shared" si="97"/>
        <v/>
      </c>
      <c r="C3084" s="1" t="str">
        <f>IF(I3084="","",IF(J3084="OUT","",IF(COUNTIF($A$2:A3084,A3084)=1,1,"")))</f>
        <v/>
      </c>
      <c r="D3084" s="1" t="str">
        <f>IF(I3084="","",IF(J3084="IN","",IF(COUNTIF($A$2:A3084,A3084)=1,1,"")))</f>
        <v/>
      </c>
      <c r="E3084" s="1" t="str">
        <f>IF(I3084="","",IF(J3084="OUT","",IF(COUNTIF(B$2:$B3084,B3084)=1,1,"")))</f>
        <v/>
      </c>
      <c r="F3084" s="1" t="str">
        <f>IF(I3084="","",IF(J3084="IN","",IF(COUNTIF($B$2:B3084,B3084)=1,1,"")))</f>
        <v/>
      </c>
      <c r="G3084" s="1" t="str">
        <f>IF(I3084="","",COUNTIF($K$1:K3084,K3084))</f>
        <v/>
      </c>
      <c r="H3084" s="1" t="str">
        <f>IF(I3084="","",COUNTIF($G$2:G3084,1))</f>
        <v/>
      </c>
    </row>
    <row r="3085" spans="1:8" x14ac:dyDescent="0.2">
      <c r="A3085" s="1" t="str">
        <f t="shared" si="96"/>
        <v/>
      </c>
      <c r="B3085" s="1" t="str">
        <f t="shared" si="97"/>
        <v/>
      </c>
      <c r="C3085" s="1" t="str">
        <f>IF(I3085="","",IF(J3085="OUT","",IF(COUNTIF($A$2:A3085,A3085)=1,1,"")))</f>
        <v/>
      </c>
      <c r="D3085" s="1" t="str">
        <f>IF(I3085="","",IF(J3085="IN","",IF(COUNTIF($A$2:A3085,A3085)=1,1,"")))</f>
        <v/>
      </c>
      <c r="E3085" s="1" t="str">
        <f>IF(I3085="","",IF(J3085="OUT","",IF(COUNTIF(B$2:$B3085,B3085)=1,1,"")))</f>
        <v/>
      </c>
      <c r="F3085" s="1" t="str">
        <f>IF(I3085="","",IF(J3085="IN","",IF(COUNTIF($B$2:B3085,B3085)=1,1,"")))</f>
        <v/>
      </c>
      <c r="G3085" s="1" t="str">
        <f>IF(I3085="","",COUNTIF($K$1:K3085,K3085))</f>
        <v/>
      </c>
      <c r="H3085" s="1" t="str">
        <f>IF(I3085="","",COUNTIF($G$2:G3085,1))</f>
        <v/>
      </c>
    </row>
    <row r="3086" spans="1:8" x14ac:dyDescent="0.2">
      <c r="A3086" s="1" t="str">
        <f t="shared" si="96"/>
        <v/>
      </c>
      <c r="B3086" s="1" t="str">
        <f t="shared" si="97"/>
        <v/>
      </c>
      <c r="C3086" s="1" t="str">
        <f>IF(I3086="","",IF(J3086="OUT","",IF(COUNTIF($A$2:A3086,A3086)=1,1,"")))</f>
        <v/>
      </c>
      <c r="D3086" s="1" t="str">
        <f>IF(I3086="","",IF(J3086="IN","",IF(COUNTIF($A$2:A3086,A3086)=1,1,"")))</f>
        <v/>
      </c>
      <c r="E3086" s="1" t="str">
        <f>IF(I3086="","",IF(J3086="OUT","",IF(COUNTIF(B$2:$B3086,B3086)=1,1,"")))</f>
        <v/>
      </c>
      <c r="F3086" s="1" t="str">
        <f>IF(I3086="","",IF(J3086="IN","",IF(COUNTIF($B$2:B3086,B3086)=1,1,"")))</f>
        <v/>
      </c>
      <c r="G3086" s="1" t="str">
        <f>IF(I3086="","",COUNTIF($K$1:K3086,K3086))</f>
        <v/>
      </c>
      <c r="H3086" s="1" t="str">
        <f>IF(I3086="","",COUNTIF($G$2:G3086,1))</f>
        <v/>
      </c>
    </row>
    <row r="3087" spans="1:8" x14ac:dyDescent="0.2">
      <c r="A3087" s="1" t="str">
        <f t="shared" si="96"/>
        <v/>
      </c>
      <c r="B3087" s="1" t="str">
        <f t="shared" si="97"/>
        <v/>
      </c>
      <c r="C3087" s="1" t="str">
        <f>IF(I3087="","",IF(J3087="OUT","",IF(COUNTIF($A$2:A3087,A3087)=1,1,"")))</f>
        <v/>
      </c>
      <c r="D3087" s="1" t="str">
        <f>IF(I3087="","",IF(J3087="IN","",IF(COUNTIF($A$2:A3087,A3087)=1,1,"")))</f>
        <v/>
      </c>
      <c r="E3087" s="1" t="str">
        <f>IF(I3087="","",IF(J3087="OUT","",IF(COUNTIF(B$2:$B3087,B3087)=1,1,"")))</f>
        <v/>
      </c>
      <c r="F3087" s="1" t="str">
        <f>IF(I3087="","",IF(J3087="IN","",IF(COUNTIF($B$2:B3087,B3087)=1,1,"")))</f>
        <v/>
      </c>
      <c r="G3087" s="1" t="str">
        <f>IF(I3087="","",COUNTIF($K$1:K3087,K3087))</f>
        <v/>
      </c>
      <c r="H3087" s="1" t="str">
        <f>IF(I3087="","",COUNTIF($G$2:G3087,1))</f>
        <v/>
      </c>
    </row>
    <row r="3088" spans="1:8" x14ac:dyDescent="0.2">
      <c r="A3088" s="1" t="str">
        <f t="shared" si="96"/>
        <v/>
      </c>
      <c r="B3088" s="1" t="str">
        <f t="shared" si="97"/>
        <v/>
      </c>
      <c r="C3088" s="1" t="str">
        <f>IF(I3088="","",IF(J3088="OUT","",IF(COUNTIF($A$2:A3088,A3088)=1,1,"")))</f>
        <v/>
      </c>
      <c r="D3088" s="1" t="str">
        <f>IF(I3088="","",IF(J3088="IN","",IF(COUNTIF($A$2:A3088,A3088)=1,1,"")))</f>
        <v/>
      </c>
      <c r="E3088" s="1" t="str">
        <f>IF(I3088="","",IF(J3088="OUT","",IF(COUNTIF(B$2:$B3088,B3088)=1,1,"")))</f>
        <v/>
      </c>
      <c r="F3088" s="1" t="str">
        <f>IF(I3088="","",IF(J3088="IN","",IF(COUNTIF($B$2:B3088,B3088)=1,1,"")))</f>
        <v/>
      </c>
      <c r="G3088" s="1" t="str">
        <f>IF(I3088="","",COUNTIF($K$1:K3088,K3088))</f>
        <v/>
      </c>
      <c r="H3088" s="1" t="str">
        <f>IF(I3088="","",COUNTIF($G$2:G3088,1))</f>
        <v/>
      </c>
    </row>
    <row r="3089" spans="1:8" x14ac:dyDescent="0.2">
      <c r="A3089" s="1" t="str">
        <f t="shared" si="96"/>
        <v/>
      </c>
      <c r="B3089" s="1" t="str">
        <f t="shared" si="97"/>
        <v/>
      </c>
      <c r="C3089" s="1" t="str">
        <f>IF(I3089="","",IF(J3089="OUT","",IF(COUNTIF($A$2:A3089,A3089)=1,1,"")))</f>
        <v/>
      </c>
      <c r="D3089" s="1" t="str">
        <f>IF(I3089="","",IF(J3089="IN","",IF(COUNTIF($A$2:A3089,A3089)=1,1,"")))</f>
        <v/>
      </c>
      <c r="E3089" s="1" t="str">
        <f>IF(I3089="","",IF(J3089="OUT","",IF(COUNTIF(B$2:$B3089,B3089)=1,1,"")))</f>
        <v/>
      </c>
      <c r="F3089" s="1" t="str">
        <f>IF(I3089="","",IF(J3089="IN","",IF(COUNTIF($B$2:B3089,B3089)=1,1,"")))</f>
        <v/>
      </c>
      <c r="G3089" s="1" t="str">
        <f>IF(I3089="","",COUNTIF($K$1:K3089,K3089))</f>
        <v/>
      </c>
      <c r="H3089" s="1" t="str">
        <f>IF(I3089="","",COUNTIF($G$2:G3089,1))</f>
        <v/>
      </c>
    </row>
    <row r="3090" spans="1:8" x14ac:dyDescent="0.2">
      <c r="A3090" s="1" t="str">
        <f t="shared" si="96"/>
        <v/>
      </c>
      <c r="B3090" s="1" t="str">
        <f t="shared" si="97"/>
        <v/>
      </c>
      <c r="C3090" s="1" t="str">
        <f>IF(I3090="","",IF(J3090="OUT","",IF(COUNTIF($A$2:A3090,A3090)=1,1,"")))</f>
        <v/>
      </c>
      <c r="D3090" s="1" t="str">
        <f>IF(I3090="","",IF(J3090="IN","",IF(COUNTIF($A$2:A3090,A3090)=1,1,"")))</f>
        <v/>
      </c>
      <c r="E3090" s="1" t="str">
        <f>IF(I3090="","",IF(J3090="OUT","",IF(COUNTIF(B$2:$B3090,B3090)=1,1,"")))</f>
        <v/>
      </c>
      <c r="F3090" s="1" t="str">
        <f>IF(I3090="","",IF(J3090="IN","",IF(COUNTIF($B$2:B3090,B3090)=1,1,"")))</f>
        <v/>
      </c>
      <c r="G3090" s="1" t="str">
        <f>IF(I3090="","",COUNTIF($K$1:K3090,K3090))</f>
        <v/>
      </c>
      <c r="H3090" s="1" t="str">
        <f>IF(I3090="","",COUNTIF($G$2:G3090,1))</f>
        <v/>
      </c>
    </row>
    <row r="3091" spans="1:8" x14ac:dyDescent="0.2">
      <c r="A3091" s="1" t="str">
        <f t="shared" si="96"/>
        <v/>
      </c>
      <c r="B3091" s="1" t="str">
        <f t="shared" si="97"/>
        <v/>
      </c>
      <c r="C3091" s="1" t="str">
        <f>IF(I3091="","",IF(J3091="OUT","",IF(COUNTIF($A$2:A3091,A3091)=1,1,"")))</f>
        <v/>
      </c>
      <c r="D3091" s="1" t="str">
        <f>IF(I3091="","",IF(J3091="IN","",IF(COUNTIF($A$2:A3091,A3091)=1,1,"")))</f>
        <v/>
      </c>
      <c r="E3091" s="1" t="str">
        <f>IF(I3091="","",IF(J3091="OUT","",IF(COUNTIF(B$2:$B3091,B3091)=1,1,"")))</f>
        <v/>
      </c>
      <c r="F3091" s="1" t="str">
        <f>IF(I3091="","",IF(J3091="IN","",IF(COUNTIF($B$2:B3091,B3091)=1,1,"")))</f>
        <v/>
      </c>
      <c r="G3091" s="1" t="str">
        <f>IF(I3091="","",COUNTIF($K$1:K3091,K3091))</f>
        <v/>
      </c>
      <c r="H3091" s="1" t="str">
        <f>IF(I3091="","",COUNTIF($G$2:G3091,1))</f>
        <v/>
      </c>
    </row>
    <row r="3092" spans="1:8" x14ac:dyDescent="0.2">
      <c r="A3092" s="1" t="str">
        <f t="shared" si="96"/>
        <v/>
      </c>
      <c r="B3092" s="1" t="str">
        <f t="shared" si="97"/>
        <v/>
      </c>
      <c r="C3092" s="1" t="str">
        <f>IF(I3092="","",IF(J3092="OUT","",IF(COUNTIF($A$2:A3092,A3092)=1,1,"")))</f>
        <v/>
      </c>
      <c r="D3092" s="1" t="str">
        <f>IF(I3092="","",IF(J3092="IN","",IF(COUNTIF($A$2:A3092,A3092)=1,1,"")))</f>
        <v/>
      </c>
      <c r="E3092" s="1" t="str">
        <f>IF(I3092="","",IF(J3092="OUT","",IF(COUNTIF(B$2:$B3092,B3092)=1,1,"")))</f>
        <v/>
      </c>
      <c r="F3092" s="1" t="str">
        <f>IF(I3092="","",IF(J3092="IN","",IF(COUNTIF($B$2:B3092,B3092)=1,1,"")))</f>
        <v/>
      </c>
      <c r="G3092" s="1" t="str">
        <f>IF(I3092="","",COUNTIF($K$1:K3092,K3092))</f>
        <v/>
      </c>
      <c r="H3092" s="1" t="str">
        <f>IF(I3092="","",COUNTIF($G$2:G3092,1))</f>
        <v/>
      </c>
    </row>
    <row r="3093" spans="1:8" x14ac:dyDescent="0.2">
      <c r="A3093" s="1" t="str">
        <f t="shared" si="96"/>
        <v/>
      </c>
      <c r="B3093" s="1" t="str">
        <f t="shared" si="97"/>
        <v/>
      </c>
      <c r="C3093" s="1" t="str">
        <f>IF(I3093="","",IF(J3093="OUT","",IF(COUNTIF($A$2:A3093,A3093)=1,1,"")))</f>
        <v/>
      </c>
      <c r="D3093" s="1" t="str">
        <f>IF(I3093="","",IF(J3093="IN","",IF(COUNTIF($A$2:A3093,A3093)=1,1,"")))</f>
        <v/>
      </c>
      <c r="E3093" s="1" t="str">
        <f>IF(I3093="","",IF(J3093="OUT","",IF(COUNTIF(B$2:$B3093,B3093)=1,1,"")))</f>
        <v/>
      </c>
      <c r="F3093" s="1" t="str">
        <f>IF(I3093="","",IF(J3093="IN","",IF(COUNTIF($B$2:B3093,B3093)=1,1,"")))</f>
        <v/>
      </c>
      <c r="G3093" s="1" t="str">
        <f>IF(I3093="","",COUNTIF($K$1:K3093,K3093))</f>
        <v/>
      </c>
      <c r="H3093" s="1" t="str">
        <f>IF(I3093="","",COUNTIF($G$2:G3093,1))</f>
        <v/>
      </c>
    </row>
    <row r="3094" spans="1:8" x14ac:dyDescent="0.2">
      <c r="A3094" s="1" t="str">
        <f t="shared" si="96"/>
        <v/>
      </c>
      <c r="B3094" s="1" t="str">
        <f t="shared" si="97"/>
        <v/>
      </c>
      <c r="C3094" s="1" t="str">
        <f>IF(I3094="","",IF(J3094="OUT","",IF(COUNTIF($A$2:A3094,A3094)=1,1,"")))</f>
        <v/>
      </c>
      <c r="D3094" s="1" t="str">
        <f>IF(I3094="","",IF(J3094="IN","",IF(COUNTIF($A$2:A3094,A3094)=1,1,"")))</f>
        <v/>
      </c>
      <c r="E3094" s="1" t="str">
        <f>IF(I3094="","",IF(J3094="OUT","",IF(COUNTIF(B$2:$B3094,B3094)=1,1,"")))</f>
        <v/>
      </c>
      <c r="F3094" s="1" t="str">
        <f>IF(I3094="","",IF(J3094="IN","",IF(COUNTIF($B$2:B3094,B3094)=1,1,"")))</f>
        <v/>
      </c>
      <c r="G3094" s="1" t="str">
        <f>IF(I3094="","",COUNTIF($K$1:K3094,K3094))</f>
        <v/>
      </c>
      <c r="H3094" s="1" t="str">
        <f>IF(I3094="","",COUNTIF($G$2:G3094,1))</f>
        <v/>
      </c>
    </row>
    <row r="3095" spans="1:8" x14ac:dyDescent="0.2">
      <c r="A3095" s="1" t="str">
        <f t="shared" si="96"/>
        <v/>
      </c>
      <c r="B3095" s="1" t="str">
        <f t="shared" si="97"/>
        <v/>
      </c>
      <c r="C3095" s="1" t="str">
        <f>IF(I3095="","",IF(J3095="OUT","",IF(COUNTIF($A$2:A3095,A3095)=1,1,"")))</f>
        <v/>
      </c>
      <c r="D3095" s="1" t="str">
        <f>IF(I3095="","",IF(J3095="IN","",IF(COUNTIF($A$2:A3095,A3095)=1,1,"")))</f>
        <v/>
      </c>
      <c r="E3095" s="1" t="str">
        <f>IF(I3095="","",IF(J3095="OUT","",IF(COUNTIF(B$2:$B3095,B3095)=1,1,"")))</f>
        <v/>
      </c>
      <c r="F3095" s="1" t="str">
        <f>IF(I3095="","",IF(J3095="IN","",IF(COUNTIF($B$2:B3095,B3095)=1,1,"")))</f>
        <v/>
      </c>
      <c r="G3095" s="1" t="str">
        <f>IF(I3095="","",COUNTIF($K$1:K3095,K3095))</f>
        <v/>
      </c>
      <c r="H3095" s="1" t="str">
        <f>IF(I3095="","",COUNTIF($G$2:G3095,1))</f>
        <v/>
      </c>
    </row>
    <row r="3096" spans="1:8" x14ac:dyDescent="0.2">
      <c r="A3096" s="1" t="str">
        <f t="shared" si="96"/>
        <v/>
      </c>
      <c r="B3096" s="1" t="str">
        <f t="shared" si="97"/>
        <v/>
      </c>
      <c r="C3096" s="1" t="str">
        <f>IF(I3096="","",IF(J3096="OUT","",IF(COUNTIF($A$2:A3096,A3096)=1,1,"")))</f>
        <v/>
      </c>
      <c r="D3096" s="1" t="str">
        <f>IF(I3096="","",IF(J3096="IN","",IF(COUNTIF($A$2:A3096,A3096)=1,1,"")))</f>
        <v/>
      </c>
      <c r="E3096" s="1" t="str">
        <f>IF(I3096="","",IF(J3096="OUT","",IF(COUNTIF(B$2:$B3096,B3096)=1,1,"")))</f>
        <v/>
      </c>
      <c r="F3096" s="1" t="str">
        <f>IF(I3096="","",IF(J3096="IN","",IF(COUNTIF($B$2:B3096,B3096)=1,1,"")))</f>
        <v/>
      </c>
      <c r="G3096" s="1" t="str">
        <f>IF(I3096="","",COUNTIF($K$1:K3096,K3096))</f>
        <v/>
      </c>
      <c r="H3096" s="1" t="str">
        <f>IF(I3096="","",COUNTIF($G$2:G3096,1))</f>
        <v/>
      </c>
    </row>
    <row r="3097" spans="1:8" x14ac:dyDescent="0.2">
      <c r="A3097" s="1" t="str">
        <f t="shared" si="96"/>
        <v/>
      </c>
      <c r="B3097" s="1" t="str">
        <f t="shared" si="97"/>
        <v/>
      </c>
      <c r="C3097" s="1" t="str">
        <f>IF(I3097="","",IF(J3097="OUT","",IF(COUNTIF($A$2:A3097,A3097)=1,1,"")))</f>
        <v/>
      </c>
      <c r="D3097" s="1" t="str">
        <f>IF(I3097="","",IF(J3097="IN","",IF(COUNTIF($A$2:A3097,A3097)=1,1,"")))</f>
        <v/>
      </c>
      <c r="E3097" s="1" t="str">
        <f>IF(I3097="","",IF(J3097="OUT","",IF(COUNTIF(B$2:$B3097,B3097)=1,1,"")))</f>
        <v/>
      </c>
      <c r="F3097" s="1" t="str">
        <f>IF(I3097="","",IF(J3097="IN","",IF(COUNTIF($B$2:B3097,B3097)=1,1,"")))</f>
        <v/>
      </c>
      <c r="G3097" s="1" t="str">
        <f>IF(I3097="","",COUNTIF($K$1:K3097,K3097))</f>
        <v/>
      </c>
      <c r="H3097" s="1" t="str">
        <f>IF(I3097="","",COUNTIF($G$2:G3097,1))</f>
        <v/>
      </c>
    </row>
    <row r="3098" spans="1:8" x14ac:dyDescent="0.2">
      <c r="A3098" s="1" t="str">
        <f t="shared" si="96"/>
        <v/>
      </c>
      <c r="B3098" s="1" t="str">
        <f t="shared" si="97"/>
        <v/>
      </c>
      <c r="C3098" s="1" t="str">
        <f>IF(I3098="","",IF(J3098="OUT","",IF(COUNTIF($A$2:A3098,A3098)=1,1,"")))</f>
        <v/>
      </c>
      <c r="D3098" s="1" t="str">
        <f>IF(I3098="","",IF(J3098="IN","",IF(COUNTIF($A$2:A3098,A3098)=1,1,"")))</f>
        <v/>
      </c>
      <c r="E3098" s="1" t="str">
        <f>IF(I3098="","",IF(J3098="OUT","",IF(COUNTIF(B$2:$B3098,B3098)=1,1,"")))</f>
        <v/>
      </c>
      <c r="F3098" s="1" t="str">
        <f>IF(I3098="","",IF(J3098="IN","",IF(COUNTIF($B$2:B3098,B3098)=1,1,"")))</f>
        <v/>
      </c>
      <c r="G3098" s="1" t="str">
        <f>IF(I3098="","",COUNTIF($K$1:K3098,K3098))</f>
        <v/>
      </c>
      <c r="H3098" s="1" t="str">
        <f>IF(I3098="","",COUNTIF($G$2:G3098,1))</f>
        <v/>
      </c>
    </row>
    <row r="3099" spans="1:8" x14ac:dyDescent="0.2">
      <c r="A3099" s="1" t="str">
        <f t="shared" si="96"/>
        <v/>
      </c>
      <c r="B3099" s="1" t="str">
        <f t="shared" si="97"/>
        <v/>
      </c>
      <c r="C3099" s="1" t="str">
        <f>IF(I3099="","",IF(J3099="OUT","",IF(COUNTIF($A$2:A3099,A3099)=1,1,"")))</f>
        <v/>
      </c>
      <c r="D3099" s="1" t="str">
        <f>IF(I3099="","",IF(J3099="IN","",IF(COUNTIF($A$2:A3099,A3099)=1,1,"")))</f>
        <v/>
      </c>
      <c r="E3099" s="1" t="str">
        <f>IF(I3099="","",IF(J3099="OUT","",IF(COUNTIF(B$2:$B3099,B3099)=1,1,"")))</f>
        <v/>
      </c>
      <c r="F3099" s="1" t="str">
        <f>IF(I3099="","",IF(J3099="IN","",IF(COUNTIF($B$2:B3099,B3099)=1,1,"")))</f>
        <v/>
      </c>
      <c r="G3099" s="1" t="str">
        <f>IF(I3099="","",COUNTIF($K$1:K3099,K3099))</f>
        <v/>
      </c>
      <c r="H3099" s="1" t="str">
        <f>IF(I3099="","",COUNTIF($G$2:G3099,1))</f>
        <v/>
      </c>
    </row>
    <row r="3100" spans="1:8" x14ac:dyDescent="0.2">
      <c r="A3100" s="1" t="str">
        <f t="shared" si="96"/>
        <v/>
      </c>
      <c r="B3100" s="1" t="str">
        <f t="shared" si="97"/>
        <v/>
      </c>
      <c r="C3100" s="1" t="str">
        <f>IF(I3100="","",IF(J3100="OUT","",IF(COUNTIF($A$2:A3100,A3100)=1,1,"")))</f>
        <v/>
      </c>
      <c r="D3100" s="1" t="str">
        <f>IF(I3100="","",IF(J3100="IN","",IF(COUNTIF($A$2:A3100,A3100)=1,1,"")))</f>
        <v/>
      </c>
      <c r="E3100" s="1" t="str">
        <f>IF(I3100="","",IF(J3100="OUT","",IF(COUNTIF(B$2:$B3100,B3100)=1,1,"")))</f>
        <v/>
      </c>
      <c r="F3100" s="1" t="str">
        <f>IF(I3100="","",IF(J3100="IN","",IF(COUNTIF($B$2:B3100,B3100)=1,1,"")))</f>
        <v/>
      </c>
      <c r="G3100" s="1" t="str">
        <f>IF(I3100="","",COUNTIF($K$1:K3100,K3100))</f>
        <v/>
      </c>
      <c r="H3100" s="1" t="str">
        <f>IF(I3100="","",COUNTIF($G$2:G3100,1))</f>
        <v/>
      </c>
    </row>
    <row r="3101" spans="1:8" x14ac:dyDescent="0.2">
      <c r="A3101" s="1" t="str">
        <f t="shared" si="96"/>
        <v/>
      </c>
      <c r="B3101" s="1" t="str">
        <f t="shared" si="97"/>
        <v/>
      </c>
      <c r="C3101" s="1" t="str">
        <f>IF(I3101="","",IF(J3101="OUT","",IF(COUNTIF($A$2:A3101,A3101)=1,1,"")))</f>
        <v/>
      </c>
      <c r="D3101" s="1" t="str">
        <f>IF(I3101="","",IF(J3101="IN","",IF(COUNTIF($A$2:A3101,A3101)=1,1,"")))</f>
        <v/>
      </c>
      <c r="E3101" s="1" t="str">
        <f>IF(I3101="","",IF(J3101="OUT","",IF(COUNTIF(B$2:$B3101,B3101)=1,1,"")))</f>
        <v/>
      </c>
      <c r="F3101" s="1" t="str">
        <f>IF(I3101="","",IF(J3101="IN","",IF(COUNTIF($B$2:B3101,B3101)=1,1,"")))</f>
        <v/>
      </c>
      <c r="G3101" s="1" t="str">
        <f>IF(I3101="","",COUNTIF($K$1:K3101,K3101))</f>
        <v/>
      </c>
      <c r="H3101" s="1" t="str">
        <f>IF(I3101="","",COUNTIF($G$2:G3101,1))</f>
        <v/>
      </c>
    </row>
    <row r="3102" spans="1:8" x14ac:dyDescent="0.2">
      <c r="A3102" s="1" t="str">
        <f t="shared" si="96"/>
        <v/>
      </c>
      <c r="B3102" s="1" t="str">
        <f t="shared" si="97"/>
        <v/>
      </c>
      <c r="C3102" s="1" t="str">
        <f>IF(I3102="","",IF(J3102="OUT","",IF(COUNTIF($A$2:A3102,A3102)=1,1,"")))</f>
        <v/>
      </c>
      <c r="D3102" s="1" t="str">
        <f>IF(I3102="","",IF(J3102="IN","",IF(COUNTIF($A$2:A3102,A3102)=1,1,"")))</f>
        <v/>
      </c>
      <c r="E3102" s="1" t="str">
        <f>IF(I3102="","",IF(J3102="OUT","",IF(COUNTIF(B$2:$B3102,B3102)=1,1,"")))</f>
        <v/>
      </c>
      <c r="F3102" s="1" t="str">
        <f>IF(I3102="","",IF(J3102="IN","",IF(COUNTIF($B$2:B3102,B3102)=1,1,"")))</f>
        <v/>
      </c>
      <c r="G3102" s="1" t="str">
        <f>IF(I3102="","",COUNTIF($K$1:K3102,K3102))</f>
        <v/>
      </c>
      <c r="H3102" s="1" t="str">
        <f>IF(I3102="","",COUNTIF($G$2:G3102,1))</f>
        <v/>
      </c>
    </row>
    <row r="3103" spans="1:8" x14ac:dyDescent="0.2">
      <c r="A3103" s="1" t="str">
        <f t="shared" si="96"/>
        <v/>
      </c>
      <c r="B3103" s="1" t="str">
        <f t="shared" si="97"/>
        <v/>
      </c>
      <c r="C3103" s="1" t="str">
        <f>IF(I3103="","",IF(J3103="OUT","",IF(COUNTIF($A$2:A3103,A3103)=1,1,"")))</f>
        <v/>
      </c>
      <c r="D3103" s="1" t="str">
        <f>IF(I3103="","",IF(J3103="IN","",IF(COUNTIF($A$2:A3103,A3103)=1,1,"")))</f>
        <v/>
      </c>
      <c r="E3103" s="1" t="str">
        <f>IF(I3103="","",IF(J3103="OUT","",IF(COUNTIF(B$2:$B3103,B3103)=1,1,"")))</f>
        <v/>
      </c>
      <c r="F3103" s="1" t="str">
        <f>IF(I3103="","",IF(J3103="IN","",IF(COUNTIF($B$2:B3103,B3103)=1,1,"")))</f>
        <v/>
      </c>
      <c r="G3103" s="1" t="str">
        <f>IF(I3103="","",COUNTIF($K$1:K3103,K3103))</f>
        <v/>
      </c>
      <c r="H3103" s="1" t="str">
        <f>IF(I3103="","",COUNTIF($G$2:G3103,1))</f>
        <v/>
      </c>
    </row>
    <row r="3104" spans="1:8" x14ac:dyDescent="0.2">
      <c r="A3104" s="1" t="str">
        <f t="shared" si="96"/>
        <v/>
      </c>
      <c r="B3104" s="1" t="str">
        <f t="shared" si="97"/>
        <v/>
      </c>
      <c r="C3104" s="1" t="str">
        <f>IF(I3104="","",IF(J3104="OUT","",IF(COUNTIF($A$2:A3104,A3104)=1,1,"")))</f>
        <v/>
      </c>
      <c r="D3104" s="1" t="str">
        <f>IF(I3104="","",IF(J3104="IN","",IF(COUNTIF($A$2:A3104,A3104)=1,1,"")))</f>
        <v/>
      </c>
      <c r="E3104" s="1" t="str">
        <f>IF(I3104="","",IF(J3104="OUT","",IF(COUNTIF(B$2:$B3104,B3104)=1,1,"")))</f>
        <v/>
      </c>
      <c r="F3104" s="1" t="str">
        <f>IF(I3104="","",IF(J3104="IN","",IF(COUNTIF($B$2:B3104,B3104)=1,1,"")))</f>
        <v/>
      </c>
      <c r="G3104" s="1" t="str">
        <f>IF(I3104="","",COUNTIF($K$1:K3104,K3104))</f>
        <v/>
      </c>
      <c r="H3104" s="1" t="str">
        <f>IF(I3104="","",COUNTIF($G$2:G3104,1))</f>
        <v/>
      </c>
    </row>
    <row r="3105" spans="1:8" x14ac:dyDescent="0.2">
      <c r="A3105" s="1" t="str">
        <f t="shared" si="96"/>
        <v/>
      </c>
      <c r="B3105" s="1" t="str">
        <f t="shared" si="97"/>
        <v/>
      </c>
      <c r="C3105" s="1" t="str">
        <f>IF(I3105="","",IF(J3105="OUT","",IF(COUNTIF($A$2:A3105,A3105)=1,1,"")))</f>
        <v/>
      </c>
      <c r="D3105" s="1" t="str">
        <f>IF(I3105="","",IF(J3105="IN","",IF(COUNTIF($A$2:A3105,A3105)=1,1,"")))</f>
        <v/>
      </c>
      <c r="E3105" s="1" t="str">
        <f>IF(I3105="","",IF(J3105="OUT","",IF(COUNTIF(B$2:$B3105,B3105)=1,1,"")))</f>
        <v/>
      </c>
      <c r="F3105" s="1" t="str">
        <f>IF(I3105="","",IF(J3105="IN","",IF(COUNTIF($B$2:B3105,B3105)=1,1,"")))</f>
        <v/>
      </c>
      <c r="G3105" s="1" t="str">
        <f>IF(I3105="","",COUNTIF($K$1:K3105,K3105))</f>
        <v/>
      </c>
      <c r="H3105" s="1" t="str">
        <f>IF(I3105="","",COUNTIF($G$2:G3105,1))</f>
        <v/>
      </c>
    </row>
    <row r="3106" spans="1:8" x14ac:dyDescent="0.2">
      <c r="A3106" s="1" t="str">
        <f t="shared" si="96"/>
        <v/>
      </c>
      <c r="B3106" s="1" t="str">
        <f t="shared" si="97"/>
        <v/>
      </c>
      <c r="C3106" s="1" t="str">
        <f>IF(I3106="","",IF(J3106="OUT","",IF(COUNTIF($A$2:A3106,A3106)=1,1,"")))</f>
        <v/>
      </c>
      <c r="D3106" s="1" t="str">
        <f>IF(I3106="","",IF(J3106="IN","",IF(COUNTIF($A$2:A3106,A3106)=1,1,"")))</f>
        <v/>
      </c>
      <c r="E3106" s="1" t="str">
        <f>IF(I3106="","",IF(J3106="OUT","",IF(COUNTIF(B$2:$B3106,B3106)=1,1,"")))</f>
        <v/>
      </c>
      <c r="F3106" s="1" t="str">
        <f>IF(I3106="","",IF(J3106="IN","",IF(COUNTIF($B$2:B3106,B3106)=1,1,"")))</f>
        <v/>
      </c>
      <c r="G3106" s="1" t="str">
        <f>IF(I3106="","",COUNTIF($K$1:K3106,K3106))</f>
        <v/>
      </c>
      <c r="H3106" s="1" t="str">
        <f>IF(I3106="","",COUNTIF($G$2:G3106,1))</f>
        <v/>
      </c>
    </row>
    <row r="3107" spans="1:8" x14ac:dyDescent="0.2">
      <c r="A3107" s="1" t="str">
        <f t="shared" si="96"/>
        <v/>
      </c>
      <c r="B3107" s="1" t="str">
        <f t="shared" si="97"/>
        <v/>
      </c>
      <c r="C3107" s="1" t="str">
        <f>IF(I3107="","",IF(J3107="OUT","",IF(COUNTIF($A$2:A3107,A3107)=1,1,"")))</f>
        <v/>
      </c>
      <c r="D3107" s="1" t="str">
        <f>IF(I3107="","",IF(J3107="IN","",IF(COUNTIF($A$2:A3107,A3107)=1,1,"")))</f>
        <v/>
      </c>
      <c r="E3107" s="1" t="str">
        <f>IF(I3107="","",IF(J3107="OUT","",IF(COUNTIF(B$2:$B3107,B3107)=1,1,"")))</f>
        <v/>
      </c>
      <c r="F3107" s="1" t="str">
        <f>IF(I3107="","",IF(J3107="IN","",IF(COUNTIF($B$2:B3107,B3107)=1,1,"")))</f>
        <v/>
      </c>
      <c r="G3107" s="1" t="str">
        <f>IF(I3107="","",COUNTIF($K$1:K3107,K3107))</f>
        <v/>
      </c>
      <c r="H3107" s="1" t="str">
        <f>IF(I3107="","",COUNTIF($G$2:G3107,1))</f>
        <v/>
      </c>
    </row>
    <row r="3108" spans="1:8" x14ac:dyDescent="0.2">
      <c r="A3108" s="1" t="str">
        <f t="shared" ref="A3108:A3171" si="98">IF(I3108="","",L3108&amp;"-"&amp;K3108&amp;"-"&amp;I3108&amp;"-"&amp;J3108)</f>
        <v/>
      </c>
      <c r="B3108" s="1" t="str">
        <f t="shared" ref="B3108:B3171" si="99">IF(I3108="","",L3108&amp;"-"&amp;K3108&amp;"-"&amp;J3108)</f>
        <v/>
      </c>
      <c r="C3108" s="1" t="str">
        <f>IF(I3108="","",IF(J3108="OUT","",IF(COUNTIF($A$2:A3108,A3108)=1,1,"")))</f>
        <v/>
      </c>
      <c r="D3108" s="1" t="str">
        <f>IF(I3108="","",IF(J3108="IN","",IF(COUNTIF($A$2:A3108,A3108)=1,1,"")))</f>
        <v/>
      </c>
      <c r="E3108" s="1" t="str">
        <f>IF(I3108="","",IF(J3108="OUT","",IF(COUNTIF(B$2:$B3108,B3108)=1,1,"")))</f>
        <v/>
      </c>
      <c r="F3108" s="1" t="str">
        <f>IF(I3108="","",IF(J3108="IN","",IF(COUNTIF($B$2:B3108,B3108)=1,1,"")))</f>
        <v/>
      </c>
      <c r="G3108" s="1" t="str">
        <f>IF(I3108="","",COUNTIF($K$1:K3108,K3108))</f>
        <v/>
      </c>
      <c r="H3108" s="1" t="str">
        <f>IF(I3108="","",COUNTIF($G$2:G3108,1))</f>
        <v/>
      </c>
    </row>
    <row r="3109" spans="1:8" x14ac:dyDescent="0.2">
      <c r="A3109" s="1" t="str">
        <f t="shared" si="98"/>
        <v/>
      </c>
      <c r="B3109" s="1" t="str">
        <f t="shared" si="99"/>
        <v/>
      </c>
      <c r="C3109" s="1" t="str">
        <f>IF(I3109="","",IF(J3109="OUT","",IF(COUNTIF($A$2:A3109,A3109)=1,1,"")))</f>
        <v/>
      </c>
      <c r="D3109" s="1" t="str">
        <f>IF(I3109="","",IF(J3109="IN","",IF(COUNTIF($A$2:A3109,A3109)=1,1,"")))</f>
        <v/>
      </c>
      <c r="E3109" s="1" t="str">
        <f>IF(I3109="","",IF(J3109="OUT","",IF(COUNTIF(B$2:$B3109,B3109)=1,1,"")))</f>
        <v/>
      </c>
      <c r="F3109" s="1" t="str">
        <f>IF(I3109="","",IF(J3109="IN","",IF(COUNTIF($B$2:B3109,B3109)=1,1,"")))</f>
        <v/>
      </c>
      <c r="G3109" s="1" t="str">
        <f>IF(I3109="","",COUNTIF($K$1:K3109,K3109))</f>
        <v/>
      </c>
      <c r="H3109" s="1" t="str">
        <f>IF(I3109="","",COUNTIF($G$2:G3109,1))</f>
        <v/>
      </c>
    </row>
    <row r="3110" spans="1:8" x14ac:dyDescent="0.2">
      <c r="A3110" s="1" t="str">
        <f t="shared" si="98"/>
        <v/>
      </c>
      <c r="B3110" s="1" t="str">
        <f t="shared" si="99"/>
        <v/>
      </c>
      <c r="C3110" s="1" t="str">
        <f>IF(I3110="","",IF(J3110="OUT","",IF(COUNTIF($A$2:A3110,A3110)=1,1,"")))</f>
        <v/>
      </c>
      <c r="D3110" s="1" t="str">
        <f>IF(I3110="","",IF(J3110="IN","",IF(COUNTIF($A$2:A3110,A3110)=1,1,"")))</f>
        <v/>
      </c>
      <c r="E3110" s="1" t="str">
        <f>IF(I3110="","",IF(J3110="OUT","",IF(COUNTIF(B$2:$B3110,B3110)=1,1,"")))</f>
        <v/>
      </c>
      <c r="F3110" s="1" t="str">
        <f>IF(I3110="","",IF(J3110="IN","",IF(COUNTIF($B$2:B3110,B3110)=1,1,"")))</f>
        <v/>
      </c>
      <c r="G3110" s="1" t="str">
        <f>IF(I3110="","",COUNTIF($K$1:K3110,K3110))</f>
        <v/>
      </c>
      <c r="H3110" s="1" t="str">
        <f>IF(I3110="","",COUNTIF($G$2:G3110,1))</f>
        <v/>
      </c>
    </row>
    <row r="3111" spans="1:8" x14ac:dyDescent="0.2">
      <c r="A3111" s="1" t="str">
        <f t="shared" si="98"/>
        <v/>
      </c>
      <c r="B3111" s="1" t="str">
        <f t="shared" si="99"/>
        <v/>
      </c>
      <c r="C3111" s="1" t="str">
        <f>IF(I3111="","",IF(J3111="OUT","",IF(COUNTIF($A$2:A3111,A3111)=1,1,"")))</f>
        <v/>
      </c>
      <c r="D3111" s="1" t="str">
        <f>IF(I3111="","",IF(J3111="IN","",IF(COUNTIF($A$2:A3111,A3111)=1,1,"")))</f>
        <v/>
      </c>
      <c r="E3111" s="1" t="str">
        <f>IF(I3111="","",IF(J3111="OUT","",IF(COUNTIF(B$2:$B3111,B3111)=1,1,"")))</f>
        <v/>
      </c>
      <c r="F3111" s="1" t="str">
        <f>IF(I3111="","",IF(J3111="IN","",IF(COUNTIF($B$2:B3111,B3111)=1,1,"")))</f>
        <v/>
      </c>
      <c r="G3111" s="1" t="str">
        <f>IF(I3111="","",COUNTIF($K$1:K3111,K3111))</f>
        <v/>
      </c>
      <c r="H3111" s="1" t="str">
        <f>IF(I3111="","",COUNTIF($G$2:G3111,1))</f>
        <v/>
      </c>
    </row>
    <row r="3112" spans="1:8" x14ac:dyDescent="0.2">
      <c r="A3112" s="1" t="str">
        <f t="shared" si="98"/>
        <v/>
      </c>
      <c r="B3112" s="1" t="str">
        <f t="shared" si="99"/>
        <v/>
      </c>
      <c r="C3112" s="1" t="str">
        <f>IF(I3112="","",IF(J3112="OUT","",IF(COUNTIF($A$2:A3112,A3112)=1,1,"")))</f>
        <v/>
      </c>
      <c r="D3112" s="1" t="str">
        <f>IF(I3112="","",IF(J3112="IN","",IF(COUNTIF($A$2:A3112,A3112)=1,1,"")))</f>
        <v/>
      </c>
      <c r="E3112" s="1" t="str">
        <f>IF(I3112="","",IF(J3112="OUT","",IF(COUNTIF(B$2:$B3112,B3112)=1,1,"")))</f>
        <v/>
      </c>
      <c r="F3112" s="1" t="str">
        <f>IF(I3112="","",IF(J3112="IN","",IF(COUNTIF($B$2:B3112,B3112)=1,1,"")))</f>
        <v/>
      </c>
      <c r="G3112" s="1" t="str">
        <f>IF(I3112="","",COUNTIF($K$1:K3112,K3112))</f>
        <v/>
      </c>
      <c r="H3112" s="1" t="str">
        <f>IF(I3112="","",COUNTIF($G$2:G3112,1))</f>
        <v/>
      </c>
    </row>
    <row r="3113" spans="1:8" x14ac:dyDescent="0.2">
      <c r="A3113" s="1" t="str">
        <f t="shared" si="98"/>
        <v/>
      </c>
      <c r="B3113" s="1" t="str">
        <f t="shared" si="99"/>
        <v/>
      </c>
      <c r="C3113" s="1" t="str">
        <f>IF(I3113="","",IF(J3113="OUT","",IF(COUNTIF($A$2:A3113,A3113)=1,1,"")))</f>
        <v/>
      </c>
      <c r="D3113" s="1" t="str">
        <f>IF(I3113="","",IF(J3113="IN","",IF(COUNTIF($A$2:A3113,A3113)=1,1,"")))</f>
        <v/>
      </c>
      <c r="E3113" s="1" t="str">
        <f>IF(I3113="","",IF(J3113="OUT","",IF(COUNTIF(B$2:$B3113,B3113)=1,1,"")))</f>
        <v/>
      </c>
      <c r="F3113" s="1" t="str">
        <f>IF(I3113="","",IF(J3113="IN","",IF(COUNTIF($B$2:B3113,B3113)=1,1,"")))</f>
        <v/>
      </c>
      <c r="G3113" s="1" t="str">
        <f>IF(I3113="","",COUNTIF($K$1:K3113,K3113))</f>
        <v/>
      </c>
      <c r="H3113" s="1" t="str">
        <f>IF(I3113="","",COUNTIF($G$2:G3113,1))</f>
        <v/>
      </c>
    </row>
    <row r="3114" spans="1:8" x14ac:dyDescent="0.2">
      <c r="A3114" s="1" t="str">
        <f t="shared" si="98"/>
        <v/>
      </c>
      <c r="B3114" s="1" t="str">
        <f t="shared" si="99"/>
        <v/>
      </c>
      <c r="C3114" s="1" t="str">
        <f>IF(I3114="","",IF(J3114="OUT","",IF(COUNTIF($A$2:A3114,A3114)=1,1,"")))</f>
        <v/>
      </c>
      <c r="D3114" s="1" t="str">
        <f>IF(I3114="","",IF(J3114="IN","",IF(COUNTIF($A$2:A3114,A3114)=1,1,"")))</f>
        <v/>
      </c>
      <c r="E3114" s="1" t="str">
        <f>IF(I3114="","",IF(J3114="OUT","",IF(COUNTIF(B$2:$B3114,B3114)=1,1,"")))</f>
        <v/>
      </c>
      <c r="F3114" s="1" t="str">
        <f>IF(I3114="","",IF(J3114="IN","",IF(COUNTIF($B$2:B3114,B3114)=1,1,"")))</f>
        <v/>
      </c>
      <c r="G3114" s="1" t="str">
        <f>IF(I3114="","",COUNTIF($K$1:K3114,K3114))</f>
        <v/>
      </c>
      <c r="H3114" s="1" t="str">
        <f>IF(I3114="","",COUNTIF($G$2:G3114,1))</f>
        <v/>
      </c>
    </row>
    <row r="3115" spans="1:8" x14ac:dyDescent="0.2">
      <c r="A3115" s="1" t="str">
        <f t="shared" si="98"/>
        <v/>
      </c>
      <c r="B3115" s="1" t="str">
        <f t="shared" si="99"/>
        <v/>
      </c>
      <c r="C3115" s="1" t="str">
        <f>IF(I3115="","",IF(J3115="OUT","",IF(COUNTIF($A$2:A3115,A3115)=1,1,"")))</f>
        <v/>
      </c>
      <c r="D3115" s="1" t="str">
        <f>IF(I3115="","",IF(J3115="IN","",IF(COUNTIF($A$2:A3115,A3115)=1,1,"")))</f>
        <v/>
      </c>
      <c r="E3115" s="1" t="str">
        <f>IF(I3115="","",IF(J3115="OUT","",IF(COUNTIF(B$2:$B3115,B3115)=1,1,"")))</f>
        <v/>
      </c>
      <c r="F3115" s="1" t="str">
        <f>IF(I3115="","",IF(J3115="IN","",IF(COUNTIF($B$2:B3115,B3115)=1,1,"")))</f>
        <v/>
      </c>
      <c r="G3115" s="1" t="str">
        <f>IF(I3115="","",COUNTIF($K$1:K3115,K3115))</f>
        <v/>
      </c>
      <c r="H3115" s="1" t="str">
        <f>IF(I3115="","",COUNTIF($G$2:G3115,1))</f>
        <v/>
      </c>
    </row>
    <row r="3116" spans="1:8" x14ac:dyDescent="0.2">
      <c r="A3116" s="1" t="str">
        <f t="shared" si="98"/>
        <v/>
      </c>
      <c r="B3116" s="1" t="str">
        <f t="shared" si="99"/>
        <v/>
      </c>
      <c r="C3116" s="1" t="str">
        <f>IF(I3116="","",IF(J3116="OUT","",IF(COUNTIF($A$2:A3116,A3116)=1,1,"")))</f>
        <v/>
      </c>
      <c r="D3116" s="1" t="str">
        <f>IF(I3116="","",IF(J3116="IN","",IF(COUNTIF($A$2:A3116,A3116)=1,1,"")))</f>
        <v/>
      </c>
      <c r="E3116" s="1" t="str">
        <f>IF(I3116="","",IF(J3116="OUT","",IF(COUNTIF(B$2:$B3116,B3116)=1,1,"")))</f>
        <v/>
      </c>
      <c r="F3116" s="1" t="str">
        <f>IF(I3116="","",IF(J3116="IN","",IF(COUNTIF($B$2:B3116,B3116)=1,1,"")))</f>
        <v/>
      </c>
      <c r="G3116" s="1" t="str">
        <f>IF(I3116="","",COUNTIF($K$1:K3116,K3116))</f>
        <v/>
      </c>
      <c r="H3116" s="1" t="str">
        <f>IF(I3116="","",COUNTIF($G$2:G3116,1))</f>
        <v/>
      </c>
    </row>
    <row r="3117" spans="1:8" x14ac:dyDescent="0.2">
      <c r="A3117" s="1" t="str">
        <f t="shared" si="98"/>
        <v/>
      </c>
      <c r="B3117" s="1" t="str">
        <f t="shared" si="99"/>
        <v/>
      </c>
      <c r="C3117" s="1" t="str">
        <f>IF(I3117="","",IF(J3117="OUT","",IF(COUNTIF($A$2:A3117,A3117)=1,1,"")))</f>
        <v/>
      </c>
      <c r="D3117" s="1" t="str">
        <f>IF(I3117="","",IF(J3117="IN","",IF(COUNTIF($A$2:A3117,A3117)=1,1,"")))</f>
        <v/>
      </c>
      <c r="E3117" s="1" t="str">
        <f>IF(I3117="","",IF(J3117="OUT","",IF(COUNTIF(B$2:$B3117,B3117)=1,1,"")))</f>
        <v/>
      </c>
      <c r="F3117" s="1" t="str">
        <f>IF(I3117="","",IF(J3117="IN","",IF(COUNTIF($B$2:B3117,B3117)=1,1,"")))</f>
        <v/>
      </c>
      <c r="G3117" s="1" t="str">
        <f>IF(I3117="","",COUNTIF($K$1:K3117,K3117))</f>
        <v/>
      </c>
      <c r="H3117" s="1" t="str">
        <f>IF(I3117="","",COUNTIF($G$2:G3117,1))</f>
        <v/>
      </c>
    </row>
    <row r="3118" spans="1:8" x14ac:dyDescent="0.2">
      <c r="A3118" s="1" t="str">
        <f t="shared" si="98"/>
        <v/>
      </c>
      <c r="B3118" s="1" t="str">
        <f t="shared" si="99"/>
        <v/>
      </c>
      <c r="C3118" s="1" t="str">
        <f>IF(I3118="","",IF(J3118="OUT","",IF(COUNTIF($A$2:A3118,A3118)=1,1,"")))</f>
        <v/>
      </c>
      <c r="D3118" s="1" t="str">
        <f>IF(I3118="","",IF(J3118="IN","",IF(COUNTIF($A$2:A3118,A3118)=1,1,"")))</f>
        <v/>
      </c>
      <c r="E3118" s="1" t="str">
        <f>IF(I3118="","",IF(J3118="OUT","",IF(COUNTIF(B$2:$B3118,B3118)=1,1,"")))</f>
        <v/>
      </c>
      <c r="F3118" s="1" t="str">
        <f>IF(I3118="","",IF(J3118="IN","",IF(COUNTIF($B$2:B3118,B3118)=1,1,"")))</f>
        <v/>
      </c>
      <c r="G3118" s="1" t="str">
        <f>IF(I3118="","",COUNTIF($K$1:K3118,K3118))</f>
        <v/>
      </c>
      <c r="H3118" s="1" t="str">
        <f>IF(I3118="","",COUNTIF($G$2:G3118,1))</f>
        <v/>
      </c>
    </row>
    <row r="3119" spans="1:8" x14ac:dyDescent="0.2">
      <c r="A3119" s="1" t="str">
        <f t="shared" si="98"/>
        <v/>
      </c>
      <c r="B3119" s="1" t="str">
        <f t="shared" si="99"/>
        <v/>
      </c>
      <c r="C3119" s="1" t="str">
        <f>IF(I3119="","",IF(J3119="OUT","",IF(COUNTIF($A$2:A3119,A3119)=1,1,"")))</f>
        <v/>
      </c>
      <c r="D3119" s="1" t="str">
        <f>IF(I3119="","",IF(J3119="IN","",IF(COUNTIF($A$2:A3119,A3119)=1,1,"")))</f>
        <v/>
      </c>
      <c r="E3119" s="1" t="str">
        <f>IF(I3119="","",IF(J3119="OUT","",IF(COUNTIF(B$2:$B3119,B3119)=1,1,"")))</f>
        <v/>
      </c>
      <c r="F3119" s="1" t="str">
        <f>IF(I3119="","",IF(J3119="IN","",IF(COUNTIF($B$2:B3119,B3119)=1,1,"")))</f>
        <v/>
      </c>
      <c r="G3119" s="1" t="str">
        <f>IF(I3119="","",COUNTIF($K$1:K3119,K3119))</f>
        <v/>
      </c>
      <c r="H3119" s="1" t="str">
        <f>IF(I3119="","",COUNTIF($G$2:G3119,1))</f>
        <v/>
      </c>
    </row>
    <row r="3120" spans="1:8" x14ac:dyDescent="0.2">
      <c r="A3120" s="1" t="str">
        <f t="shared" si="98"/>
        <v/>
      </c>
      <c r="B3120" s="1" t="str">
        <f t="shared" si="99"/>
        <v/>
      </c>
      <c r="C3120" s="1" t="str">
        <f>IF(I3120="","",IF(J3120="OUT","",IF(COUNTIF($A$2:A3120,A3120)=1,1,"")))</f>
        <v/>
      </c>
      <c r="D3120" s="1" t="str">
        <f>IF(I3120="","",IF(J3120="IN","",IF(COUNTIF($A$2:A3120,A3120)=1,1,"")))</f>
        <v/>
      </c>
      <c r="E3120" s="1" t="str">
        <f>IF(I3120="","",IF(J3120="OUT","",IF(COUNTIF(B$2:$B3120,B3120)=1,1,"")))</f>
        <v/>
      </c>
      <c r="F3120" s="1" t="str">
        <f>IF(I3120="","",IF(J3120="IN","",IF(COUNTIF($B$2:B3120,B3120)=1,1,"")))</f>
        <v/>
      </c>
      <c r="G3120" s="1" t="str">
        <f>IF(I3120="","",COUNTIF($K$1:K3120,K3120))</f>
        <v/>
      </c>
      <c r="H3120" s="1" t="str">
        <f>IF(I3120="","",COUNTIF($G$2:G3120,1))</f>
        <v/>
      </c>
    </row>
    <row r="3121" spans="1:8" x14ac:dyDescent="0.2">
      <c r="A3121" s="1" t="str">
        <f t="shared" si="98"/>
        <v/>
      </c>
      <c r="B3121" s="1" t="str">
        <f t="shared" si="99"/>
        <v/>
      </c>
      <c r="C3121" s="1" t="str">
        <f>IF(I3121="","",IF(J3121="OUT","",IF(COUNTIF($A$2:A3121,A3121)=1,1,"")))</f>
        <v/>
      </c>
      <c r="D3121" s="1" t="str">
        <f>IF(I3121="","",IF(J3121="IN","",IF(COUNTIF($A$2:A3121,A3121)=1,1,"")))</f>
        <v/>
      </c>
      <c r="E3121" s="1" t="str">
        <f>IF(I3121="","",IF(J3121="OUT","",IF(COUNTIF(B$2:$B3121,B3121)=1,1,"")))</f>
        <v/>
      </c>
      <c r="F3121" s="1" t="str">
        <f>IF(I3121="","",IF(J3121="IN","",IF(COUNTIF($B$2:B3121,B3121)=1,1,"")))</f>
        <v/>
      </c>
      <c r="G3121" s="1" t="str">
        <f>IF(I3121="","",COUNTIF($K$1:K3121,K3121))</f>
        <v/>
      </c>
      <c r="H3121" s="1" t="str">
        <f>IF(I3121="","",COUNTIF($G$2:G3121,1))</f>
        <v/>
      </c>
    </row>
    <row r="3122" spans="1:8" x14ac:dyDescent="0.2">
      <c r="A3122" s="1" t="str">
        <f t="shared" si="98"/>
        <v/>
      </c>
      <c r="B3122" s="1" t="str">
        <f t="shared" si="99"/>
        <v/>
      </c>
      <c r="C3122" s="1" t="str">
        <f>IF(I3122="","",IF(J3122="OUT","",IF(COUNTIF($A$2:A3122,A3122)=1,1,"")))</f>
        <v/>
      </c>
      <c r="D3122" s="1" t="str">
        <f>IF(I3122="","",IF(J3122="IN","",IF(COUNTIF($A$2:A3122,A3122)=1,1,"")))</f>
        <v/>
      </c>
      <c r="E3122" s="1" t="str">
        <f>IF(I3122="","",IF(J3122="OUT","",IF(COUNTIF(B$2:$B3122,B3122)=1,1,"")))</f>
        <v/>
      </c>
      <c r="F3122" s="1" t="str">
        <f>IF(I3122="","",IF(J3122="IN","",IF(COUNTIF($B$2:B3122,B3122)=1,1,"")))</f>
        <v/>
      </c>
      <c r="G3122" s="1" t="str">
        <f>IF(I3122="","",COUNTIF($K$1:K3122,K3122))</f>
        <v/>
      </c>
      <c r="H3122" s="1" t="str">
        <f>IF(I3122="","",COUNTIF($G$2:G3122,1))</f>
        <v/>
      </c>
    </row>
    <row r="3123" spans="1:8" x14ac:dyDescent="0.2">
      <c r="A3123" s="1" t="str">
        <f t="shared" si="98"/>
        <v/>
      </c>
      <c r="B3123" s="1" t="str">
        <f t="shared" si="99"/>
        <v/>
      </c>
      <c r="C3123" s="1" t="str">
        <f>IF(I3123="","",IF(J3123="OUT","",IF(COUNTIF($A$2:A3123,A3123)=1,1,"")))</f>
        <v/>
      </c>
      <c r="D3123" s="1" t="str">
        <f>IF(I3123="","",IF(J3123="IN","",IF(COUNTIF($A$2:A3123,A3123)=1,1,"")))</f>
        <v/>
      </c>
      <c r="E3123" s="1" t="str">
        <f>IF(I3123="","",IF(J3123="OUT","",IF(COUNTIF(B$2:$B3123,B3123)=1,1,"")))</f>
        <v/>
      </c>
      <c r="F3123" s="1" t="str">
        <f>IF(I3123="","",IF(J3123="IN","",IF(COUNTIF($B$2:B3123,B3123)=1,1,"")))</f>
        <v/>
      </c>
      <c r="G3123" s="1" t="str">
        <f>IF(I3123="","",COUNTIF($K$1:K3123,K3123))</f>
        <v/>
      </c>
      <c r="H3123" s="1" t="str">
        <f>IF(I3123="","",COUNTIF($G$2:G3123,1))</f>
        <v/>
      </c>
    </row>
    <row r="3124" spans="1:8" x14ac:dyDescent="0.2">
      <c r="A3124" s="1" t="str">
        <f t="shared" si="98"/>
        <v/>
      </c>
      <c r="B3124" s="1" t="str">
        <f t="shared" si="99"/>
        <v/>
      </c>
      <c r="C3124" s="1" t="str">
        <f>IF(I3124="","",IF(J3124="OUT","",IF(COUNTIF($A$2:A3124,A3124)=1,1,"")))</f>
        <v/>
      </c>
      <c r="D3124" s="1" t="str">
        <f>IF(I3124="","",IF(J3124="IN","",IF(COUNTIF($A$2:A3124,A3124)=1,1,"")))</f>
        <v/>
      </c>
      <c r="E3124" s="1" t="str">
        <f>IF(I3124="","",IF(J3124="OUT","",IF(COUNTIF(B$2:$B3124,B3124)=1,1,"")))</f>
        <v/>
      </c>
      <c r="F3124" s="1" t="str">
        <f>IF(I3124="","",IF(J3124="IN","",IF(COUNTIF($B$2:B3124,B3124)=1,1,"")))</f>
        <v/>
      </c>
      <c r="G3124" s="1" t="str">
        <f>IF(I3124="","",COUNTIF($K$1:K3124,K3124))</f>
        <v/>
      </c>
      <c r="H3124" s="1" t="str">
        <f>IF(I3124="","",COUNTIF($G$2:G3124,1))</f>
        <v/>
      </c>
    </row>
    <row r="3125" spans="1:8" x14ac:dyDescent="0.2">
      <c r="A3125" s="1" t="str">
        <f t="shared" si="98"/>
        <v/>
      </c>
      <c r="B3125" s="1" t="str">
        <f t="shared" si="99"/>
        <v/>
      </c>
      <c r="C3125" s="1" t="str">
        <f>IF(I3125="","",IF(J3125="OUT","",IF(COUNTIF($A$2:A3125,A3125)=1,1,"")))</f>
        <v/>
      </c>
      <c r="D3125" s="1" t="str">
        <f>IF(I3125="","",IF(J3125="IN","",IF(COUNTIF($A$2:A3125,A3125)=1,1,"")))</f>
        <v/>
      </c>
      <c r="E3125" s="1" t="str">
        <f>IF(I3125="","",IF(J3125="OUT","",IF(COUNTIF(B$2:$B3125,B3125)=1,1,"")))</f>
        <v/>
      </c>
      <c r="F3125" s="1" t="str">
        <f>IF(I3125="","",IF(J3125="IN","",IF(COUNTIF($B$2:B3125,B3125)=1,1,"")))</f>
        <v/>
      </c>
      <c r="G3125" s="1" t="str">
        <f>IF(I3125="","",COUNTIF($K$1:K3125,K3125))</f>
        <v/>
      </c>
      <c r="H3125" s="1" t="str">
        <f>IF(I3125="","",COUNTIF($G$2:G3125,1))</f>
        <v/>
      </c>
    </row>
    <row r="3126" spans="1:8" x14ac:dyDescent="0.2">
      <c r="A3126" s="1" t="str">
        <f t="shared" si="98"/>
        <v/>
      </c>
      <c r="B3126" s="1" t="str">
        <f t="shared" si="99"/>
        <v/>
      </c>
      <c r="C3126" s="1" t="str">
        <f>IF(I3126="","",IF(J3126="OUT","",IF(COUNTIF($A$2:A3126,A3126)=1,1,"")))</f>
        <v/>
      </c>
      <c r="D3126" s="1" t="str">
        <f>IF(I3126="","",IF(J3126="IN","",IF(COUNTIF($A$2:A3126,A3126)=1,1,"")))</f>
        <v/>
      </c>
      <c r="E3126" s="1" t="str">
        <f>IF(I3126="","",IF(J3126="OUT","",IF(COUNTIF(B$2:$B3126,B3126)=1,1,"")))</f>
        <v/>
      </c>
      <c r="F3126" s="1" t="str">
        <f>IF(I3126="","",IF(J3126="IN","",IF(COUNTIF($B$2:B3126,B3126)=1,1,"")))</f>
        <v/>
      </c>
      <c r="G3126" s="1" t="str">
        <f>IF(I3126="","",COUNTIF($K$1:K3126,K3126))</f>
        <v/>
      </c>
      <c r="H3126" s="1" t="str">
        <f>IF(I3126="","",COUNTIF($G$2:G3126,1))</f>
        <v/>
      </c>
    </row>
    <row r="3127" spans="1:8" x14ac:dyDescent="0.2">
      <c r="A3127" s="1" t="str">
        <f t="shared" si="98"/>
        <v/>
      </c>
      <c r="B3127" s="1" t="str">
        <f t="shared" si="99"/>
        <v/>
      </c>
      <c r="C3127" s="1" t="str">
        <f>IF(I3127="","",IF(J3127="OUT","",IF(COUNTIF($A$2:A3127,A3127)=1,1,"")))</f>
        <v/>
      </c>
      <c r="D3127" s="1" t="str">
        <f>IF(I3127="","",IF(J3127="IN","",IF(COUNTIF($A$2:A3127,A3127)=1,1,"")))</f>
        <v/>
      </c>
      <c r="E3127" s="1" t="str">
        <f>IF(I3127="","",IF(J3127="OUT","",IF(COUNTIF(B$2:$B3127,B3127)=1,1,"")))</f>
        <v/>
      </c>
      <c r="F3127" s="1" t="str">
        <f>IF(I3127="","",IF(J3127="IN","",IF(COUNTIF($B$2:B3127,B3127)=1,1,"")))</f>
        <v/>
      </c>
      <c r="G3127" s="1" t="str">
        <f>IF(I3127="","",COUNTIF($K$1:K3127,K3127))</f>
        <v/>
      </c>
      <c r="H3127" s="1" t="str">
        <f>IF(I3127="","",COUNTIF($G$2:G3127,1))</f>
        <v/>
      </c>
    </row>
    <row r="3128" spans="1:8" x14ac:dyDescent="0.2">
      <c r="A3128" s="1" t="str">
        <f t="shared" si="98"/>
        <v/>
      </c>
      <c r="B3128" s="1" t="str">
        <f t="shared" si="99"/>
        <v/>
      </c>
      <c r="C3128" s="1" t="str">
        <f>IF(I3128="","",IF(J3128="OUT","",IF(COUNTIF($A$2:A3128,A3128)=1,1,"")))</f>
        <v/>
      </c>
      <c r="D3128" s="1" t="str">
        <f>IF(I3128="","",IF(J3128="IN","",IF(COUNTIF($A$2:A3128,A3128)=1,1,"")))</f>
        <v/>
      </c>
      <c r="E3128" s="1" t="str">
        <f>IF(I3128="","",IF(J3128="OUT","",IF(COUNTIF(B$2:$B3128,B3128)=1,1,"")))</f>
        <v/>
      </c>
      <c r="F3128" s="1" t="str">
        <f>IF(I3128="","",IF(J3128="IN","",IF(COUNTIF($B$2:B3128,B3128)=1,1,"")))</f>
        <v/>
      </c>
      <c r="G3128" s="1" t="str">
        <f>IF(I3128="","",COUNTIF($K$1:K3128,K3128))</f>
        <v/>
      </c>
      <c r="H3128" s="1" t="str">
        <f>IF(I3128="","",COUNTIF($G$2:G3128,1))</f>
        <v/>
      </c>
    </row>
    <row r="3129" spans="1:8" x14ac:dyDescent="0.2">
      <c r="A3129" s="1" t="str">
        <f t="shared" si="98"/>
        <v/>
      </c>
      <c r="B3129" s="1" t="str">
        <f t="shared" si="99"/>
        <v/>
      </c>
      <c r="C3129" s="1" t="str">
        <f>IF(I3129="","",IF(J3129="OUT","",IF(COUNTIF($A$2:A3129,A3129)=1,1,"")))</f>
        <v/>
      </c>
      <c r="D3129" s="1" t="str">
        <f>IF(I3129="","",IF(J3129="IN","",IF(COUNTIF($A$2:A3129,A3129)=1,1,"")))</f>
        <v/>
      </c>
      <c r="E3129" s="1" t="str">
        <f>IF(I3129="","",IF(J3129="OUT","",IF(COUNTIF(B$2:$B3129,B3129)=1,1,"")))</f>
        <v/>
      </c>
      <c r="F3129" s="1" t="str">
        <f>IF(I3129="","",IF(J3129="IN","",IF(COUNTIF($B$2:B3129,B3129)=1,1,"")))</f>
        <v/>
      </c>
      <c r="G3129" s="1" t="str">
        <f>IF(I3129="","",COUNTIF($K$1:K3129,K3129))</f>
        <v/>
      </c>
      <c r="H3129" s="1" t="str">
        <f>IF(I3129="","",COUNTIF($G$2:G3129,1))</f>
        <v/>
      </c>
    </row>
    <row r="3130" spans="1:8" x14ac:dyDescent="0.2">
      <c r="A3130" s="1" t="str">
        <f t="shared" si="98"/>
        <v/>
      </c>
      <c r="B3130" s="1" t="str">
        <f t="shared" si="99"/>
        <v/>
      </c>
      <c r="C3130" s="1" t="str">
        <f>IF(I3130="","",IF(J3130="OUT","",IF(COUNTIF($A$2:A3130,A3130)=1,1,"")))</f>
        <v/>
      </c>
      <c r="D3130" s="1" t="str">
        <f>IF(I3130="","",IF(J3130="IN","",IF(COUNTIF($A$2:A3130,A3130)=1,1,"")))</f>
        <v/>
      </c>
      <c r="E3130" s="1" t="str">
        <f>IF(I3130="","",IF(J3130="OUT","",IF(COUNTIF(B$2:$B3130,B3130)=1,1,"")))</f>
        <v/>
      </c>
      <c r="F3130" s="1" t="str">
        <f>IF(I3130="","",IF(J3130="IN","",IF(COUNTIF($B$2:B3130,B3130)=1,1,"")))</f>
        <v/>
      </c>
      <c r="G3130" s="1" t="str">
        <f>IF(I3130="","",COUNTIF($K$1:K3130,K3130))</f>
        <v/>
      </c>
      <c r="H3130" s="1" t="str">
        <f>IF(I3130="","",COUNTIF($G$2:G3130,1))</f>
        <v/>
      </c>
    </row>
    <row r="3131" spans="1:8" x14ac:dyDescent="0.2">
      <c r="A3131" s="1" t="str">
        <f t="shared" si="98"/>
        <v/>
      </c>
      <c r="B3131" s="1" t="str">
        <f t="shared" si="99"/>
        <v/>
      </c>
      <c r="C3131" s="1" t="str">
        <f>IF(I3131="","",IF(J3131="OUT","",IF(COUNTIF($A$2:A3131,A3131)=1,1,"")))</f>
        <v/>
      </c>
      <c r="D3131" s="1" t="str">
        <f>IF(I3131="","",IF(J3131="IN","",IF(COUNTIF($A$2:A3131,A3131)=1,1,"")))</f>
        <v/>
      </c>
      <c r="E3131" s="1" t="str">
        <f>IF(I3131="","",IF(J3131="OUT","",IF(COUNTIF(B$2:$B3131,B3131)=1,1,"")))</f>
        <v/>
      </c>
      <c r="F3131" s="1" t="str">
        <f>IF(I3131="","",IF(J3131="IN","",IF(COUNTIF($B$2:B3131,B3131)=1,1,"")))</f>
        <v/>
      </c>
      <c r="G3131" s="1" t="str">
        <f>IF(I3131="","",COUNTIF($K$1:K3131,K3131))</f>
        <v/>
      </c>
      <c r="H3131" s="1" t="str">
        <f>IF(I3131="","",COUNTIF($G$2:G3131,1))</f>
        <v/>
      </c>
    </row>
    <row r="3132" spans="1:8" x14ac:dyDescent="0.2">
      <c r="A3132" s="1" t="str">
        <f t="shared" si="98"/>
        <v/>
      </c>
      <c r="B3132" s="1" t="str">
        <f t="shared" si="99"/>
        <v/>
      </c>
      <c r="C3132" s="1" t="str">
        <f>IF(I3132="","",IF(J3132="OUT","",IF(COUNTIF($A$2:A3132,A3132)=1,1,"")))</f>
        <v/>
      </c>
      <c r="D3132" s="1" t="str">
        <f>IF(I3132="","",IF(J3132="IN","",IF(COUNTIF($A$2:A3132,A3132)=1,1,"")))</f>
        <v/>
      </c>
      <c r="E3132" s="1" t="str">
        <f>IF(I3132="","",IF(J3132="OUT","",IF(COUNTIF(B$2:$B3132,B3132)=1,1,"")))</f>
        <v/>
      </c>
      <c r="F3132" s="1" t="str">
        <f>IF(I3132="","",IF(J3132="IN","",IF(COUNTIF($B$2:B3132,B3132)=1,1,"")))</f>
        <v/>
      </c>
      <c r="G3132" s="1" t="str">
        <f>IF(I3132="","",COUNTIF($K$1:K3132,K3132))</f>
        <v/>
      </c>
      <c r="H3132" s="1" t="str">
        <f>IF(I3132="","",COUNTIF($G$2:G3132,1))</f>
        <v/>
      </c>
    </row>
    <row r="3133" spans="1:8" x14ac:dyDescent="0.2">
      <c r="A3133" s="1" t="str">
        <f t="shared" si="98"/>
        <v/>
      </c>
      <c r="B3133" s="1" t="str">
        <f t="shared" si="99"/>
        <v/>
      </c>
      <c r="C3133" s="1" t="str">
        <f>IF(I3133="","",IF(J3133="OUT","",IF(COUNTIF($A$2:A3133,A3133)=1,1,"")))</f>
        <v/>
      </c>
      <c r="D3133" s="1" t="str">
        <f>IF(I3133="","",IF(J3133="IN","",IF(COUNTIF($A$2:A3133,A3133)=1,1,"")))</f>
        <v/>
      </c>
      <c r="E3133" s="1" t="str">
        <f>IF(I3133="","",IF(J3133="OUT","",IF(COUNTIF(B$2:$B3133,B3133)=1,1,"")))</f>
        <v/>
      </c>
      <c r="F3133" s="1" t="str">
        <f>IF(I3133="","",IF(J3133="IN","",IF(COUNTIF($B$2:B3133,B3133)=1,1,"")))</f>
        <v/>
      </c>
      <c r="G3133" s="1" t="str">
        <f>IF(I3133="","",COUNTIF($K$1:K3133,K3133))</f>
        <v/>
      </c>
      <c r="H3133" s="1" t="str">
        <f>IF(I3133="","",COUNTIF($G$2:G3133,1))</f>
        <v/>
      </c>
    </row>
    <row r="3134" spans="1:8" x14ac:dyDescent="0.2">
      <c r="A3134" s="1" t="str">
        <f t="shared" si="98"/>
        <v/>
      </c>
      <c r="B3134" s="1" t="str">
        <f t="shared" si="99"/>
        <v/>
      </c>
      <c r="C3134" s="1" t="str">
        <f>IF(I3134="","",IF(J3134="OUT","",IF(COUNTIF($A$2:A3134,A3134)=1,1,"")))</f>
        <v/>
      </c>
      <c r="D3134" s="1" t="str">
        <f>IF(I3134="","",IF(J3134="IN","",IF(COUNTIF($A$2:A3134,A3134)=1,1,"")))</f>
        <v/>
      </c>
      <c r="E3134" s="1" t="str">
        <f>IF(I3134="","",IF(J3134="OUT","",IF(COUNTIF(B$2:$B3134,B3134)=1,1,"")))</f>
        <v/>
      </c>
      <c r="F3134" s="1" t="str">
        <f>IF(I3134="","",IF(J3134="IN","",IF(COUNTIF($B$2:B3134,B3134)=1,1,"")))</f>
        <v/>
      </c>
      <c r="G3134" s="1" t="str">
        <f>IF(I3134="","",COUNTIF($K$1:K3134,K3134))</f>
        <v/>
      </c>
      <c r="H3134" s="1" t="str">
        <f>IF(I3134="","",COUNTIF($G$2:G3134,1))</f>
        <v/>
      </c>
    </row>
    <row r="3135" spans="1:8" x14ac:dyDescent="0.2">
      <c r="A3135" s="1" t="str">
        <f t="shared" si="98"/>
        <v/>
      </c>
      <c r="B3135" s="1" t="str">
        <f t="shared" si="99"/>
        <v/>
      </c>
      <c r="C3135" s="1" t="str">
        <f>IF(I3135="","",IF(J3135="OUT","",IF(COUNTIF($A$2:A3135,A3135)=1,1,"")))</f>
        <v/>
      </c>
      <c r="D3135" s="1" t="str">
        <f>IF(I3135="","",IF(J3135="IN","",IF(COUNTIF($A$2:A3135,A3135)=1,1,"")))</f>
        <v/>
      </c>
      <c r="E3135" s="1" t="str">
        <f>IF(I3135="","",IF(J3135="OUT","",IF(COUNTIF(B$2:$B3135,B3135)=1,1,"")))</f>
        <v/>
      </c>
      <c r="F3135" s="1" t="str">
        <f>IF(I3135="","",IF(J3135="IN","",IF(COUNTIF($B$2:B3135,B3135)=1,1,"")))</f>
        <v/>
      </c>
      <c r="G3135" s="1" t="str">
        <f>IF(I3135="","",COUNTIF($K$1:K3135,K3135))</f>
        <v/>
      </c>
      <c r="H3135" s="1" t="str">
        <f>IF(I3135="","",COUNTIF($G$2:G3135,1))</f>
        <v/>
      </c>
    </row>
    <row r="3136" spans="1:8" x14ac:dyDescent="0.2">
      <c r="A3136" s="1" t="str">
        <f t="shared" si="98"/>
        <v/>
      </c>
      <c r="B3136" s="1" t="str">
        <f t="shared" si="99"/>
        <v/>
      </c>
      <c r="C3136" s="1" t="str">
        <f>IF(I3136="","",IF(J3136="OUT","",IF(COUNTIF($A$2:A3136,A3136)=1,1,"")))</f>
        <v/>
      </c>
      <c r="D3136" s="1" t="str">
        <f>IF(I3136="","",IF(J3136="IN","",IF(COUNTIF($A$2:A3136,A3136)=1,1,"")))</f>
        <v/>
      </c>
      <c r="E3136" s="1" t="str">
        <f>IF(I3136="","",IF(J3136="OUT","",IF(COUNTIF(B$2:$B3136,B3136)=1,1,"")))</f>
        <v/>
      </c>
      <c r="F3136" s="1" t="str">
        <f>IF(I3136="","",IF(J3136="IN","",IF(COUNTIF($B$2:B3136,B3136)=1,1,"")))</f>
        <v/>
      </c>
      <c r="G3136" s="1" t="str">
        <f>IF(I3136="","",COUNTIF($K$1:K3136,K3136))</f>
        <v/>
      </c>
      <c r="H3136" s="1" t="str">
        <f>IF(I3136="","",COUNTIF($G$2:G3136,1))</f>
        <v/>
      </c>
    </row>
    <row r="3137" spans="1:8" x14ac:dyDescent="0.2">
      <c r="A3137" s="1" t="str">
        <f t="shared" si="98"/>
        <v/>
      </c>
      <c r="B3137" s="1" t="str">
        <f t="shared" si="99"/>
        <v/>
      </c>
      <c r="C3137" s="1" t="str">
        <f>IF(I3137="","",IF(J3137="OUT","",IF(COUNTIF($A$2:A3137,A3137)=1,1,"")))</f>
        <v/>
      </c>
      <c r="D3137" s="1" t="str">
        <f>IF(I3137="","",IF(J3137="IN","",IF(COUNTIF($A$2:A3137,A3137)=1,1,"")))</f>
        <v/>
      </c>
      <c r="E3137" s="1" t="str">
        <f>IF(I3137="","",IF(J3137="OUT","",IF(COUNTIF(B$2:$B3137,B3137)=1,1,"")))</f>
        <v/>
      </c>
      <c r="F3137" s="1" t="str">
        <f>IF(I3137="","",IF(J3137="IN","",IF(COUNTIF($B$2:B3137,B3137)=1,1,"")))</f>
        <v/>
      </c>
      <c r="G3137" s="1" t="str">
        <f>IF(I3137="","",COUNTIF($K$1:K3137,K3137))</f>
        <v/>
      </c>
      <c r="H3137" s="1" t="str">
        <f>IF(I3137="","",COUNTIF($G$2:G3137,1))</f>
        <v/>
      </c>
    </row>
    <row r="3138" spans="1:8" x14ac:dyDescent="0.2">
      <c r="A3138" s="1" t="str">
        <f t="shared" si="98"/>
        <v/>
      </c>
      <c r="B3138" s="1" t="str">
        <f t="shared" si="99"/>
        <v/>
      </c>
      <c r="C3138" s="1" t="str">
        <f>IF(I3138="","",IF(J3138="OUT","",IF(COUNTIF($A$2:A3138,A3138)=1,1,"")))</f>
        <v/>
      </c>
      <c r="D3138" s="1" t="str">
        <f>IF(I3138="","",IF(J3138="IN","",IF(COUNTIF($A$2:A3138,A3138)=1,1,"")))</f>
        <v/>
      </c>
      <c r="E3138" s="1" t="str">
        <f>IF(I3138="","",IF(J3138="OUT","",IF(COUNTIF(B$2:$B3138,B3138)=1,1,"")))</f>
        <v/>
      </c>
      <c r="F3138" s="1" t="str">
        <f>IF(I3138="","",IF(J3138="IN","",IF(COUNTIF($B$2:B3138,B3138)=1,1,"")))</f>
        <v/>
      </c>
      <c r="G3138" s="1" t="str">
        <f>IF(I3138="","",COUNTIF($K$1:K3138,K3138))</f>
        <v/>
      </c>
      <c r="H3138" s="1" t="str">
        <f>IF(I3138="","",COUNTIF($G$2:G3138,1))</f>
        <v/>
      </c>
    </row>
    <row r="3139" spans="1:8" x14ac:dyDescent="0.2">
      <c r="A3139" s="1" t="str">
        <f t="shared" si="98"/>
        <v/>
      </c>
      <c r="B3139" s="1" t="str">
        <f t="shared" si="99"/>
        <v/>
      </c>
      <c r="C3139" s="1" t="str">
        <f>IF(I3139="","",IF(J3139="OUT","",IF(COUNTIF($A$2:A3139,A3139)=1,1,"")))</f>
        <v/>
      </c>
      <c r="D3139" s="1" t="str">
        <f>IF(I3139="","",IF(J3139="IN","",IF(COUNTIF($A$2:A3139,A3139)=1,1,"")))</f>
        <v/>
      </c>
      <c r="E3139" s="1" t="str">
        <f>IF(I3139="","",IF(J3139="OUT","",IF(COUNTIF(B$2:$B3139,B3139)=1,1,"")))</f>
        <v/>
      </c>
      <c r="F3139" s="1" t="str">
        <f>IF(I3139="","",IF(J3139="IN","",IF(COUNTIF($B$2:B3139,B3139)=1,1,"")))</f>
        <v/>
      </c>
      <c r="G3139" s="1" t="str">
        <f>IF(I3139="","",COUNTIF($K$1:K3139,K3139))</f>
        <v/>
      </c>
      <c r="H3139" s="1" t="str">
        <f>IF(I3139="","",COUNTIF($G$2:G3139,1))</f>
        <v/>
      </c>
    </row>
    <row r="3140" spans="1:8" x14ac:dyDescent="0.2">
      <c r="A3140" s="1" t="str">
        <f t="shared" si="98"/>
        <v/>
      </c>
      <c r="B3140" s="1" t="str">
        <f t="shared" si="99"/>
        <v/>
      </c>
      <c r="C3140" s="1" t="str">
        <f>IF(I3140="","",IF(J3140="OUT","",IF(COUNTIF($A$2:A3140,A3140)=1,1,"")))</f>
        <v/>
      </c>
      <c r="D3140" s="1" t="str">
        <f>IF(I3140="","",IF(J3140="IN","",IF(COUNTIF($A$2:A3140,A3140)=1,1,"")))</f>
        <v/>
      </c>
      <c r="E3140" s="1" t="str">
        <f>IF(I3140="","",IF(J3140="OUT","",IF(COUNTIF(B$2:$B3140,B3140)=1,1,"")))</f>
        <v/>
      </c>
      <c r="F3140" s="1" t="str">
        <f>IF(I3140="","",IF(J3140="IN","",IF(COUNTIF($B$2:B3140,B3140)=1,1,"")))</f>
        <v/>
      </c>
      <c r="G3140" s="1" t="str">
        <f>IF(I3140="","",COUNTIF($K$1:K3140,K3140))</f>
        <v/>
      </c>
      <c r="H3140" s="1" t="str">
        <f>IF(I3140="","",COUNTIF($G$2:G3140,1))</f>
        <v/>
      </c>
    </row>
    <row r="3141" spans="1:8" x14ac:dyDescent="0.2">
      <c r="A3141" s="1" t="str">
        <f t="shared" si="98"/>
        <v/>
      </c>
      <c r="B3141" s="1" t="str">
        <f t="shared" si="99"/>
        <v/>
      </c>
      <c r="C3141" s="1" t="str">
        <f>IF(I3141="","",IF(J3141="OUT","",IF(COUNTIF($A$2:A3141,A3141)=1,1,"")))</f>
        <v/>
      </c>
      <c r="D3141" s="1" t="str">
        <f>IF(I3141="","",IF(J3141="IN","",IF(COUNTIF($A$2:A3141,A3141)=1,1,"")))</f>
        <v/>
      </c>
      <c r="E3141" s="1" t="str">
        <f>IF(I3141="","",IF(J3141="OUT","",IF(COUNTIF(B$2:$B3141,B3141)=1,1,"")))</f>
        <v/>
      </c>
      <c r="F3141" s="1" t="str">
        <f>IF(I3141="","",IF(J3141="IN","",IF(COUNTIF($B$2:B3141,B3141)=1,1,"")))</f>
        <v/>
      </c>
      <c r="G3141" s="1" t="str">
        <f>IF(I3141="","",COUNTIF($K$1:K3141,K3141))</f>
        <v/>
      </c>
      <c r="H3141" s="1" t="str">
        <f>IF(I3141="","",COUNTIF($G$2:G3141,1))</f>
        <v/>
      </c>
    </row>
    <row r="3142" spans="1:8" x14ac:dyDescent="0.2">
      <c r="A3142" s="1" t="str">
        <f t="shared" si="98"/>
        <v/>
      </c>
      <c r="B3142" s="1" t="str">
        <f t="shared" si="99"/>
        <v/>
      </c>
      <c r="C3142" s="1" t="str">
        <f>IF(I3142="","",IF(J3142="OUT","",IF(COUNTIF($A$2:A3142,A3142)=1,1,"")))</f>
        <v/>
      </c>
      <c r="D3142" s="1" t="str">
        <f>IF(I3142="","",IF(J3142="IN","",IF(COUNTIF($A$2:A3142,A3142)=1,1,"")))</f>
        <v/>
      </c>
      <c r="E3142" s="1" t="str">
        <f>IF(I3142="","",IF(J3142="OUT","",IF(COUNTIF(B$2:$B3142,B3142)=1,1,"")))</f>
        <v/>
      </c>
      <c r="F3142" s="1" t="str">
        <f>IF(I3142="","",IF(J3142="IN","",IF(COUNTIF($B$2:B3142,B3142)=1,1,"")))</f>
        <v/>
      </c>
      <c r="G3142" s="1" t="str">
        <f>IF(I3142="","",COUNTIF($K$1:K3142,K3142))</f>
        <v/>
      </c>
      <c r="H3142" s="1" t="str">
        <f>IF(I3142="","",COUNTIF($G$2:G3142,1))</f>
        <v/>
      </c>
    </row>
    <row r="3143" spans="1:8" x14ac:dyDescent="0.2">
      <c r="A3143" s="1" t="str">
        <f t="shared" si="98"/>
        <v/>
      </c>
      <c r="B3143" s="1" t="str">
        <f t="shared" si="99"/>
        <v/>
      </c>
      <c r="C3143" s="1" t="str">
        <f>IF(I3143="","",IF(J3143="OUT","",IF(COUNTIF($A$2:A3143,A3143)=1,1,"")))</f>
        <v/>
      </c>
      <c r="D3143" s="1" t="str">
        <f>IF(I3143="","",IF(J3143="IN","",IF(COUNTIF($A$2:A3143,A3143)=1,1,"")))</f>
        <v/>
      </c>
      <c r="E3143" s="1" t="str">
        <f>IF(I3143="","",IF(J3143="OUT","",IF(COUNTIF(B$2:$B3143,B3143)=1,1,"")))</f>
        <v/>
      </c>
      <c r="F3143" s="1" t="str">
        <f>IF(I3143="","",IF(J3143="IN","",IF(COUNTIF($B$2:B3143,B3143)=1,1,"")))</f>
        <v/>
      </c>
      <c r="G3143" s="1" t="str">
        <f>IF(I3143="","",COUNTIF($K$1:K3143,K3143))</f>
        <v/>
      </c>
      <c r="H3143" s="1" t="str">
        <f>IF(I3143="","",COUNTIF($G$2:G3143,1))</f>
        <v/>
      </c>
    </row>
    <row r="3144" spans="1:8" x14ac:dyDescent="0.2">
      <c r="A3144" s="1" t="str">
        <f t="shared" si="98"/>
        <v/>
      </c>
      <c r="B3144" s="1" t="str">
        <f t="shared" si="99"/>
        <v/>
      </c>
      <c r="C3144" s="1" t="str">
        <f>IF(I3144="","",IF(J3144="OUT","",IF(COUNTIF($A$2:A3144,A3144)=1,1,"")))</f>
        <v/>
      </c>
      <c r="D3144" s="1" t="str">
        <f>IF(I3144="","",IF(J3144="IN","",IF(COUNTIF($A$2:A3144,A3144)=1,1,"")))</f>
        <v/>
      </c>
      <c r="E3144" s="1" t="str">
        <f>IF(I3144="","",IF(J3144="OUT","",IF(COUNTIF(B$2:$B3144,B3144)=1,1,"")))</f>
        <v/>
      </c>
      <c r="F3144" s="1" t="str">
        <f>IF(I3144="","",IF(J3144="IN","",IF(COUNTIF($B$2:B3144,B3144)=1,1,"")))</f>
        <v/>
      </c>
      <c r="G3144" s="1" t="str">
        <f>IF(I3144="","",COUNTIF($K$1:K3144,K3144))</f>
        <v/>
      </c>
      <c r="H3144" s="1" t="str">
        <f>IF(I3144="","",COUNTIF($G$2:G3144,1))</f>
        <v/>
      </c>
    </row>
    <row r="3145" spans="1:8" x14ac:dyDescent="0.2">
      <c r="A3145" s="1" t="str">
        <f t="shared" si="98"/>
        <v/>
      </c>
      <c r="B3145" s="1" t="str">
        <f t="shared" si="99"/>
        <v/>
      </c>
      <c r="C3145" s="1" t="str">
        <f>IF(I3145="","",IF(J3145="OUT","",IF(COUNTIF($A$2:A3145,A3145)=1,1,"")))</f>
        <v/>
      </c>
      <c r="D3145" s="1" t="str">
        <f>IF(I3145="","",IF(J3145="IN","",IF(COUNTIF($A$2:A3145,A3145)=1,1,"")))</f>
        <v/>
      </c>
      <c r="E3145" s="1" t="str">
        <f>IF(I3145="","",IF(J3145="OUT","",IF(COUNTIF(B$2:$B3145,B3145)=1,1,"")))</f>
        <v/>
      </c>
      <c r="F3145" s="1" t="str">
        <f>IF(I3145="","",IF(J3145="IN","",IF(COUNTIF($B$2:B3145,B3145)=1,1,"")))</f>
        <v/>
      </c>
      <c r="G3145" s="1" t="str">
        <f>IF(I3145="","",COUNTIF($K$1:K3145,K3145))</f>
        <v/>
      </c>
      <c r="H3145" s="1" t="str">
        <f>IF(I3145="","",COUNTIF($G$2:G3145,1))</f>
        <v/>
      </c>
    </row>
    <row r="3146" spans="1:8" x14ac:dyDescent="0.2">
      <c r="A3146" s="1" t="str">
        <f t="shared" si="98"/>
        <v/>
      </c>
      <c r="B3146" s="1" t="str">
        <f t="shared" si="99"/>
        <v/>
      </c>
      <c r="C3146" s="1" t="str">
        <f>IF(I3146="","",IF(J3146="OUT","",IF(COUNTIF($A$2:A3146,A3146)=1,1,"")))</f>
        <v/>
      </c>
      <c r="D3146" s="1" t="str">
        <f>IF(I3146="","",IF(J3146="IN","",IF(COUNTIF($A$2:A3146,A3146)=1,1,"")))</f>
        <v/>
      </c>
      <c r="E3146" s="1" t="str">
        <f>IF(I3146="","",IF(J3146="OUT","",IF(COUNTIF(B$2:$B3146,B3146)=1,1,"")))</f>
        <v/>
      </c>
      <c r="F3146" s="1" t="str">
        <f>IF(I3146="","",IF(J3146="IN","",IF(COUNTIF($B$2:B3146,B3146)=1,1,"")))</f>
        <v/>
      </c>
      <c r="G3146" s="1" t="str">
        <f>IF(I3146="","",COUNTIF($K$1:K3146,K3146))</f>
        <v/>
      </c>
      <c r="H3146" s="1" t="str">
        <f>IF(I3146="","",COUNTIF($G$2:G3146,1))</f>
        <v/>
      </c>
    </row>
    <row r="3147" spans="1:8" x14ac:dyDescent="0.2">
      <c r="A3147" s="1" t="str">
        <f t="shared" si="98"/>
        <v/>
      </c>
      <c r="B3147" s="1" t="str">
        <f t="shared" si="99"/>
        <v/>
      </c>
      <c r="C3147" s="1" t="str">
        <f>IF(I3147="","",IF(J3147="OUT","",IF(COUNTIF($A$2:A3147,A3147)=1,1,"")))</f>
        <v/>
      </c>
      <c r="D3147" s="1" t="str">
        <f>IF(I3147="","",IF(J3147="IN","",IF(COUNTIF($A$2:A3147,A3147)=1,1,"")))</f>
        <v/>
      </c>
      <c r="E3147" s="1" t="str">
        <f>IF(I3147="","",IF(J3147="OUT","",IF(COUNTIF(B$2:$B3147,B3147)=1,1,"")))</f>
        <v/>
      </c>
      <c r="F3147" s="1" t="str">
        <f>IF(I3147="","",IF(J3147="IN","",IF(COUNTIF($B$2:B3147,B3147)=1,1,"")))</f>
        <v/>
      </c>
      <c r="G3147" s="1" t="str">
        <f>IF(I3147="","",COUNTIF($K$1:K3147,K3147))</f>
        <v/>
      </c>
      <c r="H3147" s="1" t="str">
        <f>IF(I3147="","",COUNTIF($G$2:G3147,1))</f>
        <v/>
      </c>
    </row>
    <row r="3148" spans="1:8" x14ac:dyDescent="0.2">
      <c r="A3148" s="1" t="str">
        <f t="shared" si="98"/>
        <v/>
      </c>
      <c r="B3148" s="1" t="str">
        <f t="shared" si="99"/>
        <v/>
      </c>
      <c r="C3148" s="1" t="str">
        <f>IF(I3148="","",IF(J3148="OUT","",IF(COUNTIF($A$2:A3148,A3148)=1,1,"")))</f>
        <v/>
      </c>
      <c r="D3148" s="1" t="str">
        <f>IF(I3148="","",IF(J3148="IN","",IF(COUNTIF($A$2:A3148,A3148)=1,1,"")))</f>
        <v/>
      </c>
      <c r="E3148" s="1" t="str">
        <f>IF(I3148="","",IF(J3148="OUT","",IF(COUNTIF(B$2:$B3148,B3148)=1,1,"")))</f>
        <v/>
      </c>
      <c r="F3148" s="1" t="str">
        <f>IF(I3148="","",IF(J3148="IN","",IF(COUNTIF($B$2:B3148,B3148)=1,1,"")))</f>
        <v/>
      </c>
      <c r="G3148" s="1" t="str">
        <f>IF(I3148="","",COUNTIF($K$1:K3148,K3148))</f>
        <v/>
      </c>
      <c r="H3148" s="1" t="str">
        <f>IF(I3148="","",COUNTIF($G$2:G3148,1))</f>
        <v/>
      </c>
    </row>
    <row r="3149" spans="1:8" x14ac:dyDescent="0.2">
      <c r="A3149" s="1" t="str">
        <f t="shared" si="98"/>
        <v/>
      </c>
      <c r="B3149" s="1" t="str">
        <f t="shared" si="99"/>
        <v/>
      </c>
      <c r="C3149" s="1" t="str">
        <f>IF(I3149="","",IF(J3149="OUT","",IF(COUNTIF($A$2:A3149,A3149)=1,1,"")))</f>
        <v/>
      </c>
      <c r="D3149" s="1" t="str">
        <f>IF(I3149="","",IF(J3149="IN","",IF(COUNTIF($A$2:A3149,A3149)=1,1,"")))</f>
        <v/>
      </c>
      <c r="E3149" s="1" t="str">
        <f>IF(I3149="","",IF(J3149="OUT","",IF(COUNTIF(B$2:$B3149,B3149)=1,1,"")))</f>
        <v/>
      </c>
      <c r="F3149" s="1" t="str">
        <f>IF(I3149="","",IF(J3149="IN","",IF(COUNTIF($B$2:B3149,B3149)=1,1,"")))</f>
        <v/>
      </c>
      <c r="G3149" s="1" t="str">
        <f>IF(I3149="","",COUNTIF($K$1:K3149,K3149))</f>
        <v/>
      </c>
      <c r="H3149" s="1" t="str">
        <f>IF(I3149="","",COUNTIF($G$2:G3149,1))</f>
        <v/>
      </c>
    </row>
    <row r="3150" spans="1:8" x14ac:dyDescent="0.2">
      <c r="A3150" s="1" t="str">
        <f t="shared" si="98"/>
        <v/>
      </c>
      <c r="B3150" s="1" t="str">
        <f t="shared" si="99"/>
        <v/>
      </c>
      <c r="C3150" s="1" t="str">
        <f>IF(I3150="","",IF(J3150="OUT","",IF(COUNTIF($A$2:A3150,A3150)=1,1,"")))</f>
        <v/>
      </c>
      <c r="D3150" s="1" t="str">
        <f>IF(I3150="","",IF(J3150="IN","",IF(COUNTIF($A$2:A3150,A3150)=1,1,"")))</f>
        <v/>
      </c>
      <c r="E3150" s="1" t="str">
        <f>IF(I3150="","",IF(J3150="OUT","",IF(COUNTIF(B$2:$B3150,B3150)=1,1,"")))</f>
        <v/>
      </c>
      <c r="F3150" s="1" t="str">
        <f>IF(I3150="","",IF(J3150="IN","",IF(COUNTIF($B$2:B3150,B3150)=1,1,"")))</f>
        <v/>
      </c>
      <c r="G3150" s="1" t="str">
        <f>IF(I3150="","",COUNTIF($K$1:K3150,K3150))</f>
        <v/>
      </c>
      <c r="H3150" s="1" t="str">
        <f>IF(I3150="","",COUNTIF($G$2:G3150,1))</f>
        <v/>
      </c>
    </row>
    <row r="3151" spans="1:8" x14ac:dyDescent="0.2">
      <c r="A3151" s="1" t="str">
        <f t="shared" si="98"/>
        <v/>
      </c>
      <c r="B3151" s="1" t="str">
        <f t="shared" si="99"/>
        <v/>
      </c>
      <c r="C3151" s="1" t="str">
        <f>IF(I3151="","",IF(J3151="OUT","",IF(COUNTIF($A$2:A3151,A3151)=1,1,"")))</f>
        <v/>
      </c>
      <c r="D3151" s="1" t="str">
        <f>IF(I3151="","",IF(J3151="IN","",IF(COUNTIF($A$2:A3151,A3151)=1,1,"")))</f>
        <v/>
      </c>
      <c r="E3151" s="1" t="str">
        <f>IF(I3151="","",IF(J3151="OUT","",IF(COUNTIF(B$2:$B3151,B3151)=1,1,"")))</f>
        <v/>
      </c>
      <c r="F3151" s="1" t="str">
        <f>IF(I3151="","",IF(J3151="IN","",IF(COUNTIF($B$2:B3151,B3151)=1,1,"")))</f>
        <v/>
      </c>
      <c r="G3151" s="1" t="str">
        <f>IF(I3151="","",COUNTIF($K$1:K3151,K3151))</f>
        <v/>
      </c>
      <c r="H3151" s="1" t="str">
        <f>IF(I3151="","",COUNTIF($G$2:G3151,1))</f>
        <v/>
      </c>
    </row>
    <row r="3152" spans="1:8" x14ac:dyDescent="0.2">
      <c r="A3152" s="1" t="str">
        <f t="shared" si="98"/>
        <v/>
      </c>
      <c r="B3152" s="1" t="str">
        <f t="shared" si="99"/>
        <v/>
      </c>
      <c r="C3152" s="1" t="str">
        <f>IF(I3152="","",IF(J3152="OUT","",IF(COUNTIF($A$2:A3152,A3152)=1,1,"")))</f>
        <v/>
      </c>
      <c r="D3152" s="1" t="str">
        <f>IF(I3152="","",IF(J3152="IN","",IF(COUNTIF($A$2:A3152,A3152)=1,1,"")))</f>
        <v/>
      </c>
      <c r="E3152" s="1" t="str">
        <f>IF(I3152="","",IF(J3152="OUT","",IF(COUNTIF(B$2:$B3152,B3152)=1,1,"")))</f>
        <v/>
      </c>
      <c r="F3152" s="1" t="str">
        <f>IF(I3152="","",IF(J3152="IN","",IF(COUNTIF($B$2:B3152,B3152)=1,1,"")))</f>
        <v/>
      </c>
      <c r="G3152" s="1" t="str">
        <f>IF(I3152="","",COUNTIF($K$1:K3152,K3152))</f>
        <v/>
      </c>
      <c r="H3152" s="1" t="str">
        <f>IF(I3152="","",COUNTIF($G$2:G3152,1))</f>
        <v/>
      </c>
    </row>
    <row r="3153" spans="1:8" x14ac:dyDescent="0.2">
      <c r="A3153" s="1" t="str">
        <f t="shared" si="98"/>
        <v/>
      </c>
      <c r="B3153" s="1" t="str">
        <f t="shared" si="99"/>
        <v/>
      </c>
      <c r="C3153" s="1" t="str">
        <f>IF(I3153="","",IF(J3153="OUT","",IF(COUNTIF($A$2:A3153,A3153)=1,1,"")))</f>
        <v/>
      </c>
      <c r="D3153" s="1" t="str">
        <f>IF(I3153="","",IF(J3153="IN","",IF(COUNTIF($A$2:A3153,A3153)=1,1,"")))</f>
        <v/>
      </c>
      <c r="E3153" s="1" t="str">
        <f>IF(I3153="","",IF(J3153="OUT","",IF(COUNTIF(B$2:$B3153,B3153)=1,1,"")))</f>
        <v/>
      </c>
      <c r="F3153" s="1" t="str">
        <f>IF(I3153="","",IF(J3153="IN","",IF(COUNTIF($B$2:B3153,B3153)=1,1,"")))</f>
        <v/>
      </c>
      <c r="G3153" s="1" t="str">
        <f>IF(I3153="","",COUNTIF($K$1:K3153,K3153))</f>
        <v/>
      </c>
      <c r="H3153" s="1" t="str">
        <f>IF(I3153="","",COUNTIF($G$2:G3153,1))</f>
        <v/>
      </c>
    </row>
    <row r="3154" spans="1:8" x14ac:dyDescent="0.2">
      <c r="A3154" s="1" t="str">
        <f t="shared" si="98"/>
        <v/>
      </c>
      <c r="B3154" s="1" t="str">
        <f t="shared" si="99"/>
        <v/>
      </c>
      <c r="C3154" s="1" t="str">
        <f>IF(I3154="","",IF(J3154="OUT","",IF(COUNTIF($A$2:A3154,A3154)=1,1,"")))</f>
        <v/>
      </c>
      <c r="D3154" s="1" t="str">
        <f>IF(I3154="","",IF(J3154="IN","",IF(COUNTIF($A$2:A3154,A3154)=1,1,"")))</f>
        <v/>
      </c>
      <c r="E3154" s="1" t="str">
        <f>IF(I3154="","",IF(J3154="OUT","",IF(COUNTIF(B$2:$B3154,B3154)=1,1,"")))</f>
        <v/>
      </c>
      <c r="F3154" s="1" t="str">
        <f>IF(I3154="","",IF(J3154="IN","",IF(COUNTIF($B$2:B3154,B3154)=1,1,"")))</f>
        <v/>
      </c>
      <c r="G3154" s="1" t="str">
        <f>IF(I3154="","",COUNTIF($K$1:K3154,K3154))</f>
        <v/>
      </c>
      <c r="H3154" s="1" t="str">
        <f>IF(I3154="","",COUNTIF($G$2:G3154,1))</f>
        <v/>
      </c>
    </row>
    <row r="3155" spans="1:8" x14ac:dyDescent="0.2">
      <c r="A3155" s="1" t="str">
        <f t="shared" si="98"/>
        <v/>
      </c>
      <c r="B3155" s="1" t="str">
        <f t="shared" si="99"/>
        <v/>
      </c>
      <c r="C3155" s="1" t="str">
        <f>IF(I3155="","",IF(J3155="OUT","",IF(COUNTIF($A$2:A3155,A3155)=1,1,"")))</f>
        <v/>
      </c>
      <c r="D3155" s="1" t="str">
        <f>IF(I3155="","",IF(J3155="IN","",IF(COUNTIF($A$2:A3155,A3155)=1,1,"")))</f>
        <v/>
      </c>
      <c r="E3155" s="1" t="str">
        <f>IF(I3155="","",IF(J3155="OUT","",IF(COUNTIF(B$2:$B3155,B3155)=1,1,"")))</f>
        <v/>
      </c>
      <c r="F3155" s="1" t="str">
        <f>IF(I3155="","",IF(J3155="IN","",IF(COUNTIF($B$2:B3155,B3155)=1,1,"")))</f>
        <v/>
      </c>
      <c r="G3155" s="1" t="str">
        <f>IF(I3155="","",COUNTIF($K$1:K3155,K3155))</f>
        <v/>
      </c>
      <c r="H3155" s="1" t="str">
        <f>IF(I3155="","",COUNTIF($G$2:G3155,1))</f>
        <v/>
      </c>
    </row>
    <row r="3156" spans="1:8" x14ac:dyDescent="0.2">
      <c r="A3156" s="1" t="str">
        <f t="shared" si="98"/>
        <v/>
      </c>
      <c r="B3156" s="1" t="str">
        <f t="shared" si="99"/>
        <v/>
      </c>
      <c r="C3156" s="1" t="str">
        <f>IF(I3156="","",IF(J3156="OUT","",IF(COUNTIF($A$2:A3156,A3156)=1,1,"")))</f>
        <v/>
      </c>
      <c r="D3156" s="1" t="str">
        <f>IF(I3156="","",IF(J3156="IN","",IF(COUNTIF($A$2:A3156,A3156)=1,1,"")))</f>
        <v/>
      </c>
      <c r="E3156" s="1" t="str">
        <f>IF(I3156="","",IF(J3156="OUT","",IF(COUNTIF(B$2:$B3156,B3156)=1,1,"")))</f>
        <v/>
      </c>
      <c r="F3156" s="1" t="str">
        <f>IF(I3156="","",IF(J3156="IN","",IF(COUNTIF($B$2:B3156,B3156)=1,1,"")))</f>
        <v/>
      </c>
      <c r="G3156" s="1" t="str">
        <f>IF(I3156="","",COUNTIF($K$1:K3156,K3156))</f>
        <v/>
      </c>
      <c r="H3156" s="1" t="str">
        <f>IF(I3156="","",COUNTIF($G$2:G3156,1))</f>
        <v/>
      </c>
    </row>
    <row r="3157" spans="1:8" x14ac:dyDescent="0.2">
      <c r="A3157" s="1" t="str">
        <f t="shared" si="98"/>
        <v/>
      </c>
      <c r="B3157" s="1" t="str">
        <f t="shared" si="99"/>
        <v/>
      </c>
      <c r="C3157" s="1" t="str">
        <f>IF(I3157="","",IF(J3157="OUT","",IF(COUNTIF($A$2:A3157,A3157)=1,1,"")))</f>
        <v/>
      </c>
      <c r="D3157" s="1" t="str">
        <f>IF(I3157="","",IF(J3157="IN","",IF(COUNTIF($A$2:A3157,A3157)=1,1,"")))</f>
        <v/>
      </c>
      <c r="E3157" s="1" t="str">
        <f>IF(I3157="","",IF(J3157="OUT","",IF(COUNTIF(B$2:$B3157,B3157)=1,1,"")))</f>
        <v/>
      </c>
      <c r="F3157" s="1" t="str">
        <f>IF(I3157="","",IF(J3157="IN","",IF(COUNTIF($B$2:B3157,B3157)=1,1,"")))</f>
        <v/>
      </c>
      <c r="G3157" s="1" t="str">
        <f>IF(I3157="","",COUNTIF($K$1:K3157,K3157))</f>
        <v/>
      </c>
      <c r="H3157" s="1" t="str">
        <f>IF(I3157="","",COUNTIF($G$2:G3157,1))</f>
        <v/>
      </c>
    </row>
    <row r="3158" spans="1:8" x14ac:dyDescent="0.2">
      <c r="A3158" s="1" t="str">
        <f t="shared" si="98"/>
        <v/>
      </c>
      <c r="B3158" s="1" t="str">
        <f t="shared" si="99"/>
        <v/>
      </c>
      <c r="C3158" s="1" t="str">
        <f>IF(I3158="","",IF(J3158="OUT","",IF(COUNTIF($A$2:A3158,A3158)=1,1,"")))</f>
        <v/>
      </c>
      <c r="D3158" s="1" t="str">
        <f>IF(I3158="","",IF(J3158="IN","",IF(COUNTIF($A$2:A3158,A3158)=1,1,"")))</f>
        <v/>
      </c>
      <c r="E3158" s="1" t="str">
        <f>IF(I3158="","",IF(J3158="OUT","",IF(COUNTIF(B$2:$B3158,B3158)=1,1,"")))</f>
        <v/>
      </c>
      <c r="F3158" s="1" t="str">
        <f>IF(I3158="","",IF(J3158="IN","",IF(COUNTIF($B$2:B3158,B3158)=1,1,"")))</f>
        <v/>
      </c>
      <c r="G3158" s="1" t="str">
        <f>IF(I3158="","",COUNTIF($K$1:K3158,K3158))</f>
        <v/>
      </c>
      <c r="H3158" s="1" t="str">
        <f>IF(I3158="","",COUNTIF($G$2:G3158,1))</f>
        <v/>
      </c>
    </row>
    <row r="3159" spans="1:8" x14ac:dyDescent="0.2">
      <c r="A3159" s="1" t="str">
        <f t="shared" si="98"/>
        <v/>
      </c>
      <c r="B3159" s="1" t="str">
        <f t="shared" si="99"/>
        <v/>
      </c>
      <c r="C3159" s="1" t="str">
        <f>IF(I3159="","",IF(J3159="OUT","",IF(COUNTIF($A$2:A3159,A3159)=1,1,"")))</f>
        <v/>
      </c>
      <c r="D3159" s="1" t="str">
        <f>IF(I3159="","",IF(J3159="IN","",IF(COUNTIF($A$2:A3159,A3159)=1,1,"")))</f>
        <v/>
      </c>
      <c r="E3159" s="1" t="str">
        <f>IF(I3159="","",IF(J3159="OUT","",IF(COUNTIF(B$2:$B3159,B3159)=1,1,"")))</f>
        <v/>
      </c>
      <c r="F3159" s="1" t="str">
        <f>IF(I3159="","",IF(J3159="IN","",IF(COUNTIF($B$2:B3159,B3159)=1,1,"")))</f>
        <v/>
      </c>
      <c r="G3159" s="1" t="str">
        <f>IF(I3159="","",COUNTIF($K$1:K3159,K3159))</f>
        <v/>
      </c>
      <c r="H3159" s="1" t="str">
        <f>IF(I3159="","",COUNTIF($G$2:G3159,1))</f>
        <v/>
      </c>
    </row>
    <row r="3160" spans="1:8" x14ac:dyDescent="0.2">
      <c r="A3160" s="1" t="str">
        <f t="shared" si="98"/>
        <v/>
      </c>
      <c r="B3160" s="1" t="str">
        <f t="shared" si="99"/>
        <v/>
      </c>
      <c r="C3160" s="1" t="str">
        <f>IF(I3160="","",IF(J3160="OUT","",IF(COUNTIF($A$2:A3160,A3160)=1,1,"")))</f>
        <v/>
      </c>
      <c r="D3160" s="1" t="str">
        <f>IF(I3160="","",IF(J3160="IN","",IF(COUNTIF($A$2:A3160,A3160)=1,1,"")))</f>
        <v/>
      </c>
      <c r="E3160" s="1" t="str">
        <f>IF(I3160="","",IF(J3160="OUT","",IF(COUNTIF(B$2:$B3160,B3160)=1,1,"")))</f>
        <v/>
      </c>
      <c r="F3160" s="1" t="str">
        <f>IF(I3160="","",IF(J3160="IN","",IF(COUNTIF($B$2:B3160,B3160)=1,1,"")))</f>
        <v/>
      </c>
      <c r="G3160" s="1" t="str">
        <f>IF(I3160="","",COUNTIF($K$1:K3160,K3160))</f>
        <v/>
      </c>
      <c r="H3160" s="1" t="str">
        <f>IF(I3160="","",COUNTIF($G$2:G3160,1))</f>
        <v/>
      </c>
    </row>
    <row r="3161" spans="1:8" x14ac:dyDescent="0.2">
      <c r="A3161" s="1" t="str">
        <f t="shared" si="98"/>
        <v/>
      </c>
      <c r="B3161" s="1" t="str">
        <f t="shared" si="99"/>
        <v/>
      </c>
      <c r="C3161" s="1" t="str">
        <f>IF(I3161="","",IF(J3161="OUT","",IF(COUNTIF($A$2:A3161,A3161)=1,1,"")))</f>
        <v/>
      </c>
      <c r="D3161" s="1" t="str">
        <f>IF(I3161="","",IF(J3161="IN","",IF(COUNTIF($A$2:A3161,A3161)=1,1,"")))</f>
        <v/>
      </c>
      <c r="E3161" s="1" t="str">
        <f>IF(I3161="","",IF(J3161="OUT","",IF(COUNTIF(B$2:$B3161,B3161)=1,1,"")))</f>
        <v/>
      </c>
      <c r="F3161" s="1" t="str">
        <f>IF(I3161="","",IF(J3161="IN","",IF(COUNTIF($B$2:B3161,B3161)=1,1,"")))</f>
        <v/>
      </c>
      <c r="G3161" s="1" t="str">
        <f>IF(I3161="","",COUNTIF($K$1:K3161,K3161))</f>
        <v/>
      </c>
      <c r="H3161" s="1" t="str">
        <f>IF(I3161="","",COUNTIF($G$2:G3161,1))</f>
        <v/>
      </c>
    </row>
    <row r="3162" spans="1:8" x14ac:dyDescent="0.2">
      <c r="A3162" s="1" t="str">
        <f t="shared" si="98"/>
        <v/>
      </c>
      <c r="B3162" s="1" t="str">
        <f t="shared" si="99"/>
        <v/>
      </c>
      <c r="C3162" s="1" t="str">
        <f>IF(I3162="","",IF(J3162="OUT","",IF(COUNTIF($A$2:A3162,A3162)=1,1,"")))</f>
        <v/>
      </c>
      <c r="D3162" s="1" t="str">
        <f>IF(I3162="","",IF(J3162="IN","",IF(COUNTIF($A$2:A3162,A3162)=1,1,"")))</f>
        <v/>
      </c>
      <c r="E3162" s="1" t="str">
        <f>IF(I3162="","",IF(J3162="OUT","",IF(COUNTIF(B$2:$B3162,B3162)=1,1,"")))</f>
        <v/>
      </c>
      <c r="F3162" s="1" t="str">
        <f>IF(I3162="","",IF(J3162="IN","",IF(COUNTIF($B$2:B3162,B3162)=1,1,"")))</f>
        <v/>
      </c>
      <c r="G3162" s="1" t="str">
        <f>IF(I3162="","",COUNTIF($K$1:K3162,K3162))</f>
        <v/>
      </c>
      <c r="H3162" s="1" t="str">
        <f>IF(I3162="","",COUNTIF($G$2:G3162,1))</f>
        <v/>
      </c>
    </row>
    <row r="3163" spans="1:8" x14ac:dyDescent="0.2">
      <c r="A3163" s="1" t="str">
        <f t="shared" si="98"/>
        <v/>
      </c>
      <c r="B3163" s="1" t="str">
        <f t="shared" si="99"/>
        <v/>
      </c>
      <c r="C3163" s="1" t="str">
        <f>IF(I3163="","",IF(J3163="OUT","",IF(COUNTIF($A$2:A3163,A3163)=1,1,"")))</f>
        <v/>
      </c>
      <c r="D3163" s="1" t="str">
        <f>IF(I3163="","",IF(J3163="IN","",IF(COUNTIF($A$2:A3163,A3163)=1,1,"")))</f>
        <v/>
      </c>
      <c r="E3163" s="1" t="str">
        <f>IF(I3163="","",IF(J3163="OUT","",IF(COUNTIF(B$2:$B3163,B3163)=1,1,"")))</f>
        <v/>
      </c>
      <c r="F3163" s="1" t="str">
        <f>IF(I3163="","",IF(J3163="IN","",IF(COUNTIF($B$2:B3163,B3163)=1,1,"")))</f>
        <v/>
      </c>
      <c r="G3163" s="1" t="str">
        <f>IF(I3163="","",COUNTIF($K$1:K3163,K3163))</f>
        <v/>
      </c>
      <c r="H3163" s="1" t="str">
        <f>IF(I3163="","",COUNTIF($G$2:G3163,1))</f>
        <v/>
      </c>
    </row>
    <row r="3164" spans="1:8" x14ac:dyDescent="0.2">
      <c r="A3164" s="1" t="str">
        <f t="shared" si="98"/>
        <v/>
      </c>
      <c r="B3164" s="1" t="str">
        <f t="shared" si="99"/>
        <v/>
      </c>
      <c r="C3164" s="1" t="str">
        <f>IF(I3164="","",IF(J3164="OUT","",IF(COUNTIF($A$2:A3164,A3164)=1,1,"")))</f>
        <v/>
      </c>
      <c r="D3164" s="1" t="str">
        <f>IF(I3164="","",IF(J3164="IN","",IF(COUNTIF($A$2:A3164,A3164)=1,1,"")))</f>
        <v/>
      </c>
      <c r="E3164" s="1" t="str">
        <f>IF(I3164="","",IF(J3164="OUT","",IF(COUNTIF(B$2:$B3164,B3164)=1,1,"")))</f>
        <v/>
      </c>
      <c r="F3164" s="1" t="str">
        <f>IF(I3164="","",IF(J3164="IN","",IF(COUNTIF($B$2:B3164,B3164)=1,1,"")))</f>
        <v/>
      </c>
      <c r="G3164" s="1" t="str">
        <f>IF(I3164="","",COUNTIF($K$1:K3164,K3164))</f>
        <v/>
      </c>
      <c r="H3164" s="1" t="str">
        <f>IF(I3164="","",COUNTIF($G$2:G3164,1))</f>
        <v/>
      </c>
    </row>
    <row r="3165" spans="1:8" x14ac:dyDescent="0.2">
      <c r="A3165" s="1" t="str">
        <f t="shared" si="98"/>
        <v/>
      </c>
      <c r="B3165" s="1" t="str">
        <f t="shared" si="99"/>
        <v/>
      </c>
      <c r="C3165" s="1" t="str">
        <f>IF(I3165="","",IF(J3165="OUT","",IF(COUNTIF($A$2:A3165,A3165)=1,1,"")))</f>
        <v/>
      </c>
      <c r="D3165" s="1" t="str">
        <f>IF(I3165="","",IF(J3165="IN","",IF(COUNTIF($A$2:A3165,A3165)=1,1,"")))</f>
        <v/>
      </c>
      <c r="E3165" s="1" t="str">
        <f>IF(I3165="","",IF(J3165="OUT","",IF(COUNTIF(B$2:$B3165,B3165)=1,1,"")))</f>
        <v/>
      </c>
      <c r="F3165" s="1" t="str">
        <f>IF(I3165="","",IF(J3165="IN","",IF(COUNTIF($B$2:B3165,B3165)=1,1,"")))</f>
        <v/>
      </c>
      <c r="G3165" s="1" t="str">
        <f>IF(I3165="","",COUNTIF($K$1:K3165,K3165))</f>
        <v/>
      </c>
      <c r="H3165" s="1" t="str">
        <f>IF(I3165="","",COUNTIF($G$2:G3165,1))</f>
        <v/>
      </c>
    </row>
    <row r="3166" spans="1:8" x14ac:dyDescent="0.2">
      <c r="A3166" s="1" t="str">
        <f t="shared" si="98"/>
        <v/>
      </c>
      <c r="B3166" s="1" t="str">
        <f t="shared" si="99"/>
        <v/>
      </c>
      <c r="C3166" s="1" t="str">
        <f>IF(I3166="","",IF(J3166="OUT","",IF(COUNTIF($A$2:A3166,A3166)=1,1,"")))</f>
        <v/>
      </c>
      <c r="D3166" s="1" t="str">
        <f>IF(I3166="","",IF(J3166="IN","",IF(COUNTIF($A$2:A3166,A3166)=1,1,"")))</f>
        <v/>
      </c>
      <c r="E3166" s="1" t="str">
        <f>IF(I3166="","",IF(J3166="OUT","",IF(COUNTIF(B$2:$B3166,B3166)=1,1,"")))</f>
        <v/>
      </c>
      <c r="F3166" s="1" t="str">
        <f>IF(I3166="","",IF(J3166="IN","",IF(COUNTIF($B$2:B3166,B3166)=1,1,"")))</f>
        <v/>
      </c>
      <c r="G3166" s="1" t="str">
        <f>IF(I3166="","",COUNTIF($K$1:K3166,K3166))</f>
        <v/>
      </c>
      <c r="H3166" s="1" t="str">
        <f>IF(I3166="","",COUNTIF($G$2:G3166,1))</f>
        <v/>
      </c>
    </row>
    <row r="3167" spans="1:8" x14ac:dyDescent="0.2">
      <c r="A3167" s="1" t="str">
        <f t="shared" si="98"/>
        <v/>
      </c>
      <c r="B3167" s="1" t="str">
        <f t="shared" si="99"/>
        <v/>
      </c>
      <c r="C3167" s="1" t="str">
        <f>IF(I3167="","",IF(J3167="OUT","",IF(COUNTIF($A$2:A3167,A3167)=1,1,"")))</f>
        <v/>
      </c>
      <c r="D3167" s="1" t="str">
        <f>IF(I3167="","",IF(J3167="IN","",IF(COUNTIF($A$2:A3167,A3167)=1,1,"")))</f>
        <v/>
      </c>
      <c r="E3167" s="1" t="str">
        <f>IF(I3167="","",IF(J3167="OUT","",IF(COUNTIF(B$2:$B3167,B3167)=1,1,"")))</f>
        <v/>
      </c>
      <c r="F3167" s="1" t="str">
        <f>IF(I3167="","",IF(J3167="IN","",IF(COUNTIF($B$2:B3167,B3167)=1,1,"")))</f>
        <v/>
      </c>
      <c r="G3167" s="1" t="str">
        <f>IF(I3167="","",COUNTIF($K$1:K3167,K3167))</f>
        <v/>
      </c>
      <c r="H3167" s="1" t="str">
        <f>IF(I3167="","",COUNTIF($G$2:G3167,1))</f>
        <v/>
      </c>
    </row>
    <row r="3168" spans="1:8" x14ac:dyDescent="0.2">
      <c r="A3168" s="1" t="str">
        <f t="shared" si="98"/>
        <v/>
      </c>
      <c r="B3168" s="1" t="str">
        <f t="shared" si="99"/>
        <v/>
      </c>
      <c r="C3168" s="1" t="str">
        <f>IF(I3168="","",IF(J3168="OUT","",IF(COUNTIF($A$2:A3168,A3168)=1,1,"")))</f>
        <v/>
      </c>
      <c r="D3168" s="1" t="str">
        <f>IF(I3168="","",IF(J3168="IN","",IF(COUNTIF($A$2:A3168,A3168)=1,1,"")))</f>
        <v/>
      </c>
      <c r="E3168" s="1" t="str">
        <f>IF(I3168="","",IF(J3168="OUT","",IF(COUNTIF(B$2:$B3168,B3168)=1,1,"")))</f>
        <v/>
      </c>
      <c r="F3168" s="1" t="str">
        <f>IF(I3168="","",IF(J3168="IN","",IF(COUNTIF($B$2:B3168,B3168)=1,1,"")))</f>
        <v/>
      </c>
      <c r="G3168" s="1" t="str">
        <f>IF(I3168="","",COUNTIF($K$1:K3168,K3168))</f>
        <v/>
      </c>
      <c r="H3168" s="1" t="str">
        <f>IF(I3168="","",COUNTIF($G$2:G3168,1))</f>
        <v/>
      </c>
    </row>
    <row r="3169" spans="1:8" x14ac:dyDescent="0.2">
      <c r="A3169" s="1" t="str">
        <f t="shared" si="98"/>
        <v/>
      </c>
      <c r="B3169" s="1" t="str">
        <f t="shared" si="99"/>
        <v/>
      </c>
      <c r="C3169" s="1" t="str">
        <f>IF(I3169="","",IF(J3169="OUT","",IF(COUNTIF($A$2:A3169,A3169)=1,1,"")))</f>
        <v/>
      </c>
      <c r="D3169" s="1" t="str">
        <f>IF(I3169="","",IF(J3169="IN","",IF(COUNTIF($A$2:A3169,A3169)=1,1,"")))</f>
        <v/>
      </c>
      <c r="E3169" s="1" t="str">
        <f>IF(I3169="","",IF(J3169="OUT","",IF(COUNTIF(B$2:$B3169,B3169)=1,1,"")))</f>
        <v/>
      </c>
      <c r="F3169" s="1" t="str">
        <f>IF(I3169="","",IF(J3169="IN","",IF(COUNTIF($B$2:B3169,B3169)=1,1,"")))</f>
        <v/>
      </c>
      <c r="G3169" s="1" t="str">
        <f>IF(I3169="","",COUNTIF($K$1:K3169,K3169))</f>
        <v/>
      </c>
      <c r="H3169" s="1" t="str">
        <f>IF(I3169="","",COUNTIF($G$2:G3169,1))</f>
        <v/>
      </c>
    </row>
    <row r="3170" spans="1:8" x14ac:dyDescent="0.2">
      <c r="A3170" s="1" t="str">
        <f t="shared" si="98"/>
        <v/>
      </c>
      <c r="B3170" s="1" t="str">
        <f t="shared" si="99"/>
        <v/>
      </c>
      <c r="C3170" s="1" t="str">
        <f>IF(I3170="","",IF(J3170="OUT","",IF(COUNTIF($A$2:A3170,A3170)=1,1,"")))</f>
        <v/>
      </c>
      <c r="D3170" s="1" t="str">
        <f>IF(I3170="","",IF(J3170="IN","",IF(COUNTIF($A$2:A3170,A3170)=1,1,"")))</f>
        <v/>
      </c>
      <c r="E3170" s="1" t="str">
        <f>IF(I3170="","",IF(J3170="OUT","",IF(COUNTIF(B$2:$B3170,B3170)=1,1,"")))</f>
        <v/>
      </c>
      <c r="F3170" s="1" t="str">
        <f>IF(I3170="","",IF(J3170="IN","",IF(COUNTIF($B$2:B3170,B3170)=1,1,"")))</f>
        <v/>
      </c>
      <c r="G3170" s="1" t="str">
        <f>IF(I3170="","",COUNTIF($K$1:K3170,K3170))</f>
        <v/>
      </c>
      <c r="H3170" s="1" t="str">
        <f>IF(I3170="","",COUNTIF($G$2:G3170,1))</f>
        <v/>
      </c>
    </row>
    <row r="3171" spans="1:8" x14ac:dyDescent="0.2">
      <c r="A3171" s="1" t="str">
        <f t="shared" si="98"/>
        <v/>
      </c>
      <c r="B3171" s="1" t="str">
        <f t="shared" si="99"/>
        <v/>
      </c>
      <c r="C3171" s="1" t="str">
        <f>IF(I3171="","",IF(J3171="OUT","",IF(COUNTIF($A$2:A3171,A3171)=1,1,"")))</f>
        <v/>
      </c>
      <c r="D3171" s="1" t="str">
        <f>IF(I3171="","",IF(J3171="IN","",IF(COUNTIF($A$2:A3171,A3171)=1,1,"")))</f>
        <v/>
      </c>
      <c r="E3171" s="1" t="str">
        <f>IF(I3171="","",IF(J3171="OUT","",IF(COUNTIF(B$2:$B3171,B3171)=1,1,"")))</f>
        <v/>
      </c>
      <c r="F3171" s="1" t="str">
        <f>IF(I3171="","",IF(J3171="IN","",IF(COUNTIF($B$2:B3171,B3171)=1,1,"")))</f>
        <v/>
      </c>
      <c r="G3171" s="1" t="str">
        <f>IF(I3171="","",COUNTIF($K$1:K3171,K3171))</f>
        <v/>
      </c>
      <c r="H3171" s="1" t="str">
        <f>IF(I3171="","",COUNTIF($G$2:G3171,1))</f>
        <v/>
      </c>
    </row>
    <row r="3172" spans="1:8" x14ac:dyDescent="0.2">
      <c r="A3172" s="1" t="str">
        <f t="shared" ref="A3172:A3235" si="100">IF(I3172="","",L3172&amp;"-"&amp;K3172&amp;"-"&amp;I3172&amp;"-"&amp;J3172)</f>
        <v/>
      </c>
      <c r="B3172" s="1" t="str">
        <f t="shared" ref="B3172:B3235" si="101">IF(I3172="","",L3172&amp;"-"&amp;K3172&amp;"-"&amp;J3172)</f>
        <v/>
      </c>
      <c r="C3172" s="1" t="str">
        <f>IF(I3172="","",IF(J3172="OUT","",IF(COUNTIF($A$2:A3172,A3172)=1,1,"")))</f>
        <v/>
      </c>
      <c r="D3172" s="1" t="str">
        <f>IF(I3172="","",IF(J3172="IN","",IF(COUNTIF($A$2:A3172,A3172)=1,1,"")))</f>
        <v/>
      </c>
      <c r="E3172" s="1" t="str">
        <f>IF(I3172="","",IF(J3172="OUT","",IF(COUNTIF(B$2:$B3172,B3172)=1,1,"")))</f>
        <v/>
      </c>
      <c r="F3172" s="1" t="str">
        <f>IF(I3172="","",IF(J3172="IN","",IF(COUNTIF($B$2:B3172,B3172)=1,1,"")))</f>
        <v/>
      </c>
      <c r="G3172" s="1" t="str">
        <f>IF(I3172="","",COUNTIF($K$1:K3172,K3172))</f>
        <v/>
      </c>
      <c r="H3172" s="1" t="str">
        <f>IF(I3172="","",COUNTIF($G$2:G3172,1))</f>
        <v/>
      </c>
    </row>
    <row r="3173" spans="1:8" x14ac:dyDescent="0.2">
      <c r="A3173" s="1" t="str">
        <f t="shared" si="100"/>
        <v/>
      </c>
      <c r="B3173" s="1" t="str">
        <f t="shared" si="101"/>
        <v/>
      </c>
      <c r="C3173" s="1" t="str">
        <f>IF(I3173="","",IF(J3173="OUT","",IF(COUNTIF($A$2:A3173,A3173)=1,1,"")))</f>
        <v/>
      </c>
      <c r="D3173" s="1" t="str">
        <f>IF(I3173="","",IF(J3173="IN","",IF(COUNTIF($A$2:A3173,A3173)=1,1,"")))</f>
        <v/>
      </c>
      <c r="E3173" s="1" t="str">
        <f>IF(I3173="","",IF(J3173="OUT","",IF(COUNTIF(B$2:$B3173,B3173)=1,1,"")))</f>
        <v/>
      </c>
      <c r="F3173" s="1" t="str">
        <f>IF(I3173="","",IF(J3173="IN","",IF(COUNTIF($B$2:B3173,B3173)=1,1,"")))</f>
        <v/>
      </c>
      <c r="G3173" s="1" t="str">
        <f>IF(I3173="","",COUNTIF($K$1:K3173,K3173))</f>
        <v/>
      </c>
      <c r="H3173" s="1" t="str">
        <f>IF(I3173="","",COUNTIF($G$2:G3173,1))</f>
        <v/>
      </c>
    </row>
    <row r="3174" spans="1:8" x14ac:dyDescent="0.2">
      <c r="A3174" s="1" t="str">
        <f t="shared" si="100"/>
        <v/>
      </c>
      <c r="B3174" s="1" t="str">
        <f t="shared" si="101"/>
        <v/>
      </c>
      <c r="C3174" s="1" t="str">
        <f>IF(I3174="","",IF(J3174="OUT","",IF(COUNTIF($A$2:A3174,A3174)=1,1,"")))</f>
        <v/>
      </c>
      <c r="D3174" s="1" t="str">
        <f>IF(I3174="","",IF(J3174="IN","",IF(COUNTIF($A$2:A3174,A3174)=1,1,"")))</f>
        <v/>
      </c>
      <c r="E3174" s="1" t="str">
        <f>IF(I3174="","",IF(J3174="OUT","",IF(COUNTIF(B$2:$B3174,B3174)=1,1,"")))</f>
        <v/>
      </c>
      <c r="F3174" s="1" t="str">
        <f>IF(I3174="","",IF(J3174="IN","",IF(COUNTIF($B$2:B3174,B3174)=1,1,"")))</f>
        <v/>
      </c>
      <c r="G3174" s="1" t="str">
        <f>IF(I3174="","",COUNTIF($K$1:K3174,K3174))</f>
        <v/>
      </c>
      <c r="H3174" s="1" t="str">
        <f>IF(I3174="","",COUNTIF($G$2:G3174,1))</f>
        <v/>
      </c>
    </row>
    <row r="3175" spans="1:8" x14ac:dyDescent="0.2">
      <c r="A3175" s="1" t="str">
        <f t="shared" si="100"/>
        <v/>
      </c>
      <c r="B3175" s="1" t="str">
        <f t="shared" si="101"/>
        <v/>
      </c>
      <c r="C3175" s="1" t="str">
        <f>IF(I3175="","",IF(J3175="OUT","",IF(COUNTIF($A$2:A3175,A3175)=1,1,"")))</f>
        <v/>
      </c>
      <c r="D3175" s="1" t="str">
        <f>IF(I3175="","",IF(J3175="IN","",IF(COUNTIF($A$2:A3175,A3175)=1,1,"")))</f>
        <v/>
      </c>
      <c r="E3175" s="1" t="str">
        <f>IF(I3175="","",IF(J3175="OUT","",IF(COUNTIF(B$2:$B3175,B3175)=1,1,"")))</f>
        <v/>
      </c>
      <c r="F3175" s="1" t="str">
        <f>IF(I3175="","",IF(J3175="IN","",IF(COUNTIF($B$2:B3175,B3175)=1,1,"")))</f>
        <v/>
      </c>
      <c r="G3175" s="1" t="str">
        <f>IF(I3175="","",COUNTIF($K$1:K3175,K3175))</f>
        <v/>
      </c>
      <c r="H3175" s="1" t="str">
        <f>IF(I3175="","",COUNTIF($G$2:G3175,1))</f>
        <v/>
      </c>
    </row>
    <row r="3176" spans="1:8" x14ac:dyDescent="0.2">
      <c r="A3176" s="1" t="str">
        <f t="shared" si="100"/>
        <v/>
      </c>
      <c r="B3176" s="1" t="str">
        <f t="shared" si="101"/>
        <v/>
      </c>
      <c r="C3176" s="1" t="str">
        <f>IF(I3176="","",IF(J3176="OUT","",IF(COUNTIF($A$2:A3176,A3176)=1,1,"")))</f>
        <v/>
      </c>
      <c r="D3176" s="1" t="str">
        <f>IF(I3176="","",IF(J3176="IN","",IF(COUNTIF($A$2:A3176,A3176)=1,1,"")))</f>
        <v/>
      </c>
      <c r="E3176" s="1" t="str">
        <f>IF(I3176="","",IF(J3176="OUT","",IF(COUNTIF(B$2:$B3176,B3176)=1,1,"")))</f>
        <v/>
      </c>
      <c r="F3176" s="1" t="str">
        <f>IF(I3176="","",IF(J3176="IN","",IF(COUNTIF($B$2:B3176,B3176)=1,1,"")))</f>
        <v/>
      </c>
      <c r="G3176" s="1" t="str">
        <f>IF(I3176="","",COUNTIF($K$1:K3176,K3176))</f>
        <v/>
      </c>
      <c r="H3176" s="1" t="str">
        <f>IF(I3176="","",COUNTIF($G$2:G3176,1))</f>
        <v/>
      </c>
    </row>
    <row r="3177" spans="1:8" x14ac:dyDescent="0.2">
      <c r="A3177" s="1" t="str">
        <f t="shared" si="100"/>
        <v/>
      </c>
      <c r="B3177" s="1" t="str">
        <f t="shared" si="101"/>
        <v/>
      </c>
      <c r="C3177" s="1" t="str">
        <f>IF(I3177="","",IF(J3177="OUT","",IF(COUNTIF($A$2:A3177,A3177)=1,1,"")))</f>
        <v/>
      </c>
      <c r="D3177" s="1" t="str">
        <f>IF(I3177="","",IF(J3177="IN","",IF(COUNTIF($A$2:A3177,A3177)=1,1,"")))</f>
        <v/>
      </c>
      <c r="E3177" s="1" t="str">
        <f>IF(I3177="","",IF(J3177="OUT","",IF(COUNTIF(B$2:$B3177,B3177)=1,1,"")))</f>
        <v/>
      </c>
      <c r="F3177" s="1" t="str">
        <f>IF(I3177="","",IF(J3177="IN","",IF(COUNTIF($B$2:B3177,B3177)=1,1,"")))</f>
        <v/>
      </c>
      <c r="G3177" s="1" t="str">
        <f>IF(I3177="","",COUNTIF($K$1:K3177,K3177))</f>
        <v/>
      </c>
      <c r="H3177" s="1" t="str">
        <f>IF(I3177="","",COUNTIF($G$2:G3177,1))</f>
        <v/>
      </c>
    </row>
    <row r="3178" spans="1:8" x14ac:dyDescent="0.2">
      <c r="A3178" s="1" t="str">
        <f t="shared" si="100"/>
        <v/>
      </c>
      <c r="B3178" s="1" t="str">
        <f t="shared" si="101"/>
        <v/>
      </c>
      <c r="C3178" s="1" t="str">
        <f>IF(I3178="","",IF(J3178="OUT","",IF(COUNTIF($A$2:A3178,A3178)=1,1,"")))</f>
        <v/>
      </c>
      <c r="D3178" s="1" t="str">
        <f>IF(I3178="","",IF(J3178="IN","",IF(COUNTIF($A$2:A3178,A3178)=1,1,"")))</f>
        <v/>
      </c>
      <c r="E3178" s="1" t="str">
        <f>IF(I3178="","",IF(J3178="OUT","",IF(COUNTIF(B$2:$B3178,B3178)=1,1,"")))</f>
        <v/>
      </c>
      <c r="F3178" s="1" t="str">
        <f>IF(I3178="","",IF(J3178="IN","",IF(COUNTIF($B$2:B3178,B3178)=1,1,"")))</f>
        <v/>
      </c>
      <c r="G3178" s="1" t="str">
        <f>IF(I3178="","",COUNTIF($K$1:K3178,K3178))</f>
        <v/>
      </c>
      <c r="H3178" s="1" t="str">
        <f>IF(I3178="","",COUNTIF($G$2:G3178,1))</f>
        <v/>
      </c>
    </row>
    <row r="3179" spans="1:8" x14ac:dyDescent="0.2">
      <c r="A3179" s="1" t="str">
        <f t="shared" si="100"/>
        <v/>
      </c>
      <c r="B3179" s="1" t="str">
        <f t="shared" si="101"/>
        <v/>
      </c>
      <c r="C3179" s="1" t="str">
        <f>IF(I3179="","",IF(J3179="OUT","",IF(COUNTIF($A$2:A3179,A3179)=1,1,"")))</f>
        <v/>
      </c>
      <c r="D3179" s="1" t="str">
        <f>IF(I3179="","",IF(J3179="IN","",IF(COUNTIF($A$2:A3179,A3179)=1,1,"")))</f>
        <v/>
      </c>
      <c r="E3179" s="1" t="str">
        <f>IF(I3179="","",IF(J3179="OUT","",IF(COUNTIF(B$2:$B3179,B3179)=1,1,"")))</f>
        <v/>
      </c>
      <c r="F3179" s="1" t="str">
        <f>IF(I3179="","",IF(J3179="IN","",IF(COUNTIF($B$2:B3179,B3179)=1,1,"")))</f>
        <v/>
      </c>
      <c r="G3179" s="1" t="str">
        <f>IF(I3179="","",COUNTIF($K$1:K3179,K3179))</f>
        <v/>
      </c>
      <c r="H3179" s="1" t="str">
        <f>IF(I3179="","",COUNTIF($G$2:G3179,1))</f>
        <v/>
      </c>
    </row>
    <row r="3180" spans="1:8" x14ac:dyDescent="0.2">
      <c r="A3180" s="1" t="str">
        <f t="shared" si="100"/>
        <v/>
      </c>
      <c r="B3180" s="1" t="str">
        <f t="shared" si="101"/>
        <v/>
      </c>
      <c r="C3180" s="1" t="str">
        <f>IF(I3180="","",IF(J3180="OUT","",IF(COUNTIF($A$2:A3180,A3180)=1,1,"")))</f>
        <v/>
      </c>
      <c r="D3180" s="1" t="str">
        <f>IF(I3180="","",IF(J3180="IN","",IF(COUNTIF($A$2:A3180,A3180)=1,1,"")))</f>
        <v/>
      </c>
      <c r="E3180" s="1" t="str">
        <f>IF(I3180="","",IF(J3180="OUT","",IF(COUNTIF(B$2:$B3180,B3180)=1,1,"")))</f>
        <v/>
      </c>
      <c r="F3180" s="1" t="str">
        <f>IF(I3180="","",IF(J3180="IN","",IF(COUNTIF($B$2:B3180,B3180)=1,1,"")))</f>
        <v/>
      </c>
      <c r="G3180" s="1" t="str">
        <f>IF(I3180="","",COUNTIF($K$1:K3180,K3180))</f>
        <v/>
      </c>
      <c r="H3180" s="1" t="str">
        <f>IF(I3180="","",COUNTIF($G$2:G3180,1))</f>
        <v/>
      </c>
    </row>
    <row r="3181" spans="1:8" x14ac:dyDescent="0.2">
      <c r="A3181" s="1" t="str">
        <f t="shared" si="100"/>
        <v/>
      </c>
      <c r="B3181" s="1" t="str">
        <f t="shared" si="101"/>
        <v/>
      </c>
      <c r="C3181" s="1" t="str">
        <f>IF(I3181="","",IF(J3181="OUT","",IF(COUNTIF($A$2:A3181,A3181)=1,1,"")))</f>
        <v/>
      </c>
      <c r="D3181" s="1" t="str">
        <f>IF(I3181="","",IF(J3181="IN","",IF(COUNTIF($A$2:A3181,A3181)=1,1,"")))</f>
        <v/>
      </c>
      <c r="E3181" s="1" t="str">
        <f>IF(I3181="","",IF(J3181="OUT","",IF(COUNTIF(B$2:$B3181,B3181)=1,1,"")))</f>
        <v/>
      </c>
      <c r="F3181" s="1" t="str">
        <f>IF(I3181="","",IF(J3181="IN","",IF(COUNTIF($B$2:B3181,B3181)=1,1,"")))</f>
        <v/>
      </c>
      <c r="G3181" s="1" t="str">
        <f>IF(I3181="","",COUNTIF($K$1:K3181,K3181))</f>
        <v/>
      </c>
      <c r="H3181" s="1" t="str">
        <f>IF(I3181="","",COUNTIF($G$2:G3181,1))</f>
        <v/>
      </c>
    </row>
    <row r="3182" spans="1:8" x14ac:dyDescent="0.2">
      <c r="A3182" s="1" t="str">
        <f t="shared" si="100"/>
        <v/>
      </c>
      <c r="B3182" s="1" t="str">
        <f t="shared" si="101"/>
        <v/>
      </c>
      <c r="C3182" s="1" t="str">
        <f>IF(I3182="","",IF(J3182="OUT","",IF(COUNTIF($A$2:A3182,A3182)=1,1,"")))</f>
        <v/>
      </c>
      <c r="D3182" s="1" t="str">
        <f>IF(I3182="","",IF(J3182="IN","",IF(COUNTIF($A$2:A3182,A3182)=1,1,"")))</f>
        <v/>
      </c>
      <c r="E3182" s="1" t="str">
        <f>IF(I3182="","",IF(J3182="OUT","",IF(COUNTIF(B$2:$B3182,B3182)=1,1,"")))</f>
        <v/>
      </c>
      <c r="F3182" s="1" t="str">
        <f>IF(I3182="","",IF(J3182="IN","",IF(COUNTIF($B$2:B3182,B3182)=1,1,"")))</f>
        <v/>
      </c>
      <c r="G3182" s="1" t="str">
        <f>IF(I3182="","",COUNTIF($K$1:K3182,K3182))</f>
        <v/>
      </c>
      <c r="H3182" s="1" t="str">
        <f>IF(I3182="","",COUNTIF($G$2:G3182,1))</f>
        <v/>
      </c>
    </row>
    <row r="3183" spans="1:8" x14ac:dyDescent="0.2">
      <c r="A3183" s="1" t="str">
        <f t="shared" si="100"/>
        <v/>
      </c>
      <c r="B3183" s="1" t="str">
        <f t="shared" si="101"/>
        <v/>
      </c>
      <c r="C3183" s="1" t="str">
        <f>IF(I3183="","",IF(J3183="OUT","",IF(COUNTIF($A$2:A3183,A3183)=1,1,"")))</f>
        <v/>
      </c>
      <c r="D3183" s="1" t="str">
        <f>IF(I3183="","",IF(J3183="IN","",IF(COUNTIF($A$2:A3183,A3183)=1,1,"")))</f>
        <v/>
      </c>
      <c r="E3183" s="1" t="str">
        <f>IF(I3183="","",IF(J3183="OUT","",IF(COUNTIF(B$2:$B3183,B3183)=1,1,"")))</f>
        <v/>
      </c>
      <c r="F3183" s="1" t="str">
        <f>IF(I3183="","",IF(J3183="IN","",IF(COUNTIF($B$2:B3183,B3183)=1,1,"")))</f>
        <v/>
      </c>
      <c r="G3183" s="1" t="str">
        <f>IF(I3183="","",COUNTIF($K$1:K3183,K3183))</f>
        <v/>
      </c>
      <c r="H3183" s="1" t="str">
        <f>IF(I3183="","",COUNTIF($G$2:G3183,1))</f>
        <v/>
      </c>
    </row>
    <row r="3184" spans="1:8" x14ac:dyDescent="0.2">
      <c r="A3184" s="1" t="str">
        <f t="shared" si="100"/>
        <v/>
      </c>
      <c r="B3184" s="1" t="str">
        <f t="shared" si="101"/>
        <v/>
      </c>
      <c r="C3184" s="1" t="str">
        <f>IF(I3184="","",IF(J3184="OUT","",IF(COUNTIF($A$2:A3184,A3184)=1,1,"")))</f>
        <v/>
      </c>
      <c r="D3184" s="1" t="str">
        <f>IF(I3184="","",IF(J3184="IN","",IF(COUNTIF($A$2:A3184,A3184)=1,1,"")))</f>
        <v/>
      </c>
      <c r="E3184" s="1" t="str">
        <f>IF(I3184="","",IF(J3184="OUT","",IF(COUNTIF(B$2:$B3184,B3184)=1,1,"")))</f>
        <v/>
      </c>
      <c r="F3184" s="1" t="str">
        <f>IF(I3184="","",IF(J3184="IN","",IF(COUNTIF($B$2:B3184,B3184)=1,1,"")))</f>
        <v/>
      </c>
      <c r="G3184" s="1" t="str">
        <f>IF(I3184="","",COUNTIF($K$1:K3184,K3184))</f>
        <v/>
      </c>
      <c r="H3184" s="1" t="str">
        <f>IF(I3184="","",COUNTIF($G$2:G3184,1))</f>
        <v/>
      </c>
    </row>
    <row r="3185" spans="1:8" x14ac:dyDescent="0.2">
      <c r="A3185" s="1" t="str">
        <f t="shared" si="100"/>
        <v/>
      </c>
      <c r="B3185" s="1" t="str">
        <f t="shared" si="101"/>
        <v/>
      </c>
      <c r="C3185" s="1" t="str">
        <f>IF(I3185="","",IF(J3185="OUT","",IF(COUNTIF($A$2:A3185,A3185)=1,1,"")))</f>
        <v/>
      </c>
      <c r="D3185" s="1" t="str">
        <f>IF(I3185="","",IF(J3185="IN","",IF(COUNTIF($A$2:A3185,A3185)=1,1,"")))</f>
        <v/>
      </c>
      <c r="E3185" s="1" t="str">
        <f>IF(I3185="","",IF(J3185="OUT","",IF(COUNTIF(B$2:$B3185,B3185)=1,1,"")))</f>
        <v/>
      </c>
      <c r="F3185" s="1" t="str">
        <f>IF(I3185="","",IF(J3185="IN","",IF(COUNTIF($B$2:B3185,B3185)=1,1,"")))</f>
        <v/>
      </c>
      <c r="G3185" s="1" t="str">
        <f>IF(I3185="","",COUNTIF($K$1:K3185,K3185))</f>
        <v/>
      </c>
      <c r="H3185" s="1" t="str">
        <f>IF(I3185="","",COUNTIF($G$2:G3185,1))</f>
        <v/>
      </c>
    </row>
    <row r="3186" spans="1:8" x14ac:dyDescent="0.2">
      <c r="A3186" s="1" t="str">
        <f t="shared" si="100"/>
        <v/>
      </c>
      <c r="B3186" s="1" t="str">
        <f t="shared" si="101"/>
        <v/>
      </c>
      <c r="C3186" s="1" t="str">
        <f>IF(I3186="","",IF(J3186="OUT","",IF(COUNTIF($A$2:A3186,A3186)=1,1,"")))</f>
        <v/>
      </c>
      <c r="D3186" s="1" t="str">
        <f>IF(I3186="","",IF(J3186="IN","",IF(COUNTIF($A$2:A3186,A3186)=1,1,"")))</f>
        <v/>
      </c>
      <c r="E3186" s="1" t="str">
        <f>IF(I3186="","",IF(J3186="OUT","",IF(COUNTIF(B$2:$B3186,B3186)=1,1,"")))</f>
        <v/>
      </c>
      <c r="F3186" s="1" t="str">
        <f>IF(I3186="","",IF(J3186="IN","",IF(COUNTIF($B$2:B3186,B3186)=1,1,"")))</f>
        <v/>
      </c>
      <c r="G3186" s="1" t="str">
        <f>IF(I3186="","",COUNTIF($K$1:K3186,K3186))</f>
        <v/>
      </c>
      <c r="H3186" s="1" t="str">
        <f>IF(I3186="","",COUNTIF($G$2:G3186,1))</f>
        <v/>
      </c>
    </row>
    <row r="3187" spans="1:8" x14ac:dyDescent="0.2">
      <c r="A3187" s="1" t="str">
        <f t="shared" si="100"/>
        <v/>
      </c>
      <c r="B3187" s="1" t="str">
        <f t="shared" si="101"/>
        <v/>
      </c>
      <c r="C3187" s="1" t="str">
        <f>IF(I3187="","",IF(J3187="OUT","",IF(COUNTIF($A$2:A3187,A3187)=1,1,"")))</f>
        <v/>
      </c>
      <c r="D3187" s="1" t="str">
        <f>IF(I3187="","",IF(J3187="IN","",IF(COUNTIF($A$2:A3187,A3187)=1,1,"")))</f>
        <v/>
      </c>
      <c r="E3187" s="1" t="str">
        <f>IF(I3187="","",IF(J3187="OUT","",IF(COUNTIF(B$2:$B3187,B3187)=1,1,"")))</f>
        <v/>
      </c>
      <c r="F3187" s="1" t="str">
        <f>IF(I3187="","",IF(J3187="IN","",IF(COUNTIF($B$2:B3187,B3187)=1,1,"")))</f>
        <v/>
      </c>
      <c r="G3187" s="1" t="str">
        <f>IF(I3187="","",COUNTIF($K$1:K3187,K3187))</f>
        <v/>
      </c>
      <c r="H3187" s="1" t="str">
        <f>IF(I3187="","",COUNTIF($G$2:G3187,1))</f>
        <v/>
      </c>
    </row>
    <row r="3188" spans="1:8" x14ac:dyDescent="0.2">
      <c r="A3188" s="1" t="str">
        <f t="shared" si="100"/>
        <v/>
      </c>
      <c r="B3188" s="1" t="str">
        <f t="shared" si="101"/>
        <v/>
      </c>
      <c r="C3188" s="1" t="str">
        <f>IF(I3188="","",IF(J3188="OUT","",IF(COUNTIF($A$2:A3188,A3188)=1,1,"")))</f>
        <v/>
      </c>
      <c r="D3188" s="1" t="str">
        <f>IF(I3188="","",IF(J3188="IN","",IF(COUNTIF($A$2:A3188,A3188)=1,1,"")))</f>
        <v/>
      </c>
      <c r="E3188" s="1" t="str">
        <f>IF(I3188="","",IF(J3188="OUT","",IF(COUNTIF(B$2:$B3188,B3188)=1,1,"")))</f>
        <v/>
      </c>
      <c r="F3188" s="1" t="str">
        <f>IF(I3188="","",IF(J3188="IN","",IF(COUNTIF($B$2:B3188,B3188)=1,1,"")))</f>
        <v/>
      </c>
      <c r="G3188" s="1" t="str">
        <f>IF(I3188="","",COUNTIF($K$1:K3188,K3188))</f>
        <v/>
      </c>
      <c r="H3188" s="1" t="str">
        <f>IF(I3188="","",COUNTIF($G$2:G3188,1))</f>
        <v/>
      </c>
    </row>
    <row r="3189" spans="1:8" x14ac:dyDescent="0.2">
      <c r="A3189" s="1" t="str">
        <f t="shared" si="100"/>
        <v/>
      </c>
      <c r="B3189" s="1" t="str">
        <f t="shared" si="101"/>
        <v/>
      </c>
      <c r="C3189" s="1" t="str">
        <f>IF(I3189="","",IF(J3189="OUT","",IF(COUNTIF($A$2:A3189,A3189)=1,1,"")))</f>
        <v/>
      </c>
      <c r="D3189" s="1" t="str">
        <f>IF(I3189="","",IF(J3189="IN","",IF(COUNTIF($A$2:A3189,A3189)=1,1,"")))</f>
        <v/>
      </c>
      <c r="E3189" s="1" t="str">
        <f>IF(I3189="","",IF(J3189="OUT","",IF(COUNTIF(B$2:$B3189,B3189)=1,1,"")))</f>
        <v/>
      </c>
      <c r="F3189" s="1" t="str">
        <f>IF(I3189="","",IF(J3189="IN","",IF(COUNTIF($B$2:B3189,B3189)=1,1,"")))</f>
        <v/>
      </c>
      <c r="G3189" s="1" t="str">
        <f>IF(I3189="","",COUNTIF($K$1:K3189,K3189))</f>
        <v/>
      </c>
      <c r="H3189" s="1" t="str">
        <f>IF(I3189="","",COUNTIF($G$2:G3189,1))</f>
        <v/>
      </c>
    </row>
    <row r="3190" spans="1:8" x14ac:dyDescent="0.2">
      <c r="A3190" s="1" t="str">
        <f t="shared" si="100"/>
        <v/>
      </c>
      <c r="B3190" s="1" t="str">
        <f t="shared" si="101"/>
        <v/>
      </c>
      <c r="C3190" s="1" t="str">
        <f>IF(I3190="","",IF(J3190="OUT","",IF(COUNTIF($A$2:A3190,A3190)=1,1,"")))</f>
        <v/>
      </c>
      <c r="D3190" s="1" t="str">
        <f>IF(I3190="","",IF(J3190="IN","",IF(COUNTIF($A$2:A3190,A3190)=1,1,"")))</f>
        <v/>
      </c>
      <c r="E3190" s="1" t="str">
        <f>IF(I3190="","",IF(J3190="OUT","",IF(COUNTIF(B$2:$B3190,B3190)=1,1,"")))</f>
        <v/>
      </c>
      <c r="F3190" s="1" t="str">
        <f>IF(I3190="","",IF(J3190="IN","",IF(COUNTIF($B$2:B3190,B3190)=1,1,"")))</f>
        <v/>
      </c>
      <c r="G3190" s="1" t="str">
        <f>IF(I3190="","",COUNTIF($K$1:K3190,K3190))</f>
        <v/>
      </c>
      <c r="H3190" s="1" t="str">
        <f>IF(I3190="","",COUNTIF($G$2:G3190,1))</f>
        <v/>
      </c>
    </row>
    <row r="3191" spans="1:8" x14ac:dyDescent="0.2">
      <c r="A3191" s="1" t="str">
        <f t="shared" si="100"/>
        <v/>
      </c>
      <c r="B3191" s="1" t="str">
        <f t="shared" si="101"/>
        <v/>
      </c>
      <c r="C3191" s="1" t="str">
        <f>IF(I3191="","",IF(J3191="OUT","",IF(COUNTIF($A$2:A3191,A3191)=1,1,"")))</f>
        <v/>
      </c>
      <c r="D3191" s="1" t="str">
        <f>IF(I3191="","",IF(J3191="IN","",IF(COUNTIF($A$2:A3191,A3191)=1,1,"")))</f>
        <v/>
      </c>
      <c r="E3191" s="1" t="str">
        <f>IF(I3191="","",IF(J3191="OUT","",IF(COUNTIF(B$2:$B3191,B3191)=1,1,"")))</f>
        <v/>
      </c>
      <c r="F3191" s="1" t="str">
        <f>IF(I3191="","",IF(J3191="IN","",IF(COUNTIF($B$2:B3191,B3191)=1,1,"")))</f>
        <v/>
      </c>
      <c r="G3191" s="1" t="str">
        <f>IF(I3191="","",COUNTIF($K$1:K3191,K3191))</f>
        <v/>
      </c>
      <c r="H3191" s="1" t="str">
        <f>IF(I3191="","",COUNTIF($G$2:G3191,1))</f>
        <v/>
      </c>
    </row>
    <row r="3192" spans="1:8" x14ac:dyDescent="0.2">
      <c r="A3192" s="1" t="str">
        <f t="shared" si="100"/>
        <v/>
      </c>
      <c r="B3192" s="1" t="str">
        <f t="shared" si="101"/>
        <v/>
      </c>
      <c r="C3192" s="1" t="str">
        <f>IF(I3192="","",IF(J3192="OUT","",IF(COUNTIF($A$2:A3192,A3192)=1,1,"")))</f>
        <v/>
      </c>
      <c r="D3192" s="1" t="str">
        <f>IF(I3192="","",IF(J3192="IN","",IF(COUNTIF($A$2:A3192,A3192)=1,1,"")))</f>
        <v/>
      </c>
      <c r="E3192" s="1" t="str">
        <f>IF(I3192="","",IF(J3192="OUT","",IF(COUNTIF(B$2:$B3192,B3192)=1,1,"")))</f>
        <v/>
      </c>
      <c r="F3192" s="1" t="str">
        <f>IF(I3192="","",IF(J3192="IN","",IF(COUNTIF($B$2:B3192,B3192)=1,1,"")))</f>
        <v/>
      </c>
      <c r="G3192" s="1" t="str">
        <f>IF(I3192="","",COUNTIF($K$1:K3192,K3192))</f>
        <v/>
      </c>
      <c r="H3192" s="1" t="str">
        <f>IF(I3192="","",COUNTIF($G$2:G3192,1))</f>
        <v/>
      </c>
    </row>
    <row r="3193" spans="1:8" x14ac:dyDescent="0.2">
      <c r="A3193" s="1" t="str">
        <f t="shared" si="100"/>
        <v/>
      </c>
      <c r="B3193" s="1" t="str">
        <f t="shared" si="101"/>
        <v/>
      </c>
      <c r="C3193" s="1" t="str">
        <f>IF(I3193="","",IF(J3193="OUT","",IF(COUNTIF($A$2:A3193,A3193)=1,1,"")))</f>
        <v/>
      </c>
      <c r="D3193" s="1" t="str">
        <f>IF(I3193="","",IF(J3193="IN","",IF(COUNTIF($A$2:A3193,A3193)=1,1,"")))</f>
        <v/>
      </c>
      <c r="E3193" s="1" t="str">
        <f>IF(I3193="","",IF(J3193="OUT","",IF(COUNTIF(B$2:$B3193,B3193)=1,1,"")))</f>
        <v/>
      </c>
      <c r="F3193" s="1" t="str">
        <f>IF(I3193="","",IF(J3193="IN","",IF(COUNTIF($B$2:B3193,B3193)=1,1,"")))</f>
        <v/>
      </c>
      <c r="G3193" s="1" t="str">
        <f>IF(I3193="","",COUNTIF($K$1:K3193,K3193))</f>
        <v/>
      </c>
      <c r="H3193" s="1" t="str">
        <f>IF(I3193="","",COUNTIF($G$2:G3193,1))</f>
        <v/>
      </c>
    </row>
    <row r="3194" spans="1:8" x14ac:dyDescent="0.2">
      <c r="A3194" s="1" t="str">
        <f t="shared" si="100"/>
        <v/>
      </c>
      <c r="B3194" s="1" t="str">
        <f t="shared" si="101"/>
        <v/>
      </c>
      <c r="C3194" s="1" t="str">
        <f>IF(I3194="","",IF(J3194="OUT","",IF(COUNTIF($A$2:A3194,A3194)=1,1,"")))</f>
        <v/>
      </c>
      <c r="D3194" s="1" t="str">
        <f>IF(I3194="","",IF(J3194="IN","",IF(COUNTIF($A$2:A3194,A3194)=1,1,"")))</f>
        <v/>
      </c>
      <c r="E3194" s="1" t="str">
        <f>IF(I3194="","",IF(J3194="OUT","",IF(COUNTIF(B$2:$B3194,B3194)=1,1,"")))</f>
        <v/>
      </c>
      <c r="F3194" s="1" t="str">
        <f>IF(I3194="","",IF(J3194="IN","",IF(COUNTIF($B$2:B3194,B3194)=1,1,"")))</f>
        <v/>
      </c>
      <c r="G3194" s="1" t="str">
        <f>IF(I3194="","",COUNTIF($K$1:K3194,K3194))</f>
        <v/>
      </c>
      <c r="H3194" s="1" t="str">
        <f>IF(I3194="","",COUNTIF($G$2:G3194,1))</f>
        <v/>
      </c>
    </row>
    <row r="3195" spans="1:8" x14ac:dyDescent="0.2">
      <c r="A3195" s="1" t="str">
        <f t="shared" si="100"/>
        <v/>
      </c>
      <c r="B3195" s="1" t="str">
        <f t="shared" si="101"/>
        <v/>
      </c>
      <c r="C3195" s="1" t="str">
        <f>IF(I3195="","",IF(J3195="OUT","",IF(COUNTIF($A$2:A3195,A3195)=1,1,"")))</f>
        <v/>
      </c>
      <c r="D3195" s="1" t="str">
        <f>IF(I3195="","",IF(J3195="IN","",IF(COUNTIF($A$2:A3195,A3195)=1,1,"")))</f>
        <v/>
      </c>
      <c r="E3195" s="1" t="str">
        <f>IF(I3195="","",IF(J3195="OUT","",IF(COUNTIF(B$2:$B3195,B3195)=1,1,"")))</f>
        <v/>
      </c>
      <c r="F3195" s="1" t="str">
        <f>IF(I3195="","",IF(J3195="IN","",IF(COUNTIF($B$2:B3195,B3195)=1,1,"")))</f>
        <v/>
      </c>
      <c r="G3195" s="1" t="str">
        <f>IF(I3195="","",COUNTIF($K$1:K3195,K3195))</f>
        <v/>
      </c>
      <c r="H3195" s="1" t="str">
        <f>IF(I3195="","",COUNTIF($G$2:G3195,1))</f>
        <v/>
      </c>
    </row>
    <row r="3196" spans="1:8" x14ac:dyDescent="0.2">
      <c r="A3196" s="1" t="str">
        <f t="shared" si="100"/>
        <v/>
      </c>
      <c r="B3196" s="1" t="str">
        <f t="shared" si="101"/>
        <v/>
      </c>
      <c r="C3196" s="1" t="str">
        <f>IF(I3196="","",IF(J3196="OUT","",IF(COUNTIF($A$2:A3196,A3196)=1,1,"")))</f>
        <v/>
      </c>
      <c r="D3196" s="1" t="str">
        <f>IF(I3196="","",IF(J3196="IN","",IF(COUNTIF($A$2:A3196,A3196)=1,1,"")))</f>
        <v/>
      </c>
      <c r="E3196" s="1" t="str">
        <f>IF(I3196="","",IF(J3196="OUT","",IF(COUNTIF(B$2:$B3196,B3196)=1,1,"")))</f>
        <v/>
      </c>
      <c r="F3196" s="1" t="str">
        <f>IF(I3196="","",IF(J3196="IN","",IF(COUNTIF($B$2:B3196,B3196)=1,1,"")))</f>
        <v/>
      </c>
      <c r="G3196" s="1" t="str">
        <f>IF(I3196="","",COUNTIF($K$1:K3196,K3196))</f>
        <v/>
      </c>
      <c r="H3196" s="1" t="str">
        <f>IF(I3196="","",COUNTIF($G$2:G3196,1))</f>
        <v/>
      </c>
    </row>
    <row r="3197" spans="1:8" x14ac:dyDescent="0.2">
      <c r="A3197" s="1" t="str">
        <f t="shared" si="100"/>
        <v/>
      </c>
      <c r="B3197" s="1" t="str">
        <f t="shared" si="101"/>
        <v/>
      </c>
      <c r="C3197" s="1" t="str">
        <f>IF(I3197="","",IF(J3197="OUT","",IF(COUNTIF($A$2:A3197,A3197)=1,1,"")))</f>
        <v/>
      </c>
      <c r="D3197" s="1" t="str">
        <f>IF(I3197="","",IF(J3197="IN","",IF(COUNTIF($A$2:A3197,A3197)=1,1,"")))</f>
        <v/>
      </c>
      <c r="E3197" s="1" t="str">
        <f>IF(I3197="","",IF(J3197="OUT","",IF(COUNTIF(B$2:$B3197,B3197)=1,1,"")))</f>
        <v/>
      </c>
      <c r="F3197" s="1" t="str">
        <f>IF(I3197="","",IF(J3197="IN","",IF(COUNTIF($B$2:B3197,B3197)=1,1,"")))</f>
        <v/>
      </c>
      <c r="G3197" s="1" t="str">
        <f>IF(I3197="","",COUNTIF($K$1:K3197,K3197))</f>
        <v/>
      </c>
      <c r="H3197" s="1" t="str">
        <f>IF(I3197="","",COUNTIF($G$2:G3197,1))</f>
        <v/>
      </c>
    </row>
    <row r="3198" spans="1:8" x14ac:dyDescent="0.2">
      <c r="A3198" s="1" t="str">
        <f t="shared" si="100"/>
        <v/>
      </c>
      <c r="B3198" s="1" t="str">
        <f t="shared" si="101"/>
        <v/>
      </c>
      <c r="C3198" s="1" t="str">
        <f>IF(I3198="","",IF(J3198="OUT","",IF(COUNTIF($A$2:A3198,A3198)=1,1,"")))</f>
        <v/>
      </c>
      <c r="D3198" s="1" t="str">
        <f>IF(I3198="","",IF(J3198="IN","",IF(COUNTIF($A$2:A3198,A3198)=1,1,"")))</f>
        <v/>
      </c>
      <c r="E3198" s="1" t="str">
        <f>IF(I3198="","",IF(J3198="OUT","",IF(COUNTIF(B$2:$B3198,B3198)=1,1,"")))</f>
        <v/>
      </c>
      <c r="F3198" s="1" t="str">
        <f>IF(I3198="","",IF(J3198="IN","",IF(COUNTIF($B$2:B3198,B3198)=1,1,"")))</f>
        <v/>
      </c>
      <c r="G3198" s="1" t="str">
        <f>IF(I3198="","",COUNTIF($K$1:K3198,K3198))</f>
        <v/>
      </c>
      <c r="H3198" s="1" t="str">
        <f>IF(I3198="","",COUNTIF($G$2:G3198,1))</f>
        <v/>
      </c>
    </row>
    <row r="3199" spans="1:8" x14ac:dyDescent="0.2">
      <c r="A3199" s="1" t="str">
        <f t="shared" si="100"/>
        <v/>
      </c>
      <c r="B3199" s="1" t="str">
        <f t="shared" si="101"/>
        <v/>
      </c>
      <c r="C3199" s="1" t="str">
        <f>IF(I3199="","",IF(J3199="OUT","",IF(COUNTIF($A$2:A3199,A3199)=1,1,"")))</f>
        <v/>
      </c>
      <c r="D3199" s="1" t="str">
        <f>IF(I3199="","",IF(J3199="IN","",IF(COUNTIF($A$2:A3199,A3199)=1,1,"")))</f>
        <v/>
      </c>
      <c r="E3199" s="1" t="str">
        <f>IF(I3199="","",IF(J3199="OUT","",IF(COUNTIF(B$2:$B3199,B3199)=1,1,"")))</f>
        <v/>
      </c>
      <c r="F3199" s="1" t="str">
        <f>IF(I3199="","",IF(J3199="IN","",IF(COUNTIF($B$2:B3199,B3199)=1,1,"")))</f>
        <v/>
      </c>
      <c r="G3199" s="1" t="str">
        <f>IF(I3199="","",COUNTIF($K$1:K3199,K3199))</f>
        <v/>
      </c>
      <c r="H3199" s="1" t="str">
        <f>IF(I3199="","",COUNTIF($G$2:G3199,1))</f>
        <v/>
      </c>
    </row>
    <row r="3200" spans="1:8" x14ac:dyDescent="0.2">
      <c r="A3200" s="1" t="str">
        <f t="shared" si="100"/>
        <v/>
      </c>
      <c r="B3200" s="1" t="str">
        <f t="shared" si="101"/>
        <v/>
      </c>
      <c r="C3200" s="1" t="str">
        <f>IF(I3200="","",IF(J3200="OUT","",IF(COUNTIF($A$2:A3200,A3200)=1,1,"")))</f>
        <v/>
      </c>
      <c r="D3200" s="1" t="str">
        <f>IF(I3200="","",IF(J3200="IN","",IF(COUNTIF($A$2:A3200,A3200)=1,1,"")))</f>
        <v/>
      </c>
      <c r="E3200" s="1" t="str">
        <f>IF(I3200="","",IF(J3200="OUT","",IF(COUNTIF(B$2:$B3200,B3200)=1,1,"")))</f>
        <v/>
      </c>
      <c r="F3200" s="1" t="str">
        <f>IF(I3200="","",IF(J3200="IN","",IF(COUNTIF($B$2:B3200,B3200)=1,1,"")))</f>
        <v/>
      </c>
      <c r="G3200" s="1" t="str">
        <f>IF(I3200="","",COUNTIF($K$1:K3200,K3200))</f>
        <v/>
      </c>
      <c r="H3200" s="1" t="str">
        <f>IF(I3200="","",COUNTIF($G$2:G3200,1))</f>
        <v/>
      </c>
    </row>
    <row r="3201" spans="1:8" x14ac:dyDescent="0.2">
      <c r="A3201" s="1" t="str">
        <f t="shared" si="100"/>
        <v/>
      </c>
      <c r="B3201" s="1" t="str">
        <f t="shared" si="101"/>
        <v/>
      </c>
      <c r="C3201" s="1" t="str">
        <f>IF(I3201="","",IF(J3201="OUT","",IF(COUNTIF($A$2:A3201,A3201)=1,1,"")))</f>
        <v/>
      </c>
      <c r="D3201" s="1" t="str">
        <f>IF(I3201="","",IF(J3201="IN","",IF(COUNTIF($A$2:A3201,A3201)=1,1,"")))</f>
        <v/>
      </c>
      <c r="E3201" s="1" t="str">
        <f>IF(I3201="","",IF(J3201="OUT","",IF(COUNTIF(B$2:$B3201,B3201)=1,1,"")))</f>
        <v/>
      </c>
      <c r="F3201" s="1" t="str">
        <f>IF(I3201="","",IF(J3201="IN","",IF(COUNTIF($B$2:B3201,B3201)=1,1,"")))</f>
        <v/>
      </c>
      <c r="G3201" s="1" t="str">
        <f>IF(I3201="","",COUNTIF($K$1:K3201,K3201))</f>
        <v/>
      </c>
      <c r="H3201" s="1" t="str">
        <f>IF(I3201="","",COUNTIF($G$2:G3201,1))</f>
        <v/>
      </c>
    </row>
    <row r="3202" spans="1:8" x14ac:dyDescent="0.2">
      <c r="A3202" s="1" t="str">
        <f t="shared" si="100"/>
        <v/>
      </c>
      <c r="B3202" s="1" t="str">
        <f t="shared" si="101"/>
        <v/>
      </c>
      <c r="C3202" s="1" t="str">
        <f>IF(I3202="","",IF(J3202="OUT","",IF(COUNTIF($A$2:A3202,A3202)=1,1,"")))</f>
        <v/>
      </c>
      <c r="D3202" s="1" t="str">
        <f>IF(I3202="","",IF(J3202="IN","",IF(COUNTIF($A$2:A3202,A3202)=1,1,"")))</f>
        <v/>
      </c>
      <c r="E3202" s="1" t="str">
        <f>IF(I3202="","",IF(J3202="OUT","",IF(COUNTIF(B$2:$B3202,B3202)=1,1,"")))</f>
        <v/>
      </c>
      <c r="F3202" s="1" t="str">
        <f>IF(I3202="","",IF(J3202="IN","",IF(COUNTIF($B$2:B3202,B3202)=1,1,"")))</f>
        <v/>
      </c>
      <c r="G3202" s="1" t="str">
        <f>IF(I3202="","",COUNTIF($K$1:K3202,K3202))</f>
        <v/>
      </c>
      <c r="H3202" s="1" t="str">
        <f>IF(I3202="","",COUNTIF($G$2:G3202,1))</f>
        <v/>
      </c>
    </row>
    <row r="3203" spans="1:8" x14ac:dyDescent="0.2">
      <c r="A3203" s="1" t="str">
        <f t="shared" si="100"/>
        <v/>
      </c>
      <c r="B3203" s="1" t="str">
        <f t="shared" si="101"/>
        <v/>
      </c>
      <c r="C3203" s="1" t="str">
        <f>IF(I3203="","",IF(J3203="OUT","",IF(COUNTIF($A$2:A3203,A3203)=1,1,"")))</f>
        <v/>
      </c>
      <c r="D3203" s="1" t="str">
        <f>IF(I3203="","",IF(J3203="IN","",IF(COUNTIF($A$2:A3203,A3203)=1,1,"")))</f>
        <v/>
      </c>
      <c r="E3203" s="1" t="str">
        <f>IF(I3203="","",IF(J3203="OUT","",IF(COUNTIF(B$2:$B3203,B3203)=1,1,"")))</f>
        <v/>
      </c>
      <c r="F3203" s="1" t="str">
        <f>IF(I3203="","",IF(J3203="IN","",IF(COUNTIF($B$2:B3203,B3203)=1,1,"")))</f>
        <v/>
      </c>
      <c r="G3203" s="1" t="str">
        <f>IF(I3203="","",COUNTIF($K$1:K3203,K3203))</f>
        <v/>
      </c>
      <c r="H3203" s="1" t="str">
        <f>IF(I3203="","",COUNTIF($G$2:G3203,1))</f>
        <v/>
      </c>
    </row>
    <row r="3204" spans="1:8" x14ac:dyDescent="0.2">
      <c r="A3204" s="1" t="str">
        <f t="shared" si="100"/>
        <v/>
      </c>
      <c r="B3204" s="1" t="str">
        <f t="shared" si="101"/>
        <v/>
      </c>
      <c r="C3204" s="1" t="str">
        <f>IF(I3204="","",IF(J3204="OUT","",IF(COUNTIF($A$2:A3204,A3204)=1,1,"")))</f>
        <v/>
      </c>
      <c r="D3204" s="1" t="str">
        <f>IF(I3204="","",IF(J3204="IN","",IF(COUNTIF($A$2:A3204,A3204)=1,1,"")))</f>
        <v/>
      </c>
      <c r="E3204" s="1" t="str">
        <f>IF(I3204="","",IF(J3204="OUT","",IF(COUNTIF(B$2:$B3204,B3204)=1,1,"")))</f>
        <v/>
      </c>
      <c r="F3204" s="1" t="str">
        <f>IF(I3204="","",IF(J3204="IN","",IF(COUNTIF($B$2:B3204,B3204)=1,1,"")))</f>
        <v/>
      </c>
      <c r="G3204" s="1" t="str">
        <f>IF(I3204="","",COUNTIF($K$1:K3204,K3204))</f>
        <v/>
      </c>
      <c r="H3204" s="1" t="str">
        <f>IF(I3204="","",COUNTIF($G$2:G3204,1))</f>
        <v/>
      </c>
    </row>
    <row r="3205" spans="1:8" x14ac:dyDescent="0.2">
      <c r="A3205" s="1" t="str">
        <f t="shared" si="100"/>
        <v/>
      </c>
      <c r="B3205" s="1" t="str">
        <f t="shared" si="101"/>
        <v/>
      </c>
      <c r="C3205" s="1" t="str">
        <f>IF(I3205="","",IF(J3205="OUT","",IF(COUNTIF($A$2:A3205,A3205)=1,1,"")))</f>
        <v/>
      </c>
      <c r="D3205" s="1" t="str">
        <f>IF(I3205="","",IF(J3205="IN","",IF(COUNTIF($A$2:A3205,A3205)=1,1,"")))</f>
        <v/>
      </c>
      <c r="E3205" s="1" t="str">
        <f>IF(I3205="","",IF(J3205="OUT","",IF(COUNTIF(B$2:$B3205,B3205)=1,1,"")))</f>
        <v/>
      </c>
      <c r="F3205" s="1" t="str">
        <f>IF(I3205="","",IF(J3205="IN","",IF(COUNTIF($B$2:B3205,B3205)=1,1,"")))</f>
        <v/>
      </c>
      <c r="G3205" s="1" t="str">
        <f>IF(I3205="","",COUNTIF($K$1:K3205,K3205))</f>
        <v/>
      </c>
      <c r="H3205" s="1" t="str">
        <f>IF(I3205="","",COUNTIF($G$2:G3205,1))</f>
        <v/>
      </c>
    </row>
    <row r="3206" spans="1:8" x14ac:dyDescent="0.2">
      <c r="A3206" s="1" t="str">
        <f t="shared" si="100"/>
        <v/>
      </c>
      <c r="B3206" s="1" t="str">
        <f t="shared" si="101"/>
        <v/>
      </c>
      <c r="C3206" s="1" t="str">
        <f>IF(I3206="","",IF(J3206="OUT","",IF(COUNTIF($A$2:A3206,A3206)=1,1,"")))</f>
        <v/>
      </c>
      <c r="D3206" s="1" t="str">
        <f>IF(I3206="","",IF(J3206="IN","",IF(COUNTIF($A$2:A3206,A3206)=1,1,"")))</f>
        <v/>
      </c>
      <c r="E3206" s="1" t="str">
        <f>IF(I3206="","",IF(J3206="OUT","",IF(COUNTIF(B$2:$B3206,B3206)=1,1,"")))</f>
        <v/>
      </c>
      <c r="F3206" s="1" t="str">
        <f>IF(I3206="","",IF(J3206="IN","",IF(COUNTIF($B$2:B3206,B3206)=1,1,"")))</f>
        <v/>
      </c>
      <c r="G3206" s="1" t="str">
        <f>IF(I3206="","",COUNTIF($K$1:K3206,K3206))</f>
        <v/>
      </c>
      <c r="H3206" s="1" t="str">
        <f>IF(I3206="","",COUNTIF($G$2:G3206,1))</f>
        <v/>
      </c>
    </row>
    <row r="3207" spans="1:8" x14ac:dyDescent="0.2">
      <c r="A3207" s="1" t="str">
        <f t="shared" si="100"/>
        <v/>
      </c>
      <c r="B3207" s="1" t="str">
        <f t="shared" si="101"/>
        <v/>
      </c>
      <c r="C3207" s="1" t="str">
        <f>IF(I3207="","",IF(J3207="OUT","",IF(COUNTIF($A$2:A3207,A3207)=1,1,"")))</f>
        <v/>
      </c>
      <c r="D3207" s="1" t="str">
        <f>IF(I3207="","",IF(J3207="IN","",IF(COUNTIF($A$2:A3207,A3207)=1,1,"")))</f>
        <v/>
      </c>
      <c r="E3207" s="1" t="str">
        <f>IF(I3207="","",IF(J3207="OUT","",IF(COUNTIF(B$2:$B3207,B3207)=1,1,"")))</f>
        <v/>
      </c>
      <c r="F3207" s="1" t="str">
        <f>IF(I3207="","",IF(J3207="IN","",IF(COUNTIF($B$2:B3207,B3207)=1,1,"")))</f>
        <v/>
      </c>
      <c r="G3207" s="1" t="str">
        <f>IF(I3207="","",COUNTIF($K$1:K3207,K3207))</f>
        <v/>
      </c>
      <c r="H3207" s="1" t="str">
        <f>IF(I3207="","",COUNTIF($G$2:G3207,1))</f>
        <v/>
      </c>
    </row>
    <row r="3208" spans="1:8" x14ac:dyDescent="0.2">
      <c r="A3208" s="1" t="str">
        <f t="shared" si="100"/>
        <v/>
      </c>
      <c r="B3208" s="1" t="str">
        <f t="shared" si="101"/>
        <v/>
      </c>
      <c r="C3208" s="1" t="str">
        <f>IF(I3208="","",IF(J3208="OUT","",IF(COUNTIF($A$2:A3208,A3208)=1,1,"")))</f>
        <v/>
      </c>
      <c r="D3208" s="1" t="str">
        <f>IF(I3208="","",IF(J3208="IN","",IF(COUNTIF($A$2:A3208,A3208)=1,1,"")))</f>
        <v/>
      </c>
      <c r="E3208" s="1" t="str">
        <f>IF(I3208="","",IF(J3208="OUT","",IF(COUNTIF(B$2:$B3208,B3208)=1,1,"")))</f>
        <v/>
      </c>
      <c r="F3208" s="1" t="str">
        <f>IF(I3208="","",IF(J3208="IN","",IF(COUNTIF($B$2:B3208,B3208)=1,1,"")))</f>
        <v/>
      </c>
      <c r="G3208" s="1" t="str">
        <f>IF(I3208="","",COUNTIF($K$1:K3208,K3208))</f>
        <v/>
      </c>
      <c r="H3208" s="1" t="str">
        <f>IF(I3208="","",COUNTIF($G$2:G3208,1))</f>
        <v/>
      </c>
    </row>
    <row r="3209" spans="1:8" x14ac:dyDescent="0.2">
      <c r="A3209" s="1" t="str">
        <f t="shared" si="100"/>
        <v/>
      </c>
      <c r="B3209" s="1" t="str">
        <f t="shared" si="101"/>
        <v/>
      </c>
      <c r="C3209" s="1" t="str">
        <f>IF(I3209="","",IF(J3209="OUT","",IF(COUNTIF($A$2:A3209,A3209)=1,1,"")))</f>
        <v/>
      </c>
      <c r="D3209" s="1" t="str">
        <f>IF(I3209="","",IF(J3209="IN","",IF(COUNTIF($A$2:A3209,A3209)=1,1,"")))</f>
        <v/>
      </c>
      <c r="E3209" s="1" t="str">
        <f>IF(I3209="","",IF(J3209="OUT","",IF(COUNTIF(B$2:$B3209,B3209)=1,1,"")))</f>
        <v/>
      </c>
      <c r="F3209" s="1" t="str">
        <f>IF(I3209="","",IF(J3209="IN","",IF(COUNTIF($B$2:B3209,B3209)=1,1,"")))</f>
        <v/>
      </c>
      <c r="G3209" s="1" t="str">
        <f>IF(I3209="","",COUNTIF($K$1:K3209,K3209))</f>
        <v/>
      </c>
      <c r="H3209" s="1" t="str">
        <f>IF(I3209="","",COUNTIF($G$2:G3209,1))</f>
        <v/>
      </c>
    </row>
    <row r="3210" spans="1:8" x14ac:dyDescent="0.2">
      <c r="A3210" s="1" t="str">
        <f t="shared" si="100"/>
        <v/>
      </c>
      <c r="B3210" s="1" t="str">
        <f t="shared" si="101"/>
        <v/>
      </c>
      <c r="C3210" s="1" t="str">
        <f>IF(I3210="","",IF(J3210="OUT","",IF(COUNTIF($A$2:A3210,A3210)=1,1,"")))</f>
        <v/>
      </c>
      <c r="D3210" s="1" t="str">
        <f>IF(I3210="","",IF(J3210="IN","",IF(COUNTIF($A$2:A3210,A3210)=1,1,"")))</f>
        <v/>
      </c>
      <c r="E3210" s="1" t="str">
        <f>IF(I3210="","",IF(J3210="OUT","",IF(COUNTIF(B$2:$B3210,B3210)=1,1,"")))</f>
        <v/>
      </c>
      <c r="F3210" s="1" t="str">
        <f>IF(I3210="","",IF(J3210="IN","",IF(COUNTIF($B$2:B3210,B3210)=1,1,"")))</f>
        <v/>
      </c>
      <c r="G3210" s="1" t="str">
        <f>IF(I3210="","",COUNTIF($K$1:K3210,K3210))</f>
        <v/>
      </c>
      <c r="H3210" s="1" t="str">
        <f>IF(I3210="","",COUNTIF($G$2:G3210,1))</f>
        <v/>
      </c>
    </row>
    <row r="3211" spans="1:8" x14ac:dyDescent="0.2">
      <c r="A3211" s="1" t="str">
        <f t="shared" si="100"/>
        <v/>
      </c>
      <c r="B3211" s="1" t="str">
        <f t="shared" si="101"/>
        <v/>
      </c>
      <c r="C3211" s="1" t="str">
        <f>IF(I3211="","",IF(J3211="OUT","",IF(COUNTIF($A$2:A3211,A3211)=1,1,"")))</f>
        <v/>
      </c>
      <c r="D3211" s="1" t="str">
        <f>IF(I3211="","",IF(J3211="IN","",IF(COUNTIF($A$2:A3211,A3211)=1,1,"")))</f>
        <v/>
      </c>
      <c r="E3211" s="1" t="str">
        <f>IF(I3211="","",IF(J3211="OUT","",IF(COUNTIF(B$2:$B3211,B3211)=1,1,"")))</f>
        <v/>
      </c>
      <c r="F3211" s="1" t="str">
        <f>IF(I3211="","",IF(J3211="IN","",IF(COUNTIF($B$2:B3211,B3211)=1,1,"")))</f>
        <v/>
      </c>
      <c r="G3211" s="1" t="str">
        <f>IF(I3211="","",COUNTIF($K$1:K3211,K3211))</f>
        <v/>
      </c>
      <c r="H3211" s="1" t="str">
        <f>IF(I3211="","",COUNTIF($G$2:G3211,1))</f>
        <v/>
      </c>
    </row>
    <row r="3212" spans="1:8" x14ac:dyDescent="0.2">
      <c r="A3212" s="1" t="str">
        <f t="shared" si="100"/>
        <v/>
      </c>
      <c r="B3212" s="1" t="str">
        <f t="shared" si="101"/>
        <v/>
      </c>
      <c r="C3212" s="1" t="str">
        <f>IF(I3212="","",IF(J3212="OUT","",IF(COUNTIF($A$2:A3212,A3212)=1,1,"")))</f>
        <v/>
      </c>
      <c r="D3212" s="1" t="str">
        <f>IF(I3212="","",IF(J3212="IN","",IF(COUNTIF($A$2:A3212,A3212)=1,1,"")))</f>
        <v/>
      </c>
      <c r="E3212" s="1" t="str">
        <f>IF(I3212="","",IF(J3212="OUT","",IF(COUNTIF(B$2:$B3212,B3212)=1,1,"")))</f>
        <v/>
      </c>
      <c r="F3212" s="1" t="str">
        <f>IF(I3212="","",IF(J3212="IN","",IF(COUNTIF($B$2:B3212,B3212)=1,1,"")))</f>
        <v/>
      </c>
      <c r="G3212" s="1" t="str">
        <f>IF(I3212="","",COUNTIF($K$1:K3212,K3212))</f>
        <v/>
      </c>
      <c r="H3212" s="1" t="str">
        <f>IF(I3212="","",COUNTIF($G$2:G3212,1))</f>
        <v/>
      </c>
    </row>
    <row r="3213" spans="1:8" x14ac:dyDescent="0.2">
      <c r="A3213" s="1" t="str">
        <f t="shared" si="100"/>
        <v/>
      </c>
      <c r="B3213" s="1" t="str">
        <f t="shared" si="101"/>
        <v/>
      </c>
      <c r="C3213" s="1" t="str">
        <f>IF(I3213="","",IF(J3213="OUT","",IF(COUNTIF($A$2:A3213,A3213)=1,1,"")))</f>
        <v/>
      </c>
      <c r="D3213" s="1" t="str">
        <f>IF(I3213="","",IF(J3213="IN","",IF(COUNTIF($A$2:A3213,A3213)=1,1,"")))</f>
        <v/>
      </c>
      <c r="E3213" s="1" t="str">
        <f>IF(I3213="","",IF(J3213="OUT","",IF(COUNTIF(B$2:$B3213,B3213)=1,1,"")))</f>
        <v/>
      </c>
      <c r="F3213" s="1" t="str">
        <f>IF(I3213="","",IF(J3213="IN","",IF(COUNTIF($B$2:B3213,B3213)=1,1,"")))</f>
        <v/>
      </c>
      <c r="G3213" s="1" t="str">
        <f>IF(I3213="","",COUNTIF($K$1:K3213,K3213))</f>
        <v/>
      </c>
      <c r="H3213" s="1" t="str">
        <f>IF(I3213="","",COUNTIF($G$2:G3213,1))</f>
        <v/>
      </c>
    </row>
    <row r="3214" spans="1:8" x14ac:dyDescent="0.2">
      <c r="A3214" s="1" t="str">
        <f t="shared" si="100"/>
        <v/>
      </c>
      <c r="B3214" s="1" t="str">
        <f t="shared" si="101"/>
        <v/>
      </c>
      <c r="C3214" s="1" t="str">
        <f>IF(I3214="","",IF(J3214="OUT","",IF(COUNTIF($A$2:A3214,A3214)=1,1,"")))</f>
        <v/>
      </c>
      <c r="D3214" s="1" t="str">
        <f>IF(I3214="","",IF(J3214="IN","",IF(COUNTIF($A$2:A3214,A3214)=1,1,"")))</f>
        <v/>
      </c>
      <c r="E3214" s="1" t="str">
        <f>IF(I3214="","",IF(J3214="OUT","",IF(COUNTIF(B$2:$B3214,B3214)=1,1,"")))</f>
        <v/>
      </c>
      <c r="F3214" s="1" t="str">
        <f>IF(I3214="","",IF(J3214="IN","",IF(COUNTIF($B$2:B3214,B3214)=1,1,"")))</f>
        <v/>
      </c>
      <c r="G3214" s="1" t="str">
        <f>IF(I3214="","",COUNTIF($K$1:K3214,K3214))</f>
        <v/>
      </c>
      <c r="H3214" s="1" t="str">
        <f>IF(I3214="","",COUNTIF($G$2:G3214,1))</f>
        <v/>
      </c>
    </row>
    <row r="3215" spans="1:8" x14ac:dyDescent="0.2">
      <c r="A3215" s="1" t="str">
        <f t="shared" si="100"/>
        <v/>
      </c>
      <c r="B3215" s="1" t="str">
        <f t="shared" si="101"/>
        <v/>
      </c>
      <c r="C3215" s="1" t="str">
        <f>IF(I3215="","",IF(J3215="OUT","",IF(COUNTIF($A$2:A3215,A3215)=1,1,"")))</f>
        <v/>
      </c>
      <c r="D3215" s="1" t="str">
        <f>IF(I3215="","",IF(J3215="IN","",IF(COUNTIF($A$2:A3215,A3215)=1,1,"")))</f>
        <v/>
      </c>
      <c r="E3215" s="1" t="str">
        <f>IF(I3215="","",IF(J3215="OUT","",IF(COUNTIF(B$2:$B3215,B3215)=1,1,"")))</f>
        <v/>
      </c>
      <c r="F3215" s="1" t="str">
        <f>IF(I3215="","",IF(J3215="IN","",IF(COUNTIF($B$2:B3215,B3215)=1,1,"")))</f>
        <v/>
      </c>
      <c r="G3215" s="1" t="str">
        <f>IF(I3215="","",COUNTIF($K$1:K3215,K3215))</f>
        <v/>
      </c>
      <c r="H3215" s="1" t="str">
        <f>IF(I3215="","",COUNTIF($G$2:G3215,1))</f>
        <v/>
      </c>
    </row>
    <row r="3216" spans="1:8" x14ac:dyDescent="0.2">
      <c r="A3216" s="1" t="str">
        <f t="shared" si="100"/>
        <v/>
      </c>
      <c r="B3216" s="1" t="str">
        <f t="shared" si="101"/>
        <v/>
      </c>
      <c r="C3216" s="1" t="str">
        <f>IF(I3216="","",IF(J3216="OUT","",IF(COUNTIF($A$2:A3216,A3216)=1,1,"")))</f>
        <v/>
      </c>
      <c r="D3216" s="1" t="str">
        <f>IF(I3216="","",IF(J3216="IN","",IF(COUNTIF($A$2:A3216,A3216)=1,1,"")))</f>
        <v/>
      </c>
      <c r="E3216" s="1" t="str">
        <f>IF(I3216="","",IF(J3216="OUT","",IF(COUNTIF(B$2:$B3216,B3216)=1,1,"")))</f>
        <v/>
      </c>
      <c r="F3216" s="1" t="str">
        <f>IF(I3216="","",IF(J3216="IN","",IF(COUNTIF($B$2:B3216,B3216)=1,1,"")))</f>
        <v/>
      </c>
      <c r="G3216" s="1" t="str">
        <f>IF(I3216="","",COUNTIF($K$1:K3216,K3216))</f>
        <v/>
      </c>
      <c r="H3216" s="1" t="str">
        <f>IF(I3216="","",COUNTIF($G$2:G3216,1))</f>
        <v/>
      </c>
    </row>
    <row r="3217" spans="1:8" x14ac:dyDescent="0.2">
      <c r="A3217" s="1" t="str">
        <f t="shared" si="100"/>
        <v/>
      </c>
      <c r="B3217" s="1" t="str">
        <f t="shared" si="101"/>
        <v/>
      </c>
      <c r="C3217" s="1" t="str">
        <f>IF(I3217="","",IF(J3217="OUT","",IF(COUNTIF($A$2:A3217,A3217)=1,1,"")))</f>
        <v/>
      </c>
      <c r="D3217" s="1" t="str">
        <f>IF(I3217="","",IF(J3217="IN","",IF(COUNTIF($A$2:A3217,A3217)=1,1,"")))</f>
        <v/>
      </c>
      <c r="E3217" s="1" t="str">
        <f>IF(I3217="","",IF(J3217="OUT","",IF(COUNTIF(B$2:$B3217,B3217)=1,1,"")))</f>
        <v/>
      </c>
      <c r="F3217" s="1" t="str">
        <f>IF(I3217="","",IF(J3217="IN","",IF(COUNTIF($B$2:B3217,B3217)=1,1,"")))</f>
        <v/>
      </c>
      <c r="G3217" s="1" t="str">
        <f>IF(I3217="","",COUNTIF($K$1:K3217,K3217))</f>
        <v/>
      </c>
      <c r="H3217" s="1" t="str">
        <f>IF(I3217="","",COUNTIF($G$2:G3217,1))</f>
        <v/>
      </c>
    </row>
    <row r="3218" spans="1:8" x14ac:dyDescent="0.2">
      <c r="A3218" s="1" t="str">
        <f t="shared" si="100"/>
        <v/>
      </c>
      <c r="B3218" s="1" t="str">
        <f t="shared" si="101"/>
        <v/>
      </c>
      <c r="C3218" s="1" t="str">
        <f>IF(I3218="","",IF(J3218="OUT","",IF(COUNTIF($A$2:A3218,A3218)=1,1,"")))</f>
        <v/>
      </c>
      <c r="D3218" s="1" t="str">
        <f>IF(I3218="","",IF(J3218="IN","",IF(COUNTIF($A$2:A3218,A3218)=1,1,"")))</f>
        <v/>
      </c>
      <c r="E3218" s="1" t="str">
        <f>IF(I3218="","",IF(J3218="OUT","",IF(COUNTIF(B$2:$B3218,B3218)=1,1,"")))</f>
        <v/>
      </c>
      <c r="F3218" s="1" t="str">
        <f>IF(I3218="","",IF(J3218="IN","",IF(COUNTIF($B$2:B3218,B3218)=1,1,"")))</f>
        <v/>
      </c>
      <c r="G3218" s="1" t="str">
        <f>IF(I3218="","",COUNTIF($K$1:K3218,K3218))</f>
        <v/>
      </c>
      <c r="H3218" s="1" t="str">
        <f>IF(I3218="","",COUNTIF($G$2:G3218,1))</f>
        <v/>
      </c>
    </row>
    <row r="3219" spans="1:8" x14ac:dyDescent="0.2">
      <c r="A3219" s="1" t="str">
        <f t="shared" si="100"/>
        <v/>
      </c>
      <c r="B3219" s="1" t="str">
        <f t="shared" si="101"/>
        <v/>
      </c>
      <c r="C3219" s="1" t="str">
        <f>IF(I3219="","",IF(J3219="OUT","",IF(COUNTIF($A$2:A3219,A3219)=1,1,"")))</f>
        <v/>
      </c>
      <c r="D3219" s="1" t="str">
        <f>IF(I3219="","",IF(J3219="IN","",IF(COUNTIF($A$2:A3219,A3219)=1,1,"")))</f>
        <v/>
      </c>
      <c r="E3219" s="1" t="str">
        <f>IF(I3219="","",IF(J3219="OUT","",IF(COUNTIF(B$2:$B3219,B3219)=1,1,"")))</f>
        <v/>
      </c>
      <c r="F3219" s="1" t="str">
        <f>IF(I3219="","",IF(J3219="IN","",IF(COUNTIF($B$2:B3219,B3219)=1,1,"")))</f>
        <v/>
      </c>
      <c r="G3219" s="1" t="str">
        <f>IF(I3219="","",COUNTIF($K$1:K3219,K3219))</f>
        <v/>
      </c>
      <c r="H3219" s="1" t="str">
        <f>IF(I3219="","",COUNTIF($G$2:G3219,1))</f>
        <v/>
      </c>
    </row>
    <row r="3220" spans="1:8" x14ac:dyDescent="0.2">
      <c r="A3220" s="1" t="str">
        <f t="shared" si="100"/>
        <v/>
      </c>
      <c r="B3220" s="1" t="str">
        <f t="shared" si="101"/>
        <v/>
      </c>
      <c r="C3220" s="1" t="str">
        <f>IF(I3220="","",IF(J3220="OUT","",IF(COUNTIF($A$2:A3220,A3220)=1,1,"")))</f>
        <v/>
      </c>
      <c r="D3220" s="1" t="str">
        <f>IF(I3220="","",IF(J3220="IN","",IF(COUNTIF($A$2:A3220,A3220)=1,1,"")))</f>
        <v/>
      </c>
      <c r="E3220" s="1" t="str">
        <f>IF(I3220="","",IF(J3220="OUT","",IF(COUNTIF(B$2:$B3220,B3220)=1,1,"")))</f>
        <v/>
      </c>
      <c r="F3220" s="1" t="str">
        <f>IF(I3220="","",IF(J3220="IN","",IF(COUNTIF($B$2:B3220,B3220)=1,1,"")))</f>
        <v/>
      </c>
      <c r="G3220" s="1" t="str">
        <f>IF(I3220="","",COUNTIF($K$1:K3220,K3220))</f>
        <v/>
      </c>
      <c r="H3220" s="1" t="str">
        <f>IF(I3220="","",COUNTIF($G$2:G3220,1))</f>
        <v/>
      </c>
    </row>
    <row r="3221" spans="1:8" x14ac:dyDescent="0.2">
      <c r="A3221" s="1" t="str">
        <f t="shared" si="100"/>
        <v/>
      </c>
      <c r="B3221" s="1" t="str">
        <f t="shared" si="101"/>
        <v/>
      </c>
      <c r="C3221" s="1" t="str">
        <f>IF(I3221="","",IF(J3221="OUT","",IF(COUNTIF($A$2:A3221,A3221)=1,1,"")))</f>
        <v/>
      </c>
      <c r="D3221" s="1" t="str">
        <f>IF(I3221="","",IF(J3221="IN","",IF(COUNTIF($A$2:A3221,A3221)=1,1,"")))</f>
        <v/>
      </c>
      <c r="E3221" s="1" t="str">
        <f>IF(I3221="","",IF(J3221="OUT","",IF(COUNTIF(B$2:$B3221,B3221)=1,1,"")))</f>
        <v/>
      </c>
      <c r="F3221" s="1" t="str">
        <f>IF(I3221="","",IF(J3221="IN","",IF(COUNTIF($B$2:B3221,B3221)=1,1,"")))</f>
        <v/>
      </c>
      <c r="G3221" s="1" t="str">
        <f>IF(I3221="","",COUNTIF($K$1:K3221,K3221))</f>
        <v/>
      </c>
      <c r="H3221" s="1" t="str">
        <f>IF(I3221="","",COUNTIF($G$2:G3221,1))</f>
        <v/>
      </c>
    </row>
    <row r="3222" spans="1:8" x14ac:dyDescent="0.2">
      <c r="A3222" s="1" t="str">
        <f t="shared" si="100"/>
        <v/>
      </c>
      <c r="B3222" s="1" t="str">
        <f t="shared" si="101"/>
        <v/>
      </c>
      <c r="C3222" s="1" t="str">
        <f>IF(I3222="","",IF(J3222="OUT","",IF(COUNTIF($A$2:A3222,A3222)=1,1,"")))</f>
        <v/>
      </c>
      <c r="D3222" s="1" t="str">
        <f>IF(I3222="","",IF(J3222="IN","",IF(COUNTIF($A$2:A3222,A3222)=1,1,"")))</f>
        <v/>
      </c>
      <c r="E3222" s="1" t="str">
        <f>IF(I3222="","",IF(J3222="OUT","",IF(COUNTIF(B$2:$B3222,B3222)=1,1,"")))</f>
        <v/>
      </c>
      <c r="F3222" s="1" t="str">
        <f>IF(I3222="","",IF(J3222="IN","",IF(COUNTIF($B$2:B3222,B3222)=1,1,"")))</f>
        <v/>
      </c>
      <c r="G3222" s="1" t="str">
        <f>IF(I3222="","",COUNTIF($K$1:K3222,K3222))</f>
        <v/>
      </c>
      <c r="H3222" s="1" t="str">
        <f>IF(I3222="","",COUNTIF($G$2:G3222,1))</f>
        <v/>
      </c>
    </row>
    <row r="3223" spans="1:8" x14ac:dyDescent="0.2">
      <c r="A3223" s="1" t="str">
        <f t="shared" si="100"/>
        <v/>
      </c>
      <c r="B3223" s="1" t="str">
        <f t="shared" si="101"/>
        <v/>
      </c>
      <c r="C3223" s="1" t="str">
        <f>IF(I3223="","",IF(J3223="OUT","",IF(COUNTIF($A$2:A3223,A3223)=1,1,"")))</f>
        <v/>
      </c>
      <c r="D3223" s="1" t="str">
        <f>IF(I3223="","",IF(J3223="IN","",IF(COUNTIF($A$2:A3223,A3223)=1,1,"")))</f>
        <v/>
      </c>
      <c r="E3223" s="1" t="str">
        <f>IF(I3223="","",IF(J3223="OUT","",IF(COUNTIF(B$2:$B3223,B3223)=1,1,"")))</f>
        <v/>
      </c>
      <c r="F3223" s="1" t="str">
        <f>IF(I3223="","",IF(J3223="IN","",IF(COUNTIF($B$2:B3223,B3223)=1,1,"")))</f>
        <v/>
      </c>
      <c r="G3223" s="1" t="str">
        <f>IF(I3223="","",COUNTIF($K$1:K3223,K3223))</f>
        <v/>
      </c>
      <c r="H3223" s="1" t="str">
        <f>IF(I3223="","",COUNTIF($G$2:G3223,1))</f>
        <v/>
      </c>
    </row>
    <row r="3224" spans="1:8" x14ac:dyDescent="0.2">
      <c r="A3224" s="1" t="str">
        <f t="shared" si="100"/>
        <v/>
      </c>
      <c r="B3224" s="1" t="str">
        <f t="shared" si="101"/>
        <v/>
      </c>
      <c r="C3224" s="1" t="str">
        <f>IF(I3224="","",IF(J3224="OUT","",IF(COUNTIF($A$2:A3224,A3224)=1,1,"")))</f>
        <v/>
      </c>
      <c r="D3224" s="1" t="str">
        <f>IF(I3224="","",IF(J3224="IN","",IF(COUNTIF($A$2:A3224,A3224)=1,1,"")))</f>
        <v/>
      </c>
      <c r="E3224" s="1" t="str">
        <f>IF(I3224="","",IF(J3224="OUT","",IF(COUNTIF(B$2:$B3224,B3224)=1,1,"")))</f>
        <v/>
      </c>
      <c r="F3224" s="1" t="str">
        <f>IF(I3224="","",IF(J3224="IN","",IF(COUNTIF($B$2:B3224,B3224)=1,1,"")))</f>
        <v/>
      </c>
      <c r="G3224" s="1" t="str">
        <f>IF(I3224="","",COUNTIF($K$1:K3224,K3224))</f>
        <v/>
      </c>
      <c r="H3224" s="1" t="str">
        <f>IF(I3224="","",COUNTIF($G$2:G3224,1))</f>
        <v/>
      </c>
    </row>
    <row r="3225" spans="1:8" x14ac:dyDescent="0.2">
      <c r="A3225" s="1" t="str">
        <f t="shared" si="100"/>
        <v/>
      </c>
      <c r="B3225" s="1" t="str">
        <f t="shared" si="101"/>
        <v/>
      </c>
      <c r="C3225" s="1" t="str">
        <f>IF(I3225="","",IF(J3225="OUT","",IF(COUNTIF($A$2:A3225,A3225)=1,1,"")))</f>
        <v/>
      </c>
      <c r="D3225" s="1" t="str">
        <f>IF(I3225="","",IF(J3225="IN","",IF(COUNTIF($A$2:A3225,A3225)=1,1,"")))</f>
        <v/>
      </c>
      <c r="E3225" s="1" t="str">
        <f>IF(I3225="","",IF(J3225="OUT","",IF(COUNTIF(B$2:$B3225,B3225)=1,1,"")))</f>
        <v/>
      </c>
      <c r="F3225" s="1" t="str">
        <f>IF(I3225="","",IF(J3225="IN","",IF(COUNTIF($B$2:B3225,B3225)=1,1,"")))</f>
        <v/>
      </c>
      <c r="G3225" s="1" t="str">
        <f>IF(I3225="","",COUNTIF($K$1:K3225,K3225))</f>
        <v/>
      </c>
      <c r="H3225" s="1" t="str">
        <f>IF(I3225="","",COUNTIF($G$2:G3225,1))</f>
        <v/>
      </c>
    </row>
    <row r="3226" spans="1:8" x14ac:dyDescent="0.2">
      <c r="A3226" s="1" t="str">
        <f t="shared" si="100"/>
        <v/>
      </c>
      <c r="B3226" s="1" t="str">
        <f t="shared" si="101"/>
        <v/>
      </c>
      <c r="C3226" s="1" t="str">
        <f>IF(I3226="","",IF(J3226="OUT","",IF(COUNTIF($A$2:A3226,A3226)=1,1,"")))</f>
        <v/>
      </c>
      <c r="D3226" s="1" t="str">
        <f>IF(I3226="","",IF(J3226="IN","",IF(COUNTIF($A$2:A3226,A3226)=1,1,"")))</f>
        <v/>
      </c>
      <c r="E3226" s="1" t="str">
        <f>IF(I3226="","",IF(J3226="OUT","",IF(COUNTIF(B$2:$B3226,B3226)=1,1,"")))</f>
        <v/>
      </c>
      <c r="F3226" s="1" t="str">
        <f>IF(I3226="","",IF(J3226="IN","",IF(COUNTIF($B$2:B3226,B3226)=1,1,"")))</f>
        <v/>
      </c>
      <c r="G3226" s="1" t="str">
        <f>IF(I3226="","",COUNTIF($K$1:K3226,K3226))</f>
        <v/>
      </c>
      <c r="H3226" s="1" t="str">
        <f>IF(I3226="","",COUNTIF($G$2:G3226,1))</f>
        <v/>
      </c>
    </row>
    <row r="3227" spans="1:8" x14ac:dyDescent="0.2">
      <c r="A3227" s="1" t="str">
        <f t="shared" si="100"/>
        <v/>
      </c>
      <c r="B3227" s="1" t="str">
        <f t="shared" si="101"/>
        <v/>
      </c>
      <c r="C3227" s="1" t="str">
        <f>IF(I3227="","",IF(J3227="OUT","",IF(COUNTIF($A$2:A3227,A3227)=1,1,"")))</f>
        <v/>
      </c>
      <c r="D3227" s="1" t="str">
        <f>IF(I3227="","",IF(J3227="IN","",IF(COUNTIF($A$2:A3227,A3227)=1,1,"")))</f>
        <v/>
      </c>
      <c r="E3227" s="1" t="str">
        <f>IF(I3227="","",IF(J3227="OUT","",IF(COUNTIF(B$2:$B3227,B3227)=1,1,"")))</f>
        <v/>
      </c>
      <c r="F3227" s="1" t="str">
        <f>IF(I3227="","",IF(J3227="IN","",IF(COUNTIF($B$2:B3227,B3227)=1,1,"")))</f>
        <v/>
      </c>
      <c r="G3227" s="1" t="str">
        <f>IF(I3227="","",COUNTIF($K$1:K3227,K3227))</f>
        <v/>
      </c>
      <c r="H3227" s="1" t="str">
        <f>IF(I3227="","",COUNTIF($G$2:G3227,1))</f>
        <v/>
      </c>
    </row>
    <row r="3228" spans="1:8" x14ac:dyDescent="0.2">
      <c r="A3228" s="1" t="str">
        <f t="shared" si="100"/>
        <v/>
      </c>
      <c r="B3228" s="1" t="str">
        <f t="shared" si="101"/>
        <v/>
      </c>
      <c r="C3228" s="1" t="str">
        <f>IF(I3228="","",IF(J3228="OUT","",IF(COUNTIF($A$2:A3228,A3228)=1,1,"")))</f>
        <v/>
      </c>
      <c r="D3228" s="1" t="str">
        <f>IF(I3228="","",IF(J3228="IN","",IF(COUNTIF($A$2:A3228,A3228)=1,1,"")))</f>
        <v/>
      </c>
      <c r="E3228" s="1" t="str">
        <f>IF(I3228="","",IF(J3228="OUT","",IF(COUNTIF(B$2:$B3228,B3228)=1,1,"")))</f>
        <v/>
      </c>
      <c r="F3228" s="1" t="str">
        <f>IF(I3228="","",IF(J3228="IN","",IF(COUNTIF($B$2:B3228,B3228)=1,1,"")))</f>
        <v/>
      </c>
      <c r="G3228" s="1" t="str">
        <f>IF(I3228="","",COUNTIF($K$1:K3228,K3228))</f>
        <v/>
      </c>
      <c r="H3228" s="1" t="str">
        <f>IF(I3228="","",COUNTIF($G$2:G3228,1))</f>
        <v/>
      </c>
    </row>
    <row r="3229" spans="1:8" x14ac:dyDescent="0.2">
      <c r="A3229" s="1" t="str">
        <f t="shared" si="100"/>
        <v/>
      </c>
      <c r="B3229" s="1" t="str">
        <f t="shared" si="101"/>
        <v/>
      </c>
      <c r="C3229" s="1" t="str">
        <f>IF(I3229="","",IF(J3229="OUT","",IF(COUNTIF($A$2:A3229,A3229)=1,1,"")))</f>
        <v/>
      </c>
      <c r="D3229" s="1" t="str">
        <f>IF(I3229="","",IF(J3229="IN","",IF(COUNTIF($A$2:A3229,A3229)=1,1,"")))</f>
        <v/>
      </c>
      <c r="E3229" s="1" t="str">
        <f>IF(I3229="","",IF(J3229="OUT","",IF(COUNTIF(B$2:$B3229,B3229)=1,1,"")))</f>
        <v/>
      </c>
      <c r="F3229" s="1" t="str">
        <f>IF(I3229="","",IF(J3229="IN","",IF(COUNTIF($B$2:B3229,B3229)=1,1,"")))</f>
        <v/>
      </c>
      <c r="G3229" s="1" t="str">
        <f>IF(I3229="","",COUNTIF($K$1:K3229,K3229))</f>
        <v/>
      </c>
      <c r="H3229" s="1" t="str">
        <f>IF(I3229="","",COUNTIF($G$2:G3229,1))</f>
        <v/>
      </c>
    </row>
    <row r="3230" spans="1:8" x14ac:dyDescent="0.2">
      <c r="A3230" s="1" t="str">
        <f t="shared" si="100"/>
        <v/>
      </c>
      <c r="B3230" s="1" t="str">
        <f t="shared" si="101"/>
        <v/>
      </c>
      <c r="C3230" s="1" t="str">
        <f>IF(I3230="","",IF(J3230="OUT","",IF(COUNTIF($A$2:A3230,A3230)=1,1,"")))</f>
        <v/>
      </c>
      <c r="D3230" s="1" t="str">
        <f>IF(I3230="","",IF(J3230="IN","",IF(COUNTIF($A$2:A3230,A3230)=1,1,"")))</f>
        <v/>
      </c>
      <c r="E3230" s="1" t="str">
        <f>IF(I3230="","",IF(J3230="OUT","",IF(COUNTIF(B$2:$B3230,B3230)=1,1,"")))</f>
        <v/>
      </c>
      <c r="F3230" s="1" t="str">
        <f>IF(I3230="","",IF(J3230="IN","",IF(COUNTIF($B$2:B3230,B3230)=1,1,"")))</f>
        <v/>
      </c>
      <c r="G3230" s="1" t="str">
        <f>IF(I3230="","",COUNTIF($K$1:K3230,K3230))</f>
        <v/>
      </c>
      <c r="H3230" s="1" t="str">
        <f>IF(I3230="","",COUNTIF($G$2:G3230,1))</f>
        <v/>
      </c>
    </row>
    <row r="3231" spans="1:8" x14ac:dyDescent="0.2">
      <c r="A3231" s="1" t="str">
        <f t="shared" si="100"/>
        <v/>
      </c>
      <c r="B3231" s="1" t="str">
        <f t="shared" si="101"/>
        <v/>
      </c>
      <c r="C3231" s="1" t="str">
        <f>IF(I3231="","",IF(J3231="OUT","",IF(COUNTIF($A$2:A3231,A3231)=1,1,"")))</f>
        <v/>
      </c>
      <c r="D3231" s="1" t="str">
        <f>IF(I3231="","",IF(J3231="IN","",IF(COUNTIF($A$2:A3231,A3231)=1,1,"")))</f>
        <v/>
      </c>
      <c r="E3231" s="1" t="str">
        <f>IF(I3231="","",IF(J3231="OUT","",IF(COUNTIF(B$2:$B3231,B3231)=1,1,"")))</f>
        <v/>
      </c>
      <c r="F3231" s="1" t="str">
        <f>IF(I3231="","",IF(J3231="IN","",IF(COUNTIF($B$2:B3231,B3231)=1,1,"")))</f>
        <v/>
      </c>
      <c r="G3231" s="1" t="str">
        <f>IF(I3231="","",COUNTIF($K$1:K3231,K3231))</f>
        <v/>
      </c>
      <c r="H3231" s="1" t="str">
        <f>IF(I3231="","",COUNTIF($G$2:G3231,1))</f>
        <v/>
      </c>
    </row>
    <row r="3232" spans="1:8" x14ac:dyDescent="0.2">
      <c r="A3232" s="1" t="str">
        <f t="shared" si="100"/>
        <v/>
      </c>
      <c r="B3232" s="1" t="str">
        <f t="shared" si="101"/>
        <v/>
      </c>
      <c r="C3232" s="1" t="str">
        <f>IF(I3232="","",IF(J3232="OUT","",IF(COUNTIF($A$2:A3232,A3232)=1,1,"")))</f>
        <v/>
      </c>
      <c r="D3232" s="1" t="str">
        <f>IF(I3232="","",IF(J3232="IN","",IF(COUNTIF($A$2:A3232,A3232)=1,1,"")))</f>
        <v/>
      </c>
      <c r="E3232" s="1" t="str">
        <f>IF(I3232="","",IF(J3232="OUT","",IF(COUNTIF(B$2:$B3232,B3232)=1,1,"")))</f>
        <v/>
      </c>
      <c r="F3232" s="1" t="str">
        <f>IF(I3232="","",IF(J3232="IN","",IF(COUNTIF($B$2:B3232,B3232)=1,1,"")))</f>
        <v/>
      </c>
      <c r="G3232" s="1" t="str">
        <f>IF(I3232="","",COUNTIF($K$1:K3232,K3232))</f>
        <v/>
      </c>
      <c r="H3232" s="1" t="str">
        <f>IF(I3232="","",COUNTIF($G$2:G3232,1))</f>
        <v/>
      </c>
    </row>
    <row r="3233" spans="1:8" x14ac:dyDescent="0.2">
      <c r="A3233" s="1" t="str">
        <f t="shared" si="100"/>
        <v/>
      </c>
      <c r="B3233" s="1" t="str">
        <f t="shared" si="101"/>
        <v/>
      </c>
      <c r="C3233" s="1" t="str">
        <f>IF(I3233="","",IF(J3233="OUT","",IF(COUNTIF($A$2:A3233,A3233)=1,1,"")))</f>
        <v/>
      </c>
      <c r="D3233" s="1" t="str">
        <f>IF(I3233="","",IF(J3233="IN","",IF(COUNTIF($A$2:A3233,A3233)=1,1,"")))</f>
        <v/>
      </c>
      <c r="E3233" s="1" t="str">
        <f>IF(I3233="","",IF(J3233="OUT","",IF(COUNTIF(B$2:$B3233,B3233)=1,1,"")))</f>
        <v/>
      </c>
      <c r="F3233" s="1" t="str">
        <f>IF(I3233="","",IF(J3233="IN","",IF(COUNTIF($B$2:B3233,B3233)=1,1,"")))</f>
        <v/>
      </c>
      <c r="G3233" s="1" t="str">
        <f>IF(I3233="","",COUNTIF($K$1:K3233,K3233))</f>
        <v/>
      </c>
      <c r="H3233" s="1" t="str">
        <f>IF(I3233="","",COUNTIF($G$2:G3233,1))</f>
        <v/>
      </c>
    </row>
    <row r="3234" spans="1:8" x14ac:dyDescent="0.2">
      <c r="A3234" s="1" t="str">
        <f t="shared" si="100"/>
        <v/>
      </c>
      <c r="B3234" s="1" t="str">
        <f t="shared" si="101"/>
        <v/>
      </c>
      <c r="C3234" s="1" t="str">
        <f>IF(I3234="","",IF(J3234="OUT","",IF(COUNTIF($A$2:A3234,A3234)=1,1,"")))</f>
        <v/>
      </c>
      <c r="D3234" s="1" t="str">
        <f>IF(I3234="","",IF(J3234="IN","",IF(COUNTIF($A$2:A3234,A3234)=1,1,"")))</f>
        <v/>
      </c>
      <c r="E3234" s="1" t="str">
        <f>IF(I3234="","",IF(J3234="OUT","",IF(COUNTIF(B$2:$B3234,B3234)=1,1,"")))</f>
        <v/>
      </c>
      <c r="F3234" s="1" t="str">
        <f>IF(I3234="","",IF(J3234="IN","",IF(COUNTIF($B$2:B3234,B3234)=1,1,"")))</f>
        <v/>
      </c>
      <c r="G3234" s="1" t="str">
        <f>IF(I3234="","",COUNTIF($K$1:K3234,K3234))</f>
        <v/>
      </c>
      <c r="H3234" s="1" t="str">
        <f>IF(I3234="","",COUNTIF($G$2:G3234,1))</f>
        <v/>
      </c>
    </row>
    <row r="3235" spans="1:8" x14ac:dyDescent="0.2">
      <c r="A3235" s="1" t="str">
        <f t="shared" si="100"/>
        <v/>
      </c>
      <c r="B3235" s="1" t="str">
        <f t="shared" si="101"/>
        <v/>
      </c>
      <c r="C3235" s="1" t="str">
        <f>IF(I3235="","",IF(J3235="OUT","",IF(COUNTIF($A$2:A3235,A3235)=1,1,"")))</f>
        <v/>
      </c>
      <c r="D3235" s="1" t="str">
        <f>IF(I3235="","",IF(J3235="IN","",IF(COUNTIF($A$2:A3235,A3235)=1,1,"")))</f>
        <v/>
      </c>
      <c r="E3235" s="1" t="str">
        <f>IF(I3235="","",IF(J3235="OUT","",IF(COUNTIF(B$2:$B3235,B3235)=1,1,"")))</f>
        <v/>
      </c>
      <c r="F3235" s="1" t="str">
        <f>IF(I3235="","",IF(J3235="IN","",IF(COUNTIF($B$2:B3235,B3235)=1,1,"")))</f>
        <v/>
      </c>
      <c r="G3235" s="1" t="str">
        <f>IF(I3235="","",COUNTIF($K$1:K3235,K3235))</f>
        <v/>
      </c>
      <c r="H3235" s="1" t="str">
        <f>IF(I3235="","",COUNTIF($G$2:G3235,1))</f>
        <v/>
      </c>
    </row>
    <row r="3236" spans="1:8" x14ac:dyDescent="0.2">
      <c r="A3236" s="1" t="str">
        <f t="shared" ref="A3236:A3299" si="102">IF(I3236="","",L3236&amp;"-"&amp;K3236&amp;"-"&amp;I3236&amp;"-"&amp;J3236)</f>
        <v/>
      </c>
      <c r="B3236" s="1" t="str">
        <f t="shared" ref="B3236:B3299" si="103">IF(I3236="","",L3236&amp;"-"&amp;K3236&amp;"-"&amp;J3236)</f>
        <v/>
      </c>
      <c r="C3236" s="1" t="str">
        <f>IF(I3236="","",IF(J3236="OUT","",IF(COUNTIF($A$2:A3236,A3236)=1,1,"")))</f>
        <v/>
      </c>
      <c r="D3236" s="1" t="str">
        <f>IF(I3236="","",IF(J3236="IN","",IF(COUNTIF($A$2:A3236,A3236)=1,1,"")))</f>
        <v/>
      </c>
      <c r="E3236" s="1" t="str">
        <f>IF(I3236="","",IF(J3236="OUT","",IF(COUNTIF(B$2:$B3236,B3236)=1,1,"")))</f>
        <v/>
      </c>
      <c r="F3236" s="1" t="str">
        <f>IF(I3236="","",IF(J3236="IN","",IF(COUNTIF($B$2:B3236,B3236)=1,1,"")))</f>
        <v/>
      </c>
      <c r="G3236" s="1" t="str">
        <f>IF(I3236="","",COUNTIF($K$1:K3236,K3236))</f>
        <v/>
      </c>
      <c r="H3236" s="1" t="str">
        <f>IF(I3236="","",COUNTIF($G$2:G3236,1))</f>
        <v/>
      </c>
    </row>
    <row r="3237" spans="1:8" x14ac:dyDescent="0.2">
      <c r="A3237" s="1" t="str">
        <f t="shared" si="102"/>
        <v/>
      </c>
      <c r="B3237" s="1" t="str">
        <f t="shared" si="103"/>
        <v/>
      </c>
      <c r="C3237" s="1" t="str">
        <f>IF(I3237="","",IF(J3237="OUT","",IF(COUNTIF($A$2:A3237,A3237)=1,1,"")))</f>
        <v/>
      </c>
      <c r="D3237" s="1" t="str">
        <f>IF(I3237="","",IF(J3237="IN","",IF(COUNTIF($A$2:A3237,A3237)=1,1,"")))</f>
        <v/>
      </c>
      <c r="E3237" s="1" t="str">
        <f>IF(I3237="","",IF(J3237="OUT","",IF(COUNTIF(B$2:$B3237,B3237)=1,1,"")))</f>
        <v/>
      </c>
      <c r="F3237" s="1" t="str">
        <f>IF(I3237="","",IF(J3237="IN","",IF(COUNTIF($B$2:B3237,B3237)=1,1,"")))</f>
        <v/>
      </c>
      <c r="G3237" s="1" t="str">
        <f>IF(I3237="","",COUNTIF($K$1:K3237,K3237))</f>
        <v/>
      </c>
      <c r="H3237" s="1" t="str">
        <f>IF(I3237="","",COUNTIF($G$2:G3237,1))</f>
        <v/>
      </c>
    </row>
    <row r="3238" spans="1:8" x14ac:dyDescent="0.2">
      <c r="A3238" s="1" t="str">
        <f t="shared" si="102"/>
        <v/>
      </c>
      <c r="B3238" s="1" t="str">
        <f t="shared" si="103"/>
        <v/>
      </c>
      <c r="C3238" s="1" t="str">
        <f>IF(I3238="","",IF(J3238="OUT","",IF(COUNTIF($A$2:A3238,A3238)=1,1,"")))</f>
        <v/>
      </c>
      <c r="D3238" s="1" t="str">
        <f>IF(I3238="","",IF(J3238="IN","",IF(COUNTIF($A$2:A3238,A3238)=1,1,"")))</f>
        <v/>
      </c>
      <c r="E3238" s="1" t="str">
        <f>IF(I3238="","",IF(J3238="OUT","",IF(COUNTIF(B$2:$B3238,B3238)=1,1,"")))</f>
        <v/>
      </c>
      <c r="F3238" s="1" t="str">
        <f>IF(I3238="","",IF(J3238="IN","",IF(COUNTIF($B$2:B3238,B3238)=1,1,"")))</f>
        <v/>
      </c>
      <c r="G3238" s="1" t="str">
        <f>IF(I3238="","",COUNTIF($K$1:K3238,K3238))</f>
        <v/>
      </c>
      <c r="H3238" s="1" t="str">
        <f>IF(I3238="","",COUNTIF($G$2:G3238,1))</f>
        <v/>
      </c>
    </row>
    <row r="3239" spans="1:8" x14ac:dyDescent="0.2">
      <c r="A3239" s="1" t="str">
        <f t="shared" si="102"/>
        <v/>
      </c>
      <c r="B3239" s="1" t="str">
        <f t="shared" si="103"/>
        <v/>
      </c>
      <c r="C3239" s="1" t="str">
        <f>IF(I3239="","",IF(J3239="OUT","",IF(COUNTIF($A$2:A3239,A3239)=1,1,"")))</f>
        <v/>
      </c>
      <c r="D3239" s="1" t="str">
        <f>IF(I3239="","",IF(J3239="IN","",IF(COUNTIF($A$2:A3239,A3239)=1,1,"")))</f>
        <v/>
      </c>
      <c r="E3239" s="1" t="str">
        <f>IF(I3239="","",IF(J3239="OUT","",IF(COUNTIF(B$2:$B3239,B3239)=1,1,"")))</f>
        <v/>
      </c>
      <c r="F3239" s="1" t="str">
        <f>IF(I3239="","",IF(J3239="IN","",IF(COUNTIF($B$2:B3239,B3239)=1,1,"")))</f>
        <v/>
      </c>
      <c r="G3239" s="1" t="str">
        <f>IF(I3239="","",COUNTIF($K$1:K3239,K3239))</f>
        <v/>
      </c>
      <c r="H3239" s="1" t="str">
        <f>IF(I3239="","",COUNTIF($G$2:G3239,1))</f>
        <v/>
      </c>
    </row>
    <row r="3240" spans="1:8" x14ac:dyDescent="0.2">
      <c r="A3240" s="1" t="str">
        <f t="shared" si="102"/>
        <v/>
      </c>
      <c r="B3240" s="1" t="str">
        <f t="shared" si="103"/>
        <v/>
      </c>
      <c r="C3240" s="1" t="str">
        <f>IF(I3240="","",IF(J3240="OUT","",IF(COUNTIF($A$2:A3240,A3240)=1,1,"")))</f>
        <v/>
      </c>
      <c r="D3240" s="1" t="str">
        <f>IF(I3240="","",IF(J3240="IN","",IF(COUNTIF($A$2:A3240,A3240)=1,1,"")))</f>
        <v/>
      </c>
      <c r="E3240" s="1" t="str">
        <f>IF(I3240="","",IF(J3240="OUT","",IF(COUNTIF(B$2:$B3240,B3240)=1,1,"")))</f>
        <v/>
      </c>
      <c r="F3240" s="1" t="str">
        <f>IF(I3240="","",IF(J3240="IN","",IF(COUNTIF($B$2:B3240,B3240)=1,1,"")))</f>
        <v/>
      </c>
      <c r="G3240" s="1" t="str">
        <f>IF(I3240="","",COUNTIF($K$1:K3240,K3240))</f>
        <v/>
      </c>
      <c r="H3240" s="1" t="str">
        <f>IF(I3240="","",COUNTIF($G$2:G3240,1))</f>
        <v/>
      </c>
    </row>
    <row r="3241" spans="1:8" x14ac:dyDescent="0.2">
      <c r="A3241" s="1" t="str">
        <f t="shared" si="102"/>
        <v/>
      </c>
      <c r="B3241" s="1" t="str">
        <f t="shared" si="103"/>
        <v/>
      </c>
      <c r="C3241" s="1" t="str">
        <f>IF(I3241="","",IF(J3241="OUT","",IF(COUNTIF($A$2:A3241,A3241)=1,1,"")))</f>
        <v/>
      </c>
      <c r="D3241" s="1" t="str">
        <f>IF(I3241="","",IF(J3241="IN","",IF(COUNTIF($A$2:A3241,A3241)=1,1,"")))</f>
        <v/>
      </c>
      <c r="E3241" s="1" t="str">
        <f>IF(I3241="","",IF(J3241="OUT","",IF(COUNTIF(B$2:$B3241,B3241)=1,1,"")))</f>
        <v/>
      </c>
      <c r="F3241" s="1" t="str">
        <f>IF(I3241="","",IF(J3241="IN","",IF(COUNTIF($B$2:B3241,B3241)=1,1,"")))</f>
        <v/>
      </c>
      <c r="G3241" s="1" t="str">
        <f>IF(I3241="","",COUNTIF($K$1:K3241,K3241))</f>
        <v/>
      </c>
      <c r="H3241" s="1" t="str">
        <f>IF(I3241="","",COUNTIF($G$2:G3241,1))</f>
        <v/>
      </c>
    </row>
    <row r="3242" spans="1:8" x14ac:dyDescent="0.2">
      <c r="A3242" s="1" t="str">
        <f t="shared" si="102"/>
        <v/>
      </c>
      <c r="B3242" s="1" t="str">
        <f t="shared" si="103"/>
        <v/>
      </c>
      <c r="C3242" s="1" t="str">
        <f>IF(I3242="","",IF(J3242="OUT","",IF(COUNTIF($A$2:A3242,A3242)=1,1,"")))</f>
        <v/>
      </c>
      <c r="D3242" s="1" t="str">
        <f>IF(I3242="","",IF(J3242="IN","",IF(COUNTIF($A$2:A3242,A3242)=1,1,"")))</f>
        <v/>
      </c>
      <c r="E3242" s="1" t="str">
        <f>IF(I3242="","",IF(J3242="OUT","",IF(COUNTIF(B$2:$B3242,B3242)=1,1,"")))</f>
        <v/>
      </c>
      <c r="F3242" s="1" t="str">
        <f>IF(I3242="","",IF(J3242="IN","",IF(COUNTIF($B$2:B3242,B3242)=1,1,"")))</f>
        <v/>
      </c>
      <c r="G3242" s="1" t="str">
        <f>IF(I3242="","",COUNTIF($K$1:K3242,K3242))</f>
        <v/>
      </c>
      <c r="H3242" s="1" t="str">
        <f>IF(I3242="","",COUNTIF($G$2:G3242,1))</f>
        <v/>
      </c>
    </row>
    <row r="3243" spans="1:8" x14ac:dyDescent="0.2">
      <c r="A3243" s="1" t="str">
        <f t="shared" si="102"/>
        <v/>
      </c>
      <c r="B3243" s="1" t="str">
        <f t="shared" si="103"/>
        <v/>
      </c>
      <c r="C3243" s="1" t="str">
        <f>IF(I3243="","",IF(J3243="OUT","",IF(COUNTIF($A$2:A3243,A3243)=1,1,"")))</f>
        <v/>
      </c>
      <c r="D3243" s="1" t="str">
        <f>IF(I3243="","",IF(J3243="IN","",IF(COUNTIF($A$2:A3243,A3243)=1,1,"")))</f>
        <v/>
      </c>
      <c r="E3243" s="1" t="str">
        <f>IF(I3243="","",IF(J3243="OUT","",IF(COUNTIF(B$2:$B3243,B3243)=1,1,"")))</f>
        <v/>
      </c>
      <c r="F3243" s="1" t="str">
        <f>IF(I3243="","",IF(J3243="IN","",IF(COUNTIF($B$2:B3243,B3243)=1,1,"")))</f>
        <v/>
      </c>
      <c r="G3243" s="1" t="str">
        <f>IF(I3243="","",COUNTIF($K$1:K3243,K3243))</f>
        <v/>
      </c>
      <c r="H3243" s="1" t="str">
        <f>IF(I3243="","",COUNTIF($G$2:G3243,1))</f>
        <v/>
      </c>
    </row>
    <row r="3244" spans="1:8" x14ac:dyDescent="0.2">
      <c r="A3244" s="1" t="str">
        <f t="shared" si="102"/>
        <v/>
      </c>
      <c r="B3244" s="1" t="str">
        <f t="shared" si="103"/>
        <v/>
      </c>
      <c r="C3244" s="1" t="str">
        <f>IF(I3244="","",IF(J3244="OUT","",IF(COUNTIF($A$2:A3244,A3244)=1,1,"")))</f>
        <v/>
      </c>
      <c r="D3244" s="1" t="str">
        <f>IF(I3244="","",IF(J3244="IN","",IF(COUNTIF($A$2:A3244,A3244)=1,1,"")))</f>
        <v/>
      </c>
      <c r="E3244" s="1" t="str">
        <f>IF(I3244="","",IF(J3244="OUT","",IF(COUNTIF(B$2:$B3244,B3244)=1,1,"")))</f>
        <v/>
      </c>
      <c r="F3244" s="1" t="str">
        <f>IF(I3244="","",IF(J3244="IN","",IF(COUNTIF($B$2:B3244,B3244)=1,1,"")))</f>
        <v/>
      </c>
      <c r="G3244" s="1" t="str">
        <f>IF(I3244="","",COUNTIF($K$1:K3244,K3244))</f>
        <v/>
      </c>
      <c r="H3244" s="1" t="str">
        <f>IF(I3244="","",COUNTIF($G$2:G3244,1))</f>
        <v/>
      </c>
    </row>
    <row r="3245" spans="1:8" x14ac:dyDescent="0.2">
      <c r="A3245" s="1" t="str">
        <f t="shared" si="102"/>
        <v/>
      </c>
      <c r="B3245" s="1" t="str">
        <f t="shared" si="103"/>
        <v/>
      </c>
      <c r="C3245" s="1" t="str">
        <f>IF(I3245="","",IF(J3245="OUT","",IF(COUNTIF($A$2:A3245,A3245)=1,1,"")))</f>
        <v/>
      </c>
      <c r="D3245" s="1" t="str">
        <f>IF(I3245="","",IF(J3245="IN","",IF(COUNTIF($A$2:A3245,A3245)=1,1,"")))</f>
        <v/>
      </c>
      <c r="E3245" s="1" t="str">
        <f>IF(I3245="","",IF(J3245="OUT","",IF(COUNTIF(B$2:$B3245,B3245)=1,1,"")))</f>
        <v/>
      </c>
      <c r="F3245" s="1" t="str">
        <f>IF(I3245="","",IF(J3245="IN","",IF(COUNTIF($B$2:B3245,B3245)=1,1,"")))</f>
        <v/>
      </c>
      <c r="G3245" s="1" t="str">
        <f>IF(I3245="","",COUNTIF($K$1:K3245,K3245))</f>
        <v/>
      </c>
      <c r="H3245" s="1" t="str">
        <f>IF(I3245="","",COUNTIF($G$2:G3245,1))</f>
        <v/>
      </c>
    </row>
    <row r="3246" spans="1:8" x14ac:dyDescent="0.2">
      <c r="A3246" s="1" t="str">
        <f t="shared" si="102"/>
        <v/>
      </c>
      <c r="B3246" s="1" t="str">
        <f t="shared" si="103"/>
        <v/>
      </c>
      <c r="C3246" s="1" t="str">
        <f>IF(I3246="","",IF(J3246="OUT","",IF(COUNTIF($A$2:A3246,A3246)=1,1,"")))</f>
        <v/>
      </c>
      <c r="D3246" s="1" t="str">
        <f>IF(I3246="","",IF(J3246="IN","",IF(COUNTIF($A$2:A3246,A3246)=1,1,"")))</f>
        <v/>
      </c>
      <c r="E3246" s="1" t="str">
        <f>IF(I3246="","",IF(J3246="OUT","",IF(COUNTIF(B$2:$B3246,B3246)=1,1,"")))</f>
        <v/>
      </c>
      <c r="F3246" s="1" t="str">
        <f>IF(I3246="","",IF(J3246="IN","",IF(COUNTIF($B$2:B3246,B3246)=1,1,"")))</f>
        <v/>
      </c>
      <c r="G3246" s="1" t="str">
        <f>IF(I3246="","",COUNTIF($K$1:K3246,K3246))</f>
        <v/>
      </c>
      <c r="H3246" s="1" t="str">
        <f>IF(I3246="","",COUNTIF($G$2:G3246,1))</f>
        <v/>
      </c>
    </row>
    <row r="3247" spans="1:8" x14ac:dyDescent="0.2">
      <c r="A3247" s="1" t="str">
        <f t="shared" si="102"/>
        <v/>
      </c>
      <c r="B3247" s="1" t="str">
        <f t="shared" si="103"/>
        <v/>
      </c>
      <c r="C3247" s="1" t="str">
        <f>IF(I3247="","",IF(J3247="OUT","",IF(COUNTIF($A$2:A3247,A3247)=1,1,"")))</f>
        <v/>
      </c>
      <c r="D3247" s="1" t="str">
        <f>IF(I3247="","",IF(J3247="IN","",IF(COUNTIF($A$2:A3247,A3247)=1,1,"")))</f>
        <v/>
      </c>
      <c r="E3247" s="1" t="str">
        <f>IF(I3247="","",IF(J3247="OUT","",IF(COUNTIF(B$2:$B3247,B3247)=1,1,"")))</f>
        <v/>
      </c>
      <c r="F3247" s="1" t="str">
        <f>IF(I3247="","",IF(J3247="IN","",IF(COUNTIF($B$2:B3247,B3247)=1,1,"")))</f>
        <v/>
      </c>
      <c r="G3247" s="1" t="str">
        <f>IF(I3247="","",COUNTIF($K$1:K3247,K3247))</f>
        <v/>
      </c>
      <c r="H3247" s="1" t="str">
        <f>IF(I3247="","",COUNTIF($G$2:G3247,1))</f>
        <v/>
      </c>
    </row>
    <row r="3248" spans="1:8" x14ac:dyDescent="0.2">
      <c r="A3248" s="1" t="str">
        <f t="shared" si="102"/>
        <v/>
      </c>
      <c r="B3248" s="1" t="str">
        <f t="shared" si="103"/>
        <v/>
      </c>
      <c r="C3248" s="1" t="str">
        <f>IF(I3248="","",IF(J3248="OUT","",IF(COUNTIF($A$2:A3248,A3248)=1,1,"")))</f>
        <v/>
      </c>
      <c r="D3248" s="1" t="str">
        <f>IF(I3248="","",IF(J3248="IN","",IF(COUNTIF($A$2:A3248,A3248)=1,1,"")))</f>
        <v/>
      </c>
      <c r="E3248" s="1" t="str">
        <f>IF(I3248="","",IF(J3248="OUT","",IF(COUNTIF(B$2:$B3248,B3248)=1,1,"")))</f>
        <v/>
      </c>
      <c r="F3248" s="1" t="str">
        <f>IF(I3248="","",IF(J3248="IN","",IF(COUNTIF($B$2:B3248,B3248)=1,1,"")))</f>
        <v/>
      </c>
      <c r="G3248" s="1" t="str">
        <f>IF(I3248="","",COUNTIF($K$1:K3248,K3248))</f>
        <v/>
      </c>
      <c r="H3248" s="1" t="str">
        <f>IF(I3248="","",COUNTIF($G$2:G3248,1))</f>
        <v/>
      </c>
    </row>
    <row r="3249" spans="1:8" x14ac:dyDescent="0.2">
      <c r="A3249" s="1" t="str">
        <f t="shared" si="102"/>
        <v/>
      </c>
      <c r="B3249" s="1" t="str">
        <f t="shared" si="103"/>
        <v/>
      </c>
      <c r="C3249" s="1" t="str">
        <f>IF(I3249="","",IF(J3249="OUT","",IF(COUNTIF($A$2:A3249,A3249)=1,1,"")))</f>
        <v/>
      </c>
      <c r="D3249" s="1" t="str">
        <f>IF(I3249="","",IF(J3249="IN","",IF(COUNTIF($A$2:A3249,A3249)=1,1,"")))</f>
        <v/>
      </c>
      <c r="E3249" s="1" t="str">
        <f>IF(I3249="","",IF(J3249="OUT","",IF(COUNTIF(B$2:$B3249,B3249)=1,1,"")))</f>
        <v/>
      </c>
      <c r="F3249" s="1" t="str">
        <f>IF(I3249="","",IF(J3249="IN","",IF(COUNTIF($B$2:B3249,B3249)=1,1,"")))</f>
        <v/>
      </c>
      <c r="G3249" s="1" t="str">
        <f>IF(I3249="","",COUNTIF($K$1:K3249,K3249))</f>
        <v/>
      </c>
      <c r="H3249" s="1" t="str">
        <f>IF(I3249="","",COUNTIF($G$2:G3249,1))</f>
        <v/>
      </c>
    </row>
    <row r="3250" spans="1:8" x14ac:dyDescent="0.2">
      <c r="A3250" s="1" t="str">
        <f t="shared" si="102"/>
        <v/>
      </c>
      <c r="B3250" s="1" t="str">
        <f t="shared" si="103"/>
        <v/>
      </c>
      <c r="C3250" s="1" t="str">
        <f>IF(I3250="","",IF(J3250="OUT","",IF(COUNTIF($A$2:A3250,A3250)=1,1,"")))</f>
        <v/>
      </c>
      <c r="D3250" s="1" t="str">
        <f>IF(I3250="","",IF(J3250="IN","",IF(COUNTIF($A$2:A3250,A3250)=1,1,"")))</f>
        <v/>
      </c>
      <c r="E3250" s="1" t="str">
        <f>IF(I3250="","",IF(J3250="OUT","",IF(COUNTIF(B$2:$B3250,B3250)=1,1,"")))</f>
        <v/>
      </c>
      <c r="F3250" s="1" t="str">
        <f>IF(I3250="","",IF(J3250="IN","",IF(COUNTIF($B$2:B3250,B3250)=1,1,"")))</f>
        <v/>
      </c>
      <c r="G3250" s="1" t="str">
        <f>IF(I3250="","",COUNTIF($K$1:K3250,K3250))</f>
        <v/>
      </c>
      <c r="H3250" s="1" t="str">
        <f>IF(I3250="","",COUNTIF($G$2:G3250,1))</f>
        <v/>
      </c>
    </row>
    <row r="3251" spans="1:8" x14ac:dyDescent="0.2">
      <c r="A3251" s="1" t="str">
        <f t="shared" si="102"/>
        <v/>
      </c>
      <c r="B3251" s="1" t="str">
        <f t="shared" si="103"/>
        <v/>
      </c>
      <c r="C3251" s="1" t="str">
        <f>IF(I3251="","",IF(J3251="OUT","",IF(COUNTIF($A$2:A3251,A3251)=1,1,"")))</f>
        <v/>
      </c>
      <c r="D3251" s="1" t="str">
        <f>IF(I3251="","",IF(J3251="IN","",IF(COUNTIF($A$2:A3251,A3251)=1,1,"")))</f>
        <v/>
      </c>
      <c r="E3251" s="1" t="str">
        <f>IF(I3251="","",IF(J3251="OUT","",IF(COUNTIF(B$2:$B3251,B3251)=1,1,"")))</f>
        <v/>
      </c>
      <c r="F3251" s="1" t="str">
        <f>IF(I3251="","",IF(J3251="IN","",IF(COUNTIF($B$2:B3251,B3251)=1,1,"")))</f>
        <v/>
      </c>
      <c r="G3251" s="1" t="str">
        <f>IF(I3251="","",COUNTIF($K$1:K3251,K3251))</f>
        <v/>
      </c>
      <c r="H3251" s="1" t="str">
        <f>IF(I3251="","",COUNTIF($G$2:G3251,1))</f>
        <v/>
      </c>
    </row>
    <row r="3252" spans="1:8" x14ac:dyDescent="0.2">
      <c r="A3252" s="1" t="str">
        <f t="shared" si="102"/>
        <v/>
      </c>
      <c r="B3252" s="1" t="str">
        <f t="shared" si="103"/>
        <v/>
      </c>
      <c r="C3252" s="1" t="str">
        <f>IF(I3252="","",IF(J3252="OUT","",IF(COUNTIF($A$2:A3252,A3252)=1,1,"")))</f>
        <v/>
      </c>
      <c r="D3252" s="1" t="str">
        <f>IF(I3252="","",IF(J3252="IN","",IF(COUNTIF($A$2:A3252,A3252)=1,1,"")))</f>
        <v/>
      </c>
      <c r="E3252" s="1" t="str">
        <f>IF(I3252="","",IF(J3252="OUT","",IF(COUNTIF(B$2:$B3252,B3252)=1,1,"")))</f>
        <v/>
      </c>
      <c r="F3252" s="1" t="str">
        <f>IF(I3252="","",IF(J3252="IN","",IF(COUNTIF($B$2:B3252,B3252)=1,1,"")))</f>
        <v/>
      </c>
      <c r="G3252" s="1" t="str">
        <f>IF(I3252="","",COUNTIF($K$1:K3252,K3252))</f>
        <v/>
      </c>
      <c r="H3252" s="1" t="str">
        <f>IF(I3252="","",COUNTIF($G$2:G3252,1))</f>
        <v/>
      </c>
    </row>
    <row r="3253" spans="1:8" x14ac:dyDescent="0.2">
      <c r="A3253" s="1" t="str">
        <f t="shared" si="102"/>
        <v/>
      </c>
      <c r="B3253" s="1" t="str">
        <f t="shared" si="103"/>
        <v/>
      </c>
      <c r="C3253" s="1" t="str">
        <f>IF(I3253="","",IF(J3253="OUT","",IF(COUNTIF($A$2:A3253,A3253)=1,1,"")))</f>
        <v/>
      </c>
      <c r="D3253" s="1" t="str">
        <f>IF(I3253="","",IF(J3253="IN","",IF(COUNTIF($A$2:A3253,A3253)=1,1,"")))</f>
        <v/>
      </c>
      <c r="E3253" s="1" t="str">
        <f>IF(I3253="","",IF(J3253="OUT","",IF(COUNTIF(B$2:$B3253,B3253)=1,1,"")))</f>
        <v/>
      </c>
      <c r="F3253" s="1" t="str">
        <f>IF(I3253="","",IF(J3253="IN","",IF(COUNTIF($B$2:B3253,B3253)=1,1,"")))</f>
        <v/>
      </c>
      <c r="G3253" s="1" t="str">
        <f>IF(I3253="","",COUNTIF($K$1:K3253,K3253))</f>
        <v/>
      </c>
      <c r="H3253" s="1" t="str">
        <f>IF(I3253="","",COUNTIF($G$2:G3253,1))</f>
        <v/>
      </c>
    </row>
    <row r="3254" spans="1:8" x14ac:dyDescent="0.2">
      <c r="A3254" s="1" t="str">
        <f t="shared" si="102"/>
        <v/>
      </c>
      <c r="B3254" s="1" t="str">
        <f t="shared" si="103"/>
        <v/>
      </c>
      <c r="C3254" s="1" t="str">
        <f>IF(I3254="","",IF(J3254="OUT","",IF(COUNTIF($A$2:A3254,A3254)=1,1,"")))</f>
        <v/>
      </c>
      <c r="D3254" s="1" t="str">
        <f>IF(I3254="","",IF(J3254="IN","",IF(COUNTIF($A$2:A3254,A3254)=1,1,"")))</f>
        <v/>
      </c>
      <c r="E3254" s="1" t="str">
        <f>IF(I3254="","",IF(J3254="OUT","",IF(COUNTIF(B$2:$B3254,B3254)=1,1,"")))</f>
        <v/>
      </c>
      <c r="F3254" s="1" t="str">
        <f>IF(I3254="","",IF(J3254="IN","",IF(COUNTIF($B$2:B3254,B3254)=1,1,"")))</f>
        <v/>
      </c>
      <c r="G3254" s="1" t="str">
        <f>IF(I3254="","",COUNTIF($K$1:K3254,K3254))</f>
        <v/>
      </c>
      <c r="H3254" s="1" t="str">
        <f>IF(I3254="","",COUNTIF($G$2:G3254,1))</f>
        <v/>
      </c>
    </row>
    <row r="3255" spans="1:8" x14ac:dyDescent="0.2">
      <c r="A3255" s="1" t="str">
        <f t="shared" si="102"/>
        <v/>
      </c>
      <c r="B3255" s="1" t="str">
        <f t="shared" si="103"/>
        <v/>
      </c>
      <c r="C3255" s="1" t="str">
        <f>IF(I3255="","",IF(J3255="OUT","",IF(COUNTIF($A$2:A3255,A3255)=1,1,"")))</f>
        <v/>
      </c>
      <c r="D3255" s="1" t="str">
        <f>IF(I3255="","",IF(J3255="IN","",IF(COUNTIF($A$2:A3255,A3255)=1,1,"")))</f>
        <v/>
      </c>
      <c r="E3255" s="1" t="str">
        <f>IF(I3255="","",IF(J3255="OUT","",IF(COUNTIF(B$2:$B3255,B3255)=1,1,"")))</f>
        <v/>
      </c>
      <c r="F3255" s="1" t="str">
        <f>IF(I3255="","",IF(J3255="IN","",IF(COUNTIF($B$2:B3255,B3255)=1,1,"")))</f>
        <v/>
      </c>
      <c r="G3255" s="1" t="str">
        <f>IF(I3255="","",COUNTIF($K$1:K3255,K3255))</f>
        <v/>
      </c>
      <c r="H3255" s="1" t="str">
        <f>IF(I3255="","",COUNTIF($G$2:G3255,1))</f>
        <v/>
      </c>
    </row>
    <row r="3256" spans="1:8" x14ac:dyDescent="0.2">
      <c r="A3256" s="1" t="str">
        <f t="shared" si="102"/>
        <v/>
      </c>
      <c r="B3256" s="1" t="str">
        <f t="shared" si="103"/>
        <v/>
      </c>
      <c r="C3256" s="1" t="str">
        <f>IF(I3256="","",IF(J3256="OUT","",IF(COUNTIF($A$2:A3256,A3256)=1,1,"")))</f>
        <v/>
      </c>
      <c r="D3256" s="1" t="str">
        <f>IF(I3256="","",IF(J3256="IN","",IF(COUNTIF($A$2:A3256,A3256)=1,1,"")))</f>
        <v/>
      </c>
      <c r="E3256" s="1" t="str">
        <f>IF(I3256="","",IF(J3256="OUT","",IF(COUNTIF(B$2:$B3256,B3256)=1,1,"")))</f>
        <v/>
      </c>
      <c r="F3256" s="1" t="str">
        <f>IF(I3256="","",IF(J3256="IN","",IF(COUNTIF($B$2:B3256,B3256)=1,1,"")))</f>
        <v/>
      </c>
      <c r="G3256" s="1" t="str">
        <f>IF(I3256="","",COUNTIF($K$1:K3256,K3256))</f>
        <v/>
      </c>
      <c r="H3256" s="1" t="str">
        <f>IF(I3256="","",COUNTIF($G$2:G3256,1))</f>
        <v/>
      </c>
    </row>
    <row r="3257" spans="1:8" x14ac:dyDescent="0.2">
      <c r="A3257" s="1" t="str">
        <f t="shared" si="102"/>
        <v/>
      </c>
      <c r="B3257" s="1" t="str">
        <f t="shared" si="103"/>
        <v/>
      </c>
      <c r="C3257" s="1" t="str">
        <f>IF(I3257="","",IF(J3257="OUT","",IF(COUNTIF($A$2:A3257,A3257)=1,1,"")))</f>
        <v/>
      </c>
      <c r="D3257" s="1" t="str">
        <f>IF(I3257="","",IF(J3257="IN","",IF(COUNTIF($A$2:A3257,A3257)=1,1,"")))</f>
        <v/>
      </c>
      <c r="E3257" s="1" t="str">
        <f>IF(I3257="","",IF(J3257="OUT","",IF(COUNTIF(B$2:$B3257,B3257)=1,1,"")))</f>
        <v/>
      </c>
      <c r="F3257" s="1" t="str">
        <f>IF(I3257="","",IF(J3257="IN","",IF(COUNTIF($B$2:B3257,B3257)=1,1,"")))</f>
        <v/>
      </c>
      <c r="G3257" s="1" t="str">
        <f>IF(I3257="","",COUNTIF($K$1:K3257,K3257))</f>
        <v/>
      </c>
      <c r="H3257" s="1" t="str">
        <f>IF(I3257="","",COUNTIF($G$2:G3257,1))</f>
        <v/>
      </c>
    </row>
    <row r="3258" spans="1:8" x14ac:dyDescent="0.2">
      <c r="A3258" s="1" t="str">
        <f t="shared" si="102"/>
        <v/>
      </c>
      <c r="B3258" s="1" t="str">
        <f t="shared" si="103"/>
        <v/>
      </c>
      <c r="C3258" s="1" t="str">
        <f>IF(I3258="","",IF(J3258="OUT","",IF(COUNTIF($A$2:A3258,A3258)=1,1,"")))</f>
        <v/>
      </c>
      <c r="D3258" s="1" t="str">
        <f>IF(I3258="","",IF(J3258="IN","",IF(COUNTIF($A$2:A3258,A3258)=1,1,"")))</f>
        <v/>
      </c>
      <c r="E3258" s="1" t="str">
        <f>IF(I3258="","",IF(J3258="OUT","",IF(COUNTIF(B$2:$B3258,B3258)=1,1,"")))</f>
        <v/>
      </c>
      <c r="F3258" s="1" t="str">
        <f>IF(I3258="","",IF(J3258="IN","",IF(COUNTIF($B$2:B3258,B3258)=1,1,"")))</f>
        <v/>
      </c>
      <c r="G3258" s="1" t="str">
        <f>IF(I3258="","",COUNTIF($K$1:K3258,K3258))</f>
        <v/>
      </c>
      <c r="H3258" s="1" t="str">
        <f>IF(I3258="","",COUNTIF($G$2:G3258,1))</f>
        <v/>
      </c>
    </row>
    <row r="3259" spans="1:8" x14ac:dyDescent="0.2">
      <c r="A3259" s="1" t="str">
        <f t="shared" si="102"/>
        <v/>
      </c>
      <c r="B3259" s="1" t="str">
        <f t="shared" si="103"/>
        <v/>
      </c>
      <c r="C3259" s="1" t="str">
        <f>IF(I3259="","",IF(J3259="OUT","",IF(COUNTIF($A$2:A3259,A3259)=1,1,"")))</f>
        <v/>
      </c>
      <c r="D3259" s="1" t="str">
        <f>IF(I3259="","",IF(J3259="IN","",IF(COUNTIF($A$2:A3259,A3259)=1,1,"")))</f>
        <v/>
      </c>
      <c r="E3259" s="1" t="str">
        <f>IF(I3259="","",IF(J3259="OUT","",IF(COUNTIF(B$2:$B3259,B3259)=1,1,"")))</f>
        <v/>
      </c>
      <c r="F3259" s="1" t="str">
        <f>IF(I3259="","",IF(J3259="IN","",IF(COUNTIF($B$2:B3259,B3259)=1,1,"")))</f>
        <v/>
      </c>
      <c r="G3259" s="1" t="str">
        <f>IF(I3259="","",COUNTIF($K$1:K3259,K3259))</f>
        <v/>
      </c>
      <c r="H3259" s="1" t="str">
        <f>IF(I3259="","",COUNTIF($G$2:G3259,1))</f>
        <v/>
      </c>
    </row>
    <row r="3260" spans="1:8" x14ac:dyDescent="0.2">
      <c r="A3260" s="1" t="str">
        <f t="shared" si="102"/>
        <v/>
      </c>
      <c r="B3260" s="1" t="str">
        <f t="shared" si="103"/>
        <v/>
      </c>
      <c r="C3260" s="1" t="str">
        <f>IF(I3260="","",IF(J3260="OUT","",IF(COUNTIF($A$2:A3260,A3260)=1,1,"")))</f>
        <v/>
      </c>
      <c r="D3260" s="1" t="str">
        <f>IF(I3260="","",IF(J3260="IN","",IF(COUNTIF($A$2:A3260,A3260)=1,1,"")))</f>
        <v/>
      </c>
      <c r="E3260" s="1" t="str">
        <f>IF(I3260="","",IF(J3260="OUT","",IF(COUNTIF(B$2:$B3260,B3260)=1,1,"")))</f>
        <v/>
      </c>
      <c r="F3260" s="1" t="str">
        <f>IF(I3260="","",IF(J3260="IN","",IF(COUNTIF($B$2:B3260,B3260)=1,1,"")))</f>
        <v/>
      </c>
      <c r="G3260" s="1" t="str">
        <f>IF(I3260="","",COUNTIF($K$1:K3260,K3260))</f>
        <v/>
      </c>
      <c r="H3260" s="1" t="str">
        <f>IF(I3260="","",COUNTIF($G$2:G3260,1))</f>
        <v/>
      </c>
    </row>
    <row r="3261" spans="1:8" x14ac:dyDescent="0.2">
      <c r="A3261" s="1" t="str">
        <f t="shared" si="102"/>
        <v/>
      </c>
      <c r="B3261" s="1" t="str">
        <f t="shared" si="103"/>
        <v/>
      </c>
      <c r="C3261" s="1" t="str">
        <f>IF(I3261="","",IF(J3261="OUT","",IF(COUNTIF($A$2:A3261,A3261)=1,1,"")))</f>
        <v/>
      </c>
      <c r="D3261" s="1" t="str">
        <f>IF(I3261="","",IF(J3261="IN","",IF(COUNTIF($A$2:A3261,A3261)=1,1,"")))</f>
        <v/>
      </c>
      <c r="E3261" s="1" t="str">
        <f>IF(I3261="","",IF(J3261="OUT","",IF(COUNTIF(B$2:$B3261,B3261)=1,1,"")))</f>
        <v/>
      </c>
      <c r="F3261" s="1" t="str">
        <f>IF(I3261="","",IF(J3261="IN","",IF(COUNTIF($B$2:B3261,B3261)=1,1,"")))</f>
        <v/>
      </c>
      <c r="G3261" s="1" t="str">
        <f>IF(I3261="","",COUNTIF($K$1:K3261,K3261))</f>
        <v/>
      </c>
      <c r="H3261" s="1" t="str">
        <f>IF(I3261="","",COUNTIF($G$2:G3261,1))</f>
        <v/>
      </c>
    </row>
    <row r="3262" spans="1:8" x14ac:dyDescent="0.2">
      <c r="A3262" s="1" t="str">
        <f t="shared" si="102"/>
        <v/>
      </c>
      <c r="B3262" s="1" t="str">
        <f t="shared" si="103"/>
        <v/>
      </c>
      <c r="C3262" s="1" t="str">
        <f>IF(I3262="","",IF(J3262="OUT","",IF(COUNTIF($A$2:A3262,A3262)=1,1,"")))</f>
        <v/>
      </c>
      <c r="D3262" s="1" t="str">
        <f>IF(I3262="","",IF(J3262="IN","",IF(COUNTIF($A$2:A3262,A3262)=1,1,"")))</f>
        <v/>
      </c>
      <c r="E3262" s="1" t="str">
        <f>IF(I3262="","",IF(J3262="OUT","",IF(COUNTIF(B$2:$B3262,B3262)=1,1,"")))</f>
        <v/>
      </c>
      <c r="F3262" s="1" t="str">
        <f>IF(I3262="","",IF(J3262="IN","",IF(COUNTIF($B$2:B3262,B3262)=1,1,"")))</f>
        <v/>
      </c>
      <c r="G3262" s="1" t="str">
        <f>IF(I3262="","",COUNTIF($K$1:K3262,K3262))</f>
        <v/>
      </c>
      <c r="H3262" s="1" t="str">
        <f>IF(I3262="","",COUNTIF($G$2:G3262,1))</f>
        <v/>
      </c>
    </row>
    <row r="3263" spans="1:8" x14ac:dyDescent="0.2">
      <c r="A3263" s="1" t="str">
        <f t="shared" si="102"/>
        <v/>
      </c>
      <c r="B3263" s="1" t="str">
        <f t="shared" si="103"/>
        <v/>
      </c>
      <c r="C3263" s="1" t="str">
        <f>IF(I3263="","",IF(J3263="OUT","",IF(COUNTIF($A$2:A3263,A3263)=1,1,"")))</f>
        <v/>
      </c>
      <c r="D3263" s="1" t="str">
        <f>IF(I3263="","",IF(J3263="IN","",IF(COUNTIF($A$2:A3263,A3263)=1,1,"")))</f>
        <v/>
      </c>
      <c r="E3263" s="1" t="str">
        <f>IF(I3263="","",IF(J3263="OUT","",IF(COUNTIF(B$2:$B3263,B3263)=1,1,"")))</f>
        <v/>
      </c>
      <c r="F3263" s="1" t="str">
        <f>IF(I3263="","",IF(J3263="IN","",IF(COUNTIF($B$2:B3263,B3263)=1,1,"")))</f>
        <v/>
      </c>
      <c r="G3263" s="1" t="str">
        <f>IF(I3263="","",COUNTIF($K$1:K3263,K3263))</f>
        <v/>
      </c>
      <c r="H3263" s="1" t="str">
        <f>IF(I3263="","",COUNTIF($G$2:G3263,1))</f>
        <v/>
      </c>
    </row>
    <row r="3264" spans="1:8" x14ac:dyDescent="0.2">
      <c r="A3264" s="1" t="str">
        <f t="shared" si="102"/>
        <v/>
      </c>
      <c r="B3264" s="1" t="str">
        <f t="shared" si="103"/>
        <v/>
      </c>
      <c r="C3264" s="1" t="str">
        <f>IF(I3264="","",IF(J3264="OUT","",IF(COUNTIF($A$2:A3264,A3264)=1,1,"")))</f>
        <v/>
      </c>
      <c r="D3264" s="1" t="str">
        <f>IF(I3264="","",IF(J3264="IN","",IF(COUNTIF($A$2:A3264,A3264)=1,1,"")))</f>
        <v/>
      </c>
      <c r="E3264" s="1" t="str">
        <f>IF(I3264="","",IF(J3264="OUT","",IF(COUNTIF(B$2:$B3264,B3264)=1,1,"")))</f>
        <v/>
      </c>
      <c r="F3264" s="1" t="str">
        <f>IF(I3264="","",IF(J3264="IN","",IF(COUNTIF($B$2:B3264,B3264)=1,1,"")))</f>
        <v/>
      </c>
      <c r="G3264" s="1" t="str">
        <f>IF(I3264="","",COUNTIF($K$1:K3264,K3264))</f>
        <v/>
      </c>
      <c r="H3264" s="1" t="str">
        <f>IF(I3264="","",COUNTIF($G$2:G3264,1))</f>
        <v/>
      </c>
    </row>
    <row r="3265" spans="1:8" x14ac:dyDescent="0.2">
      <c r="A3265" s="1" t="str">
        <f t="shared" si="102"/>
        <v/>
      </c>
      <c r="B3265" s="1" t="str">
        <f t="shared" si="103"/>
        <v/>
      </c>
      <c r="C3265" s="1" t="str">
        <f>IF(I3265="","",IF(J3265="OUT","",IF(COUNTIF($A$2:A3265,A3265)=1,1,"")))</f>
        <v/>
      </c>
      <c r="D3265" s="1" t="str">
        <f>IF(I3265="","",IF(J3265="IN","",IF(COUNTIF($A$2:A3265,A3265)=1,1,"")))</f>
        <v/>
      </c>
      <c r="E3265" s="1" t="str">
        <f>IF(I3265="","",IF(J3265="OUT","",IF(COUNTIF(B$2:$B3265,B3265)=1,1,"")))</f>
        <v/>
      </c>
      <c r="F3265" s="1" t="str">
        <f>IF(I3265="","",IF(J3265="IN","",IF(COUNTIF($B$2:B3265,B3265)=1,1,"")))</f>
        <v/>
      </c>
      <c r="G3265" s="1" t="str">
        <f>IF(I3265="","",COUNTIF($K$1:K3265,K3265))</f>
        <v/>
      </c>
      <c r="H3265" s="1" t="str">
        <f>IF(I3265="","",COUNTIF($G$2:G3265,1))</f>
        <v/>
      </c>
    </row>
    <row r="3266" spans="1:8" x14ac:dyDescent="0.2">
      <c r="A3266" s="1" t="str">
        <f t="shared" si="102"/>
        <v/>
      </c>
      <c r="B3266" s="1" t="str">
        <f t="shared" si="103"/>
        <v/>
      </c>
      <c r="C3266" s="1" t="str">
        <f>IF(I3266="","",IF(J3266="OUT","",IF(COUNTIF($A$2:A3266,A3266)=1,1,"")))</f>
        <v/>
      </c>
      <c r="D3266" s="1" t="str">
        <f>IF(I3266="","",IF(J3266="IN","",IF(COUNTIF($A$2:A3266,A3266)=1,1,"")))</f>
        <v/>
      </c>
      <c r="E3266" s="1" t="str">
        <f>IF(I3266="","",IF(J3266="OUT","",IF(COUNTIF(B$2:$B3266,B3266)=1,1,"")))</f>
        <v/>
      </c>
      <c r="F3266" s="1" t="str">
        <f>IF(I3266="","",IF(J3266="IN","",IF(COUNTIF($B$2:B3266,B3266)=1,1,"")))</f>
        <v/>
      </c>
      <c r="G3266" s="1" t="str">
        <f>IF(I3266="","",COUNTIF($K$1:K3266,K3266))</f>
        <v/>
      </c>
      <c r="H3266" s="1" t="str">
        <f>IF(I3266="","",COUNTIF($G$2:G3266,1))</f>
        <v/>
      </c>
    </row>
    <row r="3267" spans="1:8" x14ac:dyDescent="0.2">
      <c r="A3267" s="1" t="str">
        <f t="shared" si="102"/>
        <v/>
      </c>
      <c r="B3267" s="1" t="str">
        <f t="shared" si="103"/>
        <v/>
      </c>
      <c r="C3267" s="1" t="str">
        <f>IF(I3267="","",IF(J3267="OUT","",IF(COUNTIF($A$2:A3267,A3267)=1,1,"")))</f>
        <v/>
      </c>
      <c r="D3267" s="1" t="str">
        <f>IF(I3267="","",IF(J3267="IN","",IF(COUNTIF($A$2:A3267,A3267)=1,1,"")))</f>
        <v/>
      </c>
      <c r="E3267" s="1" t="str">
        <f>IF(I3267="","",IF(J3267="OUT","",IF(COUNTIF(B$2:$B3267,B3267)=1,1,"")))</f>
        <v/>
      </c>
      <c r="F3267" s="1" t="str">
        <f>IF(I3267="","",IF(J3267="IN","",IF(COUNTIF($B$2:B3267,B3267)=1,1,"")))</f>
        <v/>
      </c>
      <c r="G3267" s="1" t="str">
        <f>IF(I3267="","",COUNTIF($K$1:K3267,K3267))</f>
        <v/>
      </c>
      <c r="H3267" s="1" t="str">
        <f>IF(I3267="","",COUNTIF($G$2:G3267,1))</f>
        <v/>
      </c>
    </row>
    <row r="3268" spans="1:8" x14ac:dyDescent="0.2">
      <c r="A3268" s="1" t="str">
        <f t="shared" si="102"/>
        <v/>
      </c>
      <c r="B3268" s="1" t="str">
        <f t="shared" si="103"/>
        <v/>
      </c>
      <c r="C3268" s="1" t="str">
        <f>IF(I3268="","",IF(J3268="OUT","",IF(COUNTIF($A$2:A3268,A3268)=1,1,"")))</f>
        <v/>
      </c>
      <c r="D3268" s="1" t="str">
        <f>IF(I3268="","",IF(J3268="IN","",IF(COUNTIF($A$2:A3268,A3268)=1,1,"")))</f>
        <v/>
      </c>
      <c r="E3268" s="1" t="str">
        <f>IF(I3268="","",IF(J3268="OUT","",IF(COUNTIF(B$2:$B3268,B3268)=1,1,"")))</f>
        <v/>
      </c>
      <c r="F3268" s="1" t="str">
        <f>IF(I3268="","",IF(J3268="IN","",IF(COUNTIF($B$2:B3268,B3268)=1,1,"")))</f>
        <v/>
      </c>
      <c r="G3268" s="1" t="str">
        <f>IF(I3268="","",COUNTIF($K$1:K3268,K3268))</f>
        <v/>
      </c>
      <c r="H3268" s="1" t="str">
        <f>IF(I3268="","",COUNTIF($G$2:G3268,1))</f>
        <v/>
      </c>
    </row>
    <row r="3269" spans="1:8" x14ac:dyDescent="0.2">
      <c r="A3269" s="1" t="str">
        <f t="shared" si="102"/>
        <v/>
      </c>
      <c r="B3269" s="1" t="str">
        <f t="shared" si="103"/>
        <v/>
      </c>
      <c r="C3269" s="1" t="str">
        <f>IF(I3269="","",IF(J3269="OUT","",IF(COUNTIF($A$2:A3269,A3269)=1,1,"")))</f>
        <v/>
      </c>
      <c r="D3269" s="1" t="str">
        <f>IF(I3269="","",IF(J3269="IN","",IF(COUNTIF($A$2:A3269,A3269)=1,1,"")))</f>
        <v/>
      </c>
      <c r="E3269" s="1" t="str">
        <f>IF(I3269="","",IF(J3269="OUT","",IF(COUNTIF(B$2:$B3269,B3269)=1,1,"")))</f>
        <v/>
      </c>
      <c r="F3269" s="1" t="str">
        <f>IF(I3269="","",IF(J3269="IN","",IF(COUNTIF($B$2:B3269,B3269)=1,1,"")))</f>
        <v/>
      </c>
      <c r="G3269" s="1" t="str">
        <f>IF(I3269="","",COUNTIF($K$1:K3269,K3269))</f>
        <v/>
      </c>
      <c r="H3269" s="1" t="str">
        <f>IF(I3269="","",COUNTIF($G$2:G3269,1))</f>
        <v/>
      </c>
    </row>
    <row r="3270" spans="1:8" x14ac:dyDescent="0.2">
      <c r="A3270" s="1" t="str">
        <f t="shared" si="102"/>
        <v/>
      </c>
      <c r="B3270" s="1" t="str">
        <f t="shared" si="103"/>
        <v/>
      </c>
      <c r="C3270" s="1" t="str">
        <f>IF(I3270="","",IF(J3270="OUT","",IF(COUNTIF($A$2:A3270,A3270)=1,1,"")))</f>
        <v/>
      </c>
      <c r="D3270" s="1" t="str">
        <f>IF(I3270="","",IF(J3270="IN","",IF(COUNTIF($A$2:A3270,A3270)=1,1,"")))</f>
        <v/>
      </c>
      <c r="E3270" s="1" t="str">
        <f>IF(I3270="","",IF(J3270="OUT","",IF(COUNTIF(B$2:$B3270,B3270)=1,1,"")))</f>
        <v/>
      </c>
      <c r="F3270" s="1" t="str">
        <f>IF(I3270="","",IF(J3270="IN","",IF(COUNTIF($B$2:B3270,B3270)=1,1,"")))</f>
        <v/>
      </c>
      <c r="G3270" s="1" t="str">
        <f>IF(I3270="","",COUNTIF($K$1:K3270,K3270))</f>
        <v/>
      </c>
      <c r="H3270" s="1" t="str">
        <f>IF(I3270="","",COUNTIF($G$2:G3270,1))</f>
        <v/>
      </c>
    </row>
    <row r="3271" spans="1:8" x14ac:dyDescent="0.2">
      <c r="A3271" s="1" t="str">
        <f t="shared" si="102"/>
        <v/>
      </c>
      <c r="B3271" s="1" t="str">
        <f t="shared" si="103"/>
        <v/>
      </c>
      <c r="C3271" s="1" t="str">
        <f>IF(I3271="","",IF(J3271="OUT","",IF(COUNTIF($A$2:A3271,A3271)=1,1,"")))</f>
        <v/>
      </c>
      <c r="D3271" s="1" t="str">
        <f>IF(I3271="","",IF(J3271="IN","",IF(COUNTIF($A$2:A3271,A3271)=1,1,"")))</f>
        <v/>
      </c>
      <c r="E3271" s="1" t="str">
        <f>IF(I3271="","",IF(J3271="OUT","",IF(COUNTIF(B$2:$B3271,B3271)=1,1,"")))</f>
        <v/>
      </c>
      <c r="F3271" s="1" t="str">
        <f>IF(I3271="","",IF(J3271="IN","",IF(COUNTIF($B$2:B3271,B3271)=1,1,"")))</f>
        <v/>
      </c>
      <c r="G3271" s="1" t="str">
        <f>IF(I3271="","",COUNTIF($K$1:K3271,K3271))</f>
        <v/>
      </c>
      <c r="H3271" s="1" t="str">
        <f>IF(I3271="","",COUNTIF($G$2:G3271,1))</f>
        <v/>
      </c>
    </row>
    <row r="3272" spans="1:8" x14ac:dyDescent="0.2">
      <c r="A3272" s="1" t="str">
        <f t="shared" si="102"/>
        <v/>
      </c>
      <c r="B3272" s="1" t="str">
        <f t="shared" si="103"/>
        <v/>
      </c>
      <c r="C3272" s="1" t="str">
        <f>IF(I3272="","",IF(J3272="OUT","",IF(COUNTIF($A$2:A3272,A3272)=1,1,"")))</f>
        <v/>
      </c>
      <c r="D3272" s="1" t="str">
        <f>IF(I3272="","",IF(J3272="IN","",IF(COUNTIF($A$2:A3272,A3272)=1,1,"")))</f>
        <v/>
      </c>
      <c r="E3272" s="1" t="str">
        <f>IF(I3272="","",IF(J3272="OUT","",IF(COUNTIF(B$2:$B3272,B3272)=1,1,"")))</f>
        <v/>
      </c>
      <c r="F3272" s="1" t="str">
        <f>IF(I3272="","",IF(J3272="IN","",IF(COUNTIF($B$2:B3272,B3272)=1,1,"")))</f>
        <v/>
      </c>
      <c r="G3272" s="1" t="str">
        <f>IF(I3272="","",COUNTIF($K$1:K3272,K3272))</f>
        <v/>
      </c>
      <c r="H3272" s="1" t="str">
        <f>IF(I3272="","",COUNTIF($G$2:G3272,1))</f>
        <v/>
      </c>
    </row>
    <row r="3273" spans="1:8" x14ac:dyDescent="0.2">
      <c r="A3273" s="1" t="str">
        <f t="shared" si="102"/>
        <v/>
      </c>
      <c r="B3273" s="1" t="str">
        <f t="shared" si="103"/>
        <v/>
      </c>
      <c r="C3273" s="1" t="str">
        <f>IF(I3273="","",IF(J3273="OUT","",IF(COUNTIF($A$2:A3273,A3273)=1,1,"")))</f>
        <v/>
      </c>
      <c r="D3273" s="1" t="str">
        <f>IF(I3273="","",IF(J3273="IN","",IF(COUNTIF($A$2:A3273,A3273)=1,1,"")))</f>
        <v/>
      </c>
      <c r="E3273" s="1" t="str">
        <f>IF(I3273="","",IF(J3273="OUT","",IF(COUNTIF(B$2:$B3273,B3273)=1,1,"")))</f>
        <v/>
      </c>
      <c r="F3273" s="1" t="str">
        <f>IF(I3273="","",IF(J3273="IN","",IF(COUNTIF($B$2:B3273,B3273)=1,1,"")))</f>
        <v/>
      </c>
      <c r="G3273" s="1" t="str">
        <f>IF(I3273="","",COUNTIF($K$1:K3273,K3273))</f>
        <v/>
      </c>
      <c r="H3273" s="1" t="str">
        <f>IF(I3273="","",COUNTIF($G$2:G3273,1))</f>
        <v/>
      </c>
    </row>
    <row r="3274" spans="1:8" x14ac:dyDescent="0.2">
      <c r="A3274" s="1" t="str">
        <f t="shared" si="102"/>
        <v/>
      </c>
      <c r="B3274" s="1" t="str">
        <f t="shared" si="103"/>
        <v/>
      </c>
      <c r="C3274" s="1" t="str">
        <f>IF(I3274="","",IF(J3274="OUT","",IF(COUNTIF($A$2:A3274,A3274)=1,1,"")))</f>
        <v/>
      </c>
      <c r="D3274" s="1" t="str">
        <f>IF(I3274="","",IF(J3274="IN","",IF(COUNTIF($A$2:A3274,A3274)=1,1,"")))</f>
        <v/>
      </c>
      <c r="E3274" s="1" t="str">
        <f>IF(I3274="","",IF(J3274="OUT","",IF(COUNTIF(B$2:$B3274,B3274)=1,1,"")))</f>
        <v/>
      </c>
      <c r="F3274" s="1" t="str">
        <f>IF(I3274="","",IF(J3274="IN","",IF(COUNTIF($B$2:B3274,B3274)=1,1,"")))</f>
        <v/>
      </c>
      <c r="G3274" s="1" t="str">
        <f>IF(I3274="","",COUNTIF($K$1:K3274,K3274))</f>
        <v/>
      </c>
      <c r="H3274" s="1" t="str">
        <f>IF(I3274="","",COUNTIF($G$2:G3274,1))</f>
        <v/>
      </c>
    </row>
    <row r="3275" spans="1:8" x14ac:dyDescent="0.2">
      <c r="A3275" s="1" t="str">
        <f t="shared" si="102"/>
        <v/>
      </c>
      <c r="B3275" s="1" t="str">
        <f t="shared" si="103"/>
        <v/>
      </c>
      <c r="C3275" s="1" t="str">
        <f>IF(I3275="","",IF(J3275="OUT","",IF(COUNTIF($A$2:A3275,A3275)=1,1,"")))</f>
        <v/>
      </c>
      <c r="D3275" s="1" t="str">
        <f>IF(I3275="","",IF(J3275="IN","",IF(COUNTIF($A$2:A3275,A3275)=1,1,"")))</f>
        <v/>
      </c>
      <c r="E3275" s="1" t="str">
        <f>IF(I3275="","",IF(J3275="OUT","",IF(COUNTIF(B$2:$B3275,B3275)=1,1,"")))</f>
        <v/>
      </c>
      <c r="F3275" s="1" t="str">
        <f>IF(I3275="","",IF(J3275="IN","",IF(COUNTIF($B$2:B3275,B3275)=1,1,"")))</f>
        <v/>
      </c>
      <c r="G3275" s="1" t="str">
        <f>IF(I3275="","",COUNTIF($K$1:K3275,K3275))</f>
        <v/>
      </c>
      <c r="H3275" s="1" t="str">
        <f>IF(I3275="","",COUNTIF($G$2:G3275,1))</f>
        <v/>
      </c>
    </row>
    <row r="3276" spans="1:8" x14ac:dyDescent="0.2">
      <c r="A3276" s="1" t="str">
        <f t="shared" si="102"/>
        <v/>
      </c>
      <c r="B3276" s="1" t="str">
        <f t="shared" si="103"/>
        <v/>
      </c>
      <c r="C3276" s="1" t="str">
        <f>IF(I3276="","",IF(J3276="OUT","",IF(COUNTIF($A$2:A3276,A3276)=1,1,"")))</f>
        <v/>
      </c>
      <c r="D3276" s="1" t="str">
        <f>IF(I3276="","",IF(J3276="IN","",IF(COUNTIF($A$2:A3276,A3276)=1,1,"")))</f>
        <v/>
      </c>
      <c r="E3276" s="1" t="str">
        <f>IF(I3276="","",IF(J3276="OUT","",IF(COUNTIF(B$2:$B3276,B3276)=1,1,"")))</f>
        <v/>
      </c>
      <c r="F3276" s="1" t="str">
        <f>IF(I3276="","",IF(J3276="IN","",IF(COUNTIF($B$2:B3276,B3276)=1,1,"")))</f>
        <v/>
      </c>
      <c r="G3276" s="1" t="str">
        <f>IF(I3276="","",COUNTIF($K$1:K3276,K3276))</f>
        <v/>
      </c>
      <c r="H3276" s="1" t="str">
        <f>IF(I3276="","",COUNTIF($G$2:G3276,1))</f>
        <v/>
      </c>
    </row>
    <row r="3277" spans="1:8" x14ac:dyDescent="0.2">
      <c r="A3277" s="1" t="str">
        <f t="shared" si="102"/>
        <v/>
      </c>
      <c r="B3277" s="1" t="str">
        <f t="shared" si="103"/>
        <v/>
      </c>
      <c r="C3277" s="1" t="str">
        <f>IF(I3277="","",IF(J3277="OUT","",IF(COUNTIF($A$2:A3277,A3277)=1,1,"")))</f>
        <v/>
      </c>
      <c r="D3277" s="1" t="str">
        <f>IF(I3277="","",IF(J3277="IN","",IF(COUNTIF($A$2:A3277,A3277)=1,1,"")))</f>
        <v/>
      </c>
      <c r="E3277" s="1" t="str">
        <f>IF(I3277="","",IF(J3277="OUT","",IF(COUNTIF(B$2:$B3277,B3277)=1,1,"")))</f>
        <v/>
      </c>
      <c r="F3277" s="1" t="str">
        <f>IF(I3277="","",IF(J3277="IN","",IF(COUNTIF($B$2:B3277,B3277)=1,1,"")))</f>
        <v/>
      </c>
      <c r="G3277" s="1" t="str">
        <f>IF(I3277="","",COUNTIF($K$1:K3277,K3277))</f>
        <v/>
      </c>
      <c r="H3277" s="1" t="str">
        <f>IF(I3277="","",COUNTIF($G$2:G3277,1))</f>
        <v/>
      </c>
    </row>
    <row r="3278" spans="1:8" x14ac:dyDescent="0.2">
      <c r="A3278" s="1" t="str">
        <f t="shared" si="102"/>
        <v/>
      </c>
      <c r="B3278" s="1" t="str">
        <f t="shared" si="103"/>
        <v/>
      </c>
      <c r="C3278" s="1" t="str">
        <f>IF(I3278="","",IF(J3278="OUT","",IF(COUNTIF($A$2:A3278,A3278)=1,1,"")))</f>
        <v/>
      </c>
      <c r="D3278" s="1" t="str">
        <f>IF(I3278="","",IF(J3278="IN","",IF(COUNTIF($A$2:A3278,A3278)=1,1,"")))</f>
        <v/>
      </c>
      <c r="E3278" s="1" t="str">
        <f>IF(I3278="","",IF(J3278="OUT","",IF(COUNTIF(B$2:$B3278,B3278)=1,1,"")))</f>
        <v/>
      </c>
      <c r="F3278" s="1" t="str">
        <f>IF(I3278="","",IF(J3278="IN","",IF(COUNTIF($B$2:B3278,B3278)=1,1,"")))</f>
        <v/>
      </c>
      <c r="G3278" s="1" t="str">
        <f>IF(I3278="","",COUNTIF($K$1:K3278,K3278))</f>
        <v/>
      </c>
      <c r="H3278" s="1" t="str">
        <f>IF(I3278="","",COUNTIF($G$2:G3278,1))</f>
        <v/>
      </c>
    </row>
    <row r="3279" spans="1:8" x14ac:dyDescent="0.2">
      <c r="A3279" s="1" t="str">
        <f t="shared" si="102"/>
        <v/>
      </c>
      <c r="B3279" s="1" t="str">
        <f t="shared" si="103"/>
        <v/>
      </c>
      <c r="C3279" s="1" t="str">
        <f>IF(I3279="","",IF(J3279="OUT","",IF(COUNTIF($A$2:A3279,A3279)=1,1,"")))</f>
        <v/>
      </c>
      <c r="D3279" s="1" t="str">
        <f>IF(I3279="","",IF(J3279="IN","",IF(COUNTIF($A$2:A3279,A3279)=1,1,"")))</f>
        <v/>
      </c>
      <c r="E3279" s="1" t="str">
        <f>IF(I3279="","",IF(J3279="OUT","",IF(COUNTIF(B$2:$B3279,B3279)=1,1,"")))</f>
        <v/>
      </c>
      <c r="F3279" s="1" t="str">
        <f>IF(I3279="","",IF(J3279="IN","",IF(COUNTIF($B$2:B3279,B3279)=1,1,"")))</f>
        <v/>
      </c>
      <c r="G3279" s="1" t="str">
        <f>IF(I3279="","",COUNTIF($K$1:K3279,K3279))</f>
        <v/>
      </c>
      <c r="H3279" s="1" t="str">
        <f>IF(I3279="","",COUNTIF($G$2:G3279,1))</f>
        <v/>
      </c>
    </row>
    <row r="3280" spans="1:8" x14ac:dyDescent="0.2">
      <c r="A3280" s="1" t="str">
        <f t="shared" si="102"/>
        <v/>
      </c>
      <c r="B3280" s="1" t="str">
        <f t="shared" si="103"/>
        <v/>
      </c>
      <c r="C3280" s="1" t="str">
        <f>IF(I3280="","",IF(J3280="OUT","",IF(COUNTIF($A$2:A3280,A3280)=1,1,"")))</f>
        <v/>
      </c>
      <c r="D3280" s="1" t="str">
        <f>IF(I3280="","",IF(J3280="IN","",IF(COUNTIF($A$2:A3280,A3280)=1,1,"")))</f>
        <v/>
      </c>
      <c r="E3280" s="1" t="str">
        <f>IF(I3280="","",IF(J3280="OUT","",IF(COUNTIF(B$2:$B3280,B3280)=1,1,"")))</f>
        <v/>
      </c>
      <c r="F3280" s="1" t="str">
        <f>IF(I3280="","",IF(J3280="IN","",IF(COUNTIF($B$2:B3280,B3280)=1,1,"")))</f>
        <v/>
      </c>
      <c r="G3280" s="1" t="str">
        <f>IF(I3280="","",COUNTIF($K$1:K3280,K3280))</f>
        <v/>
      </c>
      <c r="H3280" s="1" t="str">
        <f>IF(I3280="","",COUNTIF($G$2:G3280,1))</f>
        <v/>
      </c>
    </row>
    <row r="3281" spans="1:8" x14ac:dyDescent="0.2">
      <c r="A3281" s="1" t="str">
        <f t="shared" si="102"/>
        <v/>
      </c>
      <c r="B3281" s="1" t="str">
        <f t="shared" si="103"/>
        <v/>
      </c>
      <c r="C3281" s="1" t="str">
        <f>IF(I3281="","",IF(J3281="OUT","",IF(COUNTIF($A$2:A3281,A3281)=1,1,"")))</f>
        <v/>
      </c>
      <c r="D3281" s="1" t="str">
        <f>IF(I3281="","",IF(J3281="IN","",IF(COUNTIF($A$2:A3281,A3281)=1,1,"")))</f>
        <v/>
      </c>
      <c r="E3281" s="1" t="str">
        <f>IF(I3281="","",IF(J3281="OUT","",IF(COUNTIF(B$2:$B3281,B3281)=1,1,"")))</f>
        <v/>
      </c>
      <c r="F3281" s="1" t="str">
        <f>IF(I3281="","",IF(J3281="IN","",IF(COUNTIF($B$2:B3281,B3281)=1,1,"")))</f>
        <v/>
      </c>
      <c r="G3281" s="1" t="str">
        <f>IF(I3281="","",COUNTIF($K$1:K3281,K3281))</f>
        <v/>
      </c>
      <c r="H3281" s="1" t="str">
        <f>IF(I3281="","",COUNTIF($G$2:G3281,1))</f>
        <v/>
      </c>
    </row>
    <row r="3282" spans="1:8" x14ac:dyDescent="0.2">
      <c r="A3282" s="1" t="str">
        <f t="shared" si="102"/>
        <v/>
      </c>
      <c r="B3282" s="1" t="str">
        <f t="shared" si="103"/>
        <v/>
      </c>
      <c r="C3282" s="1" t="str">
        <f>IF(I3282="","",IF(J3282="OUT","",IF(COUNTIF($A$2:A3282,A3282)=1,1,"")))</f>
        <v/>
      </c>
      <c r="D3282" s="1" t="str">
        <f>IF(I3282="","",IF(J3282="IN","",IF(COUNTIF($A$2:A3282,A3282)=1,1,"")))</f>
        <v/>
      </c>
      <c r="E3282" s="1" t="str">
        <f>IF(I3282="","",IF(J3282="OUT","",IF(COUNTIF(B$2:$B3282,B3282)=1,1,"")))</f>
        <v/>
      </c>
      <c r="F3282" s="1" t="str">
        <f>IF(I3282="","",IF(J3282="IN","",IF(COUNTIF($B$2:B3282,B3282)=1,1,"")))</f>
        <v/>
      </c>
      <c r="G3282" s="1" t="str">
        <f>IF(I3282="","",COUNTIF($K$1:K3282,K3282))</f>
        <v/>
      </c>
      <c r="H3282" s="1" t="str">
        <f>IF(I3282="","",COUNTIF($G$2:G3282,1))</f>
        <v/>
      </c>
    </row>
    <row r="3283" spans="1:8" x14ac:dyDescent="0.2">
      <c r="A3283" s="1" t="str">
        <f t="shared" si="102"/>
        <v/>
      </c>
      <c r="B3283" s="1" t="str">
        <f t="shared" si="103"/>
        <v/>
      </c>
      <c r="C3283" s="1" t="str">
        <f>IF(I3283="","",IF(J3283="OUT","",IF(COUNTIF($A$2:A3283,A3283)=1,1,"")))</f>
        <v/>
      </c>
      <c r="D3283" s="1" t="str">
        <f>IF(I3283="","",IF(J3283="IN","",IF(COUNTIF($A$2:A3283,A3283)=1,1,"")))</f>
        <v/>
      </c>
      <c r="E3283" s="1" t="str">
        <f>IF(I3283="","",IF(J3283="OUT","",IF(COUNTIF(B$2:$B3283,B3283)=1,1,"")))</f>
        <v/>
      </c>
      <c r="F3283" s="1" t="str">
        <f>IF(I3283="","",IF(J3283="IN","",IF(COUNTIF($B$2:B3283,B3283)=1,1,"")))</f>
        <v/>
      </c>
      <c r="G3283" s="1" t="str">
        <f>IF(I3283="","",COUNTIF($K$1:K3283,K3283))</f>
        <v/>
      </c>
      <c r="H3283" s="1" t="str">
        <f>IF(I3283="","",COUNTIF($G$2:G3283,1))</f>
        <v/>
      </c>
    </row>
    <row r="3284" spans="1:8" x14ac:dyDescent="0.2">
      <c r="A3284" s="1" t="str">
        <f t="shared" si="102"/>
        <v/>
      </c>
      <c r="B3284" s="1" t="str">
        <f t="shared" si="103"/>
        <v/>
      </c>
      <c r="C3284" s="1" t="str">
        <f>IF(I3284="","",IF(J3284="OUT","",IF(COUNTIF($A$2:A3284,A3284)=1,1,"")))</f>
        <v/>
      </c>
      <c r="D3284" s="1" t="str">
        <f>IF(I3284="","",IF(J3284="IN","",IF(COUNTIF($A$2:A3284,A3284)=1,1,"")))</f>
        <v/>
      </c>
      <c r="E3284" s="1" t="str">
        <f>IF(I3284="","",IF(J3284="OUT","",IF(COUNTIF(B$2:$B3284,B3284)=1,1,"")))</f>
        <v/>
      </c>
      <c r="F3284" s="1" t="str">
        <f>IF(I3284="","",IF(J3284="IN","",IF(COUNTIF($B$2:B3284,B3284)=1,1,"")))</f>
        <v/>
      </c>
      <c r="G3284" s="1" t="str">
        <f>IF(I3284="","",COUNTIF($K$1:K3284,K3284))</f>
        <v/>
      </c>
      <c r="H3284" s="1" t="str">
        <f>IF(I3284="","",COUNTIF($G$2:G3284,1))</f>
        <v/>
      </c>
    </row>
    <row r="3285" spans="1:8" x14ac:dyDescent="0.2">
      <c r="A3285" s="1" t="str">
        <f t="shared" si="102"/>
        <v/>
      </c>
      <c r="B3285" s="1" t="str">
        <f t="shared" si="103"/>
        <v/>
      </c>
      <c r="C3285" s="1" t="str">
        <f>IF(I3285="","",IF(J3285="OUT","",IF(COUNTIF($A$2:A3285,A3285)=1,1,"")))</f>
        <v/>
      </c>
      <c r="D3285" s="1" t="str">
        <f>IF(I3285="","",IF(J3285="IN","",IF(COUNTIF($A$2:A3285,A3285)=1,1,"")))</f>
        <v/>
      </c>
      <c r="E3285" s="1" t="str">
        <f>IF(I3285="","",IF(J3285="OUT","",IF(COUNTIF(B$2:$B3285,B3285)=1,1,"")))</f>
        <v/>
      </c>
      <c r="F3285" s="1" t="str">
        <f>IF(I3285="","",IF(J3285="IN","",IF(COUNTIF($B$2:B3285,B3285)=1,1,"")))</f>
        <v/>
      </c>
      <c r="G3285" s="1" t="str">
        <f>IF(I3285="","",COUNTIF($K$1:K3285,K3285))</f>
        <v/>
      </c>
      <c r="H3285" s="1" t="str">
        <f>IF(I3285="","",COUNTIF($G$2:G3285,1))</f>
        <v/>
      </c>
    </row>
    <row r="3286" spans="1:8" x14ac:dyDescent="0.2">
      <c r="A3286" s="1" t="str">
        <f t="shared" si="102"/>
        <v/>
      </c>
      <c r="B3286" s="1" t="str">
        <f t="shared" si="103"/>
        <v/>
      </c>
      <c r="C3286" s="1" t="str">
        <f>IF(I3286="","",IF(J3286="OUT","",IF(COUNTIF($A$2:A3286,A3286)=1,1,"")))</f>
        <v/>
      </c>
      <c r="D3286" s="1" t="str">
        <f>IF(I3286="","",IF(J3286="IN","",IF(COUNTIF($A$2:A3286,A3286)=1,1,"")))</f>
        <v/>
      </c>
      <c r="E3286" s="1" t="str">
        <f>IF(I3286="","",IF(J3286="OUT","",IF(COUNTIF(B$2:$B3286,B3286)=1,1,"")))</f>
        <v/>
      </c>
      <c r="F3286" s="1" t="str">
        <f>IF(I3286="","",IF(J3286="IN","",IF(COUNTIF($B$2:B3286,B3286)=1,1,"")))</f>
        <v/>
      </c>
      <c r="G3286" s="1" t="str">
        <f>IF(I3286="","",COUNTIF($K$1:K3286,K3286))</f>
        <v/>
      </c>
      <c r="H3286" s="1" t="str">
        <f>IF(I3286="","",COUNTIF($G$2:G3286,1))</f>
        <v/>
      </c>
    </row>
    <row r="3287" spans="1:8" x14ac:dyDescent="0.2">
      <c r="A3287" s="1" t="str">
        <f t="shared" si="102"/>
        <v/>
      </c>
      <c r="B3287" s="1" t="str">
        <f t="shared" si="103"/>
        <v/>
      </c>
      <c r="C3287" s="1" t="str">
        <f>IF(I3287="","",IF(J3287="OUT","",IF(COUNTIF($A$2:A3287,A3287)=1,1,"")))</f>
        <v/>
      </c>
      <c r="D3287" s="1" t="str">
        <f>IF(I3287="","",IF(J3287="IN","",IF(COUNTIF($A$2:A3287,A3287)=1,1,"")))</f>
        <v/>
      </c>
      <c r="E3287" s="1" t="str">
        <f>IF(I3287="","",IF(J3287="OUT","",IF(COUNTIF(B$2:$B3287,B3287)=1,1,"")))</f>
        <v/>
      </c>
      <c r="F3287" s="1" t="str">
        <f>IF(I3287="","",IF(J3287="IN","",IF(COUNTIF($B$2:B3287,B3287)=1,1,"")))</f>
        <v/>
      </c>
      <c r="G3287" s="1" t="str">
        <f>IF(I3287="","",COUNTIF($K$1:K3287,K3287))</f>
        <v/>
      </c>
      <c r="H3287" s="1" t="str">
        <f>IF(I3287="","",COUNTIF($G$2:G3287,1))</f>
        <v/>
      </c>
    </row>
    <row r="3288" spans="1:8" x14ac:dyDescent="0.2">
      <c r="A3288" s="1" t="str">
        <f t="shared" si="102"/>
        <v/>
      </c>
      <c r="B3288" s="1" t="str">
        <f t="shared" si="103"/>
        <v/>
      </c>
      <c r="C3288" s="1" t="str">
        <f>IF(I3288="","",IF(J3288="OUT","",IF(COUNTIF($A$2:A3288,A3288)=1,1,"")))</f>
        <v/>
      </c>
      <c r="D3288" s="1" t="str">
        <f>IF(I3288="","",IF(J3288="IN","",IF(COUNTIF($A$2:A3288,A3288)=1,1,"")))</f>
        <v/>
      </c>
      <c r="E3288" s="1" t="str">
        <f>IF(I3288="","",IF(J3288="OUT","",IF(COUNTIF(B$2:$B3288,B3288)=1,1,"")))</f>
        <v/>
      </c>
      <c r="F3288" s="1" t="str">
        <f>IF(I3288="","",IF(J3288="IN","",IF(COUNTIF($B$2:B3288,B3288)=1,1,"")))</f>
        <v/>
      </c>
      <c r="G3288" s="1" t="str">
        <f>IF(I3288="","",COUNTIF($K$1:K3288,K3288))</f>
        <v/>
      </c>
      <c r="H3288" s="1" t="str">
        <f>IF(I3288="","",COUNTIF($G$2:G3288,1))</f>
        <v/>
      </c>
    </row>
    <row r="3289" spans="1:8" x14ac:dyDescent="0.2">
      <c r="A3289" s="1" t="str">
        <f t="shared" si="102"/>
        <v/>
      </c>
      <c r="B3289" s="1" t="str">
        <f t="shared" si="103"/>
        <v/>
      </c>
      <c r="C3289" s="1" t="str">
        <f>IF(I3289="","",IF(J3289="OUT","",IF(COUNTIF($A$2:A3289,A3289)=1,1,"")))</f>
        <v/>
      </c>
      <c r="D3289" s="1" t="str">
        <f>IF(I3289="","",IF(J3289="IN","",IF(COUNTIF($A$2:A3289,A3289)=1,1,"")))</f>
        <v/>
      </c>
      <c r="E3289" s="1" t="str">
        <f>IF(I3289="","",IF(J3289="OUT","",IF(COUNTIF(B$2:$B3289,B3289)=1,1,"")))</f>
        <v/>
      </c>
      <c r="F3289" s="1" t="str">
        <f>IF(I3289="","",IF(J3289="IN","",IF(COUNTIF($B$2:B3289,B3289)=1,1,"")))</f>
        <v/>
      </c>
      <c r="G3289" s="1" t="str">
        <f>IF(I3289="","",COUNTIF($K$1:K3289,K3289))</f>
        <v/>
      </c>
      <c r="H3289" s="1" t="str">
        <f>IF(I3289="","",COUNTIF($G$2:G3289,1))</f>
        <v/>
      </c>
    </row>
    <row r="3290" spans="1:8" x14ac:dyDescent="0.2">
      <c r="A3290" s="1" t="str">
        <f t="shared" si="102"/>
        <v/>
      </c>
      <c r="B3290" s="1" t="str">
        <f t="shared" si="103"/>
        <v/>
      </c>
      <c r="C3290" s="1" t="str">
        <f>IF(I3290="","",IF(J3290="OUT","",IF(COUNTIF($A$2:A3290,A3290)=1,1,"")))</f>
        <v/>
      </c>
      <c r="D3290" s="1" t="str">
        <f>IF(I3290="","",IF(J3290="IN","",IF(COUNTIF($A$2:A3290,A3290)=1,1,"")))</f>
        <v/>
      </c>
      <c r="E3290" s="1" t="str">
        <f>IF(I3290="","",IF(J3290="OUT","",IF(COUNTIF(B$2:$B3290,B3290)=1,1,"")))</f>
        <v/>
      </c>
      <c r="F3290" s="1" t="str">
        <f>IF(I3290="","",IF(J3290="IN","",IF(COUNTIF($B$2:B3290,B3290)=1,1,"")))</f>
        <v/>
      </c>
      <c r="G3290" s="1" t="str">
        <f>IF(I3290="","",COUNTIF($K$1:K3290,K3290))</f>
        <v/>
      </c>
      <c r="H3290" s="1" t="str">
        <f>IF(I3290="","",COUNTIF($G$2:G3290,1))</f>
        <v/>
      </c>
    </row>
    <row r="3291" spans="1:8" x14ac:dyDescent="0.2">
      <c r="A3291" s="1" t="str">
        <f t="shared" si="102"/>
        <v/>
      </c>
      <c r="B3291" s="1" t="str">
        <f t="shared" si="103"/>
        <v/>
      </c>
      <c r="C3291" s="1" t="str">
        <f>IF(I3291="","",IF(J3291="OUT","",IF(COUNTIF($A$2:A3291,A3291)=1,1,"")))</f>
        <v/>
      </c>
      <c r="D3291" s="1" t="str">
        <f>IF(I3291="","",IF(J3291="IN","",IF(COUNTIF($A$2:A3291,A3291)=1,1,"")))</f>
        <v/>
      </c>
      <c r="E3291" s="1" t="str">
        <f>IF(I3291="","",IF(J3291="OUT","",IF(COUNTIF(B$2:$B3291,B3291)=1,1,"")))</f>
        <v/>
      </c>
      <c r="F3291" s="1" t="str">
        <f>IF(I3291="","",IF(J3291="IN","",IF(COUNTIF($B$2:B3291,B3291)=1,1,"")))</f>
        <v/>
      </c>
      <c r="G3291" s="1" t="str">
        <f>IF(I3291="","",COUNTIF($K$1:K3291,K3291))</f>
        <v/>
      </c>
      <c r="H3291" s="1" t="str">
        <f>IF(I3291="","",COUNTIF($G$2:G3291,1))</f>
        <v/>
      </c>
    </row>
    <row r="3292" spans="1:8" x14ac:dyDescent="0.2">
      <c r="A3292" s="1" t="str">
        <f t="shared" si="102"/>
        <v/>
      </c>
      <c r="B3292" s="1" t="str">
        <f t="shared" si="103"/>
        <v/>
      </c>
      <c r="C3292" s="1" t="str">
        <f>IF(I3292="","",IF(J3292="OUT","",IF(COUNTIF($A$2:A3292,A3292)=1,1,"")))</f>
        <v/>
      </c>
      <c r="D3292" s="1" t="str">
        <f>IF(I3292="","",IF(J3292="IN","",IF(COUNTIF($A$2:A3292,A3292)=1,1,"")))</f>
        <v/>
      </c>
      <c r="E3292" s="1" t="str">
        <f>IF(I3292="","",IF(J3292="OUT","",IF(COUNTIF(B$2:$B3292,B3292)=1,1,"")))</f>
        <v/>
      </c>
      <c r="F3292" s="1" t="str">
        <f>IF(I3292="","",IF(J3292="IN","",IF(COUNTIF($B$2:B3292,B3292)=1,1,"")))</f>
        <v/>
      </c>
      <c r="G3292" s="1" t="str">
        <f>IF(I3292="","",COUNTIF($K$1:K3292,K3292))</f>
        <v/>
      </c>
      <c r="H3292" s="1" t="str">
        <f>IF(I3292="","",COUNTIF($G$2:G3292,1))</f>
        <v/>
      </c>
    </row>
    <row r="3293" spans="1:8" x14ac:dyDescent="0.2">
      <c r="A3293" s="1" t="str">
        <f t="shared" si="102"/>
        <v/>
      </c>
      <c r="B3293" s="1" t="str">
        <f t="shared" si="103"/>
        <v/>
      </c>
      <c r="C3293" s="1" t="str">
        <f>IF(I3293="","",IF(J3293="OUT","",IF(COUNTIF($A$2:A3293,A3293)=1,1,"")))</f>
        <v/>
      </c>
      <c r="D3293" s="1" t="str">
        <f>IF(I3293="","",IF(J3293="IN","",IF(COUNTIF($A$2:A3293,A3293)=1,1,"")))</f>
        <v/>
      </c>
      <c r="E3293" s="1" t="str">
        <f>IF(I3293="","",IF(J3293="OUT","",IF(COUNTIF(B$2:$B3293,B3293)=1,1,"")))</f>
        <v/>
      </c>
      <c r="F3293" s="1" t="str">
        <f>IF(I3293="","",IF(J3293="IN","",IF(COUNTIF($B$2:B3293,B3293)=1,1,"")))</f>
        <v/>
      </c>
      <c r="G3293" s="1" t="str">
        <f>IF(I3293="","",COUNTIF($K$1:K3293,K3293))</f>
        <v/>
      </c>
      <c r="H3293" s="1" t="str">
        <f>IF(I3293="","",COUNTIF($G$2:G3293,1))</f>
        <v/>
      </c>
    </row>
    <row r="3294" spans="1:8" x14ac:dyDescent="0.2">
      <c r="A3294" s="1" t="str">
        <f t="shared" si="102"/>
        <v/>
      </c>
      <c r="B3294" s="1" t="str">
        <f t="shared" si="103"/>
        <v/>
      </c>
      <c r="C3294" s="1" t="str">
        <f>IF(I3294="","",IF(J3294="OUT","",IF(COUNTIF($A$2:A3294,A3294)=1,1,"")))</f>
        <v/>
      </c>
      <c r="D3294" s="1" t="str">
        <f>IF(I3294="","",IF(J3294="IN","",IF(COUNTIF($A$2:A3294,A3294)=1,1,"")))</f>
        <v/>
      </c>
      <c r="E3294" s="1" t="str">
        <f>IF(I3294="","",IF(J3294="OUT","",IF(COUNTIF(B$2:$B3294,B3294)=1,1,"")))</f>
        <v/>
      </c>
      <c r="F3294" s="1" t="str">
        <f>IF(I3294="","",IF(J3294="IN","",IF(COUNTIF($B$2:B3294,B3294)=1,1,"")))</f>
        <v/>
      </c>
      <c r="G3294" s="1" t="str">
        <f>IF(I3294="","",COUNTIF($K$1:K3294,K3294))</f>
        <v/>
      </c>
      <c r="H3294" s="1" t="str">
        <f>IF(I3294="","",COUNTIF($G$2:G3294,1))</f>
        <v/>
      </c>
    </row>
    <row r="3295" spans="1:8" x14ac:dyDescent="0.2">
      <c r="A3295" s="1" t="str">
        <f t="shared" si="102"/>
        <v/>
      </c>
      <c r="B3295" s="1" t="str">
        <f t="shared" si="103"/>
        <v/>
      </c>
      <c r="C3295" s="1" t="str">
        <f>IF(I3295="","",IF(J3295="OUT","",IF(COUNTIF($A$2:A3295,A3295)=1,1,"")))</f>
        <v/>
      </c>
      <c r="D3295" s="1" t="str">
        <f>IF(I3295="","",IF(J3295="IN","",IF(COUNTIF($A$2:A3295,A3295)=1,1,"")))</f>
        <v/>
      </c>
      <c r="E3295" s="1" t="str">
        <f>IF(I3295="","",IF(J3295="OUT","",IF(COUNTIF(B$2:$B3295,B3295)=1,1,"")))</f>
        <v/>
      </c>
      <c r="F3295" s="1" t="str">
        <f>IF(I3295="","",IF(J3295="IN","",IF(COUNTIF($B$2:B3295,B3295)=1,1,"")))</f>
        <v/>
      </c>
      <c r="G3295" s="1" t="str">
        <f>IF(I3295="","",COUNTIF($K$1:K3295,K3295))</f>
        <v/>
      </c>
      <c r="H3295" s="1" t="str">
        <f>IF(I3295="","",COUNTIF($G$2:G3295,1))</f>
        <v/>
      </c>
    </row>
    <row r="3296" spans="1:8" x14ac:dyDescent="0.2">
      <c r="A3296" s="1" t="str">
        <f t="shared" si="102"/>
        <v/>
      </c>
      <c r="B3296" s="1" t="str">
        <f t="shared" si="103"/>
        <v/>
      </c>
      <c r="C3296" s="1" t="str">
        <f>IF(I3296="","",IF(J3296="OUT","",IF(COUNTIF($A$2:A3296,A3296)=1,1,"")))</f>
        <v/>
      </c>
      <c r="D3296" s="1" t="str">
        <f>IF(I3296="","",IF(J3296="IN","",IF(COUNTIF($A$2:A3296,A3296)=1,1,"")))</f>
        <v/>
      </c>
      <c r="E3296" s="1" t="str">
        <f>IF(I3296="","",IF(J3296="OUT","",IF(COUNTIF(B$2:$B3296,B3296)=1,1,"")))</f>
        <v/>
      </c>
      <c r="F3296" s="1" t="str">
        <f>IF(I3296="","",IF(J3296="IN","",IF(COUNTIF($B$2:B3296,B3296)=1,1,"")))</f>
        <v/>
      </c>
      <c r="G3296" s="1" t="str">
        <f>IF(I3296="","",COUNTIF($K$1:K3296,K3296))</f>
        <v/>
      </c>
      <c r="H3296" s="1" t="str">
        <f>IF(I3296="","",COUNTIF($G$2:G3296,1))</f>
        <v/>
      </c>
    </row>
    <row r="3297" spans="1:8" x14ac:dyDescent="0.2">
      <c r="A3297" s="1" t="str">
        <f t="shared" si="102"/>
        <v/>
      </c>
      <c r="B3297" s="1" t="str">
        <f t="shared" si="103"/>
        <v/>
      </c>
      <c r="C3297" s="1" t="str">
        <f>IF(I3297="","",IF(J3297="OUT","",IF(COUNTIF($A$2:A3297,A3297)=1,1,"")))</f>
        <v/>
      </c>
      <c r="D3297" s="1" t="str">
        <f>IF(I3297="","",IF(J3297="IN","",IF(COUNTIF($A$2:A3297,A3297)=1,1,"")))</f>
        <v/>
      </c>
      <c r="E3297" s="1" t="str">
        <f>IF(I3297="","",IF(J3297="OUT","",IF(COUNTIF(B$2:$B3297,B3297)=1,1,"")))</f>
        <v/>
      </c>
      <c r="F3297" s="1" t="str">
        <f>IF(I3297="","",IF(J3297="IN","",IF(COUNTIF($B$2:B3297,B3297)=1,1,"")))</f>
        <v/>
      </c>
      <c r="G3297" s="1" t="str">
        <f>IF(I3297="","",COUNTIF($K$1:K3297,K3297))</f>
        <v/>
      </c>
      <c r="H3297" s="1" t="str">
        <f>IF(I3297="","",COUNTIF($G$2:G3297,1))</f>
        <v/>
      </c>
    </row>
    <row r="3298" spans="1:8" x14ac:dyDescent="0.2">
      <c r="A3298" s="1" t="str">
        <f t="shared" si="102"/>
        <v/>
      </c>
      <c r="B3298" s="1" t="str">
        <f t="shared" si="103"/>
        <v/>
      </c>
      <c r="C3298" s="1" t="str">
        <f>IF(I3298="","",IF(J3298="OUT","",IF(COUNTIF($A$2:A3298,A3298)=1,1,"")))</f>
        <v/>
      </c>
      <c r="D3298" s="1" t="str">
        <f>IF(I3298="","",IF(J3298="IN","",IF(COUNTIF($A$2:A3298,A3298)=1,1,"")))</f>
        <v/>
      </c>
      <c r="E3298" s="1" t="str">
        <f>IF(I3298="","",IF(J3298="OUT","",IF(COUNTIF(B$2:$B3298,B3298)=1,1,"")))</f>
        <v/>
      </c>
      <c r="F3298" s="1" t="str">
        <f>IF(I3298="","",IF(J3298="IN","",IF(COUNTIF($B$2:B3298,B3298)=1,1,"")))</f>
        <v/>
      </c>
      <c r="G3298" s="1" t="str">
        <f>IF(I3298="","",COUNTIF($K$1:K3298,K3298))</f>
        <v/>
      </c>
      <c r="H3298" s="1" t="str">
        <f>IF(I3298="","",COUNTIF($G$2:G3298,1))</f>
        <v/>
      </c>
    </row>
    <row r="3299" spans="1:8" x14ac:dyDescent="0.2">
      <c r="A3299" s="1" t="str">
        <f t="shared" si="102"/>
        <v/>
      </c>
      <c r="B3299" s="1" t="str">
        <f t="shared" si="103"/>
        <v/>
      </c>
      <c r="C3299" s="1" t="str">
        <f>IF(I3299="","",IF(J3299="OUT","",IF(COUNTIF($A$2:A3299,A3299)=1,1,"")))</f>
        <v/>
      </c>
      <c r="D3299" s="1" t="str">
        <f>IF(I3299="","",IF(J3299="IN","",IF(COUNTIF($A$2:A3299,A3299)=1,1,"")))</f>
        <v/>
      </c>
      <c r="E3299" s="1" t="str">
        <f>IF(I3299="","",IF(J3299="OUT","",IF(COUNTIF(B$2:$B3299,B3299)=1,1,"")))</f>
        <v/>
      </c>
      <c r="F3299" s="1" t="str">
        <f>IF(I3299="","",IF(J3299="IN","",IF(COUNTIF($B$2:B3299,B3299)=1,1,"")))</f>
        <v/>
      </c>
      <c r="G3299" s="1" t="str">
        <f>IF(I3299="","",COUNTIF($K$1:K3299,K3299))</f>
        <v/>
      </c>
      <c r="H3299" s="1" t="str">
        <f>IF(I3299="","",COUNTIF($G$2:G3299,1))</f>
        <v/>
      </c>
    </row>
    <row r="3300" spans="1:8" x14ac:dyDescent="0.2">
      <c r="A3300" s="1" t="str">
        <f t="shared" ref="A3300:A3363" si="104">IF(I3300="","",L3300&amp;"-"&amp;K3300&amp;"-"&amp;I3300&amp;"-"&amp;J3300)</f>
        <v/>
      </c>
      <c r="B3300" s="1" t="str">
        <f t="shared" ref="B3300:B3363" si="105">IF(I3300="","",L3300&amp;"-"&amp;K3300&amp;"-"&amp;J3300)</f>
        <v/>
      </c>
      <c r="C3300" s="1" t="str">
        <f>IF(I3300="","",IF(J3300="OUT","",IF(COUNTIF($A$2:A3300,A3300)=1,1,"")))</f>
        <v/>
      </c>
      <c r="D3300" s="1" t="str">
        <f>IF(I3300="","",IF(J3300="IN","",IF(COUNTIF($A$2:A3300,A3300)=1,1,"")))</f>
        <v/>
      </c>
      <c r="E3300" s="1" t="str">
        <f>IF(I3300="","",IF(J3300="OUT","",IF(COUNTIF(B$2:$B3300,B3300)=1,1,"")))</f>
        <v/>
      </c>
      <c r="F3300" s="1" t="str">
        <f>IF(I3300="","",IF(J3300="IN","",IF(COUNTIF($B$2:B3300,B3300)=1,1,"")))</f>
        <v/>
      </c>
      <c r="G3300" s="1" t="str">
        <f>IF(I3300="","",COUNTIF($K$1:K3300,K3300))</f>
        <v/>
      </c>
      <c r="H3300" s="1" t="str">
        <f>IF(I3300="","",COUNTIF($G$2:G3300,1))</f>
        <v/>
      </c>
    </row>
    <row r="3301" spans="1:8" x14ac:dyDescent="0.2">
      <c r="A3301" s="1" t="str">
        <f t="shared" si="104"/>
        <v/>
      </c>
      <c r="B3301" s="1" t="str">
        <f t="shared" si="105"/>
        <v/>
      </c>
      <c r="C3301" s="1" t="str">
        <f>IF(I3301="","",IF(J3301="OUT","",IF(COUNTIF($A$2:A3301,A3301)=1,1,"")))</f>
        <v/>
      </c>
      <c r="D3301" s="1" t="str">
        <f>IF(I3301="","",IF(J3301="IN","",IF(COUNTIF($A$2:A3301,A3301)=1,1,"")))</f>
        <v/>
      </c>
      <c r="E3301" s="1" t="str">
        <f>IF(I3301="","",IF(J3301="OUT","",IF(COUNTIF(B$2:$B3301,B3301)=1,1,"")))</f>
        <v/>
      </c>
      <c r="F3301" s="1" t="str">
        <f>IF(I3301="","",IF(J3301="IN","",IF(COUNTIF($B$2:B3301,B3301)=1,1,"")))</f>
        <v/>
      </c>
      <c r="G3301" s="1" t="str">
        <f>IF(I3301="","",COUNTIF($K$1:K3301,K3301))</f>
        <v/>
      </c>
      <c r="H3301" s="1" t="str">
        <f>IF(I3301="","",COUNTIF($G$2:G3301,1))</f>
        <v/>
      </c>
    </row>
    <row r="3302" spans="1:8" x14ac:dyDescent="0.2">
      <c r="A3302" s="1" t="str">
        <f t="shared" si="104"/>
        <v/>
      </c>
      <c r="B3302" s="1" t="str">
        <f t="shared" si="105"/>
        <v/>
      </c>
      <c r="C3302" s="1" t="str">
        <f>IF(I3302="","",IF(J3302="OUT","",IF(COUNTIF($A$2:A3302,A3302)=1,1,"")))</f>
        <v/>
      </c>
      <c r="D3302" s="1" t="str">
        <f>IF(I3302="","",IF(J3302="IN","",IF(COUNTIF($A$2:A3302,A3302)=1,1,"")))</f>
        <v/>
      </c>
      <c r="E3302" s="1" t="str">
        <f>IF(I3302="","",IF(J3302="OUT","",IF(COUNTIF(B$2:$B3302,B3302)=1,1,"")))</f>
        <v/>
      </c>
      <c r="F3302" s="1" t="str">
        <f>IF(I3302="","",IF(J3302="IN","",IF(COUNTIF($B$2:B3302,B3302)=1,1,"")))</f>
        <v/>
      </c>
      <c r="G3302" s="1" t="str">
        <f>IF(I3302="","",COUNTIF($K$1:K3302,K3302))</f>
        <v/>
      </c>
      <c r="H3302" s="1" t="str">
        <f>IF(I3302="","",COUNTIF($G$2:G3302,1))</f>
        <v/>
      </c>
    </row>
    <row r="3303" spans="1:8" x14ac:dyDescent="0.2">
      <c r="A3303" s="1" t="str">
        <f t="shared" si="104"/>
        <v/>
      </c>
      <c r="B3303" s="1" t="str">
        <f t="shared" si="105"/>
        <v/>
      </c>
      <c r="C3303" s="1" t="str">
        <f>IF(I3303="","",IF(J3303="OUT","",IF(COUNTIF($A$2:A3303,A3303)=1,1,"")))</f>
        <v/>
      </c>
      <c r="D3303" s="1" t="str">
        <f>IF(I3303="","",IF(J3303="IN","",IF(COUNTIF($A$2:A3303,A3303)=1,1,"")))</f>
        <v/>
      </c>
      <c r="E3303" s="1" t="str">
        <f>IF(I3303="","",IF(J3303="OUT","",IF(COUNTIF(B$2:$B3303,B3303)=1,1,"")))</f>
        <v/>
      </c>
      <c r="F3303" s="1" t="str">
        <f>IF(I3303="","",IF(J3303="IN","",IF(COUNTIF($B$2:B3303,B3303)=1,1,"")))</f>
        <v/>
      </c>
      <c r="G3303" s="1" t="str">
        <f>IF(I3303="","",COUNTIF($K$1:K3303,K3303))</f>
        <v/>
      </c>
      <c r="H3303" s="1" t="str">
        <f>IF(I3303="","",COUNTIF($G$2:G3303,1))</f>
        <v/>
      </c>
    </row>
    <row r="3304" spans="1:8" x14ac:dyDescent="0.2">
      <c r="A3304" s="1" t="str">
        <f t="shared" si="104"/>
        <v/>
      </c>
      <c r="B3304" s="1" t="str">
        <f t="shared" si="105"/>
        <v/>
      </c>
      <c r="C3304" s="1" t="str">
        <f>IF(I3304="","",IF(J3304="OUT","",IF(COUNTIF($A$2:A3304,A3304)=1,1,"")))</f>
        <v/>
      </c>
      <c r="D3304" s="1" t="str">
        <f>IF(I3304="","",IF(J3304="IN","",IF(COUNTIF($A$2:A3304,A3304)=1,1,"")))</f>
        <v/>
      </c>
      <c r="E3304" s="1" t="str">
        <f>IF(I3304="","",IF(J3304="OUT","",IF(COUNTIF(B$2:$B3304,B3304)=1,1,"")))</f>
        <v/>
      </c>
      <c r="F3304" s="1" t="str">
        <f>IF(I3304="","",IF(J3304="IN","",IF(COUNTIF($B$2:B3304,B3304)=1,1,"")))</f>
        <v/>
      </c>
      <c r="G3304" s="1" t="str">
        <f>IF(I3304="","",COUNTIF($K$1:K3304,K3304))</f>
        <v/>
      </c>
      <c r="H3304" s="1" t="str">
        <f>IF(I3304="","",COUNTIF($G$2:G3304,1))</f>
        <v/>
      </c>
    </row>
    <row r="3305" spans="1:8" x14ac:dyDescent="0.2">
      <c r="A3305" s="1" t="str">
        <f t="shared" si="104"/>
        <v/>
      </c>
      <c r="B3305" s="1" t="str">
        <f t="shared" si="105"/>
        <v/>
      </c>
      <c r="C3305" s="1" t="str">
        <f>IF(I3305="","",IF(J3305="OUT","",IF(COUNTIF($A$2:A3305,A3305)=1,1,"")))</f>
        <v/>
      </c>
      <c r="D3305" s="1" t="str">
        <f>IF(I3305="","",IF(J3305="IN","",IF(COUNTIF($A$2:A3305,A3305)=1,1,"")))</f>
        <v/>
      </c>
      <c r="E3305" s="1" t="str">
        <f>IF(I3305="","",IF(J3305="OUT","",IF(COUNTIF(B$2:$B3305,B3305)=1,1,"")))</f>
        <v/>
      </c>
      <c r="F3305" s="1" t="str">
        <f>IF(I3305="","",IF(J3305="IN","",IF(COUNTIF($B$2:B3305,B3305)=1,1,"")))</f>
        <v/>
      </c>
      <c r="G3305" s="1" t="str">
        <f>IF(I3305="","",COUNTIF($K$1:K3305,K3305))</f>
        <v/>
      </c>
      <c r="H3305" s="1" t="str">
        <f>IF(I3305="","",COUNTIF($G$2:G3305,1))</f>
        <v/>
      </c>
    </row>
    <row r="3306" spans="1:8" x14ac:dyDescent="0.2">
      <c r="A3306" s="1" t="str">
        <f t="shared" si="104"/>
        <v/>
      </c>
      <c r="B3306" s="1" t="str">
        <f t="shared" si="105"/>
        <v/>
      </c>
      <c r="C3306" s="1" t="str">
        <f>IF(I3306="","",IF(J3306="OUT","",IF(COUNTIF($A$2:A3306,A3306)=1,1,"")))</f>
        <v/>
      </c>
      <c r="D3306" s="1" t="str">
        <f>IF(I3306="","",IF(J3306="IN","",IF(COUNTIF($A$2:A3306,A3306)=1,1,"")))</f>
        <v/>
      </c>
      <c r="E3306" s="1" t="str">
        <f>IF(I3306="","",IF(J3306="OUT","",IF(COUNTIF(B$2:$B3306,B3306)=1,1,"")))</f>
        <v/>
      </c>
      <c r="F3306" s="1" t="str">
        <f>IF(I3306="","",IF(J3306="IN","",IF(COUNTIF($B$2:B3306,B3306)=1,1,"")))</f>
        <v/>
      </c>
      <c r="G3306" s="1" t="str">
        <f>IF(I3306="","",COUNTIF($K$1:K3306,K3306))</f>
        <v/>
      </c>
      <c r="H3306" s="1" t="str">
        <f>IF(I3306="","",COUNTIF($G$2:G3306,1))</f>
        <v/>
      </c>
    </row>
    <row r="3307" spans="1:8" x14ac:dyDescent="0.2">
      <c r="A3307" s="1" t="str">
        <f t="shared" si="104"/>
        <v/>
      </c>
      <c r="B3307" s="1" t="str">
        <f t="shared" si="105"/>
        <v/>
      </c>
      <c r="C3307" s="1" t="str">
        <f>IF(I3307="","",IF(J3307="OUT","",IF(COUNTIF($A$2:A3307,A3307)=1,1,"")))</f>
        <v/>
      </c>
      <c r="D3307" s="1" t="str">
        <f>IF(I3307="","",IF(J3307="IN","",IF(COUNTIF($A$2:A3307,A3307)=1,1,"")))</f>
        <v/>
      </c>
      <c r="E3307" s="1" t="str">
        <f>IF(I3307="","",IF(J3307="OUT","",IF(COUNTIF(B$2:$B3307,B3307)=1,1,"")))</f>
        <v/>
      </c>
      <c r="F3307" s="1" t="str">
        <f>IF(I3307="","",IF(J3307="IN","",IF(COUNTIF($B$2:B3307,B3307)=1,1,"")))</f>
        <v/>
      </c>
      <c r="G3307" s="1" t="str">
        <f>IF(I3307="","",COUNTIF($K$1:K3307,K3307))</f>
        <v/>
      </c>
      <c r="H3307" s="1" t="str">
        <f>IF(I3307="","",COUNTIF($G$2:G3307,1))</f>
        <v/>
      </c>
    </row>
    <row r="3308" spans="1:8" x14ac:dyDescent="0.2">
      <c r="A3308" s="1" t="str">
        <f t="shared" si="104"/>
        <v/>
      </c>
      <c r="B3308" s="1" t="str">
        <f t="shared" si="105"/>
        <v/>
      </c>
      <c r="C3308" s="1" t="str">
        <f>IF(I3308="","",IF(J3308="OUT","",IF(COUNTIF($A$2:A3308,A3308)=1,1,"")))</f>
        <v/>
      </c>
      <c r="D3308" s="1" t="str">
        <f>IF(I3308="","",IF(J3308="IN","",IF(COUNTIF($A$2:A3308,A3308)=1,1,"")))</f>
        <v/>
      </c>
      <c r="E3308" s="1" t="str">
        <f>IF(I3308="","",IF(J3308="OUT","",IF(COUNTIF(B$2:$B3308,B3308)=1,1,"")))</f>
        <v/>
      </c>
      <c r="F3308" s="1" t="str">
        <f>IF(I3308="","",IF(J3308="IN","",IF(COUNTIF($B$2:B3308,B3308)=1,1,"")))</f>
        <v/>
      </c>
      <c r="G3308" s="1" t="str">
        <f>IF(I3308="","",COUNTIF($K$1:K3308,K3308))</f>
        <v/>
      </c>
      <c r="H3308" s="1" t="str">
        <f>IF(I3308="","",COUNTIF($G$2:G3308,1))</f>
        <v/>
      </c>
    </row>
    <row r="3309" spans="1:8" x14ac:dyDescent="0.2">
      <c r="A3309" s="1" t="str">
        <f t="shared" si="104"/>
        <v/>
      </c>
      <c r="B3309" s="1" t="str">
        <f t="shared" si="105"/>
        <v/>
      </c>
      <c r="C3309" s="1" t="str">
        <f>IF(I3309="","",IF(J3309="OUT","",IF(COUNTIF($A$2:A3309,A3309)=1,1,"")))</f>
        <v/>
      </c>
      <c r="D3309" s="1" t="str">
        <f>IF(I3309="","",IF(J3309="IN","",IF(COUNTIF($A$2:A3309,A3309)=1,1,"")))</f>
        <v/>
      </c>
      <c r="E3309" s="1" t="str">
        <f>IF(I3309="","",IF(J3309="OUT","",IF(COUNTIF(B$2:$B3309,B3309)=1,1,"")))</f>
        <v/>
      </c>
      <c r="F3309" s="1" t="str">
        <f>IF(I3309="","",IF(J3309="IN","",IF(COUNTIF($B$2:B3309,B3309)=1,1,"")))</f>
        <v/>
      </c>
      <c r="G3309" s="1" t="str">
        <f>IF(I3309="","",COUNTIF($K$1:K3309,K3309))</f>
        <v/>
      </c>
      <c r="H3309" s="1" t="str">
        <f>IF(I3309="","",COUNTIF($G$2:G3309,1))</f>
        <v/>
      </c>
    </row>
    <row r="3310" spans="1:8" x14ac:dyDescent="0.2">
      <c r="A3310" s="1" t="str">
        <f t="shared" si="104"/>
        <v/>
      </c>
      <c r="B3310" s="1" t="str">
        <f t="shared" si="105"/>
        <v/>
      </c>
      <c r="C3310" s="1" t="str">
        <f>IF(I3310="","",IF(J3310="OUT","",IF(COUNTIF($A$2:A3310,A3310)=1,1,"")))</f>
        <v/>
      </c>
      <c r="D3310" s="1" t="str">
        <f>IF(I3310="","",IF(J3310="IN","",IF(COUNTIF($A$2:A3310,A3310)=1,1,"")))</f>
        <v/>
      </c>
      <c r="E3310" s="1" t="str">
        <f>IF(I3310="","",IF(J3310="OUT","",IF(COUNTIF(B$2:$B3310,B3310)=1,1,"")))</f>
        <v/>
      </c>
      <c r="F3310" s="1" t="str">
        <f>IF(I3310="","",IF(J3310="IN","",IF(COUNTIF($B$2:B3310,B3310)=1,1,"")))</f>
        <v/>
      </c>
      <c r="G3310" s="1" t="str">
        <f>IF(I3310="","",COUNTIF($K$1:K3310,K3310))</f>
        <v/>
      </c>
      <c r="H3310" s="1" t="str">
        <f>IF(I3310="","",COUNTIF($G$2:G3310,1))</f>
        <v/>
      </c>
    </row>
    <row r="3311" spans="1:8" x14ac:dyDescent="0.2">
      <c r="A3311" s="1" t="str">
        <f t="shared" si="104"/>
        <v/>
      </c>
      <c r="B3311" s="1" t="str">
        <f t="shared" si="105"/>
        <v/>
      </c>
      <c r="C3311" s="1" t="str">
        <f>IF(I3311="","",IF(J3311="OUT","",IF(COUNTIF($A$2:A3311,A3311)=1,1,"")))</f>
        <v/>
      </c>
      <c r="D3311" s="1" t="str">
        <f>IF(I3311="","",IF(J3311="IN","",IF(COUNTIF($A$2:A3311,A3311)=1,1,"")))</f>
        <v/>
      </c>
      <c r="E3311" s="1" t="str">
        <f>IF(I3311="","",IF(J3311="OUT","",IF(COUNTIF(B$2:$B3311,B3311)=1,1,"")))</f>
        <v/>
      </c>
      <c r="F3311" s="1" t="str">
        <f>IF(I3311="","",IF(J3311="IN","",IF(COUNTIF($B$2:B3311,B3311)=1,1,"")))</f>
        <v/>
      </c>
      <c r="G3311" s="1" t="str">
        <f>IF(I3311="","",COUNTIF($K$1:K3311,K3311))</f>
        <v/>
      </c>
      <c r="H3311" s="1" t="str">
        <f>IF(I3311="","",COUNTIF($G$2:G3311,1))</f>
        <v/>
      </c>
    </row>
    <row r="3312" spans="1:8" x14ac:dyDescent="0.2">
      <c r="A3312" s="1" t="str">
        <f t="shared" si="104"/>
        <v/>
      </c>
      <c r="B3312" s="1" t="str">
        <f t="shared" si="105"/>
        <v/>
      </c>
      <c r="C3312" s="1" t="str">
        <f>IF(I3312="","",IF(J3312="OUT","",IF(COUNTIF($A$2:A3312,A3312)=1,1,"")))</f>
        <v/>
      </c>
      <c r="D3312" s="1" t="str">
        <f>IF(I3312="","",IF(J3312="IN","",IF(COUNTIF($A$2:A3312,A3312)=1,1,"")))</f>
        <v/>
      </c>
      <c r="E3312" s="1" t="str">
        <f>IF(I3312="","",IF(J3312="OUT","",IF(COUNTIF(B$2:$B3312,B3312)=1,1,"")))</f>
        <v/>
      </c>
      <c r="F3312" s="1" t="str">
        <f>IF(I3312="","",IF(J3312="IN","",IF(COUNTIF($B$2:B3312,B3312)=1,1,"")))</f>
        <v/>
      </c>
      <c r="G3312" s="1" t="str">
        <f>IF(I3312="","",COUNTIF($K$1:K3312,K3312))</f>
        <v/>
      </c>
      <c r="H3312" s="1" t="str">
        <f>IF(I3312="","",COUNTIF($G$2:G3312,1))</f>
        <v/>
      </c>
    </row>
    <row r="3313" spans="1:8" x14ac:dyDescent="0.2">
      <c r="A3313" s="1" t="str">
        <f t="shared" si="104"/>
        <v/>
      </c>
      <c r="B3313" s="1" t="str">
        <f t="shared" si="105"/>
        <v/>
      </c>
      <c r="C3313" s="1" t="str">
        <f>IF(I3313="","",IF(J3313="OUT","",IF(COUNTIF($A$2:A3313,A3313)=1,1,"")))</f>
        <v/>
      </c>
      <c r="D3313" s="1" t="str">
        <f>IF(I3313="","",IF(J3313="IN","",IF(COUNTIF($A$2:A3313,A3313)=1,1,"")))</f>
        <v/>
      </c>
      <c r="E3313" s="1" t="str">
        <f>IF(I3313="","",IF(J3313="OUT","",IF(COUNTIF(B$2:$B3313,B3313)=1,1,"")))</f>
        <v/>
      </c>
      <c r="F3313" s="1" t="str">
        <f>IF(I3313="","",IF(J3313="IN","",IF(COUNTIF($B$2:B3313,B3313)=1,1,"")))</f>
        <v/>
      </c>
      <c r="G3313" s="1" t="str">
        <f>IF(I3313="","",COUNTIF($K$1:K3313,K3313))</f>
        <v/>
      </c>
      <c r="H3313" s="1" t="str">
        <f>IF(I3313="","",COUNTIF($G$2:G3313,1))</f>
        <v/>
      </c>
    </row>
    <row r="3314" spans="1:8" x14ac:dyDescent="0.2">
      <c r="A3314" s="1" t="str">
        <f t="shared" si="104"/>
        <v/>
      </c>
      <c r="B3314" s="1" t="str">
        <f t="shared" si="105"/>
        <v/>
      </c>
      <c r="C3314" s="1" t="str">
        <f>IF(I3314="","",IF(J3314="OUT","",IF(COUNTIF($A$2:A3314,A3314)=1,1,"")))</f>
        <v/>
      </c>
      <c r="D3314" s="1" t="str">
        <f>IF(I3314="","",IF(J3314="IN","",IF(COUNTIF($A$2:A3314,A3314)=1,1,"")))</f>
        <v/>
      </c>
      <c r="E3314" s="1" t="str">
        <f>IF(I3314="","",IF(J3314="OUT","",IF(COUNTIF(B$2:$B3314,B3314)=1,1,"")))</f>
        <v/>
      </c>
      <c r="F3314" s="1" t="str">
        <f>IF(I3314="","",IF(J3314="IN","",IF(COUNTIF($B$2:B3314,B3314)=1,1,"")))</f>
        <v/>
      </c>
      <c r="G3314" s="1" t="str">
        <f>IF(I3314="","",COUNTIF($K$1:K3314,K3314))</f>
        <v/>
      </c>
      <c r="H3314" s="1" t="str">
        <f>IF(I3314="","",COUNTIF($G$2:G3314,1))</f>
        <v/>
      </c>
    </row>
    <row r="3315" spans="1:8" x14ac:dyDescent="0.2">
      <c r="A3315" s="1" t="str">
        <f t="shared" si="104"/>
        <v/>
      </c>
      <c r="B3315" s="1" t="str">
        <f t="shared" si="105"/>
        <v/>
      </c>
      <c r="C3315" s="1" t="str">
        <f>IF(I3315="","",IF(J3315="OUT","",IF(COUNTIF($A$2:A3315,A3315)=1,1,"")))</f>
        <v/>
      </c>
      <c r="D3315" s="1" t="str">
        <f>IF(I3315="","",IF(J3315="IN","",IF(COUNTIF($A$2:A3315,A3315)=1,1,"")))</f>
        <v/>
      </c>
      <c r="E3315" s="1" t="str">
        <f>IF(I3315="","",IF(J3315="OUT","",IF(COUNTIF(B$2:$B3315,B3315)=1,1,"")))</f>
        <v/>
      </c>
      <c r="F3315" s="1" t="str">
        <f>IF(I3315="","",IF(J3315="IN","",IF(COUNTIF($B$2:B3315,B3315)=1,1,"")))</f>
        <v/>
      </c>
      <c r="G3315" s="1" t="str">
        <f>IF(I3315="","",COUNTIF($K$1:K3315,K3315))</f>
        <v/>
      </c>
      <c r="H3315" s="1" t="str">
        <f>IF(I3315="","",COUNTIF($G$2:G3315,1))</f>
        <v/>
      </c>
    </row>
    <row r="3316" spans="1:8" x14ac:dyDescent="0.2">
      <c r="A3316" s="1" t="str">
        <f t="shared" si="104"/>
        <v/>
      </c>
      <c r="B3316" s="1" t="str">
        <f t="shared" si="105"/>
        <v/>
      </c>
      <c r="C3316" s="1" t="str">
        <f>IF(I3316="","",IF(J3316="OUT","",IF(COUNTIF($A$2:A3316,A3316)=1,1,"")))</f>
        <v/>
      </c>
      <c r="D3316" s="1" t="str">
        <f>IF(I3316="","",IF(J3316="IN","",IF(COUNTIF($A$2:A3316,A3316)=1,1,"")))</f>
        <v/>
      </c>
      <c r="E3316" s="1" t="str">
        <f>IF(I3316="","",IF(J3316="OUT","",IF(COUNTIF(B$2:$B3316,B3316)=1,1,"")))</f>
        <v/>
      </c>
      <c r="F3316" s="1" t="str">
        <f>IF(I3316="","",IF(J3316="IN","",IF(COUNTIF($B$2:B3316,B3316)=1,1,"")))</f>
        <v/>
      </c>
      <c r="G3316" s="1" t="str">
        <f>IF(I3316="","",COUNTIF($K$1:K3316,K3316))</f>
        <v/>
      </c>
      <c r="H3316" s="1" t="str">
        <f>IF(I3316="","",COUNTIF($G$2:G3316,1))</f>
        <v/>
      </c>
    </row>
    <row r="3317" spans="1:8" x14ac:dyDescent="0.2">
      <c r="A3317" s="1" t="str">
        <f t="shared" si="104"/>
        <v/>
      </c>
      <c r="B3317" s="1" t="str">
        <f t="shared" si="105"/>
        <v/>
      </c>
      <c r="C3317" s="1" t="str">
        <f>IF(I3317="","",IF(J3317="OUT","",IF(COUNTIF($A$2:A3317,A3317)=1,1,"")))</f>
        <v/>
      </c>
      <c r="D3317" s="1" t="str">
        <f>IF(I3317="","",IF(J3317="IN","",IF(COUNTIF($A$2:A3317,A3317)=1,1,"")))</f>
        <v/>
      </c>
      <c r="E3317" s="1" t="str">
        <f>IF(I3317="","",IF(J3317="OUT","",IF(COUNTIF(B$2:$B3317,B3317)=1,1,"")))</f>
        <v/>
      </c>
      <c r="F3317" s="1" t="str">
        <f>IF(I3317="","",IF(J3317="IN","",IF(COUNTIF($B$2:B3317,B3317)=1,1,"")))</f>
        <v/>
      </c>
      <c r="G3317" s="1" t="str">
        <f>IF(I3317="","",COUNTIF($K$1:K3317,K3317))</f>
        <v/>
      </c>
      <c r="H3317" s="1" t="str">
        <f>IF(I3317="","",COUNTIF($G$2:G3317,1))</f>
        <v/>
      </c>
    </row>
    <row r="3318" spans="1:8" x14ac:dyDescent="0.2">
      <c r="A3318" s="1" t="str">
        <f t="shared" si="104"/>
        <v/>
      </c>
      <c r="B3318" s="1" t="str">
        <f t="shared" si="105"/>
        <v/>
      </c>
      <c r="C3318" s="1" t="str">
        <f>IF(I3318="","",IF(J3318="OUT","",IF(COUNTIF($A$2:A3318,A3318)=1,1,"")))</f>
        <v/>
      </c>
      <c r="D3318" s="1" t="str">
        <f>IF(I3318="","",IF(J3318="IN","",IF(COUNTIF($A$2:A3318,A3318)=1,1,"")))</f>
        <v/>
      </c>
      <c r="E3318" s="1" t="str">
        <f>IF(I3318="","",IF(J3318="OUT","",IF(COUNTIF(B$2:$B3318,B3318)=1,1,"")))</f>
        <v/>
      </c>
      <c r="F3318" s="1" t="str">
        <f>IF(I3318="","",IF(J3318="IN","",IF(COUNTIF($B$2:B3318,B3318)=1,1,"")))</f>
        <v/>
      </c>
      <c r="G3318" s="1" t="str">
        <f>IF(I3318="","",COUNTIF($K$1:K3318,K3318))</f>
        <v/>
      </c>
      <c r="H3318" s="1" t="str">
        <f>IF(I3318="","",COUNTIF($G$2:G3318,1))</f>
        <v/>
      </c>
    </row>
    <row r="3319" spans="1:8" x14ac:dyDescent="0.2">
      <c r="A3319" s="1" t="str">
        <f t="shared" si="104"/>
        <v/>
      </c>
      <c r="B3319" s="1" t="str">
        <f t="shared" si="105"/>
        <v/>
      </c>
      <c r="C3319" s="1" t="str">
        <f>IF(I3319="","",IF(J3319="OUT","",IF(COUNTIF($A$2:A3319,A3319)=1,1,"")))</f>
        <v/>
      </c>
      <c r="D3319" s="1" t="str">
        <f>IF(I3319="","",IF(J3319="IN","",IF(COUNTIF($A$2:A3319,A3319)=1,1,"")))</f>
        <v/>
      </c>
      <c r="E3319" s="1" t="str">
        <f>IF(I3319="","",IF(J3319="OUT","",IF(COUNTIF(B$2:$B3319,B3319)=1,1,"")))</f>
        <v/>
      </c>
      <c r="F3319" s="1" t="str">
        <f>IF(I3319="","",IF(J3319="IN","",IF(COUNTIF($B$2:B3319,B3319)=1,1,"")))</f>
        <v/>
      </c>
      <c r="G3319" s="1" t="str">
        <f>IF(I3319="","",COUNTIF($K$1:K3319,K3319))</f>
        <v/>
      </c>
      <c r="H3319" s="1" t="str">
        <f>IF(I3319="","",COUNTIF($G$2:G3319,1))</f>
        <v/>
      </c>
    </row>
    <row r="3320" spans="1:8" x14ac:dyDescent="0.2">
      <c r="A3320" s="1" t="str">
        <f t="shared" si="104"/>
        <v/>
      </c>
      <c r="B3320" s="1" t="str">
        <f t="shared" si="105"/>
        <v/>
      </c>
      <c r="C3320" s="1" t="str">
        <f>IF(I3320="","",IF(J3320="OUT","",IF(COUNTIF($A$2:A3320,A3320)=1,1,"")))</f>
        <v/>
      </c>
      <c r="D3320" s="1" t="str">
        <f>IF(I3320="","",IF(J3320="IN","",IF(COUNTIF($A$2:A3320,A3320)=1,1,"")))</f>
        <v/>
      </c>
      <c r="E3320" s="1" t="str">
        <f>IF(I3320="","",IF(J3320="OUT","",IF(COUNTIF(B$2:$B3320,B3320)=1,1,"")))</f>
        <v/>
      </c>
      <c r="F3320" s="1" t="str">
        <f>IF(I3320="","",IF(J3320="IN","",IF(COUNTIF($B$2:B3320,B3320)=1,1,"")))</f>
        <v/>
      </c>
      <c r="G3320" s="1" t="str">
        <f>IF(I3320="","",COUNTIF($K$1:K3320,K3320))</f>
        <v/>
      </c>
      <c r="H3320" s="1" t="str">
        <f>IF(I3320="","",COUNTIF($G$2:G3320,1))</f>
        <v/>
      </c>
    </row>
    <row r="3321" spans="1:8" x14ac:dyDescent="0.2">
      <c r="A3321" s="1" t="str">
        <f t="shared" si="104"/>
        <v/>
      </c>
      <c r="B3321" s="1" t="str">
        <f t="shared" si="105"/>
        <v/>
      </c>
      <c r="C3321" s="1" t="str">
        <f>IF(I3321="","",IF(J3321="OUT","",IF(COUNTIF($A$2:A3321,A3321)=1,1,"")))</f>
        <v/>
      </c>
      <c r="D3321" s="1" t="str">
        <f>IF(I3321="","",IF(J3321="IN","",IF(COUNTIF($A$2:A3321,A3321)=1,1,"")))</f>
        <v/>
      </c>
      <c r="E3321" s="1" t="str">
        <f>IF(I3321="","",IF(J3321="OUT","",IF(COUNTIF(B$2:$B3321,B3321)=1,1,"")))</f>
        <v/>
      </c>
      <c r="F3321" s="1" t="str">
        <f>IF(I3321="","",IF(J3321="IN","",IF(COUNTIF($B$2:B3321,B3321)=1,1,"")))</f>
        <v/>
      </c>
      <c r="G3321" s="1" t="str">
        <f>IF(I3321="","",COUNTIF($K$1:K3321,K3321))</f>
        <v/>
      </c>
      <c r="H3321" s="1" t="str">
        <f>IF(I3321="","",COUNTIF($G$2:G3321,1))</f>
        <v/>
      </c>
    </row>
    <row r="3322" spans="1:8" x14ac:dyDescent="0.2">
      <c r="A3322" s="1" t="str">
        <f t="shared" si="104"/>
        <v/>
      </c>
      <c r="B3322" s="1" t="str">
        <f t="shared" si="105"/>
        <v/>
      </c>
      <c r="C3322" s="1" t="str">
        <f>IF(I3322="","",IF(J3322="OUT","",IF(COUNTIF($A$2:A3322,A3322)=1,1,"")))</f>
        <v/>
      </c>
      <c r="D3322" s="1" t="str">
        <f>IF(I3322="","",IF(J3322="IN","",IF(COUNTIF($A$2:A3322,A3322)=1,1,"")))</f>
        <v/>
      </c>
      <c r="E3322" s="1" t="str">
        <f>IF(I3322="","",IF(J3322="OUT","",IF(COUNTIF(B$2:$B3322,B3322)=1,1,"")))</f>
        <v/>
      </c>
      <c r="F3322" s="1" t="str">
        <f>IF(I3322="","",IF(J3322="IN","",IF(COUNTIF($B$2:B3322,B3322)=1,1,"")))</f>
        <v/>
      </c>
      <c r="G3322" s="1" t="str">
        <f>IF(I3322="","",COUNTIF($K$1:K3322,K3322))</f>
        <v/>
      </c>
      <c r="H3322" s="1" t="str">
        <f>IF(I3322="","",COUNTIF($G$2:G3322,1))</f>
        <v/>
      </c>
    </row>
    <row r="3323" spans="1:8" x14ac:dyDescent="0.2">
      <c r="A3323" s="1" t="str">
        <f t="shared" si="104"/>
        <v/>
      </c>
      <c r="B3323" s="1" t="str">
        <f t="shared" si="105"/>
        <v/>
      </c>
      <c r="C3323" s="1" t="str">
        <f>IF(I3323="","",IF(J3323="OUT","",IF(COUNTIF($A$2:A3323,A3323)=1,1,"")))</f>
        <v/>
      </c>
      <c r="D3323" s="1" t="str">
        <f>IF(I3323="","",IF(J3323="IN","",IF(COUNTIF($A$2:A3323,A3323)=1,1,"")))</f>
        <v/>
      </c>
      <c r="E3323" s="1" t="str">
        <f>IF(I3323="","",IF(J3323="OUT","",IF(COUNTIF(B$2:$B3323,B3323)=1,1,"")))</f>
        <v/>
      </c>
      <c r="F3323" s="1" t="str">
        <f>IF(I3323="","",IF(J3323="IN","",IF(COUNTIF($B$2:B3323,B3323)=1,1,"")))</f>
        <v/>
      </c>
      <c r="G3323" s="1" t="str">
        <f>IF(I3323="","",COUNTIF($K$1:K3323,K3323))</f>
        <v/>
      </c>
      <c r="H3323" s="1" t="str">
        <f>IF(I3323="","",COUNTIF($G$2:G3323,1))</f>
        <v/>
      </c>
    </row>
    <row r="3324" spans="1:8" x14ac:dyDescent="0.2">
      <c r="A3324" s="1" t="str">
        <f t="shared" si="104"/>
        <v/>
      </c>
      <c r="B3324" s="1" t="str">
        <f t="shared" si="105"/>
        <v/>
      </c>
      <c r="C3324" s="1" t="str">
        <f>IF(I3324="","",IF(J3324="OUT","",IF(COUNTIF($A$2:A3324,A3324)=1,1,"")))</f>
        <v/>
      </c>
      <c r="D3324" s="1" t="str">
        <f>IF(I3324="","",IF(J3324="IN","",IF(COUNTIF($A$2:A3324,A3324)=1,1,"")))</f>
        <v/>
      </c>
      <c r="E3324" s="1" t="str">
        <f>IF(I3324="","",IF(J3324="OUT","",IF(COUNTIF(B$2:$B3324,B3324)=1,1,"")))</f>
        <v/>
      </c>
      <c r="F3324" s="1" t="str">
        <f>IF(I3324="","",IF(J3324="IN","",IF(COUNTIF($B$2:B3324,B3324)=1,1,"")))</f>
        <v/>
      </c>
      <c r="G3324" s="1" t="str">
        <f>IF(I3324="","",COUNTIF($K$1:K3324,K3324))</f>
        <v/>
      </c>
      <c r="H3324" s="1" t="str">
        <f>IF(I3324="","",COUNTIF($G$2:G3324,1))</f>
        <v/>
      </c>
    </row>
    <row r="3325" spans="1:8" x14ac:dyDescent="0.2">
      <c r="A3325" s="1" t="str">
        <f t="shared" si="104"/>
        <v/>
      </c>
      <c r="B3325" s="1" t="str">
        <f t="shared" si="105"/>
        <v/>
      </c>
      <c r="C3325" s="1" t="str">
        <f>IF(I3325="","",IF(J3325="OUT","",IF(COUNTIF($A$2:A3325,A3325)=1,1,"")))</f>
        <v/>
      </c>
      <c r="D3325" s="1" t="str">
        <f>IF(I3325="","",IF(J3325="IN","",IF(COUNTIF($A$2:A3325,A3325)=1,1,"")))</f>
        <v/>
      </c>
      <c r="E3325" s="1" t="str">
        <f>IF(I3325="","",IF(J3325="OUT","",IF(COUNTIF(B$2:$B3325,B3325)=1,1,"")))</f>
        <v/>
      </c>
      <c r="F3325" s="1" t="str">
        <f>IF(I3325="","",IF(J3325="IN","",IF(COUNTIF($B$2:B3325,B3325)=1,1,"")))</f>
        <v/>
      </c>
      <c r="G3325" s="1" t="str">
        <f>IF(I3325="","",COUNTIF($K$1:K3325,K3325))</f>
        <v/>
      </c>
      <c r="H3325" s="1" t="str">
        <f>IF(I3325="","",COUNTIF($G$2:G3325,1))</f>
        <v/>
      </c>
    </row>
    <row r="3326" spans="1:8" x14ac:dyDescent="0.2">
      <c r="A3326" s="1" t="str">
        <f t="shared" si="104"/>
        <v/>
      </c>
      <c r="B3326" s="1" t="str">
        <f t="shared" si="105"/>
        <v/>
      </c>
      <c r="C3326" s="1" t="str">
        <f>IF(I3326="","",IF(J3326="OUT","",IF(COUNTIF($A$2:A3326,A3326)=1,1,"")))</f>
        <v/>
      </c>
      <c r="D3326" s="1" t="str">
        <f>IF(I3326="","",IF(J3326="IN","",IF(COUNTIF($A$2:A3326,A3326)=1,1,"")))</f>
        <v/>
      </c>
      <c r="E3326" s="1" t="str">
        <f>IF(I3326="","",IF(J3326="OUT","",IF(COUNTIF(B$2:$B3326,B3326)=1,1,"")))</f>
        <v/>
      </c>
      <c r="F3326" s="1" t="str">
        <f>IF(I3326="","",IF(J3326="IN","",IF(COUNTIF($B$2:B3326,B3326)=1,1,"")))</f>
        <v/>
      </c>
      <c r="G3326" s="1" t="str">
        <f>IF(I3326="","",COUNTIF($K$1:K3326,K3326))</f>
        <v/>
      </c>
      <c r="H3326" s="1" t="str">
        <f>IF(I3326="","",COUNTIF($G$2:G3326,1))</f>
        <v/>
      </c>
    </row>
    <row r="3327" spans="1:8" x14ac:dyDescent="0.2">
      <c r="A3327" s="1" t="str">
        <f t="shared" si="104"/>
        <v/>
      </c>
      <c r="B3327" s="1" t="str">
        <f t="shared" si="105"/>
        <v/>
      </c>
      <c r="C3327" s="1" t="str">
        <f>IF(I3327="","",IF(J3327="OUT","",IF(COUNTIF($A$2:A3327,A3327)=1,1,"")))</f>
        <v/>
      </c>
      <c r="D3327" s="1" t="str">
        <f>IF(I3327="","",IF(J3327="IN","",IF(COUNTIF($A$2:A3327,A3327)=1,1,"")))</f>
        <v/>
      </c>
      <c r="E3327" s="1" t="str">
        <f>IF(I3327="","",IF(J3327="OUT","",IF(COUNTIF(B$2:$B3327,B3327)=1,1,"")))</f>
        <v/>
      </c>
      <c r="F3327" s="1" t="str">
        <f>IF(I3327="","",IF(J3327="IN","",IF(COUNTIF($B$2:B3327,B3327)=1,1,"")))</f>
        <v/>
      </c>
      <c r="G3327" s="1" t="str">
        <f>IF(I3327="","",COUNTIF($K$1:K3327,K3327))</f>
        <v/>
      </c>
      <c r="H3327" s="1" t="str">
        <f>IF(I3327="","",COUNTIF($G$2:G3327,1))</f>
        <v/>
      </c>
    </row>
    <row r="3328" spans="1:8" x14ac:dyDescent="0.2">
      <c r="A3328" s="1" t="str">
        <f t="shared" si="104"/>
        <v/>
      </c>
      <c r="B3328" s="1" t="str">
        <f t="shared" si="105"/>
        <v/>
      </c>
      <c r="C3328" s="1" t="str">
        <f>IF(I3328="","",IF(J3328="OUT","",IF(COUNTIF($A$2:A3328,A3328)=1,1,"")))</f>
        <v/>
      </c>
      <c r="D3328" s="1" t="str">
        <f>IF(I3328="","",IF(J3328="IN","",IF(COUNTIF($A$2:A3328,A3328)=1,1,"")))</f>
        <v/>
      </c>
      <c r="E3328" s="1" t="str">
        <f>IF(I3328="","",IF(J3328="OUT","",IF(COUNTIF(B$2:$B3328,B3328)=1,1,"")))</f>
        <v/>
      </c>
      <c r="F3328" s="1" t="str">
        <f>IF(I3328="","",IF(J3328="IN","",IF(COUNTIF($B$2:B3328,B3328)=1,1,"")))</f>
        <v/>
      </c>
      <c r="G3328" s="1" t="str">
        <f>IF(I3328="","",COUNTIF($K$1:K3328,K3328))</f>
        <v/>
      </c>
      <c r="H3328" s="1" t="str">
        <f>IF(I3328="","",COUNTIF($G$2:G3328,1))</f>
        <v/>
      </c>
    </row>
    <row r="3329" spans="1:8" x14ac:dyDescent="0.2">
      <c r="A3329" s="1" t="str">
        <f t="shared" si="104"/>
        <v/>
      </c>
      <c r="B3329" s="1" t="str">
        <f t="shared" si="105"/>
        <v/>
      </c>
      <c r="C3329" s="1" t="str">
        <f>IF(I3329="","",IF(J3329="OUT","",IF(COUNTIF($A$2:A3329,A3329)=1,1,"")))</f>
        <v/>
      </c>
      <c r="D3329" s="1" t="str">
        <f>IF(I3329="","",IF(J3329="IN","",IF(COUNTIF($A$2:A3329,A3329)=1,1,"")))</f>
        <v/>
      </c>
      <c r="E3329" s="1" t="str">
        <f>IF(I3329="","",IF(J3329="OUT","",IF(COUNTIF(B$2:$B3329,B3329)=1,1,"")))</f>
        <v/>
      </c>
      <c r="F3329" s="1" t="str">
        <f>IF(I3329="","",IF(J3329="IN","",IF(COUNTIF($B$2:B3329,B3329)=1,1,"")))</f>
        <v/>
      </c>
      <c r="G3329" s="1" t="str">
        <f>IF(I3329="","",COUNTIF($K$1:K3329,K3329))</f>
        <v/>
      </c>
      <c r="H3329" s="1" t="str">
        <f>IF(I3329="","",COUNTIF($G$2:G3329,1))</f>
        <v/>
      </c>
    </row>
    <row r="3330" spans="1:8" x14ac:dyDescent="0.2">
      <c r="A3330" s="1" t="str">
        <f t="shared" si="104"/>
        <v/>
      </c>
      <c r="B3330" s="1" t="str">
        <f t="shared" si="105"/>
        <v/>
      </c>
      <c r="C3330" s="1" t="str">
        <f>IF(I3330="","",IF(J3330="OUT","",IF(COUNTIF($A$2:A3330,A3330)=1,1,"")))</f>
        <v/>
      </c>
      <c r="D3330" s="1" t="str">
        <f>IF(I3330="","",IF(J3330="IN","",IF(COUNTIF($A$2:A3330,A3330)=1,1,"")))</f>
        <v/>
      </c>
      <c r="E3330" s="1" t="str">
        <f>IF(I3330="","",IF(J3330="OUT","",IF(COUNTIF(B$2:$B3330,B3330)=1,1,"")))</f>
        <v/>
      </c>
      <c r="F3330" s="1" t="str">
        <f>IF(I3330="","",IF(J3330="IN","",IF(COUNTIF($B$2:B3330,B3330)=1,1,"")))</f>
        <v/>
      </c>
      <c r="G3330" s="1" t="str">
        <f>IF(I3330="","",COUNTIF($K$1:K3330,K3330))</f>
        <v/>
      </c>
      <c r="H3330" s="1" t="str">
        <f>IF(I3330="","",COUNTIF($G$2:G3330,1))</f>
        <v/>
      </c>
    </row>
    <row r="3331" spans="1:8" x14ac:dyDescent="0.2">
      <c r="A3331" s="1" t="str">
        <f t="shared" si="104"/>
        <v/>
      </c>
      <c r="B3331" s="1" t="str">
        <f t="shared" si="105"/>
        <v/>
      </c>
      <c r="C3331" s="1" t="str">
        <f>IF(I3331="","",IF(J3331="OUT","",IF(COUNTIF($A$2:A3331,A3331)=1,1,"")))</f>
        <v/>
      </c>
      <c r="D3331" s="1" t="str">
        <f>IF(I3331="","",IF(J3331="IN","",IF(COUNTIF($A$2:A3331,A3331)=1,1,"")))</f>
        <v/>
      </c>
      <c r="E3331" s="1" t="str">
        <f>IF(I3331="","",IF(J3331="OUT","",IF(COUNTIF(B$2:$B3331,B3331)=1,1,"")))</f>
        <v/>
      </c>
      <c r="F3331" s="1" t="str">
        <f>IF(I3331="","",IF(J3331="IN","",IF(COUNTIF($B$2:B3331,B3331)=1,1,"")))</f>
        <v/>
      </c>
      <c r="G3331" s="1" t="str">
        <f>IF(I3331="","",COUNTIF($K$1:K3331,K3331))</f>
        <v/>
      </c>
      <c r="H3331" s="1" t="str">
        <f>IF(I3331="","",COUNTIF($G$2:G3331,1))</f>
        <v/>
      </c>
    </row>
    <row r="3332" spans="1:8" x14ac:dyDescent="0.2">
      <c r="A3332" s="1" t="str">
        <f t="shared" si="104"/>
        <v/>
      </c>
      <c r="B3332" s="1" t="str">
        <f t="shared" si="105"/>
        <v/>
      </c>
      <c r="C3332" s="1" t="str">
        <f>IF(I3332="","",IF(J3332="OUT","",IF(COUNTIF($A$2:A3332,A3332)=1,1,"")))</f>
        <v/>
      </c>
      <c r="D3332" s="1" t="str">
        <f>IF(I3332="","",IF(J3332="IN","",IF(COUNTIF($A$2:A3332,A3332)=1,1,"")))</f>
        <v/>
      </c>
      <c r="E3332" s="1" t="str">
        <f>IF(I3332="","",IF(J3332="OUT","",IF(COUNTIF(B$2:$B3332,B3332)=1,1,"")))</f>
        <v/>
      </c>
      <c r="F3332" s="1" t="str">
        <f>IF(I3332="","",IF(J3332="IN","",IF(COUNTIF($B$2:B3332,B3332)=1,1,"")))</f>
        <v/>
      </c>
      <c r="G3332" s="1" t="str">
        <f>IF(I3332="","",COUNTIF($K$1:K3332,K3332))</f>
        <v/>
      </c>
      <c r="H3332" s="1" t="str">
        <f>IF(I3332="","",COUNTIF($G$2:G3332,1))</f>
        <v/>
      </c>
    </row>
    <row r="3333" spans="1:8" x14ac:dyDescent="0.2">
      <c r="A3333" s="1" t="str">
        <f t="shared" si="104"/>
        <v/>
      </c>
      <c r="B3333" s="1" t="str">
        <f t="shared" si="105"/>
        <v/>
      </c>
      <c r="C3333" s="1" t="str">
        <f>IF(I3333="","",IF(J3333="OUT","",IF(COUNTIF($A$2:A3333,A3333)=1,1,"")))</f>
        <v/>
      </c>
      <c r="D3333" s="1" t="str">
        <f>IF(I3333="","",IF(J3333="IN","",IF(COUNTIF($A$2:A3333,A3333)=1,1,"")))</f>
        <v/>
      </c>
      <c r="E3333" s="1" t="str">
        <f>IF(I3333="","",IF(J3333="OUT","",IF(COUNTIF(B$2:$B3333,B3333)=1,1,"")))</f>
        <v/>
      </c>
      <c r="F3333" s="1" t="str">
        <f>IF(I3333="","",IF(J3333="IN","",IF(COUNTIF($B$2:B3333,B3333)=1,1,"")))</f>
        <v/>
      </c>
      <c r="G3333" s="1" t="str">
        <f>IF(I3333="","",COUNTIF($K$1:K3333,K3333))</f>
        <v/>
      </c>
      <c r="H3333" s="1" t="str">
        <f>IF(I3333="","",COUNTIF($G$2:G3333,1))</f>
        <v/>
      </c>
    </row>
    <row r="3334" spans="1:8" x14ac:dyDescent="0.2">
      <c r="A3334" s="1" t="str">
        <f t="shared" si="104"/>
        <v/>
      </c>
      <c r="B3334" s="1" t="str">
        <f t="shared" si="105"/>
        <v/>
      </c>
      <c r="C3334" s="1" t="str">
        <f>IF(I3334="","",IF(J3334="OUT","",IF(COUNTIF($A$2:A3334,A3334)=1,1,"")))</f>
        <v/>
      </c>
      <c r="D3334" s="1" t="str">
        <f>IF(I3334="","",IF(J3334="IN","",IF(COUNTIF($A$2:A3334,A3334)=1,1,"")))</f>
        <v/>
      </c>
      <c r="E3334" s="1" t="str">
        <f>IF(I3334="","",IF(J3334="OUT","",IF(COUNTIF(B$2:$B3334,B3334)=1,1,"")))</f>
        <v/>
      </c>
      <c r="F3334" s="1" t="str">
        <f>IF(I3334="","",IF(J3334="IN","",IF(COUNTIF($B$2:B3334,B3334)=1,1,"")))</f>
        <v/>
      </c>
      <c r="G3334" s="1" t="str">
        <f>IF(I3334="","",COUNTIF($K$1:K3334,K3334))</f>
        <v/>
      </c>
      <c r="H3334" s="1" t="str">
        <f>IF(I3334="","",COUNTIF($G$2:G3334,1))</f>
        <v/>
      </c>
    </row>
    <row r="3335" spans="1:8" x14ac:dyDescent="0.2">
      <c r="A3335" s="1" t="str">
        <f t="shared" si="104"/>
        <v/>
      </c>
      <c r="B3335" s="1" t="str">
        <f t="shared" si="105"/>
        <v/>
      </c>
      <c r="C3335" s="1" t="str">
        <f>IF(I3335="","",IF(J3335="OUT","",IF(COUNTIF($A$2:A3335,A3335)=1,1,"")))</f>
        <v/>
      </c>
      <c r="D3335" s="1" t="str">
        <f>IF(I3335="","",IF(J3335="IN","",IF(COUNTIF($A$2:A3335,A3335)=1,1,"")))</f>
        <v/>
      </c>
      <c r="E3335" s="1" t="str">
        <f>IF(I3335="","",IF(J3335="OUT","",IF(COUNTIF(B$2:$B3335,B3335)=1,1,"")))</f>
        <v/>
      </c>
      <c r="F3335" s="1" t="str">
        <f>IF(I3335="","",IF(J3335="IN","",IF(COUNTIF($B$2:B3335,B3335)=1,1,"")))</f>
        <v/>
      </c>
      <c r="G3335" s="1" t="str">
        <f>IF(I3335="","",COUNTIF($K$1:K3335,K3335))</f>
        <v/>
      </c>
      <c r="H3335" s="1" t="str">
        <f>IF(I3335="","",COUNTIF($G$2:G3335,1))</f>
        <v/>
      </c>
    </row>
    <row r="3336" spans="1:8" x14ac:dyDescent="0.2">
      <c r="A3336" s="1" t="str">
        <f t="shared" si="104"/>
        <v/>
      </c>
      <c r="B3336" s="1" t="str">
        <f t="shared" si="105"/>
        <v/>
      </c>
      <c r="C3336" s="1" t="str">
        <f>IF(I3336="","",IF(J3336="OUT","",IF(COUNTIF($A$2:A3336,A3336)=1,1,"")))</f>
        <v/>
      </c>
      <c r="D3336" s="1" t="str">
        <f>IF(I3336="","",IF(J3336="IN","",IF(COUNTIF($A$2:A3336,A3336)=1,1,"")))</f>
        <v/>
      </c>
      <c r="E3336" s="1" t="str">
        <f>IF(I3336="","",IF(J3336="OUT","",IF(COUNTIF(B$2:$B3336,B3336)=1,1,"")))</f>
        <v/>
      </c>
      <c r="F3336" s="1" t="str">
        <f>IF(I3336="","",IF(J3336="IN","",IF(COUNTIF($B$2:B3336,B3336)=1,1,"")))</f>
        <v/>
      </c>
      <c r="G3336" s="1" t="str">
        <f>IF(I3336="","",COUNTIF($K$1:K3336,K3336))</f>
        <v/>
      </c>
      <c r="H3336" s="1" t="str">
        <f>IF(I3336="","",COUNTIF($G$2:G3336,1))</f>
        <v/>
      </c>
    </row>
    <row r="3337" spans="1:8" x14ac:dyDescent="0.2">
      <c r="A3337" s="1" t="str">
        <f t="shared" si="104"/>
        <v/>
      </c>
      <c r="B3337" s="1" t="str">
        <f t="shared" si="105"/>
        <v/>
      </c>
      <c r="C3337" s="1" t="str">
        <f>IF(I3337="","",IF(J3337="OUT","",IF(COUNTIF($A$2:A3337,A3337)=1,1,"")))</f>
        <v/>
      </c>
      <c r="D3337" s="1" t="str">
        <f>IF(I3337="","",IF(J3337="IN","",IF(COUNTIF($A$2:A3337,A3337)=1,1,"")))</f>
        <v/>
      </c>
      <c r="E3337" s="1" t="str">
        <f>IF(I3337="","",IF(J3337="OUT","",IF(COUNTIF(B$2:$B3337,B3337)=1,1,"")))</f>
        <v/>
      </c>
      <c r="F3337" s="1" t="str">
        <f>IF(I3337="","",IF(J3337="IN","",IF(COUNTIF($B$2:B3337,B3337)=1,1,"")))</f>
        <v/>
      </c>
      <c r="G3337" s="1" t="str">
        <f>IF(I3337="","",COUNTIF($K$1:K3337,K3337))</f>
        <v/>
      </c>
      <c r="H3337" s="1" t="str">
        <f>IF(I3337="","",COUNTIF($G$2:G3337,1))</f>
        <v/>
      </c>
    </row>
    <row r="3338" spans="1:8" x14ac:dyDescent="0.2">
      <c r="A3338" s="1" t="str">
        <f t="shared" si="104"/>
        <v/>
      </c>
      <c r="B3338" s="1" t="str">
        <f t="shared" si="105"/>
        <v/>
      </c>
      <c r="C3338" s="1" t="str">
        <f>IF(I3338="","",IF(J3338="OUT","",IF(COUNTIF($A$2:A3338,A3338)=1,1,"")))</f>
        <v/>
      </c>
      <c r="D3338" s="1" t="str">
        <f>IF(I3338="","",IF(J3338="IN","",IF(COUNTIF($A$2:A3338,A3338)=1,1,"")))</f>
        <v/>
      </c>
      <c r="E3338" s="1" t="str">
        <f>IF(I3338="","",IF(J3338="OUT","",IF(COUNTIF(B$2:$B3338,B3338)=1,1,"")))</f>
        <v/>
      </c>
      <c r="F3338" s="1" t="str">
        <f>IF(I3338="","",IF(J3338="IN","",IF(COUNTIF($B$2:B3338,B3338)=1,1,"")))</f>
        <v/>
      </c>
      <c r="G3338" s="1" t="str">
        <f>IF(I3338="","",COUNTIF($K$1:K3338,K3338))</f>
        <v/>
      </c>
      <c r="H3338" s="1" t="str">
        <f>IF(I3338="","",COUNTIF($G$2:G3338,1))</f>
        <v/>
      </c>
    </row>
    <row r="3339" spans="1:8" x14ac:dyDescent="0.2">
      <c r="A3339" s="1" t="str">
        <f t="shared" si="104"/>
        <v/>
      </c>
      <c r="B3339" s="1" t="str">
        <f t="shared" si="105"/>
        <v/>
      </c>
      <c r="C3339" s="1" t="str">
        <f>IF(I3339="","",IF(J3339="OUT","",IF(COUNTIF($A$2:A3339,A3339)=1,1,"")))</f>
        <v/>
      </c>
      <c r="D3339" s="1" t="str">
        <f>IF(I3339="","",IF(J3339="IN","",IF(COUNTIF($A$2:A3339,A3339)=1,1,"")))</f>
        <v/>
      </c>
      <c r="E3339" s="1" t="str">
        <f>IF(I3339="","",IF(J3339="OUT","",IF(COUNTIF(B$2:$B3339,B3339)=1,1,"")))</f>
        <v/>
      </c>
      <c r="F3339" s="1" t="str">
        <f>IF(I3339="","",IF(J3339="IN","",IF(COUNTIF($B$2:B3339,B3339)=1,1,"")))</f>
        <v/>
      </c>
      <c r="G3339" s="1" t="str">
        <f>IF(I3339="","",COUNTIF($K$1:K3339,K3339))</f>
        <v/>
      </c>
      <c r="H3339" s="1" t="str">
        <f>IF(I3339="","",COUNTIF($G$2:G3339,1))</f>
        <v/>
      </c>
    </row>
    <row r="3340" spans="1:8" x14ac:dyDescent="0.2">
      <c r="A3340" s="1" t="str">
        <f t="shared" si="104"/>
        <v/>
      </c>
      <c r="B3340" s="1" t="str">
        <f t="shared" si="105"/>
        <v/>
      </c>
      <c r="C3340" s="1" t="str">
        <f>IF(I3340="","",IF(J3340="OUT","",IF(COUNTIF($A$2:A3340,A3340)=1,1,"")))</f>
        <v/>
      </c>
      <c r="D3340" s="1" t="str">
        <f>IF(I3340="","",IF(J3340="IN","",IF(COUNTIF($A$2:A3340,A3340)=1,1,"")))</f>
        <v/>
      </c>
      <c r="E3340" s="1" t="str">
        <f>IF(I3340="","",IF(J3340="OUT","",IF(COUNTIF(B$2:$B3340,B3340)=1,1,"")))</f>
        <v/>
      </c>
      <c r="F3340" s="1" t="str">
        <f>IF(I3340="","",IF(J3340="IN","",IF(COUNTIF($B$2:B3340,B3340)=1,1,"")))</f>
        <v/>
      </c>
      <c r="G3340" s="1" t="str">
        <f>IF(I3340="","",COUNTIF($K$1:K3340,K3340))</f>
        <v/>
      </c>
      <c r="H3340" s="1" t="str">
        <f>IF(I3340="","",COUNTIF($G$2:G3340,1))</f>
        <v/>
      </c>
    </row>
    <row r="3341" spans="1:8" x14ac:dyDescent="0.2">
      <c r="A3341" s="1" t="str">
        <f t="shared" si="104"/>
        <v/>
      </c>
      <c r="B3341" s="1" t="str">
        <f t="shared" si="105"/>
        <v/>
      </c>
      <c r="C3341" s="1" t="str">
        <f>IF(I3341="","",IF(J3341="OUT","",IF(COUNTIF($A$2:A3341,A3341)=1,1,"")))</f>
        <v/>
      </c>
      <c r="D3341" s="1" t="str">
        <f>IF(I3341="","",IF(J3341="IN","",IF(COUNTIF($A$2:A3341,A3341)=1,1,"")))</f>
        <v/>
      </c>
      <c r="E3341" s="1" t="str">
        <f>IF(I3341="","",IF(J3341="OUT","",IF(COUNTIF(B$2:$B3341,B3341)=1,1,"")))</f>
        <v/>
      </c>
      <c r="F3341" s="1" t="str">
        <f>IF(I3341="","",IF(J3341="IN","",IF(COUNTIF($B$2:B3341,B3341)=1,1,"")))</f>
        <v/>
      </c>
      <c r="G3341" s="1" t="str">
        <f>IF(I3341="","",COUNTIF($K$1:K3341,K3341))</f>
        <v/>
      </c>
      <c r="H3341" s="1" t="str">
        <f>IF(I3341="","",COUNTIF($G$2:G3341,1))</f>
        <v/>
      </c>
    </row>
    <row r="3342" spans="1:8" x14ac:dyDescent="0.2">
      <c r="A3342" s="1" t="str">
        <f t="shared" si="104"/>
        <v/>
      </c>
      <c r="B3342" s="1" t="str">
        <f t="shared" si="105"/>
        <v/>
      </c>
      <c r="C3342" s="1" t="str">
        <f>IF(I3342="","",IF(J3342="OUT","",IF(COUNTIF($A$2:A3342,A3342)=1,1,"")))</f>
        <v/>
      </c>
      <c r="D3342" s="1" t="str">
        <f>IF(I3342="","",IF(J3342="IN","",IF(COUNTIF($A$2:A3342,A3342)=1,1,"")))</f>
        <v/>
      </c>
      <c r="E3342" s="1" t="str">
        <f>IF(I3342="","",IF(J3342="OUT","",IF(COUNTIF(B$2:$B3342,B3342)=1,1,"")))</f>
        <v/>
      </c>
      <c r="F3342" s="1" t="str">
        <f>IF(I3342="","",IF(J3342="IN","",IF(COUNTIF($B$2:B3342,B3342)=1,1,"")))</f>
        <v/>
      </c>
      <c r="G3342" s="1" t="str">
        <f>IF(I3342="","",COUNTIF($K$1:K3342,K3342))</f>
        <v/>
      </c>
      <c r="H3342" s="1" t="str">
        <f>IF(I3342="","",COUNTIF($G$2:G3342,1))</f>
        <v/>
      </c>
    </row>
    <row r="3343" spans="1:8" x14ac:dyDescent="0.2">
      <c r="A3343" s="1" t="str">
        <f t="shared" si="104"/>
        <v/>
      </c>
      <c r="B3343" s="1" t="str">
        <f t="shared" si="105"/>
        <v/>
      </c>
      <c r="C3343" s="1" t="str">
        <f>IF(I3343="","",IF(J3343="OUT","",IF(COUNTIF($A$2:A3343,A3343)=1,1,"")))</f>
        <v/>
      </c>
      <c r="D3343" s="1" t="str">
        <f>IF(I3343="","",IF(J3343="IN","",IF(COUNTIF($A$2:A3343,A3343)=1,1,"")))</f>
        <v/>
      </c>
      <c r="E3343" s="1" t="str">
        <f>IF(I3343="","",IF(J3343="OUT","",IF(COUNTIF(B$2:$B3343,B3343)=1,1,"")))</f>
        <v/>
      </c>
      <c r="F3343" s="1" t="str">
        <f>IF(I3343="","",IF(J3343="IN","",IF(COUNTIF($B$2:B3343,B3343)=1,1,"")))</f>
        <v/>
      </c>
      <c r="G3343" s="1" t="str">
        <f>IF(I3343="","",COUNTIF($K$1:K3343,K3343))</f>
        <v/>
      </c>
      <c r="H3343" s="1" t="str">
        <f>IF(I3343="","",COUNTIF($G$2:G3343,1))</f>
        <v/>
      </c>
    </row>
    <row r="3344" spans="1:8" x14ac:dyDescent="0.2">
      <c r="A3344" s="1" t="str">
        <f t="shared" si="104"/>
        <v/>
      </c>
      <c r="B3344" s="1" t="str">
        <f t="shared" si="105"/>
        <v/>
      </c>
      <c r="C3344" s="1" t="str">
        <f>IF(I3344="","",IF(J3344="OUT","",IF(COUNTIF($A$2:A3344,A3344)=1,1,"")))</f>
        <v/>
      </c>
      <c r="D3344" s="1" t="str">
        <f>IF(I3344="","",IF(J3344="IN","",IF(COUNTIF($A$2:A3344,A3344)=1,1,"")))</f>
        <v/>
      </c>
      <c r="E3344" s="1" t="str">
        <f>IF(I3344="","",IF(J3344="OUT","",IF(COUNTIF(B$2:$B3344,B3344)=1,1,"")))</f>
        <v/>
      </c>
      <c r="F3344" s="1" t="str">
        <f>IF(I3344="","",IF(J3344="IN","",IF(COUNTIF($B$2:B3344,B3344)=1,1,"")))</f>
        <v/>
      </c>
      <c r="G3344" s="1" t="str">
        <f>IF(I3344="","",COUNTIF($K$1:K3344,K3344))</f>
        <v/>
      </c>
      <c r="H3344" s="1" t="str">
        <f>IF(I3344="","",COUNTIF($G$2:G3344,1))</f>
        <v/>
      </c>
    </row>
    <row r="3345" spans="1:8" x14ac:dyDescent="0.2">
      <c r="A3345" s="1" t="str">
        <f t="shared" si="104"/>
        <v/>
      </c>
      <c r="B3345" s="1" t="str">
        <f t="shared" si="105"/>
        <v/>
      </c>
      <c r="C3345" s="1" t="str">
        <f>IF(I3345="","",IF(J3345="OUT","",IF(COUNTIF($A$2:A3345,A3345)=1,1,"")))</f>
        <v/>
      </c>
      <c r="D3345" s="1" t="str">
        <f>IF(I3345="","",IF(J3345="IN","",IF(COUNTIF($A$2:A3345,A3345)=1,1,"")))</f>
        <v/>
      </c>
      <c r="E3345" s="1" t="str">
        <f>IF(I3345="","",IF(J3345="OUT","",IF(COUNTIF(B$2:$B3345,B3345)=1,1,"")))</f>
        <v/>
      </c>
      <c r="F3345" s="1" t="str">
        <f>IF(I3345="","",IF(J3345="IN","",IF(COUNTIF($B$2:B3345,B3345)=1,1,"")))</f>
        <v/>
      </c>
      <c r="G3345" s="1" t="str">
        <f>IF(I3345="","",COUNTIF($K$1:K3345,K3345))</f>
        <v/>
      </c>
      <c r="H3345" s="1" t="str">
        <f>IF(I3345="","",COUNTIF($G$2:G3345,1))</f>
        <v/>
      </c>
    </row>
    <row r="3346" spans="1:8" x14ac:dyDescent="0.2">
      <c r="A3346" s="1" t="str">
        <f t="shared" si="104"/>
        <v/>
      </c>
      <c r="B3346" s="1" t="str">
        <f t="shared" si="105"/>
        <v/>
      </c>
      <c r="C3346" s="1" t="str">
        <f>IF(I3346="","",IF(J3346="OUT","",IF(COUNTIF($A$2:A3346,A3346)=1,1,"")))</f>
        <v/>
      </c>
      <c r="D3346" s="1" t="str">
        <f>IF(I3346="","",IF(J3346="IN","",IF(COUNTIF($A$2:A3346,A3346)=1,1,"")))</f>
        <v/>
      </c>
      <c r="E3346" s="1" t="str">
        <f>IF(I3346="","",IF(J3346="OUT","",IF(COUNTIF(B$2:$B3346,B3346)=1,1,"")))</f>
        <v/>
      </c>
      <c r="F3346" s="1" t="str">
        <f>IF(I3346="","",IF(J3346="IN","",IF(COUNTIF($B$2:B3346,B3346)=1,1,"")))</f>
        <v/>
      </c>
      <c r="G3346" s="1" t="str">
        <f>IF(I3346="","",COUNTIF($K$1:K3346,K3346))</f>
        <v/>
      </c>
      <c r="H3346" s="1" t="str">
        <f>IF(I3346="","",COUNTIF($G$2:G3346,1))</f>
        <v/>
      </c>
    </row>
    <row r="3347" spans="1:8" x14ac:dyDescent="0.2">
      <c r="A3347" s="1" t="str">
        <f t="shared" si="104"/>
        <v/>
      </c>
      <c r="B3347" s="1" t="str">
        <f t="shared" si="105"/>
        <v/>
      </c>
      <c r="C3347" s="1" t="str">
        <f>IF(I3347="","",IF(J3347="OUT","",IF(COUNTIF($A$2:A3347,A3347)=1,1,"")))</f>
        <v/>
      </c>
      <c r="D3347" s="1" t="str">
        <f>IF(I3347="","",IF(J3347="IN","",IF(COUNTIF($A$2:A3347,A3347)=1,1,"")))</f>
        <v/>
      </c>
      <c r="E3347" s="1" t="str">
        <f>IF(I3347="","",IF(J3347="OUT","",IF(COUNTIF(B$2:$B3347,B3347)=1,1,"")))</f>
        <v/>
      </c>
      <c r="F3347" s="1" t="str">
        <f>IF(I3347="","",IF(J3347="IN","",IF(COUNTIF($B$2:B3347,B3347)=1,1,"")))</f>
        <v/>
      </c>
      <c r="G3347" s="1" t="str">
        <f>IF(I3347="","",COUNTIF($K$1:K3347,K3347))</f>
        <v/>
      </c>
      <c r="H3347" s="1" t="str">
        <f>IF(I3347="","",COUNTIF($G$2:G3347,1))</f>
        <v/>
      </c>
    </row>
    <row r="3348" spans="1:8" x14ac:dyDescent="0.2">
      <c r="A3348" s="1" t="str">
        <f t="shared" si="104"/>
        <v/>
      </c>
      <c r="B3348" s="1" t="str">
        <f t="shared" si="105"/>
        <v/>
      </c>
      <c r="C3348" s="1" t="str">
        <f>IF(I3348="","",IF(J3348="OUT","",IF(COUNTIF($A$2:A3348,A3348)=1,1,"")))</f>
        <v/>
      </c>
      <c r="D3348" s="1" t="str">
        <f>IF(I3348="","",IF(J3348="IN","",IF(COUNTIF($A$2:A3348,A3348)=1,1,"")))</f>
        <v/>
      </c>
      <c r="E3348" s="1" t="str">
        <f>IF(I3348="","",IF(J3348="OUT","",IF(COUNTIF(B$2:$B3348,B3348)=1,1,"")))</f>
        <v/>
      </c>
      <c r="F3348" s="1" t="str">
        <f>IF(I3348="","",IF(J3348="IN","",IF(COUNTIF($B$2:B3348,B3348)=1,1,"")))</f>
        <v/>
      </c>
      <c r="G3348" s="1" t="str">
        <f>IF(I3348="","",COUNTIF($K$1:K3348,K3348))</f>
        <v/>
      </c>
      <c r="H3348" s="1" t="str">
        <f>IF(I3348="","",COUNTIF($G$2:G3348,1))</f>
        <v/>
      </c>
    </row>
    <row r="3349" spans="1:8" x14ac:dyDescent="0.2">
      <c r="A3349" s="1" t="str">
        <f t="shared" si="104"/>
        <v/>
      </c>
      <c r="B3349" s="1" t="str">
        <f t="shared" si="105"/>
        <v/>
      </c>
      <c r="C3349" s="1" t="str">
        <f>IF(I3349="","",IF(J3349="OUT","",IF(COUNTIF($A$2:A3349,A3349)=1,1,"")))</f>
        <v/>
      </c>
      <c r="D3349" s="1" t="str">
        <f>IF(I3349="","",IF(J3349="IN","",IF(COUNTIF($A$2:A3349,A3349)=1,1,"")))</f>
        <v/>
      </c>
      <c r="E3349" s="1" t="str">
        <f>IF(I3349="","",IF(J3349="OUT","",IF(COUNTIF(B$2:$B3349,B3349)=1,1,"")))</f>
        <v/>
      </c>
      <c r="F3349" s="1" t="str">
        <f>IF(I3349="","",IF(J3349="IN","",IF(COUNTIF($B$2:B3349,B3349)=1,1,"")))</f>
        <v/>
      </c>
      <c r="G3349" s="1" t="str">
        <f>IF(I3349="","",COUNTIF($K$1:K3349,K3349))</f>
        <v/>
      </c>
      <c r="H3349" s="1" t="str">
        <f>IF(I3349="","",COUNTIF($G$2:G3349,1))</f>
        <v/>
      </c>
    </row>
    <row r="3350" spans="1:8" x14ac:dyDescent="0.2">
      <c r="A3350" s="1" t="str">
        <f t="shared" si="104"/>
        <v/>
      </c>
      <c r="B3350" s="1" t="str">
        <f t="shared" si="105"/>
        <v/>
      </c>
      <c r="C3350" s="1" t="str">
        <f>IF(I3350="","",IF(J3350="OUT","",IF(COUNTIF($A$2:A3350,A3350)=1,1,"")))</f>
        <v/>
      </c>
      <c r="D3350" s="1" t="str">
        <f>IF(I3350="","",IF(J3350="IN","",IF(COUNTIF($A$2:A3350,A3350)=1,1,"")))</f>
        <v/>
      </c>
      <c r="E3350" s="1" t="str">
        <f>IF(I3350="","",IF(J3350="OUT","",IF(COUNTIF(B$2:$B3350,B3350)=1,1,"")))</f>
        <v/>
      </c>
      <c r="F3350" s="1" t="str">
        <f>IF(I3350="","",IF(J3350="IN","",IF(COUNTIF($B$2:B3350,B3350)=1,1,"")))</f>
        <v/>
      </c>
      <c r="G3350" s="1" t="str">
        <f>IF(I3350="","",COUNTIF($K$1:K3350,K3350))</f>
        <v/>
      </c>
      <c r="H3350" s="1" t="str">
        <f>IF(I3350="","",COUNTIF($G$2:G3350,1))</f>
        <v/>
      </c>
    </row>
    <row r="3351" spans="1:8" x14ac:dyDescent="0.2">
      <c r="A3351" s="1" t="str">
        <f t="shared" si="104"/>
        <v/>
      </c>
      <c r="B3351" s="1" t="str">
        <f t="shared" si="105"/>
        <v/>
      </c>
      <c r="C3351" s="1" t="str">
        <f>IF(I3351="","",IF(J3351="OUT","",IF(COUNTIF($A$2:A3351,A3351)=1,1,"")))</f>
        <v/>
      </c>
      <c r="D3351" s="1" t="str">
        <f>IF(I3351="","",IF(J3351="IN","",IF(COUNTIF($A$2:A3351,A3351)=1,1,"")))</f>
        <v/>
      </c>
      <c r="E3351" s="1" t="str">
        <f>IF(I3351="","",IF(J3351="OUT","",IF(COUNTIF(B$2:$B3351,B3351)=1,1,"")))</f>
        <v/>
      </c>
      <c r="F3351" s="1" t="str">
        <f>IF(I3351="","",IF(J3351="IN","",IF(COUNTIF($B$2:B3351,B3351)=1,1,"")))</f>
        <v/>
      </c>
      <c r="G3351" s="1" t="str">
        <f>IF(I3351="","",COUNTIF($K$1:K3351,K3351))</f>
        <v/>
      </c>
      <c r="H3351" s="1" t="str">
        <f>IF(I3351="","",COUNTIF($G$2:G3351,1))</f>
        <v/>
      </c>
    </row>
    <row r="3352" spans="1:8" x14ac:dyDescent="0.2">
      <c r="A3352" s="1" t="str">
        <f t="shared" si="104"/>
        <v/>
      </c>
      <c r="B3352" s="1" t="str">
        <f t="shared" si="105"/>
        <v/>
      </c>
      <c r="C3352" s="1" t="str">
        <f>IF(I3352="","",IF(J3352="OUT","",IF(COUNTIF($A$2:A3352,A3352)=1,1,"")))</f>
        <v/>
      </c>
      <c r="D3352" s="1" t="str">
        <f>IF(I3352="","",IF(J3352="IN","",IF(COUNTIF($A$2:A3352,A3352)=1,1,"")))</f>
        <v/>
      </c>
      <c r="E3352" s="1" t="str">
        <f>IF(I3352="","",IF(J3352="OUT","",IF(COUNTIF(B$2:$B3352,B3352)=1,1,"")))</f>
        <v/>
      </c>
      <c r="F3352" s="1" t="str">
        <f>IF(I3352="","",IF(J3352="IN","",IF(COUNTIF($B$2:B3352,B3352)=1,1,"")))</f>
        <v/>
      </c>
      <c r="G3352" s="1" t="str">
        <f>IF(I3352="","",COUNTIF($K$1:K3352,K3352))</f>
        <v/>
      </c>
      <c r="H3352" s="1" t="str">
        <f>IF(I3352="","",COUNTIF($G$2:G3352,1))</f>
        <v/>
      </c>
    </row>
    <row r="3353" spans="1:8" x14ac:dyDescent="0.2">
      <c r="A3353" s="1" t="str">
        <f t="shared" si="104"/>
        <v/>
      </c>
      <c r="B3353" s="1" t="str">
        <f t="shared" si="105"/>
        <v/>
      </c>
      <c r="C3353" s="1" t="str">
        <f>IF(I3353="","",IF(J3353="OUT","",IF(COUNTIF($A$2:A3353,A3353)=1,1,"")))</f>
        <v/>
      </c>
      <c r="D3353" s="1" t="str">
        <f>IF(I3353="","",IF(J3353="IN","",IF(COUNTIF($A$2:A3353,A3353)=1,1,"")))</f>
        <v/>
      </c>
      <c r="E3353" s="1" t="str">
        <f>IF(I3353="","",IF(J3353="OUT","",IF(COUNTIF(B$2:$B3353,B3353)=1,1,"")))</f>
        <v/>
      </c>
      <c r="F3353" s="1" t="str">
        <f>IF(I3353="","",IF(J3353="IN","",IF(COUNTIF($B$2:B3353,B3353)=1,1,"")))</f>
        <v/>
      </c>
      <c r="G3353" s="1" t="str">
        <f>IF(I3353="","",COUNTIF($K$1:K3353,K3353))</f>
        <v/>
      </c>
      <c r="H3353" s="1" t="str">
        <f>IF(I3353="","",COUNTIF($G$2:G3353,1))</f>
        <v/>
      </c>
    </row>
    <row r="3354" spans="1:8" x14ac:dyDescent="0.2">
      <c r="A3354" s="1" t="str">
        <f t="shared" si="104"/>
        <v/>
      </c>
      <c r="B3354" s="1" t="str">
        <f t="shared" si="105"/>
        <v/>
      </c>
      <c r="C3354" s="1" t="str">
        <f>IF(I3354="","",IF(J3354="OUT","",IF(COUNTIF($A$2:A3354,A3354)=1,1,"")))</f>
        <v/>
      </c>
      <c r="D3354" s="1" t="str">
        <f>IF(I3354="","",IF(J3354="IN","",IF(COUNTIF($A$2:A3354,A3354)=1,1,"")))</f>
        <v/>
      </c>
      <c r="E3354" s="1" t="str">
        <f>IF(I3354="","",IF(J3354="OUT","",IF(COUNTIF(B$2:$B3354,B3354)=1,1,"")))</f>
        <v/>
      </c>
      <c r="F3354" s="1" t="str">
        <f>IF(I3354="","",IF(J3354="IN","",IF(COUNTIF($B$2:B3354,B3354)=1,1,"")))</f>
        <v/>
      </c>
      <c r="G3354" s="1" t="str">
        <f>IF(I3354="","",COUNTIF($K$1:K3354,K3354))</f>
        <v/>
      </c>
      <c r="H3354" s="1" t="str">
        <f>IF(I3354="","",COUNTIF($G$2:G3354,1))</f>
        <v/>
      </c>
    </row>
    <row r="3355" spans="1:8" x14ac:dyDescent="0.2">
      <c r="A3355" s="1" t="str">
        <f t="shared" si="104"/>
        <v/>
      </c>
      <c r="B3355" s="1" t="str">
        <f t="shared" si="105"/>
        <v/>
      </c>
      <c r="C3355" s="1" t="str">
        <f>IF(I3355="","",IF(J3355="OUT","",IF(COUNTIF($A$2:A3355,A3355)=1,1,"")))</f>
        <v/>
      </c>
      <c r="D3355" s="1" t="str">
        <f>IF(I3355="","",IF(J3355="IN","",IF(COUNTIF($A$2:A3355,A3355)=1,1,"")))</f>
        <v/>
      </c>
      <c r="E3355" s="1" t="str">
        <f>IF(I3355="","",IF(J3355="OUT","",IF(COUNTIF(B$2:$B3355,B3355)=1,1,"")))</f>
        <v/>
      </c>
      <c r="F3355" s="1" t="str">
        <f>IF(I3355="","",IF(J3355="IN","",IF(COUNTIF($B$2:B3355,B3355)=1,1,"")))</f>
        <v/>
      </c>
      <c r="G3355" s="1" t="str">
        <f>IF(I3355="","",COUNTIF($K$1:K3355,K3355))</f>
        <v/>
      </c>
      <c r="H3355" s="1" t="str">
        <f>IF(I3355="","",COUNTIF($G$2:G3355,1))</f>
        <v/>
      </c>
    </row>
    <row r="3356" spans="1:8" x14ac:dyDescent="0.2">
      <c r="A3356" s="1" t="str">
        <f t="shared" si="104"/>
        <v/>
      </c>
      <c r="B3356" s="1" t="str">
        <f t="shared" si="105"/>
        <v/>
      </c>
      <c r="C3356" s="1" t="str">
        <f>IF(I3356="","",IF(J3356="OUT","",IF(COUNTIF($A$2:A3356,A3356)=1,1,"")))</f>
        <v/>
      </c>
      <c r="D3356" s="1" t="str">
        <f>IF(I3356="","",IF(J3356="IN","",IF(COUNTIF($A$2:A3356,A3356)=1,1,"")))</f>
        <v/>
      </c>
      <c r="E3356" s="1" t="str">
        <f>IF(I3356="","",IF(J3356="OUT","",IF(COUNTIF(B$2:$B3356,B3356)=1,1,"")))</f>
        <v/>
      </c>
      <c r="F3356" s="1" t="str">
        <f>IF(I3356="","",IF(J3356="IN","",IF(COUNTIF($B$2:B3356,B3356)=1,1,"")))</f>
        <v/>
      </c>
      <c r="G3356" s="1" t="str">
        <f>IF(I3356="","",COUNTIF($K$1:K3356,K3356))</f>
        <v/>
      </c>
      <c r="H3356" s="1" t="str">
        <f>IF(I3356="","",COUNTIF($G$2:G3356,1))</f>
        <v/>
      </c>
    </row>
    <row r="3357" spans="1:8" x14ac:dyDescent="0.2">
      <c r="A3357" s="1" t="str">
        <f t="shared" si="104"/>
        <v/>
      </c>
      <c r="B3357" s="1" t="str">
        <f t="shared" si="105"/>
        <v/>
      </c>
      <c r="C3357" s="1" t="str">
        <f>IF(I3357="","",IF(J3357="OUT","",IF(COUNTIF($A$2:A3357,A3357)=1,1,"")))</f>
        <v/>
      </c>
      <c r="D3357" s="1" t="str">
        <f>IF(I3357="","",IF(J3357="IN","",IF(COUNTIF($A$2:A3357,A3357)=1,1,"")))</f>
        <v/>
      </c>
      <c r="E3357" s="1" t="str">
        <f>IF(I3357="","",IF(J3357="OUT","",IF(COUNTIF(B$2:$B3357,B3357)=1,1,"")))</f>
        <v/>
      </c>
      <c r="F3357" s="1" t="str">
        <f>IF(I3357="","",IF(J3357="IN","",IF(COUNTIF($B$2:B3357,B3357)=1,1,"")))</f>
        <v/>
      </c>
      <c r="G3357" s="1" t="str">
        <f>IF(I3357="","",COUNTIF($K$1:K3357,K3357))</f>
        <v/>
      </c>
      <c r="H3357" s="1" t="str">
        <f>IF(I3357="","",COUNTIF($G$2:G3357,1))</f>
        <v/>
      </c>
    </row>
    <row r="3358" spans="1:8" x14ac:dyDescent="0.2">
      <c r="A3358" s="1" t="str">
        <f t="shared" si="104"/>
        <v/>
      </c>
      <c r="B3358" s="1" t="str">
        <f t="shared" si="105"/>
        <v/>
      </c>
      <c r="C3358" s="1" t="str">
        <f>IF(I3358="","",IF(J3358="OUT","",IF(COUNTIF($A$2:A3358,A3358)=1,1,"")))</f>
        <v/>
      </c>
      <c r="D3358" s="1" t="str">
        <f>IF(I3358="","",IF(J3358="IN","",IF(COUNTIF($A$2:A3358,A3358)=1,1,"")))</f>
        <v/>
      </c>
      <c r="E3358" s="1" t="str">
        <f>IF(I3358="","",IF(J3358="OUT","",IF(COUNTIF(B$2:$B3358,B3358)=1,1,"")))</f>
        <v/>
      </c>
      <c r="F3358" s="1" t="str">
        <f>IF(I3358="","",IF(J3358="IN","",IF(COUNTIF($B$2:B3358,B3358)=1,1,"")))</f>
        <v/>
      </c>
      <c r="G3358" s="1" t="str">
        <f>IF(I3358="","",COUNTIF($K$1:K3358,K3358))</f>
        <v/>
      </c>
      <c r="H3358" s="1" t="str">
        <f>IF(I3358="","",COUNTIF($G$2:G3358,1))</f>
        <v/>
      </c>
    </row>
    <row r="3359" spans="1:8" x14ac:dyDescent="0.2">
      <c r="A3359" s="1" t="str">
        <f t="shared" si="104"/>
        <v/>
      </c>
      <c r="B3359" s="1" t="str">
        <f t="shared" si="105"/>
        <v/>
      </c>
      <c r="C3359" s="1" t="str">
        <f>IF(I3359="","",IF(J3359="OUT","",IF(COUNTIF($A$2:A3359,A3359)=1,1,"")))</f>
        <v/>
      </c>
      <c r="D3359" s="1" t="str">
        <f>IF(I3359="","",IF(J3359="IN","",IF(COUNTIF($A$2:A3359,A3359)=1,1,"")))</f>
        <v/>
      </c>
      <c r="E3359" s="1" t="str">
        <f>IF(I3359="","",IF(J3359="OUT","",IF(COUNTIF(B$2:$B3359,B3359)=1,1,"")))</f>
        <v/>
      </c>
      <c r="F3359" s="1" t="str">
        <f>IF(I3359="","",IF(J3359="IN","",IF(COUNTIF($B$2:B3359,B3359)=1,1,"")))</f>
        <v/>
      </c>
      <c r="G3359" s="1" t="str">
        <f>IF(I3359="","",COUNTIF($K$1:K3359,K3359))</f>
        <v/>
      </c>
      <c r="H3359" s="1" t="str">
        <f>IF(I3359="","",COUNTIF($G$2:G3359,1))</f>
        <v/>
      </c>
    </row>
    <row r="3360" spans="1:8" x14ac:dyDescent="0.2">
      <c r="A3360" s="1" t="str">
        <f t="shared" si="104"/>
        <v/>
      </c>
      <c r="B3360" s="1" t="str">
        <f t="shared" si="105"/>
        <v/>
      </c>
      <c r="C3360" s="1" t="str">
        <f>IF(I3360="","",IF(J3360="OUT","",IF(COUNTIF($A$2:A3360,A3360)=1,1,"")))</f>
        <v/>
      </c>
      <c r="D3360" s="1" t="str">
        <f>IF(I3360="","",IF(J3360="IN","",IF(COUNTIF($A$2:A3360,A3360)=1,1,"")))</f>
        <v/>
      </c>
      <c r="E3360" s="1" t="str">
        <f>IF(I3360="","",IF(J3360="OUT","",IF(COUNTIF(B$2:$B3360,B3360)=1,1,"")))</f>
        <v/>
      </c>
      <c r="F3360" s="1" t="str">
        <f>IF(I3360="","",IF(J3360="IN","",IF(COUNTIF($B$2:B3360,B3360)=1,1,"")))</f>
        <v/>
      </c>
      <c r="G3360" s="1" t="str">
        <f>IF(I3360="","",COUNTIF($K$1:K3360,K3360))</f>
        <v/>
      </c>
      <c r="H3360" s="1" t="str">
        <f>IF(I3360="","",COUNTIF($G$2:G3360,1))</f>
        <v/>
      </c>
    </row>
    <row r="3361" spans="1:8" x14ac:dyDescent="0.2">
      <c r="A3361" s="1" t="str">
        <f t="shared" si="104"/>
        <v/>
      </c>
      <c r="B3361" s="1" t="str">
        <f t="shared" si="105"/>
        <v/>
      </c>
      <c r="C3361" s="1" t="str">
        <f>IF(I3361="","",IF(J3361="OUT","",IF(COUNTIF($A$2:A3361,A3361)=1,1,"")))</f>
        <v/>
      </c>
      <c r="D3361" s="1" t="str">
        <f>IF(I3361="","",IF(J3361="IN","",IF(COUNTIF($A$2:A3361,A3361)=1,1,"")))</f>
        <v/>
      </c>
      <c r="E3361" s="1" t="str">
        <f>IF(I3361="","",IF(J3361="OUT","",IF(COUNTIF(B$2:$B3361,B3361)=1,1,"")))</f>
        <v/>
      </c>
      <c r="F3361" s="1" t="str">
        <f>IF(I3361="","",IF(J3361="IN","",IF(COUNTIF($B$2:B3361,B3361)=1,1,"")))</f>
        <v/>
      </c>
      <c r="G3361" s="1" t="str">
        <f>IF(I3361="","",COUNTIF($K$1:K3361,K3361))</f>
        <v/>
      </c>
      <c r="H3361" s="1" t="str">
        <f>IF(I3361="","",COUNTIF($G$2:G3361,1))</f>
        <v/>
      </c>
    </row>
    <row r="3362" spans="1:8" x14ac:dyDescent="0.2">
      <c r="A3362" s="1" t="str">
        <f t="shared" si="104"/>
        <v/>
      </c>
      <c r="B3362" s="1" t="str">
        <f t="shared" si="105"/>
        <v/>
      </c>
      <c r="C3362" s="1" t="str">
        <f>IF(I3362="","",IF(J3362="OUT","",IF(COUNTIF($A$2:A3362,A3362)=1,1,"")))</f>
        <v/>
      </c>
      <c r="D3362" s="1" t="str">
        <f>IF(I3362="","",IF(J3362="IN","",IF(COUNTIF($A$2:A3362,A3362)=1,1,"")))</f>
        <v/>
      </c>
      <c r="E3362" s="1" t="str">
        <f>IF(I3362="","",IF(J3362="OUT","",IF(COUNTIF(B$2:$B3362,B3362)=1,1,"")))</f>
        <v/>
      </c>
      <c r="F3362" s="1" t="str">
        <f>IF(I3362="","",IF(J3362="IN","",IF(COUNTIF($B$2:B3362,B3362)=1,1,"")))</f>
        <v/>
      </c>
      <c r="G3362" s="1" t="str">
        <f>IF(I3362="","",COUNTIF($K$1:K3362,K3362))</f>
        <v/>
      </c>
      <c r="H3362" s="1" t="str">
        <f>IF(I3362="","",COUNTIF($G$2:G3362,1))</f>
        <v/>
      </c>
    </row>
    <row r="3363" spans="1:8" x14ac:dyDescent="0.2">
      <c r="A3363" s="1" t="str">
        <f t="shared" si="104"/>
        <v/>
      </c>
      <c r="B3363" s="1" t="str">
        <f t="shared" si="105"/>
        <v/>
      </c>
      <c r="C3363" s="1" t="str">
        <f>IF(I3363="","",IF(J3363="OUT","",IF(COUNTIF($A$2:A3363,A3363)=1,1,"")))</f>
        <v/>
      </c>
      <c r="D3363" s="1" t="str">
        <f>IF(I3363="","",IF(J3363="IN","",IF(COUNTIF($A$2:A3363,A3363)=1,1,"")))</f>
        <v/>
      </c>
      <c r="E3363" s="1" t="str">
        <f>IF(I3363="","",IF(J3363="OUT","",IF(COUNTIF(B$2:$B3363,B3363)=1,1,"")))</f>
        <v/>
      </c>
      <c r="F3363" s="1" t="str">
        <f>IF(I3363="","",IF(J3363="IN","",IF(COUNTIF($B$2:B3363,B3363)=1,1,"")))</f>
        <v/>
      </c>
      <c r="G3363" s="1" t="str">
        <f>IF(I3363="","",COUNTIF($K$1:K3363,K3363))</f>
        <v/>
      </c>
      <c r="H3363" s="1" t="str">
        <f>IF(I3363="","",COUNTIF($G$2:G3363,1))</f>
        <v/>
      </c>
    </row>
    <row r="3364" spans="1:8" x14ac:dyDescent="0.2">
      <c r="A3364" s="1" t="str">
        <f t="shared" ref="A3364:A3427" si="106">IF(I3364="","",L3364&amp;"-"&amp;K3364&amp;"-"&amp;I3364&amp;"-"&amp;J3364)</f>
        <v/>
      </c>
      <c r="B3364" s="1" t="str">
        <f t="shared" ref="B3364:B3427" si="107">IF(I3364="","",L3364&amp;"-"&amp;K3364&amp;"-"&amp;J3364)</f>
        <v/>
      </c>
      <c r="C3364" s="1" t="str">
        <f>IF(I3364="","",IF(J3364="OUT","",IF(COUNTIF($A$2:A3364,A3364)=1,1,"")))</f>
        <v/>
      </c>
      <c r="D3364" s="1" t="str">
        <f>IF(I3364="","",IF(J3364="IN","",IF(COUNTIF($A$2:A3364,A3364)=1,1,"")))</f>
        <v/>
      </c>
      <c r="E3364" s="1" t="str">
        <f>IF(I3364="","",IF(J3364="OUT","",IF(COUNTIF(B$2:$B3364,B3364)=1,1,"")))</f>
        <v/>
      </c>
      <c r="F3364" s="1" t="str">
        <f>IF(I3364="","",IF(J3364="IN","",IF(COUNTIF($B$2:B3364,B3364)=1,1,"")))</f>
        <v/>
      </c>
      <c r="G3364" s="1" t="str">
        <f>IF(I3364="","",COUNTIF($K$1:K3364,K3364))</f>
        <v/>
      </c>
      <c r="H3364" s="1" t="str">
        <f>IF(I3364="","",COUNTIF($G$2:G3364,1))</f>
        <v/>
      </c>
    </row>
    <row r="3365" spans="1:8" x14ac:dyDescent="0.2">
      <c r="A3365" s="1" t="str">
        <f t="shared" si="106"/>
        <v/>
      </c>
      <c r="B3365" s="1" t="str">
        <f t="shared" si="107"/>
        <v/>
      </c>
      <c r="C3365" s="1" t="str">
        <f>IF(I3365="","",IF(J3365="OUT","",IF(COUNTIF($A$2:A3365,A3365)=1,1,"")))</f>
        <v/>
      </c>
      <c r="D3365" s="1" t="str">
        <f>IF(I3365="","",IF(J3365="IN","",IF(COUNTIF($A$2:A3365,A3365)=1,1,"")))</f>
        <v/>
      </c>
      <c r="E3365" s="1" t="str">
        <f>IF(I3365="","",IF(J3365="OUT","",IF(COUNTIF(B$2:$B3365,B3365)=1,1,"")))</f>
        <v/>
      </c>
      <c r="F3365" s="1" t="str">
        <f>IF(I3365="","",IF(J3365="IN","",IF(COUNTIF($B$2:B3365,B3365)=1,1,"")))</f>
        <v/>
      </c>
      <c r="G3365" s="1" t="str">
        <f>IF(I3365="","",COUNTIF($K$1:K3365,K3365))</f>
        <v/>
      </c>
      <c r="H3365" s="1" t="str">
        <f>IF(I3365="","",COUNTIF($G$2:G3365,1))</f>
        <v/>
      </c>
    </row>
    <row r="3366" spans="1:8" x14ac:dyDescent="0.2">
      <c r="A3366" s="1" t="str">
        <f t="shared" si="106"/>
        <v/>
      </c>
      <c r="B3366" s="1" t="str">
        <f t="shared" si="107"/>
        <v/>
      </c>
      <c r="C3366" s="1" t="str">
        <f>IF(I3366="","",IF(J3366="OUT","",IF(COUNTIF($A$2:A3366,A3366)=1,1,"")))</f>
        <v/>
      </c>
      <c r="D3366" s="1" t="str">
        <f>IF(I3366="","",IF(J3366="IN","",IF(COUNTIF($A$2:A3366,A3366)=1,1,"")))</f>
        <v/>
      </c>
      <c r="E3366" s="1" t="str">
        <f>IF(I3366="","",IF(J3366="OUT","",IF(COUNTIF(B$2:$B3366,B3366)=1,1,"")))</f>
        <v/>
      </c>
      <c r="F3366" s="1" t="str">
        <f>IF(I3366="","",IF(J3366="IN","",IF(COUNTIF($B$2:B3366,B3366)=1,1,"")))</f>
        <v/>
      </c>
      <c r="G3366" s="1" t="str">
        <f>IF(I3366="","",COUNTIF($K$1:K3366,K3366))</f>
        <v/>
      </c>
      <c r="H3366" s="1" t="str">
        <f>IF(I3366="","",COUNTIF($G$2:G3366,1))</f>
        <v/>
      </c>
    </row>
    <row r="3367" spans="1:8" x14ac:dyDescent="0.2">
      <c r="A3367" s="1" t="str">
        <f t="shared" si="106"/>
        <v/>
      </c>
      <c r="B3367" s="1" t="str">
        <f t="shared" si="107"/>
        <v/>
      </c>
      <c r="C3367" s="1" t="str">
        <f>IF(I3367="","",IF(J3367="OUT","",IF(COUNTIF($A$2:A3367,A3367)=1,1,"")))</f>
        <v/>
      </c>
      <c r="D3367" s="1" t="str">
        <f>IF(I3367="","",IF(J3367="IN","",IF(COUNTIF($A$2:A3367,A3367)=1,1,"")))</f>
        <v/>
      </c>
      <c r="E3367" s="1" t="str">
        <f>IF(I3367="","",IF(J3367="OUT","",IF(COUNTIF(B$2:$B3367,B3367)=1,1,"")))</f>
        <v/>
      </c>
      <c r="F3367" s="1" t="str">
        <f>IF(I3367="","",IF(J3367="IN","",IF(COUNTIF($B$2:B3367,B3367)=1,1,"")))</f>
        <v/>
      </c>
      <c r="G3367" s="1" t="str">
        <f>IF(I3367="","",COUNTIF($K$1:K3367,K3367))</f>
        <v/>
      </c>
      <c r="H3367" s="1" t="str">
        <f>IF(I3367="","",COUNTIF($G$2:G3367,1))</f>
        <v/>
      </c>
    </row>
    <row r="3368" spans="1:8" x14ac:dyDescent="0.2">
      <c r="A3368" s="1" t="str">
        <f t="shared" si="106"/>
        <v/>
      </c>
      <c r="B3368" s="1" t="str">
        <f t="shared" si="107"/>
        <v/>
      </c>
      <c r="C3368" s="1" t="str">
        <f>IF(I3368="","",IF(J3368="OUT","",IF(COUNTIF($A$2:A3368,A3368)=1,1,"")))</f>
        <v/>
      </c>
      <c r="D3368" s="1" t="str">
        <f>IF(I3368="","",IF(J3368="IN","",IF(COUNTIF($A$2:A3368,A3368)=1,1,"")))</f>
        <v/>
      </c>
      <c r="E3368" s="1" t="str">
        <f>IF(I3368="","",IF(J3368="OUT","",IF(COUNTIF(B$2:$B3368,B3368)=1,1,"")))</f>
        <v/>
      </c>
      <c r="F3368" s="1" t="str">
        <f>IF(I3368="","",IF(J3368="IN","",IF(COUNTIF($B$2:B3368,B3368)=1,1,"")))</f>
        <v/>
      </c>
      <c r="G3368" s="1" t="str">
        <f>IF(I3368="","",COUNTIF($K$1:K3368,K3368))</f>
        <v/>
      </c>
      <c r="H3368" s="1" t="str">
        <f>IF(I3368="","",COUNTIF($G$2:G3368,1))</f>
        <v/>
      </c>
    </row>
    <row r="3369" spans="1:8" x14ac:dyDescent="0.2">
      <c r="A3369" s="1" t="str">
        <f t="shared" si="106"/>
        <v/>
      </c>
      <c r="B3369" s="1" t="str">
        <f t="shared" si="107"/>
        <v/>
      </c>
      <c r="C3369" s="1" t="str">
        <f>IF(I3369="","",IF(J3369="OUT","",IF(COUNTIF($A$2:A3369,A3369)=1,1,"")))</f>
        <v/>
      </c>
      <c r="D3369" s="1" t="str">
        <f>IF(I3369="","",IF(J3369="IN","",IF(COUNTIF($A$2:A3369,A3369)=1,1,"")))</f>
        <v/>
      </c>
      <c r="E3369" s="1" t="str">
        <f>IF(I3369="","",IF(J3369="OUT","",IF(COUNTIF(B$2:$B3369,B3369)=1,1,"")))</f>
        <v/>
      </c>
      <c r="F3369" s="1" t="str">
        <f>IF(I3369="","",IF(J3369="IN","",IF(COUNTIF($B$2:B3369,B3369)=1,1,"")))</f>
        <v/>
      </c>
      <c r="G3369" s="1" t="str">
        <f>IF(I3369="","",COUNTIF($K$1:K3369,K3369))</f>
        <v/>
      </c>
      <c r="H3369" s="1" t="str">
        <f>IF(I3369="","",COUNTIF($G$2:G3369,1))</f>
        <v/>
      </c>
    </row>
    <row r="3370" spans="1:8" x14ac:dyDescent="0.2">
      <c r="A3370" s="1" t="str">
        <f t="shared" si="106"/>
        <v/>
      </c>
      <c r="B3370" s="1" t="str">
        <f t="shared" si="107"/>
        <v/>
      </c>
      <c r="C3370" s="1" t="str">
        <f>IF(I3370="","",IF(J3370="OUT","",IF(COUNTIF($A$2:A3370,A3370)=1,1,"")))</f>
        <v/>
      </c>
      <c r="D3370" s="1" t="str">
        <f>IF(I3370="","",IF(J3370="IN","",IF(COUNTIF($A$2:A3370,A3370)=1,1,"")))</f>
        <v/>
      </c>
      <c r="E3370" s="1" t="str">
        <f>IF(I3370="","",IF(J3370="OUT","",IF(COUNTIF(B$2:$B3370,B3370)=1,1,"")))</f>
        <v/>
      </c>
      <c r="F3370" s="1" t="str">
        <f>IF(I3370="","",IF(J3370="IN","",IF(COUNTIF($B$2:B3370,B3370)=1,1,"")))</f>
        <v/>
      </c>
      <c r="G3370" s="1" t="str">
        <f>IF(I3370="","",COUNTIF($K$1:K3370,K3370))</f>
        <v/>
      </c>
      <c r="H3370" s="1" t="str">
        <f>IF(I3370="","",COUNTIF($G$2:G3370,1))</f>
        <v/>
      </c>
    </row>
    <row r="3371" spans="1:8" x14ac:dyDescent="0.2">
      <c r="A3371" s="1" t="str">
        <f t="shared" si="106"/>
        <v/>
      </c>
      <c r="B3371" s="1" t="str">
        <f t="shared" si="107"/>
        <v/>
      </c>
      <c r="C3371" s="1" t="str">
        <f>IF(I3371="","",IF(J3371="OUT","",IF(COUNTIF($A$2:A3371,A3371)=1,1,"")))</f>
        <v/>
      </c>
      <c r="D3371" s="1" t="str">
        <f>IF(I3371="","",IF(J3371="IN","",IF(COUNTIF($A$2:A3371,A3371)=1,1,"")))</f>
        <v/>
      </c>
      <c r="E3371" s="1" t="str">
        <f>IF(I3371="","",IF(J3371="OUT","",IF(COUNTIF(B$2:$B3371,B3371)=1,1,"")))</f>
        <v/>
      </c>
      <c r="F3371" s="1" t="str">
        <f>IF(I3371="","",IF(J3371="IN","",IF(COUNTIF($B$2:B3371,B3371)=1,1,"")))</f>
        <v/>
      </c>
      <c r="G3371" s="1" t="str">
        <f>IF(I3371="","",COUNTIF($K$1:K3371,K3371))</f>
        <v/>
      </c>
      <c r="H3371" s="1" t="str">
        <f>IF(I3371="","",COUNTIF($G$2:G3371,1))</f>
        <v/>
      </c>
    </row>
    <row r="3372" spans="1:8" x14ac:dyDescent="0.2">
      <c r="A3372" s="1" t="str">
        <f t="shared" si="106"/>
        <v/>
      </c>
      <c r="B3372" s="1" t="str">
        <f t="shared" si="107"/>
        <v/>
      </c>
      <c r="C3372" s="1" t="str">
        <f>IF(I3372="","",IF(J3372="OUT","",IF(COUNTIF($A$2:A3372,A3372)=1,1,"")))</f>
        <v/>
      </c>
      <c r="D3372" s="1" t="str">
        <f>IF(I3372="","",IF(J3372="IN","",IF(COUNTIF($A$2:A3372,A3372)=1,1,"")))</f>
        <v/>
      </c>
      <c r="E3372" s="1" t="str">
        <f>IF(I3372="","",IF(J3372="OUT","",IF(COUNTIF(B$2:$B3372,B3372)=1,1,"")))</f>
        <v/>
      </c>
      <c r="F3372" s="1" t="str">
        <f>IF(I3372="","",IF(J3372="IN","",IF(COUNTIF($B$2:B3372,B3372)=1,1,"")))</f>
        <v/>
      </c>
      <c r="G3372" s="1" t="str">
        <f>IF(I3372="","",COUNTIF($K$1:K3372,K3372))</f>
        <v/>
      </c>
      <c r="H3372" s="1" t="str">
        <f>IF(I3372="","",COUNTIF($G$2:G3372,1))</f>
        <v/>
      </c>
    </row>
    <row r="3373" spans="1:8" x14ac:dyDescent="0.2">
      <c r="A3373" s="1" t="str">
        <f t="shared" si="106"/>
        <v/>
      </c>
      <c r="B3373" s="1" t="str">
        <f t="shared" si="107"/>
        <v/>
      </c>
      <c r="C3373" s="1" t="str">
        <f>IF(I3373="","",IF(J3373="OUT","",IF(COUNTIF($A$2:A3373,A3373)=1,1,"")))</f>
        <v/>
      </c>
      <c r="D3373" s="1" t="str">
        <f>IF(I3373="","",IF(J3373="IN","",IF(COUNTIF($A$2:A3373,A3373)=1,1,"")))</f>
        <v/>
      </c>
      <c r="E3373" s="1" t="str">
        <f>IF(I3373="","",IF(J3373="OUT","",IF(COUNTIF(B$2:$B3373,B3373)=1,1,"")))</f>
        <v/>
      </c>
      <c r="F3373" s="1" t="str">
        <f>IF(I3373="","",IF(J3373="IN","",IF(COUNTIF($B$2:B3373,B3373)=1,1,"")))</f>
        <v/>
      </c>
      <c r="G3373" s="1" t="str">
        <f>IF(I3373="","",COUNTIF($K$1:K3373,K3373))</f>
        <v/>
      </c>
      <c r="H3373" s="1" t="str">
        <f>IF(I3373="","",COUNTIF($G$2:G3373,1))</f>
        <v/>
      </c>
    </row>
    <row r="3374" spans="1:8" x14ac:dyDescent="0.2">
      <c r="A3374" s="1" t="str">
        <f t="shared" si="106"/>
        <v/>
      </c>
      <c r="B3374" s="1" t="str">
        <f t="shared" si="107"/>
        <v/>
      </c>
      <c r="C3374" s="1" t="str">
        <f>IF(I3374="","",IF(J3374="OUT","",IF(COUNTIF($A$2:A3374,A3374)=1,1,"")))</f>
        <v/>
      </c>
      <c r="D3374" s="1" t="str">
        <f>IF(I3374="","",IF(J3374="IN","",IF(COUNTIF($A$2:A3374,A3374)=1,1,"")))</f>
        <v/>
      </c>
      <c r="E3374" s="1" t="str">
        <f>IF(I3374="","",IF(J3374="OUT","",IF(COUNTIF(B$2:$B3374,B3374)=1,1,"")))</f>
        <v/>
      </c>
      <c r="F3374" s="1" t="str">
        <f>IF(I3374="","",IF(J3374="IN","",IF(COUNTIF($B$2:B3374,B3374)=1,1,"")))</f>
        <v/>
      </c>
      <c r="G3374" s="1" t="str">
        <f>IF(I3374="","",COUNTIF($K$1:K3374,K3374))</f>
        <v/>
      </c>
      <c r="H3374" s="1" t="str">
        <f>IF(I3374="","",COUNTIF($G$2:G3374,1))</f>
        <v/>
      </c>
    </row>
    <row r="3375" spans="1:8" x14ac:dyDescent="0.2">
      <c r="A3375" s="1" t="str">
        <f t="shared" si="106"/>
        <v/>
      </c>
      <c r="B3375" s="1" t="str">
        <f t="shared" si="107"/>
        <v/>
      </c>
      <c r="C3375" s="1" t="str">
        <f>IF(I3375="","",IF(J3375="OUT","",IF(COUNTIF($A$2:A3375,A3375)=1,1,"")))</f>
        <v/>
      </c>
      <c r="D3375" s="1" t="str">
        <f>IF(I3375="","",IF(J3375="IN","",IF(COUNTIF($A$2:A3375,A3375)=1,1,"")))</f>
        <v/>
      </c>
      <c r="E3375" s="1" t="str">
        <f>IF(I3375="","",IF(J3375="OUT","",IF(COUNTIF(B$2:$B3375,B3375)=1,1,"")))</f>
        <v/>
      </c>
      <c r="F3375" s="1" t="str">
        <f>IF(I3375="","",IF(J3375="IN","",IF(COUNTIF($B$2:B3375,B3375)=1,1,"")))</f>
        <v/>
      </c>
      <c r="G3375" s="1" t="str">
        <f>IF(I3375="","",COUNTIF($K$1:K3375,K3375))</f>
        <v/>
      </c>
      <c r="H3375" s="1" t="str">
        <f>IF(I3375="","",COUNTIF($G$2:G3375,1))</f>
        <v/>
      </c>
    </row>
    <row r="3376" spans="1:8" x14ac:dyDescent="0.2">
      <c r="A3376" s="1" t="str">
        <f t="shared" si="106"/>
        <v/>
      </c>
      <c r="B3376" s="1" t="str">
        <f t="shared" si="107"/>
        <v/>
      </c>
      <c r="C3376" s="1" t="str">
        <f>IF(I3376="","",IF(J3376="OUT","",IF(COUNTIF($A$2:A3376,A3376)=1,1,"")))</f>
        <v/>
      </c>
      <c r="D3376" s="1" t="str">
        <f>IF(I3376="","",IF(J3376="IN","",IF(COUNTIF($A$2:A3376,A3376)=1,1,"")))</f>
        <v/>
      </c>
      <c r="E3376" s="1" t="str">
        <f>IF(I3376="","",IF(J3376="OUT","",IF(COUNTIF(B$2:$B3376,B3376)=1,1,"")))</f>
        <v/>
      </c>
      <c r="F3376" s="1" t="str">
        <f>IF(I3376="","",IF(J3376="IN","",IF(COUNTIF($B$2:B3376,B3376)=1,1,"")))</f>
        <v/>
      </c>
      <c r="G3376" s="1" t="str">
        <f>IF(I3376="","",COUNTIF($K$1:K3376,K3376))</f>
        <v/>
      </c>
      <c r="H3376" s="1" t="str">
        <f>IF(I3376="","",COUNTIF($G$2:G3376,1))</f>
        <v/>
      </c>
    </row>
    <row r="3377" spans="1:8" x14ac:dyDescent="0.2">
      <c r="A3377" s="1" t="str">
        <f t="shared" si="106"/>
        <v/>
      </c>
      <c r="B3377" s="1" t="str">
        <f t="shared" si="107"/>
        <v/>
      </c>
      <c r="C3377" s="1" t="str">
        <f>IF(I3377="","",IF(J3377="OUT","",IF(COUNTIF($A$2:A3377,A3377)=1,1,"")))</f>
        <v/>
      </c>
      <c r="D3377" s="1" t="str">
        <f>IF(I3377="","",IF(J3377="IN","",IF(COUNTIF($A$2:A3377,A3377)=1,1,"")))</f>
        <v/>
      </c>
      <c r="E3377" s="1" t="str">
        <f>IF(I3377="","",IF(J3377="OUT","",IF(COUNTIF(B$2:$B3377,B3377)=1,1,"")))</f>
        <v/>
      </c>
      <c r="F3377" s="1" t="str">
        <f>IF(I3377="","",IF(J3377="IN","",IF(COUNTIF($B$2:B3377,B3377)=1,1,"")))</f>
        <v/>
      </c>
      <c r="G3377" s="1" t="str">
        <f>IF(I3377="","",COUNTIF($K$1:K3377,K3377))</f>
        <v/>
      </c>
      <c r="H3377" s="1" t="str">
        <f>IF(I3377="","",COUNTIF($G$2:G3377,1))</f>
        <v/>
      </c>
    </row>
    <row r="3378" spans="1:8" x14ac:dyDescent="0.2">
      <c r="A3378" s="1" t="str">
        <f t="shared" si="106"/>
        <v/>
      </c>
      <c r="B3378" s="1" t="str">
        <f t="shared" si="107"/>
        <v/>
      </c>
      <c r="C3378" s="1" t="str">
        <f>IF(I3378="","",IF(J3378="OUT","",IF(COUNTIF($A$2:A3378,A3378)=1,1,"")))</f>
        <v/>
      </c>
      <c r="D3378" s="1" t="str">
        <f>IF(I3378="","",IF(J3378="IN","",IF(COUNTIF($A$2:A3378,A3378)=1,1,"")))</f>
        <v/>
      </c>
      <c r="E3378" s="1" t="str">
        <f>IF(I3378="","",IF(J3378="OUT","",IF(COUNTIF(B$2:$B3378,B3378)=1,1,"")))</f>
        <v/>
      </c>
      <c r="F3378" s="1" t="str">
        <f>IF(I3378="","",IF(J3378="IN","",IF(COUNTIF($B$2:B3378,B3378)=1,1,"")))</f>
        <v/>
      </c>
      <c r="G3378" s="1" t="str">
        <f>IF(I3378="","",COUNTIF($K$1:K3378,K3378))</f>
        <v/>
      </c>
      <c r="H3378" s="1" t="str">
        <f>IF(I3378="","",COUNTIF($G$2:G3378,1))</f>
        <v/>
      </c>
    </row>
    <row r="3379" spans="1:8" x14ac:dyDescent="0.2">
      <c r="A3379" s="1" t="str">
        <f t="shared" si="106"/>
        <v/>
      </c>
      <c r="B3379" s="1" t="str">
        <f t="shared" si="107"/>
        <v/>
      </c>
      <c r="C3379" s="1" t="str">
        <f>IF(I3379="","",IF(J3379="OUT","",IF(COUNTIF($A$2:A3379,A3379)=1,1,"")))</f>
        <v/>
      </c>
      <c r="D3379" s="1" t="str">
        <f>IF(I3379="","",IF(J3379="IN","",IF(COUNTIF($A$2:A3379,A3379)=1,1,"")))</f>
        <v/>
      </c>
      <c r="E3379" s="1" t="str">
        <f>IF(I3379="","",IF(J3379="OUT","",IF(COUNTIF(B$2:$B3379,B3379)=1,1,"")))</f>
        <v/>
      </c>
      <c r="F3379" s="1" t="str">
        <f>IF(I3379="","",IF(J3379="IN","",IF(COUNTIF($B$2:B3379,B3379)=1,1,"")))</f>
        <v/>
      </c>
      <c r="G3379" s="1" t="str">
        <f>IF(I3379="","",COUNTIF($K$1:K3379,K3379))</f>
        <v/>
      </c>
      <c r="H3379" s="1" t="str">
        <f>IF(I3379="","",COUNTIF($G$2:G3379,1))</f>
        <v/>
      </c>
    </row>
    <row r="3380" spans="1:8" x14ac:dyDescent="0.2">
      <c r="A3380" s="1" t="str">
        <f t="shared" si="106"/>
        <v/>
      </c>
      <c r="B3380" s="1" t="str">
        <f t="shared" si="107"/>
        <v/>
      </c>
      <c r="C3380" s="1" t="str">
        <f>IF(I3380="","",IF(J3380="OUT","",IF(COUNTIF($A$2:A3380,A3380)=1,1,"")))</f>
        <v/>
      </c>
      <c r="D3380" s="1" t="str">
        <f>IF(I3380="","",IF(J3380="IN","",IF(COUNTIF($A$2:A3380,A3380)=1,1,"")))</f>
        <v/>
      </c>
      <c r="E3380" s="1" t="str">
        <f>IF(I3380="","",IF(J3380="OUT","",IF(COUNTIF(B$2:$B3380,B3380)=1,1,"")))</f>
        <v/>
      </c>
      <c r="F3380" s="1" t="str">
        <f>IF(I3380="","",IF(J3380="IN","",IF(COUNTIF($B$2:B3380,B3380)=1,1,"")))</f>
        <v/>
      </c>
      <c r="G3380" s="1" t="str">
        <f>IF(I3380="","",COUNTIF($K$1:K3380,K3380))</f>
        <v/>
      </c>
      <c r="H3380" s="1" t="str">
        <f>IF(I3380="","",COUNTIF($G$2:G3380,1))</f>
        <v/>
      </c>
    </row>
    <row r="3381" spans="1:8" x14ac:dyDescent="0.2">
      <c r="A3381" s="1" t="str">
        <f t="shared" si="106"/>
        <v/>
      </c>
      <c r="B3381" s="1" t="str">
        <f t="shared" si="107"/>
        <v/>
      </c>
      <c r="C3381" s="1" t="str">
        <f>IF(I3381="","",IF(J3381="OUT","",IF(COUNTIF($A$2:A3381,A3381)=1,1,"")))</f>
        <v/>
      </c>
      <c r="D3381" s="1" t="str">
        <f>IF(I3381="","",IF(J3381="IN","",IF(COUNTIF($A$2:A3381,A3381)=1,1,"")))</f>
        <v/>
      </c>
      <c r="E3381" s="1" t="str">
        <f>IF(I3381="","",IF(J3381="OUT","",IF(COUNTIF(B$2:$B3381,B3381)=1,1,"")))</f>
        <v/>
      </c>
      <c r="F3381" s="1" t="str">
        <f>IF(I3381="","",IF(J3381="IN","",IF(COUNTIF($B$2:B3381,B3381)=1,1,"")))</f>
        <v/>
      </c>
      <c r="G3381" s="1" t="str">
        <f>IF(I3381="","",COUNTIF($K$1:K3381,K3381))</f>
        <v/>
      </c>
      <c r="H3381" s="1" t="str">
        <f>IF(I3381="","",COUNTIF($G$2:G3381,1))</f>
        <v/>
      </c>
    </row>
    <row r="3382" spans="1:8" x14ac:dyDescent="0.2">
      <c r="A3382" s="1" t="str">
        <f t="shared" si="106"/>
        <v/>
      </c>
      <c r="B3382" s="1" t="str">
        <f t="shared" si="107"/>
        <v/>
      </c>
      <c r="C3382" s="1" t="str">
        <f>IF(I3382="","",IF(J3382="OUT","",IF(COUNTIF($A$2:A3382,A3382)=1,1,"")))</f>
        <v/>
      </c>
      <c r="D3382" s="1" t="str">
        <f>IF(I3382="","",IF(J3382="IN","",IF(COUNTIF($A$2:A3382,A3382)=1,1,"")))</f>
        <v/>
      </c>
      <c r="E3382" s="1" t="str">
        <f>IF(I3382="","",IF(J3382="OUT","",IF(COUNTIF(B$2:$B3382,B3382)=1,1,"")))</f>
        <v/>
      </c>
      <c r="F3382" s="1" t="str">
        <f>IF(I3382="","",IF(J3382="IN","",IF(COUNTIF($B$2:B3382,B3382)=1,1,"")))</f>
        <v/>
      </c>
      <c r="G3382" s="1" t="str">
        <f>IF(I3382="","",COUNTIF($K$1:K3382,K3382))</f>
        <v/>
      </c>
      <c r="H3382" s="1" t="str">
        <f>IF(I3382="","",COUNTIF($G$2:G3382,1))</f>
        <v/>
      </c>
    </row>
    <row r="3383" spans="1:8" x14ac:dyDescent="0.2">
      <c r="A3383" s="1" t="str">
        <f t="shared" si="106"/>
        <v/>
      </c>
      <c r="B3383" s="1" t="str">
        <f t="shared" si="107"/>
        <v/>
      </c>
      <c r="C3383" s="1" t="str">
        <f>IF(I3383="","",IF(J3383="OUT","",IF(COUNTIF($A$2:A3383,A3383)=1,1,"")))</f>
        <v/>
      </c>
      <c r="D3383" s="1" t="str">
        <f>IF(I3383="","",IF(J3383="IN","",IF(COUNTIF($A$2:A3383,A3383)=1,1,"")))</f>
        <v/>
      </c>
      <c r="E3383" s="1" t="str">
        <f>IF(I3383="","",IF(J3383="OUT","",IF(COUNTIF(B$2:$B3383,B3383)=1,1,"")))</f>
        <v/>
      </c>
      <c r="F3383" s="1" t="str">
        <f>IF(I3383="","",IF(J3383="IN","",IF(COUNTIF($B$2:B3383,B3383)=1,1,"")))</f>
        <v/>
      </c>
      <c r="G3383" s="1" t="str">
        <f>IF(I3383="","",COUNTIF($K$1:K3383,K3383))</f>
        <v/>
      </c>
      <c r="H3383" s="1" t="str">
        <f>IF(I3383="","",COUNTIF($G$2:G3383,1))</f>
        <v/>
      </c>
    </row>
    <row r="3384" spans="1:8" x14ac:dyDescent="0.2">
      <c r="A3384" s="1" t="str">
        <f t="shared" si="106"/>
        <v/>
      </c>
      <c r="B3384" s="1" t="str">
        <f t="shared" si="107"/>
        <v/>
      </c>
      <c r="C3384" s="1" t="str">
        <f>IF(I3384="","",IF(J3384="OUT","",IF(COUNTIF($A$2:A3384,A3384)=1,1,"")))</f>
        <v/>
      </c>
      <c r="D3384" s="1" t="str">
        <f>IF(I3384="","",IF(J3384="IN","",IF(COUNTIF($A$2:A3384,A3384)=1,1,"")))</f>
        <v/>
      </c>
      <c r="E3384" s="1" t="str">
        <f>IF(I3384="","",IF(J3384="OUT","",IF(COUNTIF(B$2:$B3384,B3384)=1,1,"")))</f>
        <v/>
      </c>
      <c r="F3384" s="1" t="str">
        <f>IF(I3384="","",IF(J3384="IN","",IF(COUNTIF($B$2:B3384,B3384)=1,1,"")))</f>
        <v/>
      </c>
      <c r="G3384" s="1" t="str">
        <f>IF(I3384="","",COUNTIF($K$1:K3384,K3384))</f>
        <v/>
      </c>
      <c r="H3384" s="1" t="str">
        <f>IF(I3384="","",COUNTIF($G$2:G3384,1))</f>
        <v/>
      </c>
    </row>
    <row r="3385" spans="1:8" x14ac:dyDescent="0.2">
      <c r="A3385" s="1" t="str">
        <f t="shared" si="106"/>
        <v/>
      </c>
      <c r="B3385" s="1" t="str">
        <f t="shared" si="107"/>
        <v/>
      </c>
      <c r="C3385" s="1" t="str">
        <f>IF(I3385="","",IF(J3385="OUT","",IF(COUNTIF($A$2:A3385,A3385)=1,1,"")))</f>
        <v/>
      </c>
      <c r="D3385" s="1" t="str">
        <f>IF(I3385="","",IF(J3385="IN","",IF(COUNTIF($A$2:A3385,A3385)=1,1,"")))</f>
        <v/>
      </c>
      <c r="E3385" s="1" t="str">
        <f>IF(I3385="","",IF(J3385="OUT","",IF(COUNTIF(B$2:$B3385,B3385)=1,1,"")))</f>
        <v/>
      </c>
      <c r="F3385" s="1" t="str">
        <f>IF(I3385="","",IF(J3385="IN","",IF(COUNTIF($B$2:B3385,B3385)=1,1,"")))</f>
        <v/>
      </c>
      <c r="G3385" s="1" t="str">
        <f>IF(I3385="","",COUNTIF($K$1:K3385,K3385))</f>
        <v/>
      </c>
      <c r="H3385" s="1" t="str">
        <f>IF(I3385="","",COUNTIF($G$2:G3385,1))</f>
        <v/>
      </c>
    </row>
    <row r="3386" spans="1:8" x14ac:dyDescent="0.2">
      <c r="A3386" s="1" t="str">
        <f t="shared" si="106"/>
        <v/>
      </c>
      <c r="B3386" s="1" t="str">
        <f t="shared" si="107"/>
        <v/>
      </c>
      <c r="C3386" s="1" t="str">
        <f>IF(I3386="","",IF(J3386="OUT","",IF(COUNTIF($A$2:A3386,A3386)=1,1,"")))</f>
        <v/>
      </c>
      <c r="D3386" s="1" t="str">
        <f>IF(I3386="","",IF(J3386="IN","",IF(COUNTIF($A$2:A3386,A3386)=1,1,"")))</f>
        <v/>
      </c>
      <c r="E3386" s="1" t="str">
        <f>IF(I3386="","",IF(J3386="OUT","",IF(COUNTIF(B$2:$B3386,B3386)=1,1,"")))</f>
        <v/>
      </c>
      <c r="F3386" s="1" t="str">
        <f>IF(I3386="","",IF(J3386="IN","",IF(COUNTIF($B$2:B3386,B3386)=1,1,"")))</f>
        <v/>
      </c>
      <c r="G3386" s="1" t="str">
        <f>IF(I3386="","",COUNTIF($K$1:K3386,K3386))</f>
        <v/>
      </c>
      <c r="H3386" s="1" t="str">
        <f>IF(I3386="","",COUNTIF($G$2:G3386,1))</f>
        <v/>
      </c>
    </row>
    <row r="3387" spans="1:8" x14ac:dyDescent="0.2">
      <c r="A3387" s="1" t="str">
        <f t="shared" si="106"/>
        <v/>
      </c>
      <c r="B3387" s="1" t="str">
        <f t="shared" si="107"/>
        <v/>
      </c>
      <c r="C3387" s="1" t="str">
        <f>IF(I3387="","",IF(J3387="OUT","",IF(COUNTIF($A$2:A3387,A3387)=1,1,"")))</f>
        <v/>
      </c>
      <c r="D3387" s="1" t="str">
        <f>IF(I3387="","",IF(J3387="IN","",IF(COUNTIF($A$2:A3387,A3387)=1,1,"")))</f>
        <v/>
      </c>
      <c r="E3387" s="1" t="str">
        <f>IF(I3387="","",IF(J3387="OUT","",IF(COUNTIF(B$2:$B3387,B3387)=1,1,"")))</f>
        <v/>
      </c>
      <c r="F3387" s="1" t="str">
        <f>IF(I3387="","",IF(J3387="IN","",IF(COUNTIF($B$2:B3387,B3387)=1,1,"")))</f>
        <v/>
      </c>
      <c r="G3387" s="1" t="str">
        <f>IF(I3387="","",COUNTIF($K$1:K3387,K3387))</f>
        <v/>
      </c>
      <c r="H3387" s="1" t="str">
        <f>IF(I3387="","",COUNTIF($G$2:G3387,1))</f>
        <v/>
      </c>
    </row>
    <row r="3388" spans="1:8" x14ac:dyDescent="0.2">
      <c r="A3388" s="1" t="str">
        <f t="shared" si="106"/>
        <v/>
      </c>
      <c r="B3388" s="1" t="str">
        <f t="shared" si="107"/>
        <v/>
      </c>
      <c r="C3388" s="1" t="str">
        <f>IF(I3388="","",IF(J3388="OUT","",IF(COUNTIF($A$2:A3388,A3388)=1,1,"")))</f>
        <v/>
      </c>
      <c r="D3388" s="1" t="str">
        <f>IF(I3388="","",IF(J3388="IN","",IF(COUNTIF($A$2:A3388,A3388)=1,1,"")))</f>
        <v/>
      </c>
      <c r="E3388" s="1" t="str">
        <f>IF(I3388="","",IF(J3388="OUT","",IF(COUNTIF(B$2:$B3388,B3388)=1,1,"")))</f>
        <v/>
      </c>
      <c r="F3388" s="1" t="str">
        <f>IF(I3388="","",IF(J3388="IN","",IF(COUNTIF($B$2:B3388,B3388)=1,1,"")))</f>
        <v/>
      </c>
      <c r="G3388" s="1" t="str">
        <f>IF(I3388="","",COUNTIF($K$1:K3388,K3388))</f>
        <v/>
      </c>
      <c r="H3388" s="1" t="str">
        <f>IF(I3388="","",COUNTIF($G$2:G3388,1))</f>
        <v/>
      </c>
    </row>
    <row r="3389" spans="1:8" x14ac:dyDescent="0.2">
      <c r="A3389" s="1" t="str">
        <f t="shared" si="106"/>
        <v/>
      </c>
      <c r="B3389" s="1" t="str">
        <f t="shared" si="107"/>
        <v/>
      </c>
      <c r="C3389" s="1" t="str">
        <f>IF(I3389="","",IF(J3389="OUT","",IF(COUNTIF($A$2:A3389,A3389)=1,1,"")))</f>
        <v/>
      </c>
      <c r="D3389" s="1" t="str">
        <f>IF(I3389="","",IF(J3389="IN","",IF(COUNTIF($A$2:A3389,A3389)=1,1,"")))</f>
        <v/>
      </c>
      <c r="E3389" s="1" t="str">
        <f>IF(I3389="","",IF(J3389="OUT","",IF(COUNTIF(B$2:$B3389,B3389)=1,1,"")))</f>
        <v/>
      </c>
      <c r="F3389" s="1" t="str">
        <f>IF(I3389="","",IF(J3389="IN","",IF(COUNTIF($B$2:B3389,B3389)=1,1,"")))</f>
        <v/>
      </c>
      <c r="G3389" s="1" t="str">
        <f>IF(I3389="","",COUNTIF($K$1:K3389,K3389))</f>
        <v/>
      </c>
      <c r="H3389" s="1" t="str">
        <f>IF(I3389="","",COUNTIF($G$2:G3389,1))</f>
        <v/>
      </c>
    </row>
    <row r="3390" spans="1:8" x14ac:dyDescent="0.2">
      <c r="A3390" s="1" t="str">
        <f t="shared" si="106"/>
        <v/>
      </c>
      <c r="B3390" s="1" t="str">
        <f t="shared" si="107"/>
        <v/>
      </c>
      <c r="C3390" s="1" t="str">
        <f>IF(I3390="","",IF(J3390="OUT","",IF(COUNTIF($A$2:A3390,A3390)=1,1,"")))</f>
        <v/>
      </c>
      <c r="D3390" s="1" t="str">
        <f>IF(I3390="","",IF(J3390="IN","",IF(COUNTIF($A$2:A3390,A3390)=1,1,"")))</f>
        <v/>
      </c>
      <c r="E3390" s="1" t="str">
        <f>IF(I3390="","",IF(J3390="OUT","",IF(COUNTIF(B$2:$B3390,B3390)=1,1,"")))</f>
        <v/>
      </c>
      <c r="F3390" s="1" t="str">
        <f>IF(I3390="","",IF(J3390="IN","",IF(COUNTIF($B$2:B3390,B3390)=1,1,"")))</f>
        <v/>
      </c>
      <c r="G3390" s="1" t="str">
        <f>IF(I3390="","",COUNTIF($K$1:K3390,K3390))</f>
        <v/>
      </c>
      <c r="H3390" s="1" t="str">
        <f>IF(I3390="","",COUNTIF($G$2:G3390,1))</f>
        <v/>
      </c>
    </row>
    <row r="3391" spans="1:8" x14ac:dyDescent="0.2">
      <c r="A3391" s="1" t="str">
        <f t="shared" si="106"/>
        <v/>
      </c>
      <c r="B3391" s="1" t="str">
        <f t="shared" si="107"/>
        <v/>
      </c>
      <c r="C3391" s="1" t="str">
        <f>IF(I3391="","",IF(J3391="OUT","",IF(COUNTIF($A$2:A3391,A3391)=1,1,"")))</f>
        <v/>
      </c>
      <c r="D3391" s="1" t="str">
        <f>IF(I3391="","",IF(J3391="IN","",IF(COUNTIF($A$2:A3391,A3391)=1,1,"")))</f>
        <v/>
      </c>
      <c r="E3391" s="1" t="str">
        <f>IF(I3391="","",IF(J3391="OUT","",IF(COUNTIF(B$2:$B3391,B3391)=1,1,"")))</f>
        <v/>
      </c>
      <c r="F3391" s="1" t="str">
        <f>IF(I3391="","",IF(J3391="IN","",IF(COUNTIF($B$2:B3391,B3391)=1,1,"")))</f>
        <v/>
      </c>
      <c r="G3391" s="1" t="str">
        <f>IF(I3391="","",COUNTIF($K$1:K3391,K3391))</f>
        <v/>
      </c>
      <c r="H3391" s="1" t="str">
        <f>IF(I3391="","",COUNTIF($G$2:G3391,1))</f>
        <v/>
      </c>
    </row>
    <row r="3392" spans="1:8" x14ac:dyDescent="0.2">
      <c r="A3392" s="1" t="str">
        <f t="shared" si="106"/>
        <v/>
      </c>
      <c r="B3392" s="1" t="str">
        <f t="shared" si="107"/>
        <v/>
      </c>
      <c r="C3392" s="1" t="str">
        <f>IF(I3392="","",IF(J3392="OUT","",IF(COUNTIF($A$2:A3392,A3392)=1,1,"")))</f>
        <v/>
      </c>
      <c r="D3392" s="1" t="str">
        <f>IF(I3392="","",IF(J3392="IN","",IF(COUNTIF($A$2:A3392,A3392)=1,1,"")))</f>
        <v/>
      </c>
      <c r="E3392" s="1" t="str">
        <f>IF(I3392="","",IF(J3392="OUT","",IF(COUNTIF(B$2:$B3392,B3392)=1,1,"")))</f>
        <v/>
      </c>
      <c r="F3392" s="1" t="str">
        <f>IF(I3392="","",IF(J3392="IN","",IF(COUNTIF($B$2:B3392,B3392)=1,1,"")))</f>
        <v/>
      </c>
      <c r="G3392" s="1" t="str">
        <f>IF(I3392="","",COUNTIF($K$1:K3392,K3392))</f>
        <v/>
      </c>
      <c r="H3392" s="1" t="str">
        <f>IF(I3392="","",COUNTIF($G$2:G3392,1))</f>
        <v/>
      </c>
    </row>
    <row r="3393" spans="1:8" x14ac:dyDescent="0.2">
      <c r="A3393" s="1" t="str">
        <f t="shared" si="106"/>
        <v/>
      </c>
      <c r="B3393" s="1" t="str">
        <f t="shared" si="107"/>
        <v/>
      </c>
      <c r="C3393" s="1" t="str">
        <f>IF(I3393="","",IF(J3393="OUT","",IF(COUNTIF($A$2:A3393,A3393)=1,1,"")))</f>
        <v/>
      </c>
      <c r="D3393" s="1" t="str">
        <f>IF(I3393="","",IF(J3393="IN","",IF(COUNTIF($A$2:A3393,A3393)=1,1,"")))</f>
        <v/>
      </c>
      <c r="E3393" s="1" t="str">
        <f>IF(I3393="","",IF(J3393="OUT","",IF(COUNTIF(B$2:$B3393,B3393)=1,1,"")))</f>
        <v/>
      </c>
      <c r="F3393" s="1" t="str">
        <f>IF(I3393="","",IF(J3393="IN","",IF(COUNTIF($B$2:B3393,B3393)=1,1,"")))</f>
        <v/>
      </c>
      <c r="G3393" s="1" t="str">
        <f>IF(I3393="","",COUNTIF($K$1:K3393,K3393))</f>
        <v/>
      </c>
      <c r="H3393" s="1" t="str">
        <f>IF(I3393="","",COUNTIF($G$2:G3393,1))</f>
        <v/>
      </c>
    </row>
    <row r="3394" spans="1:8" x14ac:dyDescent="0.2">
      <c r="A3394" s="1" t="str">
        <f t="shared" si="106"/>
        <v/>
      </c>
      <c r="B3394" s="1" t="str">
        <f t="shared" si="107"/>
        <v/>
      </c>
      <c r="C3394" s="1" t="str">
        <f>IF(I3394="","",IF(J3394="OUT","",IF(COUNTIF($A$2:A3394,A3394)=1,1,"")))</f>
        <v/>
      </c>
      <c r="D3394" s="1" t="str">
        <f>IF(I3394="","",IF(J3394="IN","",IF(COUNTIF($A$2:A3394,A3394)=1,1,"")))</f>
        <v/>
      </c>
      <c r="E3394" s="1" t="str">
        <f>IF(I3394="","",IF(J3394="OUT","",IF(COUNTIF(B$2:$B3394,B3394)=1,1,"")))</f>
        <v/>
      </c>
      <c r="F3394" s="1" t="str">
        <f>IF(I3394="","",IF(J3394="IN","",IF(COUNTIF($B$2:B3394,B3394)=1,1,"")))</f>
        <v/>
      </c>
      <c r="G3394" s="1" t="str">
        <f>IF(I3394="","",COUNTIF($K$1:K3394,K3394))</f>
        <v/>
      </c>
      <c r="H3394" s="1" t="str">
        <f>IF(I3394="","",COUNTIF($G$2:G3394,1))</f>
        <v/>
      </c>
    </row>
    <row r="3395" spans="1:8" x14ac:dyDescent="0.2">
      <c r="A3395" s="1" t="str">
        <f t="shared" si="106"/>
        <v/>
      </c>
      <c r="B3395" s="1" t="str">
        <f t="shared" si="107"/>
        <v/>
      </c>
      <c r="C3395" s="1" t="str">
        <f>IF(I3395="","",IF(J3395="OUT","",IF(COUNTIF($A$2:A3395,A3395)=1,1,"")))</f>
        <v/>
      </c>
      <c r="D3395" s="1" t="str">
        <f>IF(I3395="","",IF(J3395="IN","",IF(COUNTIF($A$2:A3395,A3395)=1,1,"")))</f>
        <v/>
      </c>
      <c r="E3395" s="1" t="str">
        <f>IF(I3395="","",IF(J3395="OUT","",IF(COUNTIF(B$2:$B3395,B3395)=1,1,"")))</f>
        <v/>
      </c>
      <c r="F3395" s="1" t="str">
        <f>IF(I3395="","",IF(J3395="IN","",IF(COUNTIF($B$2:B3395,B3395)=1,1,"")))</f>
        <v/>
      </c>
      <c r="G3395" s="1" t="str">
        <f>IF(I3395="","",COUNTIF($K$1:K3395,K3395))</f>
        <v/>
      </c>
      <c r="H3395" s="1" t="str">
        <f>IF(I3395="","",COUNTIF($G$2:G3395,1))</f>
        <v/>
      </c>
    </row>
    <row r="3396" spans="1:8" x14ac:dyDescent="0.2">
      <c r="A3396" s="1" t="str">
        <f t="shared" si="106"/>
        <v/>
      </c>
      <c r="B3396" s="1" t="str">
        <f t="shared" si="107"/>
        <v/>
      </c>
      <c r="C3396" s="1" t="str">
        <f>IF(I3396="","",IF(J3396="OUT","",IF(COUNTIF($A$2:A3396,A3396)=1,1,"")))</f>
        <v/>
      </c>
      <c r="D3396" s="1" t="str">
        <f>IF(I3396="","",IF(J3396="IN","",IF(COUNTIF($A$2:A3396,A3396)=1,1,"")))</f>
        <v/>
      </c>
      <c r="E3396" s="1" t="str">
        <f>IF(I3396="","",IF(J3396="OUT","",IF(COUNTIF(B$2:$B3396,B3396)=1,1,"")))</f>
        <v/>
      </c>
      <c r="F3396" s="1" t="str">
        <f>IF(I3396="","",IF(J3396="IN","",IF(COUNTIF($B$2:B3396,B3396)=1,1,"")))</f>
        <v/>
      </c>
      <c r="G3396" s="1" t="str">
        <f>IF(I3396="","",COUNTIF($K$1:K3396,K3396))</f>
        <v/>
      </c>
      <c r="H3396" s="1" t="str">
        <f>IF(I3396="","",COUNTIF($G$2:G3396,1))</f>
        <v/>
      </c>
    </row>
    <row r="3397" spans="1:8" x14ac:dyDescent="0.2">
      <c r="A3397" s="1" t="str">
        <f t="shared" si="106"/>
        <v/>
      </c>
      <c r="B3397" s="1" t="str">
        <f t="shared" si="107"/>
        <v/>
      </c>
      <c r="C3397" s="1" t="str">
        <f>IF(I3397="","",IF(J3397="OUT","",IF(COUNTIF($A$2:A3397,A3397)=1,1,"")))</f>
        <v/>
      </c>
      <c r="D3397" s="1" t="str">
        <f>IF(I3397="","",IF(J3397="IN","",IF(COUNTIF($A$2:A3397,A3397)=1,1,"")))</f>
        <v/>
      </c>
      <c r="E3397" s="1" t="str">
        <f>IF(I3397="","",IF(J3397="OUT","",IF(COUNTIF(B$2:$B3397,B3397)=1,1,"")))</f>
        <v/>
      </c>
      <c r="F3397" s="1" t="str">
        <f>IF(I3397="","",IF(J3397="IN","",IF(COUNTIF($B$2:B3397,B3397)=1,1,"")))</f>
        <v/>
      </c>
      <c r="G3397" s="1" t="str">
        <f>IF(I3397="","",COUNTIF($K$1:K3397,K3397))</f>
        <v/>
      </c>
      <c r="H3397" s="1" t="str">
        <f>IF(I3397="","",COUNTIF($G$2:G3397,1))</f>
        <v/>
      </c>
    </row>
    <row r="3398" spans="1:8" x14ac:dyDescent="0.2">
      <c r="A3398" s="1" t="str">
        <f t="shared" si="106"/>
        <v/>
      </c>
      <c r="B3398" s="1" t="str">
        <f t="shared" si="107"/>
        <v/>
      </c>
      <c r="C3398" s="1" t="str">
        <f>IF(I3398="","",IF(J3398="OUT","",IF(COUNTIF($A$2:A3398,A3398)=1,1,"")))</f>
        <v/>
      </c>
      <c r="D3398" s="1" t="str">
        <f>IF(I3398="","",IF(J3398="IN","",IF(COUNTIF($A$2:A3398,A3398)=1,1,"")))</f>
        <v/>
      </c>
      <c r="E3398" s="1" t="str">
        <f>IF(I3398="","",IF(J3398="OUT","",IF(COUNTIF(B$2:$B3398,B3398)=1,1,"")))</f>
        <v/>
      </c>
      <c r="F3398" s="1" t="str">
        <f>IF(I3398="","",IF(J3398="IN","",IF(COUNTIF($B$2:B3398,B3398)=1,1,"")))</f>
        <v/>
      </c>
      <c r="G3398" s="1" t="str">
        <f>IF(I3398="","",COUNTIF($K$1:K3398,K3398))</f>
        <v/>
      </c>
      <c r="H3398" s="1" t="str">
        <f>IF(I3398="","",COUNTIF($G$2:G3398,1))</f>
        <v/>
      </c>
    </row>
    <row r="3399" spans="1:8" x14ac:dyDescent="0.2">
      <c r="A3399" s="1" t="str">
        <f t="shared" si="106"/>
        <v/>
      </c>
      <c r="B3399" s="1" t="str">
        <f t="shared" si="107"/>
        <v/>
      </c>
      <c r="C3399" s="1" t="str">
        <f>IF(I3399="","",IF(J3399="OUT","",IF(COUNTIF($A$2:A3399,A3399)=1,1,"")))</f>
        <v/>
      </c>
      <c r="D3399" s="1" t="str">
        <f>IF(I3399="","",IF(J3399="IN","",IF(COUNTIF($A$2:A3399,A3399)=1,1,"")))</f>
        <v/>
      </c>
      <c r="E3399" s="1" t="str">
        <f>IF(I3399="","",IF(J3399="OUT","",IF(COUNTIF(B$2:$B3399,B3399)=1,1,"")))</f>
        <v/>
      </c>
      <c r="F3399" s="1" t="str">
        <f>IF(I3399="","",IF(J3399="IN","",IF(COUNTIF($B$2:B3399,B3399)=1,1,"")))</f>
        <v/>
      </c>
      <c r="G3399" s="1" t="str">
        <f>IF(I3399="","",COUNTIF($K$1:K3399,K3399))</f>
        <v/>
      </c>
      <c r="H3399" s="1" t="str">
        <f>IF(I3399="","",COUNTIF($G$2:G3399,1))</f>
        <v/>
      </c>
    </row>
    <row r="3400" spans="1:8" x14ac:dyDescent="0.2">
      <c r="A3400" s="1" t="str">
        <f t="shared" si="106"/>
        <v/>
      </c>
      <c r="B3400" s="1" t="str">
        <f t="shared" si="107"/>
        <v/>
      </c>
      <c r="C3400" s="1" t="str">
        <f>IF(I3400="","",IF(J3400="OUT","",IF(COUNTIF($A$2:A3400,A3400)=1,1,"")))</f>
        <v/>
      </c>
      <c r="D3400" s="1" t="str">
        <f>IF(I3400="","",IF(J3400="IN","",IF(COUNTIF($A$2:A3400,A3400)=1,1,"")))</f>
        <v/>
      </c>
      <c r="E3400" s="1" t="str">
        <f>IF(I3400="","",IF(J3400="OUT","",IF(COUNTIF(B$2:$B3400,B3400)=1,1,"")))</f>
        <v/>
      </c>
      <c r="F3400" s="1" t="str">
        <f>IF(I3400="","",IF(J3400="IN","",IF(COUNTIF($B$2:B3400,B3400)=1,1,"")))</f>
        <v/>
      </c>
      <c r="G3400" s="1" t="str">
        <f>IF(I3400="","",COUNTIF($K$1:K3400,K3400))</f>
        <v/>
      </c>
      <c r="H3400" s="1" t="str">
        <f>IF(I3400="","",COUNTIF($G$2:G3400,1))</f>
        <v/>
      </c>
    </row>
    <row r="3401" spans="1:8" x14ac:dyDescent="0.2">
      <c r="A3401" s="1" t="str">
        <f t="shared" si="106"/>
        <v/>
      </c>
      <c r="B3401" s="1" t="str">
        <f t="shared" si="107"/>
        <v/>
      </c>
      <c r="C3401" s="1" t="str">
        <f>IF(I3401="","",IF(J3401="OUT","",IF(COUNTIF($A$2:A3401,A3401)=1,1,"")))</f>
        <v/>
      </c>
      <c r="D3401" s="1" t="str">
        <f>IF(I3401="","",IF(J3401="IN","",IF(COUNTIF($A$2:A3401,A3401)=1,1,"")))</f>
        <v/>
      </c>
      <c r="E3401" s="1" t="str">
        <f>IF(I3401="","",IF(J3401="OUT","",IF(COUNTIF(B$2:$B3401,B3401)=1,1,"")))</f>
        <v/>
      </c>
      <c r="F3401" s="1" t="str">
        <f>IF(I3401="","",IF(J3401="IN","",IF(COUNTIF($B$2:B3401,B3401)=1,1,"")))</f>
        <v/>
      </c>
      <c r="G3401" s="1" t="str">
        <f>IF(I3401="","",COUNTIF($K$1:K3401,K3401))</f>
        <v/>
      </c>
      <c r="H3401" s="1" t="str">
        <f>IF(I3401="","",COUNTIF($G$2:G3401,1))</f>
        <v/>
      </c>
    </row>
    <row r="3402" spans="1:8" x14ac:dyDescent="0.2">
      <c r="A3402" s="1" t="str">
        <f t="shared" si="106"/>
        <v/>
      </c>
      <c r="B3402" s="1" t="str">
        <f t="shared" si="107"/>
        <v/>
      </c>
      <c r="C3402" s="1" t="str">
        <f>IF(I3402="","",IF(J3402="OUT","",IF(COUNTIF($A$2:A3402,A3402)=1,1,"")))</f>
        <v/>
      </c>
      <c r="D3402" s="1" t="str">
        <f>IF(I3402="","",IF(J3402="IN","",IF(COUNTIF($A$2:A3402,A3402)=1,1,"")))</f>
        <v/>
      </c>
      <c r="E3402" s="1" t="str">
        <f>IF(I3402="","",IF(J3402="OUT","",IF(COUNTIF(B$2:$B3402,B3402)=1,1,"")))</f>
        <v/>
      </c>
      <c r="F3402" s="1" t="str">
        <f>IF(I3402="","",IF(J3402="IN","",IF(COUNTIF($B$2:B3402,B3402)=1,1,"")))</f>
        <v/>
      </c>
      <c r="G3402" s="1" t="str">
        <f>IF(I3402="","",COUNTIF($K$1:K3402,K3402))</f>
        <v/>
      </c>
      <c r="H3402" s="1" t="str">
        <f>IF(I3402="","",COUNTIF($G$2:G3402,1))</f>
        <v/>
      </c>
    </row>
    <row r="3403" spans="1:8" x14ac:dyDescent="0.2">
      <c r="A3403" s="1" t="str">
        <f t="shared" si="106"/>
        <v/>
      </c>
      <c r="B3403" s="1" t="str">
        <f t="shared" si="107"/>
        <v/>
      </c>
      <c r="C3403" s="1" t="str">
        <f>IF(I3403="","",IF(J3403="OUT","",IF(COUNTIF($A$2:A3403,A3403)=1,1,"")))</f>
        <v/>
      </c>
      <c r="D3403" s="1" t="str">
        <f>IF(I3403="","",IF(J3403="IN","",IF(COUNTIF($A$2:A3403,A3403)=1,1,"")))</f>
        <v/>
      </c>
      <c r="E3403" s="1" t="str">
        <f>IF(I3403="","",IF(J3403="OUT","",IF(COUNTIF(B$2:$B3403,B3403)=1,1,"")))</f>
        <v/>
      </c>
      <c r="F3403" s="1" t="str">
        <f>IF(I3403="","",IF(J3403="IN","",IF(COUNTIF($B$2:B3403,B3403)=1,1,"")))</f>
        <v/>
      </c>
      <c r="G3403" s="1" t="str">
        <f>IF(I3403="","",COUNTIF($K$1:K3403,K3403))</f>
        <v/>
      </c>
      <c r="H3403" s="1" t="str">
        <f>IF(I3403="","",COUNTIF($G$2:G3403,1))</f>
        <v/>
      </c>
    </row>
    <row r="3404" spans="1:8" x14ac:dyDescent="0.2">
      <c r="A3404" s="1" t="str">
        <f t="shared" si="106"/>
        <v/>
      </c>
      <c r="B3404" s="1" t="str">
        <f t="shared" si="107"/>
        <v/>
      </c>
      <c r="C3404" s="1" t="str">
        <f>IF(I3404="","",IF(J3404="OUT","",IF(COUNTIF($A$2:A3404,A3404)=1,1,"")))</f>
        <v/>
      </c>
      <c r="D3404" s="1" t="str">
        <f>IF(I3404="","",IF(J3404="IN","",IF(COUNTIF($A$2:A3404,A3404)=1,1,"")))</f>
        <v/>
      </c>
      <c r="E3404" s="1" t="str">
        <f>IF(I3404="","",IF(J3404="OUT","",IF(COUNTIF(B$2:$B3404,B3404)=1,1,"")))</f>
        <v/>
      </c>
      <c r="F3404" s="1" t="str">
        <f>IF(I3404="","",IF(J3404="IN","",IF(COUNTIF($B$2:B3404,B3404)=1,1,"")))</f>
        <v/>
      </c>
      <c r="G3404" s="1" t="str">
        <f>IF(I3404="","",COUNTIF($K$1:K3404,K3404))</f>
        <v/>
      </c>
      <c r="H3404" s="1" t="str">
        <f>IF(I3404="","",COUNTIF($G$2:G3404,1))</f>
        <v/>
      </c>
    </row>
    <row r="3405" spans="1:8" x14ac:dyDescent="0.2">
      <c r="A3405" s="1" t="str">
        <f t="shared" si="106"/>
        <v/>
      </c>
      <c r="B3405" s="1" t="str">
        <f t="shared" si="107"/>
        <v/>
      </c>
      <c r="C3405" s="1" t="str">
        <f>IF(I3405="","",IF(J3405="OUT","",IF(COUNTIF($A$2:A3405,A3405)=1,1,"")))</f>
        <v/>
      </c>
      <c r="D3405" s="1" t="str">
        <f>IF(I3405="","",IF(J3405="IN","",IF(COUNTIF($A$2:A3405,A3405)=1,1,"")))</f>
        <v/>
      </c>
      <c r="E3405" s="1" t="str">
        <f>IF(I3405="","",IF(J3405="OUT","",IF(COUNTIF(B$2:$B3405,B3405)=1,1,"")))</f>
        <v/>
      </c>
      <c r="F3405" s="1" t="str">
        <f>IF(I3405="","",IF(J3405="IN","",IF(COUNTIF($B$2:B3405,B3405)=1,1,"")))</f>
        <v/>
      </c>
      <c r="G3405" s="1" t="str">
        <f>IF(I3405="","",COUNTIF($K$1:K3405,K3405))</f>
        <v/>
      </c>
      <c r="H3405" s="1" t="str">
        <f>IF(I3405="","",COUNTIF($G$2:G3405,1))</f>
        <v/>
      </c>
    </row>
    <row r="3406" spans="1:8" x14ac:dyDescent="0.2">
      <c r="A3406" s="1" t="str">
        <f t="shared" si="106"/>
        <v/>
      </c>
      <c r="B3406" s="1" t="str">
        <f t="shared" si="107"/>
        <v/>
      </c>
      <c r="C3406" s="1" t="str">
        <f>IF(I3406="","",IF(J3406="OUT","",IF(COUNTIF($A$2:A3406,A3406)=1,1,"")))</f>
        <v/>
      </c>
      <c r="D3406" s="1" t="str">
        <f>IF(I3406="","",IF(J3406="IN","",IF(COUNTIF($A$2:A3406,A3406)=1,1,"")))</f>
        <v/>
      </c>
      <c r="E3406" s="1" t="str">
        <f>IF(I3406="","",IF(J3406="OUT","",IF(COUNTIF(B$2:$B3406,B3406)=1,1,"")))</f>
        <v/>
      </c>
      <c r="F3406" s="1" t="str">
        <f>IF(I3406="","",IF(J3406="IN","",IF(COUNTIF($B$2:B3406,B3406)=1,1,"")))</f>
        <v/>
      </c>
      <c r="G3406" s="1" t="str">
        <f>IF(I3406="","",COUNTIF($K$1:K3406,K3406))</f>
        <v/>
      </c>
      <c r="H3406" s="1" t="str">
        <f>IF(I3406="","",COUNTIF($G$2:G3406,1))</f>
        <v/>
      </c>
    </row>
    <row r="3407" spans="1:8" x14ac:dyDescent="0.2">
      <c r="A3407" s="1" t="str">
        <f t="shared" si="106"/>
        <v/>
      </c>
      <c r="B3407" s="1" t="str">
        <f t="shared" si="107"/>
        <v/>
      </c>
      <c r="C3407" s="1" t="str">
        <f>IF(I3407="","",IF(J3407="OUT","",IF(COUNTIF($A$2:A3407,A3407)=1,1,"")))</f>
        <v/>
      </c>
      <c r="D3407" s="1" t="str">
        <f>IF(I3407="","",IF(J3407="IN","",IF(COUNTIF($A$2:A3407,A3407)=1,1,"")))</f>
        <v/>
      </c>
      <c r="E3407" s="1" t="str">
        <f>IF(I3407="","",IF(J3407="OUT","",IF(COUNTIF(B$2:$B3407,B3407)=1,1,"")))</f>
        <v/>
      </c>
      <c r="F3407" s="1" t="str">
        <f>IF(I3407="","",IF(J3407="IN","",IF(COUNTIF($B$2:B3407,B3407)=1,1,"")))</f>
        <v/>
      </c>
      <c r="G3407" s="1" t="str">
        <f>IF(I3407="","",COUNTIF($K$1:K3407,K3407))</f>
        <v/>
      </c>
      <c r="H3407" s="1" t="str">
        <f>IF(I3407="","",COUNTIF($G$2:G3407,1))</f>
        <v/>
      </c>
    </row>
    <row r="3408" spans="1:8" x14ac:dyDescent="0.2">
      <c r="A3408" s="1" t="str">
        <f t="shared" si="106"/>
        <v/>
      </c>
      <c r="B3408" s="1" t="str">
        <f t="shared" si="107"/>
        <v/>
      </c>
      <c r="C3408" s="1" t="str">
        <f>IF(I3408="","",IF(J3408="OUT","",IF(COUNTIF($A$2:A3408,A3408)=1,1,"")))</f>
        <v/>
      </c>
      <c r="D3408" s="1" t="str">
        <f>IF(I3408="","",IF(J3408="IN","",IF(COUNTIF($A$2:A3408,A3408)=1,1,"")))</f>
        <v/>
      </c>
      <c r="E3408" s="1" t="str">
        <f>IF(I3408="","",IF(J3408="OUT","",IF(COUNTIF(B$2:$B3408,B3408)=1,1,"")))</f>
        <v/>
      </c>
      <c r="F3408" s="1" t="str">
        <f>IF(I3408="","",IF(J3408="IN","",IF(COUNTIF($B$2:B3408,B3408)=1,1,"")))</f>
        <v/>
      </c>
      <c r="G3408" s="1" t="str">
        <f>IF(I3408="","",COUNTIF($K$1:K3408,K3408))</f>
        <v/>
      </c>
      <c r="H3408" s="1" t="str">
        <f>IF(I3408="","",COUNTIF($G$2:G3408,1))</f>
        <v/>
      </c>
    </row>
    <row r="3409" spans="1:8" x14ac:dyDescent="0.2">
      <c r="A3409" s="1" t="str">
        <f t="shared" si="106"/>
        <v/>
      </c>
      <c r="B3409" s="1" t="str">
        <f t="shared" si="107"/>
        <v/>
      </c>
      <c r="C3409" s="1" t="str">
        <f>IF(I3409="","",IF(J3409="OUT","",IF(COUNTIF($A$2:A3409,A3409)=1,1,"")))</f>
        <v/>
      </c>
      <c r="D3409" s="1" t="str">
        <f>IF(I3409="","",IF(J3409="IN","",IF(COUNTIF($A$2:A3409,A3409)=1,1,"")))</f>
        <v/>
      </c>
      <c r="E3409" s="1" t="str">
        <f>IF(I3409="","",IF(J3409="OUT","",IF(COUNTIF(B$2:$B3409,B3409)=1,1,"")))</f>
        <v/>
      </c>
      <c r="F3409" s="1" t="str">
        <f>IF(I3409="","",IF(J3409="IN","",IF(COUNTIF($B$2:B3409,B3409)=1,1,"")))</f>
        <v/>
      </c>
      <c r="G3409" s="1" t="str">
        <f>IF(I3409="","",COUNTIF($K$1:K3409,K3409))</f>
        <v/>
      </c>
      <c r="H3409" s="1" t="str">
        <f>IF(I3409="","",COUNTIF($G$2:G3409,1))</f>
        <v/>
      </c>
    </row>
    <row r="3410" spans="1:8" x14ac:dyDescent="0.2">
      <c r="A3410" s="1" t="str">
        <f t="shared" si="106"/>
        <v/>
      </c>
      <c r="B3410" s="1" t="str">
        <f t="shared" si="107"/>
        <v/>
      </c>
      <c r="C3410" s="1" t="str">
        <f>IF(I3410="","",IF(J3410="OUT","",IF(COUNTIF($A$2:A3410,A3410)=1,1,"")))</f>
        <v/>
      </c>
      <c r="D3410" s="1" t="str">
        <f>IF(I3410="","",IF(J3410="IN","",IF(COUNTIF($A$2:A3410,A3410)=1,1,"")))</f>
        <v/>
      </c>
      <c r="E3410" s="1" t="str">
        <f>IF(I3410="","",IF(J3410="OUT","",IF(COUNTIF(B$2:$B3410,B3410)=1,1,"")))</f>
        <v/>
      </c>
      <c r="F3410" s="1" t="str">
        <f>IF(I3410="","",IF(J3410="IN","",IF(COUNTIF($B$2:B3410,B3410)=1,1,"")))</f>
        <v/>
      </c>
      <c r="G3410" s="1" t="str">
        <f>IF(I3410="","",COUNTIF($K$1:K3410,K3410))</f>
        <v/>
      </c>
      <c r="H3410" s="1" t="str">
        <f>IF(I3410="","",COUNTIF($G$2:G3410,1))</f>
        <v/>
      </c>
    </row>
    <row r="3411" spans="1:8" x14ac:dyDescent="0.2">
      <c r="A3411" s="1" t="str">
        <f t="shared" si="106"/>
        <v/>
      </c>
      <c r="B3411" s="1" t="str">
        <f t="shared" si="107"/>
        <v/>
      </c>
      <c r="C3411" s="1" t="str">
        <f>IF(I3411="","",IF(J3411="OUT","",IF(COUNTIF($A$2:A3411,A3411)=1,1,"")))</f>
        <v/>
      </c>
      <c r="D3411" s="1" t="str">
        <f>IF(I3411="","",IF(J3411="IN","",IF(COUNTIF($A$2:A3411,A3411)=1,1,"")))</f>
        <v/>
      </c>
      <c r="E3411" s="1" t="str">
        <f>IF(I3411="","",IF(J3411="OUT","",IF(COUNTIF(B$2:$B3411,B3411)=1,1,"")))</f>
        <v/>
      </c>
      <c r="F3411" s="1" t="str">
        <f>IF(I3411="","",IF(J3411="IN","",IF(COUNTIF($B$2:B3411,B3411)=1,1,"")))</f>
        <v/>
      </c>
      <c r="G3411" s="1" t="str">
        <f>IF(I3411="","",COUNTIF($K$1:K3411,K3411))</f>
        <v/>
      </c>
      <c r="H3411" s="1" t="str">
        <f>IF(I3411="","",COUNTIF($G$2:G3411,1))</f>
        <v/>
      </c>
    </row>
    <row r="3412" spans="1:8" x14ac:dyDescent="0.2">
      <c r="A3412" s="1" t="str">
        <f t="shared" si="106"/>
        <v/>
      </c>
      <c r="B3412" s="1" t="str">
        <f t="shared" si="107"/>
        <v/>
      </c>
      <c r="C3412" s="1" t="str">
        <f>IF(I3412="","",IF(J3412="OUT","",IF(COUNTIF($A$2:A3412,A3412)=1,1,"")))</f>
        <v/>
      </c>
      <c r="D3412" s="1" t="str">
        <f>IF(I3412="","",IF(J3412="IN","",IF(COUNTIF($A$2:A3412,A3412)=1,1,"")))</f>
        <v/>
      </c>
      <c r="E3412" s="1" t="str">
        <f>IF(I3412="","",IF(J3412="OUT","",IF(COUNTIF(B$2:$B3412,B3412)=1,1,"")))</f>
        <v/>
      </c>
      <c r="F3412" s="1" t="str">
        <f>IF(I3412="","",IF(J3412="IN","",IF(COUNTIF($B$2:B3412,B3412)=1,1,"")))</f>
        <v/>
      </c>
      <c r="G3412" s="1" t="str">
        <f>IF(I3412="","",COUNTIF($K$1:K3412,K3412))</f>
        <v/>
      </c>
      <c r="H3412" s="1" t="str">
        <f>IF(I3412="","",COUNTIF($G$2:G3412,1))</f>
        <v/>
      </c>
    </row>
    <row r="3413" spans="1:8" x14ac:dyDescent="0.2">
      <c r="A3413" s="1" t="str">
        <f t="shared" si="106"/>
        <v/>
      </c>
      <c r="B3413" s="1" t="str">
        <f t="shared" si="107"/>
        <v/>
      </c>
      <c r="C3413" s="1" t="str">
        <f>IF(I3413="","",IF(J3413="OUT","",IF(COUNTIF($A$2:A3413,A3413)=1,1,"")))</f>
        <v/>
      </c>
      <c r="D3413" s="1" t="str">
        <f>IF(I3413="","",IF(J3413="IN","",IF(COUNTIF($A$2:A3413,A3413)=1,1,"")))</f>
        <v/>
      </c>
      <c r="E3413" s="1" t="str">
        <f>IF(I3413="","",IF(J3413="OUT","",IF(COUNTIF(B$2:$B3413,B3413)=1,1,"")))</f>
        <v/>
      </c>
      <c r="F3413" s="1" t="str">
        <f>IF(I3413="","",IF(J3413="IN","",IF(COUNTIF($B$2:B3413,B3413)=1,1,"")))</f>
        <v/>
      </c>
      <c r="G3413" s="1" t="str">
        <f>IF(I3413="","",COUNTIF($K$1:K3413,K3413))</f>
        <v/>
      </c>
      <c r="H3413" s="1" t="str">
        <f>IF(I3413="","",COUNTIF($G$2:G3413,1))</f>
        <v/>
      </c>
    </row>
    <row r="3414" spans="1:8" x14ac:dyDescent="0.2">
      <c r="A3414" s="1" t="str">
        <f t="shared" si="106"/>
        <v/>
      </c>
      <c r="B3414" s="1" t="str">
        <f t="shared" si="107"/>
        <v/>
      </c>
      <c r="C3414" s="1" t="str">
        <f>IF(I3414="","",IF(J3414="OUT","",IF(COUNTIF($A$2:A3414,A3414)=1,1,"")))</f>
        <v/>
      </c>
      <c r="D3414" s="1" t="str">
        <f>IF(I3414="","",IF(J3414="IN","",IF(COUNTIF($A$2:A3414,A3414)=1,1,"")))</f>
        <v/>
      </c>
      <c r="E3414" s="1" t="str">
        <f>IF(I3414="","",IF(J3414="OUT","",IF(COUNTIF(B$2:$B3414,B3414)=1,1,"")))</f>
        <v/>
      </c>
      <c r="F3414" s="1" t="str">
        <f>IF(I3414="","",IF(J3414="IN","",IF(COUNTIF($B$2:B3414,B3414)=1,1,"")))</f>
        <v/>
      </c>
      <c r="G3414" s="1" t="str">
        <f>IF(I3414="","",COUNTIF($K$1:K3414,K3414))</f>
        <v/>
      </c>
      <c r="H3414" s="1" t="str">
        <f>IF(I3414="","",COUNTIF($G$2:G3414,1))</f>
        <v/>
      </c>
    </row>
    <row r="3415" spans="1:8" x14ac:dyDescent="0.2">
      <c r="A3415" s="1" t="str">
        <f t="shared" si="106"/>
        <v/>
      </c>
      <c r="B3415" s="1" t="str">
        <f t="shared" si="107"/>
        <v/>
      </c>
      <c r="C3415" s="1" t="str">
        <f>IF(I3415="","",IF(J3415="OUT","",IF(COUNTIF($A$2:A3415,A3415)=1,1,"")))</f>
        <v/>
      </c>
      <c r="D3415" s="1" t="str">
        <f>IF(I3415="","",IF(J3415="IN","",IF(COUNTIF($A$2:A3415,A3415)=1,1,"")))</f>
        <v/>
      </c>
      <c r="E3415" s="1" t="str">
        <f>IF(I3415="","",IF(J3415="OUT","",IF(COUNTIF(B$2:$B3415,B3415)=1,1,"")))</f>
        <v/>
      </c>
      <c r="F3415" s="1" t="str">
        <f>IF(I3415="","",IF(J3415="IN","",IF(COUNTIF($B$2:B3415,B3415)=1,1,"")))</f>
        <v/>
      </c>
      <c r="G3415" s="1" t="str">
        <f>IF(I3415="","",COUNTIF($K$1:K3415,K3415))</f>
        <v/>
      </c>
      <c r="H3415" s="1" t="str">
        <f>IF(I3415="","",COUNTIF($G$2:G3415,1))</f>
        <v/>
      </c>
    </row>
    <row r="3416" spans="1:8" x14ac:dyDescent="0.2">
      <c r="A3416" s="1" t="str">
        <f t="shared" si="106"/>
        <v/>
      </c>
      <c r="B3416" s="1" t="str">
        <f t="shared" si="107"/>
        <v/>
      </c>
      <c r="C3416" s="1" t="str">
        <f>IF(I3416="","",IF(J3416="OUT","",IF(COUNTIF($A$2:A3416,A3416)=1,1,"")))</f>
        <v/>
      </c>
      <c r="D3416" s="1" t="str">
        <f>IF(I3416="","",IF(J3416="IN","",IF(COUNTIF($A$2:A3416,A3416)=1,1,"")))</f>
        <v/>
      </c>
      <c r="E3416" s="1" t="str">
        <f>IF(I3416="","",IF(J3416="OUT","",IF(COUNTIF(B$2:$B3416,B3416)=1,1,"")))</f>
        <v/>
      </c>
      <c r="F3416" s="1" t="str">
        <f>IF(I3416="","",IF(J3416="IN","",IF(COUNTIF($B$2:B3416,B3416)=1,1,"")))</f>
        <v/>
      </c>
      <c r="G3416" s="1" t="str">
        <f>IF(I3416="","",COUNTIF($K$1:K3416,K3416))</f>
        <v/>
      </c>
      <c r="H3416" s="1" t="str">
        <f>IF(I3416="","",COUNTIF($G$2:G3416,1))</f>
        <v/>
      </c>
    </row>
    <row r="3417" spans="1:8" x14ac:dyDescent="0.2">
      <c r="A3417" s="1" t="str">
        <f t="shared" si="106"/>
        <v/>
      </c>
      <c r="B3417" s="1" t="str">
        <f t="shared" si="107"/>
        <v/>
      </c>
      <c r="C3417" s="1" t="str">
        <f>IF(I3417="","",IF(J3417="OUT","",IF(COUNTIF($A$2:A3417,A3417)=1,1,"")))</f>
        <v/>
      </c>
      <c r="D3417" s="1" t="str">
        <f>IF(I3417="","",IF(J3417="IN","",IF(COUNTIF($A$2:A3417,A3417)=1,1,"")))</f>
        <v/>
      </c>
      <c r="E3417" s="1" t="str">
        <f>IF(I3417="","",IF(J3417="OUT","",IF(COUNTIF(B$2:$B3417,B3417)=1,1,"")))</f>
        <v/>
      </c>
      <c r="F3417" s="1" t="str">
        <f>IF(I3417="","",IF(J3417="IN","",IF(COUNTIF($B$2:B3417,B3417)=1,1,"")))</f>
        <v/>
      </c>
      <c r="G3417" s="1" t="str">
        <f>IF(I3417="","",COUNTIF($K$1:K3417,K3417))</f>
        <v/>
      </c>
      <c r="H3417" s="1" t="str">
        <f>IF(I3417="","",COUNTIF($G$2:G3417,1))</f>
        <v/>
      </c>
    </row>
    <row r="3418" spans="1:8" x14ac:dyDescent="0.2">
      <c r="A3418" s="1" t="str">
        <f t="shared" si="106"/>
        <v/>
      </c>
      <c r="B3418" s="1" t="str">
        <f t="shared" si="107"/>
        <v/>
      </c>
      <c r="C3418" s="1" t="str">
        <f>IF(I3418="","",IF(J3418="OUT","",IF(COUNTIF($A$2:A3418,A3418)=1,1,"")))</f>
        <v/>
      </c>
      <c r="D3418" s="1" t="str">
        <f>IF(I3418="","",IF(J3418="IN","",IF(COUNTIF($A$2:A3418,A3418)=1,1,"")))</f>
        <v/>
      </c>
      <c r="E3418" s="1" t="str">
        <f>IF(I3418="","",IF(J3418="OUT","",IF(COUNTIF(B$2:$B3418,B3418)=1,1,"")))</f>
        <v/>
      </c>
      <c r="F3418" s="1" t="str">
        <f>IF(I3418="","",IF(J3418="IN","",IF(COUNTIF($B$2:B3418,B3418)=1,1,"")))</f>
        <v/>
      </c>
      <c r="G3418" s="1" t="str">
        <f>IF(I3418="","",COUNTIF($K$1:K3418,K3418))</f>
        <v/>
      </c>
      <c r="H3418" s="1" t="str">
        <f>IF(I3418="","",COUNTIF($G$2:G3418,1))</f>
        <v/>
      </c>
    </row>
    <row r="3419" spans="1:8" x14ac:dyDescent="0.2">
      <c r="A3419" s="1" t="str">
        <f t="shared" si="106"/>
        <v/>
      </c>
      <c r="B3419" s="1" t="str">
        <f t="shared" si="107"/>
        <v/>
      </c>
      <c r="C3419" s="1" t="str">
        <f>IF(I3419="","",IF(J3419="OUT","",IF(COUNTIF($A$2:A3419,A3419)=1,1,"")))</f>
        <v/>
      </c>
      <c r="D3419" s="1" t="str">
        <f>IF(I3419="","",IF(J3419="IN","",IF(COUNTIF($A$2:A3419,A3419)=1,1,"")))</f>
        <v/>
      </c>
      <c r="E3419" s="1" t="str">
        <f>IF(I3419="","",IF(J3419="OUT","",IF(COUNTIF(B$2:$B3419,B3419)=1,1,"")))</f>
        <v/>
      </c>
      <c r="F3419" s="1" t="str">
        <f>IF(I3419="","",IF(J3419="IN","",IF(COUNTIF($B$2:B3419,B3419)=1,1,"")))</f>
        <v/>
      </c>
      <c r="G3419" s="1" t="str">
        <f>IF(I3419="","",COUNTIF($K$1:K3419,K3419))</f>
        <v/>
      </c>
      <c r="H3419" s="1" t="str">
        <f>IF(I3419="","",COUNTIF($G$2:G3419,1))</f>
        <v/>
      </c>
    </row>
    <row r="3420" spans="1:8" x14ac:dyDescent="0.2">
      <c r="A3420" s="1" t="str">
        <f t="shared" si="106"/>
        <v/>
      </c>
      <c r="B3420" s="1" t="str">
        <f t="shared" si="107"/>
        <v/>
      </c>
      <c r="C3420" s="1" t="str">
        <f>IF(I3420="","",IF(J3420="OUT","",IF(COUNTIF($A$2:A3420,A3420)=1,1,"")))</f>
        <v/>
      </c>
      <c r="D3420" s="1" t="str">
        <f>IF(I3420="","",IF(J3420="IN","",IF(COUNTIF($A$2:A3420,A3420)=1,1,"")))</f>
        <v/>
      </c>
      <c r="E3420" s="1" t="str">
        <f>IF(I3420="","",IF(J3420="OUT","",IF(COUNTIF(B$2:$B3420,B3420)=1,1,"")))</f>
        <v/>
      </c>
      <c r="F3420" s="1" t="str">
        <f>IF(I3420="","",IF(J3420="IN","",IF(COUNTIF($B$2:B3420,B3420)=1,1,"")))</f>
        <v/>
      </c>
      <c r="G3420" s="1" t="str">
        <f>IF(I3420="","",COUNTIF($K$1:K3420,K3420))</f>
        <v/>
      </c>
      <c r="H3420" s="1" t="str">
        <f>IF(I3420="","",COUNTIF($G$2:G3420,1))</f>
        <v/>
      </c>
    </row>
    <row r="3421" spans="1:8" x14ac:dyDescent="0.2">
      <c r="A3421" s="1" t="str">
        <f t="shared" si="106"/>
        <v/>
      </c>
      <c r="B3421" s="1" t="str">
        <f t="shared" si="107"/>
        <v/>
      </c>
      <c r="C3421" s="1" t="str">
        <f>IF(I3421="","",IF(J3421="OUT","",IF(COUNTIF($A$2:A3421,A3421)=1,1,"")))</f>
        <v/>
      </c>
      <c r="D3421" s="1" t="str">
        <f>IF(I3421="","",IF(J3421="IN","",IF(COUNTIF($A$2:A3421,A3421)=1,1,"")))</f>
        <v/>
      </c>
      <c r="E3421" s="1" t="str">
        <f>IF(I3421="","",IF(J3421="OUT","",IF(COUNTIF(B$2:$B3421,B3421)=1,1,"")))</f>
        <v/>
      </c>
      <c r="F3421" s="1" t="str">
        <f>IF(I3421="","",IF(J3421="IN","",IF(COUNTIF($B$2:B3421,B3421)=1,1,"")))</f>
        <v/>
      </c>
      <c r="G3421" s="1" t="str">
        <f>IF(I3421="","",COUNTIF($K$1:K3421,K3421))</f>
        <v/>
      </c>
      <c r="H3421" s="1" t="str">
        <f>IF(I3421="","",COUNTIF($G$2:G3421,1))</f>
        <v/>
      </c>
    </row>
    <row r="3422" spans="1:8" x14ac:dyDescent="0.2">
      <c r="A3422" s="1" t="str">
        <f t="shared" si="106"/>
        <v/>
      </c>
      <c r="B3422" s="1" t="str">
        <f t="shared" si="107"/>
        <v/>
      </c>
      <c r="C3422" s="1" t="str">
        <f>IF(I3422="","",IF(J3422="OUT","",IF(COUNTIF($A$2:A3422,A3422)=1,1,"")))</f>
        <v/>
      </c>
      <c r="D3422" s="1" t="str">
        <f>IF(I3422="","",IF(J3422="IN","",IF(COUNTIF($A$2:A3422,A3422)=1,1,"")))</f>
        <v/>
      </c>
      <c r="E3422" s="1" t="str">
        <f>IF(I3422="","",IF(J3422="OUT","",IF(COUNTIF(B$2:$B3422,B3422)=1,1,"")))</f>
        <v/>
      </c>
      <c r="F3422" s="1" t="str">
        <f>IF(I3422="","",IF(J3422="IN","",IF(COUNTIF($B$2:B3422,B3422)=1,1,"")))</f>
        <v/>
      </c>
      <c r="G3422" s="1" t="str">
        <f>IF(I3422="","",COUNTIF($K$1:K3422,K3422))</f>
        <v/>
      </c>
      <c r="H3422" s="1" t="str">
        <f>IF(I3422="","",COUNTIF($G$2:G3422,1))</f>
        <v/>
      </c>
    </row>
    <row r="3423" spans="1:8" x14ac:dyDescent="0.2">
      <c r="A3423" s="1" t="str">
        <f t="shared" si="106"/>
        <v/>
      </c>
      <c r="B3423" s="1" t="str">
        <f t="shared" si="107"/>
        <v/>
      </c>
      <c r="C3423" s="1" t="str">
        <f>IF(I3423="","",IF(J3423="OUT","",IF(COUNTIF($A$2:A3423,A3423)=1,1,"")))</f>
        <v/>
      </c>
      <c r="D3423" s="1" t="str">
        <f>IF(I3423="","",IF(J3423="IN","",IF(COUNTIF($A$2:A3423,A3423)=1,1,"")))</f>
        <v/>
      </c>
      <c r="E3423" s="1" t="str">
        <f>IF(I3423="","",IF(J3423="OUT","",IF(COUNTIF(B$2:$B3423,B3423)=1,1,"")))</f>
        <v/>
      </c>
      <c r="F3423" s="1" t="str">
        <f>IF(I3423="","",IF(J3423="IN","",IF(COUNTIF($B$2:B3423,B3423)=1,1,"")))</f>
        <v/>
      </c>
      <c r="G3423" s="1" t="str">
        <f>IF(I3423="","",COUNTIF($K$1:K3423,K3423))</f>
        <v/>
      </c>
      <c r="H3423" s="1" t="str">
        <f>IF(I3423="","",COUNTIF($G$2:G3423,1))</f>
        <v/>
      </c>
    </row>
    <row r="3424" spans="1:8" x14ac:dyDescent="0.2">
      <c r="A3424" s="1" t="str">
        <f t="shared" si="106"/>
        <v/>
      </c>
      <c r="B3424" s="1" t="str">
        <f t="shared" si="107"/>
        <v/>
      </c>
      <c r="C3424" s="1" t="str">
        <f>IF(I3424="","",IF(J3424="OUT","",IF(COUNTIF($A$2:A3424,A3424)=1,1,"")))</f>
        <v/>
      </c>
      <c r="D3424" s="1" t="str">
        <f>IF(I3424="","",IF(J3424="IN","",IF(COUNTIF($A$2:A3424,A3424)=1,1,"")))</f>
        <v/>
      </c>
      <c r="E3424" s="1" t="str">
        <f>IF(I3424="","",IF(J3424="OUT","",IF(COUNTIF(B$2:$B3424,B3424)=1,1,"")))</f>
        <v/>
      </c>
      <c r="F3424" s="1" t="str">
        <f>IF(I3424="","",IF(J3424="IN","",IF(COUNTIF($B$2:B3424,B3424)=1,1,"")))</f>
        <v/>
      </c>
      <c r="G3424" s="1" t="str">
        <f>IF(I3424="","",COUNTIF($K$1:K3424,K3424))</f>
        <v/>
      </c>
      <c r="H3424" s="1" t="str">
        <f>IF(I3424="","",COUNTIF($G$2:G3424,1))</f>
        <v/>
      </c>
    </row>
    <row r="3425" spans="1:8" x14ac:dyDescent="0.2">
      <c r="A3425" s="1" t="str">
        <f t="shared" si="106"/>
        <v/>
      </c>
      <c r="B3425" s="1" t="str">
        <f t="shared" si="107"/>
        <v/>
      </c>
      <c r="C3425" s="1" t="str">
        <f>IF(I3425="","",IF(J3425="OUT","",IF(COUNTIF($A$2:A3425,A3425)=1,1,"")))</f>
        <v/>
      </c>
      <c r="D3425" s="1" t="str">
        <f>IF(I3425="","",IF(J3425="IN","",IF(COUNTIF($A$2:A3425,A3425)=1,1,"")))</f>
        <v/>
      </c>
      <c r="E3425" s="1" t="str">
        <f>IF(I3425="","",IF(J3425="OUT","",IF(COUNTIF(B$2:$B3425,B3425)=1,1,"")))</f>
        <v/>
      </c>
      <c r="F3425" s="1" t="str">
        <f>IF(I3425="","",IF(J3425="IN","",IF(COUNTIF($B$2:B3425,B3425)=1,1,"")))</f>
        <v/>
      </c>
      <c r="G3425" s="1" t="str">
        <f>IF(I3425="","",COUNTIF($K$1:K3425,K3425))</f>
        <v/>
      </c>
      <c r="H3425" s="1" t="str">
        <f>IF(I3425="","",COUNTIF($G$2:G3425,1))</f>
        <v/>
      </c>
    </row>
    <row r="3426" spans="1:8" x14ac:dyDescent="0.2">
      <c r="A3426" s="1" t="str">
        <f t="shared" si="106"/>
        <v/>
      </c>
      <c r="B3426" s="1" t="str">
        <f t="shared" si="107"/>
        <v/>
      </c>
      <c r="C3426" s="1" t="str">
        <f>IF(I3426="","",IF(J3426="OUT","",IF(COUNTIF($A$2:A3426,A3426)=1,1,"")))</f>
        <v/>
      </c>
      <c r="D3426" s="1" t="str">
        <f>IF(I3426="","",IF(J3426="IN","",IF(COUNTIF($A$2:A3426,A3426)=1,1,"")))</f>
        <v/>
      </c>
      <c r="E3426" s="1" t="str">
        <f>IF(I3426="","",IF(J3426="OUT","",IF(COUNTIF(B$2:$B3426,B3426)=1,1,"")))</f>
        <v/>
      </c>
      <c r="F3426" s="1" t="str">
        <f>IF(I3426="","",IF(J3426="IN","",IF(COUNTIF($B$2:B3426,B3426)=1,1,"")))</f>
        <v/>
      </c>
      <c r="G3426" s="1" t="str">
        <f>IF(I3426="","",COUNTIF($K$1:K3426,K3426))</f>
        <v/>
      </c>
      <c r="H3426" s="1" t="str">
        <f>IF(I3426="","",COUNTIF($G$2:G3426,1))</f>
        <v/>
      </c>
    </row>
    <row r="3427" spans="1:8" x14ac:dyDescent="0.2">
      <c r="A3427" s="1" t="str">
        <f t="shared" si="106"/>
        <v/>
      </c>
      <c r="B3427" s="1" t="str">
        <f t="shared" si="107"/>
        <v/>
      </c>
      <c r="C3427" s="1" t="str">
        <f>IF(I3427="","",IF(J3427="OUT","",IF(COUNTIF($A$2:A3427,A3427)=1,1,"")))</f>
        <v/>
      </c>
      <c r="D3427" s="1" t="str">
        <f>IF(I3427="","",IF(J3427="IN","",IF(COUNTIF($A$2:A3427,A3427)=1,1,"")))</f>
        <v/>
      </c>
      <c r="E3427" s="1" t="str">
        <f>IF(I3427="","",IF(J3427="OUT","",IF(COUNTIF(B$2:$B3427,B3427)=1,1,"")))</f>
        <v/>
      </c>
      <c r="F3427" s="1" t="str">
        <f>IF(I3427="","",IF(J3427="IN","",IF(COUNTIF($B$2:B3427,B3427)=1,1,"")))</f>
        <v/>
      </c>
      <c r="G3427" s="1" t="str">
        <f>IF(I3427="","",COUNTIF($K$1:K3427,K3427))</f>
        <v/>
      </c>
      <c r="H3427" s="1" t="str">
        <f>IF(I3427="","",COUNTIF($G$2:G3427,1))</f>
        <v/>
      </c>
    </row>
    <row r="3428" spans="1:8" x14ac:dyDescent="0.2">
      <c r="A3428" s="1" t="str">
        <f t="shared" ref="A3428:A3491" si="108">IF(I3428="","",L3428&amp;"-"&amp;K3428&amp;"-"&amp;I3428&amp;"-"&amp;J3428)</f>
        <v/>
      </c>
      <c r="B3428" s="1" t="str">
        <f t="shared" ref="B3428:B3491" si="109">IF(I3428="","",L3428&amp;"-"&amp;K3428&amp;"-"&amp;J3428)</f>
        <v/>
      </c>
      <c r="C3428" s="1" t="str">
        <f>IF(I3428="","",IF(J3428="OUT","",IF(COUNTIF($A$2:A3428,A3428)=1,1,"")))</f>
        <v/>
      </c>
      <c r="D3428" s="1" t="str">
        <f>IF(I3428="","",IF(J3428="IN","",IF(COUNTIF($A$2:A3428,A3428)=1,1,"")))</f>
        <v/>
      </c>
      <c r="E3428" s="1" t="str">
        <f>IF(I3428="","",IF(J3428="OUT","",IF(COUNTIF(B$2:$B3428,B3428)=1,1,"")))</f>
        <v/>
      </c>
      <c r="F3428" s="1" t="str">
        <f>IF(I3428="","",IF(J3428="IN","",IF(COUNTIF($B$2:B3428,B3428)=1,1,"")))</f>
        <v/>
      </c>
      <c r="G3428" s="1" t="str">
        <f>IF(I3428="","",COUNTIF($K$1:K3428,K3428))</f>
        <v/>
      </c>
      <c r="H3428" s="1" t="str">
        <f>IF(I3428="","",COUNTIF($G$2:G3428,1))</f>
        <v/>
      </c>
    </row>
    <row r="3429" spans="1:8" x14ac:dyDescent="0.2">
      <c r="A3429" s="1" t="str">
        <f t="shared" si="108"/>
        <v/>
      </c>
      <c r="B3429" s="1" t="str">
        <f t="shared" si="109"/>
        <v/>
      </c>
      <c r="C3429" s="1" t="str">
        <f>IF(I3429="","",IF(J3429="OUT","",IF(COUNTIF($A$2:A3429,A3429)=1,1,"")))</f>
        <v/>
      </c>
      <c r="D3429" s="1" t="str">
        <f>IF(I3429="","",IF(J3429="IN","",IF(COUNTIF($A$2:A3429,A3429)=1,1,"")))</f>
        <v/>
      </c>
      <c r="E3429" s="1" t="str">
        <f>IF(I3429="","",IF(J3429="OUT","",IF(COUNTIF(B$2:$B3429,B3429)=1,1,"")))</f>
        <v/>
      </c>
      <c r="F3429" s="1" t="str">
        <f>IF(I3429="","",IF(J3429="IN","",IF(COUNTIF($B$2:B3429,B3429)=1,1,"")))</f>
        <v/>
      </c>
      <c r="G3429" s="1" t="str">
        <f>IF(I3429="","",COUNTIF($K$1:K3429,K3429))</f>
        <v/>
      </c>
      <c r="H3429" s="1" t="str">
        <f>IF(I3429="","",COUNTIF($G$2:G3429,1))</f>
        <v/>
      </c>
    </row>
    <row r="3430" spans="1:8" x14ac:dyDescent="0.2">
      <c r="A3430" s="1" t="str">
        <f t="shared" si="108"/>
        <v/>
      </c>
      <c r="B3430" s="1" t="str">
        <f t="shared" si="109"/>
        <v/>
      </c>
      <c r="C3430" s="1" t="str">
        <f>IF(I3430="","",IF(J3430="OUT","",IF(COUNTIF($A$2:A3430,A3430)=1,1,"")))</f>
        <v/>
      </c>
      <c r="D3430" s="1" t="str">
        <f>IF(I3430="","",IF(J3430="IN","",IF(COUNTIF($A$2:A3430,A3430)=1,1,"")))</f>
        <v/>
      </c>
      <c r="E3430" s="1" t="str">
        <f>IF(I3430="","",IF(J3430="OUT","",IF(COUNTIF(B$2:$B3430,B3430)=1,1,"")))</f>
        <v/>
      </c>
      <c r="F3430" s="1" t="str">
        <f>IF(I3430="","",IF(J3430="IN","",IF(COUNTIF($B$2:B3430,B3430)=1,1,"")))</f>
        <v/>
      </c>
      <c r="G3430" s="1" t="str">
        <f>IF(I3430="","",COUNTIF($K$1:K3430,K3430))</f>
        <v/>
      </c>
      <c r="H3430" s="1" t="str">
        <f>IF(I3430="","",COUNTIF($G$2:G3430,1))</f>
        <v/>
      </c>
    </row>
    <row r="3431" spans="1:8" x14ac:dyDescent="0.2">
      <c r="A3431" s="1" t="str">
        <f t="shared" si="108"/>
        <v/>
      </c>
      <c r="B3431" s="1" t="str">
        <f t="shared" si="109"/>
        <v/>
      </c>
      <c r="C3431" s="1" t="str">
        <f>IF(I3431="","",IF(J3431="OUT","",IF(COUNTIF($A$2:A3431,A3431)=1,1,"")))</f>
        <v/>
      </c>
      <c r="D3431" s="1" t="str">
        <f>IF(I3431="","",IF(J3431="IN","",IF(COUNTIF($A$2:A3431,A3431)=1,1,"")))</f>
        <v/>
      </c>
      <c r="E3431" s="1" t="str">
        <f>IF(I3431="","",IF(J3431="OUT","",IF(COUNTIF(B$2:$B3431,B3431)=1,1,"")))</f>
        <v/>
      </c>
      <c r="F3431" s="1" t="str">
        <f>IF(I3431="","",IF(J3431="IN","",IF(COUNTIF($B$2:B3431,B3431)=1,1,"")))</f>
        <v/>
      </c>
      <c r="G3431" s="1" t="str">
        <f>IF(I3431="","",COUNTIF($K$1:K3431,K3431))</f>
        <v/>
      </c>
      <c r="H3431" s="1" t="str">
        <f>IF(I3431="","",COUNTIF($G$2:G3431,1))</f>
        <v/>
      </c>
    </row>
    <row r="3432" spans="1:8" x14ac:dyDescent="0.2">
      <c r="A3432" s="1" t="str">
        <f t="shared" si="108"/>
        <v/>
      </c>
      <c r="B3432" s="1" t="str">
        <f t="shared" si="109"/>
        <v/>
      </c>
      <c r="C3432" s="1" t="str">
        <f>IF(I3432="","",IF(J3432="OUT","",IF(COUNTIF($A$2:A3432,A3432)=1,1,"")))</f>
        <v/>
      </c>
      <c r="D3432" s="1" t="str">
        <f>IF(I3432="","",IF(J3432="IN","",IF(COUNTIF($A$2:A3432,A3432)=1,1,"")))</f>
        <v/>
      </c>
      <c r="E3432" s="1" t="str">
        <f>IF(I3432="","",IF(J3432="OUT","",IF(COUNTIF(B$2:$B3432,B3432)=1,1,"")))</f>
        <v/>
      </c>
      <c r="F3432" s="1" t="str">
        <f>IF(I3432="","",IF(J3432="IN","",IF(COUNTIF($B$2:B3432,B3432)=1,1,"")))</f>
        <v/>
      </c>
      <c r="G3432" s="1" t="str">
        <f>IF(I3432="","",COUNTIF($K$1:K3432,K3432))</f>
        <v/>
      </c>
      <c r="H3432" s="1" t="str">
        <f>IF(I3432="","",COUNTIF($G$2:G3432,1))</f>
        <v/>
      </c>
    </row>
    <row r="3433" spans="1:8" x14ac:dyDescent="0.2">
      <c r="A3433" s="1" t="str">
        <f t="shared" si="108"/>
        <v/>
      </c>
      <c r="B3433" s="1" t="str">
        <f t="shared" si="109"/>
        <v/>
      </c>
      <c r="C3433" s="1" t="str">
        <f>IF(I3433="","",IF(J3433="OUT","",IF(COUNTIF($A$2:A3433,A3433)=1,1,"")))</f>
        <v/>
      </c>
      <c r="D3433" s="1" t="str">
        <f>IF(I3433="","",IF(J3433="IN","",IF(COUNTIF($A$2:A3433,A3433)=1,1,"")))</f>
        <v/>
      </c>
      <c r="E3433" s="1" t="str">
        <f>IF(I3433="","",IF(J3433="OUT","",IF(COUNTIF(B$2:$B3433,B3433)=1,1,"")))</f>
        <v/>
      </c>
      <c r="F3433" s="1" t="str">
        <f>IF(I3433="","",IF(J3433="IN","",IF(COUNTIF($B$2:B3433,B3433)=1,1,"")))</f>
        <v/>
      </c>
      <c r="G3433" s="1" t="str">
        <f>IF(I3433="","",COUNTIF($K$1:K3433,K3433))</f>
        <v/>
      </c>
      <c r="H3433" s="1" t="str">
        <f>IF(I3433="","",COUNTIF($G$2:G3433,1))</f>
        <v/>
      </c>
    </row>
    <row r="3434" spans="1:8" x14ac:dyDescent="0.2">
      <c r="A3434" s="1" t="str">
        <f t="shared" si="108"/>
        <v/>
      </c>
      <c r="B3434" s="1" t="str">
        <f t="shared" si="109"/>
        <v/>
      </c>
      <c r="C3434" s="1" t="str">
        <f>IF(I3434="","",IF(J3434="OUT","",IF(COUNTIF($A$2:A3434,A3434)=1,1,"")))</f>
        <v/>
      </c>
      <c r="D3434" s="1" t="str">
        <f>IF(I3434="","",IF(J3434="IN","",IF(COUNTIF($A$2:A3434,A3434)=1,1,"")))</f>
        <v/>
      </c>
      <c r="E3434" s="1" t="str">
        <f>IF(I3434="","",IF(J3434="OUT","",IF(COUNTIF(B$2:$B3434,B3434)=1,1,"")))</f>
        <v/>
      </c>
      <c r="F3434" s="1" t="str">
        <f>IF(I3434="","",IF(J3434="IN","",IF(COUNTIF($B$2:B3434,B3434)=1,1,"")))</f>
        <v/>
      </c>
      <c r="G3434" s="1" t="str">
        <f>IF(I3434="","",COUNTIF($K$1:K3434,K3434))</f>
        <v/>
      </c>
      <c r="H3434" s="1" t="str">
        <f>IF(I3434="","",COUNTIF($G$2:G3434,1))</f>
        <v/>
      </c>
    </row>
    <row r="3435" spans="1:8" x14ac:dyDescent="0.2">
      <c r="A3435" s="1" t="str">
        <f t="shared" si="108"/>
        <v/>
      </c>
      <c r="B3435" s="1" t="str">
        <f t="shared" si="109"/>
        <v/>
      </c>
      <c r="C3435" s="1" t="str">
        <f>IF(I3435="","",IF(J3435="OUT","",IF(COUNTIF($A$2:A3435,A3435)=1,1,"")))</f>
        <v/>
      </c>
      <c r="D3435" s="1" t="str">
        <f>IF(I3435="","",IF(J3435="IN","",IF(COUNTIF($A$2:A3435,A3435)=1,1,"")))</f>
        <v/>
      </c>
      <c r="E3435" s="1" t="str">
        <f>IF(I3435="","",IF(J3435="OUT","",IF(COUNTIF(B$2:$B3435,B3435)=1,1,"")))</f>
        <v/>
      </c>
      <c r="F3435" s="1" t="str">
        <f>IF(I3435="","",IF(J3435="IN","",IF(COUNTIF($B$2:B3435,B3435)=1,1,"")))</f>
        <v/>
      </c>
      <c r="G3435" s="1" t="str">
        <f>IF(I3435="","",COUNTIF($K$1:K3435,K3435))</f>
        <v/>
      </c>
      <c r="H3435" s="1" t="str">
        <f>IF(I3435="","",COUNTIF($G$2:G3435,1))</f>
        <v/>
      </c>
    </row>
    <row r="3436" spans="1:8" x14ac:dyDescent="0.2">
      <c r="A3436" s="1" t="str">
        <f t="shared" si="108"/>
        <v/>
      </c>
      <c r="B3436" s="1" t="str">
        <f t="shared" si="109"/>
        <v/>
      </c>
      <c r="C3436" s="1" t="str">
        <f>IF(I3436="","",IF(J3436="OUT","",IF(COUNTIF($A$2:A3436,A3436)=1,1,"")))</f>
        <v/>
      </c>
      <c r="D3436" s="1" t="str">
        <f>IF(I3436="","",IF(J3436="IN","",IF(COUNTIF($A$2:A3436,A3436)=1,1,"")))</f>
        <v/>
      </c>
      <c r="E3436" s="1" t="str">
        <f>IF(I3436="","",IF(J3436="OUT","",IF(COUNTIF(B$2:$B3436,B3436)=1,1,"")))</f>
        <v/>
      </c>
      <c r="F3436" s="1" t="str">
        <f>IF(I3436="","",IF(J3436="IN","",IF(COUNTIF($B$2:B3436,B3436)=1,1,"")))</f>
        <v/>
      </c>
      <c r="G3436" s="1" t="str">
        <f>IF(I3436="","",COUNTIF($K$1:K3436,K3436))</f>
        <v/>
      </c>
      <c r="H3436" s="1" t="str">
        <f>IF(I3436="","",COUNTIF($G$2:G3436,1))</f>
        <v/>
      </c>
    </row>
    <row r="3437" spans="1:8" x14ac:dyDescent="0.2">
      <c r="A3437" s="1" t="str">
        <f t="shared" si="108"/>
        <v/>
      </c>
      <c r="B3437" s="1" t="str">
        <f t="shared" si="109"/>
        <v/>
      </c>
      <c r="C3437" s="1" t="str">
        <f>IF(I3437="","",IF(J3437="OUT","",IF(COUNTIF($A$2:A3437,A3437)=1,1,"")))</f>
        <v/>
      </c>
      <c r="D3437" s="1" t="str">
        <f>IF(I3437="","",IF(J3437="IN","",IF(COUNTIF($A$2:A3437,A3437)=1,1,"")))</f>
        <v/>
      </c>
      <c r="E3437" s="1" t="str">
        <f>IF(I3437="","",IF(J3437="OUT","",IF(COUNTIF(B$2:$B3437,B3437)=1,1,"")))</f>
        <v/>
      </c>
      <c r="F3437" s="1" t="str">
        <f>IF(I3437="","",IF(J3437="IN","",IF(COUNTIF($B$2:B3437,B3437)=1,1,"")))</f>
        <v/>
      </c>
      <c r="G3437" s="1" t="str">
        <f>IF(I3437="","",COUNTIF($K$1:K3437,K3437))</f>
        <v/>
      </c>
      <c r="H3437" s="1" t="str">
        <f>IF(I3437="","",COUNTIF($G$2:G3437,1))</f>
        <v/>
      </c>
    </row>
    <row r="3438" spans="1:8" x14ac:dyDescent="0.2">
      <c r="A3438" s="1" t="str">
        <f t="shared" si="108"/>
        <v/>
      </c>
      <c r="B3438" s="1" t="str">
        <f t="shared" si="109"/>
        <v/>
      </c>
      <c r="C3438" s="1" t="str">
        <f>IF(I3438="","",IF(J3438="OUT","",IF(COUNTIF($A$2:A3438,A3438)=1,1,"")))</f>
        <v/>
      </c>
      <c r="D3438" s="1" t="str">
        <f>IF(I3438="","",IF(J3438="IN","",IF(COUNTIF($A$2:A3438,A3438)=1,1,"")))</f>
        <v/>
      </c>
      <c r="E3438" s="1" t="str">
        <f>IF(I3438="","",IF(J3438="OUT","",IF(COUNTIF(B$2:$B3438,B3438)=1,1,"")))</f>
        <v/>
      </c>
      <c r="F3438" s="1" t="str">
        <f>IF(I3438="","",IF(J3438="IN","",IF(COUNTIF($B$2:B3438,B3438)=1,1,"")))</f>
        <v/>
      </c>
      <c r="G3438" s="1" t="str">
        <f>IF(I3438="","",COUNTIF($K$1:K3438,K3438))</f>
        <v/>
      </c>
      <c r="H3438" s="1" t="str">
        <f>IF(I3438="","",COUNTIF($G$2:G3438,1))</f>
        <v/>
      </c>
    </row>
    <row r="3439" spans="1:8" x14ac:dyDescent="0.2">
      <c r="A3439" s="1" t="str">
        <f t="shared" si="108"/>
        <v/>
      </c>
      <c r="B3439" s="1" t="str">
        <f t="shared" si="109"/>
        <v/>
      </c>
      <c r="C3439" s="1" t="str">
        <f>IF(I3439="","",IF(J3439="OUT","",IF(COUNTIF($A$2:A3439,A3439)=1,1,"")))</f>
        <v/>
      </c>
      <c r="D3439" s="1" t="str">
        <f>IF(I3439="","",IF(J3439="IN","",IF(COUNTIF($A$2:A3439,A3439)=1,1,"")))</f>
        <v/>
      </c>
      <c r="E3439" s="1" t="str">
        <f>IF(I3439="","",IF(J3439="OUT","",IF(COUNTIF(B$2:$B3439,B3439)=1,1,"")))</f>
        <v/>
      </c>
      <c r="F3439" s="1" t="str">
        <f>IF(I3439="","",IF(J3439="IN","",IF(COUNTIF($B$2:B3439,B3439)=1,1,"")))</f>
        <v/>
      </c>
      <c r="G3439" s="1" t="str">
        <f>IF(I3439="","",COUNTIF($K$1:K3439,K3439))</f>
        <v/>
      </c>
      <c r="H3439" s="1" t="str">
        <f>IF(I3439="","",COUNTIF($G$2:G3439,1))</f>
        <v/>
      </c>
    </row>
    <row r="3440" spans="1:8" x14ac:dyDescent="0.2">
      <c r="A3440" s="1" t="str">
        <f t="shared" si="108"/>
        <v/>
      </c>
      <c r="B3440" s="1" t="str">
        <f t="shared" si="109"/>
        <v/>
      </c>
      <c r="C3440" s="1" t="str">
        <f>IF(I3440="","",IF(J3440="OUT","",IF(COUNTIF($A$2:A3440,A3440)=1,1,"")))</f>
        <v/>
      </c>
      <c r="D3440" s="1" t="str">
        <f>IF(I3440="","",IF(J3440="IN","",IF(COUNTIF($A$2:A3440,A3440)=1,1,"")))</f>
        <v/>
      </c>
      <c r="E3440" s="1" t="str">
        <f>IF(I3440="","",IF(J3440="OUT","",IF(COUNTIF(B$2:$B3440,B3440)=1,1,"")))</f>
        <v/>
      </c>
      <c r="F3440" s="1" t="str">
        <f>IF(I3440="","",IF(J3440="IN","",IF(COUNTIF($B$2:B3440,B3440)=1,1,"")))</f>
        <v/>
      </c>
      <c r="G3440" s="1" t="str">
        <f>IF(I3440="","",COUNTIF($K$1:K3440,K3440))</f>
        <v/>
      </c>
      <c r="H3440" s="1" t="str">
        <f>IF(I3440="","",COUNTIF($G$2:G3440,1))</f>
        <v/>
      </c>
    </row>
    <row r="3441" spans="1:8" x14ac:dyDescent="0.2">
      <c r="A3441" s="1" t="str">
        <f t="shared" si="108"/>
        <v/>
      </c>
      <c r="B3441" s="1" t="str">
        <f t="shared" si="109"/>
        <v/>
      </c>
      <c r="C3441" s="1" t="str">
        <f>IF(I3441="","",IF(J3441="OUT","",IF(COUNTIF($A$2:A3441,A3441)=1,1,"")))</f>
        <v/>
      </c>
      <c r="D3441" s="1" t="str">
        <f>IF(I3441="","",IF(J3441="IN","",IF(COUNTIF($A$2:A3441,A3441)=1,1,"")))</f>
        <v/>
      </c>
      <c r="E3441" s="1" t="str">
        <f>IF(I3441="","",IF(J3441="OUT","",IF(COUNTIF(B$2:$B3441,B3441)=1,1,"")))</f>
        <v/>
      </c>
      <c r="F3441" s="1" t="str">
        <f>IF(I3441="","",IF(J3441="IN","",IF(COUNTIF($B$2:B3441,B3441)=1,1,"")))</f>
        <v/>
      </c>
      <c r="G3441" s="1" t="str">
        <f>IF(I3441="","",COUNTIF($K$1:K3441,K3441))</f>
        <v/>
      </c>
      <c r="H3441" s="1" t="str">
        <f>IF(I3441="","",COUNTIF($G$2:G3441,1))</f>
        <v/>
      </c>
    </row>
    <row r="3442" spans="1:8" x14ac:dyDescent="0.2">
      <c r="A3442" s="1" t="str">
        <f t="shared" si="108"/>
        <v/>
      </c>
      <c r="B3442" s="1" t="str">
        <f t="shared" si="109"/>
        <v/>
      </c>
      <c r="C3442" s="1" t="str">
        <f>IF(I3442="","",IF(J3442="OUT","",IF(COUNTIF($A$2:A3442,A3442)=1,1,"")))</f>
        <v/>
      </c>
      <c r="D3442" s="1" t="str">
        <f>IF(I3442="","",IF(J3442="IN","",IF(COUNTIF($A$2:A3442,A3442)=1,1,"")))</f>
        <v/>
      </c>
      <c r="E3442" s="1" t="str">
        <f>IF(I3442="","",IF(J3442="OUT","",IF(COUNTIF(B$2:$B3442,B3442)=1,1,"")))</f>
        <v/>
      </c>
      <c r="F3442" s="1" t="str">
        <f>IF(I3442="","",IF(J3442="IN","",IF(COUNTIF($B$2:B3442,B3442)=1,1,"")))</f>
        <v/>
      </c>
      <c r="G3442" s="1" t="str">
        <f>IF(I3442="","",COUNTIF($K$1:K3442,K3442))</f>
        <v/>
      </c>
      <c r="H3442" s="1" t="str">
        <f>IF(I3442="","",COUNTIF($G$2:G3442,1))</f>
        <v/>
      </c>
    </row>
    <row r="3443" spans="1:8" x14ac:dyDescent="0.2">
      <c r="A3443" s="1" t="str">
        <f t="shared" si="108"/>
        <v/>
      </c>
      <c r="B3443" s="1" t="str">
        <f t="shared" si="109"/>
        <v/>
      </c>
      <c r="C3443" s="1" t="str">
        <f>IF(I3443="","",IF(J3443="OUT","",IF(COUNTIF($A$2:A3443,A3443)=1,1,"")))</f>
        <v/>
      </c>
      <c r="D3443" s="1" t="str">
        <f>IF(I3443="","",IF(J3443="IN","",IF(COUNTIF($A$2:A3443,A3443)=1,1,"")))</f>
        <v/>
      </c>
      <c r="E3443" s="1" t="str">
        <f>IF(I3443="","",IF(J3443="OUT","",IF(COUNTIF(B$2:$B3443,B3443)=1,1,"")))</f>
        <v/>
      </c>
      <c r="F3443" s="1" t="str">
        <f>IF(I3443="","",IF(J3443="IN","",IF(COUNTIF($B$2:B3443,B3443)=1,1,"")))</f>
        <v/>
      </c>
      <c r="G3443" s="1" t="str">
        <f>IF(I3443="","",COUNTIF($K$1:K3443,K3443))</f>
        <v/>
      </c>
      <c r="H3443" s="1" t="str">
        <f>IF(I3443="","",COUNTIF($G$2:G3443,1))</f>
        <v/>
      </c>
    </row>
    <row r="3444" spans="1:8" x14ac:dyDescent="0.2">
      <c r="A3444" s="1" t="str">
        <f t="shared" si="108"/>
        <v/>
      </c>
      <c r="B3444" s="1" t="str">
        <f t="shared" si="109"/>
        <v/>
      </c>
      <c r="C3444" s="1" t="str">
        <f>IF(I3444="","",IF(J3444="OUT","",IF(COUNTIF($A$2:A3444,A3444)=1,1,"")))</f>
        <v/>
      </c>
      <c r="D3444" s="1" t="str">
        <f>IF(I3444="","",IF(J3444="IN","",IF(COUNTIF($A$2:A3444,A3444)=1,1,"")))</f>
        <v/>
      </c>
      <c r="E3444" s="1" t="str">
        <f>IF(I3444="","",IF(J3444="OUT","",IF(COUNTIF(B$2:$B3444,B3444)=1,1,"")))</f>
        <v/>
      </c>
      <c r="F3444" s="1" t="str">
        <f>IF(I3444="","",IF(J3444="IN","",IF(COUNTIF($B$2:B3444,B3444)=1,1,"")))</f>
        <v/>
      </c>
      <c r="G3444" s="1" t="str">
        <f>IF(I3444="","",COUNTIF($K$1:K3444,K3444))</f>
        <v/>
      </c>
      <c r="H3444" s="1" t="str">
        <f>IF(I3444="","",COUNTIF($G$2:G3444,1))</f>
        <v/>
      </c>
    </row>
    <row r="3445" spans="1:8" x14ac:dyDescent="0.2">
      <c r="A3445" s="1" t="str">
        <f t="shared" si="108"/>
        <v/>
      </c>
      <c r="B3445" s="1" t="str">
        <f t="shared" si="109"/>
        <v/>
      </c>
      <c r="C3445" s="1" t="str">
        <f>IF(I3445="","",IF(J3445="OUT","",IF(COUNTIF($A$2:A3445,A3445)=1,1,"")))</f>
        <v/>
      </c>
      <c r="D3445" s="1" t="str">
        <f>IF(I3445="","",IF(J3445="IN","",IF(COUNTIF($A$2:A3445,A3445)=1,1,"")))</f>
        <v/>
      </c>
      <c r="E3445" s="1" t="str">
        <f>IF(I3445="","",IF(J3445="OUT","",IF(COUNTIF(B$2:$B3445,B3445)=1,1,"")))</f>
        <v/>
      </c>
      <c r="F3445" s="1" t="str">
        <f>IF(I3445="","",IF(J3445="IN","",IF(COUNTIF($B$2:B3445,B3445)=1,1,"")))</f>
        <v/>
      </c>
      <c r="G3445" s="1" t="str">
        <f>IF(I3445="","",COUNTIF($K$1:K3445,K3445))</f>
        <v/>
      </c>
      <c r="H3445" s="1" t="str">
        <f>IF(I3445="","",COUNTIF($G$2:G3445,1))</f>
        <v/>
      </c>
    </row>
    <row r="3446" spans="1:8" x14ac:dyDescent="0.2">
      <c r="A3446" s="1" t="str">
        <f t="shared" si="108"/>
        <v/>
      </c>
      <c r="B3446" s="1" t="str">
        <f t="shared" si="109"/>
        <v/>
      </c>
      <c r="C3446" s="1" t="str">
        <f>IF(I3446="","",IF(J3446="OUT","",IF(COUNTIF($A$2:A3446,A3446)=1,1,"")))</f>
        <v/>
      </c>
      <c r="D3446" s="1" t="str">
        <f>IF(I3446="","",IF(J3446="IN","",IF(COUNTIF($A$2:A3446,A3446)=1,1,"")))</f>
        <v/>
      </c>
      <c r="E3446" s="1" t="str">
        <f>IF(I3446="","",IF(J3446="OUT","",IF(COUNTIF(B$2:$B3446,B3446)=1,1,"")))</f>
        <v/>
      </c>
      <c r="F3446" s="1" t="str">
        <f>IF(I3446="","",IF(J3446="IN","",IF(COUNTIF($B$2:B3446,B3446)=1,1,"")))</f>
        <v/>
      </c>
      <c r="G3446" s="1" t="str">
        <f>IF(I3446="","",COUNTIF($K$1:K3446,K3446))</f>
        <v/>
      </c>
      <c r="H3446" s="1" t="str">
        <f>IF(I3446="","",COUNTIF($G$2:G3446,1))</f>
        <v/>
      </c>
    </row>
    <row r="3447" spans="1:8" x14ac:dyDescent="0.2">
      <c r="A3447" s="1" t="str">
        <f t="shared" si="108"/>
        <v/>
      </c>
      <c r="B3447" s="1" t="str">
        <f t="shared" si="109"/>
        <v/>
      </c>
      <c r="C3447" s="1" t="str">
        <f>IF(I3447="","",IF(J3447="OUT","",IF(COUNTIF($A$2:A3447,A3447)=1,1,"")))</f>
        <v/>
      </c>
      <c r="D3447" s="1" t="str">
        <f>IF(I3447="","",IF(J3447="IN","",IF(COUNTIF($A$2:A3447,A3447)=1,1,"")))</f>
        <v/>
      </c>
      <c r="E3447" s="1" t="str">
        <f>IF(I3447="","",IF(J3447="OUT","",IF(COUNTIF(B$2:$B3447,B3447)=1,1,"")))</f>
        <v/>
      </c>
      <c r="F3447" s="1" t="str">
        <f>IF(I3447="","",IF(J3447="IN","",IF(COUNTIF($B$2:B3447,B3447)=1,1,"")))</f>
        <v/>
      </c>
      <c r="G3447" s="1" t="str">
        <f>IF(I3447="","",COUNTIF($K$1:K3447,K3447))</f>
        <v/>
      </c>
      <c r="H3447" s="1" t="str">
        <f>IF(I3447="","",COUNTIF($G$2:G3447,1))</f>
        <v/>
      </c>
    </row>
    <row r="3448" spans="1:8" x14ac:dyDescent="0.2">
      <c r="A3448" s="1" t="str">
        <f t="shared" si="108"/>
        <v/>
      </c>
      <c r="B3448" s="1" t="str">
        <f t="shared" si="109"/>
        <v/>
      </c>
      <c r="C3448" s="1" t="str">
        <f>IF(I3448="","",IF(J3448="OUT","",IF(COUNTIF($A$2:A3448,A3448)=1,1,"")))</f>
        <v/>
      </c>
      <c r="D3448" s="1" t="str">
        <f>IF(I3448="","",IF(J3448="IN","",IF(COUNTIF($A$2:A3448,A3448)=1,1,"")))</f>
        <v/>
      </c>
      <c r="E3448" s="1" t="str">
        <f>IF(I3448="","",IF(J3448="OUT","",IF(COUNTIF(B$2:$B3448,B3448)=1,1,"")))</f>
        <v/>
      </c>
      <c r="F3448" s="1" t="str">
        <f>IF(I3448="","",IF(J3448="IN","",IF(COUNTIF($B$2:B3448,B3448)=1,1,"")))</f>
        <v/>
      </c>
      <c r="G3448" s="1" t="str">
        <f>IF(I3448="","",COUNTIF($K$1:K3448,K3448))</f>
        <v/>
      </c>
      <c r="H3448" s="1" t="str">
        <f>IF(I3448="","",COUNTIF($G$2:G3448,1))</f>
        <v/>
      </c>
    </row>
    <row r="3449" spans="1:8" x14ac:dyDescent="0.2">
      <c r="A3449" s="1" t="str">
        <f t="shared" si="108"/>
        <v/>
      </c>
      <c r="B3449" s="1" t="str">
        <f t="shared" si="109"/>
        <v/>
      </c>
      <c r="C3449" s="1" t="str">
        <f>IF(I3449="","",IF(J3449="OUT","",IF(COUNTIF($A$2:A3449,A3449)=1,1,"")))</f>
        <v/>
      </c>
      <c r="D3449" s="1" t="str">
        <f>IF(I3449="","",IF(J3449="IN","",IF(COUNTIF($A$2:A3449,A3449)=1,1,"")))</f>
        <v/>
      </c>
      <c r="E3449" s="1" t="str">
        <f>IF(I3449="","",IF(J3449="OUT","",IF(COUNTIF(B$2:$B3449,B3449)=1,1,"")))</f>
        <v/>
      </c>
      <c r="F3449" s="1" t="str">
        <f>IF(I3449="","",IF(J3449="IN","",IF(COUNTIF($B$2:B3449,B3449)=1,1,"")))</f>
        <v/>
      </c>
      <c r="G3449" s="1" t="str">
        <f>IF(I3449="","",COUNTIF($K$1:K3449,K3449))</f>
        <v/>
      </c>
      <c r="H3449" s="1" t="str">
        <f>IF(I3449="","",COUNTIF($G$2:G3449,1))</f>
        <v/>
      </c>
    </row>
    <row r="3450" spans="1:8" x14ac:dyDescent="0.2">
      <c r="A3450" s="1" t="str">
        <f t="shared" si="108"/>
        <v/>
      </c>
      <c r="B3450" s="1" t="str">
        <f t="shared" si="109"/>
        <v/>
      </c>
      <c r="C3450" s="1" t="str">
        <f>IF(I3450="","",IF(J3450="OUT","",IF(COUNTIF($A$2:A3450,A3450)=1,1,"")))</f>
        <v/>
      </c>
      <c r="D3450" s="1" t="str">
        <f>IF(I3450="","",IF(J3450="IN","",IF(COUNTIF($A$2:A3450,A3450)=1,1,"")))</f>
        <v/>
      </c>
      <c r="E3450" s="1" t="str">
        <f>IF(I3450="","",IF(J3450="OUT","",IF(COUNTIF(B$2:$B3450,B3450)=1,1,"")))</f>
        <v/>
      </c>
      <c r="F3450" s="1" t="str">
        <f>IF(I3450="","",IF(J3450="IN","",IF(COUNTIF($B$2:B3450,B3450)=1,1,"")))</f>
        <v/>
      </c>
      <c r="G3450" s="1" t="str">
        <f>IF(I3450="","",COUNTIF($K$1:K3450,K3450))</f>
        <v/>
      </c>
      <c r="H3450" s="1" t="str">
        <f>IF(I3450="","",COUNTIF($G$2:G3450,1))</f>
        <v/>
      </c>
    </row>
    <row r="3451" spans="1:8" x14ac:dyDescent="0.2">
      <c r="A3451" s="1" t="str">
        <f t="shared" si="108"/>
        <v/>
      </c>
      <c r="B3451" s="1" t="str">
        <f t="shared" si="109"/>
        <v/>
      </c>
      <c r="C3451" s="1" t="str">
        <f>IF(I3451="","",IF(J3451="OUT","",IF(COUNTIF($A$2:A3451,A3451)=1,1,"")))</f>
        <v/>
      </c>
      <c r="D3451" s="1" t="str">
        <f>IF(I3451="","",IF(J3451="IN","",IF(COUNTIF($A$2:A3451,A3451)=1,1,"")))</f>
        <v/>
      </c>
      <c r="E3451" s="1" t="str">
        <f>IF(I3451="","",IF(J3451="OUT","",IF(COUNTIF(B$2:$B3451,B3451)=1,1,"")))</f>
        <v/>
      </c>
      <c r="F3451" s="1" t="str">
        <f>IF(I3451="","",IF(J3451="IN","",IF(COUNTIF($B$2:B3451,B3451)=1,1,"")))</f>
        <v/>
      </c>
      <c r="G3451" s="1" t="str">
        <f>IF(I3451="","",COUNTIF($K$1:K3451,K3451))</f>
        <v/>
      </c>
      <c r="H3451" s="1" t="str">
        <f>IF(I3451="","",COUNTIF($G$2:G3451,1))</f>
        <v/>
      </c>
    </row>
    <row r="3452" spans="1:8" x14ac:dyDescent="0.2">
      <c r="A3452" s="1" t="str">
        <f t="shared" si="108"/>
        <v/>
      </c>
      <c r="B3452" s="1" t="str">
        <f t="shared" si="109"/>
        <v/>
      </c>
      <c r="C3452" s="1" t="str">
        <f>IF(I3452="","",IF(J3452="OUT","",IF(COUNTIF($A$2:A3452,A3452)=1,1,"")))</f>
        <v/>
      </c>
      <c r="D3452" s="1" t="str">
        <f>IF(I3452="","",IF(J3452="IN","",IF(COUNTIF($A$2:A3452,A3452)=1,1,"")))</f>
        <v/>
      </c>
      <c r="E3452" s="1" t="str">
        <f>IF(I3452="","",IF(J3452="OUT","",IF(COUNTIF(B$2:$B3452,B3452)=1,1,"")))</f>
        <v/>
      </c>
      <c r="F3452" s="1" t="str">
        <f>IF(I3452="","",IF(J3452="IN","",IF(COUNTIF($B$2:B3452,B3452)=1,1,"")))</f>
        <v/>
      </c>
      <c r="G3452" s="1" t="str">
        <f>IF(I3452="","",COUNTIF($K$1:K3452,K3452))</f>
        <v/>
      </c>
      <c r="H3452" s="1" t="str">
        <f>IF(I3452="","",COUNTIF($G$2:G3452,1))</f>
        <v/>
      </c>
    </row>
    <row r="3453" spans="1:8" x14ac:dyDescent="0.2">
      <c r="A3453" s="1" t="str">
        <f t="shared" si="108"/>
        <v/>
      </c>
      <c r="B3453" s="1" t="str">
        <f t="shared" si="109"/>
        <v/>
      </c>
      <c r="C3453" s="1" t="str">
        <f>IF(I3453="","",IF(J3453="OUT","",IF(COUNTIF($A$2:A3453,A3453)=1,1,"")))</f>
        <v/>
      </c>
      <c r="D3453" s="1" t="str">
        <f>IF(I3453="","",IF(J3453="IN","",IF(COUNTIF($A$2:A3453,A3453)=1,1,"")))</f>
        <v/>
      </c>
      <c r="E3453" s="1" t="str">
        <f>IF(I3453="","",IF(J3453="OUT","",IF(COUNTIF(B$2:$B3453,B3453)=1,1,"")))</f>
        <v/>
      </c>
      <c r="F3453" s="1" t="str">
        <f>IF(I3453="","",IF(J3453="IN","",IF(COUNTIF($B$2:B3453,B3453)=1,1,"")))</f>
        <v/>
      </c>
      <c r="G3453" s="1" t="str">
        <f>IF(I3453="","",COUNTIF($K$1:K3453,K3453))</f>
        <v/>
      </c>
      <c r="H3453" s="1" t="str">
        <f>IF(I3453="","",COUNTIF($G$2:G3453,1))</f>
        <v/>
      </c>
    </row>
    <row r="3454" spans="1:8" x14ac:dyDescent="0.2">
      <c r="A3454" s="1" t="str">
        <f t="shared" si="108"/>
        <v/>
      </c>
      <c r="B3454" s="1" t="str">
        <f t="shared" si="109"/>
        <v/>
      </c>
      <c r="C3454" s="1" t="str">
        <f>IF(I3454="","",IF(J3454="OUT","",IF(COUNTIF($A$2:A3454,A3454)=1,1,"")))</f>
        <v/>
      </c>
      <c r="D3454" s="1" t="str">
        <f>IF(I3454="","",IF(J3454="IN","",IF(COUNTIF($A$2:A3454,A3454)=1,1,"")))</f>
        <v/>
      </c>
      <c r="E3454" s="1" t="str">
        <f>IF(I3454="","",IF(J3454="OUT","",IF(COUNTIF(B$2:$B3454,B3454)=1,1,"")))</f>
        <v/>
      </c>
      <c r="F3454" s="1" t="str">
        <f>IF(I3454="","",IF(J3454="IN","",IF(COUNTIF($B$2:B3454,B3454)=1,1,"")))</f>
        <v/>
      </c>
      <c r="G3454" s="1" t="str">
        <f>IF(I3454="","",COUNTIF($K$1:K3454,K3454))</f>
        <v/>
      </c>
      <c r="H3454" s="1" t="str">
        <f>IF(I3454="","",COUNTIF($G$2:G3454,1))</f>
        <v/>
      </c>
    </row>
    <row r="3455" spans="1:8" x14ac:dyDescent="0.2">
      <c r="A3455" s="1" t="str">
        <f t="shared" si="108"/>
        <v/>
      </c>
      <c r="B3455" s="1" t="str">
        <f t="shared" si="109"/>
        <v/>
      </c>
      <c r="C3455" s="1" t="str">
        <f>IF(I3455="","",IF(J3455="OUT","",IF(COUNTIF($A$2:A3455,A3455)=1,1,"")))</f>
        <v/>
      </c>
      <c r="D3455" s="1" t="str">
        <f>IF(I3455="","",IF(J3455="IN","",IF(COUNTIF($A$2:A3455,A3455)=1,1,"")))</f>
        <v/>
      </c>
      <c r="E3455" s="1" t="str">
        <f>IF(I3455="","",IF(J3455="OUT","",IF(COUNTIF(B$2:$B3455,B3455)=1,1,"")))</f>
        <v/>
      </c>
      <c r="F3455" s="1" t="str">
        <f>IF(I3455="","",IF(J3455="IN","",IF(COUNTIF($B$2:B3455,B3455)=1,1,"")))</f>
        <v/>
      </c>
      <c r="G3455" s="1" t="str">
        <f>IF(I3455="","",COUNTIF($K$1:K3455,K3455))</f>
        <v/>
      </c>
      <c r="H3455" s="1" t="str">
        <f>IF(I3455="","",COUNTIF($G$2:G3455,1))</f>
        <v/>
      </c>
    </row>
    <row r="3456" spans="1:8" x14ac:dyDescent="0.2">
      <c r="A3456" s="1" t="str">
        <f t="shared" si="108"/>
        <v/>
      </c>
      <c r="B3456" s="1" t="str">
        <f t="shared" si="109"/>
        <v/>
      </c>
      <c r="C3456" s="1" t="str">
        <f>IF(I3456="","",IF(J3456="OUT","",IF(COUNTIF($A$2:A3456,A3456)=1,1,"")))</f>
        <v/>
      </c>
      <c r="D3456" s="1" t="str">
        <f>IF(I3456="","",IF(J3456="IN","",IF(COUNTIF($A$2:A3456,A3456)=1,1,"")))</f>
        <v/>
      </c>
      <c r="E3456" s="1" t="str">
        <f>IF(I3456="","",IF(J3456="OUT","",IF(COUNTIF(B$2:$B3456,B3456)=1,1,"")))</f>
        <v/>
      </c>
      <c r="F3456" s="1" t="str">
        <f>IF(I3456="","",IF(J3456="IN","",IF(COUNTIF($B$2:B3456,B3456)=1,1,"")))</f>
        <v/>
      </c>
      <c r="G3456" s="1" t="str">
        <f>IF(I3456="","",COUNTIF($K$1:K3456,K3456))</f>
        <v/>
      </c>
      <c r="H3456" s="1" t="str">
        <f>IF(I3456="","",COUNTIF($G$2:G3456,1))</f>
        <v/>
      </c>
    </row>
    <row r="3457" spans="1:8" x14ac:dyDescent="0.2">
      <c r="A3457" s="1" t="str">
        <f t="shared" si="108"/>
        <v/>
      </c>
      <c r="B3457" s="1" t="str">
        <f t="shared" si="109"/>
        <v/>
      </c>
      <c r="C3457" s="1" t="str">
        <f>IF(I3457="","",IF(J3457="OUT","",IF(COUNTIF($A$2:A3457,A3457)=1,1,"")))</f>
        <v/>
      </c>
      <c r="D3457" s="1" t="str">
        <f>IF(I3457="","",IF(J3457="IN","",IF(COUNTIF($A$2:A3457,A3457)=1,1,"")))</f>
        <v/>
      </c>
      <c r="E3457" s="1" t="str">
        <f>IF(I3457="","",IF(J3457="OUT","",IF(COUNTIF(B$2:$B3457,B3457)=1,1,"")))</f>
        <v/>
      </c>
      <c r="F3457" s="1" t="str">
        <f>IF(I3457="","",IF(J3457="IN","",IF(COUNTIF($B$2:B3457,B3457)=1,1,"")))</f>
        <v/>
      </c>
      <c r="G3457" s="1" t="str">
        <f>IF(I3457="","",COUNTIF($K$1:K3457,K3457))</f>
        <v/>
      </c>
      <c r="H3457" s="1" t="str">
        <f>IF(I3457="","",COUNTIF($G$2:G3457,1))</f>
        <v/>
      </c>
    </row>
    <row r="3458" spans="1:8" x14ac:dyDescent="0.2">
      <c r="A3458" s="1" t="str">
        <f t="shared" si="108"/>
        <v/>
      </c>
      <c r="B3458" s="1" t="str">
        <f t="shared" si="109"/>
        <v/>
      </c>
      <c r="C3458" s="1" t="str">
        <f>IF(I3458="","",IF(J3458="OUT","",IF(COUNTIF($A$2:A3458,A3458)=1,1,"")))</f>
        <v/>
      </c>
      <c r="D3458" s="1" t="str">
        <f>IF(I3458="","",IF(J3458="IN","",IF(COUNTIF($A$2:A3458,A3458)=1,1,"")))</f>
        <v/>
      </c>
      <c r="E3458" s="1" t="str">
        <f>IF(I3458="","",IF(J3458="OUT","",IF(COUNTIF(B$2:$B3458,B3458)=1,1,"")))</f>
        <v/>
      </c>
      <c r="F3458" s="1" t="str">
        <f>IF(I3458="","",IF(J3458="IN","",IF(COUNTIF($B$2:B3458,B3458)=1,1,"")))</f>
        <v/>
      </c>
      <c r="G3458" s="1" t="str">
        <f>IF(I3458="","",COUNTIF($K$1:K3458,K3458))</f>
        <v/>
      </c>
      <c r="H3458" s="1" t="str">
        <f>IF(I3458="","",COUNTIF($G$2:G3458,1))</f>
        <v/>
      </c>
    </row>
    <row r="3459" spans="1:8" x14ac:dyDescent="0.2">
      <c r="A3459" s="1" t="str">
        <f t="shared" si="108"/>
        <v/>
      </c>
      <c r="B3459" s="1" t="str">
        <f t="shared" si="109"/>
        <v/>
      </c>
      <c r="C3459" s="1" t="str">
        <f>IF(I3459="","",IF(J3459="OUT","",IF(COUNTIF($A$2:A3459,A3459)=1,1,"")))</f>
        <v/>
      </c>
      <c r="D3459" s="1" t="str">
        <f>IF(I3459="","",IF(J3459="IN","",IF(COUNTIF($A$2:A3459,A3459)=1,1,"")))</f>
        <v/>
      </c>
      <c r="E3459" s="1" t="str">
        <f>IF(I3459="","",IF(J3459="OUT","",IF(COUNTIF(B$2:$B3459,B3459)=1,1,"")))</f>
        <v/>
      </c>
      <c r="F3459" s="1" t="str">
        <f>IF(I3459="","",IF(J3459="IN","",IF(COUNTIF($B$2:B3459,B3459)=1,1,"")))</f>
        <v/>
      </c>
      <c r="G3459" s="1" t="str">
        <f>IF(I3459="","",COUNTIF($K$1:K3459,K3459))</f>
        <v/>
      </c>
      <c r="H3459" s="1" t="str">
        <f>IF(I3459="","",COUNTIF($G$2:G3459,1))</f>
        <v/>
      </c>
    </row>
    <row r="3460" spans="1:8" x14ac:dyDescent="0.2">
      <c r="A3460" s="1" t="str">
        <f t="shared" si="108"/>
        <v/>
      </c>
      <c r="B3460" s="1" t="str">
        <f t="shared" si="109"/>
        <v/>
      </c>
      <c r="C3460" s="1" t="str">
        <f>IF(I3460="","",IF(J3460="OUT","",IF(COUNTIF($A$2:A3460,A3460)=1,1,"")))</f>
        <v/>
      </c>
      <c r="D3460" s="1" t="str">
        <f>IF(I3460="","",IF(J3460="IN","",IF(COUNTIF($A$2:A3460,A3460)=1,1,"")))</f>
        <v/>
      </c>
      <c r="E3460" s="1" t="str">
        <f>IF(I3460="","",IF(J3460="OUT","",IF(COUNTIF(B$2:$B3460,B3460)=1,1,"")))</f>
        <v/>
      </c>
      <c r="F3460" s="1" t="str">
        <f>IF(I3460="","",IF(J3460="IN","",IF(COUNTIF($B$2:B3460,B3460)=1,1,"")))</f>
        <v/>
      </c>
      <c r="G3460" s="1" t="str">
        <f>IF(I3460="","",COUNTIF($K$1:K3460,K3460))</f>
        <v/>
      </c>
      <c r="H3460" s="1" t="str">
        <f>IF(I3460="","",COUNTIF($G$2:G3460,1))</f>
        <v/>
      </c>
    </row>
    <row r="3461" spans="1:8" x14ac:dyDescent="0.2">
      <c r="A3461" s="1" t="str">
        <f t="shared" si="108"/>
        <v/>
      </c>
      <c r="B3461" s="1" t="str">
        <f t="shared" si="109"/>
        <v/>
      </c>
      <c r="C3461" s="1" t="str">
        <f>IF(I3461="","",IF(J3461="OUT","",IF(COUNTIF($A$2:A3461,A3461)=1,1,"")))</f>
        <v/>
      </c>
      <c r="D3461" s="1" t="str">
        <f>IF(I3461="","",IF(J3461="IN","",IF(COUNTIF($A$2:A3461,A3461)=1,1,"")))</f>
        <v/>
      </c>
      <c r="E3461" s="1" t="str">
        <f>IF(I3461="","",IF(J3461="OUT","",IF(COUNTIF(B$2:$B3461,B3461)=1,1,"")))</f>
        <v/>
      </c>
      <c r="F3461" s="1" t="str">
        <f>IF(I3461="","",IF(J3461="IN","",IF(COUNTIF($B$2:B3461,B3461)=1,1,"")))</f>
        <v/>
      </c>
      <c r="G3461" s="1" t="str">
        <f>IF(I3461="","",COUNTIF($K$1:K3461,K3461))</f>
        <v/>
      </c>
      <c r="H3461" s="1" t="str">
        <f>IF(I3461="","",COUNTIF($G$2:G3461,1))</f>
        <v/>
      </c>
    </row>
    <row r="3462" spans="1:8" x14ac:dyDescent="0.2">
      <c r="A3462" s="1" t="str">
        <f t="shared" si="108"/>
        <v/>
      </c>
      <c r="B3462" s="1" t="str">
        <f t="shared" si="109"/>
        <v/>
      </c>
      <c r="C3462" s="1" t="str">
        <f>IF(I3462="","",IF(J3462="OUT","",IF(COUNTIF($A$2:A3462,A3462)=1,1,"")))</f>
        <v/>
      </c>
      <c r="D3462" s="1" t="str">
        <f>IF(I3462="","",IF(J3462="IN","",IF(COUNTIF($A$2:A3462,A3462)=1,1,"")))</f>
        <v/>
      </c>
      <c r="E3462" s="1" t="str">
        <f>IF(I3462="","",IF(J3462="OUT","",IF(COUNTIF(B$2:$B3462,B3462)=1,1,"")))</f>
        <v/>
      </c>
      <c r="F3462" s="1" t="str">
        <f>IF(I3462="","",IF(J3462="IN","",IF(COUNTIF($B$2:B3462,B3462)=1,1,"")))</f>
        <v/>
      </c>
      <c r="G3462" s="1" t="str">
        <f>IF(I3462="","",COUNTIF($K$1:K3462,K3462))</f>
        <v/>
      </c>
      <c r="H3462" s="1" t="str">
        <f>IF(I3462="","",COUNTIF($G$2:G3462,1))</f>
        <v/>
      </c>
    </row>
    <row r="3463" spans="1:8" x14ac:dyDescent="0.2">
      <c r="A3463" s="1" t="str">
        <f t="shared" si="108"/>
        <v/>
      </c>
      <c r="B3463" s="1" t="str">
        <f t="shared" si="109"/>
        <v/>
      </c>
      <c r="C3463" s="1" t="str">
        <f>IF(I3463="","",IF(J3463="OUT","",IF(COUNTIF($A$2:A3463,A3463)=1,1,"")))</f>
        <v/>
      </c>
      <c r="D3463" s="1" t="str">
        <f>IF(I3463="","",IF(J3463="IN","",IF(COUNTIF($A$2:A3463,A3463)=1,1,"")))</f>
        <v/>
      </c>
      <c r="E3463" s="1" t="str">
        <f>IF(I3463="","",IF(J3463="OUT","",IF(COUNTIF(B$2:$B3463,B3463)=1,1,"")))</f>
        <v/>
      </c>
      <c r="F3463" s="1" t="str">
        <f>IF(I3463="","",IF(J3463="IN","",IF(COUNTIF($B$2:B3463,B3463)=1,1,"")))</f>
        <v/>
      </c>
      <c r="G3463" s="1" t="str">
        <f>IF(I3463="","",COUNTIF($K$1:K3463,K3463))</f>
        <v/>
      </c>
      <c r="H3463" s="1" t="str">
        <f>IF(I3463="","",COUNTIF($G$2:G3463,1))</f>
        <v/>
      </c>
    </row>
    <row r="3464" spans="1:8" x14ac:dyDescent="0.2">
      <c r="A3464" s="1" t="str">
        <f t="shared" si="108"/>
        <v/>
      </c>
      <c r="B3464" s="1" t="str">
        <f t="shared" si="109"/>
        <v/>
      </c>
      <c r="C3464" s="1" t="str">
        <f>IF(I3464="","",IF(J3464="OUT","",IF(COUNTIF($A$2:A3464,A3464)=1,1,"")))</f>
        <v/>
      </c>
      <c r="D3464" s="1" t="str">
        <f>IF(I3464="","",IF(J3464="IN","",IF(COUNTIF($A$2:A3464,A3464)=1,1,"")))</f>
        <v/>
      </c>
      <c r="E3464" s="1" t="str">
        <f>IF(I3464="","",IF(J3464="OUT","",IF(COUNTIF(B$2:$B3464,B3464)=1,1,"")))</f>
        <v/>
      </c>
      <c r="F3464" s="1" t="str">
        <f>IF(I3464="","",IF(J3464="IN","",IF(COUNTIF($B$2:B3464,B3464)=1,1,"")))</f>
        <v/>
      </c>
      <c r="G3464" s="1" t="str">
        <f>IF(I3464="","",COUNTIF($K$1:K3464,K3464))</f>
        <v/>
      </c>
      <c r="H3464" s="1" t="str">
        <f>IF(I3464="","",COUNTIF($G$2:G3464,1))</f>
        <v/>
      </c>
    </row>
    <row r="3465" spans="1:8" x14ac:dyDescent="0.2">
      <c r="A3465" s="1" t="str">
        <f t="shared" si="108"/>
        <v/>
      </c>
      <c r="B3465" s="1" t="str">
        <f t="shared" si="109"/>
        <v/>
      </c>
      <c r="C3465" s="1" t="str">
        <f>IF(I3465="","",IF(J3465="OUT","",IF(COUNTIF($A$2:A3465,A3465)=1,1,"")))</f>
        <v/>
      </c>
      <c r="D3465" s="1" t="str">
        <f>IF(I3465="","",IF(J3465="IN","",IF(COUNTIF($A$2:A3465,A3465)=1,1,"")))</f>
        <v/>
      </c>
      <c r="E3465" s="1" t="str">
        <f>IF(I3465="","",IF(J3465="OUT","",IF(COUNTIF(B$2:$B3465,B3465)=1,1,"")))</f>
        <v/>
      </c>
      <c r="F3465" s="1" t="str">
        <f>IF(I3465="","",IF(J3465="IN","",IF(COUNTIF($B$2:B3465,B3465)=1,1,"")))</f>
        <v/>
      </c>
      <c r="G3465" s="1" t="str">
        <f>IF(I3465="","",COUNTIF($K$1:K3465,K3465))</f>
        <v/>
      </c>
      <c r="H3465" s="1" t="str">
        <f>IF(I3465="","",COUNTIF($G$2:G3465,1))</f>
        <v/>
      </c>
    </row>
    <row r="3466" spans="1:8" x14ac:dyDescent="0.2">
      <c r="A3466" s="1" t="str">
        <f t="shared" si="108"/>
        <v/>
      </c>
      <c r="B3466" s="1" t="str">
        <f t="shared" si="109"/>
        <v/>
      </c>
      <c r="C3466" s="1" t="str">
        <f>IF(I3466="","",IF(J3466="OUT","",IF(COUNTIF($A$2:A3466,A3466)=1,1,"")))</f>
        <v/>
      </c>
      <c r="D3466" s="1" t="str">
        <f>IF(I3466="","",IF(J3466="IN","",IF(COUNTIF($A$2:A3466,A3466)=1,1,"")))</f>
        <v/>
      </c>
      <c r="E3466" s="1" t="str">
        <f>IF(I3466="","",IF(J3466="OUT","",IF(COUNTIF(B$2:$B3466,B3466)=1,1,"")))</f>
        <v/>
      </c>
      <c r="F3466" s="1" t="str">
        <f>IF(I3466="","",IF(J3466="IN","",IF(COUNTIF($B$2:B3466,B3466)=1,1,"")))</f>
        <v/>
      </c>
      <c r="G3466" s="1" t="str">
        <f>IF(I3466="","",COUNTIF($K$1:K3466,K3466))</f>
        <v/>
      </c>
      <c r="H3466" s="1" t="str">
        <f>IF(I3466="","",COUNTIF($G$2:G3466,1))</f>
        <v/>
      </c>
    </row>
    <row r="3467" spans="1:8" x14ac:dyDescent="0.2">
      <c r="A3467" s="1" t="str">
        <f t="shared" si="108"/>
        <v/>
      </c>
      <c r="B3467" s="1" t="str">
        <f t="shared" si="109"/>
        <v/>
      </c>
      <c r="C3467" s="1" t="str">
        <f>IF(I3467="","",IF(J3467="OUT","",IF(COUNTIF($A$2:A3467,A3467)=1,1,"")))</f>
        <v/>
      </c>
      <c r="D3467" s="1" t="str">
        <f>IF(I3467="","",IF(J3467="IN","",IF(COUNTIF($A$2:A3467,A3467)=1,1,"")))</f>
        <v/>
      </c>
      <c r="E3467" s="1" t="str">
        <f>IF(I3467="","",IF(J3467="OUT","",IF(COUNTIF(B$2:$B3467,B3467)=1,1,"")))</f>
        <v/>
      </c>
      <c r="F3467" s="1" t="str">
        <f>IF(I3467="","",IF(J3467="IN","",IF(COUNTIF($B$2:B3467,B3467)=1,1,"")))</f>
        <v/>
      </c>
      <c r="G3467" s="1" t="str">
        <f>IF(I3467="","",COUNTIF($K$1:K3467,K3467))</f>
        <v/>
      </c>
      <c r="H3467" s="1" t="str">
        <f>IF(I3467="","",COUNTIF($G$2:G3467,1))</f>
        <v/>
      </c>
    </row>
    <row r="3468" spans="1:8" x14ac:dyDescent="0.2">
      <c r="A3468" s="1" t="str">
        <f t="shared" si="108"/>
        <v/>
      </c>
      <c r="B3468" s="1" t="str">
        <f t="shared" si="109"/>
        <v/>
      </c>
      <c r="C3468" s="1" t="str">
        <f>IF(I3468="","",IF(J3468="OUT","",IF(COUNTIF($A$2:A3468,A3468)=1,1,"")))</f>
        <v/>
      </c>
      <c r="D3468" s="1" t="str">
        <f>IF(I3468="","",IF(J3468="IN","",IF(COUNTIF($A$2:A3468,A3468)=1,1,"")))</f>
        <v/>
      </c>
      <c r="E3468" s="1" t="str">
        <f>IF(I3468="","",IF(J3468="OUT","",IF(COUNTIF(B$2:$B3468,B3468)=1,1,"")))</f>
        <v/>
      </c>
      <c r="F3468" s="1" t="str">
        <f>IF(I3468="","",IF(J3468="IN","",IF(COUNTIF($B$2:B3468,B3468)=1,1,"")))</f>
        <v/>
      </c>
      <c r="G3468" s="1" t="str">
        <f>IF(I3468="","",COUNTIF($K$1:K3468,K3468))</f>
        <v/>
      </c>
      <c r="H3468" s="1" t="str">
        <f>IF(I3468="","",COUNTIF($G$2:G3468,1))</f>
        <v/>
      </c>
    </row>
    <row r="3469" spans="1:8" x14ac:dyDescent="0.2">
      <c r="A3469" s="1" t="str">
        <f t="shared" si="108"/>
        <v/>
      </c>
      <c r="B3469" s="1" t="str">
        <f t="shared" si="109"/>
        <v/>
      </c>
      <c r="C3469" s="1" t="str">
        <f>IF(I3469="","",IF(J3469="OUT","",IF(COUNTIF($A$2:A3469,A3469)=1,1,"")))</f>
        <v/>
      </c>
      <c r="D3469" s="1" t="str">
        <f>IF(I3469="","",IF(J3469="IN","",IF(COUNTIF($A$2:A3469,A3469)=1,1,"")))</f>
        <v/>
      </c>
      <c r="E3469" s="1" t="str">
        <f>IF(I3469="","",IF(J3469="OUT","",IF(COUNTIF(B$2:$B3469,B3469)=1,1,"")))</f>
        <v/>
      </c>
      <c r="F3469" s="1" t="str">
        <f>IF(I3469="","",IF(J3469="IN","",IF(COUNTIF($B$2:B3469,B3469)=1,1,"")))</f>
        <v/>
      </c>
      <c r="G3469" s="1" t="str">
        <f>IF(I3469="","",COUNTIF($K$1:K3469,K3469))</f>
        <v/>
      </c>
      <c r="H3469" s="1" t="str">
        <f>IF(I3469="","",COUNTIF($G$2:G3469,1))</f>
        <v/>
      </c>
    </row>
    <row r="3470" spans="1:8" x14ac:dyDescent="0.2">
      <c r="A3470" s="1" t="str">
        <f t="shared" si="108"/>
        <v/>
      </c>
      <c r="B3470" s="1" t="str">
        <f t="shared" si="109"/>
        <v/>
      </c>
      <c r="C3470" s="1" t="str">
        <f>IF(I3470="","",IF(J3470="OUT","",IF(COUNTIF($A$2:A3470,A3470)=1,1,"")))</f>
        <v/>
      </c>
      <c r="D3470" s="1" t="str">
        <f>IF(I3470="","",IF(J3470="IN","",IF(COUNTIF($A$2:A3470,A3470)=1,1,"")))</f>
        <v/>
      </c>
      <c r="E3470" s="1" t="str">
        <f>IF(I3470="","",IF(J3470="OUT","",IF(COUNTIF(B$2:$B3470,B3470)=1,1,"")))</f>
        <v/>
      </c>
      <c r="F3470" s="1" t="str">
        <f>IF(I3470="","",IF(J3470="IN","",IF(COUNTIF($B$2:B3470,B3470)=1,1,"")))</f>
        <v/>
      </c>
      <c r="G3470" s="1" t="str">
        <f>IF(I3470="","",COUNTIF($K$1:K3470,K3470))</f>
        <v/>
      </c>
      <c r="H3470" s="1" t="str">
        <f>IF(I3470="","",COUNTIF($G$2:G3470,1))</f>
        <v/>
      </c>
    </row>
    <row r="3471" spans="1:8" x14ac:dyDescent="0.2">
      <c r="A3471" s="1" t="str">
        <f t="shared" si="108"/>
        <v/>
      </c>
      <c r="B3471" s="1" t="str">
        <f t="shared" si="109"/>
        <v/>
      </c>
      <c r="C3471" s="1" t="str">
        <f>IF(I3471="","",IF(J3471="OUT","",IF(COUNTIF($A$2:A3471,A3471)=1,1,"")))</f>
        <v/>
      </c>
      <c r="D3471" s="1" t="str">
        <f>IF(I3471="","",IF(J3471="IN","",IF(COUNTIF($A$2:A3471,A3471)=1,1,"")))</f>
        <v/>
      </c>
      <c r="E3471" s="1" t="str">
        <f>IF(I3471="","",IF(J3471="OUT","",IF(COUNTIF(B$2:$B3471,B3471)=1,1,"")))</f>
        <v/>
      </c>
      <c r="F3471" s="1" t="str">
        <f>IF(I3471="","",IF(J3471="IN","",IF(COUNTIF($B$2:B3471,B3471)=1,1,"")))</f>
        <v/>
      </c>
      <c r="G3471" s="1" t="str">
        <f>IF(I3471="","",COUNTIF($K$1:K3471,K3471))</f>
        <v/>
      </c>
      <c r="H3471" s="1" t="str">
        <f>IF(I3471="","",COUNTIF($G$2:G3471,1))</f>
        <v/>
      </c>
    </row>
    <row r="3472" spans="1:8" x14ac:dyDescent="0.2">
      <c r="A3472" s="1" t="str">
        <f t="shared" si="108"/>
        <v/>
      </c>
      <c r="B3472" s="1" t="str">
        <f t="shared" si="109"/>
        <v/>
      </c>
      <c r="C3472" s="1" t="str">
        <f>IF(I3472="","",IF(J3472="OUT","",IF(COUNTIF($A$2:A3472,A3472)=1,1,"")))</f>
        <v/>
      </c>
      <c r="D3472" s="1" t="str">
        <f>IF(I3472="","",IF(J3472="IN","",IF(COUNTIF($A$2:A3472,A3472)=1,1,"")))</f>
        <v/>
      </c>
      <c r="E3472" s="1" t="str">
        <f>IF(I3472="","",IF(J3472="OUT","",IF(COUNTIF(B$2:$B3472,B3472)=1,1,"")))</f>
        <v/>
      </c>
      <c r="F3472" s="1" t="str">
        <f>IF(I3472="","",IF(J3472="IN","",IF(COUNTIF($B$2:B3472,B3472)=1,1,"")))</f>
        <v/>
      </c>
      <c r="G3472" s="1" t="str">
        <f>IF(I3472="","",COUNTIF($K$1:K3472,K3472))</f>
        <v/>
      </c>
      <c r="H3472" s="1" t="str">
        <f>IF(I3472="","",COUNTIF($G$2:G3472,1))</f>
        <v/>
      </c>
    </row>
    <row r="3473" spans="1:8" x14ac:dyDescent="0.2">
      <c r="A3473" s="1" t="str">
        <f t="shared" si="108"/>
        <v/>
      </c>
      <c r="B3473" s="1" t="str">
        <f t="shared" si="109"/>
        <v/>
      </c>
      <c r="C3473" s="1" t="str">
        <f>IF(I3473="","",IF(J3473="OUT","",IF(COUNTIF($A$2:A3473,A3473)=1,1,"")))</f>
        <v/>
      </c>
      <c r="D3473" s="1" t="str">
        <f>IF(I3473="","",IF(J3473="IN","",IF(COUNTIF($A$2:A3473,A3473)=1,1,"")))</f>
        <v/>
      </c>
      <c r="E3473" s="1" t="str">
        <f>IF(I3473="","",IF(J3473="OUT","",IF(COUNTIF(B$2:$B3473,B3473)=1,1,"")))</f>
        <v/>
      </c>
      <c r="F3473" s="1" t="str">
        <f>IF(I3473="","",IF(J3473="IN","",IF(COUNTIF($B$2:B3473,B3473)=1,1,"")))</f>
        <v/>
      </c>
      <c r="G3473" s="1" t="str">
        <f>IF(I3473="","",COUNTIF($K$1:K3473,K3473))</f>
        <v/>
      </c>
      <c r="H3473" s="1" t="str">
        <f>IF(I3473="","",COUNTIF($G$2:G3473,1))</f>
        <v/>
      </c>
    </row>
    <row r="3474" spans="1:8" x14ac:dyDescent="0.2">
      <c r="A3474" s="1" t="str">
        <f t="shared" si="108"/>
        <v/>
      </c>
      <c r="B3474" s="1" t="str">
        <f t="shared" si="109"/>
        <v/>
      </c>
      <c r="C3474" s="1" t="str">
        <f>IF(I3474="","",IF(J3474="OUT","",IF(COUNTIF($A$2:A3474,A3474)=1,1,"")))</f>
        <v/>
      </c>
      <c r="D3474" s="1" t="str">
        <f>IF(I3474="","",IF(J3474="IN","",IF(COUNTIF($A$2:A3474,A3474)=1,1,"")))</f>
        <v/>
      </c>
      <c r="E3474" s="1" t="str">
        <f>IF(I3474="","",IF(J3474="OUT","",IF(COUNTIF(B$2:$B3474,B3474)=1,1,"")))</f>
        <v/>
      </c>
      <c r="F3474" s="1" t="str">
        <f>IF(I3474="","",IF(J3474="IN","",IF(COUNTIF($B$2:B3474,B3474)=1,1,"")))</f>
        <v/>
      </c>
      <c r="G3474" s="1" t="str">
        <f>IF(I3474="","",COUNTIF($K$1:K3474,K3474))</f>
        <v/>
      </c>
      <c r="H3474" s="1" t="str">
        <f>IF(I3474="","",COUNTIF($G$2:G3474,1))</f>
        <v/>
      </c>
    </row>
    <row r="3475" spans="1:8" x14ac:dyDescent="0.2">
      <c r="A3475" s="1" t="str">
        <f t="shared" si="108"/>
        <v/>
      </c>
      <c r="B3475" s="1" t="str">
        <f t="shared" si="109"/>
        <v/>
      </c>
      <c r="C3475" s="1" t="str">
        <f>IF(I3475="","",IF(J3475="OUT","",IF(COUNTIF($A$2:A3475,A3475)=1,1,"")))</f>
        <v/>
      </c>
      <c r="D3475" s="1" t="str">
        <f>IF(I3475="","",IF(J3475="IN","",IF(COUNTIF($A$2:A3475,A3475)=1,1,"")))</f>
        <v/>
      </c>
      <c r="E3475" s="1" t="str">
        <f>IF(I3475="","",IF(J3475="OUT","",IF(COUNTIF(B$2:$B3475,B3475)=1,1,"")))</f>
        <v/>
      </c>
      <c r="F3475" s="1" t="str">
        <f>IF(I3475="","",IF(J3475="IN","",IF(COUNTIF($B$2:B3475,B3475)=1,1,"")))</f>
        <v/>
      </c>
      <c r="G3475" s="1" t="str">
        <f>IF(I3475="","",COUNTIF($K$1:K3475,K3475))</f>
        <v/>
      </c>
      <c r="H3475" s="1" t="str">
        <f>IF(I3475="","",COUNTIF($G$2:G3475,1))</f>
        <v/>
      </c>
    </row>
    <row r="3476" spans="1:8" x14ac:dyDescent="0.2">
      <c r="A3476" s="1" t="str">
        <f t="shared" si="108"/>
        <v/>
      </c>
      <c r="B3476" s="1" t="str">
        <f t="shared" si="109"/>
        <v/>
      </c>
      <c r="C3476" s="1" t="str">
        <f>IF(I3476="","",IF(J3476="OUT","",IF(COUNTIF($A$2:A3476,A3476)=1,1,"")))</f>
        <v/>
      </c>
      <c r="D3476" s="1" t="str">
        <f>IF(I3476="","",IF(J3476="IN","",IF(COUNTIF($A$2:A3476,A3476)=1,1,"")))</f>
        <v/>
      </c>
      <c r="E3476" s="1" t="str">
        <f>IF(I3476="","",IF(J3476="OUT","",IF(COUNTIF(B$2:$B3476,B3476)=1,1,"")))</f>
        <v/>
      </c>
      <c r="F3476" s="1" t="str">
        <f>IF(I3476="","",IF(J3476="IN","",IF(COUNTIF($B$2:B3476,B3476)=1,1,"")))</f>
        <v/>
      </c>
      <c r="G3476" s="1" t="str">
        <f>IF(I3476="","",COUNTIF($K$1:K3476,K3476))</f>
        <v/>
      </c>
      <c r="H3476" s="1" t="str">
        <f>IF(I3476="","",COUNTIF($G$2:G3476,1))</f>
        <v/>
      </c>
    </row>
    <row r="3477" spans="1:8" x14ac:dyDescent="0.2">
      <c r="A3477" s="1" t="str">
        <f t="shared" si="108"/>
        <v/>
      </c>
      <c r="B3477" s="1" t="str">
        <f t="shared" si="109"/>
        <v/>
      </c>
      <c r="C3477" s="1" t="str">
        <f>IF(I3477="","",IF(J3477="OUT","",IF(COUNTIF($A$2:A3477,A3477)=1,1,"")))</f>
        <v/>
      </c>
      <c r="D3477" s="1" t="str">
        <f>IF(I3477="","",IF(J3477="IN","",IF(COUNTIF($A$2:A3477,A3477)=1,1,"")))</f>
        <v/>
      </c>
      <c r="E3477" s="1" t="str">
        <f>IF(I3477="","",IF(J3477="OUT","",IF(COUNTIF(B$2:$B3477,B3477)=1,1,"")))</f>
        <v/>
      </c>
      <c r="F3477" s="1" t="str">
        <f>IF(I3477="","",IF(J3477="IN","",IF(COUNTIF($B$2:B3477,B3477)=1,1,"")))</f>
        <v/>
      </c>
      <c r="G3477" s="1" t="str">
        <f>IF(I3477="","",COUNTIF($K$1:K3477,K3477))</f>
        <v/>
      </c>
      <c r="H3477" s="1" t="str">
        <f>IF(I3477="","",COUNTIF($G$2:G3477,1))</f>
        <v/>
      </c>
    </row>
    <row r="3478" spans="1:8" x14ac:dyDescent="0.2">
      <c r="A3478" s="1" t="str">
        <f t="shared" si="108"/>
        <v/>
      </c>
      <c r="B3478" s="1" t="str">
        <f t="shared" si="109"/>
        <v/>
      </c>
      <c r="C3478" s="1" t="str">
        <f>IF(I3478="","",IF(J3478="OUT","",IF(COUNTIF($A$2:A3478,A3478)=1,1,"")))</f>
        <v/>
      </c>
      <c r="D3478" s="1" t="str">
        <f>IF(I3478="","",IF(J3478="IN","",IF(COUNTIF($A$2:A3478,A3478)=1,1,"")))</f>
        <v/>
      </c>
      <c r="E3478" s="1" t="str">
        <f>IF(I3478="","",IF(J3478="OUT","",IF(COUNTIF(B$2:$B3478,B3478)=1,1,"")))</f>
        <v/>
      </c>
      <c r="F3478" s="1" t="str">
        <f>IF(I3478="","",IF(J3478="IN","",IF(COUNTIF($B$2:B3478,B3478)=1,1,"")))</f>
        <v/>
      </c>
      <c r="G3478" s="1" t="str">
        <f>IF(I3478="","",COUNTIF($K$1:K3478,K3478))</f>
        <v/>
      </c>
      <c r="H3478" s="1" t="str">
        <f>IF(I3478="","",COUNTIF($G$2:G3478,1))</f>
        <v/>
      </c>
    </row>
    <row r="3479" spans="1:8" x14ac:dyDescent="0.2">
      <c r="A3479" s="1" t="str">
        <f t="shared" si="108"/>
        <v/>
      </c>
      <c r="B3479" s="1" t="str">
        <f t="shared" si="109"/>
        <v/>
      </c>
      <c r="C3479" s="1" t="str">
        <f>IF(I3479="","",IF(J3479="OUT","",IF(COUNTIF($A$2:A3479,A3479)=1,1,"")))</f>
        <v/>
      </c>
      <c r="D3479" s="1" t="str">
        <f>IF(I3479="","",IF(J3479="IN","",IF(COUNTIF($A$2:A3479,A3479)=1,1,"")))</f>
        <v/>
      </c>
      <c r="E3479" s="1" t="str">
        <f>IF(I3479="","",IF(J3479="OUT","",IF(COUNTIF(B$2:$B3479,B3479)=1,1,"")))</f>
        <v/>
      </c>
      <c r="F3479" s="1" t="str">
        <f>IF(I3479="","",IF(J3479="IN","",IF(COUNTIF($B$2:B3479,B3479)=1,1,"")))</f>
        <v/>
      </c>
      <c r="G3479" s="1" t="str">
        <f>IF(I3479="","",COUNTIF($K$1:K3479,K3479))</f>
        <v/>
      </c>
      <c r="H3479" s="1" t="str">
        <f>IF(I3479="","",COUNTIF($G$2:G3479,1))</f>
        <v/>
      </c>
    </row>
    <row r="3480" spans="1:8" x14ac:dyDescent="0.2">
      <c r="A3480" s="1" t="str">
        <f t="shared" si="108"/>
        <v/>
      </c>
      <c r="B3480" s="1" t="str">
        <f t="shared" si="109"/>
        <v/>
      </c>
      <c r="C3480" s="1" t="str">
        <f>IF(I3480="","",IF(J3480="OUT","",IF(COUNTIF($A$2:A3480,A3480)=1,1,"")))</f>
        <v/>
      </c>
      <c r="D3480" s="1" t="str">
        <f>IF(I3480="","",IF(J3480="IN","",IF(COUNTIF($A$2:A3480,A3480)=1,1,"")))</f>
        <v/>
      </c>
      <c r="E3480" s="1" t="str">
        <f>IF(I3480="","",IF(J3480="OUT","",IF(COUNTIF(B$2:$B3480,B3480)=1,1,"")))</f>
        <v/>
      </c>
      <c r="F3480" s="1" t="str">
        <f>IF(I3480="","",IF(J3480="IN","",IF(COUNTIF($B$2:B3480,B3480)=1,1,"")))</f>
        <v/>
      </c>
      <c r="G3480" s="1" t="str">
        <f>IF(I3480="","",COUNTIF($K$1:K3480,K3480))</f>
        <v/>
      </c>
      <c r="H3480" s="1" t="str">
        <f>IF(I3480="","",COUNTIF($G$2:G3480,1))</f>
        <v/>
      </c>
    </row>
    <row r="3481" spans="1:8" x14ac:dyDescent="0.2">
      <c r="A3481" s="1" t="str">
        <f t="shared" si="108"/>
        <v/>
      </c>
      <c r="B3481" s="1" t="str">
        <f t="shared" si="109"/>
        <v/>
      </c>
      <c r="C3481" s="1" t="str">
        <f>IF(I3481="","",IF(J3481="OUT","",IF(COUNTIF($A$2:A3481,A3481)=1,1,"")))</f>
        <v/>
      </c>
      <c r="D3481" s="1" t="str">
        <f>IF(I3481="","",IF(J3481="IN","",IF(COUNTIF($A$2:A3481,A3481)=1,1,"")))</f>
        <v/>
      </c>
      <c r="E3481" s="1" t="str">
        <f>IF(I3481="","",IF(J3481="OUT","",IF(COUNTIF(B$2:$B3481,B3481)=1,1,"")))</f>
        <v/>
      </c>
      <c r="F3481" s="1" t="str">
        <f>IF(I3481="","",IF(J3481="IN","",IF(COUNTIF($B$2:B3481,B3481)=1,1,"")))</f>
        <v/>
      </c>
      <c r="G3481" s="1" t="str">
        <f>IF(I3481="","",COUNTIF($K$1:K3481,K3481))</f>
        <v/>
      </c>
      <c r="H3481" s="1" t="str">
        <f>IF(I3481="","",COUNTIF($G$2:G3481,1))</f>
        <v/>
      </c>
    </row>
    <row r="3482" spans="1:8" x14ac:dyDescent="0.2">
      <c r="A3482" s="1" t="str">
        <f t="shared" si="108"/>
        <v/>
      </c>
      <c r="B3482" s="1" t="str">
        <f t="shared" si="109"/>
        <v/>
      </c>
      <c r="C3482" s="1" t="str">
        <f>IF(I3482="","",IF(J3482="OUT","",IF(COUNTIF($A$2:A3482,A3482)=1,1,"")))</f>
        <v/>
      </c>
      <c r="D3482" s="1" t="str">
        <f>IF(I3482="","",IF(J3482="IN","",IF(COUNTIF($A$2:A3482,A3482)=1,1,"")))</f>
        <v/>
      </c>
      <c r="E3482" s="1" t="str">
        <f>IF(I3482="","",IF(J3482="OUT","",IF(COUNTIF(B$2:$B3482,B3482)=1,1,"")))</f>
        <v/>
      </c>
      <c r="F3482" s="1" t="str">
        <f>IF(I3482="","",IF(J3482="IN","",IF(COUNTIF($B$2:B3482,B3482)=1,1,"")))</f>
        <v/>
      </c>
      <c r="G3482" s="1" t="str">
        <f>IF(I3482="","",COUNTIF($K$1:K3482,K3482))</f>
        <v/>
      </c>
      <c r="H3482" s="1" t="str">
        <f>IF(I3482="","",COUNTIF($G$2:G3482,1))</f>
        <v/>
      </c>
    </row>
    <row r="3483" spans="1:8" x14ac:dyDescent="0.2">
      <c r="A3483" s="1" t="str">
        <f t="shared" si="108"/>
        <v/>
      </c>
      <c r="B3483" s="1" t="str">
        <f t="shared" si="109"/>
        <v/>
      </c>
      <c r="C3483" s="1" t="str">
        <f>IF(I3483="","",IF(J3483="OUT","",IF(COUNTIF($A$2:A3483,A3483)=1,1,"")))</f>
        <v/>
      </c>
      <c r="D3483" s="1" t="str">
        <f>IF(I3483="","",IF(J3483="IN","",IF(COUNTIF($A$2:A3483,A3483)=1,1,"")))</f>
        <v/>
      </c>
      <c r="E3483" s="1" t="str">
        <f>IF(I3483="","",IF(J3483="OUT","",IF(COUNTIF(B$2:$B3483,B3483)=1,1,"")))</f>
        <v/>
      </c>
      <c r="F3483" s="1" t="str">
        <f>IF(I3483="","",IF(J3483="IN","",IF(COUNTIF($B$2:B3483,B3483)=1,1,"")))</f>
        <v/>
      </c>
      <c r="G3483" s="1" t="str">
        <f>IF(I3483="","",COUNTIF($K$1:K3483,K3483))</f>
        <v/>
      </c>
      <c r="H3483" s="1" t="str">
        <f>IF(I3483="","",COUNTIF($G$2:G3483,1))</f>
        <v/>
      </c>
    </row>
    <row r="3484" spans="1:8" x14ac:dyDescent="0.2">
      <c r="A3484" s="1" t="str">
        <f t="shared" si="108"/>
        <v/>
      </c>
      <c r="B3484" s="1" t="str">
        <f t="shared" si="109"/>
        <v/>
      </c>
      <c r="C3484" s="1" t="str">
        <f>IF(I3484="","",IF(J3484="OUT","",IF(COUNTIF($A$2:A3484,A3484)=1,1,"")))</f>
        <v/>
      </c>
      <c r="D3484" s="1" t="str">
        <f>IF(I3484="","",IF(J3484="IN","",IF(COUNTIF($A$2:A3484,A3484)=1,1,"")))</f>
        <v/>
      </c>
      <c r="E3484" s="1" t="str">
        <f>IF(I3484="","",IF(J3484="OUT","",IF(COUNTIF(B$2:$B3484,B3484)=1,1,"")))</f>
        <v/>
      </c>
      <c r="F3484" s="1" t="str">
        <f>IF(I3484="","",IF(J3484="IN","",IF(COUNTIF($B$2:B3484,B3484)=1,1,"")))</f>
        <v/>
      </c>
      <c r="G3484" s="1" t="str">
        <f>IF(I3484="","",COUNTIF($K$1:K3484,K3484))</f>
        <v/>
      </c>
      <c r="H3484" s="1" t="str">
        <f>IF(I3484="","",COUNTIF($G$2:G3484,1))</f>
        <v/>
      </c>
    </row>
    <row r="3485" spans="1:8" x14ac:dyDescent="0.2">
      <c r="A3485" s="1" t="str">
        <f t="shared" si="108"/>
        <v/>
      </c>
      <c r="B3485" s="1" t="str">
        <f t="shared" si="109"/>
        <v/>
      </c>
      <c r="C3485" s="1" t="str">
        <f>IF(I3485="","",IF(J3485="OUT","",IF(COUNTIF($A$2:A3485,A3485)=1,1,"")))</f>
        <v/>
      </c>
      <c r="D3485" s="1" t="str">
        <f>IF(I3485="","",IF(J3485="IN","",IF(COUNTIF($A$2:A3485,A3485)=1,1,"")))</f>
        <v/>
      </c>
      <c r="E3485" s="1" t="str">
        <f>IF(I3485="","",IF(J3485="OUT","",IF(COUNTIF(B$2:$B3485,B3485)=1,1,"")))</f>
        <v/>
      </c>
      <c r="F3485" s="1" t="str">
        <f>IF(I3485="","",IF(J3485="IN","",IF(COUNTIF($B$2:B3485,B3485)=1,1,"")))</f>
        <v/>
      </c>
      <c r="G3485" s="1" t="str">
        <f>IF(I3485="","",COUNTIF($K$1:K3485,K3485))</f>
        <v/>
      </c>
      <c r="H3485" s="1" t="str">
        <f>IF(I3485="","",COUNTIF($G$2:G3485,1))</f>
        <v/>
      </c>
    </row>
    <row r="3486" spans="1:8" x14ac:dyDescent="0.2">
      <c r="A3486" s="1" t="str">
        <f t="shared" si="108"/>
        <v/>
      </c>
      <c r="B3486" s="1" t="str">
        <f t="shared" si="109"/>
        <v/>
      </c>
      <c r="C3486" s="1" t="str">
        <f>IF(I3486="","",IF(J3486="OUT","",IF(COUNTIF($A$2:A3486,A3486)=1,1,"")))</f>
        <v/>
      </c>
      <c r="D3486" s="1" t="str">
        <f>IF(I3486="","",IF(J3486="IN","",IF(COUNTIF($A$2:A3486,A3486)=1,1,"")))</f>
        <v/>
      </c>
      <c r="E3486" s="1" t="str">
        <f>IF(I3486="","",IF(J3486="OUT","",IF(COUNTIF(B$2:$B3486,B3486)=1,1,"")))</f>
        <v/>
      </c>
      <c r="F3486" s="1" t="str">
        <f>IF(I3486="","",IF(J3486="IN","",IF(COUNTIF($B$2:B3486,B3486)=1,1,"")))</f>
        <v/>
      </c>
      <c r="G3486" s="1" t="str">
        <f>IF(I3486="","",COUNTIF($K$1:K3486,K3486))</f>
        <v/>
      </c>
      <c r="H3486" s="1" t="str">
        <f>IF(I3486="","",COUNTIF($G$2:G3486,1))</f>
        <v/>
      </c>
    </row>
    <row r="3487" spans="1:8" x14ac:dyDescent="0.2">
      <c r="A3487" s="1" t="str">
        <f t="shared" si="108"/>
        <v/>
      </c>
      <c r="B3487" s="1" t="str">
        <f t="shared" si="109"/>
        <v/>
      </c>
      <c r="C3487" s="1" t="str">
        <f>IF(I3487="","",IF(J3487="OUT","",IF(COUNTIF($A$2:A3487,A3487)=1,1,"")))</f>
        <v/>
      </c>
      <c r="D3487" s="1" t="str">
        <f>IF(I3487="","",IF(J3487="IN","",IF(COUNTIF($A$2:A3487,A3487)=1,1,"")))</f>
        <v/>
      </c>
      <c r="E3487" s="1" t="str">
        <f>IF(I3487="","",IF(J3487="OUT","",IF(COUNTIF(B$2:$B3487,B3487)=1,1,"")))</f>
        <v/>
      </c>
      <c r="F3487" s="1" t="str">
        <f>IF(I3487="","",IF(J3487="IN","",IF(COUNTIF($B$2:B3487,B3487)=1,1,"")))</f>
        <v/>
      </c>
      <c r="G3487" s="1" t="str">
        <f>IF(I3487="","",COUNTIF($K$1:K3487,K3487))</f>
        <v/>
      </c>
      <c r="H3487" s="1" t="str">
        <f>IF(I3487="","",COUNTIF($G$2:G3487,1))</f>
        <v/>
      </c>
    </row>
    <row r="3488" spans="1:8" x14ac:dyDescent="0.2">
      <c r="A3488" s="1" t="str">
        <f t="shared" si="108"/>
        <v/>
      </c>
      <c r="B3488" s="1" t="str">
        <f t="shared" si="109"/>
        <v/>
      </c>
      <c r="C3488" s="1" t="str">
        <f>IF(I3488="","",IF(J3488="OUT","",IF(COUNTIF($A$2:A3488,A3488)=1,1,"")))</f>
        <v/>
      </c>
      <c r="D3488" s="1" t="str">
        <f>IF(I3488="","",IF(J3488="IN","",IF(COUNTIF($A$2:A3488,A3488)=1,1,"")))</f>
        <v/>
      </c>
      <c r="E3488" s="1" t="str">
        <f>IF(I3488="","",IF(J3488="OUT","",IF(COUNTIF(B$2:$B3488,B3488)=1,1,"")))</f>
        <v/>
      </c>
      <c r="F3488" s="1" t="str">
        <f>IF(I3488="","",IF(J3488="IN","",IF(COUNTIF($B$2:B3488,B3488)=1,1,"")))</f>
        <v/>
      </c>
      <c r="G3488" s="1" t="str">
        <f>IF(I3488="","",COUNTIF($K$1:K3488,K3488))</f>
        <v/>
      </c>
      <c r="H3488" s="1" t="str">
        <f>IF(I3488="","",COUNTIF($G$2:G3488,1))</f>
        <v/>
      </c>
    </row>
    <row r="3489" spans="1:8" x14ac:dyDescent="0.2">
      <c r="A3489" s="1" t="str">
        <f t="shared" si="108"/>
        <v/>
      </c>
      <c r="B3489" s="1" t="str">
        <f t="shared" si="109"/>
        <v/>
      </c>
      <c r="C3489" s="1" t="str">
        <f>IF(I3489="","",IF(J3489="OUT","",IF(COUNTIF($A$2:A3489,A3489)=1,1,"")))</f>
        <v/>
      </c>
      <c r="D3489" s="1" t="str">
        <f>IF(I3489="","",IF(J3489="IN","",IF(COUNTIF($A$2:A3489,A3489)=1,1,"")))</f>
        <v/>
      </c>
      <c r="E3489" s="1" t="str">
        <f>IF(I3489="","",IF(J3489="OUT","",IF(COUNTIF(B$2:$B3489,B3489)=1,1,"")))</f>
        <v/>
      </c>
      <c r="F3489" s="1" t="str">
        <f>IF(I3489="","",IF(J3489="IN","",IF(COUNTIF($B$2:B3489,B3489)=1,1,"")))</f>
        <v/>
      </c>
      <c r="G3489" s="1" t="str">
        <f>IF(I3489="","",COUNTIF($K$1:K3489,K3489))</f>
        <v/>
      </c>
      <c r="H3489" s="1" t="str">
        <f>IF(I3489="","",COUNTIF($G$2:G3489,1))</f>
        <v/>
      </c>
    </row>
    <row r="3490" spans="1:8" x14ac:dyDescent="0.2">
      <c r="A3490" s="1" t="str">
        <f t="shared" si="108"/>
        <v/>
      </c>
      <c r="B3490" s="1" t="str">
        <f t="shared" si="109"/>
        <v/>
      </c>
      <c r="C3490" s="1" t="str">
        <f>IF(I3490="","",IF(J3490="OUT","",IF(COUNTIF($A$2:A3490,A3490)=1,1,"")))</f>
        <v/>
      </c>
      <c r="D3490" s="1" t="str">
        <f>IF(I3490="","",IF(J3490="IN","",IF(COUNTIF($A$2:A3490,A3490)=1,1,"")))</f>
        <v/>
      </c>
      <c r="E3490" s="1" t="str">
        <f>IF(I3490="","",IF(J3490="OUT","",IF(COUNTIF(B$2:$B3490,B3490)=1,1,"")))</f>
        <v/>
      </c>
      <c r="F3490" s="1" t="str">
        <f>IF(I3490="","",IF(J3490="IN","",IF(COUNTIF($B$2:B3490,B3490)=1,1,"")))</f>
        <v/>
      </c>
      <c r="G3490" s="1" t="str">
        <f>IF(I3490="","",COUNTIF($K$1:K3490,K3490))</f>
        <v/>
      </c>
      <c r="H3490" s="1" t="str">
        <f>IF(I3490="","",COUNTIF($G$2:G3490,1))</f>
        <v/>
      </c>
    </row>
    <row r="3491" spans="1:8" x14ac:dyDescent="0.2">
      <c r="A3491" s="1" t="str">
        <f t="shared" si="108"/>
        <v/>
      </c>
      <c r="B3491" s="1" t="str">
        <f t="shared" si="109"/>
        <v/>
      </c>
      <c r="C3491" s="1" t="str">
        <f>IF(I3491="","",IF(J3491="OUT","",IF(COUNTIF($A$2:A3491,A3491)=1,1,"")))</f>
        <v/>
      </c>
      <c r="D3491" s="1" t="str">
        <f>IF(I3491="","",IF(J3491="IN","",IF(COUNTIF($A$2:A3491,A3491)=1,1,"")))</f>
        <v/>
      </c>
      <c r="E3491" s="1" t="str">
        <f>IF(I3491="","",IF(J3491="OUT","",IF(COUNTIF(B$2:$B3491,B3491)=1,1,"")))</f>
        <v/>
      </c>
      <c r="F3491" s="1" t="str">
        <f>IF(I3491="","",IF(J3491="IN","",IF(COUNTIF($B$2:B3491,B3491)=1,1,"")))</f>
        <v/>
      </c>
      <c r="G3491" s="1" t="str">
        <f>IF(I3491="","",COUNTIF($K$1:K3491,K3491))</f>
        <v/>
      </c>
      <c r="H3491" s="1" t="str">
        <f>IF(I3491="","",COUNTIF($G$2:G3491,1))</f>
        <v/>
      </c>
    </row>
    <row r="3492" spans="1:8" x14ac:dyDescent="0.2">
      <c r="A3492" s="1" t="str">
        <f t="shared" ref="A3492:A3555" si="110">IF(I3492="","",L3492&amp;"-"&amp;K3492&amp;"-"&amp;I3492&amp;"-"&amp;J3492)</f>
        <v/>
      </c>
      <c r="B3492" s="1" t="str">
        <f t="shared" ref="B3492:B3555" si="111">IF(I3492="","",L3492&amp;"-"&amp;K3492&amp;"-"&amp;J3492)</f>
        <v/>
      </c>
      <c r="C3492" s="1" t="str">
        <f>IF(I3492="","",IF(J3492="OUT","",IF(COUNTIF($A$2:A3492,A3492)=1,1,"")))</f>
        <v/>
      </c>
      <c r="D3492" s="1" t="str">
        <f>IF(I3492="","",IF(J3492="IN","",IF(COUNTIF($A$2:A3492,A3492)=1,1,"")))</f>
        <v/>
      </c>
      <c r="E3492" s="1" t="str">
        <f>IF(I3492="","",IF(J3492="OUT","",IF(COUNTIF(B$2:$B3492,B3492)=1,1,"")))</f>
        <v/>
      </c>
      <c r="F3492" s="1" t="str">
        <f>IF(I3492="","",IF(J3492="IN","",IF(COUNTIF($B$2:B3492,B3492)=1,1,"")))</f>
        <v/>
      </c>
      <c r="G3492" s="1" t="str">
        <f>IF(I3492="","",COUNTIF($K$1:K3492,K3492))</f>
        <v/>
      </c>
      <c r="H3492" s="1" t="str">
        <f>IF(I3492="","",COUNTIF($G$2:G3492,1))</f>
        <v/>
      </c>
    </row>
    <row r="3493" spans="1:8" x14ac:dyDescent="0.2">
      <c r="A3493" s="1" t="str">
        <f t="shared" si="110"/>
        <v/>
      </c>
      <c r="B3493" s="1" t="str">
        <f t="shared" si="111"/>
        <v/>
      </c>
      <c r="C3493" s="1" t="str">
        <f>IF(I3493="","",IF(J3493="OUT","",IF(COUNTIF($A$2:A3493,A3493)=1,1,"")))</f>
        <v/>
      </c>
      <c r="D3493" s="1" t="str">
        <f>IF(I3493="","",IF(J3493="IN","",IF(COUNTIF($A$2:A3493,A3493)=1,1,"")))</f>
        <v/>
      </c>
      <c r="E3493" s="1" t="str">
        <f>IF(I3493="","",IF(J3493="OUT","",IF(COUNTIF(B$2:$B3493,B3493)=1,1,"")))</f>
        <v/>
      </c>
      <c r="F3493" s="1" t="str">
        <f>IF(I3493="","",IF(J3493="IN","",IF(COUNTIF($B$2:B3493,B3493)=1,1,"")))</f>
        <v/>
      </c>
      <c r="G3493" s="1" t="str">
        <f>IF(I3493="","",COUNTIF($K$1:K3493,K3493))</f>
        <v/>
      </c>
      <c r="H3493" s="1" t="str">
        <f>IF(I3493="","",COUNTIF($G$2:G3493,1))</f>
        <v/>
      </c>
    </row>
    <row r="3494" spans="1:8" x14ac:dyDescent="0.2">
      <c r="A3494" s="1" t="str">
        <f t="shared" si="110"/>
        <v/>
      </c>
      <c r="B3494" s="1" t="str">
        <f t="shared" si="111"/>
        <v/>
      </c>
      <c r="C3494" s="1" t="str">
        <f>IF(I3494="","",IF(J3494="OUT","",IF(COUNTIF($A$2:A3494,A3494)=1,1,"")))</f>
        <v/>
      </c>
      <c r="D3494" s="1" t="str">
        <f>IF(I3494="","",IF(J3494="IN","",IF(COUNTIF($A$2:A3494,A3494)=1,1,"")))</f>
        <v/>
      </c>
      <c r="E3494" s="1" t="str">
        <f>IF(I3494="","",IF(J3494="OUT","",IF(COUNTIF(B$2:$B3494,B3494)=1,1,"")))</f>
        <v/>
      </c>
      <c r="F3494" s="1" t="str">
        <f>IF(I3494="","",IF(J3494="IN","",IF(COUNTIF($B$2:B3494,B3494)=1,1,"")))</f>
        <v/>
      </c>
      <c r="G3494" s="1" t="str">
        <f>IF(I3494="","",COUNTIF($K$1:K3494,K3494))</f>
        <v/>
      </c>
      <c r="H3494" s="1" t="str">
        <f>IF(I3494="","",COUNTIF($G$2:G3494,1))</f>
        <v/>
      </c>
    </row>
    <row r="3495" spans="1:8" x14ac:dyDescent="0.2">
      <c r="A3495" s="1" t="str">
        <f t="shared" si="110"/>
        <v/>
      </c>
      <c r="B3495" s="1" t="str">
        <f t="shared" si="111"/>
        <v/>
      </c>
      <c r="C3495" s="1" t="str">
        <f>IF(I3495="","",IF(J3495="OUT","",IF(COUNTIF($A$2:A3495,A3495)=1,1,"")))</f>
        <v/>
      </c>
      <c r="D3495" s="1" t="str">
        <f>IF(I3495="","",IF(J3495="IN","",IF(COUNTIF($A$2:A3495,A3495)=1,1,"")))</f>
        <v/>
      </c>
      <c r="E3495" s="1" t="str">
        <f>IF(I3495="","",IF(J3495="OUT","",IF(COUNTIF(B$2:$B3495,B3495)=1,1,"")))</f>
        <v/>
      </c>
      <c r="F3495" s="1" t="str">
        <f>IF(I3495="","",IF(J3495="IN","",IF(COUNTIF($B$2:B3495,B3495)=1,1,"")))</f>
        <v/>
      </c>
      <c r="G3495" s="1" t="str">
        <f>IF(I3495="","",COUNTIF($K$1:K3495,K3495))</f>
        <v/>
      </c>
      <c r="H3495" s="1" t="str">
        <f>IF(I3495="","",COUNTIF($G$2:G3495,1))</f>
        <v/>
      </c>
    </row>
    <row r="3496" spans="1:8" x14ac:dyDescent="0.2">
      <c r="A3496" s="1" t="str">
        <f t="shared" si="110"/>
        <v/>
      </c>
      <c r="B3496" s="1" t="str">
        <f t="shared" si="111"/>
        <v/>
      </c>
      <c r="C3496" s="1" t="str">
        <f>IF(I3496="","",IF(J3496="OUT","",IF(COUNTIF($A$2:A3496,A3496)=1,1,"")))</f>
        <v/>
      </c>
      <c r="D3496" s="1" t="str">
        <f>IF(I3496="","",IF(J3496="IN","",IF(COUNTIF($A$2:A3496,A3496)=1,1,"")))</f>
        <v/>
      </c>
      <c r="E3496" s="1" t="str">
        <f>IF(I3496="","",IF(J3496="OUT","",IF(COUNTIF(B$2:$B3496,B3496)=1,1,"")))</f>
        <v/>
      </c>
      <c r="F3496" s="1" t="str">
        <f>IF(I3496="","",IF(J3496="IN","",IF(COUNTIF($B$2:B3496,B3496)=1,1,"")))</f>
        <v/>
      </c>
      <c r="G3496" s="1" t="str">
        <f>IF(I3496="","",COUNTIF($K$1:K3496,K3496))</f>
        <v/>
      </c>
      <c r="H3496" s="1" t="str">
        <f>IF(I3496="","",COUNTIF($G$2:G3496,1))</f>
        <v/>
      </c>
    </row>
    <row r="3497" spans="1:8" x14ac:dyDescent="0.2">
      <c r="A3497" s="1" t="str">
        <f t="shared" si="110"/>
        <v/>
      </c>
      <c r="B3497" s="1" t="str">
        <f t="shared" si="111"/>
        <v/>
      </c>
      <c r="C3497" s="1" t="str">
        <f>IF(I3497="","",IF(J3497="OUT","",IF(COUNTIF($A$2:A3497,A3497)=1,1,"")))</f>
        <v/>
      </c>
      <c r="D3497" s="1" t="str">
        <f>IF(I3497="","",IF(J3497="IN","",IF(COUNTIF($A$2:A3497,A3497)=1,1,"")))</f>
        <v/>
      </c>
      <c r="E3497" s="1" t="str">
        <f>IF(I3497="","",IF(J3497="OUT","",IF(COUNTIF(B$2:$B3497,B3497)=1,1,"")))</f>
        <v/>
      </c>
      <c r="F3497" s="1" t="str">
        <f>IF(I3497="","",IF(J3497="IN","",IF(COUNTIF($B$2:B3497,B3497)=1,1,"")))</f>
        <v/>
      </c>
      <c r="G3497" s="1" t="str">
        <f>IF(I3497="","",COUNTIF($K$1:K3497,K3497))</f>
        <v/>
      </c>
      <c r="H3497" s="1" t="str">
        <f>IF(I3497="","",COUNTIF($G$2:G3497,1))</f>
        <v/>
      </c>
    </row>
    <row r="3498" spans="1:8" x14ac:dyDescent="0.2">
      <c r="A3498" s="1" t="str">
        <f t="shared" si="110"/>
        <v/>
      </c>
      <c r="B3498" s="1" t="str">
        <f t="shared" si="111"/>
        <v/>
      </c>
      <c r="C3498" s="1" t="str">
        <f>IF(I3498="","",IF(J3498="OUT","",IF(COUNTIF($A$2:A3498,A3498)=1,1,"")))</f>
        <v/>
      </c>
      <c r="D3498" s="1" t="str">
        <f>IF(I3498="","",IF(J3498="IN","",IF(COUNTIF($A$2:A3498,A3498)=1,1,"")))</f>
        <v/>
      </c>
      <c r="E3498" s="1" t="str">
        <f>IF(I3498="","",IF(J3498="OUT","",IF(COUNTIF(B$2:$B3498,B3498)=1,1,"")))</f>
        <v/>
      </c>
      <c r="F3498" s="1" t="str">
        <f>IF(I3498="","",IF(J3498="IN","",IF(COUNTIF($B$2:B3498,B3498)=1,1,"")))</f>
        <v/>
      </c>
      <c r="G3498" s="1" t="str">
        <f>IF(I3498="","",COUNTIF($K$1:K3498,K3498))</f>
        <v/>
      </c>
      <c r="H3498" s="1" t="str">
        <f>IF(I3498="","",COUNTIF($G$2:G3498,1))</f>
        <v/>
      </c>
    </row>
    <row r="3499" spans="1:8" x14ac:dyDescent="0.2">
      <c r="A3499" s="1" t="str">
        <f t="shared" si="110"/>
        <v/>
      </c>
      <c r="B3499" s="1" t="str">
        <f t="shared" si="111"/>
        <v/>
      </c>
      <c r="C3499" s="1" t="str">
        <f>IF(I3499="","",IF(J3499="OUT","",IF(COUNTIF($A$2:A3499,A3499)=1,1,"")))</f>
        <v/>
      </c>
      <c r="D3499" s="1" t="str">
        <f>IF(I3499="","",IF(J3499="IN","",IF(COUNTIF($A$2:A3499,A3499)=1,1,"")))</f>
        <v/>
      </c>
      <c r="E3499" s="1" t="str">
        <f>IF(I3499="","",IF(J3499="OUT","",IF(COUNTIF(B$2:$B3499,B3499)=1,1,"")))</f>
        <v/>
      </c>
      <c r="F3499" s="1" t="str">
        <f>IF(I3499="","",IF(J3499="IN","",IF(COUNTIF($B$2:B3499,B3499)=1,1,"")))</f>
        <v/>
      </c>
      <c r="G3499" s="1" t="str">
        <f>IF(I3499="","",COUNTIF($K$1:K3499,K3499))</f>
        <v/>
      </c>
      <c r="H3499" s="1" t="str">
        <f>IF(I3499="","",COUNTIF($G$2:G3499,1))</f>
        <v/>
      </c>
    </row>
    <row r="3500" spans="1:8" x14ac:dyDescent="0.2">
      <c r="A3500" s="1" t="str">
        <f t="shared" si="110"/>
        <v/>
      </c>
      <c r="B3500" s="1" t="str">
        <f t="shared" si="111"/>
        <v/>
      </c>
      <c r="C3500" s="1" t="str">
        <f>IF(I3500="","",IF(J3500="OUT","",IF(COUNTIF($A$2:A3500,A3500)=1,1,"")))</f>
        <v/>
      </c>
      <c r="D3500" s="1" t="str">
        <f>IF(I3500="","",IF(J3500="IN","",IF(COUNTIF($A$2:A3500,A3500)=1,1,"")))</f>
        <v/>
      </c>
      <c r="E3500" s="1" t="str">
        <f>IF(I3500="","",IF(J3500="OUT","",IF(COUNTIF(B$2:$B3500,B3500)=1,1,"")))</f>
        <v/>
      </c>
      <c r="F3500" s="1" t="str">
        <f>IF(I3500="","",IF(J3500="IN","",IF(COUNTIF($B$2:B3500,B3500)=1,1,"")))</f>
        <v/>
      </c>
      <c r="G3500" s="1" t="str">
        <f>IF(I3500="","",COUNTIF($K$1:K3500,K3500))</f>
        <v/>
      </c>
      <c r="H3500" s="1" t="str">
        <f>IF(I3500="","",COUNTIF($G$2:G3500,1))</f>
        <v/>
      </c>
    </row>
    <row r="3501" spans="1:8" x14ac:dyDescent="0.2">
      <c r="A3501" s="1" t="str">
        <f t="shared" si="110"/>
        <v/>
      </c>
      <c r="B3501" s="1" t="str">
        <f t="shared" si="111"/>
        <v/>
      </c>
      <c r="C3501" s="1" t="str">
        <f>IF(I3501="","",IF(J3501="OUT","",IF(COUNTIF($A$2:A3501,A3501)=1,1,"")))</f>
        <v/>
      </c>
      <c r="D3501" s="1" t="str">
        <f>IF(I3501="","",IF(J3501="IN","",IF(COUNTIF($A$2:A3501,A3501)=1,1,"")))</f>
        <v/>
      </c>
      <c r="E3501" s="1" t="str">
        <f>IF(I3501="","",IF(J3501="OUT","",IF(COUNTIF(B$2:$B3501,B3501)=1,1,"")))</f>
        <v/>
      </c>
      <c r="F3501" s="1" t="str">
        <f>IF(I3501="","",IF(J3501="IN","",IF(COUNTIF($B$2:B3501,B3501)=1,1,"")))</f>
        <v/>
      </c>
      <c r="G3501" s="1" t="str">
        <f>IF(I3501="","",COUNTIF($K$1:K3501,K3501))</f>
        <v/>
      </c>
      <c r="H3501" s="1" t="str">
        <f>IF(I3501="","",COUNTIF($G$2:G3501,1))</f>
        <v/>
      </c>
    </row>
    <row r="3502" spans="1:8" x14ac:dyDescent="0.2">
      <c r="A3502" s="1" t="str">
        <f t="shared" si="110"/>
        <v/>
      </c>
      <c r="B3502" s="1" t="str">
        <f t="shared" si="111"/>
        <v/>
      </c>
      <c r="C3502" s="1" t="str">
        <f>IF(I3502="","",IF(J3502="OUT","",IF(COUNTIF($A$2:A3502,A3502)=1,1,"")))</f>
        <v/>
      </c>
      <c r="D3502" s="1" t="str">
        <f>IF(I3502="","",IF(J3502="IN","",IF(COUNTIF($A$2:A3502,A3502)=1,1,"")))</f>
        <v/>
      </c>
      <c r="E3502" s="1" t="str">
        <f>IF(I3502="","",IF(J3502="OUT","",IF(COUNTIF(B$2:$B3502,B3502)=1,1,"")))</f>
        <v/>
      </c>
      <c r="F3502" s="1" t="str">
        <f>IF(I3502="","",IF(J3502="IN","",IF(COUNTIF($B$2:B3502,B3502)=1,1,"")))</f>
        <v/>
      </c>
      <c r="G3502" s="1" t="str">
        <f>IF(I3502="","",COUNTIF($K$1:K3502,K3502))</f>
        <v/>
      </c>
      <c r="H3502" s="1" t="str">
        <f>IF(I3502="","",COUNTIF($G$2:G3502,1))</f>
        <v/>
      </c>
    </row>
    <row r="3503" spans="1:8" x14ac:dyDescent="0.2">
      <c r="A3503" s="1" t="str">
        <f t="shared" si="110"/>
        <v/>
      </c>
      <c r="B3503" s="1" t="str">
        <f t="shared" si="111"/>
        <v/>
      </c>
      <c r="C3503" s="1" t="str">
        <f>IF(I3503="","",IF(J3503="OUT","",IF(COUNTIF($A$2:A3503,A3503)=1,1,"")))</f>
        <v/>
      </c>
      <c r="D3503" s="1" t="str">
        <f>IF(I3503="","",IF(J3503="IN","",IF(COUNTIF($A$2:A3503,A3503)=1,1,"")))</f>
        <v/>
      </c>
      <c r="E3503" s="1" t="str">
        <f>IF(I3503="","",IF(J3503="OUT","",IF(COUNTIF(B$2:$B3503,B3503)=1,1,"")))</f>
        <v/>
      </c>
      <c r="F3503" s="1" t="str">
        <f>IF(I3503="","",IF(J3503="IN","",IF(COUNTIF($B$2:B3503,B3503)=1,1,"")))</f>
        <v/>
      </c>
      <c r="G3503" s="1" t="str">
        <f>IF(I3503="","",COUNTIF($K$1:K3503,K3503))</f>
        <v/>
      </c>
      <c r="H3503" s="1" t="str">
        <f>IF(I3503="","",COUNTIF($G$2:G3503,1))</f>
        <v/>
      </c>
    </row>
    <row r="3504" spans="1:8" x14ac:dyDescent="0.2">
      <c r="A3504" s="1" t="str">
        <f t="shared" si="110"/>
        <v/>
      </c>
      <c r="B3504" s="1" t="str">
        <f t="shared" si="111"/>
        <v/>
      </c>
      <c r="C3504" s="1" t="str">
        <f>IF(I3504="","",IF(J3504="OUT","",IF(COUNTIF($A$2:A3504,A3504)=1,1,"")))</f>
        <v/>
      </c>
      <c r="D3504" s="1" t="str">
        <f>IF(I3504="","",IF(J3504="IN","",IF(COUNTIF($A$2:A3504,A3504)=1,1,"")))</f>
        <v/>
      </c>
      <c r="E3504" s="1" t="str">
        <f>IF(I3504="","",IF(J3504="OUT","",IF(COUNTIF(B$2:$B3504,B3504)=1,1,"")))</f>
        <v/>
      </c>
      <c r="F3504" s="1" t="str">
        <f>IF(I3504="","",IF(J3504="IN","",IF(COUNTIF($B$2:B3504,B3504)=1,1,"")))</f>
        <v/>
      </c>
      <c r="G3504" s="1" t="str">
        <f>IF(I3504="","",COUNTIF($K$1:K3504,K3504))</f>
        <v/>
      </c>
      <c r="H3504" s="1" t="str">
        <f>IF(I3504="","",COUNTIF($G$2:G3504,1))</f>
        <v/>
      </c>
    </row>
    <row r="3505" spans="1:8" x14ac:dyDescent="0.2">
      <c r="A3505" s="1" t="str">
        <f t="shared" si="110"/>
        <v/>
      </c>
      <c r="B3505" s="1" t="str">
        <f t="shared" si="111"/>
        <v/>
      </c>
      <c r="C3505" s="1" t="str">
        <f>IF(I3505="","",IF(J3505="OUT","",IF(COUNTIF($A$2:A3505,A3505)=1,1,"")))</f>
        <v/>
      </c>
      <c r="D3505" s="1" t="str">
        <f>IF(I3505="","",IF(J3505="IN","",IF(COUNTIF($A$2:A3505,A3505)=1,1,"")))</f>
        <v/>
      </c>
      <c r="E3505" s="1" t="str">
        <f>IF(I3505="","",IF(J3505="OUT","",IF(COUNTIF(B$2:$B3505,B3505)=1,1,"")))</f>
        <v/>
      </c>
      <c r="F3505" s="1" t="str">
        <f>IF(I3505="","",IF(J3505="IN","",IF(COUNTIF($B$2:B3505,B3505)=1,1,"")))</f>
        <v/>
      </c>
      <c r="G3505" s="1" t="str">
        <f>IF(I3505="","",COUNTIF($K$1:K3505,K3505))</f>
        <v/>
      </c>
      <c r="H3505" s="1" t="str">
        <f>IF(I3505="","",COUNTIF($G$2:G3505,1))</f>
        <v/>
      </c>
    </row>
    <row r="3506" spans="1:8" x14ac:dyDescent="0.2">
      <c r="A3506" s="1" t="str">
        <f t="shared" si="110"/>
        <v/>
      </c>
      <c r="B3506" s="1" t="str">
        <f t="shared" si="111"/>
        <v/>
      </c>
      <c r="C3506" s="1" t="str">
        <f>IF(I3506="","",IF(J3506="OUT","",IF(COUNTIF($A$2:A3506,A3506)=1,1,"")))</f>
        <v/>
      </c>
      <c r="D3506" s="1" t="str">
        <f>IF(I3506="","",IF(J3506="IN","",IF(COUNTIF($A$2:A3506,A3506)=1,1,"")))</f>
        <v/>
      </c>
      <c r="E3506" s="1" t="str">
        <f>IF(I3506="","",IF(J3506="OUT","",IF(COUNTIF(B$2:$B3506,B3506)=1,1,"")))</f>
        <v/>
      </c>
      <c r="F3506" s="1" t="str">
        <f>IF(I3506="","",IF(J3506="IN","",IF(COUNTIF($B$2:B3506,B3506)=1,1,"")))</f>
        <v/>
      </c>
      <c r="G3506" s="1" t="str">
        <f>IF(I3506="","",COUNTIF($K$1:K3506,K3506))</f>
        <v/>
      </c>
      <c r="H3506" s="1" t="str">
        <f>IF(I3506="","",COUNTIF($G$2:G3506,1))</f>
        <v/>
      </c>
    </row>
    <row r="3507" spans="1:8" x14ac:dyDescent="0.2">
      <c r="A3507" s="1" t="str">
        <f t="shared" si="110"/>
        <v/>
      </c>
      <c r="B3507" s="1" t="str">
        <f t="shared" si="111"/>
        <v/>
      </c>
      <c r="C3507" s="1" t="str">
        <f>IF(I3507="","",IF(J3507="OUT","",IF(COUNTIF($A$2:A3507,A3507)=1,1,"")))</f>
        <v/>
      </c>
      <c r="D3507" s="1" t="str">
        <f>IF(I3507="","",IF(J3507="IN","",IF(COUNTIF($A$2:A3507,A3507)=1,1,"")))</f>
        <v/>
      </c>
      <c r="E3507" s="1" t="str">
        <f>IF(I3507="","",IF(J3507="OUT","",IF(COUNTIF(B$2:$B3507,B3507)=1,1,"")))</f>
        <v/>
      </c>
      <c r="F3507" s="1" t="str">
        <f>IF(I3507="","",IF(J3507="IN","",IF(COUNTIF($B$2:B3507,B3507)=1,1,"")))</f>
        <v/>
      </c>
      <c r="G3507" s="1" t="str">
        <f>IF(I3507="","",COUNTIF($K$1:K3507,K3507))</f>
        <v/>
      </c>
      <c r="H3507" s="1" t="str">
        <f>IF(I3507="","",COUNTIF($G$2:G3507,1))</f>
        <v/>
      </c>
    </row>
    <row r="3508" spans="1:8" x14ac:dyDescent="0.2">
      <c r="A3508" s="1" t="str">
        <f t="shared" si="110"/>
        <v/>
      </c>
      <c r="B3508" s="1" t="str">
        <f t="shared" si="111"/>
        <v/>
      </c>
      <c r="C3508" s="1" t="str">
        <f>IF(I3508="","",IF(J3508="OUT","",IF(COUNTIF($A$2:A3508,A3508)=1,1,"")))</f>
        <v/>
      </c>
      <c r="D3508" s="1" t="str">
        <f>IF(I3508="","",IF(J3508="IN","",IF(COUNTIF($A$2:A3508,A3508)=1,1,"")))</f>
        <v/>
      </c>
      <c r="E3508" s="1" t="str">
        <f>IF(I3508="","",IF(J3508="OUT","",IF(COUNTIF(B$2:$B3508,B3508)=1,1,"")))</f>
        <v/>
      </c>
      <c r="F3508" s="1" t="str">
        <f>IF(I3508="","",IF(J3508="IN","",IF(COUNTIF($B$2:B3508,B3508)=1,1,"")))</f>
        <v/>
      </c>
      <c r="G3508" s="1" t="str">
        <f>IF(I3508="","",COUNTIF($K$1:K3508,K3508))</f>
        <v/>
      </c>
      <c r="H3508" s="1" t="str">
        <f>IF(I3508="","",COUNTIF($G$2:G3508,1))</f>
        <v/>
      </c>
    </row>
    <row r="3509" spans="1:8" x14ac:dyDescent="0.2">
      <c r="A3509" s="1" t="str">
        <f t="shared" si="110"/>
        <v/>
      </c>
      <c r="B3509" s="1" t="str">
        <f t="shared" si="111"/>
        <v/>
      </c>
      <c r="C3509" s="1" t="str">
        <f>IF(I3509="","",IF(J3509="OUT","",IF(COUNTIF($A$2:A3509,A3509)=1,1,"")))</f>
        <v/>
      </c>
      <c r="D3509" s="1" t="str">
        <f>IF(I3509="","",IF(J3509="IN","",IF(COUNTIF($A$2:A3509,A3509)=1,1,"")))</f>
        <v/>
      </c>
      <c r="E3509" s="1" t="str">
        <f>IF(I3509="","",IF(J3509="OUT","",IF(COUNTIF(B$2:$B3509,B3509)=1,1,"")))</f>
        <v/>
      </c>
      <c r="F3509" s="1" t="str">
        <f>IF(I3509="","",IF(J3509="IN","",IF(COUNTIF($B$2:B3509,B3509)=1,1,"")))</f>
        <v/>
      </c>
      <c r="G3509" s="1" t="str">
        <f>IF(I3509="","",COUNTIF($K$1:K3509,K3509))</f>
        <v/>
      </c>
      <c r="H3509" s="1" t="str">
        <f>IF(I3509="","",COUNTIF($G$2:G3509,1))</f>
        <v/>
      </c>
    </row>
    <row r="3510" spans="1:8" x14ac:dyDescent="0.2">
      <c r="A3510" s="1" t="str">
        <f t="shared" si="110"/>
        <v/>
      </c>
      <c r="B3510" s="1" t="str">
        <f t="shared" si="111"/>
        <v/>
      </c>
      <c r="C3510" s="1" t="str">
        <f>IF(I3510="","",IF(J3510="OUT","",IF(COUNTIF($A$2:A3510,A3510)=1,1,"")))</f>
        <v/>
      </c>
      <c r="D3510" s="1" t="str">
        <f>IF(I3510="","",IF(J3510="IN","",IF(COUNTIF($A$2:A3510,A3510)=1,1,"")))</f>
        <v/>
      </c>
      <c r="E3510" s="1" t="str">
        <f>IF(I3510="","",IF(J3510="OUT","",IF(COUNTIF(B$2:$B3510,B3510)=1,1,"")))</f>
        <v/>
      </c>
      <c r="F3510" s="1" t="str">
        <f>IF(I3510="","",IF(J3510="IN","",IF(COUNTIF($B$2:B3510,B3510)=1,1,"")))</f>
        <v/>
      </c>
      <c r="G3510" s="1" t="str">
        <f>IF(I3510="","",COUNTIF($K$1:K3510,K3510))</f>
        <v/>
      </c>
      <c r="H3510" s="1" t="str">
        <f>IF(I3510="","",COUNTIF($G$2:G3510,1))</f>
        <v/>
      </c>
    </row>
    <row r="3511" spans="1:8" x14ac:dyDescent="0.2">
      <c r="A3511" s="1" t="str">
        <f t="shared" si="110"/>
        <v/>
      </c>
      <c r="B3511" s="1" t="str">
        <f t="shared" si="111"/>
        <v/>
      </c>
      <c r="C3511" s="1" t="str">
        <f>IF(I3511="","",IF(J3511="OUT","",IF(COUNTIF($A$2:A3511,A3511)=1,1,"")))</f>
        <v/>
      </c>
      <c r="D3511" s="1" t="str">
        <f>IF(I3511="","",IF(J3511="IN","",IF(COUNTIF($A$2:A3511,A3511)=1,1,"")))</f>
        <v/>
      </c>
      <c r="E3511" s="1" t="str">
        <f>IF(I3511="","",IF(J3511="OUT","",IF(COUNTIF(B$2:$B3511,B3511)=1,1,"")))</f>
        <v/>
      </c>
      <c r="F3511" s="1" t="str">
        <f>IF(I3511="","",IF(J3511="IN","",IF(COUNTIF($B$2:B3511,B3511)=1,1,"")))</f>
        <v/>
      </c>
      <c r="G3511" s="1" t="str">
        <f>IF(I3511="","",COUNTIF($K$1:K3511,K3511))</f>
        <v/>
      </c>
      <c r="H3511" s="1" t="str">
        <f>IF(I3511="","",COUNTIF($G$2:G3511,1))</f>
        <v/>
      </c>
    </row>
    <row r="3512" spans="1:8" x14ac:dyDescent="0.2">
      <c r="A3512" s="1" t="str">
        <f t="shared" si="110"/>
        <v/>
      </c>
      <c r="B3512" s="1" t="str">
        <f t="shared" si="111"/>
        <v/>
      </c>
      <c r="C3512" s="1" t="str">
        <f>IF(I3512="","",IF(J3512="OUT","",IF(COUNTIF($A$2:A3512,A3512)=1,1,"")))</f>
        <v/>
      </c>
      <c r="D3512" s="1" t="str">
        <f>IF(I3512="","",IF(J3512="IN","",IF(COUNTIF($A$2:A3512,A3512)=1,1,"")))</f>
        <v/>
      </c>
      <c r="E3512" s="1" t="str">
        <f>IF(I3512="","",IF(J3512="OUT","",IF(COUNTIF(B$2:$B3512,B3512)=1,1,"")))</f>
        <v/>
      </c>
      <c r="F3512" s="1" t="str">
        <f>IF(I3512="","",IF(J3512="IN","",IF(COUNTIF($B$2:B3512,B3512)=1,1,"")))</f>
        <v/>
      </c>
      <c r="G3512" s="1" t="str">
        <f>IF(I3512="","",COUNTIF($K$1:K3512,K3512))</f>
        <v/>
      </c>
      <c r="H3512" s="1" t="str">
        <f>IF(I3512="","",COUNTIF($G$2:G3512,1))</f>
        <v/>
      </c>
    </row>
    <row r="3513" spans="1:8" x14ac:dyDescent="0.2">
      <c r="A3513" s="1" t="str">
        <f t="shared" si="110"/>
        <v/>
      </c>
      <c r="B3513" s="1" t="str">
        <f t="shared" si="111"/>
        <v/>
      </c>
      <c r="C3513" s="1" t="str">
        <f>IF(I3513="","",IF(J3513="OUT","",IF(COUNTIF($A$2:A3513,A3513)=1,1,"")))</f>
        <v/>
      </c>
      <c r="D3513" s="1" t="str">
        <f>IF(I3513="","",IF(J3513="IN","",IF(COUNTIF($A$2:A3513,A3513)=1,1,"")))</f>
        <v/>
      </c>
      <c r="E3513" s="1" t="str">
        <f>IF(I3513="","",IF(J3513="OUT","",IF(COUNTIF(B$2:$B3513,B3513)=1,1,"")))</f>
        <v/>
      </c>
      <c r="F3513" s="1" t="str">
        <f>IF(I3513="","",IF(J3513="IN","",IF(COUNTIF($B$2:B3513,B3513)=1,1,"")))</f>
        <v/>
      </c>
      <c r="G3513" s="1" t="str">
        <f>IF(I3513="","",COUNTIF($K$1:K3513,K3513))</f>
        <v/>
      </c>
      <c r="H3513" s="1" t="str">
        <f>IF(I3513="","",COUNTIF($G$2:G3513,1))</f>
        <v/>
      </c>
    </row>
    <row r="3514" spans="1:8" x14ac:dyDescent="0.2">
      <c r="A3514" s="1" t="str">
        <f t="shared" si="110"/>
        <v/>
      </c>
      <c r="B3514" s="1" t="str">
        <f t="shared" si="111"/>
        <v/>
      </c>
      <c r="C3514" s="1" t="str">
        <f>IF(I3514="","",IF(J3514="OUT","",IF(COUNTIF($A$2:A3514,A3514)=1,1,"")))</f>
        <v/>
      </c>
      <c r="D3514" s="1" t="str">
        <f>IF(I3514="","",IF(J3514="IN","",IF(COUNTIF($A$2:A3514,A3514)=1,1,"")))</f>
        <v/>
      </c>
      <c r="E3514" s="1" t="str">
        <f>IF(I3514="","",IF(J3514="OUT","",IF(COUNTIF(B$2:$B3514,B3514)=1,1,"")))</f>
        <v/>
      </c>
      <c r="F3514" s="1" t="str">
        <f>IF(I3514="","",IF(J3514="IN","",IF(COUNTIF($B$2:B3514,B3514)=1,1,"")))</f>
        <v/>
      </c>
      <c r="G3514" s="1" t="str">
        <f>IF(I3514="","",COUNTIF($K$1:K3514,K3514))</f>
        <v/>
      </c>
      <c r="H3514" s="1" t="str">
        <f>IF(I3514="","",COUNTIF($G$2:G3514,1))</f>
        <v/>
      </c>
    </row>
    <row r="3515" spans="1:8" x14ac:dyDescent="0.2">
      <c r="A3515" s="1" t="str">
        <f t="shared" si="110"/>
        <v/>
      </c>
      <c r="B3515" s="1" t="str">
        <f t="shared" si="111"/>
        <v/>
      </c>
      <c r="C3515" s="1" t="str">
        <f>IF(I3515="","",IF(J3515="OUT","",IF(COUNTIF($A$2:A3515,A3515)=1,1,"")))</f>
        <v/>
      </c>
      <c r="D3515" s="1" t="str">
        <f>IF(I3515="","",IF(J3515="IN","",IF(COUNTIF($A$2:A3515,A3515)=1,1,"")))</f>
        <v/>
      </c>
      <c r="E3515" s="1" t="str">
        <f>IF(I3515="","",IF(J3515="OUT","",IF(COUNTIF(B$2:$B3515,B3515)=1,1,"")))</f>
        <v/>
      </c>
      <c r="F3515" s="1" t="str">
        <f>IF(I3515="","",IF(J3515="IN","",IF(COUNTIF($B$2:B3515,B3515)=1,1,"")))</f>
        <v/>
      </c>
      <c r="G3515" s="1" t="str">
        <f>IF(I3515="","",COUNTIF($K$1:K3515,K3515))</f>
        <v/>
      </c>
      <c r="H3515" s="1" t="str">
        <f>IF(I3515="","",COUNTIF($G$2:G3515,1))</f>
        <v/>
      </c>
    </row>
    <row r="3516" spans="1:8" x14ac:dyDescent="0.2">
      <c r="A3516" s="1" t="str">
        <f t="shared" si="110"/>
        <v/>
      </c>
      <c r="B3516" s="1" t="str">
        <f t="shared" si="111"/>
        <v/>
      </c>
      <c r="C3516" s="1" t="str">
        <f>IF(I3516="","",IF(J3516="OUT","",IF(COUNTIF($A$2:A3516,A3516)=1,1,"")))</f>
        <v/>
      </c>
      <c r="D3516" s="1" t="str">
        <f>IF(I3516="","",IF(J3516="IN","",IF(COUNTIF($A$2:A3516,A3516)=1,1,"")))</f>
        <v/>
      </c>
      <c r="E3516" s="1" t="str">
        <f>IF(I3516="","",IF(J3516="OUT","",IF(COUNTIF(B$2:$B3516,B3516)=1,1,"")))</f>
        <v/>
      </c>
      <c r="F3516" s="1" t="str">
        <f>IF(I3516="","",IF(J3516="IN","",IF(COUNTIF($B$2:B3516,B3516)=1,1,"")))</f>
        <v/>
      </c>
      <c r="G3516" s="1" t="str">
        <f>IF(I3516="","",COUNTIF($K$1:K3516,K3516))</f>
        <v/>
      </c>
      <c r="H3516" s="1" t="str">
        <f>IF(I3516="","",COUNTIF($G$2:G3516,1))</f>
        <v/>
      </c>
    </row>
    <row r="3517" spans="1:8" x14ac:dyDescent="0.2">
      <c r="A3517" s="1" t="str">
        <f t="shared" si="110"/>
        <v/>
      </c>
      <c r="B3517" s="1" t="str">
        <f t="shared" si="111"/>
        <v/>
      </c>
      <c r="C3517" s="1" t="str">
        <f>IF(I3517="","",IF(J3517="OUT","",IF(COUNTIF($A$2:A3517,A3517)=1,1,"")))</f>
        <v/>
      </c>
      <c r="D3517" s="1" t="str">
        <f>IF(I3517="","",IF(J3517="IN","",IF(COUNTIF($A$2:A3517,A3517)=1,1,"")))</f>
        <v/>
      </c>
      <c r="E3517" s="1" t="str">
        <f>IF(I3517="","",IF(J3517="OUT","",IF(COUNTIF(B$2:$B3517,B3517)=1,1,"")))</f>
        <v/>
      </c>
      <c r="F3517" s="1" t="str">
        <f>IF(I3517="","",IF(J3517="IN","",IF(COUNTIF($B$2:B3517,B3517)=1,1,"")))</f>
        <v/>
      </c>
      <c r="G3517" s="1" t="str">
        <f>IF(I3517="","",COUNTIF($K$1:K3517,K3517))</f>
        <v/>
      </c>
      <c r="H3517" s="1" t="str">
        <f>IF(I3517="","",COUNTIF($G$2:G3517,1))</f>
        <v/>
      </c>
    </row>
    <row r="3518" spans="1:8" x14ac:dyDescent="0.2">
      <c r="A3518" s="1" t="str">
        <f t="shared" si="110"/>
        <v/>
      </c>
      <c r="B3518" s="1" t="str">
        <f t="shared" si="111"/>
        <v/>
      </c>
      <c r="C3518" s="1" t="str">
        <f>IF(I3518="","",IF(J3518="OUT","",IF(COUNTIF($A$2:A3518,A3518)=1,1,"")))</f>
        <v/>
      </c>
      <c r="D3518" s="1" t="str">
        <f>IF(I3518="","",IF(J3518="IN","",IF(COUNTIF($A$2:A3518,A3518)=1,1,"")))</f>
        <v/>
      </c>
      <c r="E3518" s="1" t="str">
        <f>IF(I3518="","",IF(J3518="OUT","",IF(COUNTIF(B$2:$B3518,B3518)=1,1,"")))</f>
        <v/>
      </c>
      <c r="F3518" s="1" t="str">
        <f>IF(I3518="","",IF(J3518="IN","",IF(COUNTIF($B$2:B3518,B3518)=1,1,"")))</f>
        <v/>
      </c>
      <c r="G3518" s="1" t="str">
        <f>IF(I3518="","",COUNTIF($K$1:K3518,K3518))</f>
        <v/>
      </c>
      <c r="H3518" s="1" t="str">
        <f>IF(I3518="","",COUNTIF($G$2:G3518,1))</f>
        <v/>
      </c>
    </row>
    <row r="3519" spans="1:8" x14ac:dyDescent="0.2">
      <c r="A3519" s="1" t="str">
        <f t="shared" si="110"/>
        <v/>
      </c>
      <c r="B3519" s="1" t="str">
        <f t="shared" si="111"/>
        <v/>
      </c>
      <c r="C3519" s="1" t="str">
        <f>IF(I3519="","",IF(J3519="OUT","",IF(COUNTIF($A$2:A3519,A3519)=1,1,"")))</f>
        <v/>
      </c>
      <c r="D3519" s="1" t="str">
        <f>IF(I3519="","",IF(J3519="IN","",IF(COUNTIF($A$2:A3519,A3519)=1,1,"")))</f>
        <v/>
      </c>
      <c r="E3519" s="1" t="str">
        <f>IF(I3519="","",IF(J3519="OUT","",IF(COUNTIF(B$2:$B3519,B3519)=1,1,"")))</f>
        <v/>
      </c>
      <c r="F3519" s="1" t="str">
        <f>IF(I3519="","",IF(J3519="IN","",IF(COUNTIF($B$2:B3519,B3519)=1,1,"")))</f>
        <v/>
      </c>
      <c r="G3519" s="1" t="str">
        <f>IF(I3519="","",COUNTIF($K$1:K3519,K3519))</f>
        <v/>
      </c>
      <c r="H3519" s="1" t="str">
        <f>IF(I3519="","",COUNTIF($G$2:G3519,1))</f>
        <v/>
      </c>
    </row>
    <row r="3520" spans="1:8" x14ac:dyDescent="0.2">
      <c r="A3520" s="1" t="str">
        <f t="shared" si="110"/>
        <v/>
      </c>
      <c r="B3520" s="1" t="str">
        <f t="shared" si="111"/>
        <v/>
      </c>
      <c r="C3520" s="1" t="str">
        <f>IF(I3520="","",IF(J3520="OUT","",IF(COUNTIF($A$2:A3520,A3520)=1,1,"")))</f>
        <v/>
      </c>
      <c r="D3520" s="1" t="str">
        <f>IF(I3520="","",IF(J3520="IN","",IF(COUNTIF($A$2:A3520,A3520)=1,1,"")))</f>
        <v/>
      </c>
      <c r="E3520" s="1" t="str">
        <f>IF(I3520="","",IF(J3520="OUT","",IF(COUNTIF(B$2:$B3520,B3520)=1,1,"")))</f>
        <v/>
      </c>
      <c r="F3520" s="1" t="str">
        <f>IF(I3520="","",IF(J3520="IN","",IF(COUNTIF($B$2:B3520,B3520)=1,1,"")))</f>
        <v/>
      </c>
      <c r="G3520" s="1" t="str">
        <f>IF(I3520="","",COUNTIF($K$1:K3520,K3520))</f>
        <v/>
      </c>
      <c r="H3520" s="1" t="str">
        <f>IF(I3520="","",COUNTIF($G$2:G3520,1))</f>
        <v/>
      </c>
    </row>
    <row r="3521" spans="1:8" x14ac:dyDescent="0.2">
      <c r="A3521" s="1" t="str">
        <f t="shared" si="110"/>
        <v/>
      </c>
      <c r="B3521" s="1" t="str">
        <f t="shared" si="111"/>
        <v/>
      </c>
      <c r="C3521" s="1" t="str">
        <f>IF(I3521="","",IF(J3521="OUT","",IF(COUNTIF($A$2:A3521,A3521)=1,1,"")))</f>
        <v/>
      </c>
      <c r="D3521" s="1" t="str">
        <f>IF(I3521="","",IF(J3521="IN","",IF(COUNTIF($A$2:A3521,A3521)=1,1,"")))</f>
        <v/>
      </c>
      <c r="E3521" s="1" t="str">
        <f>IF(I3521="","",IF(J3521="OUT","",IF(COUNTIF(B$2:$B3521,B3521)=1,1,"")))</f>
        <v/>
      </c>
      <c r="F3521" s="1" t="str">
        <f>IF(I3521="","",IF(J3521="IN","",IF(COUNTIF($B$2:B3521,B3521)=1,1,"")))</f>
        <v/>
      </c>
      <c r="G3521" s="1" t="str">
        <f>IF(I3521="","",COUNTIF($K$1:K3521,K3521))</f>
        <v/>
      </c>
      <c r="H3521" s="1" t="str">
        <f>IF(I3521="","",COUNTIF($G$2:G3521,1))</f>
        <v/>
      </c>
    </row>
    <row r="3522" spans="1:8" x14ac:dyDescent="0.2">
      <c r="A3522" s="1" t="str">
        <f t="shared" si="110"/>
        <v/>
      </c>
      <c r="B3522" s="1" t="str">
        <f t="shared" si="111"/>
        <v/>
      </c>
      <c r="C3522" s="1" t="str">
        <f>IF(I3522="","",IF(J3522="OUT","",IF(COUNTIF($A$2:A3522,A3522)=1,1,"")))</f>
        <v/>
      </c>
      <c r="D3522" s="1" t="str">
        <f>IF(I3522="","",IF(J3522="IN","",IF(COUNTIF($A$2:A3522,A3522)=1,1,"")))</f>
        <v/>
      </c>
      <c r="E3522" s="1" t="str">
        <f>IF(I3522="","",IF(J3522="OUT","",IF(COUNTIF(B$2:$B3522,B3522)=1,1,"")))</f>
        <v/>
      </c>
      <c r="F3522" s="1" t="str">
        <f>IF(I3522="","",IF(J3522="IN","",IF(COUNTIF($B$2:B3522,B3522)=1,1,"")))</f>
        <v/>
      </c>
      <c r="G3522" s="1" t="str">
        <f>IF(I3522="","",COUNTIF($K$1:K3522,K3522))</f>
        <v/>
      </c>
      <c r="H3522" s="1" t="str">
        <f>IF(I3522="","",COUNTIF($G$2:G3522,1))</f>
        <v/>
      </c>
    </row>
    <row r="3523" spans="1:8" x14ac:dyDescent="0.2">
      <c r="A3523" s="1" t="str">
        <f t="shared" si="110"/>
        <v/>
      </c>
      <c r="B3523" s="1" t="str">
        <f t="shared" si="111"/>
        <v/>
      </c>
      <c r="C3523" s="1" t="str">
        <f>IF(I3523="","",IF(J3523="OUT","",IF(COUNTIF($A$2:A3523,A3523)=1,1,"")))</f>
        <v/>
      </c>
      <c r="D3523" s="1" t="str">
        <f>IF(I3523="","",IF(J3523="IN","",IF(COUNTIF($A$2:A3523,A3523)=1,1,"")))</f>
        <v/>
      </c>
      <c r="E3523" s="1" t="str">
        <f>IF(I3523="","",IF(J3523="OUT","",IF(COUNTIF(B$2:$B3523,B3523)=1,1,"")))</f>
        <v/>
      </c>
      <c r="F3523" s="1" t="str">
        <f>IF(I3523="","",IF(J3523="IN","",IF(COUNTIF($B$2:B3523,B3523)=1,1,"")))</f>
        <v/>
      </c>
      <c r="G3523" s="1" t="str">
        <f>IF(I3523="","",COUNTIF($K$1:K3523,K3523))</f>
        <v/>
      </c>
      <c r="H3523" s="1" t="str">
        <f>IF(I3523="","",COUNTIF($G$2:G3523,1))</f>
        <v/>
      </c>
    </row>
    <row r="3524" spans="1:8" x14ac:dyDescent="0.2">
      <c r="A3524" s="1" t="str">
        <f t="shared" si="110"/>
        <v/>
      </c>
      <c r="B3524" s="1" t="str">
        <f t="shared" si="111"/>
        <v/>
      </c>
      <c r="C3524" s="1" t="str">
        <f>IF(I3524="","",IF(J3524="OUT","",IF(COUNTIF($A$2:A3524,A3524)=1,1,"")))</f>
        <v/>
      </c>
      <c r="D3524" s="1" t="str">
        <f>IF(I3524="","",IF(J3524="IN","",IF(COUNTIF($A$2:A3524,A3524)=1,1,"")))</f>
        <v/>
      </c>
      <c r="E3524" s="1" t="str">
        <f>IF(I3524="","",IF(J3524="OUT","",IF(COUNTIF(B$2:$B3524,B3524)=1,1,"")))</f>
        <v/>
      </c>
      <c r="F3524" s="1" t="str">
        <f>IF(I3524="","",IF(J3524="IN","",IF(COUNTIF($B$2:B3524,B3524)=1,1,"")))</f>
        <v/>
      </c>
      <c r="G3524" s="1" t="str">
        <f>IF(I3524="","",COUNTIF($K$1:K3524,K3524))</f>
        <v/>
      </c>
      <c r="H3524" s="1" t="str">
        <f>IF(I3524="","",COUNTIF($G$2:G3524,1))</f>
        <v/>
      </c>
    </row>
    <row r="3525" spans="1:8" x14ac:dyDescent="0.2">
      <c r="A3525" s="1" t="str">
        <f t="shared" si="110"/>
        <v/>
      </c>
      <c r="B3525" s="1" t="str">
        <f t="shared" si="111"/>
        <v/>
      </c>
      <c r="C3525" s="1" t="str">
        <f>IF(I3525="","",IF(J3525="OUT","",IF(COUNTIF($A$2:A3525,A3525)=1,1,"")))</f>
        <v/>
      </c>
      <c r="D3525" s="1" t="str">
        <f>IF(I3525="","",IF(J3525="IN","",IF(COUNTIF($A$2:A3525,A3525)=1,1,"")))</f>
        <v/>
      </c>
      <c r="E3525" s="1" t="str">
        <f>IF(I3525="","",IF(J3525="OUT","",IF(COUNTIF(B$2:$B3525,B3525)=1,1,"")))</f>
        <v/>
      </c>
      <c r="F3525" s="1" t="str">
        <f>IF(I3525="","",IF(J3525="IN","",IF(COUNTIF($B$2:B3525,B3525)=1,1,"")))</f>
        <v/>
      </c>
      <c r="G3525" s="1" t="str">
        <f>IF(I3525="","",COUNTIF($K$1:K3525,K3525))</f>
        <v/>
      </c>
      <c r="H3525" s="1" t="str">
        <f>IF(I3525="","",COUNTIF($G$2:G3525,1))</f>
        <v/>
      </c>
    </row>
    <row r="3526" spans="1:8" x14ac:dyDescent="0.2">
      <c r="A3526" s="1" t="str">
        <f t="shared" si="110"/>
        <v/>
      </c>
      <c r="B3526" s="1" t="str">
        <f t="shared" si="111"/>
        <v/>
      </c>
      <c r="C3526" s="1" t="str">
        <f>IF(I3526="","",IF(J3526="OUT","",IF(COUNTIF($A$2:A3526,A3526)=1,1,"")))</f>
        <v/>
      </c>
      <c r="D3526" s="1" t="str">
        <f>IF(I3526="","",IF(J3526="IN","",IF(COUNTIF($A$2:A3526,A3526)=1,1,"")))</f>
        <v/>
      </c>
      <c r="E3526" s="1" t="str">
        <f>IF(I3526="","",IF(J3526="OUT","",IF(COUNTIF(B$2:$B3526,B3526)=1,1,"")))</f>
        <v/>
      </c>
      <c r="F3526" s="1" t="str">
        <f>IF(I3526="","",IF(J3526="IN","",IF(COUNTIF($B$2:B3526,B3526)=1,1,"")))</f>
        <v/>
      </c>
      <c r="G3526" s="1" t="str">
        <f>IF(I3526="","",COUNTIF($K$1:K3526,K3526))</f>
        <v/>
      </c>
      <c r="H3526" s="1" t="str">
        <f>IF(I3526="","",COUNTIF($G$2:G3526,1))</f>
        <v/>
      </c>
    </row>
    <row r="3527" spans="1:8" x14ac:dyDescent="0.2">
      <c r="A3527" s="1" t="str">
        <f t="shared" si="110"/>
        <v/>
      </c>
      <c r="B3527" s="1" t="str">
        <f t="shared" si="111"/>
        <v/>
      </c>
      <c r="C3527" s="1" t="str">
        <f>IF(I3527="","",IF(J3527="OUT","",IF(COUNTIF($A$2:A3527,A3527)=1,1,"")))</f>
        <v/>
      </c>
      <c r="D3527" s="1" t="str">
        <f>IF(I3527="","",IF(J3527="IN","",IF(COUNTIF($A$2:A3527,A3527)=1,1,"")))</f>
        <v/>
      </c>
      <c r="E3527" s="1" t="str">
        <f>IF(I3527="","",IF(J3527="OUT","",IF(COUNTIF(B$2:$B3527,B3527)=1,1,"")))</f>
        <v/>
      </c>
      <c r="F3527" s="1" t="str">
        <f>IF(I3527="","",IF(J3527="IN","",IF(COUNTIF($B$2:B3527,B3527)=1,1,"")))</f>
        <v/>
      </c>
      <c r="G3527" s="1" t="str">
        <f>IF(I3527="","",COUNTIF($K$1:K3527,K3527))</f>
        <v/>
      </c>
      <c r="H3527" s="1" t="str">
        <f>IF(I3527="","",COUNTIF($G$2:G3527,1))</f>
        <v/>
      </c>
    </row>
    <row r="3528" spans="1:8" x14ac:dyDescent="0.2">
      <c r="A3528" s="1" t="str">
        <f t="shared" si="110"/>
        <v/>
      </c>
      <c r="B3528" s="1" t="str">
        <f t="shared" si="111"/>
        <v/>
      </c>
      <c r="C3528" s="1" t="str">
        <f>IF(I3528="","",IF(J3528="OUT","",IF(COUNTIF($A$2:A3528,A3528)=1,1,"")))</f>
        <v/>
      </c>
      <c r="D3528" s="1" t="str">
        <f>IF(I3528="","",IF(J3528="IN","",IF(COUNTIF($A$2:A3528,A3528)=1,1,"")))</f>
        <v/>
      </c>
      <c r="E3528" s="1" t="str">
        <f>IF(I3528="","",IF(J3528="OUT","",IF(COUNTIF(B$2:$B3528,B3528)=1,1,"")))</f>
        <v/>
      </c>
      <c r="F3528" s="1" t="str">
        <f>IF(I3528="","",IF(J3528="IN","",IF(COUNTIF($B$2:B3528,B3528)=1,1,"")))</f>
        <v/>
      </c>
      <c r="G3528" s="1" t="str">
        <f>IF(I3528="","",COUNTIF($K$1:K3528,K3528))</f>
        <v/>
      </c>
      <c r="H3528" s="1" t="str">
        <f>IF(I3528="","",COUNTIF($G$2:G3528,1))</f>
        <v/>
      </c>
    </row>
    <row r="3529" spans="1:8" x14ac:dyDescent="0.2">
      <c r="A3529" s="1" t="str">
        <f t="shared" si="110"/>
        <v/>
      </c>
      <c r="B3529" s="1" t="str">
        <f t="shared" si="111"/>
        <v/>
      </c>
      <c r="C3529" s="1" t="str">
        <f>IF(I3529="","",IF(J3529="OUT","",IF(COUNTIF($A$2:A3529,A3529)=1,1,"")))</f>
        <v/>
      </c>
      <c r="D3529" s="1" t="str">
        <f>IF(I3529="","",IF(J3529="IN","",IF(COUNTIF($A$2:A3529,A3529)=1,1,"")))</f>
        <v/>
      </c>
      <c r="E3529" s="1" t="str">
        <f>IF(I3529="","",IF(J3529="OUT","",IF(COUNTIF(B$2:$B3529,B3529)=1,1,"")))</f>
        <v/>
      </c>
      <c r="F3529" s="1" t="str">
        <f>IF(I3529="","",IF(J3529="IN","",IF(COUNTIF($B$2:B3529,B3529)=1,1,"")))</f>
        <v/>
      </c>
      <c r="G3529" s="1" t="str">
        <f>IF(I3529="","",COUNTIF($K$1:K3529,K3529))</f>
        <v/>
      </c>
      <c r="H3529" s="1" t="str">
        <f>IF(I3529="","",COUNTIF($G$2:G3529,1))</f>
        <v/>
      </c>
    </row>
    <row r="3530" spans="1:8" x14ac:dyDescent="0.2">
      <c r="A3530" s="1" t="str">
        <f t="shared" si="110"/>
        <v/>
      </c>
      <c r="B3530" s="1" t="str">
        <f t="shared" si="111"/>
        <v/>
      </c>
      <c r="C3530" s="1" t="str">
        <f>IF(I3530="","",IF(J3530="OUT","",IF(COUNTIF($A$2:A3530,A3530)=1,1,"")))</f>
        <v/>
      </c>
      <c r="D3530" s="1" t="str">
        <f>IF(I3530="","",IF(J3530="IN","",IF(COUNTIF($A$2:A3530,A3530)=1,1,"")))</f>
        <v/>
      </c>
      <c r="E3530" s="1" t="str">
        <f>IF(I3530="","",IF(J3530="OUT","",IF(COUNTIF(B$2:$B3530,B3530)=1,1,"")))</f>
        <v/>
      </c>
      <c r="F3530" s="1" t="str">
        <f>IF(I3530="","",IF(J3530="IN","",IF(COUNTIF($B$2:B3530,B3530)=1,1,"")))</f>
        <v/>
      </c>
      <c r="G3530" s="1" t="str">
        <f>IF(I3530="","",COUNTIF($K$1:K3530,K3530))</f>
        <v/>
      </c>
      <c r="H3530" s="1" t="str">
        <f>IF(I3530="","",COUNTIF($G$2:G3530,1))</f>
        <v/>
      </c>
    </row>
    <row r="3531" spans="1:8" x14ac:dyDescent="0.2">
      <c r="A3531" s="1" t="str">
        <f t="shared" si="110"/>
        <v/>
      </c>
      <c r="B3531" s="1" t="str">
        <f t="shared" si="111"/>
        <v/>
      </c>
      <c r="C3531" s="1" t="str">
        <f>IF(I3531="","",IF(J3531="OUT","",IF(COUNTIF($A$2:A3531,A3531)=1,1,"")))</f>
        <v/>
      </c>
      <c r="D3531" s="1" t="str">
        <f>IF(I3531="","",IF(J3531="IN","",IF(COUNTIF($A$2:A3531,A3531)=1,1,"")))</f>
        <v/>
      </c>
      <c r="E3531" s="1" t="str">
        <f>IF(I3531="","",IF(J3531="OUT","",IF(COUNTIF(B$2:$B3531,B3531)=1,1,"")))</f>
        <v/>
      </c>
      <c r="F3531" s="1" t="str">
        <f>IF(I3531="","",IF(J3531="IN","",IF(COUNTIF($B$2:B3531,B3531)=1,1,"")))</f>
        <v/>
      </c>
      <c r="G3531" s="1" t="str">
        <f>IF(I3531="","",COUNTIF($K$1:K3531,K3531))</f>
        <v/>
      </c>
      <c r="H3531" s="1" t="str">
        <f>IF(I3531="","",COUNTIF($G$2:G3531,1))</f>
        <v/>
      </c>
    </row>
    <row r="3532" spans="1:8" x14ac:dyDescent="0.2">
      <c r="A3532" s="1" t="str">
        <f t="shared" si="110"/>
        <v/>
      </c>
      <c r="B3532" s="1" t="str">
        <f t="shared" si="111"/>
        <v/>
      </c>
      <c r="C3532" s="1" t="str">
        <f>IF(I3532="","",IF(J3532="OUT","",IF(COUNTIF($A$2:A3532,A3532)=1,1,"")))</f>
        <v/>
      </c>
      <c r="D3532" s="1" t="str">
        <f>IF(I3532="","",IF(J3532="IN","",IF(COUNTIF($A$2:A3532,A3532)=1,1,"")))</f>
        <v/>
      </c>
      <c r="E3532" s="1" t="str">
        <f>IF(I3532="","",IF(J3532="OUT","",IF(COUNTIF(B$2:$B3532,B3532)=1,1,"")))</f>
        <v/>
      </c>
      <c r="F3532" s="1" t="str">
        <f>IF(I3532="","",IF(J3532="IN","",IF(COUNTIF($B$2:B3532,B3532)=1,1,"")))</f>
        <v/>
      </c>
      <c r="G3532" s="1" t="str">
        <f>IF(I3532="","",COUNTIF($K$1:K3532,K3532))</f>
        <v/>
      </c>
      <c r="H3532" s="1" t="str">
        <f>IF(I3532="","",COUNTIF($G$2:G3532,1))</f>
        <v/>
      </c>
    </row>
    <row r="3533" spans="1:8" x14ac:dyDescent="0.2">
      <c r="A3533" s="1" t="str">
        <f t="shared" si="110"/>
        <v/>
      </c>
      <c r="B3533" s="1" t="str">
        <f t="shared" si="111"/>
        <v/>
      </c>
      <c r="C3533" s="1" t="str">
        <f>IF(I3533="","",IF(J3533="OUT","",IF(COUNTIF($A$2:A3533,A3533)=1,1,"")))</f>
        <v/>
      </c>
      <c r="D3533" s="1" t="str">
        <f>IF(I3533="","",IF(J3533="IN","",IF(COUNTIF($A$2:A3533,A3533)=1,1,"")))</f>
        <v/>
      </c>
      <c r="E3533" s="1" t="str">
        <f>IF(I3533="","",IF(J3533="OUT","",IF(COUNTIF(B$2:$B3533,B3533)=1,1,"")))</f>
        <v/>
      </c>
      <c r="F3533" s="1" t="str">
        <f>IF(I3533="","",IF(J3533="IN","",IF(COUNTIF($B$2:B3533,B3533)=1,1,"")))</f>
        <v/>
      </c>
      <c r="G3533" s="1" t="str">
        <f>IF(I3533="","",COUNTIF($K$1:K3533,K3533))</f>
        <v/>
      </c>
      <c r="H3533" s="1" t="str">
        <f>IF(I3533="","",COUNTIF($G$2:G3533,1))</f>
        <v/>
      </c>
    </row>
    <row r="3534" spans="1:8" x14ac:dyDescent="0.2">
      <c r="A3534" s="1" t="str">
        <f t="shared" si="110"/>
        <v/>
      </c>
      <c r="B3534" s="1" t="str">
        <f t="shared" si="111"/>
        <v/>
      </c>
      <c r="C3534" s="1" t="str">
        <f>IF(I3534="","",IF(J3534="OUT","",IF(COUNTIF($A$2:A3534,A3534)=1,1,"")))</f>
        <v/>
      </c>
      <c r="D3534" s="1" t="str">
        <f>IF(I3534="","",IF(J3534="IN","",IF(COUNTIF($A$2:A3534,A3534)=1,1,"")))</f>
        <v/>
      </c>
      <c r="E3534" s="1" t="str">
        <f>IF(I3534="","",IF(J3534="OUT","",IF(COUNTIF(B$2:$B3534,B3534)=1,1,"")))</f>
        <v/>
      </c>
      <c r="F3534" s="1" t="str">
        <f>IF(I3534="","",IF(J3534="IN","",IF(COUNTIF($B$2:B3534,B3534)=1,1,"")))</f>
        <v/>
      </c>
      <c r="G3534" s="1" t="str">
        <f>IF(I3534="","",COUNTIF($K$1:K3534,K3534))</f>
        <v/>
      </c>
      <c r="H3534" s="1" t="str">
        <f>IF(I3534="","",COUNTIF($G$2:G3534,1))</f>
        <v/>
      </c>
    </row>
    <row r="3535" spans="1:8" x14ac:dyDescent="0.2">
      <c r="A3535" s="1" t="str">
        <f t="shared" si="110"/>
        <v/>
      </c>
      <c r="B3535" s="1" t="str">
        <f t="shared" si="111"/>
        <v/>
      </c>
      <c r="C3535" s="1" t="str">
        <f>IF(I3535="","",IF(J3535="OUT","",IF(COUNTIF($A$2:A3535,A3535)=1,1,"")))</f>
        <v/>
      </c>
      <c r="D3535" s="1" t="str">
        <f>IF(I3535="","",IF(J3535="IN","",IF(COUNTIF($A$2:A3535,A3535)=1,1,"")))</f>
        <v/>
      </c>
      <c r="E3535" s="1" t="str">
        <f>IF(I3535="","",IF(J3535="OUT","",IF(COUNTIF(B$2:$B3535,B3535)=1,1,"")))</f>
        <v/>
      </c>
      <c r="F3535" s="1" t="str">
        <f>IF(I3535="","",IF(J3535="IN","",IF(COUNTIF($B$2:B3535,B3535)=1,1,"")))</f>
        <v/>
      </c>
      <c r="G3535" s="1" t="str">
        <f>IF(I3535="","",COUNTIF($K$1:K3535,K3535))</f>
        <v/>
      </c>
      <c r="H3535" s="1" t="str">
        <f>IF(I3535="","",COUNTIF($G$2:G3535,1))</f>
        <v/>
      </c>
    </row>
    <row r="3536" spans="1:8" x14ac:dyDescent="0.2">
      <c r="A3536" s="1" t="str">
        <f t="shared" si="110"/>
        <v/>
      </c>
      <c r="B3536" s="1" t="str">
        <f t="shared" si="111"/>
        <v/>
      </c>
      <c r="C3536" s="1" t="str">
        <f>IF(I3536="","",IF(J3536="OUT","",IF(COUNTIF($A$2:A3536,A3536)=1,1,"")))</f>
        <v/>
      </c>
      <c r="D3536" s="1" t="str">
        <f>IF(I3536="","",IF(J3536="IN","",IF(COUNTIF($A$2:A3536,A3536)=1,1,"")))</f>
        <v/>
      </c>
      <c r="E3536" s="1" t="str">
        <f>IF(I3536="","",IF(J3536="OUT","",IF(COUNTIF(B$2:$B3536,B3536)=1,1,"")))</f>
        <v/>
      </c>
      <c r="F3536" s="1" t="str">
        <f>IF(I3536="","",IF(J3536="IN","",IF(COUNTIF($B$2:B3536,B3536)=1,1,"")))</f>
        <v/>
      </c>
      <c r="G3536" s="1" t="str">
        <f>IF(I3536="","",COUNTIF($K$1:K3536,K3536))</f>
        <v/>
      </c>
      <c r="H3536" s="1" t="str">
        <f>IF(I3536="","",COUNTIF($G$2:G3536,1))</f>
        <v/>
      </c>
    </row>
    <row r="3537" spans="1:8" x14ac:dyDescent="0.2">
      <c r="A3537" s="1" t="str">
        <f t="shared" si="110"/>
        <v/>
      </c>
      <c r="B3537" s="1" t="str">
        <f t="shared" si="111"/>
        <v/>
      </c>
      <c r="C3537" s="1" t="str">
        <f>IF(I3537="","",IF(J3537="OUT","",IF(COUNTIF($A$2:A3537,A3537)=1,1,"")))</f>
        <v/>
      </c>
      <c r="D3537" s="1" t="str">
        <f>IF(I3537="","",IF(J3537="IN","",IF(COUNTIF($A$2:A3537,A3537)=1,1,"")))</f>
        <v/>
      </c>
      <c r="E3537" s="1" t="str">
        <f>IF(I3537="","",IF(J3537="OUT","",IF(COUNTIF(B$2:$B3537,B3537)=1,1,"")))</f>
        <v/>
      </c>
      <c r="F3537" s="1" t="str">
        <f>IF(I3537="","",IF(J3537="IN","",IF(COUNTIF($B$2:B3537,B3537)=1,1,"")))</f>
        <v/>
      </c>
      <c r="G3537" s="1" t="str">
        <f>IF(I3537="","",COUNTIF($K$1:K3537,K3537))</f>
        <v/>
      </c>
      <c r="H3537" s="1" t="str">
        <f>IF(I3537="","",COUNTIF($G$2:G3537,1))</f>
        <v/>
      </c>
    </row>
    <row r="3538" spans="1:8" x14ac:dyDescent="0.2">
      <c r="A3538" s="1" t="str">
        <f t="shared" si="110"/>
        <v/>
      </c>
      <c r="B3538" s="1" t="str">
        <f t="shared" si="111"/>
        <v/>
      </c>
      <c r="C3538" s="1" t="str">
        <f>IF(I3538="","",IF(J3538="OUT","",IF(COUNTIF($A$2:A3538,A3538)=1,1,"")))</f>
        <v/>
      </c>
      <c r="D3538" s="1" t="str">
        <f>IF(I3538="","",IF(J3538="IN","",IF(COUNTIF($A$2:A3538,A3538)=1,1,"")))</f>
        <v/>
      </c>
      <c r="E3538" s="1" t="str">
        <f>IF(I3538="","",IF(J3538="OUT","",IF(COUNTIF(B$2:$B3538,B3538)=1,1,"")))</f>
        <v/>
      </c>
      <c r="F3538" s="1" t="str">
        <f>IF(I3538="","",IF(J3538="IN","",IF(COUNTIF($B$2:B3538,B3538)=1,1,"")))</f>
        <v/>
      </c>
      <c r="G3538" s="1" t="str">
        <f>IF(I3538="","",COUNTIF($K$1:K3538,K3538))</f>
        <v/>
      </c>
      <c r="H3538" s="1" t="str">
        <f>IF(I3538="","",COUNTIF($G$2:G3538,1))</f>
        <v/>
      </c>
    </row>
    <row r="3539" spans="1:8" x14ac:dyDescent="0.2">
      <c r="A3539" s="1" t="str">
        <f t="shared" si="110"/>
        <v/>
      </c>
      <c r="B3539" s="1" t="str">
        <f t="shared" si="111"/>
        <v/>
      </c>
      <c r="C3539" s="1" t="str">
        <f>IF(I3539="","",IF(J3539="OUT","",IF(COUNTIF($A$2:A3539,A3539)=1,1,"")))</f>
        <v/>
      </c>
      <c r="D3539" s="1" t="str">
        <f>IF(I3539="","",IF(J3539="IN","",IF(COUNTIF($A$2:A3539,A3539)=1,1,"")))</f>
        <v/>
      </c>
      <c r="E3539" s="1" t="str">
        <f>IF(I3539="","",IF(J3539="OUT","",IF(COUNTIF(B$2:$B3539,B3539)=1,1,"")))</f>
        <v/>
      </c>
      <c r="F3539" s="1" t="str">
        <f>IF(I3539="","",IF(J3539="IN","",IF(COUNTIF($B$2:B3539,B3539)=1,1,"")))</f>
        <v/>
      </c>
      <c r="G3539" s="1" t="str">
        <f>IF(I3539="","",COUNTIF($K$1:K3539,K3539))</f>
        <v/>
      </c>
      <c r="H3539" s="1" t="str">
        <f>IF(I3539="","",COUNTIF($G$2:G3539,1))</f>
        <v/>
      </c>
    </row>
    <row r="3540" spans="1:8" x14ac:dyDescent="0.2">
      <c r="A3540" s="1" t="str">
        <f t="shared" si="110"/>
        <v/>
      </c>
      <c r="B3540" s="1" t="str">
        <f t="shared" si="111"/>
        <v/>
      </c>
      <c r="C3540" s="1" t="str">
        <f>IF(I3540="","",IF(J3540="OUT","",IF(COUNTIF($A$2:A3540,A3540)=1,1,"")))</f>
        <v/>
      </c>
      <c r="D3540" s="1" t="str">
        <f>IF(I3540="","",IF(J3540="IN","",IF(COUNTIF($A$2:A3540,A3540)=1,1,"")))</f>
        <v/>
      </c>
      <c r="E3540" s="1" t="str">
        <f>IF(I3540="","",IF(J3540="OUT","",IF(COUNTIF(B$2:$B3540,B3540)=1,1,"")))</f>
        <v/>
      </c>
      <c r="F3540" s="1" t="str">
        <f>IF(I3540="","",IF(J3540="IN","",IF(COUNTIF($B$2:B3540,B3540)=1,1,"")))</f>
        <v/>
      </c>
      <c r="G3540" s="1" t="str">
        <f>IF(I3540="","",COUNTIF($K$1:K3540,K3540))</f>
        <v/>
      </c>
      <c r="H3540" s="1" t="str">
        <f>IF(I3540="","",COUNTIF($G$2:G3540,1))</f>
        <v/>
      </c>
    </row>
    <row r="3541" spans="1:8" x14ac:dyDescent="0.2">
      <c r="A3541" s="1" t="str">
        <f t="shared" si="110"/>
        <v/>
      </c>
      <c r="B3541" s="1" t="str">
        <f t="shared" si="111"/>
        <v/>
      </c>
      <c r="C3541" s="1" t="str">
        <f>IF(I3541="","",IF(J3541="OUT","",IF(COUNTIF($A$2:A3541,A3541)=1,1,"")))</f>
        <v/>
      </c>
      <c r="D3541" s="1" t="str">
        <f>IF(I3541="","",IF(J3541="IN","",IF(COUNTIF($A$2:A3541,A3541)=1,1,"")))</f>
        <v/>
      </c>
      <c r="E3541" s="1" t="str">
        <f>IF(I3541="","",IF(J3541="OUT","",IF(COUNTIF(B$2:$B3541,B3541)=1,1,"")))</f>
        <v/>
      </c>
      <c r="F3541" s="1" t="str">
        <f>IF(I3541="","",IF(J3541="IN","",IF(COUNTIF($B$2:B3541,B3541)=1,1,"")))</f>
        <v/>
      </c>
      <c r="G3541" s="1" t="str">
        <f>IF(I3541="","",COUNTIF($K$1:K3541,K3541))</f>
        <v/>
      </c>
      <c r="H3541" s="1" t="str">
        <f>IF(I3541="","",COUNTIF($G$2:G3541,1))</f>
        <v/>
      </c>
    </row>
    <row r="3542" spans="1:8" x14ac:dyDescent="0.2">
      <c r="A3542" s="1" t="str">
        <f t="shared" si="110"/>
        <v/>
      </c>
      <c r="B3542" s="1" t="str">
        <f t="shared" si="111"/>
        <v/>
      </c>
      <c r="C3542" s="1" t="str">
        <f>IF(I3542="","",IF(J3542="OUT","",IF(COUNTIF($A$2:A3542,A3542)=1,1,"")))</f>
        <v/>
      </c>
      <c r="D3542" s="1" t="str">
        <f>IF(I3542="","",IF(J3542="IN","",IF(COUNTIF($A$2:A3542,A3542)=1,1,"")))</f>
        <v/>
      </c>
      <c r="E3542" s="1" t="str">
        <f>IF(I3542="","",IF(J3542="OUT","",IF(COUNTIF(B$2:$B3542,B3542)=1,1,"")))</f>
        <v/>
      </c>
      <c r="F3542" s="1" t="str">
        <f>IF(I3542="","",IF(J3542="IN","",IF(COUNTIF($B$2:B3542,B3542)=1,1,"")))</f>
        <v/>
      </c>
      <c r="G3542" s="1" t="str">
        <f>IF(I3542="","",COUNTIF($K$1:K3542,K3542))</f>
        <v/>
      </c>
      <c r="H3542" s="1" t="str">
        <f>IF(I3542="","",COUNTIF($G$2:G3542,1))</f>
        <v/>
      </c>
    </row>
    <row r="3543" spans="1:8" x14ac:dyDescent="0.2">
      <c r="A3543" s="1" t="str">
        <f t="shared" si="110"/>
        <v/>
      </c>
      <c r="B3543" s="1" t="str">
        <f t="shared" si="111"/>
        <v/>
      </c>
      <c r="C3543" s="1" t="str">
        <f>IF(I3543="","",IF(J3543="OUT","",IF(COUNTIF($A$2:A3543,A3543)=1,1,"")))</f>
        <v/>
      </c>
      <c r="D3543" s="1" t="str">
        <f>IF(I3543="","",IF(J3543="IN","",IF(COUNTIF($A$2:A3543,A3543)=1,1,"")))</f>
        <v/>
      </c>
      <c r="E3543" s="1" t="str">
        <f>IF(I3543="","",IF(J3543="OUT","",IF(COUNTIF(B$2:$B3543,B3543)=1,1,"")))</f>
        <v/>
      </c>
      <c r="F3543" s="1" t="str">
        <f>IF(I3543="","",IF(J3543="IN","",IF(COUNTIF($B$2:B3543,B3543)=1,1,"")))</f>
        <v/>
      </c>
      <c r="G3543" s="1" t="str">
        <f>IF(I3543="","",COUNTIF($K$1:K3543,K3543))</f>
        <v/>
      </c>
      <c r="H3543" s="1" t="str">
        <f>IF(I3543="","",COUNTIF($G$2:G3543,1))</f>
        <v/>
      </c>
    </row>
    <row r="3544" spans="1:8" x14ac:dyDescent="0.2">
      <c r="A3544" s="1" t="str">
        <f t="shared" si="110"/>
        <v/>
      </c>
      <c r="B3544" s="1" t="str">
        <f t="shared" si="111"/>
        <v/>
      </c>
      <c r="C3544" s="1" t="str">
        <f>IF(I3544="","",IF(J3544="OUT","",IF(COUNTIF($A$2:A3544,A3544)=1,1,"")))</f>
        <v/>
      </c>
      <c r="D3544" s="1" t="str">
        <f>IF(I3544="","",IF(J3544="IN","",IF(COUNTIF($A$2:A3544,A3544)=1,1,"")))</f>
        <v/>
      </c>
      <c r="E3544" s="1" t="str">
        <f>IF(I3544="","",IF(J3544="OUT","",IF(COUNTIF(B$2:$B3544,B3544)=1,1,"")))</f>
        <v/>
      </c>
      <c r="F3544" s="1" t="str">
        <f>IF(I3544="","",IF(J3544="IN","",IF(COUNTIF($B$2:B3544,B3544)=1,1,"")))</f>
        <v/>
      </c>
      <c r="G3544" s="1" t="str">
        <f>IF(I3544="","",COUNTIF($K$1:K3544,K3544))</f>
        <v/>
      </c>
      <c r="H3544" s="1" t="str">
        <f>IF(I3544="","",COUNTIF($G$2:G3544,1))</f>
        <v/>
      </c>
    </row>
    <row r="3545" spans="1:8" x14ac:dyDescent="0.2">
      <c r="A3545" s="1" t="str">
        <f t="shared" si="110"/>
        <v/>
      </c>
      <c r="B3545" s="1" t="str">
        <f t="shared" si="111"/>
        <v/>
      </c>
      <c r="C3545" s="1" t="str">
        <f>IF(I3545="","",IF(J3545="OUT","",IF(COUNTIF($A$2:A3545,A3545)=1,1,"")))</f>
        <v/>
      </c>
      <c r="D3545" s="1" t="str">
        <f>IF(I3545="","",IF(J3545="IN","",IF(COUNTIF($A$2:A3545,A3545)=1,1,"")))</f>
        <v/>
      </c>
      <c r="E3545" s="1" t="str">
        <f>IF(I3545="","",IF(J3545="OUT","",IF(COUNTIF(B$2:$B3545,B3545)=1,1,"")))</f>
        <v/>
      </c>
      <c r="F3545" s="1" t="str">
        <f>IF(I3545="","",IF(J3545="IN","",IF(COUNTIF($B$2:B3545,B3545)=1,1,"")))</f>
        <v/>
      </c>
      <c r="G3545" s="1" t="str">
        <f>IF(I3545="","",COUNTIF($K$1:K3545,K3545))</f>
        <v/>
      </c>
      <c r="H3545" s="1" t="str">
        <f>IF(I3545="","",COUNTIF($G$2:G3545,1))</f>
        <v/>
      </c>
    </row>
    <row r="3546" spans="1:8" x14ac:dyDescent="0.2">
      <c r="A3546" s="1" t="str">
        <f t="shared" si="110"/>
        <v/>
      </c>
      <c r="B3546" s="1" t="str">
        <f t="shared" si="111"/>
        <v/>
      </c>
      <c r="C3546" s="1" t="str">
        <f>IF(I3546="","",IF(J3546="OUT","",IF(COUNTIF($A$2:A3546,A3546)=1,1,"")))</f>
        <v/>
      </c>
      <c r="D3546" s="1" t="str">
        <f>IF(I3546="","",IF(J3546="IN","",IF(COUNTIF($A$2:A3546,A3546)=1,1,"")))</f>
        <v/>
      </c>
      <c r="E3546" s="1" t="str">
        <f>IF(I3546="","",IF(J3546="OUT","",IF(COUNTIF(B$2:$B3546,B3546)=1,1,"")))</f>
        <v/>
      </c>
      <c r="F3546" s="1" t="str">
        <f>IF(I3546="","",IF(J3546="IN","",IF(COUNTIF($B$2:B3546,B3546)=1,1,"")))</f>
        <v/>
      </c>
      <c r="G3546" s="1" t="str">
        <f>IF(I3546="","",COUNTIF($K$1:K3546,K3546))</f>
        <v/>
      </c>
      <c r="H3546" s="1" t="str">
        <f>IF(I3546="","",COUNTIF($G$2:G3546,1))</f>
        <v/>
      </c>
    </row>
    <row r="3547" spans="1:8" x14ac:dyDescent="0.2">
      <c r="A3547" s="1" t="str">
        <f t="shared" si="110"/>
        <v/>
      </c>
      <c r="B3547" s="1" t="str">
        <f t="shared" si="111"/>
        <v/>
      </c>
      <c r="C3547" s="1" t="str">
        <f>IF(I3547="","",IF(J3547="OUT","",IF(COUNTIF($A$2:A3547,A3547)=1,1,"")))</f>
        <v/>
      </c>
      <c r="D3547" s="1" t="str">
        <f>IF(I3547="","",IF(J3547="IN","",IF(COUNTIF($A$2:A3547,A3547)=1,1,"")))</f>
        <v/>
      </c>
      <c r="E3547" s="1" t="str">
        <f>IF(I3547="","",IF(J3547="OUT","",IF(COUNTIF(B$2:$B3547,B3547)=1,1,"")))</f>
        <v/>
      </c>
      <c r="F3547" s="1" t="str">
        <f>IF(I3547="","",IF(J3547="IN","",IF(COUNTIF($B$2:B3547,B3547)=1,1,"")))</f>
        <v/>
      </c>
      <c r="G3547" s="1" t="str">
        <f>IF(I3547="","",COUNTIF($K$1:K3547,K3547))</f>
        <v/>
      </c>
      <c r="H3547" s="1" t="str">
        <f>IF(I3547="","",COUNTIF($G$2:G3547,1))</f>
        <v/>
      </c>
    </row>
    <row r="3548" spans="1:8" x14ac:dyDescent="0.2">
      <c r="A3548" s="1" t="str">
        <f t="shared" si="110"/>
        <v/>
      </c>
      <c r="B3548" s="1" t="str">
        <f t="shared" si="111"/>
        <v/>
      </c>
      <c r="C3548" s="1" t="str">
        <f>IF(I3548="","",IF(J3548="OUT","",IF(COUNTIF($A$2:A3548,A3548)=1,1,"")))</f>
        <v/>
      </c>
      <c r="D3548" s="1" t="str">
        <f>IF(I3548="","",IF(J3548="IN","",IF(COUNTIF($A$2:A3548,A3548)=1,1,"")))</f>
        <v/>
      </c>
      <c r="E3548" s="1" t="str">
        <f>IF(I3548="","",IF(J3548="OUT","",IF(COUNTIF(B$2:$B3548,B3548)=1,1,"")))</f>
        <v/>
      </c>
      <c r="F3548" s="1" t="str">
        <f>IF(I3548="","",IF(J3548="IN","",IF(COUNTIF($B$2:B3548,B3548)=1,1,"")))</f>
        <v/>
      </c>
      <c r="G3548" s="1" t="str">
        <f>IF(I3548="","",COUNTIF($K$1:K3548,K3548))</f>
        <v/>
      </c>
      <c r="H3548" s="1" t="str">
        <f>IF(I3548="","",COUNTIF($G$2:G3548,1))</f>
        <v/>
      </c>
    </row>
    <row r="3549" spans="1:8" x14ac:dyDescent="0.2">
      <c r="A3549" s="1" t="str">
        <f t="shared" si="110"/>
        <v/>
      </c>
      <c r="B3549" s="1" t="str">
        <f t="shared" si="111"/>
        <v/>
      </c>
      <c r="C3549" s="1" t="str">
        <f>IF(I3549="","",IF(J3549="OUT","",IF(COUNTIF($A$2:A3549,A3549)=1,1,"")))</f>
        <v/>
      </c>
      <c r="D3549" s="1" t="str">
        <f>IF(I3549="","",IF(J3549="IN","",IF(COUNTIF($A$2:A3549,A3549)=1,1,"")))</f>
        <v/>
      </c>
      <c r="E3549" s="1" t="str">
        <f>IF(I3549="","",IF(J3549="OUT","",IF(COUNTIF(B$2:$B3549,B3549)=1,1,"")))</f>
        <v/>
      </c>
      <c r="F3549" s="1" t="str">
        <f>IF(I3549="","",IF(J3549="IN","",IF(COUNTIF($B$2:B3549,B3549)=1,1,"")))</f>
        <v/>
      </c>
      <c r="G3549" s="1" t="str">
        <f>IF(I3549="","",COUNTIF($K$1:K3549,K3549))</f>
        <v/>
      </c>
      <c r="H3549" s="1" t="str">
        <f>IF(I3549="","",COUNTIF($G$2:G3549,1))</f>
        <v/>
      </c>
    </row>
    <row r="3550" spans="1:8" x14ac:dyDescent="0.2">
      <c r="A3550" s="1" t="str">
        <f t="shared" si="110"/>
        <v/>
      </c>
      <c r="B3550" s="1" t="str">
        <f t="shared" si="111"/>
        <v/>
      </c>
      <c r="C3550" s="1" t="str">
        <f>IF(I3550="","",IF(J3550="OUT","",IF(COUNTIF($A$2:A3550,A3550)=1,1,"")))</f>
        <v/>
      </c>
      <c r="D3550" s="1" t="str">
        <f>IF(I3550="","",IF(J3550="IN","",IF(COUNTIF($A$2:A3550,A3550)=1,1,"")))</f>
        <v/>
      </c>
      <c r="E3550" s="1" t="str">
        <f>IF(I3550="","",IF(J3550="OUT","",IF(COUNTIF(B$2:$B3550,B3550)=1,1,"")))</f>
        <v/>
      </c>
      <c r="F3550" s="1" t="str">
        <f>IF(I3550="","",IF(J3550="IN","",IF(COUNTIF($B$2:B3550,B3550)=1,1,"")))</f>
        <v/>
      </c>
      <c r="G3550" s="1" t="str">
        <f>IF(I3550="","",COUNTIF($K$1:K3550,K3550))</f>
        <v/>
      </c>
      <c r="H3550" s="1" t="str">
        <f>IF(I3550="","",COUNTIF($G$2:G3550,1))</f>
        <v/>
      </c>
    </row>
    <row r="3551" spans="1:8" x14ac:dyDescent="0.2">
      <c r="A3551" s="1" t="str">
        <f t="shared" si="110"/>
        <v/>
      </c>
      <c r="B3551" s="1" t="str">
        <f t="shared" si="111"/>
        <v/>
      </c>
      <c r="C3551" s="1" t="str">
        <f>IF(I3551="","",IF(J3551="OUT","",IF(COUNTIF($A$2:A3551,A3551)=1,1,"")))</f>
        <v/>
      </c>
      <c r="D3551" s="1" t="str">
        <f>IF(I3551="","",IF(J3551="IN","",IF(COUNTIF($A$2:A3551,A3551)=1,1,"")))</f>
        <v/>
      </c>
      <c r="E3551" s="1" t="str">
        <f>IF(I3551="","",IF(J3551="OUT","",IF(COUNTIF(B$2:$B3551,B3551)=1,1,"")))</f>
        <v/>
      </c>
      <c r="F3551" s="1" t="str">
        <f>IF(I3551="","",IF(J3551="IN","",IF(COUNTIF($B$2:B3551,B3551)=1,1,"")))</f>
        <v/>
      </c>
      <c r="G3551" s="1" t="str">
        <f>IF(I3551="","",COUNTIF($K$1:K3551,K3551))</f>
        <v/>
      </c>
      <c r="H3551" s="1" t="str">
        <f>IF(I3551="","",COUNTIF($G$2:G3551,1))</f>
        <v/>
      </c>
    </row>
    <row r="3552" spans="1:8" x14ac:dyDescent="0.2">
      <c r="A3552" s="1" t="str">
        <f t="shared" si="110"/>
        <v/>
      </c>
      <c r="B3552" s="1" t="str">
        <f t="shared" si="111"/>
        <v/>
      </c>
      <c r="C3552" s="1" t="str">
        <f>IF(I3552="","",IF(J3552="OUT","",IF(COUNTIF($A$2:A3552,A3552)=1,1,"")))</f>
        <v/>
      </c>
      <c r="D3552" s="1" t="str">
        <f>IF(I3552="","",IF(J3552="IN","",IF(COUNTIF($A$2:A3552,A3552)=1,1,"")))</f>
        <v/>
      </c>
      <c r="E3552" s="1" t="str">
        <f>IF(I3552="","",IF(J3552="OUT","",IF(COUNTIF(B$2:$B3552,B3552)=1,1,"")))</f>
        <v/>
      </c>
      <c r="F3552" s="1" t="str">
        <f>IF(I3552="","",IF(J3552="IN","",IF(COUNTIF($B$2:B3552,B3552)=1,1,"")))</f>
        <v/>
      </c>
      <c r="G3552" s="1" t="str">
        <f>IF(I3552="","",COUNTIF($K$1:K3552,K3552))</f>
        <v/>
      </c>
      <c r="H3552" s="1" t="str">
        <f>IF(I3552="","",COUNTIF($G$2:G3552,1))</f>
        <v/>
      </c>
    </row>
    <row r="3553" spans="1:8" x14ac:dyDescent="0.2">
      <c r="A3553" s="1" t="str">
        <f t="shared" si="110"/>
        <v/>
      </c>
      <c r="B3553" s="1" t="str">
        <f t="shared" si="111"/>
        <v/>
      </c>
      <c r="C3553" s="1" t="str">
        <f>IF(I3553="","",IF(J3553="OUT","",IF(COUNTIF($A$2:A3553,A3553)=1,1,"")))</f>
        <v/>
      </c>
      <c r="D3553" s="1" t="str">
        <f>IF(I3553="","",IF(J3553="IN","",IF(COUNTIF($A$2:A3553,A3553)=1,1,"")))</f>
        <v/>
      </c>
      <c r="E3553" s="1" t="str">
        <f>IF(I3553="","",IF(J3553="OUT","",IF(COUNTIF(B$2:$B3553,B3553)=1,1,"")))</f>
        <v/>
      </c>
      <c r="F3553" s="1" t="str">
        <f>IF(I3553="","",IF(J3553="IN","",IF(COUNTIF($B$2:B3553,B3553)=1,1,"")))</f>
        <v/>
      </c>
      <c r="G3553" s="1" t="str">
        <f>IF(I3553="","",COUNTIF($K$1:K3553,K3553))</f>
        <v/>
      </c>
      <c r="H3553" s="1" t="str">
        <f>IF(I3553="","",COUNTIF($G$2:G3553,1))</f>
        <v/>
      </c>
    </row>
    <row r="3554" spans="1:8" x14ac:dyDescent="0.2">
      <c r="A3554" s="1" t="str">
        <f t="shared" si="110"/>
        <v/>
      </c>
      <c r="B3554" s="1" t="str">
        <f t="shared" si="111"/>
        <v/>
      </c>
      <c r="C3554" s="1" t="str">
        <f>IF(I3554="","",IF(J3554="OUT","",IF(COUNTIF($A$2:A3554,A3554)=1,1,"")))</f>
        <v/>
      </c>
      <c r="D3554" s="1" t="str">
        <f>IF(I3554="","",IF(J3554="IN","",IF(COUNTIF($A$2:A3554,A3554)=1,1,"")))</f>
        <v/>
      </c>
      <c r="E3554" s="1" t="str">
        <f>IF(I3554="","",IF(J3554="OUT","",IF(COUNTIF(B$2:$B3554,B3554)=1,1,"")))</f>
        <v/>
      </c>
      <c r="F3554" s="1" t="str">
        <f>IF(I3554="","",IF(J3554="IN","",IF(COUNTIF($B$2:B3554,B3554)=1,1,"")))</f>
        <v/>
      </c>
      <c r="G3554" s="1" t="str">
        <f>IF(I3554="","",COUNTIF($K$1:K3554,K3554))</f>
        <v/>
      </c>
      <c r="H3554" s="1" t="str">
        <f>IF(I3554="","",COUNTIF($G$2:G3554,1))</f>
        <v/>
      </c>
    </row>
    <row r="3555" spans="1:8" x14ac:dyDescent="0.2">
      <c r="A3555" s="1" t="str">
        <f t="shared" si="110"/>
        <v/>
      </c>
      <c r="B3555" s="1" t="str">
        <f t="shared" si="111"/>
        <v/>
      </c>
      <c r="C3555" s="1" t="str">
        <f>IF(I3555="","",IF(J3555="OUT","",IF(COUNTIF($A$2:A3555,A3555)=1,1,"")))</f>
        <v/>
      </c>
      <c r="D3555" s="1" t="str">
        <f>IF(I3555="","",IF(J3555="IN","",IF(COUNTIF($A$2:A3555,A3555)=1,1,"")))</f>
        <v/>
      </c>
      <c r="E3555" s="1" t="str">
        <f>IF(I3555="","",IF(J3555="OUT","",IF(COUNTIF(B$2:$B3555,B3555)=1,1,"")))</f>
        <v/>
      </c>
      <c r="F3555" s="1" t="str">
        <f>IF(I3555="","",IF(J3555="IN","",IF(COUNTIF($B$2:B3555,B3555)=1,1,"")))</f>
        <v/>
      </c>
      <c r="G3555" s="1" t="str">
        <f>IF(I3555="","",COUNTIF($K$1:K3555,K3555))</f>
        <v/>
      </c>
      <c r="H3555" s="1" t="str">
        <f>IF(I3555="","",COUNTIF($G$2:G3555,1))</f>
        <v/>
      </c>
    </row>
    <row r="3556" spans="1:8" x14ac:dyDescent="0.2">
      <c r="A3556" s="1" t="str">
        <f t="shared" ref="A3556:A3619" si="112">IF(I3556="","",L3556&amp;"-"&amp;K3556&amp;"-"&amp;I3556&amp;"-"&amp;J3556)</f>
        <v/>
      </c>
      <c r="B3556" s="1" t="str">
        <f t="shared" ref="B3556:B3619" si="113">IF(I3556="","",L3556&amp;"-"&amp;K3556&amp;"-"&amp;J3556)</f>
        <v/>
      </c>
      <c r="C3556" s="1" t="str">
        <f>IF(I3556="","",IF(J3556="OUT","",IF(COUNTIF($A$2:A3556,A3556)=1,1,"")))</f>
        <v/>
      </c>
      <c r="D3556" s="1" t="str">
        <f>IF(I3556="","",IF(J3556="IN","",IF(COUNTIF($A$2:A3556,A3556)=1,1,"")))</f>
        <v/>
      </c>
      <c r="E3556" s="1" t="str">
        <f>IF(I3556="","",IF(J3556="OUT","",IF(COUNTIF(B$2:$B3556,B3556)=1,1,"")))</f>
        <v/>
      </c>
      <c r="F3556" s="1" t="str">
        <f>IF(I3556="","",IF(J3556="IN","",IF(COUNTIF($B$2:B3556,B3556)=1,1,"")))</f>
        <v/>
      </c>
      <c r="G3556" s="1" t="str">
        <f>IF(I3556="","",COUNTIF($K$1:K3556,K3556))</f>
        <v/>
      </c>
      <c r="H3556" s="1" t="str">
        <f>IF(I3556="","",COUNTIF($G$2:G3556,1))</f>
        <v/>
      </c>
    </row>
    <row r="3557" spans="1:8" x14ac:dyDescent="0.2">
      <c r="A3557" s="1" t="str">
        <f t="shared" si="112"/>
        <v/>
      </c>
      <c r="B3557" s="1" t="str">
        <f t="shared" si="113"/>
        <v/>
      </c>
      <c r="C3557" s="1" t="str">
        <f>IF(I3557="","",IF(J3557="OUT","",IF(COUNTIF($A$2:A3557,A3557)=1,1,"")))</f>
        <v/>
      </c>
      <c r="D3557" s="1" t="str">
        <f>IF(I3557="","",IF(J3557="IN","",IF(COUNTIF($A$2:A3557,A3557)=1,1,"")))</f>
        <v/>
      </c>
      <c r="E3557" s="1" t="str">
        <f>IF(I3557="","",IF(J3557="OUT","",IF(COUNTIF(B$2:$B3557,B3557)=1,1,"")))</f>
        <v/>
      </c>
      <c r="F3557" s="1" t="str">
        <f>IF(I3557="","",IF(J3557="IN","",IF(COUNTIF($B$2:B3557,B3557)=1,1,"")))</f>
        <v/>
      </c>
      <c r="G3557" s="1" t="str">
        <f>IF(I3557="","",COUNTIF($K$1:K3557,K3557))</f>
        <v/>
      </c>
      <c r="H3557" s="1" t="str">
        <f>IF(I3557="","",COUNTIF($G$2:G3557,1))</f>
        <v/>
      </c>
    </row>
    <row r="3558" spans="1:8" x14ac:dyDescent="0.2">
      <c r="A3558" s="1" t="str">
        <f t="shared" si="112"/>
        <v/>
      </c>
      <c r="B3558" s="1" t="str">
        <f t="shared" si="113"/>
        <v/>
      </c>
      <c r="C3558" s="1" t="str">
        <f>IF(I3558="","",IF(J3558="OUT","",IF(COUNTIF($A$2:A3558,A3558)=1,1,"")))</f>
        <v/>
      </c>
      <c r="D3558" s="1" t="str">
        <f>IF(I3558="","",IF(J3558="IN","",IF(COUNTIF($A$2:A3558,A3558)=1,1,"")))</f>
        <v/>
      </c>
      <c r="E3558" s="1" t="str">
        <f>IF(I3558="","",IF(J3558="OUT","",IF(COUNTIF(B$2:$B3558,B3558)=1,1,"")))</f>
        <v/>
      </c>
      <c r="F3558" s="1" t="str">
        <f>IF(I3558="","",IF(J3558="IN","",IF(COUNTIF($B$2:B3558,B3558)=1,1,"")))</f>
        <v/>
      </c>
      <c r="G3558" s="1" t="str">
        <f>IF(I3558="","",COUNTIF($K$1:K3558,K3558))</f>
        <v/>
      </c>
      <c r="H3558" s="1" t="str">
        <f>IF(I3558="","",COUNTIF($G$2:G3558,1))</f>
        <v/>
      </c>
    </row>
    <row r="3559" spans="1:8" x14ac:dyDescent="0.2">
      <c r="A3559" s="1" t="str">
        <f t="shared" si="112"/>
        <v/>
      </c>
      <c r="B3559" s="1" t="str">
        <f t="shared" si="113"/>
        <v/>
      </c>
      <c r="C3559" s="1" t="str">
        <f>IF(I3559="","",IF(J3559="OUT","",IF(COUNTIF($A$2:A3559,A3559)=1,1,"")))</f>
        <v/>
      </c>
      <c r="D3559" s="1" t="str">
        <f>IF(I3559="","",IF(J3559="IN","",IF(COUNTIF($A$2:A3559,A3559)=1,1,"")))</f>
        <v/>
      </c>
      <c r="E3559" s="1" t="str">
        <f>IF(I3559="","",IF(J3559="OUT","",IF(COUNTIF(B$2:$B3559,B3559)=1,1,"")))</f>
        <v/>
      </c>
      <c r="F3559" s="1" t="str">
        <f>IF(I3559="","",IF(J3559="IN","",IF(COUNTIF($B$2:B3559,B3559)=1,1,"")))</f>
        <v/>
      </c>
      <c r="G3559" s="1" t="str">
        <f>IF(I3559="","",COUNTIF($K$1:K3559,K3559))</f>
        <v/>
      </c>
      <c r="H3559" s="1" t="str">
        <f>IF(I3559="","",COUNTIF($G$2:G3559,1))</f>
        <v/>
      </c>
    </row>
    <row r="3560" spans="1:8" x14ac:dyDescent="0.2">
      <c r="A3560" s="1" t="str">
        <f t="shared" si="112"/>
        <v/>
      </c>
      <c r="B3560" s="1" t="str">
        <f t="shared" si="113"/>
        <v/>
      </c>
      <c r="C3560" s="1" t="str">
        <f>IF(I3560="","",IF(J3560="OUT","",IF(COUNTIF($A$2:A3560,A3560)=1,1,"")))</f>
        <v/>
      </c>
      <c r="D3560" s="1" t="str">
        <f>IF(I3560="","",IF(J3560="IN","",IF(COUNTIF($A$2:A3560,A3560)=1,1,"")))</f>
        <v/>
      </c>
      <c r="E3560" s="1" t="str">
        <f>IF(I3560="","",IF(J3560="OUT","",IF(COUNTIF(B$2:$B3560,B3560)=1,1,"")))</f>
        <v/>
      </c>
      <c r="F3560" s="1" t="str">
        <f>IF(I3560="","",IF(J3560="IN","",IF(COUNTIF($B$2:B3560,B3560)=1,1,"")))</f>
        <v/>
      </c>
      <c r="G3560" s="1" t="str">
        <f>IF(I3560="","",COUNTIF($K$1:K3560,K3560))</f>
        <v/>
      </c>
      <c r="H3560" s="1" t="str">
        <f>IF(I3560="","",COUNTIF($G$2:G3560,1))</f>
        <v/>
      </c>
    </row>
    <row r="3561" spans="1:8" x14ac:dyDescent="0.2">
      <c r="A3561" s="1" t="str">
        <f t="shared" si="112"/>
        <v/>
      </c>
      <c r="B3561" s="1" t="str">
        <f t="shared" si="113"/>
        <v/>
      </c>
      <c r="C3561" s="1" t="str">
        <f>IF(I3561="","",IF(J3561="OUT","",IF(COUNTIF($A$2:A3561,A3561)=1,1,"")))</f>
        <v/>
      </c>
      <c r="D3561" s="1" t="str">
        <f>IF(I3561="","",IF(J3561="IN","",IF(COUNTIF($A$2:A3561,A3561)=1,1,"")))</f>
        <v/>
      </c>
      <c r="E3561" s="1" t="str">
        <f>IF(I3561="","",IF(J3561="OUT","",IF(COUNTIF(B$2:$B3561,B3561)=1,1,"")))</f>
        <v/>
      </c>
      <c r="F3561" s="1" t="str">
        <f>IF(I3561="","",IF(J3561="IN","",IF(COUNTIF($B$2:B3561,B3561)=1,1,"")))</f>
        <v/>
      </c>
      <c r="G3561" s="1" t="str">
        <f>IF(I3561="","",COUNTIF($K$1:K3561,K3561))</f>
        <v/>
      </c>
      <c r="H3561" s="1" t="str">
        <f>IF(I3561="","",COUNTIF($G$2:G3561,1))</f>
        <v/>
      </c>
    </row>
    <row r="3562" spans="1:8" x14ac:dyDescent="0.2">
      <c r="A3562" s="1" t="str">
        <f t="shared" si="112"/>
        <v/>
      </c>
      <c r="B3562" s="1" t="str">
        <f t="shared" si="113"/>
        <v/>
      </c>
      <c r="C3562" s="1" t="str">
        <f>IF(I3562="","",IF(J3562="OUT","",IF(COUNTIF($A$2:A3562,A3562)=1,1,"")))</f>
        <v/>
      </c>
      <c r="D3562" s="1" t="str">
        <f>IF(I3562="","",IF(J3562="IN","",IF(COUNTIF($A$2:A3562,A3562)=1,1,"")))</f>
        <v/>
      </c>
      <c r="E3562" s="1" t="str">
        <f>IF(I3562="","",IF(J3562="OUT","",IF(COUNTIF(B$2:$B3562,B3562)=1,1,"")))</f>
        <v/>
      </c>
      <c r="F3562" s="1" t="str">
        <f>IF(I3562="","",IF(J3562="IN","",IF(COUNTIF($B$2:B3562,B3562)=1,1,"")))</f>
        <v/>
      </c>
      <c r="G3562" s="1" t="str">
        <f>IF(I3562="","",COUNTIF($K$1:K3562,K3562))</f>
        <v/>
      </c>
      <c r="H3562" s="1" t="str">
        <f>IF(I3562="","",COUNTIF($G$2:G3562,1))</f>
        <v/>
      </c>
    </row>
    <row r="3563" spans="1:8" x14ac:dyDescent="0.2">
      <c r="A3563" s="1" t="str">
        <f t="shared" si="112"/>
        <v/>
      </c>
      <c r="B3563" s="1" t="str">
        <f t="shared" si="113"/>
        <v/>
      </c>
      <c r="C3563" s="1" t="str">
        <f>IF(I3563="","",IF(J3563="OUT","",IF(COUNTIF($A$2:A3563,A3563)=1,1,"")))</f>
        <v/>
      </c>
      <c r="D3563" s="1" t="str">
        <f>IF(I3563="","",IF(J3563="IN","",IF(COUNTIF($A$2:A3563,A3563)=1,1,"")))</f>
        <v/>
      </c>
      <c r="E3563" s="1" t="str">
        <f>IF(I3563="","",IF(J3563="OUT","",IF(COUNTIF(B$2:$B3563,B3563)=1,1,"")))</f>
        <v/>
      </c>
      <c r="F3563" s="1" t="str">
        <f>IF(I3563="","",IF(J3563="IN","",IF(COUNTIF($B$2:B3563,B3563)=1,1,"")))</f>
        <v/>
      </c>
      <c r="G3563" s="1" t="str">
        <f>IF(I3563="","",COUNTIF($K$1:K3563,K3563))</f>
        <v/>
      </c>
      <c r="H3563" s="1" t="str">
        <f>IF(I3563="","",COUNTIF($G$2:G3563,1))</f>
        <v/>
      </c>
    </row>
    <row r="3564" spans="1:8" x14ac:dyDescent="0.2">
      <c r="A3564" s="1" t="str">
        <f t="shared" si="112"/>
        <v/>
      </c>
      <c r="B3564" s="1" t="str">
        <f t="shared" si="113"/>
        <v/>
      </c>
      <c r="C3564" s="1" t="str">
        <f>IF(I3564="","",IF(J3564="OUT","",IF(COUNTIF($A$2:A3564,A3564)=1,1,"")))</f>
        <v/>
      </c>
      <c r="D3564" s="1" t="str">
        <f>IF(I3564="","",IF(J3564="IN","",IF(COUNTIF($A$2:A3564,A3564)=1,1,"")))</f>
        <v/>
      </c>
      <c r="E3564" s="1" t="str">
        <f>IF(I3564="","",IF(J3564="OUT","",IF(COUNTIF(B$2:$B3564,B3564)=1,1,"")))</f>
        <v/>
      </c>
      <c r="F3564" s="1" t="str">
        <f>IF(I3564="","",IF(J3564="IN","",IF(COUNTIF($B$2:B3564,B3564)=1,1,"")))</f>
        <v/>
      </c>
      <c r="G3564" s="1" t="str">
        <f>IF(I3564="","",COUNTIF($K$1:K3564,K3564))</f>
        <v/>
      </c>
      <c r="H3564" s="1" t="str">
        <f>IF(I3564="","",COUNTIF($G$2:G3564,1))</f>
        <v/>
      </c>
    </row>
    <row r="3565" spans="1:8" x14ac:dyDescent="0.2">
      <c r="A3565" s="1" t="str">
        <f t="shared" si="112"/>
        <v/>
      </c>
      <c r="B3565" s="1" t="str">
        <f t="shared" si="113"/>
        <v/>
      </c>
      <c r="C3565" s="1" t="str">
        <f>IF(I3565="","",IF(J3565="OUT","",IF(COUNTIF($A$2:A3565,A3565)=1,1,"")))</f>
        <v/>
      </c>
      <c r="D3565" s="1" t="str">
        <f>IF(I3565="","",IF(J3565="IN","",IF(COUNTIF($A$2:A3565,A3565)=1,1,"")))</f>
        <v/>
      </c>
      <c r="E3565" s="1" t="str">
        <f>IF(I3565="","",IF(J3565="OUT","",IF(COUNTIF(B$2:$B3565,B3565)=1,1,"")))</f>
        <v/>
      </c>
      <c r="F3565" s="1" t="str">
        <f>IF(I3565="","",IF(J3565="IN","",IF(COUNTIF($B$2:B3565,B3565)=1,1,"")))</f>
        <v/>
      </c>
      <c r="G3565" s="1" t="str">
        <f>IF(I3565="","",COUNTIF($K$1:K3565,K3565))</f>
        <v/>
      </c>
      <c r="H3565" s="1" t="str">
        <f>IF(I3565="","",COUNTIF($G$2:G3565,1))</f>
        <v/>
      </c>
    </row>
    <row r="3566" spans="1:8" x14ac:dyDescent="0.2">
      <c r="A3566" s="1" t="str">
        <f t="shared" si="112"/>
        <v/>
      </c>
      <c r="B3566" s="1" t="str">
        <f t="shared" si="113"/>
        <v/>
      </c>
      <c r="C3566" s="1" t="str">
        <f>IF(I3566="","",IF(J3566="OUT","",IF(COUNTIF($A$2:A3566,A3566)=1,1,"")))</f>
        <v/>
      </c>
      <c r="D3566" s="1" t="str">
        <f>IF(I3566="","",IF(J3566="IN","",IF(COUNTIF($A$2:A3566,A3566)=1,1,"")))</f>
        <v/>
      </c>
      <c r="E3566" s="1" t="str">
        <f>IF(I3566="","",IF(J3566="OUT","",IF(COUNTIF(B$2:$B3566,B3566)=1,1,"")))</f>
        <v/>
      </c>
      <c r="F3566" s="1" t="str">
        <f>IF(I3566="","",IF(J3566="IN","",IF(COUNTIF($B$2:B3566,B3566)=1,1,"")))</f>
        <v/>
      </c>
      <c r="G3566" s="1" t="str">
        <f>IF(I3566="","",COUNTIF($K$1:K3566,K3566))</f>
        <v/>
      </c>
      <c r="H3566" s="1" t="str">
        <f>IF(I3566="","",COUNTIF($G$2:G3566,1))</f>
        <v/>
      </c>
    </row>
    <row r="3567" spans="1:8" x14ac:dyDescent="0.2">
      <c r="A3567" s="1" t="str">
        <f t="shared" si="112"/>
        <v/>
      </c>
      <c r="B3567" s="1" t="str">
        <f t="shared" si="113"/>
        <v/>
      </c>
      <c r="C3567" s="1" t="str">
        <f>IF(I3567="","",IF(J3567="OUT","",IF(COUNTIF($A$2:A3567,A3567)=1,1,"")))</f>
        <v/>
      </c>
      <c r="D3567" s="1" t="str">
        <f>IF(I3567="","",IF(J3567="IN","",IF(COUNTIF($A$2:A3567,A3567)=1,1,"")))</f>
        <v/>
      </c>
      <c r="E3567" s="1" t="str">
        <f>IF(I3567="","",IF(J3567="OUT","",IF(COUNTIF(B$2:$B3567,B3567)=1,1,"")))</f>
        <v/>
      </c>
      <c r="F3567" s="1" t="str">
        <f>IF(I3567="","",IF(J3567="IN","",IF(COUNTIF($B$2:B3567,B3567)=1,1,"")))</f>
        <v/>
      </c>
      <c r="G3567" s="1" t="str">
        <f>IF(I3567="","",COUNTIF($K$1:K3567,K3567))</f>
        <v/>
      </c>
      <c r="H3567" s="1" t="str">
        <f>IF(I3567="","",COUNTIF($G$2:G3567,1))</f>
        <v/>
      </c>
    </row>
    <row r="3568" spans="1:8" x14ac:dyDescent="0.2">
      <c r="A3568" s="1" t="str">
        <f t="shared" si="112"/>
        <v/>
      </c>
      <c r="B3568" s="1" t="str">
        <f t="shared" si="113"/>
        <v/>
      </c>
      <c r="C3568" s="1" t="str">
        <f>IF(I3568="","",IF(J3568="OUT","",IF(COUNTIF($A$2:A3568,A3568)=1,1,"")))</f>
        <v/>
      </c>
      <c r="D3568" s="1" t="str">
        <f>IF(I3568="","",IF(J3568="IN","",IF(COUNTIF($A$2:A3568,A3568)=1,1,"")))</f>
        <v/>
      </c>
      <c r="E3568" s="1" t="str">
        <f>IF(I3568="","",IF(J3568="OUT","",IF(COUNTIF(B$2:$B3568,B3568)=1,1,"")))</f>
        <v/>
      </c>
      <c r="F3568" s="1" t="str">
        <f>IF(I3568="","",IF(J3568="IN","",IF(COUNTIF($B$2:B3568,B3568)=1,1,"")))</f>
        <v/>
      </c>
      <c r="G3568" s="1" t="str">
        <f>IF(I3568="","",COUNTIF($K$1:K3568,K3568))</f>
        <v/>
      </c>
      <c r="H3568" s="1" t="str">
        <f>IF(I3568="","",COUNTIF($G$2:G3568,1))</f>
        <v/>
      </c>
    </row>
    <row r="3569" spans="1:8" x14ac:dyDescent="0.2">
      <c r="A3569" s="1" t="str">
        <f t="shared" si="112"/>
        <v/>
      </c>
      <c r="B3569" s="1" t="str">
        <f t="shared" si="113"/>
        <v/>
      </c>
      <c r="C3569" s="1" t="str">
        <f>IF(I3569="","",IF(J3569="OUT","",IF(COUNTIF($A$2:A3569,A3569)=1,1,"")))</f>
        <v/>
      </c>
      <c r="D3569" s="1" t="str">
        <f>IF(I3569="","",IF(J3569="IN","",IF(COUNTIF($A$2:A3569,A3569)=1,1,"")))</f>
        <v/>
      </c>
      <c r="E3569" s="1" t="str">
        <f>IF(I3569="","",IF(J3569="OUT","",IF(COUNTIF(B$2:$B3569,B3569)=1,1,"")))</f>
        <v/>
      </c>
      <c r="F3569" s="1" t="str">
        <f>IF(I3569="","",IF(J3569="IN","",IF(COUNTIF($B$2:B3569,B3569)=1,1,"")))</f>
        <v/>
      </c>
      <c r="G3569" s="1" t="str">
        <f>IF(I3569="","",COUNTIF($K$1:K3569,K3569))</f>
        <v/>
      </c>
      <c r="H3569" s="1" t="str">
        <f>IF(I3569="","",COUNTIF($G$2:G3569,1))</f>
        <v/>
      </c>
    </row>
    <row r="3570" spans="1:8" x14ac:dyDescent="0.2">
      <c r="A3570" s="1" t="str">
        <f t="shared" si="112"/>
        <v/>
      </c>
      <c r="B3570" s="1" t="str">
        <f t="shared" si="113"/>
        <v/>
      </c>
      <c r="C3570" s="1" t="str">
        <f>IF(I3570="","",IF(J3570="OUT","",IF(COUNTIF($A$2:A3570,A3570)=1,1,"")))</f>
        <v/>
      </c>
      <c r="D3570" s="1" t="str">
        <f>IF(I3570="","",IF(J3570="IN","",IF(COUNTIF($A$2:A3570,A3570)=1,1,"")))</f>
        <v/>
      </c>
      <c r="E3570" s="1" t="str">
        <f>IF(I3570="","",IF(J3570="OUT","",IF(COUNTIF(B$2:$B3570,B3570)=1,1,"")))</f>
        <v/>
      </c>
      <c r="F3570" s="1" t="str">
        <f>IF(I3570="","",IF(J3570="IN","",IF(COUNTIF($B$2:B3570,B3570)=1,1,"")))</f>
        <v/>
      </c>
      <c r="G3570" s="1" t="str">
        <f>IF(I3570="","",COUNTIF($K$1:K3570,K3570))</f>
        <v/>
      </c>
      <c r="H3570" s="1" t="str">
        <f>IF(I3570="","",COUNTIF($G$2:G3570,1))</f>
        <v/>
      </c>
    </row>
    <row r="3571" spans="1:8" x14ac:dyDescent="0.2">
      <c r="A3571" s="1" t="str">
        <f t="shared" si="112"/>
        <v/>
      </c>
      <c r="B3571" s="1" t="str">
        <f t="shared" si="113"/>
        <v/>
      </c>
      <c r="C3571" s="1" t="str">
        <f>IF(I3571="","",IF(J3571="OUT","",IF(COUNTIF($A$2:A3571,A3571)=1,1,"")))</f>
        <v/>
      </c>
      <c r="D3571" s="1" t="str">
        <f>IF(I3571="","",IF(J3571="IN","",IF(COUNTIF($A$2:A3571,A3571)=1,1,"")))</f>
        <v/>
      </c>
      <c r="E3571" s="1" t="str">
        <f>IF(I3571="","",IF(J3571="OUT","",IF(COUNTIF(B$2:$B3571,B3571)=1,1,"")))</f>
        <v/>
      </c>
      <c r="F3571" s="1" t="str">
        <f>IF(I3571="","",IF(J3571="IN","",IF(COUNTIF($B$2:B3571,B3571)=1,1,"")))</f>
        <v/>
      </c>
      <c r="G3571" s="1" t="str">
        <f>IF(I3571="","",COUNTIF($K$1:K3571,K3571))</f>
        <v/>
      </c>
      <c r="H3571" s="1" t="str">
        <f>IF(I3571="","",COUNTIF($G$2:G3571,1))</f>
        <v/>
      </c>
    </row>
    <row r="3572" spans="1:8" x14ac:dyDescent="0.2">
      <c r="A3572" s="1" t="str">
        <f t="shared" si="112"/>
        <v/>
      </c>
      <c r="B3572" s="1" t="str">
        <f t="shared" si="113"/>
        <v/>
      </c>
      <c r="C3572" s="1" t="str">
        <f>IF(I3572="","",IF(J3572="OUT","",IF(COUNTIF($A$2:A3572,A3572)=1,1,"")))</f>
        <v/>
      </c>
      <c r="D3572" s="1" t="str">
        <f>IF(I3572="","",IF(J3572="IN","",IF(COUNTIF($A$2:A3572,A3572)=1,1,"")))</f>
        <v/>
      </c>
      <c r="E3572" s="1" t="str">
        <f>IF(I3572="","",IF(J3572="OUT","",IF(COUNTIF(B$2:$B3572,B3572)=1,1,"")))</f>
        <v/>
      </c>
      <c r="F3572" s="1" t="str">
        <f>IF(I3572="","",IF(J3572="IN","",IF(COUNTIF($B$2:B3572,B3572)=1,1,"")))</f>
        <v/>
      </c>
      <c r="G3572" s="1" t="str">
        <f>IF(I3572="","",COUNTIF($K$1:K3572,K3572))</f>
        <v/>
      </c>
      <c r="H3572" s="1" t="str">
        <f>IF(I3572="","",COUNTIF($G$2:G3572,1))</f>
        <v/>
      </c>
    </row>
    <row r="3573" spans="1:8" x14ac:dyDescent="0.2">
      <c r="A3573" s="1" t="str">
        <f t="shared" si="112"/>
        <v/>
      </c>
      <c r="B3573" s="1" t="str">
        <f t="shared" si="113"/>
        <v/>
      </c>
      <c r="C3573" s="1" t="str">
        <f>IF(I3573="","",IF(J3573="OUT","",IF(COUNTIF($A$2:A3573,A3573)=1,1,"")))</f>
        <v/>
      </c>
      <c r="D3573" s="1" t="str">
        <f>IF(I3573="","",IF(J3573="IN","",IF(COUNTIF($A$2:A3573,A3573)=1,1,"")))</f>
        <v/>
      </c>
      <c r="E3573" s="1" t="str">
        <f>IF(I3573="","",IF(J3573="OUT","",IF(COUNTIF(B$2:$B3573,B3573)=1,1,"")))</f>
        <v/>
      </c>
      <c r="F3573" s="1" t="str">
        <f>IF(I3573="","",IF(J3573="IN","",IF(COUNTIF($B$2:B3573,B3573)=1,1,"")))</f>
        <v/>
      </c>
      <c r="G3573" s="1" t="str">
        <f>IF(I3573="","",COUNTIF($K$1:K3573,K3573))</f>
        <v/>
      </c>
      <c r="H3573" s="1" t="str">
        <f>IF(I3573="","",COUNTIF($G$2:G3573,1))</f>
        <v/>
      </c>
    </row>
    <row r="3574" spans="1:8" x14ac:dyDescent="0.2">
      <c r="A3574" s="1" t="str">
        <f t="shared" si="112"/>
        <v/>
      </c>
      <c r="B3574" s="1" t="str">
        <f t="shared" si="113"/>
        <v/>
      </c>
      <c r="C3574" s="1" t="str">
        <f>IF(I3574="","",IF(J3574="OUT","",IF(COUNTIF($A$2:A3574,A3574)=1,1,"")))</f>
        <v/>
      </c>
      <c r="D3574" s="1" t="str">
        <f>IF(I3574="","",IF(J3574="IN","",IF(COUNTIF($A$2:A3574,A3574)=1,1,"")))</f>
        <v/>
      </c>
      <c r="E3574" s="1" t="str">
        <f>IF(I3574="","",IF(J3574="OUT","",IF(COUNTIF(B$2:$B3574,B3574)=1,1,"")))</f>
        <v/>
      </c>
      <c r="F3574" s="1" t="str">
        <f>IF(I3574="","",IF(J3574="IN","",IF(COUNTIF($B$2:B3574,B3574)=1,1,"")))</f>
        <v/>
      </c>
      <c r="G3574" s="1" t="str">
        <f>IF(I3574="","",COUNTIF($K$1:K3574,K3574))</f>
        <v/>
      </c>
      <c r="H3574" s="1" t="str">
        <f>IF(I3574="","",COUNTIF($G$2:G3574,1))</f>
        <v/>
      </c>
    </row>
    <row r="3575" spans="1:8" x14ac:dyDescent="0.2">
      <c r="A3575" s="1" t="str">
        <f t="shared" si="112"/>
        <v/>
      </c>
      <c r="B3575" s="1" t="str">
        <f t="shared" si="113"/>
        <v/>
      </c>
      <c r="C3575" s="1" t="str">
        <f>IF(I3575="","",IF(J3575="OUT","",IF(COUNTIF($A$2:A3575,A3575)=1,1,"")))</f>
        <v/>
      </c>
      <c r="D3575" s="1" t="str">
        <f>IF(I3575="","",IF(J3575="IN","",IF(COUNTIF($A$2:A3575,A3575)=1,1,"")))</f>
        <v/>
      </c>
      <c r="E3575" s="1" t="str">
        <f>IF(I3575="","",IF(J3575="OUT","",IF(COUNTIF(B$2:$B3575,B3575)=1,1,"")))</f>
        <v/>
      </c>
      <c r="F3575" s="1" t="str">
        <f>IF(I3575="","",IF(J3575="IN","",IF(COUNTIF($B$2:B3575,B3575)=1,1,"")))</f>
        <v/>
      </c>
      <c r="G3575" s="1" t="str">
        <f>IF(I3575="","",COUNTIF($K$1:K3575,K3575))</f>
        <v/>
      </c>
      <c r="H3575" s="1" t="str">
        <f>IF(I3575="","",COUNTIF($G$2:G3575,1))</f>
        <v/>
      </c>
    </row>
    <row r="3576" spans="1:8" x14ac:dyDescent="0.2">
      <c r="A3576" s="1" t="str">
        <f t="shared" si="112"/>
        <v/>
      </c>
      <c r="B3576" s="1" t="str">
        <f t="shared" si="113"/>
        <v/>
      </c>
      <c r="C3576" s="1" t="str">
        <f>IF(I3576="","",IF(J3576="OUT","",IF(COUNTIF($A$2:A3576,A3576)=1,1,"")))</f>
        <v/>
      </c>
      <c r="D3576" s="1" t="str">
        <f>IF(I3576="","",IF(J3576="IN","",IF(COUNTIF($A$2:A3576,A3576)=1,1,"")))</f>
        <v/>
      </c>
      <c r="E3576" s="1" t="str">
        <f>IF(I3576="","",IF(J3576="OUT","",IF(COUNTIF(B$2:$B3576,B3576)=1,1,"")))</f>
        <v/>
      </c>
      <c r="F3576" s="1" t="str">
        <f>IF(I3576="","",IF(J3576="IN","",IF(COUNTIF($B$2:B3576,B3576)=1,1,"")))</f>
        <v/>
      </c>
      <c r="G3576" s="1" t="str">
        <f>IF(I3576="","",COUNTIF($K$1:K3576,K3576))</f>
        <v/>
      </c>
      <c r="H3576" s="1" t="str">
        <f>IF(I3576="","",COUNTIF($G$2:G3576,1))</f>
        <v/>
      </c>
    </row>
    <row r="3577" spans="1:8" x14ac:dyDescent="0.2">
      <c r="A3577" s="1" t="str">
        <f t="shared" si="112"/>
        <v/>
      </c>
      <c r="B3577" s="1" t="str">
        <f t="shared" si="113"/>
        <v/>
      </c>
      <c r="C3577" s="1" t="str">
        <f>IF(I3577="","",IF(J3577="OUT","",IF(COUNTIF($A$2:A3577,A3577)=1,1,"")))</f>
        <v/>
      </c>
      <c r="D3577" s="1" t="str">
        <f>IF(I3577="","",IF(J3577="IN","",IF(COUNTIF($A$2:A3577,A3577)=1,1,"")))</f>
        <v/>
      </c>
      <c r="E3577" s="1" t="str">
        <f>IF(I3577="","",IF(J3577="OUT","",IF(COUNTIF(B$2:$B3577,B3577)=1,1,"")))</f>
        <v/>
      </c>
      <c r="F3577" s="1" t="str">
        <f>IF(I3577="","",IF(J3577="IN","",IF(COUNTIF($B$2:B3577,B3577)=1,1,"")))</f>
        <v/>
      </c>
      <c r="G3577" s="1" t="str">
        <f>IF(I3577="","",COUNTIF($K$1:K3577,K3577))</f>
        <v/>
      </c>
      <c r="H3577" s="1" t="str">
        <f>IF(I3577="","",COUNTIF($G$2:G3577,1))</f>
        <v/>
      </c>
    </row>
    <row r="3578" spans="1:8" x14ac:dyDescent="0.2">
      <c r="A3578" s="1" t="str">
        <f t="shared" si="112"/>
        <v/>
      </c>
      <c r="B3578" s="1" t="str">
        <f t="shared" si="113"/>
        <v/>
      </c>
      <c r="C3578" s="1" t="str">
        <f>IF(I3578="","",IF(J3578="OUT","",IF(COUNTIF($A$2:A3578,A3578)=1,1,"")))</f>
        <v/>
      </c>
      <c r="D3578" s="1" t="str">
        <f>IF(I3578="","",IF(J3578="IN","",IF(COUNTIF($A$2:A3578,A3578)=1,1,"")))</f>
        <v/>
      </c>
      <c r="E3578" s="1" t="str">
        <f>IF(I3578="","",IF(J3578="OUT","",IF(COUNTIF(B$2:$B3578,B3578)=1,1,"")))</f>
        <v/>
      </c>
      <c r="F3578" s="1" t="str">
        <f>IF(I3578="","",IF(J3578="IN","",IF(COUNTIF($B$2:B3578,B3578)=1,1,"")))</f>
        <v/>
      </c>
      <c r="G3578" s="1" t="str">
        <f>IF(I3578="","",COUNTIF($K$1:K3578,K3578))</f>
        <v/>
      </c>
      <c r="H3578" s="1" t="str">
        <f>IF(I3578="","",COUNTIF($G$2:G3578,1))</f>
        <v/>
      </c>
    </row>
    <row r="3579" spans="1:8" x14ac:dyDescent="0.2">
      <c r="A3579" s="1" t="str">
        <f t="shared" si="112"/>
        <v/>
      </c>
      <c r="B3579" s="1" t="str">
        <f t="shared" si="113"/>
        <v/>
      </c>
      <c r="C3579" s="1" t="str">
        <f>IF(I3579="","",IF(J3579="OUT","",IF(COUNTIF($A$2:A3579,A3579)=1,1,"")))</f>
        <v/>
      </c>
      <c r="D3579" s="1" t="str">
        <f>IF(I3579="","",IF(J3579="IN","",IF(COUNTIF($A$2:A3579,A3579)=1,1,"")))</f>
        <v/>
      </c>
      <c r="E3579" s="1" t="str">
        <f>IF(I3579="","",IF(J3579="OUT","",IF(COUNTIF(B$2:$B3579,B3579)=1,1,"")))</f>
        <v/>
      </c>
      <c r="F3579" s="1" t="str">
        <f>IF(I3579="","",IF(J3579="IN","",IF(COUNTIF($B$2:B3579,B3579)=1,1,"")))</f>
        <v/>
      </c>
      <c r="G3579" s="1" t="str">
        <f>IF(I3579="","",COUNTIF($K$1:K3579,K3579))</f>
        <v/>
      </c>
      <c r="H3579" s="1" t="str">
        <f>IF(I3579="","",COUNTIF($G$2:G3579,1))</f>
        <v/>
      </c>
    </row>
    <row r="3580" spans="1:8" x14ac:dyDescent="0.2">
      <c r="A3580" s="1" t="str">
        <f t="shared" si="112"/>
        <v/>
      </c>
      <c r="B3580" s="1" t="str">
        <f t="shared" si="113"/>
        <v/>
      </c>
      <c r="C3580" s="1" t="str">
        <f>IF(I3580="","",IF(J3580="OUT","",IF(COUNTIF($A$2:A3580,A3580)=1,1,"")))</f>
        <v/>
      </c>
      <c r="D3580" s="1" t="str">
        <f>IF(I3580="","",IF(J3580="IN","",IF(COUNTIF($A$2:A3580,A3580)=1,1,"")))</f>
        <v/>
      </c>
      <c r="E3580" s="1" t="str">
        <f>IF(I3580="","",IF(J3580="OUT","",IF(COUNTIF(B$2:$B3580,B3580)=1,1,"")))</f>
        <v/>
      </c>
      <c r="F3580" s="1" t="str">
        <f>IF(I3580="","",IF(J3580="IN","",IF(COUNTIF($B$2:B3580,B3580)=1,1,"")))</f>
        <v/>
      </c>
      <c r="G3580" s="1" t="str">
        <f>IF(I3580="","",COUNTIF($K$1:K3580,K3580))</f>
        <v/>
      </c>
      <c r="H3580" s="1" t="str">
        <f>IF(I3580="","",COUNTIF($G$2:G3580,1))</f>
        <v/>
      </c>
    </row>
    <row r="3581" spans="1:8" x14ac:dyDescent="0.2">
      <c r="A3581" s="1" t="str">
        <f t="shared" si="112"/>
        <v/>
      </c>
      <c r="B3581" s="1" t="str">
        <f t="shared" si="113"/>
        <v/>
      </c>
      <c r="C3581" s="1" t="str">
        <f>IF(I3581="","",IF(J3581="OUT","",IF(COUNTIF($A$2:A3581,A3581)=1,1,"")))</f>
        <v/>
      </c>
      <c r="D3581" s="1" t="str">
        <f>IF(I3581="","",IF(J3581="IN","",IF(COUNTIF($A$2:A3581,A3581)=1,1,"")))</f>
        <v/>
      </c>
      <c r="E3581" s="1" t="str">
        <f>IF(I3581="","",IF(J3581="OUT","",IF(COUNTIF(B$2:$B3581,B3581)=1,1,"")))</f>
        <v/>
      </c>
      <c r="F3581" s="1" t="str">
        <f>IF(I3581="","",IF(J3581="IN","",IF(COUNTIF($B$2:B3581,B3581)=1,1,"")))</f>
        <v/>
      </c>
      <c r="G3581" s="1" t="str">
        <f>IF(I3581="","",COUNTIF($K$1:K3581,K3581))</f>
        <v/>
      </c>
      <c r="H3581" s="1" t="str">
        <f>IF(I3581="","",COUNTIF($G$2:G3581,1))</f>
        <v/>
      </c>
    </row>
    <row r="3582" spans="1:8" x14ac:dyDescent="0.2">
      <c r="A3582" s="1" t="str">
        <f t="shared" si="112"/>
        <v/>
      </c>
      <c r="B3582" s="1" t="str">
        <f t="shared" si="113"/>
        <v/>
      </c>
      <c r="C3582" s="1" t="str">
        <f>IF(I3582="","",IF(J3582="OUT","",IF(COUNTIF($A$2:A3582,A3582)=1,1,"")))</f>
        <v/>
      </c>
      <c r="D3582" s="1" t="str">
        <f>IF(I3582="","",IF(J3582="IN","",IF(COUNTIF($A$2:A3582,A3582)=1,1,"")))</f>
        <v/>
      </c>
      <c r="E3582" s="1" t="str">
        <f>IF(I3582="","",IF(J3582="OUT","",IF(COUNTIF(B$2:$B3582,B3582)=1,1,"")))</f>
        <v/>
      </c>
      <c r="F3582" s="1" t="str">
        <f>IF(I3582="","",IF(J3582="IN","",IF(COUNTIF($B$2:B3582,B3582)=1,1,"")))</f>
        <v/>
      </c>
      <c r="G3582" s="1" t="str">
        <f>IF(I3582="","",COUNTIF($K$1:K3582,K3582))</f>
        <v/>
      </c>
      <c r="H3582" s="1" t="str">
        <f>IF(I3582="","",COUNTIF($G$2:G3582,1))</f>
        <v/>
      </c>
    </row>
    <row r="3583" spans="1:8" x14ac:dyDescent="0.2">
      <c r="A3583" s="1" t="str">
        <f t="shared" si="112"/>
        <v/>
      </c>
      <c r="B3583" s="1" t="str">
        <f t="shared" si="113"/>
        <v/>
      </c>
      <c r="C3583" s="1" t="str">
        <f>IF(I3583="","",IF(J3583="OUT","",IF(COUNTIF($A$2:A3583,A3583)=1,1,"")))</f>
        <v/>
      </c>
      <c r="D3583" s="1" t="str">
        <f>IF(I3583="","",IF(J3583="IN","",IF(COUNTIF($A$2:A3583,A3583)=1,1,"")))</f>
        <v/>
      </c>
      <c r="E3583" s="1" t="str">
        <f>IF(I3583="","",IF(J3583="OUT","",IF(COUNTIF(B$2:$B3583,B3583)=1,1,"")))</f>
        <v/>
      </c>
      <c r="F3583" s="1" t="str">
        <f>IF(I3583="","",IF(J3583="IN","",IF(COUNTIF($B$2:B3583,B3583)=1,1,"")))</f>
        <v/>
      </c>
      <c r="G3583" s="1" t="str">
        <f>IF(I3583="","",COUNTIF($K$1:K3583,K3583))</f>
        <v/>
      </c>
      <c r="H3583" s="1" t="str">
        <f>IF(I3583="","",COUNTIF($G$2:G3583,1))</f>
        <v/>
      </c>
    </row>
    <row r="3584" spans="1:8" x14ac:dyDescent="0.2">
      <c r="A3584" s="1" t="str">
        <f t="shared" si="112"/>
        <v/>
      </c>
      <c r="B3584" s="1" t="str">
        <f t="shared" si="113"/>
        <v/>
      </c>
      <c r="C3584" s="1" t="str">
        <f>IF(I3584="","",IF(J3584="OUT","",IF(COUNTIF($A$2:A3584,A3584)=1,1,"")))</f>
        <v/>
      </c>
      <c r="D3584" s="1" t="str">
        <f>IF(I3584="","",IF(J3584="IN","",IF(COUNTIF($A$2:A3584,A3584)=1,1,"")))</f>
        <v/>
      </c>
      <c r="E3584" s="1" t="str">
        <f>IF(I3584="","",IF(J3584="OUT","",IF(COUNTIF(B$2:$B3584,B3584)=1,1,"")))</f>
        <v/>
      </c>
      <c r="F3584" s="1" t="str">
        <f>IF(I3584="","",IF(J3584="IN","",IF(COUNTIF($B$2:B3584,B3584)=1,1,"")))</f>
        <v/>
      </c>
      <c r="G3584" s="1" t="str">
        <f>IF(I3584="","",COUNTIF($K$1:K3584,K3584))</f>
        <v/>
      </c>
      <c r="H3584" s="1" t="str">
        <f>IF(I3584="","",COUNTIF($G$2:G3584,1))</f>
        <v/>
      </c>
    </row>
    <row r="3585" spans="1:8" x14ac:dyDescent="0.2">
      <c r="A3585" s="1" t="str">
        <f t="shared" si="112"/>
        <v/>
      </c>
      <c r="B3585" s="1" t="str">
        <f t="shared" si="113"/>
        <v/>
      </c>
      <c r="C3585" s="1" t="str">
        <f>IF(I3585="","",IF(J3585="OUT","",IF(COUNTIF($A$2:A3585,A3585)=1,1,"")))</f>
        <v/>
      </c>
      <c r="D3585" s="1" t="str">
        <f>IF(I3585="","",IF(J3585="IN","",IF(COUNTIF($A$2:A3585,A3585)=1,1,"")))</f>
        <v/>
      </c>
      <c r="E3585" s="1" t="str">
        <f>IF(I3585="","",IF(J3585="OUT","",IF(COUNTIF(B$2:$B3585,B3585)=1,1,"")))</f>
        <v/>
      </c>
      <c r="F3585" s="1" t="str">
        <f>IF(I3585="","",IF(J3585="IN","",IF(COUNTIF($B$2:B3585,B3585)=1,1,"")))</f>
        <v/>
      </c>
      <c r="G3585" s="1" t="str">
        <f>IF(I3585="","",COUNTIF($K$1:K3585,K3585))</f>
        <v/>
      </c>
      <c r="H3585" s="1" t="str">
        <f>IF(I3585="","",COUNTIF($G$2:G3585,1))</f>
        <v/>
      </c>
    </row>
    <row r="3586" spans="1:8" x14ac:dyDescent="0.2">
      <c r="A3586" s="1" t="str">
        <f t="shared" si="112"/>
        <v/>
      </c>
      <c r="B3586" s="1" t="str">
        <f t="shared" si="113"/>
        <v/>
      </c>
      <c r="C3586" s="1" t="str">
        <f>IF(I3586="","",IF(J3586="OUT","",IF(COUNTIF($A$2:A3586,A3586)=1,1,"")))</f>
        <v/>
      </c>
      <c r="D3586" s="1" t="str">
        <f>IF(I3586="","",IF(J3586="IN","",IF(COUNTIF($A$2:A3586,A3586)=1,1,"")))</f>
        <v/>
      </c>
      <c r="E3586" s="1" t="str">
        <f>IF(I3586="","",IF(J3586="OUT","",IF(COUNTIF(B$2:$B3586,B3586)=1,1,"")))</f>
        <v/>
      </c>
      <c r="F3586" s="1" t="str">
        <f>IF(I3586="","",IF(J3586="IN","",IF(COUNTIF($B$2:B3586,B3586)=1,1,"")))</f>
        <v/>
      </c>
      <c r="G3586" s="1" t="str">
        <f>IF(I3586="","",COUNTIF($K$1:K3586,K3586))</f>
        <v/>
      </c>
      <c r="H3586" s="1" t="str">
        <f>IF(I3586="","",COUNTIF($G$2:G3586,1))</f>
        <v/>
      </c>
    </row>
    <row r="3587" spans="1:8" x14ac:dyDescent="0.2">
      <c r="A3587" s="1" t="str">
        <f t="shared" si="112"/>
        <v/>
      </c>
      <c r="B3587" s="1" t="str">
        <f t="shared" si="113"/>
        <v/>
      </c>
      <c r="C3587" s="1" t="str">
        <f>IF(I3587="","",IF(J3587="OUT","",IF(COUNTIF($A$2:A3587,A3587)=1,1,"")))</f>
        <v/>
      </c>
      <c r="D3587" s="1" t="str">
        <f>IF(I3587="","",IF(J3587="IN","",IF(COUNTIF($A$2:A3587,A3587)=1,1,"")))</f>
        <v/>
      </c>
      <c r="E3587" s="1" t="str">
        <f>IF(I3587="","",IF(J3587="OUT","",IF(COUNTIF(B$2:$B3587,B3587)=1,1,"")))</f>
        <v/>
      </c>
      <c r="F3587" s="1" t="str">
        <f>IF(I3587="","",IF(J3587="IN","",IF(COUNTIF($B$2:B3587,B3587)=1,1,"")))</f>
        <v/>
      </c>
      <c r="G3587" s="1" t="str">
        <f>IF(I3587="","",COUNTIF($K$1:K3587,K3587))</f>
        <v/>
      </c>
      <c r="H3587" s="1" t="str">
        <f>IF(I3587="","",COUNTIF($G$2:G3587,1))</f>
        <v/>
      </c>
    </row>
    <row r="3588" spans="1:8" x14ac:dyDescent="0.2">
      <c r="A3588" s="1" t="str">
        <f t="shared" si="112"/>
        <v/>
      </c>
      <c r="B3588" s="1" t="str">
        <f t="shared" si="113"/>
        <v/>
      </c>
      <c r="C3588" s="1" t="str">
        <f>IF(I3588="","",IF(J3588="OUT","",IF(COUNTIF($A$2:A3588,A3588)=1,1,"")))</f>
        <v/>
      </c>
      <c r="D3588" s="1" t="str">
        <f>IF(I3588="","",IF(J3588="IN","",IF(COUNTIF($A$2:A3588,A3588)=1,1,"")))</f>
        <v/>
      </c>
      <c r="E3588" s="1" t="str">
        <f>IF(I3588="","",IF(J3588="OUT","",IF(COUNTIF(B$2:$B3588,B3588)=1,1,"")))</f>
        <v/>
      </c>
      <c r="F3588" s="1" t="str">
        <f>IF(I3588="","",IF(J3588="IN","",IF(COUNTIF($B$2:B3588,B3588)=1,1,"")))</f>
        <v/>
      </c>
      <c r="G3588" s="1" t="str">
        <f>IF(I3588="","",COUNTIF($K$1:K3588,K3588))</f>
        <v/>
      </c>
      <c r="H3588" s="1" t="str">
        <f>IF(I3588="","",COUNTIF($G$2:G3588,1))</f>
        <v/>
      </c>
    </row>
    <row r="3589" spans="1:8" x14ac:dyDescent="0.2">
      <c r="A3589" s="1" t="str">
        <f t="shared" si="112"/>
        <v/>
      </c>
      <c r="B3589" s="1" t="str">
        <f t="shared" si="113"/>
        <v/>
      </c>
      <c r="C3589" s="1" t="str">
        <f>IF(I3589="","",IF(J3589="OUT","",IF(COUNTIF($A$2:A3589,A3589)=1,1,"")))</f>
        <v/>
      </c>
      <c r="D3589" s="1" t="str">
        <f>IF(I3589="","",IF(J3589="IN","",IF(COUNTIF($A$2:A3589,A3589)=1,1,"")))</f>
        <v/>
      </c>
      <c r="E3589" s="1" t="str">
        <f>IF(I3589="","",IF(J3589="OUT","",IF(COUNTIF(B$2:$B3589,B3589)=1,1,"")))</f>
        <v/>
      </c>
      <c r="F3589" s="1" t="str">
        <f>IF(I3589="","",IF(J3589="IN","",IF(COUNTIF($B$2:B3589,B3589)=1,1,"")))</f>
        <v/>
      </c>
      <c r="G3589" s="1" t="str">
        <f>IF(I3589="","",COUNTIF($K$1:K3589,K3589))</f>
        <v/>
      </c>
      <c r="H3589" s="1" t="str">
        <f>IF(I3589="","",COUNTIF($G$2:G3589,1))</f>
        <v/>
      </c>
    </row>
    <row r="3590" spans="1:8" x14ac:dyDescent="0.2">
      <c r="A3590" s="1" t="str">
        <f t="shared" si="112"/>
        <v/>
      </c>
      <c r="B3590" s="1" t="str">
        <f t="shared" si="113"/>
        <v/>
      </c>
      <c r="C3590" s="1" t="str">
        <f>IF(I3590="","",IF(J3590="OUT","",IF(COUNTIF($A$2:A3590,A3590)=1,1,"")))</f>
        <v/>
      </c>
      <c r="D3590" s="1" t="str">
        <f>IF(I3590="","",IF(J3590="IN","",IF(COUNTIF($A$2:A3590,A3590)=1,1,"")))</f>
        <v/>
      </c>
      <c r="E3590" s="1" t="str">
        <f>IF(I3590="","",IF(J3590="OUT","",IF(COUNTIF(B$2:$B3590,B3590)=1,1,"")))</f>
        <v/>
      </c>
      <c r="F3590" s="1" t="str">
        <f>IF(I3590="","",IF(J3590="IN","",IF(COUNTIF($B$2:B3590,B3590)=1,1,"")))</f>
        <v/>
      </c>
      <c r="G3590" s="1" t="str">
        <f>IF(I3590="","",COUNTIF($K$1:K3590,K3590))</f>
        <v/>
      </c>
      <c r="H3590" s="1" t="str">
        <f>IF(I3590="","",COUNTIF($G$2:G3590,1))</f>
        <v/>
      </c>
    </row>
    <row r="3591" spans="1:8" x14ac:dyDescent="0.2">
      <c r="A3591" s="1" t="str">
        <f t="shared" si="112"/>
        <v/>
      </c>
      <c r="B3591" s="1" t="str">
        <f t="shared" si="113"/>
        <v/>
      </c>
      <c r="C3591" s="1" t="str">
        <f>IF(I3591="","",IF(J3591="OUT","",IF(COUNTIF($A$2:A3591,A3591)=1,1,"")))</f>
        <v/>
      </c>
      <c r="D3591" s="1" t="str">
        <f>IF(I3591="","",IF(J3591="IN","",IF(COUNTIF($A$2:A3591,A3591)=1,1,"")))</f>
        <v/>
      </c>
      <c r="E3591" s="1" t="str">
        <f>IF(I3591="","",IF(J3591="OUT","",IF(COUNTIF(B$2:$B3591,B3591)=1,1,"")))</f>
        <v/>
      </c>
      <c r="F3591" s="1" t="str">
        <f>IF(I3591="","",IF(J3591="IN","",IF(COUNTIF($B$2:B3591,B3591)=1,1,"")))</f>
        <v/>
      </c>
      <c r="G3591" s="1" t="str">
        <f>IF(I3591="","",COUNTIF($K$1:K3591,K3591))</f>
        <v/>
      </c>
      <c r="H3591" s="1" t="str">
        <f>IF(I3591="","",COUNTIF($G$2:G3591,1))</f>
        <v/>
      </c>
    </row>
    <row r="3592" spans="1:8" x14ac:dyDescent="0.2">
      <c r="A3592" s="1" t="str">
        <f t="shared" si="112"/>
        <v/>
      </c>
      <c r="B3592" s="1" t="str">
        <f t="shared" si="113"/>
        <v/>
      </c>
      <c r="C3592" s="1" t="str">
        <f>IF(I3592="","",IF(J3592="OUT","",IF(COUNTIF($A$2:A3592,A3592)=1,1,"")))</f>
        <v/>
      </c>
      <c r="D3592" s="1" t="str">
        <f>IF(I3592="","",IF(J3592="IN","",IF(COUNTIF($A$2:A3592,A3592)=1,1,"")))</f>
        <v/>
      </c>
      <c r="E3592" s="1" t="str">
        <f>IF(I3592="","",IF(J3592="OUT","",IF(COUNTIF(B$2:$B3592,B3592)=1,1,"")))</f>
        <v/>
      </c>
      <c r="F3592" s="1" t="str">
        <f>IF(I3592="","",IF(J3592="IN","",IF(COUNTIF($B$2:B3592,B3592)=1,1,"")))</f>
        <v/>
      </c>
      <c r="G3592" s="1" t="str">
        <f>IF(I3592="","",COUNTIF($K$1:K3592,K3592))</f>
        <v/>
      </c>
      <c r="H3592" s="1" t="str">
        <f>IF(I3592="","",COUNTIF($G$2:G3592,1))</f>
        <v/>
      </c>
    </row>
    <row r="3593" spans="1:8" x14ac:dyDescent="0.2">
      <c r="A3593" s="1" t="str">
        <f t="shared" si="112"/>
        <v/>
      </c>
      <c r="B3593" s="1" t="str">
        <f t="shared" si="113"/>
        <v/>
      </c>
      <c r="C3593" s="1" t="str">
        <f>IF(I3593="","",IF(J3593="OUT","",IF(COUNTIF($A$2:A3593,A3593)=1,1,"")))</f>
        <v/>
      </c>
      <c r="D3593" s="1" t="str">
        <f>IF(I3593="","",IF(J3593="IN","",IF(COUNTIF($A$2:A3593,A3593)=1,1,"")))</f>
        <v/>
      </c>
      <c r="E3593" s="1" t="str">
        <f>IF(I3593="","",IF(J3593="OUT","",IF(COUNTIF(B$2:$B3593,B3593)=1,1,"")))</f>
        <v/>
      </c>
      <c r="F3593" s="1" t="str">
        <f>IF(I3593="","",IF(J3593="IN","",IF(COUNTIF($B$2:B3593,B3593)=1,1,"")))</f>
        <v/>
      </c>
      <c r="G3593" s="1" t="str">
        <f>IF(I3593="","",COUNTIF($K$1:K3593,K3593))</f>
        <v/>
      </c>
      <c r="H3593" s="1" t="str">
        <f>IF(I3593="","",COUNTIF($G$2:G3593,1))</f>
        <v/>
      </c>
    </row>
    <row r="3594" spans="1:8" x14ac:dyDescent="0.2">
      <c r="A3594" s="1" t="str">
        <f t="shared" si="112"/>
        <v/>
      </c>
      <c r="B3594" s="1" t="str">
        <f t="shared" si="113"/>
        <v/>
      </c>
      <c r="C3594" s="1" t="str">
        <f>IF(I3594="","",IF(J3594="OUT","",IF(COUNTIF($A$2:A3594,A3594)=1,1,"")))</f>
        <v/>
      </c>
      <c r="D3594" s="1" t="str">
        <f>IF(I3594="","",IF(J3594="IN","",IF(COUNTIF($A$2:A3594,A3594)=1,1,"")))</f>
        <v/>
      </c>
      <c r="E3594" s="1" t="str">
        <f>IF(I3594="","",IF(J3594="OUT","",IF(COUNTIF(B$2:$B3594,B3594)=1,1,"")))</f>
        <v/>
      </c>
      <c r="F3594" s="1" t="str">
        <f>IF(I3594="","",IF(J3594="IN","",IF(COUNTIF($B$2:B3594,B3594)=1,1,"")))</f>
        <v/>
      </c>
      <c r="G3594" s="1" t="str">
        <f>IF(I3594="","",COUNTIF($K$1:K3594,K3594))</f>
        <v/>
      </c>
      <c r="H3594" s="1" t="str">
        <f>IF(I3594="","",COUNTIF($G$2:G3594,1))</f>
        <v/>
      </c>
    </row>
    <row r="3595" spans="1:8" x14ac:dyDescent="0.2">
      <c r="A3595" s="1" t="str">
        <f t="shared" si="112"/>
        <v/>
      </c>
      <c r="B3595" s="1" t="str">
        <f t="shared" si="113"/>
        <v/>
      </c>
      <c r="C3595" s="1" t="str">
        <f>IF(I3595="","",IF(J3595="OUT","",IF(COUNTIF($A$2:A3595,A3595)=1,1,"")))</f>
        <v/>
      </c>
      <c r="D3595" s="1" t="str">
        <f>IF(I3595="","",IF(J3595="IN","",IF(COUNTIF($A$2:A3595,A3595)=1,1,"")))</f>
        <v/>
      </c>
      <c r="E3595" s="1" t="str">
        <f>IF(I3595="","",IF(J3595="OUT","",IF(COUNTIF(B$2:$B3595,B3595)=1,1,"")))</f>
        <v/>
      </c>
      <c r="F3595" s="1" t="str">
        <f>IF(I3595="","",IF(J3595="IN","",IF(COUNTIF($B$2:B3595,B3595)=1,1,"")))</f>
        <v/>
      </c>
      <c r="G3595" s="1" t="str">
        <f>IF(I3595="","",COUNTIF($K$1:K3595,K3595))</f>
        <v/>
      </c>
      <c r="H3595" s="1" t="str">
        <f>IF(I3595="","",COUNTIF($G$2:G3595,1))</f>
        <v/>
      </c>
    </row>
    <row r="3596" spans="1:8" x14ac:dyDescent="0.2">
      <c r="A3596" s="1" t="str">
        <f t="shared" si="112"/>
        <v/>
      </c>
      <c r="B3596" s="1" t="str">
        <f t="shared" si="113"/>
        <v/>
      </c>
      <c r="C3596" s="1" t="str">
        <f>IF(I3596="","",IF(J3596="OUT","",IF(COUNTIF($A$2:A3596,A3596)=1,1,"")))</f>
        <v/>
      </c>
      <c r="D3596" s="1" t="str">
        <f>IF(I3596="","",IF(J3596="IN","",IF(COUNTIF($A$2:A3596,A3596)=1,1,"")))</f>
        <v/>
      </c>
      <c r="E3596" s="1" t="str">
        <f>IF(I3596="","",IF(J3596="OUT","",IF(COUNTIF(B$2:$B3596,B3596)=1,1,"")))</f>
        <v/>
      </c>
      <c r="F3596" s="1" t="str">
        <f>IF(I3596="","",IF(J3596="IN","",IF(COUNTIF($B$2:B3596,B3596)=1,1,"")))</f>
        <v/>
      </c>
      <c r="G3596" s="1" t="str">
        <f>IF(I3596="","",COUNTIF($K$1:K3596,K3596))</f>
        <v/>
      </c>
      <c r="H3596" s="1" t="str">
        <f>IF(I3596="","",COUNTIF($G$2:G3596,1))</f>
        <v/>
      </c>
    </row>
    <row r="3597" spans="1:8" x14ac:dyDescent="0.2">
      <c r="A3597" s="1" t="str">
        <f t="shared" si="112"/>
        <v/>
      </c>
      <c r="B3597" s="1" t="str">
        <f t="shared" si="113"/>
        <v/>
      </c>
      <c r="C3597" s="1" t="str">
        <f>IF(I3597="","",IF(J3597="OUT","",IF(COUNTIF($A$2:A3597,A3597)=1,1,"")))</f>
        <v/>
      </c>
      <c r="D3597" s="1" t="str">
        <f>IF(I3597="","",IF(J3597="IN","",IF(COUNTIF($A$2:A3597,A3597)=1,1,"")))</f>
        <v/>
      </c>
      <c r="E3597" s="1" t="str">
        <f>IF(I3597="","",IF(J3597="OUT","",IF(COUNTIF(B$2:$B3597,B3597)=1,1,"")))</f>
        <v/>
      </c>
      <c r="F3597" s="1" t="str">
        <f>IF(I3597="","",IF(J3597="IN","",IF(COUNTIF($B$2:B3597,B3597)=1,1,"")))</f>
        <v/>
      </c>
      <c r="G3597" s="1" t="str">
        <f>IF(I3597="","",COUNTIF($K$1:K3597,K3597))</f>
        <v/>
      </c>
      <c r="H3597" s="1" t="str">
        <f>IF(I3597="","",COUNTIF($G$2:G3597,1))</f>
        <v/>
      </c>
    </row>
    <row r="3598" spans="1:8" x14ac:dyDescent="0.2">
      <c r="A3598" s="1" t="str">
        <f t="shared" si="112"/>
        <v/>
      </c>
      <c r="B3598" s="1" t="str">
        <f t="shared" si="113"/>
        <v/>
      </c>
      <c r="C3598" s="1" t="str">
        <f>IF(I3598="","",IF(J3598="OUT","",IF(COUNTIF($A$2:A3598,A3598)=1,1,"")))</f>
        <v/>
      </c>
      <c r="D3598" s="1" t="str">
        <f>IF(I3598="","",IF(J3598="IN","",IF(COUNTIF($A$2:A3598,A3598)=1,1,"")))</f>
        <v/>
      </c>
      <c r="E3598" s="1" t="str">
        <f>IF(I3598="","",IF(J3598="OUT","",IF(COUNTIF(B$2:$B3598,B3598)=1,1,"")))</f>
        <v/>
      </c>
      <c r="F3598" s="1" t="str">
        <f>IF(I3598="","",IF(J3598="IN","",IF(COUNTIF($B$2:B3598,B3598)=1,1,"")))</f>
        <v/>
      </c>
      <c r="G3598" s="1" t="str">
        <f>IF(I3598="","",COUNTIF($K$1:K3598,K3598))</f>
        <v/>
      </c>
      <c r="H3598" s="1" t="str">
        <f>IF(I3598="","",COUNTIF($G$2:G3598,1))</f>
        <v/>
      </c>
    </row>
    <row r="3599" spans="1:8" x14ac:dyDescent="0.2">
      <c r="A3599" s="1" t="str">
        <f t="shared" si="112"/>
        <v/>
      </c>
      <c r="B3599" s="1" t="str">
        <f t="shared" si="113"/>
        <v/>
      </c>
      <c r="C3599" s="1" t="str">
        <f>IF(I3599="","",IF(J3599="OUT","",IF(COUNTIF($A$2:A3599,A3599)=1,1,"")))</f>
        <v/>
      </c>
      <c r="D3599" s="1" t="str">
        <f>IF(I3599="","",IF(J3599="IN","",IF(COUNTIF($A$2:A3599,A3599)=1,1,"")))</f>
        <v/>
      </c>
      <c r="E3599" s="1" t="str">
        <f>IF(I3599="","",IF(J3599="OUT","",IF(COUNTIF(B$2:$B3599,B3599)=1,1,"")))</f>
        <v/>
      </c>
      <c r="F3599" s="1" t="str">
        <f>IF(I3599="","",IF(J3599="IN","",IF(COUNTIF($B$2:B3599,B3599)=1,1,"")))</f>
        <v/>
      </c>
      <c r="G3599" s="1" t="str">
        <f>IF(I3599="","",COUNTIF($K$1:K3599,K3599))</f>
        <v/>
      </c>
      <c r="H3599" s="1" t="str">
        <f>IF(I3599="","",COUNTIF($G$2:G3599,1))</f>
        <v/>
      </c>
    </row>
    <row r="3600" spans="1:8" x14ac:dyDescent="0.2">
      <c r="A3600" s="1" t="str">
        <f t="shared" si="112"/>
        <v/>
      </c>
      <c r="B3600" s="1" t="str">
        <f t="shared" si="113"/>
        <v/>
      </c>
      <c r="C3600" s="1" t="str">
        <f>IF(I3600="","",IF(J3600="OUT","",IF(COUNTIF($A$2:A3600,A3600)=1,1,"")))</f>
        <v/>
      </c>
      <c r="D3600" s="1" t="str">
        <f>IF(I3600="","",IF(J3600="IN","",IF(COUNTIF($A$2:A3600,A3600)=1,1,"")))</f>
        <v/>
      </c>
      <c r="E3600" s="1" t="str">
        <f>IF(I3600="","",IF(J3600="OUT","",IF(COUNTIF(B$2:$B3600,B3600)=1,1,"")))</f>
        <v/>
      </c>
      <c r="F3600" s="1" t="str">
        <f>IF(I3600="","",IF(J3600="IN","",IF(COUNTIF($B$2:B3600,B3600)=1,1,"")))</f>
        <v/>
      </c>
      <c r="G3600" s="1" t="str">
        <f>IF(I3600="","",COUNTIF($K$1:K3600,K3600))</f>
        <v/>
      </c>
      <c r="H3600" s="1" t="str">
        <f>IF(I3600="","",COUNTIF($G$2:G3600,1))</f>
        <v/>
      </c>
    </row>
    <row r="3601" spans="1:8" x14ac:dyDescent="0.2">
      <c r="A3601" s="1" t="str">
        <f t="shared" si="112"/>
        <v/>
      </c>
      <c r="B3601" s="1" t="str">
        <f t="shared" si="113"/>
        <v/>
      </c>
      <c r="C3601" s="1" t="str">
        <f>IF(I3601="","",IF(J3601="OUT","",IF(COUNTIF($A$2:A3601,A3601)=1,1,"")))</f>
        <v/>
      </c>
      <c r="D3601" s="1" t="str">
        <f>IF(I3601="","",IF(J3601="IN","",IF(COUNTIF($A$2:A3601,A3601)=1,1,"")))</f>
        <v/>
      </c>
      <c r="E3601" s="1" t="str">
        <f>IF(I3601="","",IF(J3601="OUT","",IF(COUNTIF(B$2:$B3601,B3601)=1,1,"")))</f>
        <v/>
      </c>
      <c r="F3601" s="1" t="str">
        <f>IF(I3601="","",IF(J3601="IN","",IF(COUNTIF($B$2:B3601,B3601)=1,1,"")))</f>
        <v/>
      </c>
      <c r="G3601" s="1" t="str">
        <f>IF(I3601="","",COUNTIF($K$1:K3601,K3601))</f>
        <v/>
      </c>
      <c r="H3601" s="1" t="str">
        <f>IF(I3601="","",COUNTIF($G$2:G3601,1))</f>
        <v/>
      </c>
    </row>
    <row r="3602" spans="1:8" x14ac:dyDescent="0.2">
      <c r="A3602" s="1" t="str">
        <f t="shared" si="112"/>
        <v/>
      </c>
      <c r="B3602" s="1" t="str">
        <f t="shared" si="113"/>
        <v/>
      </c>
      <c r="C3602" s="1" t="str">
        <f>IF(I3602="","",IF(J3602="OUT","",IF(COUNTIF($A$2:A3602,A3602)=1,1,"")))</f>
        <v/>
      </c>
      <c r="D3602" s="1" t="str">
        <f>IF(I3602="","",IF(J3602="IN","",IF(COUNTIF($A$2:A3602,A3602)=1,1,"")))</f>
        <v/>
      </c>
      <c r="E3602" s="1" t="str">
        <f>IF(I3602="","",IF(J3602="OUT","",IF(COUNTIF(B$2:$B3602,B3602)=1,1,"")))</f>
        <v/>
      </c>
      <c r="F3602" s="1" t="str">
        <f>IF(I3602="","",IF(J3602="IN","",IF(COUNTIF($B$2:B3602,B3602)=1,1,"")))</f>
        <v/>
      </c>
      <c r="G3602" s="1" t="str">
        <f>IF(I3602="","",COUNTIF($K$1:K3602,K3602))</f>
        <v/>
      </c>
      <c r="H3602" s="1" t="str">
        <f>IF(I3602="","",COUNTIF($G$2:G3602,1))</f>
        <v/>
      </c>
    </row>
    <row r="3603" spans="1:8" x14ac:dyDescent="0.2">
      <c r="A3603" s="1" t="str">
        <f t="shared" si="112"/>
        <v/>
      </c>
      <c r="B3603" s="1" t="str">
        <f t="shared" si="113"/>
        <v/>
      </c>
      <c r="C3603" s="1" t="str">
        <f>IF(I3603="","",IF(J3603="OUT","",IF(COUNTIF($A$2:A3603,A3603)=1,1,"")))</f>
        <v/>
      </c>
      <c r="D3603" s="1" t="str">
        <f>IF(I3603="","",IF(J3603="IN","",IF(COUNTIF($A$2:A3603,A3603)=1,1,"")))</f>
        <v/>
      </c>
      <c r="E3603" s="1" t="str">
        <f>IF(I3603="","",IF(J3603="OUT","",IF(COUNTIF(B$2:$B3603,B3603)=1,1,"")))</f>
        <v/>
      </c>
      <c r="F3603" s="1" t="str">
        <f>IF(I3603="","",IF(J3603="IN","",IF(COUNTIF($B$2:B3603,B3603)=1,1,"")))</f>
        <v/>
      </c>
      <c r="G3603" s="1" t="str">
        <f>IF(I3603="","",COUNTIF($K$1:K3603,K3603))</f>
        <v/>
      </c>
      <c r="H3603" s="1" t="str">
        <f>IF(I3603="","",COUNTIF($G$2:G3603,1))</f>
        <v/>
      </c>
    </row>
    <row r="3604" spans="1:8" x14ac:dyDescent="0.2">
      <c r="A3604" s="1" t="str">
        <f t="shared" si="112"/>
        <v/>
      </c>
      <c r="B3604" s="1" t="str">
        <f t="shared" si="113"/>
        <v/>
      </c>
      <c r="C3604" s="1" t="str">
        <f>IF(I3604="","",IF(J3604="OUT","",IF(COUNTIF($A$2:A3604,A3604)=1,1,"")))</f>
        <v/>
      </c>
      <c r="D3604" s="1" t="str">
        <f>IF(I3604="","",IF(J3604="IN","",IF(COUNTIF($A$2:A3604,A3604)=1,1,"")))</f>
        <v/>
      </c>
      <c r="E3604" s="1" t="str">
        <f>IF(I3604="","",IF(J3604="OUT","",IF(COUNTIF(B$2:$B3604,B3604)=1,1,"")))</f>
        <v/>
      </c>
      <c r="F3604" s="1" t="str">
        <f>IF(I3604="","",IF(J3604="IN","",IF(COUNTIF($B$2:B3604,B3604)=1,1,"")))</f>
        <v/>
      </c>
      <c r="G3604" s="1" t="str">
        <f>IF(I3604="","",COUNTIF($K$1:K3604,K3604))</f>
        <v/>
      </c>
      <c r="H3604" s="1" t="str">
        <f>IF(I3604="","",COUNTIF($G$2:G3604,1))</f>
        <v/>
      </c>
    </row>
    <row r="3605" spans="1:8" x14ac:dyDescent="0.2">
      <c r="A3605" s="1" t="str">
        <f t="shared" si="112"/>
        <v/>
      </c>
      <c r="B3605" s="1" t="str">
        <f t="shared" si="113"/>
        <v/>
      </c>
      <c r="C3605" s="1" t="str">
        <f>IF(I3605="","",IF(J3605="OUT","",IF(COUNTIF($A$2:A3605,A3605)=1,1,"")))</f>
        <v/>
      </c>
      <c r="D3605" s="1" t="str">
        <f>IF(I3605="","",IF(J3605="IN","",IF(COUNTIF($A$2:A3605,A3605)=1,1,"")))</f>
        <v/>
      </c>
      <c r="E3605" s="1" t="str">
        <f>IF(I3605="","",IF(J3605="OUT","",IF(COUNTIF(B$2:$B3605,B3605)=1,1,"")))</f>
        <v/>
      </c>
      <c r="F3605" s="1" t="str">
        <f>IF(I3605="","",IF(J3605="IN","",IF(COUNTIF($B$2:B3605,B3605)=1,1,"")))</f>
        <v/>
      </c>
      <c r="G3605" s="1" t="str">
        <f>IF(I3605="","",COUNTIF($K$1:K3605,K3605))</f>
        <v/>
      </c>
      <c r="H3605" s="1" t="str">
        <f>IF(I3605="","",COUNTIF($G$2:G3605,1))</f>
        <v/>
      </c>
    </row>
    <row r="3606" spans="1:8" x14ac:dyDescent="0.2">
      <c r="A3606" s="1" t="str">
        <f t="shared" si="112"/>
        <v/>
      </c>
      <c r="B3606" s="1" t="str">
        <f t="shared" si="113"/>
        <v/>
      </c>
      <c r="C3606" s="1" t="str">
        <f>IF(I3606="","",IF(J3606="OUT","",IF(COUNTIF($A$2:A3606,A3606)=1,1,"")))</f>
        <v/>
      </c>
      <c r="D3606" s="1" t="str">
        <f>IF(I3606="","",IF(J3606="IN","",IF(COUNTIF($A$2:A3606,A3606)=1,1,"")))</f>
        <v/>
      </c>
      <c r="E3606" s="1" t="str">
        <f>IF(I3606="","",IF(J3606="OUT","",IF(COUNTIF(B$2:$B3606,B3606)=1,1,"")))</f>
        <v/>
      </c>
      <c r="F3606" s="1" t="str">
        <f>IF(I3606="","",IF(J3606="IN","",IF(COUNTIF($B$2:B3606,B3606)=1,1,"")))</f>
        <v/>
      </c>
      <c r="G3606" s="1" t="str">
        <f>IF(I3606="","",COUNTIF($K$1:K3606,K3606))</f>
        <v/>
      </c>
      <c r="H3606" s="1" t="str">
        <f>IF(I3606="","",COUNTIF($G$2:G3606,1))</f>
        <v/>
      </c>
    </row>
    <row r="3607" spans="1:8" x14ac:dyDescent="0.2">
      <c r="A3607" s="1" t="str">
        <f t="shared" si="112"/>
        <v/>
      </c>
      <c r="B3607" s="1" t="str">
        <f t="shared" si="113"/>
        <v/>
      </c>
      <c r="C3607" s="1" t="str">
        <f>IF(I3607="","",IF(J3607="OUT","",IF(COUNTIF($A$2:A3607,A3607)=1,1,"")))</f>
        <v/>
      </c>
      <c r="D3607" s="1" t="str">
        <f>IF(I3607="","",IF(J3607="IN","",IF(COUNTIF($A$2:A3607,A3607)=1,1,"")))</f>
        <v/>
      </c>
      <c r="E3607" s="1" t="str">
        <f>IF(I3607="","",IF(J3607="OUT","",IF(COUNTIF(B$2:$B3607,B3607)=1,1,"")))</f>
        <v/>
      </c>
      <c r="F3607" s="1" t="str">
        <f>IF(I3607="","",IF(J3607="IN","",IF(COUNTIF($B$2:B3607,B3607)=1,1,"")))</f>
        <v/>
      </c>
      <c r="G3607" s="1" t="str">
        <f>IF(I3607="","",COUNTIF($K$1:K3607,K3607))</f>
        <v/>
      </c>
      <c r="H3607" s="1" t="str">
        <f>IF(I3607="","",COUNTIF($G$2:G3607,1))</f>
        <v/>
      </c>
    </row>
    <row r="3608" spans="1:8" x14ac:dyDescent="0.2">
      <c r="A3608" s="1" t="str">
        <f t="shared" si="112"/>
        <v/>
      </c>
      <c r="B3608" s="1" t="str">
        <f t="shared" si="113"/>
        <v/>
      </c>
      <c r="C3608" s="1" t="str">
        <f>IF(I3608="","",IF(J3608="OUT","",IF(COUNTIF($A$2:A3608,A3608)=1,1,"")))</f>
        <v/>
      </c>
      <c r="D3608" s="1" t="str">
        <f>IF(I3608="","",IF(J3608="IN","",IF(COUNTIF($A$2:A3608,A3608)=1,1,"")))</f>
        <v/>
      </c>
      <c r="E3608" s="1" t="str">
        <f>IF(I3608="","",IF(J3608="OUT","",IF(COUNTIF(B$2:$B3608,B3608)=1,1,"")))</f>
        <v/>
      </c>
      <c r="F3608" s="1" t="str">
        <f>IF(I3608="","",IF(J3608="IN","",IF(COUNTIF($B$2:B3608,B3608)=1,1,"")))</f>
        <v/>
      </c>
      <c r="G3608" s="1" t="str">
        <f>IF(I3608="","",COUNTIF($K$1:K3608,K3608))</f>
        <v/>
      </c>
      <c r="H3608" s="1" t="str">
        <f>IF(I3608="","",COUNTIF($G$2:G3608,1))</f>
        <v/>
      </c>
    </row>
    <row r="3609" spans="1:8" x14ac:dyDescent="0.2">
      <c r="A3609" s="1" t="str">
        <f t="shared" si="112"/>
        <v/>
      </c>
      <c r="B3609" s="1" t="str">
        <f t="shared" si="113"/>
        <v/>
      </c>
      <c r="C3609" s="1" t="str">
        <f>IF(I3609="","",IF(J3609="OUT","",IF(COUNTIF($A$2:A3609,A3609)=1,1,"")))</f>
        <v/>
      </c>
      <c r="D3609" s="1" t="str">
        <f>IF(I3609="","",IF(J3609="IN","",IF(COUNTIF($A$2:A3609,A3609)=1,1,"")))</f>
        <v/>
      </c>
      <c r="E3609" s="1" t="str">
        <f>IF(I3609="","",IF(J3609="OUT","",IF(COUNTIF(B$2:$B3609,B3609)=1,1,"")))</f>
        <v/>
      </c>
      <c r="F3609" s="1" t="str">
        <f>IF(I3609="","",IF(J3609="IN","",IF(COUNTIF($B$2:B3609,B3609)=1,1,"")))</f>
        <v/>
      </c>
      <c r="G3609" s="1" t="str">
        <f>IF(I3609="","",COUNTIF($K$1:K3609,K3609))</f>
        <v/>
      </c>
      <c r="H3609" s="1" t="str">
        <f>IF(I3609="","",COUNTIF($G$2:G3609,1))</f>
        <v/>
      </c>
    </row>
    <row r="3610" spans="1:8" x14ac:dyDescent="0.2">
      <c r="A3610" s="1" t="str">
        <f t="shared" si="112"/>
        <v/>
      </c>
      <c r="B3610" s="1" t="str">
        <f t="shared" si="113"/>
        <v/>
      </c>
      <c r="C3610" s="1" t="str">
        <f>IF(I3610="","",IF(J3610="OUT","",IF(COUNTIF($A$2:A3610,A3610)=1,1,"")))</f>
        <v/>
      </c>
      <c r="D3610" s="1" t="str">
        <f>IF(I3610="","",IF(J3610="IN","",IF(COUNTIF($A$2:A3610,A3610)=1,1,"")))</f>
        <v/>
      </c>
      <c r="E3610" s="1" t="str">
        <f>IF(I3610="","",IF(J3610="OUT","",IF(COUNTIF(B$2:$B3610,B3610)=1,1,"")))</f>
        <v/>
      </c>
      <c r="F3610" s="1" t="str">
        <f>IF(I3610="","",IF(J3610="IN","",IF(COUNTIF($B$2:B3610,B3610)=1,1,"")))</f>
        <v/>
      </c>
      <c r="G3610" s="1" t="str">
        <f>IF(I3610="","",COUNTIF($K$1:K3610,K3610))</f>
        <v/>
      </c>
      <c r="H3610" s="1" t="str">
        <f>IF(I3610="","",COUNTIF($G$2:G3610,1))</f>
        <v/>
      </c>
    </row>
    <row r="3611" spans="1:8" x14ac:dyDescent="0.2">
      <c r="A3611" s="1" t="str">
        <f t="shared" si="112"/>
        <v/>
      </c>
      <c r="B3611" s="1" t="str">
        <f t="shared" si="113"/>
        <v/>
      </c>
      <c r="C3611" s="1" t="str">
        <f>IF(I3611="","",IF(J3611="OUT","",IF(COUNTIF($A$2:A3611,A3611)=1,1,"")))</f>
        <v/>
      </c>
      <c r="D3611" s="1" t="str">
        <f>IF(I3611="","",IF(J3611="IN","",IF(COUNTIF($A$2:A3611,A3611)=1,1,"")))</f>
        <v/>
      </c>
      <c r="E3611" s="1" t="str">
        <f>IF(I3611="","",IF(J3611="OUT","",IF(COUNTIF(B$2:$B3611,B3611)=1,1,"")))</f>
        <v/>
      </c>
      <c r="F3611" s="1" t="str">
        <f>IF(I3611="","",IF(J3611="IN","",IF(COUNTIF($B$2:B3611,B3611)=1,1,"")))</f>
        <v/>
      </c>
      <c r="G3611" s="1" t="str">
        <f>IF(I3611="","",COUNTIF($K$1:K3611,K3611))</f>
        <v/>
      </c>
      <c r="H3611" s="1" t="str">
        <f>IF(I3611="","",COUNTIF($G$2:G3611,1))</f>
        <v/>
      </c>
    </row>
    <row r="3612" spans="1:8" x14ac:dyDescent="0.2">
      <c r="A3612" s="1" t="str">
        <f t="shared" si="112"/>
        <v/>
      </c>
      <c r="B3612" s="1" t="str">
        <f t="shared" si="113"/>
        <v/>
      </c>
      <c r="C3612" s="1" t="str">
        <f>IF(I3612="","",IF(J3612="OUT","",IF(COUNTIF($A$2:A3612,A3612)=1,1,"")))</f>
        <v/>
      </c>
      <c r="D3612" s="1" t="str">
        <f>IF(I3612="","",IF(J3612="IN","",IF(COUNTIF($A$2:A3612,A3612)=1,1,"")))</f>
        <v/>
      </c>
      <c r="E3612" s="1" t="str">
        <f>IF(I3612="","",IF(J3612="OUT","",IF(COUNTIF(B$2:$B3612,B3612)=1,1,"")))</f>
        <v/>
      </c>
      <c r="F3612" s="1" t="str">
        <f>IF(I3612="","",IF(J3612="IN","",IF(COUNTIF($B$2:B3612,B3612)=1,1,"")))</f>
        <v/>
      </c>
      <c r="G3612" s="1" t="str">
        <f>IF(I3612="","",COUNTIF($K$1:K3612,K3612))</f>
        <v/>
      </c>
      <c r="H3612" s="1" t="str">
        <f>IF(I3612="","",COUNTIF($G$2:G3612,1))</f>
        <v/>
      </c>
    </row>
    <row r="3613" spans="1:8" x14ac:dyDescent="0.2">
      <c r="A3613" s="1" t="str">
        <f t="shared" si="112"/>
        <v/>
      </c>
      <c r="B3613" s="1" t="str">
        <f t="shared" si="113"/>
        <v/>
      </c>
      <c r="C3613" s="1" t="str">
        <f>IF(I3613="","",IF(J3613="OUT","",IF(COUNTIF($A$2:A3613,A3613)=1,1,"")))</f>
        <v/>
      </c>
      <c r="D3613" s="1" t="str">
        <f>IF(I3613="","",IF(J3613="IN","",IF(COUNTIF($A$2:A3613,A3613)=1,1,"")))</f>
        <v/>
      </c>
      <c r="E3613" s="1" t="str">
        <f>IF(I3613="","",IF(J3613="OUT","",IF(COUNTIF(B$2:$B3613,B3613)=1,1,"")))</f>
        <v/>
      </c>
      <c r="F3613" s="1" t="str">
        <f>IF(I3613="","",IF(J3613="IN","",IF(COUNTIF($B$2:B3613,B3613)=1,1,"")))</f>
        <v/>
      </c>
      <c r="G3613" s="1" t="str">
        <f>IF(I3613="","",COUNTIF($K$1:K3613,K3613))</f>
        <v/>
      </c>
      <c r="H3613" s="1" t="str">
        <f>IF(I3613="","",COUNTIF($G$2:G3613,1))</f>
        <v/>
      </c>
    </row>
    <row r="3614" spans="1:8" x14ac:dyDescent="0.2">
      <c r="A3614" s="1" t="str">
        <f t="shared" si="112"/>
        <v/>
      </c>
      <c r="B3614" s="1" t="str">
        <f t="shared" si="113"/>
        <v/>
      </c>
      <c r="C3614" s="1" t="str">
        <f>IF(I3614="","",IF(J3614="OUT","",IF(COUNTIF($A$2:A3614,A3614)=1,1,"")))</f>
        <v/>
      </c>
      <c r="D3614" s="1" t="str">
        <f>IF(I3614="","",IF(J3614="IN","",IF(COUNTIF($A$2:A3614,A3614)=1,1,"")))</f>
        <v/>
      </c>
      <c r="E3614" s="1" t="str">
        <f>IF(I3614="","",IF(J3614="OUT","",IF(COUNTIF(B$2:$B3614,B3614)=1,1,"")))</f>
        <v/>
      </c>
      <c r="F3614" s="1" t="str">
        <f>IF(I3614="","",IF(J3614="IN","",IF(COUNTIF($B$2:B3614,B3614)=1,1,"")))</f>
        <v/>
      </c>
      <c r="G3614" s="1" t="str">
        <f>IF(I3614="","",COUNTIF($K$1:K3614,K3614))</f>
        <v/>
      </c>
      <c r="H3614" s="1" t="str">
        <f>IF(I3614="","",COUNTIF($G$2:G3614,1))</f>
        <v/>
      </c>
    </row>
    <row r="3615" spans="1:8" x14ac:dyDescent="0.2">
      <c r="A3615" s="1" t="str">
        <f t="shared" si="112"/>
        <v/>
      </c>
      <c r="B3615" s="1" t="str">
        <f t="shared" si="113"/>
        <v/>
      </c>
      <c r="C3615" s="1" t="str">
        <f>IF(I3615="","",IF(J3615="OUT","",IF(COUNTIF($A$2:A3615,A3615)=1,1,"")))</f>
        <v/>
      </c>
      <c r="D3615" s="1" t="str">
        <f>IF(I3615="","",IF(J3615="IN","",IF(COUNTIF($A$2:A3615,A3615)=1,1,"")))</f>
        <v/>
      </c>
      <c r="E3615" s="1" t="str">
        <f>IF(I3615="","",IF(J3615="OUT","",IF(COUNTIF(B$2:$B3615,B3615)=1,1,"")))</f>
        <v/>
      </c>
      <c r="F3615" s="1" t="str">
        <f>IF(I3615="","",IF(J3615="IN","",IF(COUNTIF($B$2:B3615,B3615)=1,1,"")))</f>
        <v/>
      </c>
      <c r="G3615" s="1" t="str">
        <f>IF(I3615="","",COUNTIF($K$1:K3615,K3615))</f>
        <v/>
      </c>
      <c r="H3615" s="1" t="str">
        <f>IF(I3615="","",COUNTIF($G$2:G3615,1))</f>
        <v/>
      </c>
    </row>
    <row r="3616" spans="1:8" x14ac:dyDescent="0.2">
      <c r="A3616" s="1" t="str">
        <f t="shared" si="112"/>
        <v/>
      </c>
      <c r="B3616" s="1" t="str">
        <f t="shared" si="113"/>
        <v/>
      </c>
      <c r="C3616" s="1" t="str">
        <f>IF(I3616="","",IF(J3616="OUT","",IF(COUNTIF($A$2:A3616,A3616)=1,1,"")))</f>
        <v/>
      </c>
      <c r="D3616" s="1" t="str">
        <f>IF(I3616="","",IF(J3616="IN","",IF(COUNTIF($A$2:A3616,A3616)=1,1,"")))</f>
        <v/>
      </c>
      <c r="E3616" s="1" t="str">
        <f>IF(I3616="","",IF(J3616="OUT","",IF(COUNTIF(B$2:$B3616,B3616)=1,1,"")))</f>
        <v/>
      </c>
      <c r="F3616" s="1" t="str">
        <f>IF(I3616="","",IF(J3616="IN","",IF(COUNTIF($B$2:B3616,B3616)=1,1,"")))</f>
        <v/>
      </c>
      <c r="G3616" s="1" t="str">
        <f>IF(I3616="","",COUNTIF($K$1:K3616,K3616))</f>
        <v/>
      </c>
      <c r="H3616" s="1" t="str">
        <f>IF(I3616="","",COUNTIF($G$2:G3616,1))</f>
        <v/>
      </c>
    </row>
    <row r="3617" spans="1:8" x14ac:dyDescent="0.2">
      <c r="A3617" s="1" t="str">
        <f t="shared" si="112"/>
        <v/>
      </c>
      <c r="B3617" s="1" t="str">
        <f t="shared" si="113"/>
        <v/>
      </c>
      <c r="C3617" s="1" t="str">
        <f>IF(I3617="","",IF(J3617="OUT","",IF(COUNTIF($A$2:A3617,A3617)=1,1,"")))</f>
        <v/>
      </c>
      <c r="D3617" s="1" t="str">
        <f>IF(I3617="","",IF(J3617="IN","",IF(COUNTIF($A$2:A3617,A3617)=1,1,"")))</f>
        <v/>
      </c>
      <c r="E3617" s="1" t="str">
        <f>IF(I3617="","",IF(J3617="OUT","",IF(COUNTIF(B$2:$B3617,B3617)=1,1,"")))</f>
        <v/>
      </c>
      <c r="F3617" s="1" t="str">
        <f>IF(I3617="","",IF(J3617="IN","",IF(COUNTIF($B$2:B3617,B3617)=1,1,"")))</f>
        <v/>
      </c>
      <c r="G3617" s="1" t="str">
        <f>IF(I3617="","",COUNTIF($K$1:K3617,K3617))</f>
        <v/>
      </c>
      <c r="H3617" s="1" t="str">
        <f>IF(I3617="","",COUNTIF($G$2:G3617,1))</f>
        <v/>
      </c>
    </row>
    <row r="3618" spans="1:8" x14ac:dyDescent="0.2">
      <c r="A3618" s="1" t="str">
        <f t="shared" si="112"/>
        <v/>
      </c>
      <c r="B3618" s="1" t="str">
        <f t="shared" si="113"/>
        <v/>
      </c>
      <c r="C3618" s="1" t="str">
        <f>IF(I3618="","",IF(J3618="OUT","",IF(COUNTIF($A$2:A3618,A3618)=1,1,"")))</f>
        <v/>
      </c>
      <c r="D3618" s="1" t="str">
        <f>IF(I3618="","",IF(J3618="IN","",IF(COUNTIF($A$2:A3618,A3618)=1,1,"")))</f>
        <v/>
      </c>
      <c r="E3618" s="1" t="str">
        <f>IF(I3618="","",IF(J3618="OUT","",IF(COUNTIF(B$2:$B3618,B3618)=1,1,"")))</f>
        <v/>
      </c>
      <c r="F3618" s="1" t="str">
        <f>IF(I3618="","",IF(J3618="IN","",IF(COUNTIF($B$2:B3618,B3618)=1,1,"")))</f>
        <v/>
      </c>
      <c r="G3618" s="1" t="str">
        <f>IF(I3618="","",COUNTIF($K$1:K3618,K3618))</f>
        <v/>
      </c>
      <c r="H3618" s="1" t="str">
        <f>IF(I3618="","",COUNTIF($G$2:G3618,1))</f>
        <v/>
      </c>
    </row>
    <row r="3619" spans="1:8" x14ac:dyDescent="0.2">
      <c r="A3619" s="1" t="str">
        <f t="shared" si="112"/>
        <v/>
      </c>
      <c r="B3619" s="1" t="str">
        <f t="shared" si="113"/>
        <v/>
      </c>
      <c r="C3619" s="1" t="str">
        <f>IF(I3619="","",IF(J3619="OUT","",IF(COUNTIF($A$2:A3619,A3619)=1,1,"")))</f>
        <v/>
      </c>
      <c r="D3619" s="1" t="str">
        <f>IF(I3619="","",IF(J3619="IN","",IF(COUNTIF($A$2:A3619,A3619)=1,1,"")))</f>
        <v/>
      </c>
      <c r="E3619" s="1" t="str">
        <f>IF(I3619="","",IF(J3619="OUT","",IF(COUNTIF(B$2:$B3619,B3619)=1,1,"")))</f>
        <v/>
      </c>
      <c r="F3619" s="1" t="str">
        <f>IF(I3619="","",IF(J3619="IN","",IF(COUNTIF($B$2:B3619,B3619)=1,1,"")))</f>
        <v/>
      </c>
      <c r="G3619" s="1" t="str">
        <f>IF(I3619="","",COUNTIF($K$1:K3619,K3619))</f>
        <v/>
      </c>
      <c r="H3619" s="1" t="str">
        <f>IF(I3619="","",COUNTIF($G$2:G3619,1))</f>
        <v/>
      </c>
    </row>
    <row r="3620" spans="1:8" x14ac:dyDescent="0.2">
      <c r="A3620" s="1" t="str">
        <f t="shared" ref="A3620:A3683" si="114">IF(I3620="","",L3620&amp;"-"&amp;K3620&amp;"-"&amp;I3620&amp;"-"&amp;J3620)</f>
        <v/>
      </c>
      <c r="B3620" s="1" t="str">
        <f t="shared" ref="B3620:B3683" si="115">IF(I3620="","",L3620&amp;"-"&amp;K3620&amp;"-"&amp;J3620)</f>
        <v/>
      </c>
      <c r="C3620" s="1" t="str">
        <f>IF(I3620="","",IF(J3620="OUT","",IF(COUNTIF($A$2:A3620,A3620)=1,1,"")))</f>
        <v/>
      </c>
      <c r="D3620" s="1" t="str">
        <f>IF(I3620="","",IF(J3620="IN","",IF(COUNTIF($A$2:A3620,A3620)=1,1,"")))</f>
        <v/>
      </c>
      <c r="E3620" s="1" t="str">
        <f>IF(I3620="","",IF(J3620="OUT","",IF(COUNTIF(B$2:$B3620,B3620)=1,1,"")))</f>
        <v/>
      </c>
      <c r="F3620" s="1" t="str">
        <f>IF(I3620="","",IF(J3620="IN","",IF(COUNTIF($B$2:B3620,B3620)=1,1,"")))</f>
        <v/>
      </c>
      <c r="G3620" s="1" t="str">
        <f>IF(I3620="","",COUNTIF($K$1:K3620,K3620))</f>
        <v/>
      </c>
      <c r="H3620" s="1" t="str">
        <f>IF(I3620="","",COUNTIF($G$2:G3620,1))</f>
        <v/>
      </c>
    </row>
    <row r="3621" spans="1:8" x14ac:dyDescent="0.2">
      <c r="A3621" s="1" t="str">
        <f t="shared" si="114"/>
        <v/>
      </c>
      <c r="B3621" s="1" t="str">
        <f t="shared" si="115"/>
        <v/>
      </c>
      <c r="C3621" s="1" t="str">
        <f>IF(I3621="","",IF(J3621="OUT","",IF(COUNTIF($A$2:A3621,A3621)=1,1,"")))</f>
        <v/>
      </c>
      <c r="D3621" s="1" t="str">
        <f>IF(I3621="","",IF(J3621="IN","",IF(COUNTIF($A$2:A3621,A3621)=1,1,"")))</f>
        <v/>
      </c>
      <c r="E3621" s="1" t="str">
        <f>IF(I3621="","",IF(J3621="OUT","",IF(COUNTIF(B$2:$B3621,B3621)=1,1,"")))</f>
        <v/>
      </c>
      <c r="F3621" s="1" t="str">
        <f>IF(I3621="","",IF(J3621="IN","",IF(COUNTIF($B$2:B3621,B3621)=1,1,"")))</f>
        <v/>
      </c>
      <c r="G3621" s="1" t="str">
        <f>IF(I3621="","",COUNTIF($K$1:K3621,K3621))</f>
        <v/>
      </c>
      <c r="H3621" s="1" t="str">
        <f>IF(I3621="","",COUNTIF($G$2:G3621,1))</f>
        <v/>
      </c>
    </row>
    <row r="3622" spans="1:8" x14ac:dyDescent="0.2">
      <c r="A3622" s="1" t="str">
        <f t="shared" si="114"/>
        <v/>
      </c>
      <c r="B3622" s="1" t="str">
        <f t="shared" si="115"/>
        <v/>
      </c>
      <c r="C3622" s="1" t="str">
        <f>IF(I3622="","",IF(J3622="OUT","",IF(COUNTIF($A$2:A3622,A3622)=1,1,"")))</f>
        <v/>
      </c>
      <c r="D3622" s="1" t="str">
        <f>IF(I3622="","",IF(J3622="IN","",IF(COUNTIF($A$2:A3622,A3622)=1,1,"")))</f>
        <v/>
      </c>
      <c r="E3622" s="1" t="str">
        <f>IF(I3622="","",IF(J3622="OUT","",IF(COUNTIF(B$2:$B3622,B3622)=1,1,"")))</f>
        <v/>
      </c>
      <c r="F3622" s="1" t="str">
        <f>IF(I3622="","",IF(J3622="IN","",IF(COUNTIF($B$2:B3622,B3622)=1,1,"")))</f>
        <v/>
      </c>
      <c r="G3622" s="1" t="str">
        <f>IF(I3622="","",COUNTIF($K$1:K3622,K3622))</f>
        <v/>
      </c>
      <c r="H3622" s="1" t="str">
        <f>IF(I3622="","",COUNTIF($G$2:G3622,1))</f>
        <v/>
      </c>
    </row>
    <row r="3623" spans="1:8" x14ac:dyDescent="0.2">
      <c r="A3623" s="1" t="str">
        <f t="shared" si="114"/>
        <v/>
      </c>
      <c r="B3623" s="1" t="str">
        <f t="shared" si="115"/>
        <v/>
      </c>
      <c r="C3623" s="1" t="str">
        <f>IF(I3623="","",IF(J3623="OUT","",IF(COUNTIF($A$2:A3623,A3623)=1,1,"")))</f>
        <v/>
      </c>
      <c r="D3623" s="1" t="str">
        <f>IF(I3623="","",IF(J3623="IN","",IF(COUNTIF($A$2:A3623,A3623)=1,1,"")))</f>
        <v/>
      </c>
      <c r="E3623" s="1" t="str">
        <f>IF(I3623="","",IF(J3623="OUT","",IF(COUNTIF(B$2:$B3623,B3623)=1,1,"")))</f>
        <v/>
      </c>
      <c r="F3623" s="1" t="str">
        <f>IF(I3623="","",IF(J3623="IN","",IF(COUNTIF($B$2:B3623,B3623)=1,1,"")))</f>
        <v/>
      </c>
      <c r="G3623" s="1" t="str">
        <f>IF(I3623="","",COUNTIF($K$1:K3623,K3623))</f>
        <v/>
      </c>
      <c r="H3623" s="1" t="str">
        <f>IF(I3623="","",COUNTIF($G$2:G3623,1))</f>
        <v/>
      </c>
    </row>
    <row r="3624" spans="1:8" x14ac:dyDescent="0.2">
      <c r="A3624" s="1" t="str">
        <f t="shared" si="114"/>
        <v/>
      </c>
      <c r="B3624" s="1" t="str">
        <f t="shared" si="115"/>
        <v/>
      </c>
      <c r="C3624" s="1" t="str">
        <f>IF(I3624="","",IF(J3624="OUT","",IF(COUNTIF($A$2:A3624,A3624)=1,1,"")))</f>
        <v/>
      </c>
      <c r="D3624" s="1" t="str">
        <f>IF(I3624="","",IF(J3624="IN","",IF(COUNTIF($A$2:A3624,A3624)=1,1,"")))</f>
        <v/>
      </c>
      <c r="E3624" s="1" t="str">
        <f>IF(I3624="","",IF(J3624="OUT","",IF(COUNTIF(B$2:$B3624,B3624)=1,1,"")))</f>
        <v/>
      </c>
      <c r="F3624" s="1" t="str">
        <f>IF(I3624="","",IF(J3624="IN","",IF(COUNTIF($B$2:B3624,B3624)=1,1,"")))</f>
        <v/>
      </c>
      <c r="G3624" s="1" t="str">
        <f>IF(I3624="","",COUNTIF($K$1:K3624,K3624))</f>
        <v/>
      </c>
      <c r="H3624" s="1" t="str">
        <f>IF(I3624="","",COUNTIF($G$2:G3624,1))</f>
        <v/>
      </c>
    </row>
    <row r="3625" spans="1:8" x14ac:dyDescent="0.2">
      <c r="A3625" s="1" t="str">
        <f t="shared" si="114"/>
        <v/>
      </c>
      <c r="B3625" s="1" t="str">
        <f t="shared" si="115"/>
        <v/>
      </c>
      <c r="C3625" s="1" t="str">
        <f>IF(I3625="","",IF(J3625="OUT","",IF(COUNTIF($A$2:A3625,A3625)=1,1,"")))</f>
        <v/>
      </c>
      <c r="D3625" s="1" t="str">
        <f>IF(I3625="","",IF(J3625="IN","",IF(COUNTIF($A$2:A3625,A3625)=1,1,"")))</f>
        <v/>
      </c>
      <c r="E3625" s="1" t="str">
        <f>IF(I3625="","",IF(J3625="OUT","",IF(COUNTIF(B$2:$B3625,B3625)=1,1,"")))</f>
        <v/>
      </c>
      <c r="F3625" s="1" t="str">
        <f>IF(I3625="","",IF(J3625="IN","",IF(COUNTIF($B$2:B3625,B3625)=1,1,"")))</f>
        <v/>
      </c>
      <c r="G3625" s="1" t="str">
        <f>IF(I3625="","",COUNTIF($K$1:K3625,K3625))</f>
        <v/>
      </c>
      <c r="H3625" s="1" t="str">
        <f>IF(I3625="","",COUNTIF($G$2:G3625,1))</f>
        <v/>
      </c>
    </row>
    <row r="3626" spans="1:8" x14ac:dyDescent="0.2">
      <c r="A3626" s="1" t="str">
        <f t="shared" si="114"/>
        <v/>
      </c>
      <c r="B3626" s="1" t="str">
        <f t="shared" si="115"/>
        <v/>
      </c>
      <c r="C3626" s="1" t="str">
        <f>IF(I3626="","",IF(J3626="OUT","",IF(COUNTIF($A$2:A3626,A3626)=1,1,"")))</f>
        <v/>
      </c>
      <c r="D3626" s="1" t="str">
        <f>IF(I3626="","",IF(J3626="IN","",IF(COUNTIF($A$2:A3626,A3626)=1,1,"")))</f>
        <v/>
      </c>
      <c r="E3626" s="1" t="str">
        <f>IF(I3626="","",IF(J3626="OUT","",IF(COUNTIF(B$2:$B3626,B3626)=1,1,"")))</f>
        <v/>
      </c>
      <c r="F3626" s="1" t="str">
        <f>IF(I3626="","",IF(J3626="IN","",IF(COUNTIF($B$2:B3626,B3626)=1,1,"")))</f>
        <v/>
      </c>
      <c r="G3626" s="1" t="str">
        <f>IF(I3626="","",COUNTIF($K$1:K3626,K3626))</f>
        <v/>
      </c>
      <c r="H3626" s="1" t="str">
        <f>IF(I3626="","",COUNTIF($G$2:G3626,1))</f>
        <v/>
      </c>
    </row>
    <row r="3627" spans="1:8" x14ac:dyDescent="0.2">
      <c r="A3627" s="1" t="str">
        <f t="shared" si="114"/>
        <v/>
      </c>
      <c r="B3627" s="1" t="str">
        <f t="shared" si="115"/>
        <v/>
      </c>
      <c r="C3627" s="1" t="str">
        <f>IF(I3627="","",IF(J3627="OUT","",IF(COUNTIF($A$2:A3627,A3627)=1,1,"")))</f>
        <v/>
      </c>
      <c r="D3627" s="1" t="str">
        <f>IF(I3627="","",IF(J3627="IN","",IF(COUNTIF($A$2:A3627,A3627)=1,1,"")))</f>
        <v/>
      </c>
      <c r="E3627" s="1" t="str">
        <f>IF(I3627="","",IF(J3627="OUT","",IF(COUNTIF(B$2:$B3627,B3627)=1,1,"")))</f>
        <v/>
      </c>
      <c r="F3627" s="1" t="str">
        <f>IF(I3627="","",IF(J3627="IN","",IF(COUNTIF($B$2:B3627,B3627)=1,1,"")))</f>
        <v/>
      </c>
      <c r="G3627" s="1" t="str">
        <f>IF(I3627="","",COUNTIF($K$1:K3627,K3627))</f>
        <v/>
      </c>
      <c r="H3627" s="1" t="str">
        <f>IF(I3627="","",COUNTIF($G$2:G3627,1))</f>
        <v/>
      </c>
    </row>
    <row r="3628" spans="1:8" x14ac:dyDescent="0.2">
      <c r="A3628" s="1" t="str">
        <f t="shared" si="114"/>
        <v/>
      </c>
      <c r="B3628" s="1" t="str">
        <f t="shared" si="115"/>
        <v/>
      </c>
      <c r="C3628" s="1" t="str">
        <f>IF(I3628="","",IF(J3628="OUT","",IF(COUNTIF($A$2:A3628,A3628)=1,1,"")))</f>
        <v/>
      </c>
      <c r="D3628" s="1" t="str">
        <f>IF(I3628="","",IF(J3628="IN","",IF(COUNTIF($A$2:A3628,A3628)=1,1,"")))</f>
        <v/>
      </c>
      <c r="E3628" s="1" t="str">
        <f>IF(I3628="","",IF(J3628="OUT","",IF(COUNTIF(B$2:$B3628,B3628)=1,1,"")))</f>
        <v/>
      </c>
      <c r="F3628" s="1" t="str">
        <f>IF(I3628="","",IF(J3628="IN","",IF(COUNTIF($B$2:B3628,B3628)=1,1,"")))</f>
        <v/>
      </c>
      <c r="G3628" s="1" t="str">
        <f>IF(I3628="","",COUNTIF($K$1:K3628,K3628))</f>
        <v/>
      </c>
      <c r="H3628" s="1" t="str">
        <f>IF(I3628="","",COUNTIF($G$2:G3628,1))</f>
        <v/>
      </c>
    </row>
    <row r="3629" spans="1:8" x14ac:dyDescent="0.2">
      <c r="A3629" s="1" t="str">
        <f t="shared" si="114"/>
        <v/>
      </c>
      <c r="B3629" s="1" t="str">
        <f t="shared" si="115"/>
        <v/>
      </c>
      <c r="C3629" s="1" t="str">
        <f>IF(I3629="","",IF(J3629="OUT","",IF(COUNTIF($A$2:A3629,A3629)=1,1,"")))</f>
        <v/>
      </c>
      <c r="D3629" s="1" t="str">
        <f>IF(I3629="","",IF(J3629="IN","",IF(COUNTIF($A$2:A3629,A3629)=1,1,"")))</f>
        <v/>
      </c>
      <c r="E3629" s="1" t="str">
        <f>IF(I3629="","",IF(J3629="OUT","",IF(COUNTIF(B$2:$B3629,B3629)=1,1,"")))</f>
        <v/>
      </c>
      <c r="F3629" s="1" t="str">
        <f>IF(I3629="","",IF(J3629="IN","",IF(COUNTIF($B$2:B3629,B3629)=1,1,"")))</f>
        <v/>
      </c>
      <c r="G3629" s="1" t="str">
        <f>IF(I3629="","",COUNTIF($K$1:K3629,K3629))</f>
        <v/>
      </c>
      <c r="H3629" s="1" t="str">
        <f>IF(I3629="","",COUNTIF($G$2:G3629,1))</f>
        <v/>
      </c>
    </row>
    <row r="3630" spans="1:8" x14ac:dyDescent="0.2">
      <c r="A3630" s="1" t="str">
        <f t="shared" si="114"/>
        <v/>
      </c>
      <c r="B3630" s="1" t="str">
        <f t="shared" si="115"/>
        <v/>
      </c>
      <c r="C3630" s="1" t="str">
        <f>IF(I3630="","",IF(J3630="OUT","",IF(COUNTIF($A$2:A3630,A3630)=1,1,"")))</f>
        <v/>
      </c>
      <c r="D3630" s="1" t="str">
        <f>IF(I3630="","",IF(J3630="IN","",IF(COUNTIF($A$2:A3630,A3630)=1,1,"")))</f>
        <v/>
      </c>
      <c r="E3630" s="1" t="str">
        <f>IF(I3630="","",IF(J3630="OUT","",IF(COUNTIF(B$2:$B3630,B3630)=1,1,"")))</f>
        <v/>
      </c>
      <c r="F3630" s="1" t="str">
        <f>IF(I3630="","",IF(J3630="IN","",IF(COUNTIF($B$2:B3630,B3630)=1,1,"")))</f>
        <v/>
      </c>
      <c r="G3630" s="1" t="str">
        <f>IF(I3630="","",COUNTIF($K$1:K3630,K3630))</f>
        <v/>
      </c>
      <c r="H3630" s="1" t="str">
        <f>IF(I3630="","",COUNTIF($G$2:G3630,1))</f>
        <v/>
      </c>
    </row>
    <row r="3631" spans="1:8" x14ac:dyDescent="0.2">
      <c r="A3631" s="1" t="str">
        <f t="shared" si="114"/>
        <v/>
      </c>
      <c r="B3631" s="1" t="str">
        <f t="shared" si="115"/>
        <v/>
      </c>
      <c r="C3631" s="1" t="str">
        <f>IF(I3631="","",IF(J3631="OUT","",IF(COUNTIF($A$2:A3631,A3631)=1,1,"")))</f>
        <v/>
      </c>
      <c r="D3631" s="1" t="str">
        <f>IF(I3631="","",IF(J3631="IN","",IF(COUNTIF($A$2:A3631,A3631)=1,1,"")))</f>
        <v/>
      </c>
      <c r="E3631" s="1" t="str">
        <f>IF(I3631="","",IF(J3631="OUT","",IF(COUNTIF(B$2:$B3631,B3631)=1,1,"")))</f>
        <v/>
      </c>
      <c r="F3631" s="1" t="str">
        <f>IF(I3631="","",IF(J3631="IN","",IF(COUNTIF($B$2:B3631,B3631)=1,1,"")))</f>
        <v/>
      </c>
      <c r="G3631" s="1" t="str">
        <f>IF(I3631="","",COUNTIF($K$1:K3631,K3631))</f>
        <v/>
      </c>
      <c r="H3631" s="1" t="str">
        <f>IF(I3631="","",COUNTIF($G$2:G3631,1))</f>
        <v/>
      </c>
    </row>
    <row r="3632" spans="1:8" x14ac:dyDescent="0.2">
      <c r="A3632" s="1" t="str">
        <f t="shared" si="114"/>
        <v/>
      </c>
      <c r="B3632" s="1" t="str">
        <f t="shared" si="115"/>
        <v/>
      </c>
      <c r="C3632" s="1" t="str">
        <f>IF(I3632="","",IF(J3632="OUT","",IF(COUNTIF($A$2:A3632,A3632)=1,1,"")))</f>
        <v/>
      </c>
      <c r="D3632" s="1" t="str">
        <f>IF(I3632="","",IF(J3632="IN","",IF(COUNTIF($A$2:A3632,A3632)=1,1,"")))</f>
        <v/>
      </c>
      <c r="E3632" s="1" t="str">
        <f>IF(I3632="","",IF(J3632="OUT","",IF(COUNTIF(B$2:$B3632,B3632)=1,1,"")))</f>
        <v/>
      </c>
      <c r="F3632" s="1" t="str">
        <f>IF(I3632="","",IF(J3632="IN","",IF(COUNTIF($B$2:B3632,B3632)=1,1,"")))</f>
        <v/>
      </c>
      <c r="G3632" s="1" t="str">
        <f>IF(I3632="","",COUNTIF($K$1:K3632,K3632))</f>
        <v/>
      </c>
      <c r="H3632" s="1" t="str">
        <f>IF(I3632="","",COUNTIF($G$2:G3632,1))</f>
        <v/>
      </c>
    </row>
    <row r="3633" spans="1:8" x14ac:dyDescent="0.2">
      <c r="A3633" s="1" t="str">
        <f t="shared" si="114"/>
        <v/>
      </c>
      <c r="B3633" s="1" t="str">
        <f t="shared" si="115"/>
        <v/>
      </c>
      <c r="C3633" s="1" t="str">
        <f>IF(I3633="","",IF(J3633="OUT","",IF(COUNTIF($A$2:A3633,A3633)=1,1,"")))</f>
        <v/>
      </c>
      <c r="D3633" s="1" t="str">
        <f>IF(I3633="","",IF(J3633="IN","",IF(COUNTIF($A$2:A3633,A3633)=1,1,"")))</f>
        <v/>
      </c>
      <c r="E3633" s="1" t="str">
        <f>IF(I3633="","",IF(J3633="OUT","",IF(COUNTIF(B$2:$B3633,B3633)=1,1,"")))</f>
        <v/>
      </c>
      <c r="F3633" s="1" t="str">
        <f>IF(I3633="","",IF(J3633="IN","",IF(COUNTIF($B$2:B3633,B3633)=1,1,"")))</f>
        <v/>
      </c>
      <c r="G3633" s="1" t="str">
        <f>IF(I3633="","",COUNTIF($K$1:K3633,K3633))</f>
        <v/>
      </c>
      <c r="H3633" s="1" t="str">
        <f>IF(I3633="","",COUNTIF($G$2:G3633,1))</f>
        <v/>
      </c>
    </row>
    <row r="3634" spans="1:8" x14ac:dyDescent="0.2">
      <c r="A3634" s="1" t="str">
        <f t="shared" si="114"/>
        <v/>
      </c>
      <c r="B3634" s="1" t="str">
        <f t="shared" si="115"/>
        <v/>
      </c>
      <c r="C3634" s="1" t="str">
        <f>IF(I3634="","",IF(J3634="OUT","",IF(COUNTIF($A$2:A3634,A3634)=1,1,"")))</f>
        <v/>
      </c>
      <c r="D3634" s="1" t="str">
        <f>IF(I3634="","",IF(J3634="IN","",IF(COUNTIF($A$2:A3634,A3634)=1,1,"")))</f>
        <v/>
      </c>
      <c r="E3634" s="1" t="str">
        <f>IF(I3634="","",IF(J3634="OUT","",IF(COUNTIF(B$2:$B3634,B3634)=1,1,"")))</f>
        <v/>
      </c>
      <c r="F3634" s="1" t="str">
        <f>IF(I3634="","",IF(J3634="IN","",IF(COUNTIF($B$2:B3634,B3634)=1,1,"")))</f>
        <v/>
      </c>
      <c r="G3634" s="1" t="str">
        <f>IF(I3634="","",COUNTIF($K$1:K3634,K3634))</f>
        <v/>
      </c>
      <c r="H3634" s="1" t="str">
        <f>IF(I3634="","",COUNTIF($G$2:G3634,1))</f>
        <v/>
      </c>
    </row>
    <row r="3635" spans="1:8" x14ac:dyDescent="0.2">
      <c r="A3635" s="1" t="str">
        <f t="shared" si="114"/>
        <v/>
      </c>
      <c r="B3635" s="1" t="str">
        <f t="shared" si="115"/>
        <v/>
      </c>
      <c r="C3635" s="1" t="str">
        <f>IF(I3635="","",IF(J3635="OUT","",IF(COUNTIF($A$2:A3635,A3635)=1,1,"")))</f>
        <v/>
      </c>
      <c r="D3635" s="1" t="str">
        <f>IF(I3635="","",IF(J3635="IN","",IF(COUNTIF($A$2:A3635,A3635)=1,1,"")))</f>
        <v/>
      </c>
      <c r="E3635" s="1" t="str">
        <f>IF(I3635="","",IF(J3635="OUT","",IF(COUNTIF(B$2:$B3635,B3635)=1,1,"")))</f>
        <v/>
      </c>
      <c r="F3635" s="1" t="str">
        <f>IF(I3635="","",IF(J3635="IN","",IF(COUNTIF($B$2:B3635,B3635)=1,1,"")))</f>
        <v/>
      </c>
      <c r="G3635" s="1" t="str">
        <f>IF(I3635="","",COUNTIF($K$1:K3635,K3635))</f>
        <v/>
      </c>
      <c r="H3635" s="1" t="str">
        <f>IF(I3635="","",COUNTIF($G$2:G3635,1))</f>
        <v/>
      </c>
    </row>
    <row r="3636" spans="1:8" x14ac:dyDescent="0.2">
      <c r="A3636" s="1" t="str">
        <f t="shared" si="114"/>
        <v/>
      </c>
      <c r="B3636" s="1" t="str">
        <f t="shared" si="115"/>
        <v/>
      </c>
      <c r="C3636" s="1" t="str">
        <f>IF(I3636="","",IF(J3636="OUT","",IF(COUNTIF($A$2:A3636,A3636)=1,1,"")))</f>
        <v/>
      </c>
      <c r="D3636" s="1" t="str">
        <f>IF(I3636="","",IF(J3636="IN","",IF(COUNTIF($A$2:A3636,A3636)=1,1,"")))</f>
        <v/>
      </c>
      <c r="E3636" s="1" t="str">
        <f>IF(I3636="","",IF(J3636="OUT","",IF(COUNTIF(B$2:$B3636,B3636)=1,1,"")))</f>
        <v/>
      </c>
      <c r="F3636" s="1" t="str">
        <f>IF(I3636="","",IF(J3636="IN","",IF(COUNTIF($B$2:B3636,B3636)=1,1,"")))</f>
        <v/>
      </c>
      <c r="G3636" s="1" t="str">
        <f>IF(I3636="","",COUNTIF($K$1:K3636,K3636))</f>
        <v/>
      </c>
      <c r="H3636" s="1" t="str">
        <f>IF(I3636="","",COUNTIF($G$2:G3636,1))</f>
        <v/>
      </c>
    </row>
    <row r="3637" spans="1:8" x14ac:dyDescent="0.2">
      <c r="A3637" s="1" t="str">
        <f t="shared" si="114"/>
        <v/>
      </c>
      <c r="B3637" s="1" t="str">
        <f t="shared" si="115"/>
        <v/>
      </c>
      <c r="C3637" s="1" t="str">
        <f>IF(I3637="","",IF(J3637="OUT","",IF(COUNTIF($A$2:A3637,A3637)=1,1,"")))</f>
        <v/>
      </c>
      <c r="D3637" s="1" t="str">
        <f>IF(I3637="","",IF(J3637="IN","",IF(COUNTIF($A$2:A3637,A3637)=1,1,"")))</f>
        <v/>
      </c>
      <c r="E3637" s="1" t="str">
        <f>IF(I3637="","",IF(J3637="OUT","",IF(COUNTIF(B$2:$B3637,B3637)=1,1,"")))</f>
        <v/>
      </c>
      <c r="F3637" s="1" t="str">
        <f>IF(I3637="","",IF(J3637="IN","",IF(COUNTIF($B$2:B3637,B3637)=1,1,"")))</f>
        <v/>
      </c>
      <c r="G3637" s="1" t="str">
        <f>IF(I3637="","",COUNTIF($K$1:K3637,K3637))</f>
        <v/>
      </c>
      <c r="H3637" s="1" t="str">
        <f>IF(I3637="","",COUNTIF($G$2:G3637,1))</f>
        <v/>
      </c>
    </row>
    <row r="3638" spans="1:8" x14ac:dyDescent="0.2">
      <c r="A3638" s="1" t="str">
        <f t="shared" si="114"/>
        <v/>
      </c>
      <c r="B3638" s="1" t="str">
        <f t="shared" si="115"/>
        <v/>
      </c>
      <c r="C3638" s="1" t="str">
        <f>IF(I3638="","",IF(J3638="OUT","",IF(COUNTIF($A$2:A3638,A3638)=1,1,"")))</f>
        <v/>
      </c>
      <c r="D3638" s="1" t="str">
        <f>IF(I3638="","",IF(J3638="IN","",IF(COUNTIF($A$2:A3638,A3638)=1,1,"")))</f>
        <v/>
      </c>
      <c r="E3638" s="1" t="str">
        <f>IF(I3638="","",IF(J3638="OUT","",IF(COUNTIF(B$2:$B3638,B3638)=1,1,"")))</f>
        <v/>
      </c>
      <c r="F3638" s="1" t="str">
        <f>IF(I3638="","",IF(J3638="IN","",IF(COUNTIF($B$2:B3638,B3638)=1,1,"")))</f>
        <v/>
      </c>
      <c r="G3638" s="1" t="str">
        <f>IF(I3638="","",COUNTIF($K$1:K3638,K3638))</f>
        <v/>
      </c>
      <c r="H3638" s="1" t="str">
        <f>IF(I3638="","",COUNTIF($G$2:G3638,1))</f>
        <v/>
      </c>
    </row>
    <row r="3639" spans="1:8" x14ac:dyDescent="0.2">
      <c r="A3639" s="1" t="str">
        <f t="shared" si="114"/>
        <v/>
      </c>
      <c r="B3639" s="1" t="str">
        <f t="shared" si="115"/>
        <v/>
      </c>
      <c r="C3639" s="1" t="str">
        <f>IF(I3639="","",IF(J3639="OUT","",IF(COUNTIF($A$2:A3639,A3639)=1,1,"")))</f>
        <v/>
      </c>
      <c r="D3639" s="1" t="str">
        <f>IF(I3639="","",IF(J3639="IN","",IF(COUNTIF($A$2:A3639,A3639)=1,1,"")))</f>
        <v/>
      </c>
      <c r="E3639" s="1" t="str">
        <f>IF(I3639="","",IF(J3639="OUT","",IF(COUNTIF(B$2:$B3639,B3639)=1,1,"")))</f>
        <v/>
      </c>
      <c r="F3639" s="1" t="str">
        <f>IF(I3639="","",IF(J3639="IN","",IF(COUNTIF($B$2:B3639,B3639)=1,1,"")))</f>
        <v/>
      </c>
      <c r="G3639" s="1" t="str">
        <f>IF(I3639="","",COUNTIF($K$1:K3639,K3639))</f>
        <v/>
      </c>
      <c r="H3639" s="1" t="str">
        <f>IF(I3639="","",COUNTIF($G$2:G3639,1))</f>
        <v/>
      </c>
    </row>
    <row r="3640" spans="1:8" x14ac:dyDescent="0.2">
      <c r="A3640" s="1" t="str">
        <f t="shared" si="114"/>
        <v/>
      </c>
      <c r="B3640" s="1" t="str">
        <f t="shared" si="115"/>
        <v/>
      </c>
      <c r="C3640" s="1" t="str">
        <f>IF(I3640="","",IF(J3640="OUT","",IF(COUNTIF($A$2:A3640,A3640)=1,1,"")))</f>
        <v/>
      </c>
      <c r="D3640" s="1" t="str">
        <f>IF(I3640="","",IF(J3640="IN","",IF(COUNTIF($A$2:A3640,A3640)=1,1,"")))</f>
        <v/>
      </c>
      <c r="E3640" s="1" t="str">
        <f>IF(I3640="","",IF(J3640="OUT","",IF(COUNTIF(B$2:$B3640,B3640)=1,1,"")))</f>
        <v/>
      </c>
      <c r="F3640" s="1" t="str">
        <f>IF(I3640="","",IF(J3640="IN","",IF(COUNTIF($B$2:B3640,B3640)=1,1,"")))</f>
        <v/>
      </c>
      <c r="G3640" s="1" t="str">
        <f>IF(I3640="","",COUNTIF($K$1:K3640,K3640))</f>
        <v/>
      </c>
      <c r="H3640" s="1" t="str">
        <f>IF(I3640="","",COUNTIF($G$2:G3640,1))</f>
        <v/>
      </c>
    </row>
    <row r="3641" spans="1:8" x14ac:dyDescent="0.2">
      <c r="A3641" s="1" t="str">
        <f t="shared" si="114"/>
        <v/>
      </c>
      <c r="B3641" s="1" t="str">
        <f t="shared" si="115"/>
        <v/>
      </c>
      <c r="C3641" s="1" t="str">
        <f>IF(I3641="","",IF(J3641="OUT","",IF(COUNTIF($A$2:A3641,A3641)=1,1,"")))</f>
        <v/>
      </c>
      <c r="D3641" s="1" t="str">
        <f>IF(I3641="","",IF(J3641="IN","",IF(COUNTIF($A$2:A3641,A3641)=1,1,"")))</f>
        <v/>
      </c>
      <c r="E3641" s="1" t="str">
        <f>IF(I3641="","",IF(J3641="OUT","",IF(COUNTIF(B$2:$B3641,B3641)=1,1,"")))</f>
        <v/>
      </c>
      <c r="F3641" s="1" t="str">
        <f>IF(I3641="","",IF(J3641="IN","",IF(COUNTIF($B$2:B3641,B3641)=1,1,"")))</f>
        <v/>
      </c>
      <c r="G3641" s="1" t="str">
        <f>IF(I3641="","",COUNTIF($K$1:K3641,K3641))</f>
        <v/>
      </c>
      <c r="H3641" s="1" t="str">
        <f>IF(I3641="","",COUNTIF($G$2:G3641,1))</f>
        <v/>
      </c>
    </row>
    <row r="3642" spans="1:8" x14ac:dyDescent="0.2">
      <c r="A3642" s="1" t="str">
        <f t="shared" si="114"/>
        <v/>
      </c>
      <c r="B3642" s="1" t="str">
        <f t="shared" si="115"/>
        <v/>
      </c>
      <c r="C3642" s="1" t="str">
        <f>IF(I3642="","",IF(J3642="OUT","",IF(COUNTIF($A$2:A3642,A3642)=1,1,"")))</f>
        <v/>
      </c>
      <c r="D3642" s="1" t="str">
        <f>IF(I3642="","",IF(J3642="IN","",IF(COUNTIF($A$2:A3642,A3642)=1,1,"")))</f>
        <v/>
      </c>
      <c r="E3642" s="1" t="str">
        <f>IF(I3642="","",IF(J3642="OUT","",IF(COUNTIF(B$2:$B3642,B3642)=1,1,"")))</f>
        <v/>
      </c>
      <c r="F3642" s="1" t="str">
        <f>IF(I3642="","",IF(J3642="IN","",IF(COUNTIF($B$2:B3642,B3642)=1,1,"")))</f>
        <v/>
      </c>
      <c r="G3642" s="1" t="str">
        <f>IF(I3642="","",COUNTIF($K$1:K3642,K3642))</f>
        <v/>
      </c>
      <c r="H3642" s="1" t="str">
        <f>IF(I3642="","",COUNTIF($G$2:G3642,1))</f>
        <v/>
      </c>
    </row>
    <row r="3643" spans="1:8" x14ac:dyDescent="0.2">
      <c r="A3643" s="1" t="str">
        <f t="shared" si="114"/>
        <v/>
      </c>
      <c r="B3643" s="1" t="str">
        <f t="shared" si="115"/>
        <v/>
      </c>
      <c r="C3643" s="1" t="str">
        <f>IF(I3643="","",IF(J3643="OUT","",IF(COUNTIF($A$2:A3643,A3643)=1,1,"")))</f>
        <v/>
      </c>
      <c r="D3643" s="1" t="str">
        <f>IF(I3643="","",IF(J3643="IN","",IF(COUNTIF($A$2:A3643,A3643)=1,1,"")))</f>
        <v/>
      </c>
      <c r="E3643" s="1" t="str">
        <f>IF(I3643="","",IF(J3643="OUT","",IF(COUNTIF(B$2:$B3643,B3643)=1,1,"")))</f>
        <v/>
      </c>
      <c r="F3643" s="1" t="str">
        <f>IF(I3643="","",IF(J3643="IN","",IF(COUNTIF($B$2:B3643,B3643)=1,1,"")))</f>
        <v/>
      </c>
      <c r="G3643" s="1" t="str">
        <f>IF(I3643="","",COUNTIF($K$1:K3643,K3643))</f>
        <v/>
      </c>
      <c r="H3643" s="1" t="str">
        <f>IF(I3643="","",COUNTIF($G$2:G3643,1))</f>
        <v/>
      </c>
    </row>
    <row r="3644" spans="1:8" x14ac:dyDescent="0.2">
      <c r="A3644" s="1" t="str">
        <f t="shared" si="114"/>
        <v/>
      </c>
      <c r="B3644" s="1" t="str">
        <f t="shared" si="115"/>
        <v/>
      </c>
      <c r="C3644" s="1" t="str">
        <f>IF(I3644="","",IF(J3644="OUT","",IF(COUNTIF($A$2:A3644,A3644)=1,1,"")))</f>
        <v/>
      </c>
      <c r="D3644" s="1" t="str">
        <f>IF(I3644="","",IF(J3644="IN","",IF(COUNTIF($A$2:A3644,A3644)=1,1,"")))</f>
        <v/>
      </c>
      <c r="E3644" s="1" t="str">
        <f>IF(I3644="","",IF(J3644="OUT","",IF(COUNTIF(B$2:$B3644,B3644)=1,1,"")))</f>
        <v/>
      </c>
      <c r="F3644" s="1" t="str">
        <f>IF(I3644="","",IF(J3644="IN","",IF(COUNTIF($B$2:B3644,B3644)=1,1,"")))</f>
        <v/>
      </c>
      <c r="G3644" s="1" t="str">
        <f>IF(I3644="","",COUNTIF($K$1:K3644,K3644))</f>
        <v/>
      </c>
      <c r="H3644" s="1" t="str">
        <f>IF(I3644="","",COUNTIF($G$2:G3644,1))</f>
        <v/>
      </c>
    </row>
    <row r="3645" spans="1:8" x14ac:dyDescent="0.2">
      <c r="A3645" s="1" t="str">
        <f t="shared" si="114"/>
        <v/>
      </c>
      <c r="B3645" s="1" t="str">
        <f t="shared" si="115"/>
        <v/>
      </c>
      <c r="C3645" s="1" t="str">
        <f>IF(I3645="","",IF(J3645="OUT","",IF(COUNTIF($A$2:A3645,A3645)=1,1,"")))</f>
        <v/>
      </c>
      <c r="D3645" s="1" t="str">
        <f>IF(I3645="","",IF(J3645="IN","",IF(COUNTIF($A$2:A3645,A3645)=1,1,"")))</f>
        <v/>
      </c>
      <c r="E3645" s="1" t="str">
        <f>IF(I3645="","",IF(J3645="OUT","",IF(COUNTIF(B$2:$B3645,B3645)=1,1,"")))</f>
        <v/>
      </c>
      <c r="F3645" s="1" t="str">
        <f>IF(I3645="","",IF(J3645="IN","",IF(COUNTIF($B$2:B3645,B3645)=1,1,"")))</f>
        <v/>
      </c>
      <c r="G3645" s="1" t="str">
        <f>IF(I3645="","",COUNTIF($K$1:K3645,K3645))</f>
        <v/>
      </c>
      <c r="H3645" s="1" t="str">
        <f>IF(I3645="","",COUNTIF($G$2:G3645,1))</f>
        <v/>
      </c>
    </row>
    <row r="3646" spans="1:8" x14ac:dyDescent="0.2">
      <c r="A3646" s="1" t="str">
        <f t="shared" si="114"/>
        <v/>
      </c>
      <c r="B3646" s="1" t="str">
        <f t="shared" si="115"/>
        <v/>
      </c>
      <c r="C3646" s="1" t="str">
        <f>IF(I3646="","",IF(J3646="OUT","",IF(COUNTIF($A$2:A3646,A3646)=1,1,"")))</f>
        <v/>
      </c>
      <c r="D3646" s="1" t="str">
        <f>IF(I3646="","",IF(J3646="IN","",IF(COUNTIF($A$2:A3646,A3646)=1,1,"")))</f>
        <v/>
      </c>
      <c r="E3646" s="1" t="str">
        <f>IF(I3646="","",IF(J3646="OUT","",IF(COUNTIF(B$2:$B3646,B3646)=1,1,"")))</f>
        <v/>
      </c>
      <c r="F3646" s="1" t="str">
        <f>IF(I3646="","",IF(J3646="IN","",IF(COUNTIF($B$2:B3646,B3646)=1,1,"")))</f>
        <v/>
      </c>
      <c r="G3646" s="1" t="str">
        <f>IF(I3646="","",COUNTIF($K$1:K3646,K3646))</f>
        <v/>
      </c>
      <c r="H3646" s="1" t="str">
        <f>IF(I3646="","",COUNTIF($G$2:G3646,1))</f>
        <v/>
      </c>
    </row>
    <row r="3647" spans="1:8" x14ac:dyDescent="0.2">
      <c r="A3647" s="1" t="str">
        <f t="shared" si="114"/>
        <v/>
      </c>
      <c r="B3647" s="1" t="str">
        <f t="shared" si="115"/>
        <v/>
      </c>
      <c r="C3647" s="1" t="str">
        <f>IF(I3647="","",IF(J3647="OUT","",IF(COUNTIF($A$2:A3647,A3647)=1,1,"")))</f>
        <v/>
      </c>
      <c r="D3647" s="1" t="str">
        <f>IF(I3647="","",IF(J3647="IN","",IF(COUNTIF($A$2:A3647,A3647)=1,1,"")))</f>
        <v/>
      </c>
      <c r="E3647" s="1" t="str">
        <f>IF(I3647="","",IF(J3647="OUT","",IF(COUNTIF(B$2:$B3647,B3647)=1,1,"")))</f>
        <v/>
      </c>
      <c r="F3647" s="1" t="str">
        <f>IF(I3647="","",IF(J3647="IN","",IF(COUNTIF($B$2:B3647,B3647)=1,1,"")))</f>
        <v/>
      </c>
      <c r="G3647" s="1" t="str">
        <f>IF(I3647="","",COUNTIF($K$1:K3647,K3647))</f>
        <v/>
      </c>
      <c r="H3647" s="1" t="str">
        <f>IF(I3647="","",COUNTIF($G$2:G3647,1))</f>
        <v/>
      </c>
    </row>
    <row r="3648" spans="1:8" x14ac:dyDescent="0.2">
      <c r="A3648" s="1" t="str">
        <f t="shared" si="114"/>
        <v/>
      </c>
      <c r="B3648" s="1" t="str">
        <f t="shared" si="115"/>
        <v/>
      </c>
      <c r="C3648" s="1" t="str">
        <f>IF(I3648="","",IF(J3648="OUT","",IF(COUNTIF($A$2:A3648,A3648)=1,1,"")))</f>
        <v/>
      </c>
      <c r="D3648" s="1" t="str">
        <f>IF(I3648="","",IF(J3648="IN","",IF(COUNTIF($A$2:A3648,A3648)=1,1,"")))</f>
        <v/>
      </c>
      <c r="E3648" s="1" t="str">
        <f>IF(I3648="","",IF(J3648="OUT","",IF(COUNTIF(B$2:$B3648,B3648)=1,1,"")))</f>
        <v/>
      </c>
      <c r="F3648" s="1" t="str">
        <f>IF(I3648="","",IF(J3648="IN","",IF(COUNTIF($B$2:B3648,B3648)=1,1,"")))</f>
        <v/>
      </c>
      <c r="G3648" s="1" t="str">
        <f>IF(I3648="","",COUNTIF($K$1:K3648,K3648))</f>
        <v/>
      </c>
      <c r="H3648" s="1" t="str">
        <f>IF(I3648="","",COUNTIF($G$2:G3648,1))</f>
        <v/>
      </c>
    </row>
    <row r="3649" spans="1:8" x14ac:dyDescent="0.2">
      <c r="A3649" s="1" t="str">
        <f t="shared" si="114"/>
        <v/>
      </c>
      <c r="B3649" s="1" t="str">
        <f t="shared" si="115"/>
        <v/>
      </c>
      <c r="C3649" s="1" t="str">
        <f>IF(I3649="","",IF(J3649="OUT","",IF(COUNTIF($A$2:A3649,A3649)=1,1,"")))</f>
        <v/>
      </c>
      <c r="D3649" s="1" t="str">
        <f>IF(I3649="","",IF(J3649="IN","",IF(COUNTIF($A$2:A3649,A3649)=1,1,"")))</f>
        <v/>
      </c>
      <c r="E3649" s="1" t="str">
        <f>IF(I3649="","",IF(J3649="OUT","",IF(COUNTIF(B$2:$B3649,B3649)=1,1,"")))</f>
        <v/>
      </c>
      <c r="F3649" s="1" t="str">
        <f>IF(I3649="","",IF(J3649="IN","",IF(COUNTIF($B$2:B3649,B3649)=1,1,"")))</f>
        <v/>
      </c>
      <c r="G3649" s="1" t="str">
        <f>IF(I3649="","",COUNTIF($K$1:K3649,K3649))</f>
        <v/>
      </c>
      <c r="H3649" s="1" t="str">
        <f>IF(I3649="","",COUNTIF($G$2:G3649,1))</f>
        <v/>
      </c>
    </row>
    <row r="3650" spans="1:8" x14ac:dyDescent="0.2">
      <c r="A3650" s="1" t="str">
        <f t="shared" si="114"/>
        <v/>
      </c>
      <c r="B3650" s="1" t="str">
        <f t="shared" si="115"/>
        <v/>
      </c>
      <c r="C3650" s="1" t="str">
        <f>IF(I3650="","",IF(J3650="OUT","",IF(COUNTIF($A$2:A3650,A3650)=1,1,"")))</f>
        <v/>
      </c>
      <c r="D3650" s="1" t="str">
        <f>IF(I3650="","",IF(J3650="IN","",IF(COUNTIF($A$2:A3650,A3650)=1,1,"")))</f>
        <v/>
      </c>
      <c r="E3650" s="1" t="str">
        <f>IF(I3650="","",IF(J3650="OUT","",IF(COUNTIF(B$2:$B3650,B3650)=1,1,"")))</f>
        <v/>
      </c>
      <c r="F3650" s="1" t="str">
        <f>IF(I3650="","",IF(J3650="IN","",IF(COUNTIF($B$2:B3650,B3650)=1,1,"")))</f>
        <v/>
      </c>
      <c r="G3650" s="1" t="str">
        <f>IF(I3650="","",COUNTIF($K$1:K3650,K3650))</f>
        <v/>
      </c>
      <c r="H3650" s="1" t="str">
        <f>IF(I3650="","",COUNTIF($G$2:G3650,1))</f>
        <v/>
      </c>
    </row>
    <row r="3651" spans="1:8" x14ac:dyDescent="0.2">
      <c r="A3651" s="1" t="str">
        <f t="shared" si="114"/>
        <v/>
      </c>
      <c r="B3651" s="1" t="str">
        <f t="shared" si="115"/>
        <v/>
      </c>
      <c r="C3651" s="1" t="str">
        <f>IF(I3651="","",IF(J3651="OUT","",IF(COUNTIF($A$2:A3651,A3651)=1,1,"")))</f>
        <v/>
      </c>
      <c r="D3651" s="1" t="str">
        <f>IF(I3651="","",IF(J3651="IN","",IF(COUNTIF($A$2:A3651,A3651)=1,1,"")))</f>
        <v/>
      </c>
      <c r="E3651" s="1" t="str">
        <f>IF(I3651="","",IF(J3651="OUT","",IF(COUNTIF(B$2:$B3651,B3651)=1,1,"")))</f>
        <v/>
      </c>
      <c r="F3651" s="1" t="str">
        <f>IF(I3651="","",IF(J3651="IN","",IF(COUNTIF($B$2:B3651,B3651)=1,1,"")))</f>
        <v/>
      </c>
      <c r="G3651" s="1" t="str">
        <f>IF(I3651="","",COUNTIF($K$1:K3651,K3651))</f>
        <v/>
      </c>
      <c r="H3651" s="1" t="str">
        <f>IF(I3651="","",COUNTIF($G$2:G3651,1))</f>
        <v/>
      </c>
    </row>
    <row r="3652" spans="1:8" x14ac:dyDescent="0.2">
      <c r="A3652" s="1" t="str">
        <f t="shared" si="114"/>
        <v/>
      </c>
      <c r="B3652" s="1" t="str">
        <f t="shared" si="115"/>
        <v/>
      </c>
      <c r="C3652" s="1" t="str">
        <f>IF(I3652="","",IF(J3652="OUT","",IF(COUNTIF($A$2:A3652,A3652)=1,1,"")))</f>
        <v/>
      </c>
      <c r="D3652" s="1" t="str">
        <f>IF(I3652="","",IF(J3652="IN","",IF(COUNTIF($A$2:A3652,A3652)=1,1,"")))</f>
        <v/>
      </c>
      <c r="E3652" s="1" t="str">
        <f>IF(I3652="","",IF(J3652="OUT","",IF(COUNTIF(B$2:$B3652,B3652)=1,1,"")))</f>
        <v/>
      </c>
      <c r="F3652" s="1" t="str">
        <f>IF(I3652="","",IF(J3652="IN","",IF(COUNTIF($B$2:B3652,B3652)=1,1,"")))</f>
        <v/>
      </c>
      <c r="G3652" s="1" t="str">
        <f>IF(I3652="","",COUNTIF($K$1:K3652,K3652))</f>
        <v/>
      </c>
      <c r="H3652" s="1" t="str">
        <f>IF(I3652="","",COUNTIF($G$2:G3652,1))</f>
        <v/>
      </c>
    </row>
    <row r="3653" spans="1:8" x14ac:dyDescent="0.2">
      <c r="A3653" s="1" t="str">
        <f t="shared" si="114"/>
        <v/>
      </c>
      <c r="B3653" s="1" t="str">
        <f t="shared" si="115"/>
        <v/>
      </c>
      <c r="C3653" s="1" t="str">
        <f>IF(I3653="","",IF(J3653="OUT","",IF(COUNTIF($A$2:A3653,A3653)=1,1,"")))</f>
        <v/>
      </c>
      <c r="D3653" s="1" t="str">
        <f>IF(I3653="","",IF(J3653="IN","",IF(COUNTIF($A$2:A3653,A3653)=1,1,"")))</f>
        <v/>
      </c>
      <c r="E3653" s="1" t="str">
        <f>IF(I3653="","",IF(J3653="OUT","",IF(COUNTIF(B$2:$B3653,B3653)=1,1,"")))</f>
        <v/>
      </c>
      <c r="F3653" s="1" t="str">
        <f>IF(I3653="","",IF(J3653="IN","",IF(COUNTIF($B$2:B3653,B3653)=1,1,"")))</f>
        <v/>
      </c>
      <c r="G3653" s="1" t="str">
        <f>IF(I3653="","",COUNTIF($K$1:K3653,K3653))</f>
        <v/>
      </c>
      <c r="H3653" s="1" t="str">
        <f>IF(I3653="","",COUNTIF($G$2:G3653,1))</f>
        <v/>
      </c>
    </row>
    <row r="3654" spans="1:8" x14ac:dyDescent="0.2">
      <c r="A3654" s="1" t="str">
        <f t="shared" si="114"/>
        <v/>
      </c>
      <c r="B3654" s="1" t="str">
        <f t="shared" si="115"/>
        <v/>
      </c>
      <c r="C3654" s="1" t="str">
        <f>IF(I3654="","",IF(J3654="OUT","",IF(COUNTIF($A$2:A3654,A3654)=1,1,"")))</f>
        <v/>
      </c>
      <c r="D3654" s="1" t="str">
        <f>IF(I3654="","",IF(J3654="IN","",IF(COUNTIF($A$2:A3654,A3654)=1,1,"")))</f>
        <v/>
      </c>
      <c r="E3654" s="1" t="str">
        <f>IF(I3654="","",IF(J3654="OUT","",IF(COUNTIF(B$2:$B3654,B3654)=1,1,"")))</f>
        <v/>
      </c>
      <c r="F3654" s="1" t="str">
        <f>IF(I3654="","",IF(J3654="IN","",IF(COUNTIF($B$2:B3654,B3654)=1,1,"")))</f>
        <v/>
      </c>
      <c r="G3654" s="1" t="str">
        <f>IF(I3654="","",COUNTIF($K$1:K3654,K3654))</f>
        <v/>
      </c>
      <c r="H3654" s="1" t="str">
        <f>IF(I3654="","",COUNTIF($G$2:G3654,1))</f>
        <v/>
      </c>
    </row>
    <row r="3655" spans="1:8" x14ac:dyDescent="0.2">
      <c r="A3655" s="1" t="str">
        <f t="shared" si="114"/>
        <v/>
      </c>
      <c r="B3655" s="1" t="str">
        <f t="shared" si="115"/>
        <v/>
      </c>
      <c r="C3655" s="1" t="str">
        <f>IF(I3655="","",IF(J3655="OUT","",IF(COUNTIF($A$2:A3655,A3655)=1,1,"")))</f>
        <v/>
      </c>
      <c r="D3655" s="1" t="str">
        <f>IF(I3655="","",IF(J3655="IN","",IF(COUNTIF($A$2:A3655,A3655)=1,1,"")))</f>
        <v/>
      </c>
      <c r="E3655" s="1" t="str">
        <f>IF(I3655="","",IF(J3655="OUT","",IF(COUNTIF(B$2:$B3655,B3655)=1,1,"")))</f>
        <v/>
      </c>
      <c r="F3655" s="1" t="str">
        <f>IF(I3655="","",IF(J3655="IN","",IF(COUNTIF($B$2:B3655,B3655)=1,1,"")))</f>
        <v/>
      </c>
      <c r="G3655" s="1" t="str">
        <f>IF(I3655="","",COUNTIF($K$1:K3655,K3655))</f>
        <v/>
      </c>
      <c r="H3655" s="1" t="str">
        <f>IF(I3655="","",COUNTIF($G$2:G3655,1))</f>
        <v/>
      </c>
    </row>
    <row r="3656" spans="1:8" x14ac:dyDescent="0.2">
      <c r="A3656" s="1" t="str">
        <f t="shared" si="114"/>
        <v/>
      </c>
      <c r="B3656" s="1" t="str">
        <f t="shared" si="115"/>
        <v/>
      </c>
      <c r="C3656" s="1" t="str">
        <f>IF(I3656="","",IF(J3656="OUT","",IF(COUNTIF($A$2:A3656,A3656)=1,1,"")))</f>
        <v/>
      </c>
      <c r="D3656" s="1" t="str">
        <f>IF(I3656="","",IF(J3656="IN","",IF(COUNTIF($A$2:A3656,A3656)=1,1,"")))</f>
        <v/>
      </c>
      <c r="E3656" s="1" t="str">
        <f>IF(I3656="","",IF(J3656="OUT","",IF(COUNTIF(B$2:$B3656,B3656)=1,1,"")))</f>
        <v/>
      </c>
      <c r="F3656" s="1" t="str">
        <f>IF(I3656="","",IF(J3656="IN","",IF(COUNTIF($B$2:B3656,B3656)=1,1,"")))</f>
        <v/>
      </c>
      <c r="G3656" s="1" t="str">
        <f>IF(I3656="","",COUNTIF($K$1:K3656,K3656))</f>
        <v/>
      </c>
      <c r="H3656" s="1" t="str">
        <f>IF(I3656="","",COUNTIF($G$2:G3656,1))</f>
        <v/>
      </c>
    </row>
    <row r="3657" spans="1:8" x14ac:dyDescent="0.2">
      <c r="A3657" s="1" t="str">
        <f t="shared" si="114"/>
        <v/>
      </c>
      <c r="B3657" s="1" t="str">
        <f t="shared" si="115"/>
        <v/>
      </c>
      <c r="C3657" s="1" t="str">
        <f>IF(I3657="","",IF(J3657="OUT","",IF(COUNTIF($A$2:A3657,A3657)=1,1,"")))</f>
        <v/>
      </c>
      <c r="D3657" s="1" t="str">
        <f>IF(I3657="","",IF(J3657="IN","",IF(COUNTIF($A$2:A3657,A3657)=1,1,"")))</f>
        <v/>
      </c>
      <c r="E3657" s="1" t="str">
        <f>IF(I3657="","",IF(J3657="OUT","",IF(COUNTIF(B$2:$B3657,B3657)=1,1,"")))</f>
        <v/>
      </c>
      <c r="F3657" s="1" t="str">
        <f>IF(I3657="","",IF(J3657="IN","",IF(COUNTIF($B$2:B3657,B3657)=1,1,"")))</f>
        <v/>
      </c>
      <c r="G3657" s="1" t="str">
        <f>IF(I3657="","",COUNTIF($K$1:K3657,K3657))</f>
        <v/>
      </c>
      <c r="H3657" s="1" t="str">
        <f>IF(I3657="","",COUNTIF($G$2:G3657,1))</f>
        <v/>
      </c>
    </row>
    <row r="3658" spans="1:8" x14ac:dyDescent="0.2">
      <c r="A3658" s="1" t="str">
        <f t="shared" si="114"/>
        <v/>
      </c>
      <c r="B3658" s="1" t="str">
        <f t="shared" si="115"/>
        <v/>
      </c>
      <c r="C3658" s="1" t="str">
        <f>IF(I3658="","",IF(J3658="OUT","",IF(COUNTIF($A$2:A3658,A3658)=1,1,"")))</f>
        <v/>
      </c>
      <c r="D3658" s="1" t="str">
        <f>IF(I3658="","",IF(J3658="IN","",IF(COUNTIF($A$2:A3658,A3658)=1,1,"")))</f>
        <v/>
      </c>
      <c r="E3658" s="1" t="str">
        <f>IF(I3658="","",IF(J3658="OUT","",IF(COUNTIF(B$2:$B3658,B3658)=1,1,"")))</f>
        <v/>
      </c>
      <c r="F3658" s="1" t="str">
        <f>IF(I3658="","",IF(J3658="IN","",IF(COUNTIF($B$2:B3658,B3658)=1,1,"")))</f>
        <v/>
      </c>
      <c r="G3658" s="1" t="str">
        <f>IF(I3658="","",COUNTIF($K$1:K3658,K3658))</f>
        <v/>
      </c>
      <c r="H3658" s="1" t="str">
        <f>IF(I3658="","",COUNTIF($G$2:G3658,1))</f>
        <v/>
      </c>
    </row>
    <row r="3659" spans="1:8" x14ac:dyDescent="0.2">
      <c r="A3659" s="1" t="str">
        <f t="shared" si="114"/>
        <v/>
      </c>
      <c r="B3659" s="1" t="str">
        <f t="shared" si="115"/>
        <v/>
      </c>
      <c r="C3659" s="1" t="str">
        <f>IF(I3659="","",IF(J3659="OUT","",IF(COUNTIF($A$2:A3659,A3659)=1,1,"")))</f>
        <v/>
      </c>
      <c r="D3659" s="1" t="str">
        <f>IF(I3659="","",IF(J3659="IN","",IF(COUNTIF($A$2:A3659,A3659)=1,1,"")))</f>
        <v/>
      </c>
      <c r="E3659" s="1" t="str">
        <f>IF(I3659="","",IF(J3659="OUT","",IF(COUNTIF(B$2:$B3659,B3659)=1,1,"")))</f>
        <v/>
      </c>
      <c r="F3659" s="1" t="str">
        <f>IF(I3659="","",IF(J3659="IN","",IF(COUNTIF($B$2:B3659,B3659)=1,1,"")))</f>
        <v/>
      </c>
      <c r="G3659" s="1" t="str">
        <f>IF(I3659="","",COUNTIF($K$1:K3659,K3659))</f>
        <v/>
      </c>
      <c r="H3659" s="1" t="str">
        <f>IF(I3659="","",COUNTIF($G$2:G3659,1))</f>
        <v/>
      </c>
    </row>
    <row r="3660" spans="1:8" x14ac:dyDescent="0.2">
      <c r="A3660" s="1" t="str">
        <f t="shared" si="114"/>
        <v/>
      </c>
      <c r="B3660" s="1" t="str">
        <f t="shared" si="115"/>
        <v/>
      </c>
      <c r="C3660" s="1" t="str">
        <f>IF(I3660="","",IF(J3660="OUT","",IF(COUNTIF($A$2:A3660,A3660)=1,1,"")))</f>
        <v/>
      </c>
      <c r="D3660" s="1" t="str">
        <f>IF(I3660="","",IF(J3660="IN","",IF(COUNTIF($A$2:A3660,A3660)=1,1,"")))</f>
        <v/>
      </c>
      <c r="E3660" s="1" t="str">
        <f>IF(I3660="","",IF(J3660="OUT","",IF(COUNTIF(B$2:$B3660,B3660)=1,1,"")))</f>
        <v/>
      </c>
      <c r="F3660" s="1" t="str">
        <f>IF(I3660="","",IF(J3660="IN","",IF(COUNTIF($B$2:B3660,B3660)=1,1,"")))</f>
        <v/>
      </c>
      <c r="G3660" s="1" t="str">
        <f>IF(I3660="","",COUNTIF($K$1:K3660,K3660))</f>
        <v/>
      </c>
      <c r="H3660" s="1" t="str">
        <f>IF(I3660="","",COUNTIF($G$2:G3660,1))</f>
        <v/>
      </c>
    </row>
    <row r="3661" spans="1:8" x14ac:dyDescent="0.2">
      <c r="A3661" s="1" t="str">
        <f t="shared" si="114"/>
        <v/>
      </c>
      <c r="B3661" s="1" t="str">
        <f t="shared" si="115"/>
        <v/>
      </c>
      <c r="C3661" s="1" t="str">
        <f>IF(I3661="","",IF(J3661="OUT","",IF(COUNTIF($A$2:A3661,A3661)=1,1,"")))</f>
        <v/>
      </c>
      <c r="D3661" s="1" t="str">
        <f>IF(I3661="","",IF(J3661="IN","",IF(COUNTIF($A$2:A3661,A3661)=1,1,"")))</f>
        <v/>
      </c>
      <c r="E3661" s="1" t="str">
        <f>IF(I3661="","",IF(J3661="OUT","",IF(COUNTIF(B$2:$B3661,B3661)=1,1,"")))</f>
        <v/>
      </c>
      <c r="F3661" s="1" t="str">
        <f>IF(I3661="","",IF(J3661="IN","",IF(COUNTIF($B$2:B3661,B3661)=1,1,"")))</f>
        <v/>
      </c>
      <c r="G3661" s="1" t="str">
        <f>IF(I3661="","",COUNTIF($K$1:K3661,K3661))</f>
        <v/>
      </c>
      <c r="H3661" s="1" t="str">
        <f>IF(I3661="","",COUNTIF($G$2:G3661,1))</f>
        <v/>
      </c>
    </row>
    <row r="3662" spans="1:8" x14ac:dyDescent="0.2">
      <c r="A3662" s="1" t="str">
        <f t="shared" si="114"/>
        <v/>
      </c>
      <c r="B3662" s="1" t="str">
        <f t="shared" si="115"/>
        <v/>
      </c>
      <c r="C3662" s="1" t="str">
        <f>IF(I3662="","",IF(J3662="OUT","",IF(COUNTIF($A$2:A3662,A3662)=1,1,"")))</f>
        <v/>
      </c>
      <c r="D3662" s="1" t="str">
        <f>IF(I3662="","",IF(J3662="IN","",IF(COUNTIF($A$2:A3662,A3662)=1,1,"")))</f>
        <v/>
      </c>
      <c r="E3662" s="1" t="str">
        <f>IF(I3662="","",IF(J3662="OUT","",IF(COUNTIF(B$2:$B3662,B3662)=1,1,"")))</f>
        <v/>
      </c>
      <c r="F3662" s="1" t="str">
        <f>IF(I3662="","",IF(J3662="IN","",IF(COUNTIF($B$2:B3662,B3662)=1,1,"")))</f>
        <v/>
      </c>
      <c r="G3662" s="1" t="str">
        <f>IF(I3662="","",COUNTIF($K$1:K3662,K3662))</f>
        <v/>
      </c>
      <c r="H3662" s="1" t="str">
        <f>IF(I3662="","",COUNTIF($G$2:G3662,1))</f>
        <v/>
      </c>
    </row>
    <row r="3663" spans="1:8" x14ac:dyDescent="0.2">
      <c r="A3663" s="1" t="str">
        <f t="shared" si="114"/>
        <v/>
      </c>
      <c r="B3663" s="1" t="str">
        <f t="shared" si="115"/>
        <v/>
      </c>
      <c r="C3663" s="1" t="str">
        <f>IF(I3663="","",IF(J3663="OUT","",IF(COUNTIF($A$2:A3663,A3663)=1,1,"")))</f>
        <v/>
      </c>
      <c r="D3663" s="1" t="str">
        <f>IF(I3663="","",IF(J3663="IN","",IF(COUNTIF($A$2:A3663,A3663)=1,1,"")))</f>
        <v/>
      </c>
      <c r="E3663" s="1" t="str">
        <f>IF(I3663="","",IF(J3663="OUT","",IF(COUNTIF(B$2:$B3663,B3663)=1,1,"")))</f>
        <v/>
      </c>
      <c r="F3663" s="1" t="str">
        <f>IF(I3663="","",IF(J3663="IN","",IF(COUNTIF($B$2:B3663,B3663)=1,1,"")))</f>
        <v/>
      </c>
      <c r="G3663" s="1" t="str">
        <f>IF(I3663="","",COUNTIF($K$1:K3663,K3663))</f>
        <v/>
      </c>
      <c r="H3663" s="1" t="str">
        <f>IF(I3663="","",COUNTIF($G$2:G3663,1))</f>
        <v/>
      </c>
    </row>
    <row r="3664" spans="1:8" x14ac:dyDescent="0.2">
      <c r="A3664" s="1" t="str">
        <f t="shared" si="114"/>
        <v/>
      </c>
      <c r="B3664" s="1" t="str">
        <f t="shared" si="115"/>
        <v/>
      </c>
      <c r="C3664" s="1" t="str">
        <f>IF(I3664="","",IF(J3664="OUT","",IF(COUNTIF($A$2:A3664,A3664)=1,1,"")))</f>
        <v/>
      </c>
      <c r="D3664" s="1" t="str">
        <f>IF(I3664="","",IF(J3664="IN","",IF(COUNTIF($A$2:A3664,A3664)=1,1,"")))</f>
        <v/>
      </c>
      <c r="E3664" s="1" t="str">
        <f>IF(I3664="","",IF(J3664="OUT","",IF(COUNTIF(B$2:$B3664,B3664)=1,1,"")))</f>
        <v/>
      </c>
      <c r="F3664" s="1" t="str">
        <f>IF(I3664="","",IF(J3664="IN","",IF(COUNTIF($B$2:B3664,B3664)=1,1,"")))</f>
        <v/>
      </c>
      <c r="G3664" s="1" t="str">
        <f>IF(I3664="","",COUNTIF($K$1:K3664,K3664))</f>
        <v/>
      </c>
      <c r="H3664" s="1" t="str">
        <f>IF(I3664="","",COUNTIF($G$2:G3664,1))</f>
        <v/>
      </c>
    </row>
    <row r="3665" spans="1:8" x14ac:dyDescent="0.2">
      <c r="A3665" s="1" t="str">
        <f t="shared" si="114"/>
        <v/>
      </c>
      <c r="B3665" s="1" t="str">
        <f t="shared" si="115"/>
        <v/>
      </c>
      <c r="C3665" s="1" t="str">
        <f>IF(I3665="","",IF(J3665="OUT","",IF(COUNTIF($A$2:A3665,A3665)=1,1,"")))</f>
        <v/>
      </c>
      <c r="D3665" s="1" t="str">
        <f>IF(I3665="","",IF(J3665="IN","",IF(COUNTIF($A$2:A3665,A3665)=1,1,"")))</f>
        <v/>
      </c>
      <c r="E3665" s="1" t="str">
        <f>IF(I3665="","",IF(J3665="OUT","",IF(COUNTIF(B$2:$B3665,B3665)=1,1,"")))</f>
        <v/>
      </c>
      <c r="F3665" s="1" t="str">
        <f>IF(I3665="","",IF(J3665="IN","",IF(COUNTIF($B$2:B3665,B3665)=1,1,"")))</f>
        <v/>
      </c>
      <c r="G3665" s="1" t="str">
        <f>IF(I3665="","",COUNTIF($K$1:K3665,K3665))</f>
        <v/>
      </c>
      <c r="H3665" s="1" t="str">
        <f>IF(I3665="","",COUNTIF($G$2:G3665,1))</f>
        <v/>
      </c>
    </row>
    <row r="3666" spans="1:8" x14ac:dyDescent="0.2">
      <c r="A3666" s="1" t="str">
        <f t="shared" si="114"/>
        <v/>
      </c>
      <c r="B3666" s="1" t="str">
        <f t="shared" si="115"/>
        <v/>
      </c>
      <c r="C3666" s="1" t="str">
        <f>IF(I3666="","",IF(J3666="OUT","",IF(COUNTIF($A$2:A3666,A3666)=1,1,"")))</f>
        <v/>
      </c>
      <c r="D3666" s="1" t="str">
        <f>IF(I3666="","",IF(J3666="IN","",IF(COUNTIF($A$2:A3666,A3666)=1,1,"")))</f>
        <v/>
      </c>
      <c r="E3666" s="1" t="str">
        <f>IF(I3666="","",IF(J3666="OUT","",IF(COUNTIF(B$2:$B3666,B3666)=1,1,"")))</f>
        <v/>
      </c>
      <c r="F3666" s="1" t="str">
        <f>IF(I3666="","",IF(J3666="IN","",IF(COUNTIF($B$2:B3666,B3666)=1,1,"")))</f>
        <v/>
      </c>
      <c r="G3666" s="1" t="str">
        <f>IF(I3666="","",COUNTIF($K$1:K3666,K3666))</f>
        <v/>
      </c>
      <c r="H3666" s="1" t="str">
        <f>IF(I3666="","",COUNTIF($G$2:G3666,1))</f>
        <v/>
      </c>
    </row>
    <row r="3667" spans="1:8" x14ac:dyDescent="0.2">
      <c r="A3667" s="1" t="str">
        <f t="shared" si="114"/>
        <v/>
      </c>
      <c r="B3667" s="1" t="str">
        <f t="shared" si="115"/>
        <v/>
      </c>
      <c r="C3667" s="1" t="str">
        <f>IF(I3667="","",IF(J3667="OUT","",IF(COUNTIF($A$2:A3667,A3667)=1,1,"")))</f>
        <v/>
      </c>
      <c r="D3667" s="1" t="str">
        <f>IF(I3667="","",IF(J3667="IN","",IF(COUNTIF($A$2:A3667,A3667)=1,1,"")))</f>
        <v/>
      </c>
      <c r="E3667" s="1" t="str">
        <f>IF(I3667="","",IF(J3667="OUT","",IF(COUNTIF(B$2:$B3667,B3667)=1,1,"")))</f>
        <v/>
      </c>
      <c r="F3667" s="1" t="str">
        <f>IF(I3667="","",IF(J3667="IN","",IF(COUNTIF($B$2:B3667,B3667)=1,1,"")))</f>
        <v/>
      </c>
      <c r="G3667" s="1" t="str">
        <f>IF(I3667="","",COUNTIF($K$1:K3667,K3667))</f>
        <v/>
      </c>
      <c r="H3667" s="1" t="str">
        <f>IF(I3667="","",COUNTIF($G$2:G3667,1))</f>
        <v/>
      </c>
    </row>
    <row r="3668" spans="1:8" x14ac:dyDescent="0.2">
      <c r="A3668" s="1" t="str">
        <f t="shared" si="114"/>
        <v/>
      </c>
      <c r="B3668" s="1" t="str">
        <f t="shared" si="115"/>
        <v/>
      </c>
      <c r="C3668" s="1" t="str">
        <f>IF(I3668="","",IF(J3668="OUT","",IF(COUNTIF($A$2:A3668,A3668)=1,1,"")))</f>
        <v/>
      </c>
      <c r="D3668" s="1" t="str">
        <f>IF(I3668="","",IF(J3668="IN","",IF(COUNTIF($A$2:A3668,A3668)=1,1,"")))</f>
        <v/>
      </c>
      <c r="E3668" s="1" t="str">
        <f>IF(I3668="","",IF(J3668="OUT","",IF(COUNTIF(B$2:$B3668,B3668)=1,1,"")))</f>
        <v/>
      </c>
      <c r="F3668" s="1" t="str">
        <f>IF(I3668="","",IF(J3668="IN","",IF(COUNTIF($B$2:B3668,B3668)=1,1,"")))</f>
        <v/>
      </c>
      <c r="G3668" s="1" t="str">
        <f>IF(I3668="","",COUNTIF($K$1:K3668,K3668))</f>
        <v/>
      </c>
      <c r="H3668" s="1" t="str">
        <f>IF(I3668="","",COUNTIF($G$2:G3668,1))</f>
        <v/>
      </c>
    </row>
    <row r="3669" spans="1:8" x14ac:dyDescent="0.2">
      <c r="A3669" s="1" t="str">
        <f t="shared" si="114"/>
        <v/>
      </c>
      <c r="B3669" s="1" t="str">
        <f t="shared" si="115"/>
        <v/>
      </c>
      <c r="C3669" s="1" t="str">
        <f>IF(I3669="","",IF(J3669="OUT","",IF(COUNTIF($A$2:A3669,A3669)=1,1,"")))</f>
        <v/>
      </c>
      <c r="D3669" s="1" t="str">
        <f>IF(I3669="","",IF(J3669="IN","",IF(COUNTIF($A$2:A3669,A3669)=1,1,"")))</f>
        <v/>
      </c>
      <c r="E3669" s="1" t="str">
        <f>IF(I3669="","",IF(J3669="OUT","",IF(COUNTIF(B$2:$B3669,B3669)=1,1,"")))</f>
        <v/>
      </c>
      <c r="F3669" s="1" t="str">
        <f>IF(I3669="","",IF(J3669="IN","",IF(COUNTIF($B$2:B3669,B3669)=1,1,"")))</f>
        <v/>
      </c>
      <c r="G3669" s="1" t="str">
        <f>IF(I3669="","",COUNTIF($K$1:K3669,K3669))</f>
        <v/>
      </c>
      <c r="H3669" s="1" t="str">
        <f>IF(I3669="","",COUNTIF($G$2:G3669,1))</f>
        <v/>
      </c>
    </row>
    <row r="3670" spans="1:8" x14ac:dyDescent="0.2">
      <c r="A3670" s="1" t="str">
        <f t="shared" si="114"/>
        <v/>
      </c>
      <c r="B3670" s="1" t="str">
        <f t="shared" si="115"/>
        <v/>
      </c>
      <c r="C3670" s="1" t="str">
        <f>IF(I3670="","",IF(J3670="OUT","",IF(COUNTIF($A$2:A3670,A3670)=1,1,"")))</f>
        <v/>
      </c>
      <c r="D3670" s="1" t="str">
        <f>IF(I3670="","",IF(J3670="IN","",IF(COUNTIF($A$2:A3670,A3670)=1,1,"")))</f>
        <v/>
      </c>
      <c r="E3670" s="1" t="str">
        <f>IF(I3670="","",IF(J3670="OUT","",IF(COUNTIF(B$2:$B3670,B3670)=1,1,"")))</f>
        <v/>
      </c>
      <c r="F3670" s="1" t="str">
        <f>IF(I3670="","",IF(J3670="IN","",IF(COUNTIF($B$2:B3670,B3670)=1,1,"")))</f>
        <v/>
      </c>
      <c r="G3670" s="1" t="str">
        <f>IF(I3670="","",COUNTIF($K$1:K3670,K3670))</f>
        <v/>
      </c>
      <c r="H3670" s="1" t="str">
        <f>IF(I3670="","",COUNTIF($G$2:G3670,1))</f>
        <v/>
      </c>
    </row>
    <row r="3671" spans="1:8" x14ac:dyDescent="0.2">
      <c r="A3671" s="1" t="str">
        <f t="shared" si="114"/>
        <v/>
      </c>
      <c r="B3671" s="1" t="str">
        <f t="shared" si="115"/>
        <v/>
      </c>
      <c r="C3671" s="1" t="str">
        <f>IF(I3671="","",IF(J3671="OUT","",IF(COUNTIF($A$2:A3671,A3671)=1,1,"")))</f>
        <v/>
      </c>
      <c r="D3671" s="1" t="str">
        <f>IF(I3671="","",IF(J3671="IN","",IF(COUNTIF($A$2:A3671,A3671)=1,1,"")))</f>
        <v/>
      </c>
      <c r="E3671" s="1" t="str">
        <f>IF(I3671="","",IF(J3671="OUT","",IF(COUNTIF(B$2:$B3671,B3671)=1,1,"")))</f>
        <v/>
      </c>
      <c r="F3671" s="1" t="str">
        <f>IF(I3671="","",IF(J3671="IN","",IF(COUNTIF($B$2:B3671,B3671)=1,1,"")))</f>
        <v/>
      </c>
      <c r="G3671" s="1" t="str">
        <f>IF(I3671="","",COUNTIF($K$1:K3671,K3671))</f>
        <v/>
      </c>
      <c r="H3671" s="1" t="str">
        <f>IF(I3671="","",COUNTIF($G$2:G3671,1))</f>
        <v/>
      </c>
    </row>
    <row r="3672" spans="1:8" x14ac:dyDescent="0.2">
      <c r="A3672" s="1" t="str">
        <f t="shared" si="114"/>
        <v/>
      </c>
      <c r="B3672" s="1" t="str">
        <f t="shared" si="115"/>
        <v/>
      </c>
      <c r="C3672" s="1" t="str">
        <f>IF(I3672="","",IF(J3672="OUT","",IF(COUNTIF($A$2:A3672,A3672)=1,1,"")))</f>
        <v/>
      </c>
      <c r="D3672" s="1" t="str">
        <f>IF(I3672="","",IF(J3672="IN","",IF(COUNTIF($A$2:A3672,A3672)=1,1,"")))</f>
        <v/>
      </c>
      <c r="E3672" s="1" t="str">
        <f>IF(I3672="","",IF(J3672="OUT","",IF(COUNTIF(B$2:$B3672,B3672)=1,1,"")))</f>
        <v/>
      </c>
      <c r="F3672" s="1" t="str">
        <f>IF(I3672="","",IF(J3672="IN","",IF(COUNTIF($B$2:B3672,B3672)=1,1,"")))</f>
        <v/>
      </c>
      <c r="G3672" s="1" t="str">
        <f>IF(I3672="","",COUNTIF($K$1:K3672,K3672))</f>
        <v/>
      </c>
      <c r="H3672" s="1" t="str">
        <f>IF(I3672="","",COUNTIF($G$2:G3672,1))</f>
        <v/>
      </c>
    </row>
    <row r="3673" spans="1:8" x14ac:dyDescent="0.2">
      <c r="A3673" s="1" t="str">
        <f t="shared" si="114"/>
        <v/>
      </c>
      <c r="B3673" s="1" t="str">
        <f t="shared" si="115"/>
        <v/>
      </c>
      <c r="C3673" s="1" t="str">
        <f>IF(I3673="","",IF(J3673="OUT","",IF(COUNTIF($A$2:A3673,A3673)=1,1,"")))</f>
        <v/>
      </c>
      <c r="D3673" s="1" t="str">
        <f>IF(I3673="","",IF(J3673="IN","",IF(COUNTIF($A$2:A3673,A3673)=1,1,"")))</f>
        <v/>
      </c>
      <c r="E3673" s="1" t="str">
        <f>IF(I3673="","",IF(J3673="OUT","",IF(COUNTIF(B$2:$B3673,B3673)=1,1,"")))</f>
        <v/>
      </c>
      <c r="F3673" s="1" t="str">
        <f>IF(I3673="","",IF(J3673="IN","",IF(COUNTIF($B$2:B3673,B3673)=1,1,"")))</f>
        <v/>
      </c>
      <c r="G3673" s="1" t="str">
        <f>IF(I3673="","",COUNTIF($K$1:K3673,K3673))</f>
        <v/>
      </c>
      <c r="H3673" s="1" t="str">
        <f>IF(I3673="","",COUNTIF($G$2:G3673,1))</f>
        <v/>
      </c>
    </row>
    <row r="3674" spans="1:8" x14ac:dyDescent="0.2">
      <c r="A3674" s="1" t="str">
        <f t="shared" si="114"/>
        <v/>
      </c>
      <c r="B3674" s="1" t="str">
        <f t="shared" si="115"/>
        <v/>
      </c>
      <c r="C3674" s="1" t="str">
        <f>IF(I3674="","",IF(J3674="OUT","",IF(COUNTIF($A$2:A3674,A3674)=1,1,"")))</f>
        <v/>
      </c>
      <c r="D3674" s="1" t="str">
        <f>IF(I3674="","",IF(J3674="IN","",IF(COUNTIF($A$2:A3674,A3674)=1,1,"")))</f>
        <v/>
      </c>
      <c r="E3674" s="1" t="str">
        <f>IF(I3674="","",IF(J3674="OUT","",IF(COUNTIF(B$2:$B3674,B3674)=1,1,"")))</f>
        <v/>
      </c>
      <c r="F3674" s="1" t="str">
        <f>IF(I3674="","",IF(J3674="IN","",IF(COUNTIF($B$2:B3674,B3674)=1,1,"")))</f>
        <v/>
      </c>
      <c r="G3674" s="1" t="str">
        <f>IF(I3674="","",COUNTIF($K$1:K3674,K3674))</f>
        <v/>
      </c>
      <c r="H3674" s="1" t="str">
        <f>IF(I3674="","",COUNTIF($G$2:G3674,1))</f>
        <v/>
      </c>
    </row>
    <row r="3675" spans="1:8" x14ac:dyDescent="0.2">
      <c r="A3675" s="1" t="str">
        <f t="shared" si="114"/>
        <v/>
      </c>
      <c r="B3675" s="1" t="str">
        <f t="shared" si="115"/>
        <v/>
      </c>
      <c r="C3675" s="1" t="str">
        <f>IF(I3675="","",IF(J3675="OUT","",IF(COUNTIF($A$2:A3675,A3675)=1,1,"")))</f>
        <v/>
      </c>
      <c r="D3675" s="1" t="str">
        <f>IF(I3675="","",IF(J3675="IN","",IF(COUNTIF($A$2:A3675,A3675)=1,1,"")))</f>
        <v/>
      </c>
      <c r="E3675" s="1" t="str">
        <f>IF(I3675="","",IF(J3675="OUT","",IF(COUNTIF(B$2:$B3675,B3675)=1,1,"")))</f>
        <v/>
      </c>
      <c r="F3675" s="1" t="str">
        <f>IF(I3675="","",IF(J3675="IN","",IF(COUNTIF($B$2:B3675,B3675)=1,1,"")))</f>
        <v/>
      </c>
      <c r="G3675" s="1" t="str">
        <f>IF(I3675="","",COUNTIF($K$1:K3675,K3675))</f>
        <v/>
      </c>
      <c r="H3675" s="1" t="str">
        <f>IF(I3675="","",COUNTIF($G$2:G3675,1))</f>
        <v/>
      </c>
    </row>
    <row r="3676" spans="1:8" x14ac:dyDescent="0.2">
      <c r="A3676" s="1" t="str">
        <f t="shared" si="114"/>
        <v/>
      </c>
      <c r="B3676" s="1" t="str">
        <f t="shared" si="115"/>
        <v/>
      </c>
      <c r="C3676" s="1" t="str">
        <f>IF(I3676="","",IF(J3676="OUT","",IF(COUNTIF($A$2:A3676,A3676)=1,1,"")))</f>
        <v/>
      </c>
      <c r="D3676" s="1" t="str">
        <f>IF(I3676="","",IF(J3676="IN","",IF(COUNTIF($A$2:A3676,A3676)=1,1,"")))</f>
        <v/>
      </c>
      <c r="E3676" s="1" t="str">
        <f>IF(I3676="","",IF(J3676="OUT","",IF(COUNTIF(B$2:$B3676,B3676)=1,1,"")))</f>
        <v/>
      </c>
      <c r="F3676" s="1" t="str">
        <f>IF(I3676="","",IF(J3676="IN","",IF(COUNTIF($B$2:B3676,B3676)=1,1,"")))</f>
        <v/>
      </c>
      <c r="G3676" s="1" t="str">
        <f>IF(I3676="","",COUNTIF($K$1:K3676,K3676))</f>
        <v/>
      </c>
      <c r="H3676" s="1" t="str">
        <f>IF(I3676="","",COUNTIF($G$2:G3676,1))</f>
        <v/>
      </c>
    </row>
    <row r="3677" spans="1:8" x14ac:dyDescent="0.2">
      <c r="A3677" s="1" t="str">
        <f t="shared" si="114"/>
        <v/>
      </c>
      <c r="B3677" s="1" t="str">
        <f t="shared" si="115"/>
        <v/>
      </c>
      <c r="C3677" s="1" t="str">
        <f>IF(I3677="","",IF(J3677="OUT","",IF(COUNTIF($A$2:A3677,A3677)=1,1,"")))</f>
        <v/>
      </c>
      <c r="D3677" s="1" t="str">
        <f>IF(I3677="","",IF(J3677="IN","",IF(COUNTIF($A$2:A3677,A3677)=1,1,"")))</f>
        <v/>
      </c>
      <c r="E3677" s="1" t="str">
        <f>IF(I3677="","",IF(J3677="OUT","",IF(COUNTIF(B$2:$B3677,B3677)=1,1,"")))</f>
        <v/>
      </c>
      <c r="F3677" s="1" t="str">
        <f>IF(I3677="","",IF(J3677="IN","",IF(COUNTIF($B$2:B3677,B3677)=1,1,"")))</f>
        <v/>
      </c>
      <c r="G3677" s="1" t="str">
        <f>IF(I3677="","",COUNTIF($K$1:K3677,K3677))</f>
        <v/>
      </c>
      <c r="H3677" s="1" t="str">
        <f>IF(I3677="","",COUNTIF($G$2:G3677,1))</f>
        <v/>
      </c>
    </row>
    <row r="3678" spans="1:8" x14ac:dyDescent="0.2">
      <c r="A3678" s="1" t="str">
        <f t="shared" si="114"/>
        <v/>
      </c>
      <c r="B3678" s="1" t="str">
        <f t="shared" si="115"/>
        <v/>
      </c>
      <c r="C3678" s="1" t="str">
        <f>IF(I3678="","",IF(J3678="OUT","",IF(COUNTIF($A$2:A3678,A3678)=1,1,"")))</f>
        <v/>
      </c>
      <c r="D3678" s="1" t="str">
        <f>IF(I3678="","",IF(J3678="IN","",IF(COUNTIF($A$2:A3678,A3678)=1,1,"")))</f>
        <v/>
      </c>
      <c r="E3678" s="1" t="str">
        <f>IF(I3678="","",IF(J3678="OUT","",IF(COUNTIF(B$2:$B3678,B3678)=1,1,"")))</f>
        <v/>
      </c>
      <c r="F3678" s="1" t="str">
        <f>IF(I3678="","",IF(J3678="IN","",IF(COUNTIF($B$2:B3678,B3678)=1,1,"")))</f>
        <v/>
      </c>
      <c r="G3678" s="1" t="str">
        <f>IF(I3678="","",COUNTIF($K$1:K3678,K3678))</f>
        <v/>
      </c>
      <c r="H3678" s="1" t="str">
        <f>IF(I3678="","",COUNTIF($G$2:G3678,1))</f>
        <v/>
      </c>
    </row>
    <row r="3679" spans="1:8" x14ac:dyDescent="0.2">
      <c r="A3679" s="1" t="str">
        <f t="shared" si="114"/>
        <v/>
      </c>
      <c r="B3679" s="1" t="str">
        <f t="shared" si="115"/>
        <v/>
      </c>
      <c r="C3679" s="1" t="str">
        <f>IF(I3679="","",IF(J3679="OUT","",IF(COUNTIF($A$2:A3679,A3679)=1,1,"")))</f>
        <v/>
      </c>
      <c r="D3679" s="1" t="str">
        <f>IF(I3679="","",IF(J3679="IN","",IF(COUNTIF($A$2:A3679,A3679)=1,1,"")))</f>
        <v/>
      </c>
      <c r="E3679" s="1" t="str">
        <f>IF(I3679="","",IF(J3679="OUT","",IF(COUNTIF(B$2:$B3679,B3679)=1,1,"")))</f>
        <v/>
      </c>
      <c r="F3679" s="1" t="str">
        <f>IF(I3679="","",IF(J3679="IN","",IF(COUNTIF($B$2:B3679,B3679)=1,1,"")))</f>
        <v/>
      </c>
      <c r="G3679" s="1" t="str">
        <f>IF(I3679="","",COUNTIF($K$1:K3679,K3679))</f>
        <v/>
      </c>
      <c r="H3679" s="1" t="str">
        <f>IF(I3679="","",COUNTIF($G$2:G3679,1))</f>
        <v/>
      </c>
    </row>
    <row r="3680" spans="1:8" x14ac:dyDescent="0.2">
      <c r="A3680" s="1" t="str">
        <f t="shared" si="114"/>
        <v/>
      </c>
      <c r="B3680" s="1" t="str">
        <f t="shared" si="115"/>
        <v/>
      </c>
      <c r="C3680" s="1" t="str">
        <f>IF(I3680="","",IF(J3680="OUT","",IF(COUNTIF($A$2:A3680,A3680)=1,1,"")))</f>
        <v/>
      </c>
      <c r="D3680" s="1" t="str">
        <f>IF(I3680="","",IF(J3680="IN","",IF(COUNTIF($A$2:A3680,A3680)=1,1,"")))</f>
        <v/>
      </c>
      <c r="E3680" s="1" t="str">
        <f>IF(I3680="","",IF(J3680="OUT","",IF(COUNTIF(B$2:$B3680,B3680)=1,1,"")))</f>
        <v/>
      </c>
      <c r="F3680" s="1" t="str">
        <f>IF(I3680="","",IF(J3680="IN","",IF(COUNTIF($B$2:B3680,B3680)=1,1,"")))</f>
        <v/>
      </c>
      <c r="G3680" s="1" t="str">
        <f>IF(I3680="","",COUNTIF($K$1:K3680,K3680))</f>
        <v/>
      </c>
      <c r="H3680" s="1" t="str">
        <f>IF(I3680="","",COUNTIF($G$2:G3680,1))</f>
        <v/>
      </c>
    </row>
    <row r="3681" spans="1:8" x14ac:dyDescent="0.2">
      <c r="A3681" s="1" t="str">
        <f t="shared" si="114"/>
        <v/>
      </c>
      <c r="B3681" s="1" t="str">
        <f t="shared" si="115"/>
        <v/>
      </c>
      <c r="C3681" s="1" t="str">
        <f>IF(I3681="","",IF(J3681="OUT","",IF(COUNTIF($A$2:A3681,A3681)=1,1,"")))</f>
        <v/>
      </c>
      <c r="D3681" s="1" t="str">
        <f>IF(I3681="","",IF(J3681="IN","",IF(COUNTIF($A$2:A3681,A3681)=1,1,"")))</f>
        <v/>
      </c>
      <c r="E3681" s="1" t="str">
        <f>IF(I3681="","",IF(J3681="OUT","",IF(COUNTIF(B$2:$B3681,B3681)=1,1,"")))</f>
        <v/>
      </c>
      <c r="F3681" s="1" t="str">
        <f>IF(I3681="","",IF(J3681="IN","",IF(COUNTIF($B$2:B3681,B3681)=1,1,"")))</f>
        <v/>
      </c>
      <c r="G3681" s="1" t="str">
        <f>IF(I3681="","",COUNTIF($K$1:K3681,K3681))</f>
        <v/>
      </c>
      <c r="H3681" s="1" t="str">
        <f>IF(I3681="","",COUNTIF($G$2:G3681,1))</f>
        <v/>
      </c>
    </row>
    <row r="3682" spans="1:8" x14ac:dyDescent="0.2">
      <c r="A3682" s="1" t="str">
        <f t="shared" si="114"/>
        <v/>
      </c>
      <c r="B3682" s="1" t="str">
        <f t="shared" si="115"/>
        <v/>
      </c>
      <c r="C3682" s="1" t="str">
        <f>IF(I3682="","",IF(J3682="OUT","",IF(COUNTIF($A$2:A3682,A3682)=1,1,"")))</f>
        <v/>
      </c>
      <c r="D3682" s="1" t="str">
        <f>IF(I3682="","",IF(J3682="IN","",IF(COUNTIF($A$2:A3682,A3682)=1,1,"")))</f>
        <v/>
      </c>
      <c r="E3682" s="1" t="str">
        <f>IF(I3682="","",IF(J3682="OUT","",IF(COUNTIF(B$2:$B3682,B3682)=1,1,"")))</f>
        <v/>
      </c>
      <c r="F3682" s="1" t="str">
        <f>IF(I3682="","",IF(J3682="IN","",IF(COUNTIF($B$2:B3682,B3682)=1,1,"")))</f>
        <v/>
      </c>
      <c r="G3682" s="1" t="str">
        <f>IF(I3682="","",COUNTIF($K$1:K3682,K3682))</f>
        <v/>
      </c>
      <c r="H3682" s="1" t="str">
        <f>IF(I3682="","",COUNTIF($G$2:G3682,1))</f>
        <v/>
      </c>
    </row>
    <row r="3683" spans="1:8" x14ac:dyDescent="0.2">
      <c r="A3683" s="1" t="str">
        <f t="shared" si="114"/>
        <v/>
      </c>
      <c r="B3683" s="1" t="str">
        <f t="shared" si="115"/>
        <v/>
      </c>
      <c r="C3683" s="1" t="str">
        <f>IF(I3683="","",IF(J3683="OUT","",IF(COUNTIF($A$2:A3683,A3683)=1,1,"")))</f>
        <v/>
      </c>
      <c r="D3683" s="1" t="str">
        <f>IF(I3683="","",IF(J3683="IN","",IF(COUNTIF($A$2:A3683,A3683)=1,1,"")))</f>
        <v/>
      </c>
      <c r="E3683" s="1" t="str">
        <f>IF(I3683="","",IF(J3683="OUT","",IF(COUNTIF(B$2:$B3683,B3683)=1,1,"")))</f>
        <v/>
      </c>
      <c r="F3683" s="1" t="str">
        <f>IF(I3683="","",IF(J3683="IN","",IF(COUNTIF($B$2:B3683,B3683)=1,1,"")))</f>
        <v/>
      </c>
      <c r="G3683" s="1" t="str">
        <f>IF(I3683="","",COUNTIF($K$1:K3683,K3683))</f>
        <v/>
      </c>
      <c r="H3683" s="1" t="str">
        <f>IF(I3683="","",COUNTIF($G$2:G3683,1))</f>
        <v/>
      </c>
    </row>
    <row r="3684" spans="1:8" x14ac:dyDescent="0.2">
      <c r="A3684" s="1" t="str">
        <f t="shared" ref="A3684:A3747" si="116">IF(I3684="","",L3684&amp;"-"&amp;K3684&amp;"-"&amp;I3684&amp;"-"&amp;J3684)</f>
        <v/>
      </c>
      <c r="B3684" s="1" t="str">
        <f t="shared" ref="B3684:B3747" si="117">IF(I3684="","",L3684&amp;"-"&amp;K3684&amp;"-"&amp;J3684)</f>
        <v/>
      </c>
      <c r="C3684" s="1" t="str">
        <f>IF(I3684="","",IF(J3684="OUT","",IF(COUNTIF($A$2:A3684,A3684)=1,1,"")))</f>
        <v/>
      </c>
      <c r="D3684" s="1" t="str">
        <f>IF(I3684="","",IF(J3684="IN","",IF(COUNTIF($A$2:A3684,A3684)=1,1,"")))</f>
        <v/>
      </c>
      <c r="E3684" s="1" t="str">
        <f>IF(I3684="","",IF(J3684="OUT","",IF(COUNTIF(B$2:$B3684,B3684)=1,1,"")))</f>
        <v/>
      </c>
      <c r="F3684" s="1" t="str">
        <f>IF(I3684="","",IF(J3684="IN","",IF(COUNTIF($B$2:B3684,B3684)=1,1,"")))</f>
        <v/>
      </c>
      <c r="G3684" s="1" t="str">
        <f>IF(I3684="","",COUNTIF($K$1:K3684,K3684))</f>
        <v/>
      </c>
      <c r="H3684" s="1" t="str">
        <f>IF(I3684="","",COUNTIF($G$2:G3684,1))</f>
        <v/>
      </c>
    </row>
    <row r="3685" spans="1:8" x14ac:dyDescent="0.2">
      <c r="A3685" s="1" t="str">
        <f t="shared" si="116"/>
        <v/>
      </c>
      <c r="B3685" s="1" t="str">
        <f t="shared" si="117"/>
        <v/>
      </c>
      <c r="C3685" s="1" t="str">
        <f>IF(I3685="","",IF(J3685="OUT","",IF(COUNTIF($A$2:A3685,A3685)=1,1,"")))</f>
        <v/>
      </c>
      <c r="D3685" s="1" t="str">
        <f>IF(I3685="","",IF(J3685="IN","",IF(COUNTIF($A$2:A3685,A3685)=1,1,"")))</f>
        <v/>
      </c>
      <c r="E3685" s="1" t="str">
        <f>IF(I3685="","",IF(J3685="OUT","",IF(COUNTIF(B$2:$B3685,B3685)=1,1,"")))</f>
        <v/>
      </c>
      <c r="F3685" s="1" t="str">
        <f>IF(I3685="","",IF(J3685="IN","",IF(COUNTIF($B$2:B3685,B3685)=1,1,"")))</f>
        <v/>
      </c>
      <c r="G3685" s="1" t="str">
        <f>IF(I3685="","",COUNTIF($K$1:K3685,K3685))</f>
        <v/>
      </c>
      <c r="H3685" s="1" t="str">
        <f>IF(I3685="","",COUNTIF($G$2:G3685,1))</f>
        <v/>
      </c>
    </row>
    <row r="3686" spans="1:8" x14ac:dyDescent="0.2">
      <c r="A3686" s="1" t="str">
        <f t="shared" si="116"/>
        <v/>
      </c>
      <c r="B3686" s="1" t="str">
        <f t="shared" si="117"/>
        <v/>
      </c>
      <c r="C3686" s="1" t="str">
        <f>IF(I3686="","",IF(J3686="OUT","",IF(COUNTIF($A$2:A3686,A3686)=1,1,"")))</f>
        <v/>
      </c>
      <c r="D3686" s="1" t="str">
        <f>IF(I3686="","",IF(J3686="IN","",IF(COUNTIF($A$2:A3686,A3686)=1,1,"")))</f>
        <v/>
      </c>
      <c r="E3686" s="1" t="str">
        <f>IF(I3686="","",IF(J3686="OUT","",IF(COUNTIF(B$2:$B3686,B3686)=1,1,"")))</f>
        <v/>
      </c>
      <c r="F3686" s="1" t="str">
        <f>IF(I3686="","",IF(J3686="IN","",IF(COUNTIF($B$2:B3686,B3686)=1,1,"")))</f>
        <v/>
      </c>
      <c r="G3686" s="1" t="str">
        <f>IF(I3686="","",COUNTIF($K$1:K3686,K3686))</f>
        <v/>
      </c>
      <c r="H3686" s="1" t="str">
        <f>IF(I3686="","",COUNTIF($G$2:G3686,1))</f>
        <v/>
      </c>
    </row>
    <row r="3687" spans="1:8" x14ac:dyDescent="0.2">
      <c r="A3687" s="1" t="str">
        <f t="shared" si="116"/>
        <v/>
      </c>
      <c r="B3687" s="1" t="str">
        <f t="shared" si="117"/>
        <v/>
      </c>
      <c r="C3687" s="1" t="str">
        <f>IF(I3687="","",IF(J3687="OUT","",IF(COUNTIF($A$2:A3687,A3687)=1,1,"")))</f>
        <v/>
      </c>
      <c r="D3687" s="1" t="str">
        <f>IF(I3687="","",IF(J3687="IN","",IF(COUNTIF($A$2:A3687,A3687)=1,1,"")))</f>
        <v/>
      </c>
      <c r="E3687" s="1" t="str">
        <f>IF(I3687="","",IF(J3687="OUT","",IF(COUNTIF(B$2:$B3687,B3687)=1,1,"")))</f>
        <v/>
      </c>
      <c r="F3687" s="1" t="str">
        <f>IF(I3687="","",IF(J3687="IN","",IF(COUNTIF($B$2:B3687,B3687)=1,1,"")))</f>
        <v/>
      </c>
      <c r="G3687" s="1" t="str">
        <f>IF(I3687="","",COUNTIF($K$1:K3687,K3687))</f>
        <v/>
      </c>
      <c r="H3687" s="1" t="str">
        <f>IF(I3687="","",COUNTIF($G$2:G3687,1))</f>
        <v/>
      </c>
    </row>
    <row r="3688" spans="1:8" x14ac:dyDescent="0.2">
      <c r="A3688" s="1" t="str">
        <f t="shared" si="116"/>
        <v/>
      </c>
      <c r="B3688" s="1" t="str">
        <f t="shared" si="117"/>
        <v/>
      </c>
      <c r="C3688" s="1" t="str">
        <f>IF(I3688="","",IF(J3688="OUT","",IF(COUNTIF($A$2:A3688,A3688)=1,1,"")))</f>
        <v/>
      </c>
      <c r="D3688" s="1" t="str">
        <f>IF(I3688="","",IF(J3688="IN","",IF(COUNTIF($A$2:A3688,A3688)=1,1,"")))</f>
        <v/>
      </c>
      <c r="E3688" s="1" t="str">
        <f>IF(I3688="","",IF(J3688="OUT","",IF(COUNTIF(B$2:$B3688,B3688)=1,1,"")))</f>
        <v/>
      </c>
      <c r="F3688" s="1" t="str">
        <f>IF(I3688="","",IF(J3688="IN","",IF(COUNTIF($B$2:B3688,B3688)=1,1,"")))</f>
        <v/>
      </c>
      <c r="G3688" s="1" t="str">
        <f>IF(I3688="","",COUNTIF($K$1:K3688,K3688))</f>
        <v/>
      </c>
      <c r="H3688" s="1" t="str">
        <f>IF(I3688="","",COUNTIF($G$2:G3688,1))</f>
        <v/>
      </c>
    </row>
    <row r="3689" spans="1:8" x14ac:dyDescent="0.2">
      <c r="A3689" s="1" t="str">
        <f t="shared" si="116"/>
        <v/>
      </c>
      <c r="B3689" s="1" t="str">
        <f t="shared" si="117"/>
        <v/>
      </c>
      <c r="C3689" s="1" t="str">
        <f>IF(I3689="","",IF(J3689="OUT","",IF(COUNTIF($A$2:A3689,A3689)=1,1,"")))</f>
        <v/>
      </c>
      <c r="D3689" s="1" t="str">
        <f>IF(I3689="","",IF(J3689="IN","",IF(COUNTIF($A$2:A3689,A3689)=1,1,"")))</f>
        <v/>
      </c>
      <c r="E3689" s="1" t="str">
        <f>IF(I3689="","",IF(J3689="OUT","",IF(COUNTIF(B$2:$B3689,B3689)=1,1,"")))</f>
        <v/>
      </c>
      <c r="F3689" s="1" t="str">
        <f>IF(I3689="","",IF(J3689="IN","",IF(COUNTIF($B$2:B3689,B3689)=1,1,"")))</f>
        <v/>
      </c>
      <c r="G3689" s="1" t="str">
        <f>IF(I3689="","",COUNTIF($K$1:K3689,K3689))</f>
        <v/>
      </c>
      <c r="H3689" s="1" t="str">
        <f>IF(I3689="","",COUNTIF($G$2:G3689,1))</f>
        <v/>
      </c>
    </row>
    <row r="3690" spans="1:8" x14ac:dyDescent="0.2">
      <c r="A3690" s="1" t="str">
        <f t="shared" si="116"/>
        <v/>
      </c>
      <c r="B3690" s="1" t="str">
        <f t="shared" si="117"/>
        <v/>
      </c>
      <c r="C3690" s="1" t="str">
        <f>IF(I3690="","",IF(J3690="OUT","",IF(COUNTIF($A$2:A3690,A3690)=1,1,"")))</f>
        <v/>
      </c>
      <c r="D3690" s="1" t="str">
        <f>IF(I3690="","",IF(J3690="IN","",IF(COUNTIF($A$2:A3690,A3690)=1,1,"")))</f>
        <v/>
      </c>
      <c r="E3690" s="1" t="str">
        <f>IF(I3690="","",IF(J3690="OUT","",IF(COUNTIF(B$2:$B3690,B3690)=1,1,"")))</f>
        <v/>
      </c>
      <c r="F3690" s="1" t="str">
        <f>IF(I3690="","",IF(J3690="IN","",IF(COUNTIF($B$2:B3690,B3690)=1,1,"")))</f>
        <v/>
      </c>
      <c r="G3690" s="1" t="str">
        <f>IF(I3690="","",COUNTIF($K$1:K3690,K3690))</f>
        <v/>
      </c>
      <c r="H3690" s="1" t="str">
        <f>IF(I3690="","",COUNTIF($G$2:G3690,1))</f>
        <v/>
      </c>
    </row>
    <row r="3691" spans="1:8" x14ac:dyDescent="0.2">
      <c r="A3691" s="1" t="str">
        <f t="shared" si="116"/>
        <v/>
      </c>
      <c r="B3691" s="1" t="str">
        <f t="shared" si="117"/>
        <v/>
      </c>
      <c r="C3691" s="1" t="str">
        <f>IF(I3691="","",IF(J3691="OUT","",IF(COUNTIF($A$2:A3691,A3691)=1,1,"")))</f>
        <v/>
      </c>
      <c r="D3691" s="1" t="str">
        <f>IF(I3691="","",IF(J3691="IN","",IF(COUNTIF($A$2:A3691,A3691)=1,1,"")))</f>
        <v/>
      </c>
      <c r="E3691" s="1" t="str">
        <f>IF(I3691="","",IF(J3691="OUT","",IF(COUNTIF(B$2:$B3691,B3691)=1,1,"")))</f>
        <v/>
      </c>
      <c r="F3691" s="1" t="str">
        <f>IF(I3691="","",IF(J3691="IN","",IF(COUNTIF($B$2:B3691,B3691)=1,1,"")))</f>
        <v/>
      </c>
      <c r="G3691" s="1" t="str">
        <f>IF(I3691="","",COUNTIF($K$1:K3691,K3691))</f>
        <v/>
      </c>
      <c r="H3691" s="1" t="str">
        <f>IF(I3691="","",COUNTIF($G$2:G3691,1))</f>
        <v/>
      </c>
    </row>
    <row r="3692" spans="1:8" x14ac:dyDescent="0.2">
      <c r="A3692" s="1" t="str">
        <f t="shared" si="116"/>
        <v/>
      </c>
      <c r="B3692" s="1" t="str">
        <f t="shared" si="117"/>
        <v/>
      </c>
      <c r="C3692" s="1" t="str">
        <f>IF(I3692="","",IF(J3692="OUT","",IF(COUNTIF($A$2:A3692,A3692)=1,1,"")))</f>
        <v/>
      </c>
      <c r="D3692" s="1" t="str">
        <f>IF(I3692="","",IF(J3692="IN","",IF(COUNTIF($A$2:A3692,A3692)=1,1,"")))</f>
        <v/>
      </c>
      <c r="E3692" s="1" t="str">
        <f>IF(I3692="","",IF(J3692="OUT","",IF(COUNTIF(B$2:$B3692,B3692)=1,1,"")))</f>
        <v/>
      </c>
      <c r="F3692" s="1" t="str">
        <f>IF(I3692="","",IF(J3692="IN","",IF(COUNTIF($B$2:B3692,B3692)=1,1,"")))</f>
        <v/>
      </c>
      <c r="G3692" s="1" t="str">
        <f>IF(I3692="","",COUNTIF($K$1:K3692,K3692))</f>
        <v/>
      </c>
      <c r="H3692" s="1" t="str">
        <f>IF(I3692="","",COUNTIF($G$2:G3692,1))</f>
        <v/>
      </c>
    </row>
    <row r="3693" spans="1:8" x14ac:dyDescent="0.2">
      <c r="A3693" s="1" t="str">
        <f t="shared" si="116"/>
        <v/>
      </c>
      <c r="B3693" s="1" t="str">
        <f t="shared" si="117"/>
        <v/>
      </c>
      <c r="C3693" s="1" t="str">
        <f>IF(I3693="","",IF(J3693="OUT","",IF(COUNTIF($A$2:A3693,A3693)=1,1,"")))</f>
        <v/>
      </c>
      <c r="D3693" s="1" t="str">
        <f>IF(I3693="","",IF(J3693="IN","",IF(COUNTIF($A$2:A3693,A3693)=1,1,"")))</f>
        <v/>
      </c>
      <c r="E3693" s="1" t="str">
        <f>IF(I3693="","",IF(J3693="OUT","",IF(COUNTIF(B$2:$B3693,B3693)=1,1,"")))</f>
        <v/>
      </c>
      <c r="F3693" s="1" t="str">
        <f>IF(I3693="","",IF(J3693="IN","",IF(COUNTIF($B$2:B3693,B3693)=1,1,"")))</f>
        <v/>
      </c>
      <c r="G3693" s="1" t="str">
        <f>IF(I3693="","",COUNTIF($K$1:K3693,K3693))</f>
        <v/>
      </c>
      <c r="H3693" s="1" t="str">
        <f>IF(I3693="","",COUNTIF($G$2:G3693,1))</f>
        <v/>
      </c>
    </row>
    <row r="3694" spans="1:8" x14ac:dyDescent="0.2">
      <c r="A3694" s="1" t="str">
        <f t="shared" si="116"/>
        <v/>
      </c>
      <c r="B3694" s="1" t="str">
        <f t="shared" si="117"/>
        <v/>
      </c>
      <c r="C3694" s="1" t="str">
        <f>IF(I3694="","",IF(J3694="OUT","",IF(COUNTIF($A$2:A3694,A3694)=1,1,"")))</f>
        <v/>
      </c>
      <c r="D3694" s="1" t="str">
        <f>IF(I3694="","",IF(J3694="IN","",IF(COUNTIF($A$2:A3694,A3694)=1,1,"")))</f>
        <v/>
      </c>
      <c r="E3694" s="1" t="str">
        <f>IF(I3694="","",IF(J3694="OUT","",IF(COUNTIF(B$2:$B3694,B3694)=1,1,"")))</f>
        <v/>
      </c>
      <c r="F3694" s="1" t="str">
        <f>IF(I3694="","",IF(J3694="IN","",IF(COUNTIF($B$2:B3694,B3694)=1,1,"")))</f>
        <v/>
      </c>
      <c r="G3694" s="1" t="str">
        <f>IF(I3694="","",COUNTIF($K$1:K3694,K3694))</f>
        <v/>
      </c>
      <c r="H3694" s="1" t="str">
        <f>IF(I3694="","",COUNTIF($G$2:G3694,1))</f>
        <v/>
      </c>
    </row>
    <row r="3695" spans="1:8" x14ac:dyDescent="0.2">
      <c r="A3695" s="1" t="str">
        <f t="shared" si="116"/>
        <v/>
      </c>
      <c r="B3695" s="1" t="str">
        <f t="shared" si="117"/>
        <v/>
      </c>
      <c r="C3695" s="1" t="str">
        <f>IF(I3695="","",IF(J3695="OUT","",IF(COUNTIF($A$2:A3695,A3695)=1,1,"")))</f>
        <v/>
      </c>
      <c r="D3695" s="1" t="str">
        <f>IF(I3695="","",IF(J3695="IN","",IF(COUNTIF($A$2:A3695,A3695)=1,1,"")))</f>
        <v/>
      </c>
      <c r="E3695" s="1" t="str">
        <f>IF(I3695="","",IF(J3695="OUT","",IF(COUNTIF(B$2:$B3695,B3695)=1,1,"")))</f>
        <v/>
      </c>
      <c r="F3695" s="1" t="str">
        <f>IF(I3695="","",IF(J3695="IN","",IF(COUNTIF($B$2:B3695,B3695)=1,1,"")))</f>
        <v/>
      </c>
      <c r="G3695" s="1" t="str">
        <f>IF(I3695="","",COUNTIF($K$1:K3695,K3695))</f>
        <v/>
      </c>
      <c r="H3695" s="1" t="str">
        <f>IF(I3695="","",COUNTIF($G$2:G3695,1))</f>
        <v/>
      </c>
    </row>
    <row r="3696" spans="1:8" x14ac:dyDescent="0.2">
      <c r="A3696" s="1" t="str">
        <f t="shared" si="116"/>
        <v/>
      </c>
      <c r="B3696" s="1" t="str">
        <f t="shared" si="117"/>
        <v/>
      </c>
      <c r="C3696" s="1" t="str">
        <f>IF(I3696="","",IF(J3696="OUT","",IF(COUNTIF($A$2:A3696,A3696)=1,1,"")))</f>
        <v/>
      </c>
      <c r="D3696" s="1" t="str">
        <f>IF(I3696="","",IF(J3696="IN","",IF(COUNTIF($A$2:A3696,A3696)=1,1,"")))</f>
        <v/>
      </c>
      <c r="E3696" s="1" t="str">
        <f>IF(I3696="","",IF(J3696="OUT","",IF(COUNTIF(B$2:$B3696,B3696)=1,1,"")))</f>
        <v/>
      </c>
      <c r="F3696" s="1" t="str">
        <f>IF(I3696="","",IF(J3696="IN","",IF(COUNTIF($B$2:B3696,B3696)=1,1,"")))</f>
        <v/>
      </c>
      <c r="G3696" s="1" t="str">
        <f>IF(I3696="","",COUNTIF($K$1:K3696,K3696))</f>
        <v/>
      </c>
      <c r="H3696" s="1" t="str">
        <f>IF(I3696="","",COUNTIF($G$2:G3696,1))</f>
        <v/>
      </c>
    </row>
    <row r="3697" spans="1:8" x14ac:dyDescent="0.2">
      <c r="A3697" s="1" t="str">
        <f t="shared" si="116"/>
        <v/>
      </c>
      <c r="B3697" s="1" t="str">
        <f t="shared" si="117"/>
        <v/>
      </c>
      <c r="C3697" s="1" t="str">
        <f>IF(I3697="","",IF(J3697="OUT","",IF(COUNTIF($A$2:A3697,A3697)=1,1,"")))</f>
        <v/>
      </c>
      <c r="D3697" s="1" t="str">
        <f>IF(I3697="","",IF(J3697="IN","",IF(COUNTIF($A$2:A3697,A3697)=1,1,"")))</f>
        <v/>
      </c>
      <c r="E3697" s="1" t="str">
        <f>IF(I3697="","",IF(J3697="OUT","",IF(COUNTIF(B$2:$B3697,B3697)=1,1,"")))</f>
        <v/>
      </c>
      <c r="F3697" s="1" t="str">
        <f>IF(I3697="","",IF(J3697="IN","",IF(COUNTIF($B$2:B3697,B3697)=1,1,"")))</f>
        <v/>
      </c>
      <c r="G3697" s="1" t="str">
        <f>IF(I3697="","",COUNTIF($K$1:K3697,K3697))</f>
        <v/>
      </c>
      <c r="H3697" s="1" t="str">
        <f>IF(I3697="","",COUNTIF($G$2:G3697,1))</f>
        <v/>
      </c>
    </row>
    <row r="3698" spans="1:8" x14ac:dyDescent="0.2">
      <c r="A3698" s="1" t="str">
        <f t="shared" si="116"/>
        <v/>
      </c>
      <c r="B3698" s="1" t="str">
        <f t="shared" si="117"/>
        <v/>
      </c>
      <c r="C3698" s="1" t="str">
        <f>IF(I3698="","",IF(J3698="OUT","",IF(COUNTIF($A$2:A3698,A3698)=1,1,"")))</f>
        <v/>
      </c>
      <c r="D3698" s="1" t="str">
        <f>IF(I3698="","",IF(J3698="IN","",IF(COUNTIF($A$2:A3698,A3698)=1,1,"")))</f>
        <v/>
      </c>
      <c r="E3698" s="1" t="str">
        <f>IF(I3698="","",IF(J3698="OUT","",IF(COUNTIF(B$2:$B3698,B3698)=1,1,"")))</f>
        <v/>
      </c>
      <c r="F3698" s="1" t="str">
        <f>IF(I3698="","",IF(J3698="IN","",IF(COUNTIF($B$2:B3698,B3698)=1,1,"")))</f>
        <v/>
      </c>
      <c r="G3698" s="1" t="str">
        <f>IF(I3698="","",COUNTIF($K$1:K3698,K3698))</f>
        <v/>
      </c>
      <c r="H3698" s="1" t="str">
        <f>IF(I3698="","",COUNTIF($G$2:G3698,1))</f>
        <v/>
      </c>
    </row>
    <row r="3699" spans="1:8" x14ac:dyDescent="0.2">
      <c r="A3699" s="1" t="str">
        <f t="shared" si="116"/>
        <v/>
      </c>
      <c r="B3699" s="1" t="str">
        <f t="shared" si="117"/>
        <v/>
      </c>
      <c r="C3699" s="1" t="str">
        <f>IF(I3699="","",IF(J3699="OUT","",IF(COUNTIF($A$2:A3699,A3699)=1,1,"")))</f>
        <v/>
      </c>
      <c r="D3699" s="1" t="str">
        <f>IF(I3699="","",IF(J3699="IN","",IF(COUNTIF($A$2:A3699,A3699)=1,1,"")))</f>
        <v/>
      </c>
      <c r="E3699" s="1" t="str">
        <f>IF(I3699="","",IF(J3699="OUT","",IF(COUNTIF(B$2:$B3699,B3699)=1,1,"")))</f>
        <v/>
      </c>
      <c r="F3699" s="1" t="str">
        <f>IF(I3699="","",IF(J3699="IN","",IF(COUNTIF($B$2:B3699,B3699)=1,1,"")))</f>
        <v/>
      </c>
      <c r="G3699" s="1" t="str">
        <f>IF(I3699="","",COUNTIF($K$1:K3699,K3699))</f>
        <v/>
      </c>
      <c r="H3699" s="1" t="str">
        <f>IF(I3699="","",COUNTIF($G$2:G3699,1))</f>
        <v/>
      </c>
    </row>
    <row r="3700" spans="1:8" x14ac:dyDescent="0.2">
      <c r="A3700" s="1" t="str">
        <f t="shared" si="116"/>
        <v/>
      </c>
      <c r="B3700" s="1" t="str">
        <f t="shared" si="117"/>
        <v/>
      </c>
      <c r="C3700" s="1" t="str">
        <f>IF(I3700="","",IF(J3700="OUT","",IF(COUNTIF($A$2:A3700,A3700)=1,1,"")))</f>
        <v/>
      </c>
      <c r="D3700" s="1" t="str">
        <f>IF(I3700="","",IF(J3700="IN","",IF(COUNTIF($A$2:A3700,A3700)=1,1,"")))</f>
        <v/>
      </c>
      <c r="E3700" s="1" t="str">
        <f>IF(I3700="","",IF(J3700="OUT","",IF(COUNTIF(B$2:$B3700,B3700)=1,1,"")))</f>
        <v/>
      </c>
      <c r="F3700" s="1" t="str">
        <f>IF(I3700="","",IF(J3700="IN","",IF(COUNTIF($B$2:B3700,B3700)=1,1,"")))</f>
        <v/>
      </c>
      <c r="G3700" s="1" t="str">
        <f>IF(I3700="","",COUNTIF($K$1:K3700,K3700))</f>
        <v/>
      </c>
      <c r="H3700" s="1" t="str">
        <f>IF(I3700="","",COUNTIF($G$2:G3700,1))</f>
        <v/>
      </c>
    </row>
    <row r="3701" spans="1:8" x14ac:dyDescent="0.2">
      <c r="A3701" s="1" t="str">
        <f t="shared" si="116"/>
        <v/>
      </c>
      <c r="B3701" s="1" t="str">
        <f t="shared" si="117"/>
        <v/>
      </c>
      <c r="C3701" s="1" t="str">
        <f>IF(I3701="","",IF(J3701="OUT","",IF(COUNTIF($A$2:A3701,A3701)=1,1,"")))</f>
        <v/>
      </c>
      <c r="D3701" s="1" t="str">
        <f>IF(I3701="","",IF(J3701="IN","",IF(COUNTIF($A$2:A3701,A3701)=1,1,"")))</f>
        <v/>
      </c>
      <c r="E3701" s="1" t="str">
        <f>IF(I3701="","",IF(J3701="OUT","",IF(COUNTIF(B$2:$B3701,B3701)=1,1,"")))</f>
        <v/>
      </c>
      <c r="F3701" s="1" t="str">
        <f>IF(I3701="","",IF(J3701="IN","",IF(COUNTIF($B$2:B3701,B3701)=1,1,"")))</f>
        <v/>
      </c>
      <c r="G3701" s="1" t="str">
        <f>IF(I3701="","",COUNTIF($K$1:K3701,K3701))</f>
        <v/>
      </c>
      <c r="H3701" s="1" t="str">
        <f>IF(I3701="","",COUNTIF($G$2:G3701,1))</f>
        <v/>
      </c>
    </row>
    <row r="3702" spans="1:8" x14ac:dyDescent="0.2">
      <c r="A3702" s="1" t="str">
        <f t="shared" si="116"/>
        <v/>
      </c>
      <c r="B3702" s="1" t="str">
        <f t="shared" si="117"/>
        <v/>
      </c>
      <c r="C3702" s="1" t="str">
        <f>IF(I3702="","",IF(J3702="OUT","",IF(COUNTIF($A$2:A3702,A3702)=1,1,"")))</f>
        <v/>
      </c>
      <c r="D3702" s="1" t="str">
        <f>IF(I3702="","",IF(J3702="IN","",IF(COUNTIF($A$2:A3702,A3702)=1,1,"")))</f>
        <v/>
      </c>
      <c r="E3702" s="1" t="str">
        <f>IF(I3702="","",IF(J3702="OUT","",IF(COUNTIF(B$2:$B3702,B3702)=1,1,"")))</f>
        <v/>
      </c>
      <c r="F3702" s="1" t="str">
        <f>IF(I3702="","",IF(J3702="IN","",IF(COUNTIF($B$2:B3702,B3702)=1,1,"")))</f>
        <v/>
      </c>
      <c r="G3702" s="1" t="str">
        <f>IF(I3702="","",COUNTIF($K$1:K3702,K3702))</f>
        <v/>
      </c>
      <c r="H3702" s="1" t="str">
        <f>IF(I3702="","",COUNTIF($G$2:G3702,1))</f>
        <v/>
      </c>
    </row>
    <row r="3703" spans="1:8" x14ac:dyDescent="0.2">
      <c r="A3703" s="1" t="str">
        <f t="shared" si="116"/>
        <v/>
      </c>
      <c r="B3703" s="1" t="str">
        <f t="shared" si="117"/>
        <v/>
      </c>
      <c r="C3703" s="1" t="str">
        <f>IF(I3703="","",IF(J3703="OUT","",IF(COUNTIF($A$2:A3703,A3703)=1,1,"")))</f>
        <v/>
      </c>
      <c r="D3703" s="1" t="str">
        <f>IF(I3703="","",IF(J3703="IN","",IF(COUNTIF($A$2:A3703,A3703)=1,1,"")))</f>
        <v/>
      </c>
      <c r="E3703" s="1" t="str">
        <f>IF(I3703="","",IF(J3703="OUT","",IF(COUNTIF(B$2:$B3703,B3703)=1,1,"")))</f>
        <v/>
      </c>
      <c r="F3703" s="1" t="str">
        <f>IF(I3703="","",IF(J3703="IN","",IF(COUNTIF($B$2:B3703,B3703)=1,1,"")))</f>
        <v/>
      </c>
      <c r="G3703" s="1" t="str">
        <f>IF(I3703="","",COUNTIF($K$1:K3703,K3703))</f>
        <v/>
      </c>
      <c r="H3703" s="1" t="str">
        <f>IF(I3703="","",COUNTIF($G$2:G3703,1))</f>
        <v/>
      </c>
    </row>
    <row r="3704" spans="1:8" x14ac:dyDescent="0.2">
      <c r="A3704" s="1" t="str">
        <f t="shared" si="116"/>
        <v/>
      </c>
      <c r="B3704" s="1" t="str">
        <f t="shared" si="117"/>
        <v/>
      </c>
      <c r="C3704" s="1" t="str">
        <f>IF(I3704="","",IF(J3704="OUT","",IF(COUNTIF($A$2:A3704,A3704)=1,1,"")))</f>
        <v/>
      </c>
      <c r="D3704" s="1" t="str">
        <f>IF(I3704="","",IF(J3704="IN","",IF(COUNTIF($A$2:A3704,A3704)=1,1,"")))</f>
        <v/>
      </c>
      <c r="E3704" s="1" t="str">
        <f>IF(I3704="","",IF(J3704="OUT","",IF(COUNTIF(B$2:$B3704,B3704)=1,1,"")))</f>
        <v/>
      </c>
      <c r="F3704" s="1" t="str">
        <f>IF(I3704="","",IF(J3704="IN","",IF(COUNTIF($B$2:B3704,B3704)=1,1,"")))</f>
        <v/>
      </c>
      <c r="G3704" s="1" t="str">
        <f>IF(I3704="","",COUNTIF($K$1:K3704,K3704))</f>
        <v/>
      </c>
      <c r="H3704" s="1" t="str">
        <f>IF(I3704="","",COUNTIF($G$2:G3704,1))</f>
        <v/>
      </c>
    </row>
    <row r="3705" spans="1:8" x14ac:dyDescent="0.2">
      <c r="A3705" s="1" t="str">
        <f t="shared" si="116"/>
        <v/>
      </c>
      <c r="B3705" s="1" t="str">
        <f t="shared" si="117"/>
        <v/>
      </c>
      <c r="C3705" s="1" t="str">
        <f>IF(I3705="","",IF(J3705="OUT","",IF(COUNTIF($A$2:A3705,A3705)=1,1,"")))</f>
        <v/>
      </c>
      <c r="D3705" s="1" t="str">
        <f>IF(I3705="","",IF(J3705="IN","",IF(COUNTIF($A$2:A3705,A3705)=1,1,"")))</f>
        <v/>
      </c>
      <c r="E3705" s="1" t="str">
        <f>IF(I3705="","",IF(J3705="OUT","",IF(COUNTIF(B$2:$B3705,B3705)=1,1,"")))</f>
        <v/>
      </c>
      <c r="F3705" s="1" t="str">
        <f>IF(I3705="","",IF(J3705="IN","",IF(COUNTIF($B$2:B3705,B3705)=1,1,"")))</f>
        <v/>
      </c>
      <c r="G3705" s="1" t="str">
        <f>IF(I3705="","",COUNTIF($K$1:K3705,K3705))</f>
        <v/>
      </c>
      <c r="H3705" s="1" t="str">
        <f>IF(I3705="","",COUNTIF($G$2:G3705,1))</f>
        <v/>
      </c>
    </row>
    <row r="3706" spans="1:8" x14ac:dyDescent="0.2">
      <c r="A3706" s="1" t="str">
        <f t="shared" si="116"/>
        <v/>
      </c>
      <c r="B3706" s="1" t="str">
        <f t="shared" si="117"/>
        <v/>
      </c>
      <c r="C3706" s="1" t="str">
        <f>IF(I3706="","",IF(J3706="OUT","",IF(COUNTIF($A$2:A3706,A3706)=1,1,"")))</f>
        <v/>
      </c>
      <c r="D3706" s="1" t="str">
        <f>IF(I3706="","",IF(J3706="IN","",IF(COUNTIF($A$2:A3706,A3706)=1,1,"")))</f>
        <v/>
      </c>
      <c r="E3706" s="1" t="str">
        <f>IF(I3706="","",IF(J3706="OUT","",IF(COUNTIF(B$2:$B3706,B3706)=1,1,"")))</f>
        <v/>
      </c>
      <c r="F3706" s="1" t="str">
        <f>IF(I3706="","",IF(J3706="IN","",IF(COUNTIF($B$2:B3706,B3706)=1,1,"")))</f>
        <v/>
      </c>
      <c r="G3706" s="1" t="str">
        <f>IF(I3706="","",COUNTIF($K$1:K3706,K3706))</f>
        <v/>
      </c>
      <c r="H3706" s="1" t="str">
        <f>IF(I3706="","",COUNTIF($G$2:G3706,1))</f>
        <v/>
      </c>
    </row>
    <row r="3707" spans="1:8" x14ac:dyDescent="0.2">
      <c r="A3707" s="1" t="str">
        <f t="shared" si="116"/>
        <v/>
      </c>
      <c r="B3707" s="1" t="str">
        <f t="shared" si="117"/>
        <v/>
      </c>
      <c r="C3707" s="1" t="str">
        <f>IF(I3707="","",IF(J3707="OUT","",IF(COUNTIF($A$2:A3707,A3707)=1,1,"")))</f>
        <v/>
      </c>
      <c r="D3707" s="1" t="str">
        <f>IF(I3707="","",IF(J3707="IN","",IF(COUNTIF($A$2:A3707,A3707)=1,1,"")))</f>
        <v/>
      </c>
      <c r="E3707" s="1" t="str">
        <f>IF(I3707="","",IF(J3707="OUT","",IF(COUNTIF(B$2:$B3707,B3707)=1,1,"")))</f>
        <v/>
      </c>
      <c r="F3707" s="1" t="str">
        <f>IF(I3707="","",IF(J3707="IN","",IF(COUNTIF($B$2:B3707,B3707)=1,1,"")))</f>
        <v/>
      </c>
      <c r="G3707" s="1" t="str">
        <f>IF(I3707="","",COUNTIF($K$1:K3707,K3707))</f>
        <v/>
      </c>
      <c r="H3707" s="1" t="str">
        <f>IF(I3707="","",COUNTIF($G$2:G3707,1))</f>
        <v/>
      </c>
    </row>
    <row r="3708" spans="1:8" x14ac:dyDescent="0.2">
      <c r="A3708" s="1" t="str">
        <f t="shared" si="116"/>
        <v/>
      </c>
      <c r="B3708" s="1" t="str">
        <f t="shared" si="117"/>
        <v/>
      </c>
      <c r="C3708" s="1" t="str">
        <f>IF(I3708="","",IF(J3708="OUT","",IF(COUNTIF($A$2:A3708,A3708)=1,1,"")))</f>
        <v/>
      </c>
      <c r="D3708" s="1" t="str">
        <f>IF(I3708="","",IF(J3708="IN","",IF(COUNTIF($A$2:A3708,A3708)=1,1,"")))</f>
        <v/>
      </c>
      <c r="E3708" s="1" t="str">
        <f>IF(I3708="","",IF(J3708="OUT","",IF(COUNTIF(B$2:$B3708,B3708)=1,1,"")))</f>
        <v/>
      </c>
      <c r="F3708" s="1" t="str">
        <f>IF(I3708="","",IF(J3708="IN","",IF(COUNTIF($B$2:B3708,B3708)=1,1,"")))</f>
        <v/>
      </c>
      <c r="G3708" s="1" t="str">
        <f>IF(I3708="","",COUNTIF($K$1:K3708,K3708))</f>
        <v/>
      </c>
      <c r="H3708" s="1" t="str">
        <f>IF(I3708="","",COUNTIF($G$2:G3708,1))</f>
        <v/>
      </c>
    </row>
    <row r="3709" spans="1:8" x14ac:dyDescent="0.2">
      <c r="A3709" s="1" t="str">
        <f t="shared" si="116"/>
        <v/>
      </c>
      <c r="B3709" s="1" t="str">
        <f t="shared" si="117"/>
        <v/>
      </c>
      <c r="C3709" s="1" t="str">
        <f>IF(I3709="","",IF(J3709="OUT","",IF(COUNTIF($A$2:A3709,A3709)=1,1,"")))</f>
        <v/>
      </c>
      <c r="D3709" s="1" t="str">
        <f>IF(I3709="","",IF(J3709="IN","",IF(COUNTIF($A$2:A3709,A3709)=1,1,"")))</f>
        <v/>
      </c>
      <c r="E3709" s="1" t="str">
        <f>IF(I3709="","",IF(J3709="OUT","",IF(COUNTIF(B$2:$B3709,B3709)=1,1,"")))</f>
        <v/>
      </c>
      <c r="F3709" s="1" t="str">
        <f>IF(I3709="","",IF(J3709="IN","",IF(COUNTIF($B$2:B3709,B3709)=1,1,"")))</f>
        <v/>
      </c>
      <c r="G3709" s="1" t="str">
        <f>IF(I3709="","",COUNTIF($K$1:K3709,K3709))</f>
        <v/>
      </c>
      <c r="H3709" s="1" t="str">
        <f>IF(I3709="","",COUNTIF($G$2:G3709,1))</f>
        <v/>
      </c>
    </row>
    <row r="3710" spans="1:8" x14ac:dyDescent="0.2">
      <c r="A3710" s="1" t="str">
        <f t="shared" si="116"/>
        <v/>
      </c>
      <c r="B3710" s="1" t="str">
        <f t="shared" si="117"/>
        <v/>
      </c>
      <c r="C3710" s="1" t="str">
        <f>IF(I3710="","",IF(J3710="OUT","",IF(COUNTIF($A$2:A3710,A3710)=1,1,"")))</f>
        <v/>
      </c>
      <c r="D3710" s="1" t="str">
        <f>IF(I3710="","",IF(J3710="IN","",IF(COUNTIF($A$2:A3710,A3710)=1,1,"")))</f>
        <v/>
      </c>
      <c r="E3710" s="1" t="str">
        <f>IF(I3710="","",IF(J3710="OUT","",IF(COUNTIF(B$2:$B3710,B3710)=1,1,"")))</f>
        <v/>
      </c>
      <c r="F3710" s="1" t="str">
        <f>IF(I3710="","",IF(J3710="IN","",IF(COUNTIF($B$2:B3710,B3710)=1,1,"")))</f>
        <v/>
      </c>
      <c r="G3710" s="1" t="str">
        <f>IF(I3710="","",COUNTIF($K$1:K3710,K3710))</f>
        <v/>
      </c>
      <c r="H3710" s="1" t="str">
        <f>IF(I3710="","",COUNTIF($G$2:G3710,1))</f>
        <v/>
      </c>
    </row>
    <row r="3711" spans="1:8" x14ac:dyDescent="0.2">
      <c r="A3711" s="1" t="str">
        <f t="shared" si="116"/>
        <v/>
      </c>
      <c r="B3711" s="1" t="str">
        <f t="shared" si="117"/>
        <v/>
      </c>
      <c r="C3711" s="1" t="str">
        <f>IF(I3711="","",IF(J3711="OUT","",IF(COUNTIF($A$2:A3711,A3711)=1,1,"")))</f>
        <v/>
      </c>
      <c r="D3711" s="1" t="str">
        <f>IF(I3711="","",IF(J3711="IN","",IF(COUNTIF($A$2:A3711,A3711)=1,1,"")))</f>
        <v/>
      </c>
      <c r="E3711" s="1" t="str">
        <f>IF(I3711="","",IF(J3711="OUT","",IF(COUNTIF(B$2:$B3711,B3711)=1,1,"")))</f>
        <v/>
      </c>
      <c r="F3711" s="1" t="str">
        <f>IF(I3711="","",IF(J3711="IN","",IF(COUNTIF($B$2:B3711,B3711)=1,1,"")))</f>
        <v/>
      </c>
      <c r="G3711" s="1" t="str">
        <f>IF(I3711="","",COUNTIF($K$1:K3711,K3711))</f>
        <v/>
      </c>
      <c r="H3711" s="1" t="str">
        <f>IF(I3711="","",COUNTIF($G$2:G3711,1))</f>
        <v/>
      </c>
    </row>
    <row r="3712" spans="1:8" x14ac:dyDescent="0.2">
      <c r="A3712" s="1" t="str">
        <f t="shared" si="116"/>
        <v/>
      </c>
      <c r="B3712" s="1" t="str">
        <f t="shared" si="117"/>
        <v/>
      </c>
      <c r="C3712" s="1" t="str">
        <f>IF(I3712="","",IF(J3712="OUT","",IF(COUNTIF($A$2:A3712,A3712)=1,1,"")))</f>
        <v/>
      </c>
      <c r="D3712" s="1" t="str">
        <f>IF(I3712="","",IF(J3712="IN","",IF(COUNTIF($A$2:A3712,A3712)=1,1,"")))</f>
        <v/>
      </c>
      <c r="E3712" s="1" t="str">
        <f>IF(I3712="","",IF(J3712="OUT","",IF(COUNTIF(B$2:$B3712,B3712)=1,1,"")))</f>
        <v/>
      </c>
      <c r="F3712" s="1" t="str">
        <f>IF(I3712="","",IF(J3712="IN","",IF(COUNTIF($B$2:B3712,B3712)=1,1,"")))</f>
        <v/>
      </c>
      <c r="G3712" s="1" t="str">
        <f>IF(I3712="","",COUNTIF($K$1:K3712,K3712))</f>
        <v/>
      </c>
      <c r="H3712" s="1" t="str">
        <f>IF(I3712="","",COUNTIF($G$2:G3712,1))</f>
        <v/>
      </c>
    </row>
    <row r="3713" spans="1:8" x14ac:dyDescent="0.2">
      <c r="A3713" s="1" t="str">
        <f t="shared" si="116"/>
        <v/>
      </c>
      <c r="B3713" s="1" t="str">
        <f t="shared" si="117"/>
        <v/>
      </c>
      <c r="C3713" s="1" t="str">
        <f>IF(I3713="","",IF(J3713="OUT","",IF(COUNTIF($A$2:A3713,A3713)=1,1,"")))</f>
        <v/>
      </c>
      <c r="D3713" s="1" t="str">
        <f>IF(I3713="","",IF(J3713="IN","",IF(COUNTIF($A$2:A3713,A3713)=1,1,"")))</f>
        <v/>
      </c>
      <c r="E3713" s="1" t="str">
        <f>IF(I3713="","",IF(J3713="OUT","",IF(COUNTIF(B$2:$B3713,B3713)=1,1,"")))</f>
        <v/>
      </c>
      <c r="F3713" s="1" t="str">
        <f>IF(I3713="","",IF(J3713="IN","",IF(COUNTIF($B$2:B3713,B3713)=1,1,"")))</f>
        <v/>
      </c>
      <c r="G3713" s="1" t="str">
        <f>IF(I3713="","",COUNTIF($K$1:K3713,K3713))</f>
        <v/>
      </c>
      <c r="H3713" s="1" t="str">
        <f>IF(I3713="","",COUNTIF($G$2:G3713,1))</f>
        <v/>
      </c>
    </row>
    <row r="3714" spans="1:8" x14ac:dyDescent="0.2">
      <c r="A3714" s="1" t="str">
        <f t="shared" si="116"/>
        <v/>
      </c>
      <c r="B3714" s="1" t="str">
        <f t="shared" si="117"/>
        <v/>
      </c>
      <c r="C3714" s="1" t="str">
        <f>IF(I3714="","",IF(J3714="OUT","",IF(COUNTIF($A$2:A3714,A3714)=1,1,"")))</f>
        <v/>
      </c>
      <c r="D3714" s="1" t="str">
        <f>IF(I3714="","",IF(J3714="IN","",IF(COUNTIF($A$2:A3714,A3714)=1,1,"")))</f>
        <v/>
      </c>
      <c r="E3714" s="1" t="str">
        <f>IF(I3714="","",IF(J3714="OUT","",IF(COUNTIF(B$2:$B3714,B3714)=1,1,"")))</f>
        <v/>
      </c>
      <c r="F3714" s="1" t="str">
        <f>IF(I3714="","",IF(J3714="IN","",IF(COUNTIF($B$2:B3714,B3714)=1,1,"")))</f>
        <v/>
      </c>
      <c r="G3714" s="1" t="str">
        <f>IF(I3714="","",COUNTIF($K$1:K3714,K3714))</f>
        <v/>
      </c>
      <c r="H3714" s="1" t="str">
        <f>IF(I3714="","",COUNTIF($G$2:G3714,1))</f>
        <v/>
      </c>
    </row>
    <row r="3715" spans="1:8" x14ac:dyDescent="0.2">
      <c r="A3715" s="1" t="str">
        <f t="shared" si="116"/>
        <v/>
      </c>
      <c r="B3715" s="1" t="str">
        <f t="shared" si="117"/>
        <v/>
      </c>
      <c r="C3715" s="1" t="str">
        <f>IF(I3715="","",IF(J3715="OUT","",IF(COUNTIF($A$2:A3715,A3715)=1,1,"")))</f>
        <v/>
      </c>
      <c r="D3715" s="1" t="str">
        <f>IF(I3715="","",IF(J3715="IN","",IF(COUNTIF($A$2:A3715,A3715)=1,1,"")))</f>
        <v/>
      </c>
      <c r="E3715" s="1" t="str">
        <f>IF(I3715="","",IF(J3715="OUT","",IF(COUNTIF(B$2:$B3715,B3715)=1,1,"")))</f>
        <v/>
      </c>
      <c r="F3715" s="1" t="str">
        <f>IF(I3715="","",IF(J3715="IN","",IF(COUNTIF($B$2:B3715,B3715)=1,1,"")))</f>
        <v/>
      </c>
      <c r="G3715" s="1" t="str">
        <f>IF(I3715="","",COUNTIF($K$1:K3715,K3715))</f>
        <v/>
      </c>
      <c r="H3715" s="1" t="str">
        <f>IF(I3715="","",COUNTIF($G$2:G3715,1))</f>
        <v/>
      </c>
    </row>
    <row r="3716" spans="1:8" x14ac:dyDescent="0.2">
      <c r="A3716" s="1" t="str">
        <f t="shared" si="116"/>
        <v/>
      </c>
      <c r="B3716" s="1" t="str">
        <f t="shared" si="117"/>
        <v/>
      </c>
      <c r="C3716" s="1" t="str">
        <f>IF(I3716="","",IF(J3716="OUT","",IF(COUNTIF($A$2:A3716,A3716)=1,1,"")))</f>
        <v/>
      </c>
      <c r="D3716" s="1" t="str">
        <f>IF(I3716="","",IF(J3716="IN","",IF(COUNTIF($A$2:A3716,A3716)=1,1,"")))</f>
        <v/>
      </c>
      <c r="E3716" s="1" t="str">
        <f>IF(I3716="","",IF(J3716="OUT","",IF(COUNTIF(B$2:$B3716,B3716)=1,1,"")))</f>
        <v/>
      </c>
      <c r="F3716" s="1" t="str">
        <f>IF(I3716="","",IF(J3716="IN","",IF(COUNTIF($B$2:B3716,B3716)=1,1,"")))</f>
        <v/>
      </c>
      <c r="G3716" s="1" t="str">
        <f>IF(I3716="","",COUNTIF($K$1:K3716,K3716))</f>
        <v/>
      </c>
      <c r="H3716" s="1" t="str">
        <f>IF(I3716="","",COUNTIF($G$2:G3716,1))</f>
        <v/>
      </c>
    </row>
    <row r="3717" spans="1:8" x14ac:dyDescent="0.2">
      <c r="A3717" s="1" t="str">
        <f t="shared" si="116"/>
        <v/>
      </c>
      <c r="B3717" s="1" t="str">
        <f t="shared" si="117"/>
        <v/>
      </c>
      <c r="C3717" s="1" t="str">
        <f>IF(I3717="","",IF(J3717="OUT","",IF(COUNTIF($A$2:A3717,A3717)=1,1,"")))</f>
        <v/>
      </c>
      <c r="D3717" s="1" t="str">
        <f>IF(I3717="","",IF(J3717="IN","",IF(COUNTIF($A$2:A3717,A3717)=1,1,"")))</f>
        <v/>
      </c>
      <c r="E3717" s="1" t="str">
        <f>IF(I3717="","",IF(J3717="OUT","",IF(COUNTIF(B$2:$B3717,B3717)=1,1,"")))</f>
        <v/>
      </c>
      <c r="F3717" s="1" t="str">
        <f>IF(I3717="","",IF(J3717="IN","",IF(COUNTIF($B$2:B3717,B3717)=1,1,"")))</f>
        <v/>
      </c>
      <c r="G3717" s="1" t="str">
        <f>IF(I3717="","",COUNTIF($K$1:K3717,K3717))</f>
        <v/>
      </c>
      <c r="H3717" s="1" t="str">
        <f>IF(I3717="","",COUNTIF($G$2:G3717,1))</f>
        <v/>
      </c>
    </row>
    <row r="3718" spans="1:8" x14ac:dyDescent="0.2">
      <c r="A3718" s="1" t="str">
        <f t="shared" si="116"/>
        <v/>
      </c>
      <c r="B3718" s="1" t="str">
        <f t="shared" si="117"/>
        <v/>
      </c>
      <c r="C3718" s="1" t="str">
        <f>IF(I3718="","",IF(J3718="OUT","",IF(COUNTIF($A$2:A3718,A3718)=1,1,"")))</f>
        <v/>
      </c>
      <c r="D3718" s="1" t="str">
        <f>IF(I3718="","",IF(J3718="IN","",IF(COUNTIF($A$2:A3718,A3718)=1,1,"")))</f>
        <v/>
      </c>
      <c r="E3718" s="1" t="str">
        <f>IF(I3718="","",IF(J3718="OUT","",IF(COUNTIF(B$2:$B3718,B3718)=1,1,"")))</f>
        <v/>
      </c>
      <c r="F3718" s="1" t="str">
        <f>IF(I3718="","",IF(J3718="IN","",IF(COUNTIF($B$2:B3718,B3718)=1,1,"")))</f>
        <v/>
      </c>
      <c r="G3718" s="1" t="str">
        <f>IF(I3718="","",COUNTIF($K$1:K3718,K3718))</f>
        <v/>
      </c>
      <c r="H3718" s="1" t="str">
        <f>IF(I3718="","",COUNTIF($G$2:G3718,1))</f>
        <v/>
      </c>
    </row>
    <row r="3719" spans="1:8" x14ac:dyDescent="0.2">
      <c r="A3719" s="1" t="str">
        <f t="shared" si="116"/>
        <v/>
      </c>
      <c r="B3719" s="1" t="str">
        <f t="shared" si="117"/>
        <v/>
      </c>
      <c r="C3719" s="1" t="str">
        <f>IF(I3719="","",IF(J3719="OUT","",IF(COUNTIF($A$2:A3719,A3719)=1,1,"")))</f>
        <v/>
      </c>
      <c r="D3719" s="1" t="str">
        <f>IF(I3719="","",IF(J3719="IN","",IF(COUNTIF($A$2:A3719,A3719)=1,1,"")))</f>
        <v/>
      </c>
      <c r="E3719" s="1" t="str">
        <f>IF(I3719="","",IF(J3719="OUT","",IF(COUNTIF(B$2:$B3719,B3719)=1,1,"")))</f>
        <v/>
      </c>
      <c r="F3719" s="1" t="str">
        <f>IF(I3719="","",IF(J3719="IN","",IF(COUNTIF($B$2:B3719,B3719)=1,1,"")))</f>
        <v/>
      </c>
      <c r="G3719" s="1" t="str">
        <f>IF(I3719="","",COUNTIF($K$1:K3719,K3719))</f>
        <v/>
      </c>
      <c r="H3719" s="1" t="str">
        <f>IF(I3719="","",COUNTIF($G$2:G3719,1))</f>
        <v/>
      </c>
    </row>
    <row r="3720" spans="1:8" x14ac:dyDescent="0.2">
      <c r="A3720" s="1" t="str">
        <f t="shared" si="116"/>
        <v/>
      </c>
      <c r="B3720" s="1" t="str">
        <f t="shared" si="117"/>
        <v/>
      </c>
      <c r="C3720" s="1" t="str">
        <f>IF(I3720="","",IF(J3720="OUT","",IF(COUNTIF($A$2:A3720,A3720)=1,1,"")))</f>
        <v/>
      </c>
      <c r="D3720" s="1" t="str">
        <f>IF(I3720="","",IF(J3720="IN","",IF(COUNTIF($A$2:A3720,A3720)=1,1,"")))</f>
        <v/>
      </c>
      <c r="E3720" s="1" t="str">
        <f>IF(I3720="","",IF(J3720="OUT","",IF(COUNTIF(B$2:$B3720,B3720)=1,1,"")))</f>
        <v/>
      </c>
      <c r="F3720" s="1" t="str">
        <f>IF(I3720="","",IF(J3720="IN","",IF(COUNTIF($B$2:B3720,B3720)=1,1,"")))</f>
        <v/>
      </c>
      <c r="G3720" s="1" t="str">
        <f>IF(I3720="","",COUNTIF($K$1:K3720,K3720))</f>
        <v/>
      </c>
      <c r="H3720" s="1" t="str">
        <f>IF(I3720="","",COUNTIF($G$2:G3720,1))</f>
        <v/>
      </c>
    </row>
    <row r="3721" spans="1:8" x14ac:dyDescent="0.2">
      <c r="A3721" s="1" t="str">
        <f t="shared" si="116"/>
        <v/>
      </c>
      <c r="B3721" s="1" t="str">
        <f t="shared" si="117"/>
        <v/>
      </c>
      <c r="C3721" s="1" t="str">
        <f>IF(I3721="","",IF(J3721="OUT","",IF(COUNTIF($A$2:A3721,A3721)=1,1,"")))</f>
        <v/>
      </c>
      <c r="D3721" s="1" t="str">
        <f>IF(I3721="","",IF(J3721="IN","",IF(COUNTIF($A$2:A3721,A3721)=1,1,"")))</f>
        <v/>
      </c>
      <c r="E3721" s="1" t="str">
        <f>IF(I3721="","",IF(J3721="OUT","",IF(COUNTIF(B$2:$B3721,B3721)=1,1,"")))</f>
        <v/>
      </c>
      <c r="F3721" s="1" t="str">
        <f>IF(I3721="","",IF(J3721="IN","",IF(COUNTIF($B$2:B3721,B3721)=1,1,"")))</f>
        <v/>
      </c>
      <c r="G3721" s="1" t="str">
        <f>IF(I3721="","",COUNTIF($K$1:K3721,K3721))</f>
        <v/>
      </c>
      <c r="H3721" s="1" t="str">
        <f>IF(I3721="","",COUNTIF($G$2:G3721,1))</f>
        <v/>
      </c>
    </row>
    <row r="3722" spans="1:8" x14ac:dyDescent="0.2">
      <c r="A3722" s="1" t="str">
        <f t="shared" si="116"/>
        <v/>
      </c>
      <c r="B3722" s="1" t="str">
        <f t="shared" si="117"/>
        <v/>
      </c>
      <c r="C3722" s="1" t="str">
        <f>IF(I3722="","",IF(J3722="OUT","",IF(COUNTIF($A$2:A3722,A3722)=1,1,"")))</f>
        <v/>
      </c>
      <c r="D3722" s="1" t="str">
        <f>IF(I3722="","",IF(J3722="IN","",IF(COUNTIF($A$2:A3722,A3722)=1,1,"")))</f>
        <v/>
      </c>
      <c r="E3722" s="1" t="str">
        <f>IF(I3722="","",IF(J3722="OUT","",IF(COUNTIF(B$2:$B3722,B3722)=1,1,"")))</f>
        <v/>
      </c>
      <c r="F3722" s="1" t="str">
        <f>IF(I3722="","",IF(J3722="IN","",IF(COUNTIF($B$2:B3722,B3722)=1,1,"")))</f>
        <v/>
      </c>
      <c r="G3722" s="1" t="str">
        <f>IF(I3722="","",COUNTIF($K$1:K3722,K3722))</f>
        <v/>
      </c>
      <c r="H3722" s="1" t="str">
        <f>IF(I3722="","",COUNTIF($G$2:G3722,1))</f>
        <v/>
      </c>
    </row>
    <row r="3723" spans="1:8" x14ac:dyDescent="0.2">
      <c r="A3723" s="1" t="str">
        <f t="shared" si="116"/>
        <v/>
      </c>
      <c r="B3723" s="1" t="str">
        <f t="shared" si="117"/>
        <v/>
      </c>
      <c r="C3723" s="1" t="str">
        <f>IF(I3723="","",IF(J3723="OUT","",IF(COUNTIF($A$2:A3723,A3723)=1,1,"")))</f>
        <v/>
      </c>
      <c r="D3723" s="1" t="str">
        <f>IF(I3723="","",IF(J3723="IN","",IF(COUNTIF($A$2:A3723,A3723)=1,1,"")))</f>
        <v/>
      </c>
      <c r="E3723" s="1" t="str">
        <f>IF(I3723="","",IF(J3723="OUT","",IF(COUNTIF(B$2:$B3723,B3723)=1,1,"")))</f>
        <v/>
      </c>
      <c r="F3723" s="1" t="str">
        <f>IF(I3723="","",IF(J3723="IN","",IF(COUNTIF($B$2:B3723,B3723)=1,1,"")))</f>
        <v/>
      </c>
      <c r="G3723" s="1" t="str">
        <f>IF(I3723="","",COUNTIF($K$1:K3723,K3723))</f>
        <v/>
      </c>
      <c r="H3723" s="1" t="str">
        <f>IF(I3723="","",COUNTIF($G$2:G3723,1))</f>
        <v/>
      </c>
    </row>
    <row r="3724" spans="1:8" x14ac:dyDescent="0.2">
      <c r="A3724" s="1" t="str">
        <f t="shared" si="116"/>
        <v/>
      </c>
      <c r="B3724" s="1" t="str">
        <f t="shared" si="117"/>
        <v/>
      </c>
      <c r="C3724" s="1" t="str">
        <f>IF(I3724="","",IF(J3724="OUT","",IF(COUNTIF($A$2:A3724,A3724)=1,1,"")))</f>
        <v/>
      </c>
      <c r="D3724" s="1" t="str">
        <f>IF(I3724="","",IF(J3724="IN","",IF(COUNTIF($A$2:A3724,A3724)=1,1,"")))</f>
        <v/>
      </c>
      <c r="E3724" s="1" t="str">
        <f>IF(I3724="","",IF(J3724="OUT","",IF(COUNTIF(B$2:$B3724,B3724)=1,1,"")))</f>
        <v/>
      </c>
      <c r="F3724" s="1" t="str">
        <f>IF(I3724="","",IF(J3724="IN","",IF(COUNTIF($B$2:B3724,B3724)=1,1,"")))</f>
        <v/>
      </c>
      <c r="G3724" s="1" t="str">
        <f>IF(I3724="","",COUNTIF($K$1:K3724,K3724))</f>
        <v/>
      </c>
      <c r="H3724" s="1" t="str">
        <f>IF(I3724="","",COUNTIF($G$2:G3724,1))</f>
        <v/>
      </c>
    </row>
    <row r="3725" spans="1:8" x14ac:dyDescent="0.2">
      <c r="A3725" s="1" t="str">
        <f t="shared" si="116"/>
        <v/>
      </c>
      <c r="B3725" s="1" t="str">
        <f t="shared" si="117"/>
        <v/>
      </c>
      <c r="C3725" s="1" t="str">
        <f>IF(I3725="","",IF(J3725="OUT","",IF(COUNTIF($A$2:A3725,A3725)=1,1,"")))</f>
        <v/>
      </c>
      <c r="D3725" s="1" t="str">
        <f>IF(I3725="","",IF(J3725="IN","",IF(COUNTIF($A$2:A3725,A3725)=1,1,"")))</f>
        <v/>
      </c>
      <c r="E3725" s="1" t="str">
        <f>IF(I3725="","",IF(J3725="OUT","",IF(COUNTIF(B$2:$B3725,B3725)=1,1,"")))</f>
        <v/>
      </c>
      <c r="F3725" s="1" t="str">
        <f>IF(I3725="","",IF(J3725="IN","",IF(COUNTIF($B$2:B3725,B3725)=1,1,"")))</f>
        <v/>
      </c>
      <c r="G3725" s="1" t="str">
        <f>IF(I3725="","",COUNTIF($K$1:K3725,K3725))</f>
        <v/>
      </c>
      <c r="H3725" s="1" t="str">
        <f>IF(I3725="","",COUNTIF($G$2:G3725,1))</f>
        <v/>
      </c>
    </row>
    <row r="3726" spans="1:8" x14ac:dyDescent="0.2">
      <c r="A3726" s="1" t="str">
        <f t="shared" si="116"/>
        <v/>
      </c>
      <c r="B3726" s="1" t="str">
        <f t="shared" si="117"/>
        <v/>
      </c>
      <c r="C3726" s="1" t="str">
        <f>IF(I3726="","",IF(J3726="OUT","",IF(COUNTIF($A$2:A3726,A3726)=1,1,"")))</f>
        <v/>
      </c>
      <c r="D3726" s="1" t="str">
        <f>IF(I3726="","",IF(J3726="IN","",IF(COUNTIF($A$2:A3726,A3726)=1,1,"")))</f>
        <v/>
      </c>
      <c r="E3726" s="1" t="str">
        <f>IF(I3726="","",IF(J3726="OUT","",IF(COUNTIF(B$2:$B3726,B3726)=1,1,"")))</f>
        <v/>
      </c>
      <c r="F3726" s="1" t="str">
        <f>IF(I3726="","",IF(J3726="IN","",IF(COUNTIF($B$2:B3726,B3726)=1,1,"")))</f>
        <v/>
      </c>
      <c r="G3726" s="1" t="str">
        <f>IF(I3726="","",COUNTIF($K$1:K3726,K3726))</f>
        <v/>
      </c>
      <c r="H3726" s="1" t="str">
        <f>IF(I3726="","",COUNTIF($G$2:G3726,1))</f>
        <v/>
      </c>
    </row>
    <row r="3727" spans="1:8" x14ac:dyDescent="0.2">
      <c r="A3727" s="1" t="str">
        <f t="shared" si="116"/>
        <v/>
      </c>
      <c r="B3727" s="1" t="str">
        <f t="shared" si="117"/>
        <v/>
      </c>
      <c r="C3727" s="1" t="str">
        <f>IF(I3727="","",IF(J3727="OUT","",IF(COUNTIF($A$2:A3727,A3727)=1,1,"")))</f>
        <v/>
      </c>
      <c r="D3727" s="1" t="str">
        <f>IF(I3727="","",IF(J3727="IN","",IF(COUNTIF($A$2:A3727,A3727)=1,1,"")))</f>
        <v/>
      </c>
      <c r="E3727" s="1" t="str">
        <f>IF(I3727="","",IF(J3727="OUT","",IF(COUNTIF(B$2:$B3727,B3727)=1,1,"")))</f>
        <v/>
      </c>
      <c r="F3727" s="1" t="str">
        <f>IF(I3727="","",IF(J3727="IN","",IF(COUNTIF($B$2:B3727,B3727)=1,1,"")))</f>
        <v/>
      </c>
      <c r="G3727" s="1" t="str">
        <f>IF(I3727="","",COUNTIF($K$1:K3727,K3727))</f>
        <v/>
      </c>
      <c r="H3727" s="1" t="str">
        <f>IF(I3727="","",COUNTIF($G$2:G3727,1))</f>
        <v/>
      </c>
    </row>
    <row r="3728" spans="1:8" x14ac:dyDescent="0.2">
      <c r="A3728" s="1" t="str">
        <f t="shared" si="116"/>
        <v/>
      </c>
      <c r="B3728" s="1" t="str">
        <f t="shared" si="117"/>
        <v/>
      </c>
      <c r="C3728" s="1" t="str">
        <f>IF(I3728="","",IF(J3728="OUT","",IF(COUNTIF($A$2:A3728,A3728)=1,1,"")))</f>
        <v/>
      </c>
      <c r="D3728" s="1" t="str">
        <f>IF(I3728="","",IF(J3728="IN","",IF(COUNTIF($A$2:A3728,A3728)=1,1,"")))</f>
        <v/>
      </c>
      <c r="E3728" s="1" t="str">
        <f>IF(I3728="","",IF(J3728="OUT","",IF(COUNTIF(B$2:$B3728,B3728)=1,1,"")))</f>
        <v/>
      </c>
      <c r="F3728" s="1" t="str">
        <f>IF(I3728="","",IF(J3728="IN","",IF(COUNTIF($B$2:B3728,B3728)=1,1,"")))</f>
        <v/>
      </c>
      <c r="G3728" s="1" t="str">
        <f>IF(I3728="","",COUNTIF($K$1:K3728,K3728))</f>
        <v/>
      </c>
      <c r="H3728" s="1" t="str">
        <f>IF(I3728="","",COUNTIF($G$2:G3728,1))</f>
        <v/>
      </c>
    </row>
    <row r="3729" spans="1:8" x14ac:dyDescent="0.2">
      <c r="A3729" s="1" t="str">
        <f t="shared" si="116"/>
        <v/>
      </c>
      <c r="B3729" s="1" t="str">
        <f t="shared" si="117"/>
        <v/>
      </c>
      <c r="C3729" s="1" t="str">
        <f>IF(I3729="","",IF(J3729="OUT","",IF(COUNTIF($A$2:A3729,A3729)=1,1,"")))</f>
        <v/>
      </c>
      <c r="D3729" s="1" t="str">
        <f>IF(I3729="","",IF(J3729="IN","",IF(COUNTIF($A$2:A3729,A3729)=1,1,"")))</f>
        <v/>
      </c>
      <c r="E3729" s="1" t="str">
        <f>IF(I3729="","",IF(J3729="OUT","",IF(COUNTIF(B$2:$B3729,B3729)=1,1,"")))</f>
        <v/>
      </c>
      <c r="F3729" s="1" t="str">
        <f>IF(I3729="","",IF(J3729="IN","",IF(COUNTIF($B$2:B3729,B3729)=1,1,"")))</f>
        <v/>
      </c>
      <c r="G3729" s="1" t="str">
        <f>IF(I3729="","",COUNTIF($K$1:K3729,K3729))</f>
        <v/>
      </c>
      <c r="H3729" s="1" t="str">
        <f>IF(I3729="","",COUNTIF($G$2:G3729,1))</f>
        <v/>
      </c>
    </row>
    <row r="3730" spans="1:8" x14ac:dyDescent="0.2">
      <c r="A3730" s="1" t="str">
        <f t="shared" si="116"/>
        <v/>
      </c>
      <c r="B3730" s="1" t="str">
        <f t="shared" si="117"/>
        <v/>
      </c>
      <c r="C3730" s="1" t="str">
        <f>IF(I3730="","",IF(J3730="OUT","",IF(COUNTIF($A$2:A3730,A3730)=1,1,"")))</f>
        <v/>
      </c>
      <c r="D3730" s="1" t="str">
        <f>IF(I3730="","",IF(J3730="IN","",IF(COUNTIF($A$2:A3730,A3730)=1,1,"")))</f>
        <v/>
      </c>
      <c r="E3730" s="1" t="str">
        <f>IF(I3730="","",IF(J3730="OUT","",IF(COUNTIF(B$2:$B3730,B3730)=1,1,"")))</f>
        <v/>
      </c>
      <c r="F3730" s="1" t="str">
        <f>IF(I3730="","",IF(J3730="IN","",IF(COUNTIF($B$2:B3730,B3730)=1,1,"")))</f>
        <v/>
      </c>
      <c r="G3730" s="1" t="str">
        <f>IF(I3730="","",COUNTIF($K$1:K3730,K3730))</f>
        <v/>
      </c>
      <c r="H3730" s="1" t="str">
        <f>IF(I3730="","",COUNTIF($G$2:G3730,1))</f>
        <v/>
      </c>
    </row>
    <row r="3731" spans="1:8" x14ac:dyDescent="0.2">
      <c r="A3731" s="1" t="str">
        <f t="shared" si="116"/>
        <v/>
      </c>
      <c r="B3731" s="1" t="str">
        <f t="shared" si="117"/>
        <v/>
      </c>
      <c r="C3731" s="1" t="str">
        <f>IF(I3731="","",IF(J3731="OUT","",IF(COUNTIF($A$2:A3731,A3731)=1,1,"")))</f>
        <v/>
      </c>
      <c r="D3731" s="1" t="str">
        <f>IF(I3731="","",IF(J3731="IN","",IF(COUNTIF($A$2:A3731,A3731)=1,1,"")))</f>
        <v/>
      </c>
      <c r="E3731" s="1" t="str">
        <f>IF(I3731="","",IF(J3731="OUT","",IF(COUNTIF(B$2:$B3731,B3731)=1,1,"")))</f>
        <v/>
      </c>
      <c r="F3731" s="1" t="str">
        <f>IF(I3731="","",IF(J3731="IN","",IF(COUNTIF($B$2:B3731,B3731)=1,1,"")))</f>
        <v/>
      </c>
      <c r="G3731" s="1" t="str">
        <f>IF(I3731="","",COUNTIF($K$1:K3731,K3731))</f>
        <v/>
      </c>
      <c r="H3731" s="1" t="str">
        <f>IF(I3731="","",COUNTIF($G$2:G3731,1))</f>
        <v/>
      </c>
    </row>
    <row r="3732" spans="1:8" x14ac:dyDescent="0.2">
      <c r="A3732" s="1" t="str">
        <f t="shared" si="116"/>
        <v/>
      </c>
      <c r="B3732" s="1" t="str">
        <f t="shared" si="117"/>
        <v/>
      </c>
      <c r="C3732" s="1" t="str">
        <f>IF(I3732="","",IF(J3732="OUT","",IF(COUNTIF($A$2:A3732,A3732)=1,1,"")))</f>
        <v/>
      </c>
      <c r="D3732" s="1" t="str">
        <f>IF(I3732="","",IF(J3732="IN","",IF(COUNTIF($A$2:A3732,A3732)=1,1,"")))</f>
        <v/>
      </c>
      <c r="E3732" s="1" t="str">
        <f>IF(I3732="","",IF(J3732="OUT","",IF(COUNTIF(B$2:$B3732,B3732)=1,1,"")))</f>
        <v/>
      </c>
      <c r="F3732" s="1" t="str">
        <f>IF(I3732="","",IF(J3732="IN","",IF(COUNTIF($B$2:B3732,B3732)=1,1,"")))</f>
        <v/>
      </c>
      <c r="G3732" s="1" t="str">
        <f>IF(I3732="","",COUNTIF($K$1:K3732,K3732))</f>
        <v/>
      </c>
      <c r="H3732" s="1" t="str">
        <f>IF(I3732="","",COUNTIF($G$2:G3732,1))</f>
        <v/>
      </c>
    </row>
    <row r="3733" spans="1:8" x14ac:dyDescent="0.2">
      <c r="A3733" s="1" t="str">
        <f t="shared" si="116"/>
        <v/>
      </c>
      <c r="B3733" s="1" t="str">
        <f t="shared" si="117"/>
        <v/>
      </c>
      <c r="C3733" s="1" t="str">
        <f>IF(I3733="","",IF(J3733="OUT","",IF(COUNTIF($A$2:A3733,A3733)=1,1,"")))</f>
        <v/>
      </c>
      <c r="D3733" s="1" t="str">
        <f>IF(I3733="","",IF(J3733="IN","",IF(COUNTIF($A$2:A3733,A3733)=1,1,"")))</f>
        <v/>
      </c>
      <c r="E3733" s="1" t="str">
        <f>IF(I3733="","",IF(J3733="OUT","",IF(COUNTIF(B$2:$B3733,B3733)=1,1,"")))</f>
        <v/>
      </c>
      <c r="F3733" s="1" t="str">
        <f>IF(I3733="","",IF(J3733="IN","",IF(COUNTIF($B$2:B3733,B3733)=1,1,"")))</f>
        <v/>
      </c>
      <c r="G3733" s="1" t="str">
        <f>IF(I3733="","",COUNTIF($K$1:K3733,K3733))</f>
        <v/>
      </c>
      <c r="H3733" s="1" t="str">
        <f>IF(I3733="","",COUNTIF($G$2:G3733,1))</f>
        <v/>
      </c>
    </row>
    <row r="3734" spans="1:8" x14ac:dyDescent="0.2">
      <c r="A3734" s="1" t="str">
        <f t="shared" si="116"/>
        <v/>
      </c>
      <c r="B3734" s="1" t="str">
        <f t="shared" si="117"/>
        <v/>
      </c>
      <c r="C3734" s="1" t="str">
        <f>IF(I3734="","",IF(J3734="OUT","",IF(COUNTIF($A$2:A3734,A3734)=1,1,"")))</f>
        <v/>
      </c>
      <c r="D3734" s="1" t="str">
        <f>IF(I3734="","",IF(J3734="IN","",IF(COUNTIF($A$2:A3734,A3734)=1,1,"")))</f>
        <v/>
      </c>
      <c r="E3734" s="1" t="str">
        <f>IF(I3734="","",IF(J3734="OUT","",IF(COUNTIF(B$2:$B3734,B3734)=1,1,"")))</f>
        <v/>
      </c>
      <c r="F3734" s="1" t="str">
        <f>IF(I3734="","",IF(J3734="IN","",IF(COUNTIF($B$2:B3734,B3734)=1,1,"")))</f>
        <v/>
      </c>
      <c r="G3734" s="1" t="str">
        <f>IF(I3734="","",COUNTIF($K$1:K3734,K3734))</f>
        <v/>
      </c>
      <c r="H3734" s="1" t="str">
        <f>IF(I3734="","",COUNTIF($G$2:G3734,1))</f>
        <v/>
      </c>
    </row>
    <row r="3735" spans="1:8" x14ac:dyDescent="0.2">
      <c r="A3735" s="1" t="str">
        <f t="shared" si="116"/>
        <v/>
      </c>
      <c r="B3735" s="1" t="str">
        <f t="shared" si="117"/>
        <v/>
      </c>
      <c r="C3735" s="1" t="str">
        <f>IF(I3735="","",IF(J3735="OUT","",IF(COUNTIF($A$2:A3735,A3735)=1,1,"")))</f>
        <v/>
      </c>
      <c r="D3735" s="1" t="str">
        <f>IF(I3735="","",IF(J3735="IN","",IF(COUNTIF($A$2:A3735,A3735)=1,1,"")))</f>
        <v/>
      </c>
      <c r="E3735" s="1" t="str">
        <f>IF(I3735="","",IF(J3735="OUT","",IF(COUNTIF(B$2:$B3735,B3735)=1,1,"")))</f>
        <v/>
      </c>
      <c r="F3735" s="1" t="str">
        <f>IF(I3735="","",IF(J3735="IN","",IF(COUNTIF($B$2:B3735,B3735)=1,1,"")))</f>
        <v/>
      </c>
      <c r="G3735" s="1" t="str">
        <f>IF(I3735="","",COUNTIF($K$1:K3735,K3735))</f>
        <v/>
      </c>
      <c r="H3735" s="1" t="str">
        <f>IF(I3735="","",COUNTIF($G$2:G3735,1))</f>
        <v/>
      </c>
    </row>
    <row r="3736" spans="1:8" x14ac:dyDescent="0.2">
      <c r="A3736" s="1" t="str">
        <f t="shared" si="116"/>
        <v/>
      </c>
      <c r="B3736" s="1" t="str">
        <f t="shared" si="117"/>
        <v/>
      </c>
      <c r="C3736" s="1" t="str">
        <f>IF(I3736="","",IF(J3736="OUT","",IF(COUNTIF($A$2:A3736,A3736)=1,1,"")))</f>
        <v/>
      </c>
      <c r="D3736" s="1" t="str">
        <f>IF(I3736="","",IF(J3736="IN","",IF(COUNTIF($A$2:A3736,A3736)=1,1,"")))</f>
        <v/>
      </c>
      <c r="E3736" s="1" t="str">
        <f>IF(I3736="","",IF(J3736="OUT","",IF(COUNTIF(B$2:$B3736,B3736)=1,1,"")))</f>
        <v/>
      </c>
      <c r="F3736" s="1" t="str">
        <f>IF(I3736="","",IF(J3736="IN","",IF(COUNTIF($B$2:B3736,B3736)=1,1,"")))</f>
        <v/>
      </c>
      <c r="G3736" s="1" t="str">
        <f>IF(I3736="","",COUNTIF($K$1:K3736,K3736))</f>
        <v/>
      </c>
      <c r="H3736" s="1" t="str">
        <f>IF(I3736="","",COUNTIF($G$2:G3736,1))</f>
        <v/>
      </c>
    </row>
    <row r="3737" spans="1:8" x14ac:dyDescent="0.2">
      <c r="A3737" s="1" t="str">
        <f t="shared" si="116"/>
        <v/>
      </c>
      <c r="B3737" s="1" t="str">
        <f t="shared" si="117"/>
        <v/>
      </c>
      <c r="C3737" s="1" t="str">
        <f>IF(I3737="","",IF(J3737="OUT","",IF(COUNTIF($A$2:A3737,A3737)=1,1,"")))</f>
        <v/>
      </c>
      <c r="D3737" s="1" t="str">
        <f>IF(I3737="","",IF(J3737="IN","",IF(COUNTIF($A$2:A3737,A3737)=1,1,"")))</f>
        <v/>
      </c>
      <c r="E3737" s="1" t="str">
        <f>IF(I3737="","",IF(J3737="OUT","",IF(COUNTIF(B$2:$B3737,B3737)=1,1,"")))</f>
        <v/>
      </c>
      <c r="F3737" s="1" t="str">
        <f>IF(I3737="","",IF(J3737="IN","",IF(COUNTIF($B$2:B3737,B3737)=1,1,"")))</f>
        <v/>
      </c>
      <c r="G3737" s="1" t="str">
        <f>IF(I3737="","",COUNTIF($K$1:K3737,K3737))</f>
        <v/>
      </c>
      <c r="H3737" s="1" t="str">
        <f>IF(I3737="","",COUNTIF($G$2:G3737,1))</f>
        <v/>
      </c>
    </row>
    <row r="3738" spans="1:8" x14ac:dyDescent="0.2">
      <c r="A3738" s="1" t="str">
        <f t="shared" si="116"/>
        <v/>
      </c>
      <c r="B3738" s="1" t="str">
        <f t="shared" si="117"/>
        <v/>
      </c>
      <c r="C3738" s="1" t="str">
        <f>IF(I3738="","",IF(J3738="OUT","",IF(COUNTIF($A$2:A3738,A3738)=1,1,"")))</f>
        <v/>
      </c>
      <c r="D3738" s="1" t="str">
        <f>IF(I3738="","",IF(J3738="IN","",IF(COUNTIF($A$2:A3738,A3738)=1,1,"")))</f>
        <v/>
      </c>
      <c r="E3738" s="1" t="str">
        <f>IF(I3738="","",IF(J3738="OUT","",IF(COUNTIF(B$2:$B3738,B3738)=1,1,"")))</f>
        <v/>
      </c>
      <c r="F3738" s="1" t="str">
        <f>IF(I3738="","",IF(J3738="IN","",IF(COUNTIF($B$2:B3738,B3738)=1,1,"")))</f>
        <v/>
      </c>
      <c r="G3738" s="1" t="str">
        <f>IF(I3738="","",COUNTIF($K$1:K3738,K3738))</f>
        <v/>
      </c>
      <c r="H3738" s="1" t="str">
        <f>IF(I3738="","",COUNTIF($G$2:G3738,1))</f>
        <v/>
      </c>
    </row>
    <row r="3739" spans="1:8" x14ac:dyDescent="0.2">
      <c r="A3739" s="1" t="str">
        <f t="shared" si="116"/>
        <v/>
      </c>
      <c r="B3739" s="1" t="str">
        <f t="shared" si="117"/>
        <v/>
      </c>
      <c r="C3739" s="1" t="str">
        <f>IF(I3739="","",IF(J3739="OUT","",IF(COUNTIF($A$2:A3739,A3739)=1,1,"")))</f>
        <v/>
      </c>
      <c r="D3739" s="1" t="str">
        <f>IF(I3739="","",IF(J3739="IN","",IF(COUNTIF($A$2:A3739,A3739)=1,1,"")))</f>
        <v/>
      </c>
      <c r="E3739" s="1" t="str">
        <f>IF(I3739="","",IF(J3739="OUT","",IF(COUNTIF(B$2:$B3739,B3739)=1,1,"")))</f>
        <v/>
      </c>
      <c r="F3739" s="1" t="str">
        <f>IF(I3739="","",IF(J3739="IN","",IF(COUNTIF($B$2:B3739,B3739)=1,1,"")))</f>
        <v/>
      </c>
      <c r="G3739" s="1" t="str">
        <f>IF(I3739="","",COUNTIF($K$1:K3739,K3739))</f>
        <v/>
      </c>
      <c r="H3739" s="1" t="str">
        <f>IF(I3739="","",COUNTIF($G$2:G3739,1))</f>
        <v/>
      </c>
    </row>
    <row r="3740" spans="1:8" x14ac:dyDescent="0.2">
      <c r="A3740" s="1" t="str">
        <f t="shared" si="116"/>
        <v/>
      </c>
      <c r="B3740" s="1" t="str">
        <f t="shared" si="117"/>
        <v/>
      </c>
      <c r="C3740" s="1" t="str">
        <f>IF(I3740="","",IF(J3740="OUT","",IF(COUNTIF($A$2:A3740,A3740)=1,1,"")))</f>
        <v/>
      </c>
      <c r="D3740" s="1" t="str">
        <f>IF(I3740="","",IF(J3740="IN","",IF(COUNTIF($A$2:A3740,A3740)=1,1,"")))</f>
        <v/>
      </c>
      <c r="E3740" s="1" t="str">
        <f>IF(I3740="","",IF(J3740="OUT","",IF(COUNTIF(B$2:$B3740,B3740)=1,1,"")))</f>
        <v/>
      </c>
      <c r="F3740" s="1" t="str">
        <f>IF(I3740="","",IF(J3740="IN","",IF(COUNTIF($B$2:B3740,B3740)=1,1,"")))</f>
        <v/>
      </c>
      <c r="G3740" s="1" t="str">
        <f>IF(I3740="","",COUNTIF($K$1:K3740,K3740))</f>
        <v/>
      </c>
      <c r="H3740" s="1" t="str">
        <f>IF(I3740="","",COUNTIF($G$2:G3740,1))</f>
        <v/>
      </c>
    </row>
    <row r="3741" spans="1:8" x14ac:dyDescent="0.2">
      <c r="A3741" s="1" t="str">
        <f t="shared" si="116"/>
        <v/>
      </c>
      <c r="B3741" s="1" t="str">
        <f t="shared" si="117"/>
        <v/>
      </c>
      <c r="C3741" s="1" t="str">
        <f>IF(I3741="","",IF(J3741="OUT","",IF(COUNTIF($A$2:A3741,A3741)=1,1,"")))</f>
        <v/>
      </c>
      <c r="D3741" s="1" t="str">
        <f>IF(I3741="","",IF(J3741="IN","",IF(COUNTIF($A$2:A3741,A3741)=1,1,"")))</f>
        <v/>
      </c>
      <c r="E3741" s="1" t="str">
        <f>IF(I3741="","",IF(J3741="OUT","",IF(COUNTIF(B$2:$B3741,B3741)=1,1,"")))</f>
        <v/>
      </c>
      <c r="F3741" s="1" t="str">
        <f>IF(I3741="","",IF(J3741="IN","",IF(COUNTIF($B$2:B3741,B3741)=1,1,"")))</f>
        <v/>
      </c>
      <c r="G3741" s="1" t="str">
        <f>IF(I3741="","",COUNTIF($K$1:K3741,K3741))</f>
        <v/>
      </c>
      <c r="H3741" s="1" t="str">
        <f>IF(I3741="","",COUNTIF($G$2:G3741,1))</f>
        <v/>
      </c>
    </row>
    <row r="3742" spans="1:8" x14ac:dyDescent="0.2">
      <c r="A3742" s="1" t="str">
        <f t="shared" si="116"/>
        <v/>
      </c>
      <c r="B3742" s="1" t="str">
        <f t="shared" si="117"/>
        <v/>
      </c>
      <c r="C3742" s="1" t="str">
        <f>IF(I3742="","",IF(J3742="OUT","",IF(COUNTIF($A$2:A3742,A3742)=1,1,"")))</f>
        <v/>
      </c>
      <c r="D3742" s="1" t="str">
        <f>IF(I3742="","",IF(J3742="IN","",IF(COUNTIF($A$2:A3742,A3742)=1,1,"")))</f>
        <v/>
      </c>
      <c r="E3742" s="1" t="str">
        <f>IF(I3742="","",IF(J3742="OUT","",IF(COUNTIF(B$2:$B3742,B3742)=1,1,"")))</f>
        <v/>
      </c>
      <c r="F3742" s="1" t="str">
        <f>IF(I3742="","",IF(J3742="IN","",IF(COUNTIF($B$2:B3742,B3742)=1,1,"")))</f>
        <v/>
      </c>
      <c r="G3742" s="1" t="str">
        <f>IF(I3742="","",COUNTIF($K$1:K3742,K3742))</f>
        <v/>
      </c>
      <c r="H3742" s="1" t="str">
        <f>IF(I3742="","",COUNTIF($G$2:G3742,1))</f>
        <v/>
      </c>
    </row>
    <row r="3743" spans="1:8" x14ac:dyDescent="0.2">
      <c r="A3743" s="1" t="str">
        <f t="shared" si="116"/>
        <v/>
      </c>
      <c r="B3743" s="1" t="str">
        <f t="shared" si="117"/>
        <v/>
      </c>
      <c r="C3743" s="1" t="str">
        <f>IF(I3743="","",IF(J3743="OUT","",IF(COUNTIF($A$2:A3743,A3743)=1,1,"")))</f>
        <v/>
      </c>
      <c r="D3743" s="1" t="str">
        <f>IF(I3743="","",IF(J3743="IN","",IF(COUNTIF($A$2:A3743,A3743)=1,1,"")))</f>
        <v/>
      </c>
      <c r="E3743" s="1" t="str">
        <f>IF(I3743="","",IF(J3743="OUT","",IF(COUNTIF(B$2:$B3743,B3743)=1,1,"")))</f>
        <v/>
      </c>
      <c r="F3743" s="1" t="str">
        <f>IF(I3743="","",IF(J3743="IN","",IF(COUNTIF($B$2:B3743,B3743)=1,1,"")))</f>
        <v/>
      </c>
      <c r="G3743" s="1" t="str">
        <f>IF(I3743="","",COUNTIF($K$1:K3743,K3743))</f>
        <v/>
      </c>
      <c r="H3743" s="1" t="str">
        <f>IF(I3743="","",COUNTIF($G$2:G3743,1))</f>
        <v/>
      </c>
    </row>
    <row r="3744" spans="1:8" x14ac:dyDescent="0.2">
      <c r="A3744" s="1" t="str">
        <f t="shared" si="116"/>
        <v/>
      </c>
      <c r="B3744" s="1" t="str">
        <f t="shared" si="117"/>
        <v/>
      </c>
      <c r="C3744" s="1" t="str">
        <f>IF(I3744="","",IF(J3744="OUT","",IF(COUNTIF($A$2:A3744,A3744)=1,1,"")))</f>
        <v/>
      </c>
      <c r="D3744" s="1" t="str">
        <f>IF(I3744="","",IF(J3744="IN","",IF(COUNTIF($A$2:A3744,A3744)=1,1,"")))</f>
        <v/>
      </c>
      <c r="E3744" s="1" t="str">
        <f>IF(I3744="","",IF(J3744="OUT","",IF(COUNTIF(B$2:$B3744,B3744)=1,1,"")))</f>
        <v/>
      </c>
      <c r="F3744" s="1" t="str">
        <f>IF(I3744="","",IF(J3744="IN","",IF(COUNTIF($B$2:B3744,B3744)=1,1,"")))</f>
        <v/>
      </c>
      <c r="G3744" s="1" t="str">
        <f>IF(I3744="","",COUNTIF($K$1:K3744,K3744))</f>
        <v/>
      </c>
      <c r="H3744" s="1" t="str">
        <f>IF(I3744="","",COUNTIF($G$2:G3744,1))</f>
        <v/>
      </c>
    </row>
    <row r="3745" spans="1:8" x14ac:dyDescent="0.2">
      <c r="A3745" s="1" t="str">
        <f t="shared" si="116"/>
        <v/>
      </c>
      <c r="B3745" s="1" t="str">
        <f t="shared" si="117"/>
        <v/>
      </c>
      <c r="C3745" s="1" t="str">
        <f>IF(I3745="","",IF(J3745="OUT","",IF(COUNTIF($A$2:A3745,A3745)=1,1,"")))</f>
        <v/>
      </c>
      <c r="D3745" s="1" t="str">
        <f>IF(I3745="","",IF(J3745="IN","",IF(COUNTIF($A$2:A3745,A3745)=1,1,"")))</f>
        <v/>
      </c>
      <c r="E3745" s="1" t="str">
        <f>IF(I3745="","",IF(J3745="OUT","",IF(COUNTIF(B$2:$B3745,B3745)=1,1,"")))</f>
        <v/>
      </c>
      <c r="F3745" s="1" t="str">
        <f>IF(I3745="","",IF(J3745="IN","",IF(COUNTIF($B$2:B3745,B3745)=1,1,"")))</f>
        <v/>
      </c>
      <c r="G3745" s="1" t="str">
        <f>IF(I3745="","",COUNTIF($K$1:K3745,K3745))</f>
        <v/>
      </c>
      <c r="H3745" s="1" t="str">
        <f>IF(I3745="","",COUNTIF($G$2:G3745,1))</f>
        <v/>
      </c>
    </row>
    <row r="3746" spans="1:8" x14ac:dyDescent="0.2">
      <c r="A3746" s="1" t="str">
        <f t="shared" si="116"/>
        <v/>
      </c>
      <c r="B3746" s="1" t="str">
        <f t="shared" si="117"/>
        <v/>
      </c>
      <c r="C3746" s="1" t="str">
        <f>IF(I3746="","",IF(J3746="OUT","",IF(COUNTIF($A$2:A3746,A3746)=1,1,"")))</f>
        <v/>
      </c>
      <c r="D3746" s="1" t="str">
        <f>IF(I3746="","",IF(J3746="IN","",IF(COUNTIF($A$2:A3746,A3746)=1,1,"")))</f>
        <v/>
      </c>
      <c r="E3746" s="1" t="str">
        <f>IF(I3746="","",IF(J3746="OUT","",IF(COUNTIF(B$2:$B3746,B3746)=1,1,"")))</f>
        <v/>
      </c>
      <c r="F3746" s="1" t="str">
        <f>IF(I3746="","",IF(J3746="IN","",IF(COUNTIF($B$2:B3746,B3746)=1,1,"")))</f>
        <v/>
      </c>
      <c r="G3746" s="1" t="str">
        <f>IF(I3746="","",COUNTIF($K$1:K3746,K3746))</f>
        <v/>
      </c>
      <c r="H3746" s="1" t="str">
        <f>IF(I3746="","",COUNTIF($G$2:G3746,1))</f>
        <v/>
      </c>
    </row>
    <row r="3747" spans="1:8" x14ac:dyDescent="0.2">
      <c r="A3747" s="1" t="str">
        <f t="shared" si="116"/>
        <v/>
      </c>
      <c r="B3747" s="1" t="str">
        <f t="shared" si="117"/>
        <v/>
      </c>
      <c r="C3747" s="1" t="str">
        <f>IF(I3747="","",IF(J3747="OUT","",IF(COUNTIF($A$2:A3747,A3747)=1,1,"")))</f>
        <v/>
      </c>
      <c r="D3747" s="1" t="str">
        <f>IF(I3747="","",IF(J3747="IN","",IF(COUNTIF($A$2:A3747,A3747)=1,1,"")))</f>
        <v/>
      </c>
      <c r="E3747" s="1" t="str">
        <f>IF(I3747="","",IF(J3747="OUT","",IF(COUNTIF(B$2:$B3747,B3747)=1,1,"")))</f>
        <v/>
      </c>
      <c r="F3747" s="1" t="str">
        <f>IF(I3747="","",IF(J3747="IN","",IF(COUNTIF($B$2:B3747,B3747)=1,1,"")))</f>
        <v/>
      </c>
      <c r="G3747" s="1" t="str">
        <f>IF(I3747="","",COUNTIF($K$1:K3747,K3747))</f>
        <v/>
      </c>
      <c r="H3747" s="1" t="str">
        <f>IF(I3747="","",COUNTIF($G$2:G3747,1))</f>
        <v/>
      </c>
    </row>
    <row r="3748" spans="1:8" x14ac:dyDescent="0.2">
      <c r="A3748" s="1" t="str">
        <f t="shared" ref="A3748:A3811" si="118">IF(I3748="","",L3748&amp;"-"&amp;K3748&amp;"-"&amp;I3748&amp;"-"&amp;J3748)</f>
        <v/>
      </c>
      <c r="B3748" s="1" t="str">
        <f t="shared" ref="B3748:B3811" si="119">IF(I3748="","",L3748&amp;"-"&amp;K3748&amp;"-"&amp;J3748)</f>
        <v/>
      </c>
      <c r="C3748" s="1" t="str">
        <f>IF(I3748="","",IF(J3748="OUT","",IF(COUNTIF($A$2:A3748,A3748)=1,1,"")))</f>
        <v/>
      </c>
      <c r="D3748" s="1" t="str">
        <f>IF(I3748="","",IF(J3748="IN","",IF(COUNTIF($A$2:A3748,A3748)=1,1,"")))</f>
        <v/>
      </c>
      <c r="E3748" s="1" t="str">
        <f>IF(I3748="","",IF(J3748="OUT","",IF(COUNTIF(B$2:$B3748,B3748)=1,1,"")))</f>
        <v/>
      </c>
      <c r="F3748" s="1" t="str">
        <f>IF(I3748="","",IF(J3748="IN","",IF(COUNTIF($B$2:B3748,B3748)=1,1,"")))</f>
        <v/>
      </c>
      <c r="G3748" s="1" t="str">
        <f>IF(I3748="","",COUNTIF($K$1:K3748,K3748))</f>
        <v/>
      </c>
      <c r="H3748" s="1" t="str">
        <f>IF(I3748="","",COUNTIF($G$2:G3748,1))</f>
        <v/>
      </c>
    </row>
    <row r="3749" spans="1:8" x14ac:dyDescent="0.2">
      <c r="A3749" s="1" t="str">
        <f t="shared" si="118"/>
        <v/>
      </c>
      <c r="B3749" s="1" t="str">
        <f t="shared" si="119"/>
        <v/>
      </c>
      <c r="C3749" s="1" t="str">
        <f>IF(I3749="","",IF(J3749="OUT","",IF(COUNTIF($A$2:A3749,A3749)=1,1,"")))</f>
        <v/>
      </c>
      <c r="D3749" s="1" t="str">
        <f>IF(I3749="","",IF(J3749="IN","",IF(COUNTIF($A$2:A3749,A3749)=1,1,"")))</f>
        <v/>
      </c>
      <c r="E3749" s="1" t="str">
        <f>IF(I3749="","",IF(J3749="OUT","",IF(COUNTIF(B$2:$B3749,B3749)=1,1,"")))</f>
        <v/>
      </c>
      <c r="F3749" s="1" t="str">
        <f>IF(I3749="","",IF(J3749="IN","",IF(COUNTIF($B$2:B3749,B3749)=1,1,"")))</f>
        <v/>
      </c>
      <c r="G3749" s="1" t="str">
        <f>IF(I3749="","",COUNTIF($K$1:K3749,K3749))</f>
        <v/>
      </c>
      <c r="H3749" s="1" t="str">
        <f>IF(I3749="","",COUNTIF($G$2:G3749,1))</f>
        <v/>
      </c>
    </row>
    <row r="3750" spans="1:8" x14ac:dyDescent="0.2">
      <c r="A3750" s="1" t="str">
        <f t="shared" si="118"/>
        <v/>
      </c>
      <c r="B3750" s="1" t="str">
        <f t="shared" si="119"/>
        <v/>
      </c>
      <c r="C3750" s="1" t="str">
        <f>IF(I3750="","",IF(J3750="OUT","",IF(COUNTIF($A$2:A3750,A3750)=1,1,"")))</f>
        <v/>
      </c>
      <c r="D3750" s="1" t="str">
        <f>IF(I3750="","",IF(J3750="IN","",IF(COUNTIF($A$2:A3750,A3750)=1,1,"")))</f>
        <v/>
      </c>
      <c r="E3750" s="1" t="str">
        <f>IF(I3750="","",IF(J3750="OUT","",IF(COUNTIF(B$2:$B3750,B3750)=1,1,"")))</f>
        <v/>
      </c>
      <c r="F3750" s="1" t="str">
        <f>IF(I3750="","",IF(J3750="IN","",IF(COUNTIF($B$2:B3750,B3750)=1,1,"")))</f>
        <v/>
      </c>
      <c r="G3750" s="1" t="str">
        <f>IF(I3750="","",COUNTIF($K$1:K3750,K3750))</f>
        <v/>
      </c>
      <c r="H3750" s="1" t="str">
        <f>IF(I3750="","",COUNTIF($G$2:G3750,1))</f>
        <v/>
      </c>
    </row>
    <row r="3751" spans="1:8" x14ac:dyDescent="0.2">
      <c r="A3751" s="1" t="str">
        <f t="shared" si="118"/>
        <v/>
      </c>
      <c r="B3751" s="1" t="str">
        <f t="shared" si="119"/>
        <v/>
      </c>
      <c r="C3751" s="1" t="str">
        <f>IF(I3751="","",IF(J3751="OUT","",IF(COUNTIF($A$2:A3751,A3751)=1,1,"")))</f>
        <v/>
      </c>
      <c r="D3751" s="1" t="str">
        <f>IF(I3751="","",IF(J3751="IN","",IF(COUNTIF($A$2:A3751,A3751)=1,1,"")))</f>
        <v/>
      </c>
      <c r="E3751" s="1" t="str">
        <f>IF(I3751="","",IF(J3751="OUT","",IF(COUNTIF(B$2:$B3751,B3751)=1,1,"")))</f>
        <v/>
      </c>
      <c r="F3751" s="1" t="str">
        <f>IF(I3751="","",IF(J3751="IN","",IF(COUNTIF($B$2:B3751,B3751)=1,1,"")))</f>
        <v/>
      </c>
      <c r="G3751" s="1" t="str">
        <f>IF(I3751="","",COUNTIF($K$1:K3751,K3751))</f>
        <v/>
      </c>
      <c r="H3751" s="1" t="str">
        <f>IF(I3751="","",COUNTIF($G$2:G3751,1))</f>
        <v/>
      </c>
    </row>
    <row r="3752" spans="1:8" x14ac:dyDescent="0.2">
      <c r="A3752" s="1" t="str">
        <f t="shared" si="118"/>
        <v/>
      </c>
      <c r="B3752" s="1" t="str">
        <f t="shared" si="119"/>
        <v/>
      </c>
      <c r="C3752" s="1" t="str">
        <f>IF(I3752="","",IF(J3752="OUT","",IF(COUNTIF($A$2:A3752,A3752)=1,1,"")))</f>
        <v/>
      </c>
      <c r="D3752" s="1" t="str">
        <f>IF(I3752="","",IF(J3752="IN","",IF(COUNTIF($A$2:A3752,A3752)=1,1,"")))</f>
        <v/>
      </c>
      <c r="E3752" s="1" t="str">
        <f>IF(I3752="","",IF(J3752="OUT","",IF(COUNTIF(B$2:$B3752,B3752)=1,1,"")))</f>
        <v/>
      </c>
      <c r="F3752" s="1" t="str">
        <f>IF(I3752="","",IF(J3752="IN","",IF(COUNTIF($B$2:B3752,B3752)=1,1,"")))</f>
        <v/>
      </c>
      <c r="G3752" s="1" t="str">
        <f>IF(I3752="","",COUNTIF($K$1:K3752,K3752))</f>
        <v/>
      </c>
      <c r="H3752" s="1" t="str">
        <f>IF(I3752="","",COUNTIF($G$2:G3752,1))</f>
        <v/>
      </c>
    </row>
    <row r="3753" spans="1:8" x14ac:dyDescent="0.2">
      <c r="A3753" s="1" t="str">
        <f t="shared" si="118"/>
        <v/>
      </c>
      <c r="B3753" s="1" t="str">
        <f t="shared" si="119"/>
        <v/>
      </c>
      <c r="C3753" s="1" t="str">
        <f>IF(I3753="","",IF(J3753="OUT","",IF(COUNTIF($A$2:A3753,A3753)=1,1,"")))</f>
        <v/>
      </c>
      <c r="D3753" s="1" t="str">
        <f>IF(I3753="","",IF(J3753="IN","",IF(COUNTIF($A$2:A3753,A3753)=1,1,"")))</f>
        <v/>
      </c>
      <c r="E3753" s="1" t="str">
        <f>IF(I3753="","",IF(J3753="OUT","",IF(COUNTIF(B$2:$B3753,B3753)=1,1,"")))</f>
        <v/>
      </c>
      <c r="F3753" s="1" t="str">
        <f>IF(I3753="","",IF(J3753="IN","",IF(COUNTIF($B$2:B3753,B3753)=1,1,"")))</f>
        <v/>
      </c>
      <c r="G3753" s="1" t="str">
        <f>IF(I3753="","",COUNTIF($K$1:K3753,K3753))</f>
        <v/>
      </c>
      <c r="H3753" s="1" t="str">
        <f>IF(I3753="","",COUNTIF($G$2:G3753,1))</f>
        <v/>
      </c>
    </row>
    <row r="3754" spans="1:8" x14ac:dyDescent="0.2">
      <c r="A3754" s="1" t="str">
        <f t="shared" si="118"/>
        <v/>
      </c>
      <c r="B3754" s="1" t="str">
        <f t="shared" si="119"/>
        <v/>
      </c>
      <c r="C3754" s="1" t="str">
        <f>IF(I3754="","",IF(J3754="OUT","",IF(COUNTIF($A$2:A3754,A3754)=1,1,"")))</f>
        <v/>
      </c>
      <c r="D3754" s="1" t="str">
        <f>IF(I3754="","",IF(J3754="IN","",IF(COUNTIF($A$2:A3754,A3754)=1,1,"")))</f>
        <v/>
      </c>
      <c r="E3754" s="1" t="str">
        <f>IF(I3754="","",IF(J3754="OUT","",IF(COUNTIF(B$2:$B3754,B3754)=1,1,"")))</f>
        <v/>
      </c>
      <c r="F3754" s="1" t="str">
        <f>IF(I3754="","",IF(J3754="IN","",IF(COUNTIF($B$2:B3754,B3754)=1,1,"")))</f>
        <v/>
      </c>
      <c r="G3754" s="1" t="str">
        <f>IF(I3754="","",COUNTIF($K$1:K3754,K3754))</f>
        <v/>
      </c>
      <c r="H3754" s="1" t="str">
        <f>IF(I3754="","",COUNTIF($G$2:G3754,1))</f>
        <v/>
      </c>
    </row>
    <row r="3755" spans="1:8" x14ac:dyDescent="0.2">
      <c r="A3755" s="1" t="str">
        <f t="shared" si="118"/>
        <v/>
      </c>
      <c r="B3755" s="1" t="str">
        <f t="shared" si="119"/>
        <v/>
      </c>
      <c r="C3755" s="1" t="str">
        <f>IF(I3755="","",IF(J3755="OUT","",IF(COUNTIF($A$2:A3755,A3755)=1,1,"")))</f>
        <v/>
      </c>
      <c r="D3755" s="1" t="str">
        <f>IF(I3755="","",IF(J3755="IN","",IF(COUNTIF($A$2:A3755,A3755)=1,1,"")))</f>
        <v/>
      </c>
      <c r="E3755" s="1" t="str">
        <f>IF(I3755="","",IF(J3755="OUT","",IF(COUNTIF(B$2:$B3755,B3755)=1,1,"")))</f>
        <v/>
      </c>
      <c r="F3755" s="1" t="str">
        <f>IF(I3755="","",IF(J3755="IN","",IF(COUNTIF($B$2:B3755,B3755)=1,1,"")))</f>
        <v/>
      </c>
      <c r="G3755" s="1" t="str">
        <f>IF(I3755="","",COUNTIF($K$1:K3755,K3755))</f>
        <v/>
      </c>
      <c r="H3755" s="1" t="str">
        <f>IF(I3755="","",COUNTIF($G$2:G3755,1))</f>
        <v/>
      </c>
    </row>
    <row r="3756" spans="1:8" x14ac:dyDescent="0.2">
      <c r="A3756" s="1" t="str">
        <f t="shared" si="118"/>
        <v/>
      </c>
      <c r="B3756" s="1" t="str">
        <f t="shared" si="119"/>
        <v/>
      </c>
      <c r="C3756" s="1" t="str">
        <f>IF(I3756="","",IF(J3756="OUT","",IF(COUNTIF($A$2:A3756,A3756)=1,1,"")))</f>
        <v/>
      </c>
      <c r="D3756" s="1" t="str">
        <f>IF(I3756="","",IF(J3756="IN","",IF(COUNTIF($A$2:A3756,A3756)=1,1,"")))</f>
        <v/>
      </c>
      <c r="E3756" s="1" t="str">
        <f>IF(I3756="","",IF(J3756="OUT","",IF(COUNTIF(B$2:$B3756,B3756)=1,1,"")))</f>
        <v/>
      </c>
      <c r="F3756" s="1" t="str">
        <f>IF(I3756="","",IF(J3756="IN","",IF(COUNTIF($B$2:B3756,B3756)=1,1,"")))</f>
        <v/>
      </c>
      <c r="G3756" s="1" t="str">
        <f>IF(I3756="","",COUNTIF($K$1:K3756,K3756))</f>
        <v/>
      </c>
      <c r="H3756" s="1" t="str">
        <f>IF(I3756="","",COUNTIF($G$2:G3756,1))</f>
        <v/>
      </c>
    </row>
    <row r="3757" spans="1:8" x14ac:dyDescent="0.2">
      <c r="A3757" s="1" t="str">
        <f t="shared" si="118"/>
        <v/>
      </c>
      <c r="B3757" s="1" t="str">
        <f t="shared" si="119"/>
        <v/>
      </c>
      <c r="C3757" s="1" t="str">
        <f>IF(I3757="","",IF(J3757="OUT","",IF(COUNTIF($A$2:A3757,A3757)=1,1,"")))</f>
        <v/>
      </c>
      <c r="D3757" s="1" t="str">
        <f>IF(I3757="","",IF(J3757="IN","",IF(COUNTIF($A$2:A3757,A3757)=1,1,"")))</f>
        <v/>
      </c>
      <c r="E3757" s="1" t="str">
        <f>IF(I3757="","",IF(J3757="OUT","",IF(COUNTIF(B$2:$B3757,B3757)=1,1,"")))</f>
        <v/>
      </c>
      <c r="F3757" s="1" t="str">
        <f>IF(I3757="","",IF(J3757="IN","",IF(COUNTIF($B$2:B3757,B3757)=1,1,"")))</f>
        <v/>
      </c>
      <c r="G3757" s="1" t="str">
        <f>IF(I3757="","",COUNTIF($K$1:K3757,K3757))</f>
        <v/>
      </c>
      <c r="H3757" s="1" t="str">
        <f>IF(I3757="","",COUNTIF($G$2:G3757,1))</f>
        <v/>
      </c>
    </row>
    <row r="3758" spans="1:8" x14ac:dyDescent="0.2">
      <c r="A3758" s="1" t="str">
        <f t="shared" si="118"/>
        <v/>
      </c>
      <c r="B3758" s="1" t="str">
        <f t="shared" si="119"/>
        <v/>
      </c>
      <c r="C3758" s="1" t="str">
        <f>IF(I3758="","",IF(J3758="OUT","",IF(COUNTIF($A$2:A3758,A3758)=1,1,"")))</f>
        <v/>
      </c>
      <c r="D3758" s="1" t="str">
        <f>IF(I3758="","",IF(J3758="IN","",IF(COUNTIF($A$2:A3758,A3758)=1,1,"")))</f>
        <v/>
      </c>
      <c r="E3758" s="1" t="str">
        <f>IF(I3758="","",IF(J3758="OUT","",IF(COUNTIF(B$2:$B3758,B3758)=1,1,"")))</f>
        <v/>
      </c>
      <c r="F3758" s="1" t="str">
        <f>IF(I3758="","",IF(J3758="IN","",IF(COUNTIF($B$2:B3758,B3758)=1,1,"")))</f>
        <v/>
      </c>
      <c r="G3758" s="1" t="str">
        <f>IF(I3758="","",COUNTIF($K$1:K3758,K3758))</f>
        <v/>
      </c>
      <c r="H3758" s="1" t="str">
        <f>IF(I3758="","",COUNTIF($G$2:G3758,1))</f>
        <v/>
      </c>
    </row>
    <row r="3759" spans="1:8" x14ac:dyDescent="0.2">
      <c r="A3759" s="1" t="str">
        <f t="shared" si="118"/>
        <v/>
      </c>
      <c r="B3759" s="1" t="str">
        <f t="shared" si="119"/>
        <v/>
      </c>
      <c r="C3759" s="1" t="str">
        <f>IF(I3759="","",IF(J3759="OUT","",IF(COUNTIF($A$2:A3759,A3759)=1,1,"")))</f>
        <v/>
      </c>
      <c r="D3759" s="1" t="str">
        <f>IF(I3759="","",IF(J3759="IN","",IF(COUNTIF($A$2:A3759,A3759)=1,1,"")))</f>
        <v/>
      </c>
      <c r="E3759" s="1" t="str">
        <f>IF(I3759="","",IF(J3759="OUT","",IF(COUNTIF(B$2:$B3759,B3759)=1,1,"")))</f>
        <v/>
      </c>
      <c r="F3759" s="1" t="str">
        <f>IF(I3759="","",IF(J3759="IN","",IF(COUNTIF($B$2:B3759,B3759)=1,1,"")))</f>
        <v/>
      </c>
      <c r="G3759" s="1" t="str">
        <f>IF(I3759="","",COUNTIF($K$1:K3759,K3759))</f>
        <v/>
      </c>
      <c r="H3759" s="1" t="str">
        <f>IF(I3759="","",COUNTIF($G$2:G3759,1))</f>
        <v/>
      </c>
    </row>
    <row r="3760" spans="1:8" x14ac:dyDescent="0.2">
      <c r="A3760" s="1" t="str">
        <f t="shared" si="118"/>
        <v/>
      </c>
      <c r="B3760" s="1" t="str">
        <f t="shared" si="119"/>
        <v/>
      </c>
      <c r="C3760" s="1" t="str">
        <f>IF(I3760="","",IF(J3760="OUT","",IF(COUNTIF($A$2:A3760,A3760)=1,1,"")))</f>
        <v/>
      </c>
      <c r="D3760" s="1" t="str">
        <f>IF(I3760="","",IF(J3760="IN","",IF(COUNTIF($A$2:A3760,A3760)=1,1,"")))</f>
        <v/>
      </c>
      <c r="E3760" s="1" t="str">
        <f>IF(I3760="","",IF(J3760="OUT","",IF(COUNTIF(B$2:$B3760,B3760)=1,1,"")))</f>
        <v/>
      </c>
      <c r="F3760" s="1" t="str">
        <f>IF(I3760="","",IF(J3760="IN","",IF(COUNTIF($B$2:B3760,B3760)=1,1,"")))</f>
        <v/>
      </c>
      <c r="G3760" s="1" t="str">
        <f>IF(I3760="","",COUNTIF($K$1:K3760,K3760))</f>
        <v/>
      </c>
      <c r="H3760" s="1" t="str">
        <f>IF(I3760="","",COUNTIF($G$2:G3760,1))</f>
        <v/>
      </c>
    </row>
    <row r="3761" spans="1:8" x14ac:dyDescent="0.2">
      <c r="A3761" s="1" t="str">
        <f t="shared" si="118"/>
        <v/>
      </c>
      <c r="B3761" s="1" t="str">
        <f t="shared" si="119"/>
        <v/>
      </c>
      <c r="C3761" s="1" t="str">
        <f>IF(I3761="","",IF(J3761="OUT","",IF(COUNTIF($A$2:A3761,A3761)=1,1,"")))</f>
        <v/>
      </c>
      <c r="D3761" s="1" t="str">
        <f>IF(I3761="","",IF(J3761="IN","",IF(COUNTIF($A$2:A3761,A3761)=1,1,"")))</f>
        <v/>
      </c>
      <c r="E3761" s="1" t="str">
        <f>IF(I3761="","",IF(J3761="OUT","",IF(COUNTIF(B$2:$B3761,B3761)=1,1,"")))</f>
        <v/>
      </c>
      <c r="F3761" s="1" t="str">
        <f>IF(I3761="","",IF(J3761="IN","",IF(COUNTIF($B$2:B3761,B3761)=1,1,"")))</f>
        <v/>
      </c>
      <c r="G3761" s="1" t="str">
        <f>IF(I3761="","",COUNTIF($K$1:K3761,K3761))</f>
        <v/>
      </c>
      <c r="H3761" s="1" t="str">
        <f>IF(I3761="","",COUNTIF($G$2:G3761,1))</f>
        <v/>
      </c>
    </row>
    <row r="3762" spans="1:8" x14ac:dyDescent="0.2">
      <c r="A3762" s="1" t="str">
        <f t="shared" si="118"/>
        <v/>
      </c>
      <c r="B3762" s="1" t="str">
        <f t="shared" si="119"/>
        <v/>
      </c>
      <c r="C3762" s="1" t="str">
        <f>IF(I3762="","",IF(J3762="OUT","",IF(COUNTIF($A$2:A3762,A3762)=1,1,"")))</f>
        <v/>
      </c>
      <c r="D3762" s="1" t="str">
        <f>IF(I3762="","",IF(J3762="IN","",IF(COUNTIF($A$2:A3762,A3762)=1,1,"")))</f>
        <v/>
      </c>
      <c r="E3762" s="1" t="str">
        <f>IF(I3762="","",IF(J3762="OUT","",IF(COUNTIF(B$2:$B3762,B3762)=1,1,"")))</f>
        <v/>
      </c>
      <c r="F3762" s="1" t="str">
        <f>IF(I3762="","",IF(J3762="IN","",IF(COUNTIF($B$2:B3762,B3762)=1,1,"")))</f>
        <v/>
      </c>
      <c r="G3762" s="1" t="str">
        <f>IF(I3762="","",COUNTIF($K$1:K3762,K3762))</f>
        <v/>
      </c>
      <c r="H3762" s="1" t="str">
        <f>IF(I3762="","",COUNTIF($G$2:G3762,1))</f>
        <v/>
      </c>
    </row>
    <row r="3763" spans="1:8" x14ac:dyDescent="0.2">
      <c r="A3763" s="1" t="str">
        <f t="shared" si="118"/>
        <v/>
      </c>
      <c r="B3763" s="1" t="str">
        <f t="shared" si="119"/>
        <v/>
      </c>
      <c r="C3763" s="1" t="str">
        <f>IF(I3763="","",IF(J3763="OUT","",IF(COUNTIF($A$2:A3763,A3763)=1,1,"")))</f>
        <v/>
      </c>
      <c r="D3763" s="1" t="str">
        <f>IF(I3763="","",IF(J3763="IN","",IF(COUNTIF($A$2:A3763,A3763)=1,1,"")))</f>
        <v/>
      </c>
      <c r="E3763" s="1" t="str">
        <f>IF(I3763="","",IF(J3763="OUT","",IF(COUNTIF(B$2:$B3763,B3763)=1,1,"")))</f>
        <v/>
      </c>
      <c r="F3763" s="1" t="str">
        <f>IF(I3763="","",IF(J3763="IN","",IF(COUNTIF($B$2:B3763,B3763)=1,1,"")))</f>
        <v/>
      </c>
      <c r="G3763" s="1" t="str">
        <f>IF(I3763="","",COUNTIF($K$1:K3763,K3763))</f>
        <v/>
      </c>
      <c r="H3763" s="1" t="str">
        <f>IF(I3763="","",COUNTIF($G$2:G3763,1))</f>
        <v/>
      </c>
    </row>
    <row r="3764" spans="1:8" x14ac:dyDescent="0.2">
      <c r="A3764" s="1" t="str">
        <f t="shared" si="118"/>
        <v/>
      </c>
      <c r="B3764" s="1" t="str">
        <f t="shared" si="119"/>
        <v/>
      </c>
      <c r="C3764" s="1" t="str">
        <f>IF(I3764="","",IF(J3764="OUT","",IF(COUNTIF($A$2:A3764,A3764)=1,1,"")))</f>
        <v/>
      </c>
      <c r="D3764" s="1" t="str">
        <f>IF(I3764="","",IF(J3764="IN","",IF(COUNTIF($A$2:A3764,A3764)=1,1,"")))</f>
        <v/>
      </c>
      <c r="E3764" s="1" t="str">
        <f>IF(I3764="","",IF(J3764="OUT","",IF(COUNTIF(B$2:$B3764,B3764)=1,1,"")))</f>
        <v/>
      </c>
      <c r="F3764" s="1" t="str">
        <f>IF(I3764="","",IF(J3764="IN","",IF(COUNTIF($B$2:B3764,B3764)=1,1,"")))</f>
        <v/>
      </c>
      <c r="G3764" s="1" t="str">
        <f>IF(I3764="","",COUNTIF($K$1:K3764,K3764))</f>
        <v/>
      </c>
      <c r="H3764" s="1" t="str">
        <f>IF(I3764="","",COUNTIF($G$2:G3764,1))</f>
        <v/>
      </c>
    </row>
    <row r="3765" spans="1:8" x14ac:dyDescent="0.2">
      <c r="A3765" s="1" t="str">
        <f t="shared" si="118"/>
        <v/>
      </c>
      <c r="B3765" s="1" t="str">
        <f t="shared" si="119"/>
        <v/>
      </c>
      <c r="C3765" s="1" t="str">
        <f>IF(I3765="","",IF(J3765="OUT","",IF(COUNTIF($A$2:A3765,A3765)=1,1,"")))</f>
        <v/>
      </c>
      <c r="D3765" s="1" t="str">
        <f>IF(I3765="","",IF(J3765="IN","",IF(COUNTIF($A$2:A3765,A3765)=1,1,"")))</f>
        <v/>
      </c>
      <c r="E3765" s="1" t="str">
        <f>IF(I3765="","",IF(J3765="OUT","",IF(COUNTIF(B$2:$B3765,B3765)=1,1,"")))</f>
        <v/>
      </c>
      <c r="F3765" s="1" t="str">
        <f>IF(I3765="","",IF(J3765="IN","",IF(COUNTIF($B$2:B3765,B3765)=1,1,"")))</f>
        <v/>
      </c>
      <c r="G3765" s="1" t="str">
        <f>IF(I3765="","",COUNTIF($K$1:K3765,K3765))</f>
        <v/>
      </c>
      <c r="H3765" s="1" t="str">
        <f>IF(I3765="","",COUNTIF($G$2:G3765,1))</f>
        <v/>
      </c>
    </row>
    <row r="3766" spans="1:8" x14ac:dyDescent="0.2">
      <c r="A3766" s="1" t="str">
        <f t="shared" si="118"/>
        <v/>
      </c>
      <c r="B3766" s="1" t="str">
        <f t="shared" si="119"/>
        <v/>
      </c>
      <c r="C3766" s="1" t="str">
        <f>IF(I3766="","",IF(J3766="OUT","",IF(COUNTIF($A$2:A3766,A3766)=1,1,"")))</f>
        <v/>
      </c>
      <c r="D3766" s="1" t="str">
        <f>IF(I3766="","",IF(J3766="IN","",IF(COUNTIF($A$2:A3766,A3766)=1,1,"")))</f>
        <v/>
      </c>
      <c r="E3766" s="1" t="str">
        <f>IF(I3766="","",IF(J3766="OUT","",IF(COUNTIF(B$2:$B3766,B3766)=1,1,"")))</f>
        <v/>
      </c>
      <c r="F3766" s="1" t="str">
        <f>IF(I3766="","",IF(J3766="IN","",IF(COUNTIF($B$2:B3766,B3766)=1,1,"")))</f>
        <v/>
      </c>
      <c r="G3766" s="1" t="str">
        <f>IF(I3766="","",COUNTIF($K$1:K3766,K3766))</f>
        <v/>
      </c>
      <c r="H3766" s="1" t="str">
        <f>IF(I3766="","",COUNTIF($G$2:G3766,1))</f>
        <v/>
      </c>
    </row>
    <row r="3767" spans="1:8" x14ac:dyDescent="0.2">
      <c r="A3767" s="1" t="str">
        <f t="shared" si="118"/>
        <v/>
      </c>
      <c r="B3767" s="1" t="str">
        <f t="shared" si="119"/>
        <v/>
      </c>
      <c r="C3767" s="1" t="str">
        <f>IF(I3767="","",IF(J3767="OUT","",IF(COUNTIF($A$2:A3767,A3767)=1,1,"")))</f>
        <v/>
      </c>
      <c r="D3767" s="1" t="str">
        <f>IF(I3767="","",IF(J3767="IN","",IF(COUNTIF($A$2:A3767,A3767)=1,1,"")))</f>
        <v/>
      </c>
      <c r="E3767" s="1" t="str">
        <f>IF(I3767="","",IF(J3767="OUT","",IF(COUNTIF(B$2:$B3767,B3767)=1,1,"")))</f>
        <v/>
      </c>
      <c r="F3767" s="1" t="str">
        <f>IF(I3767="","",IF(J3767="IN","",IF(COUNTIF($B$2:B3767,B3767)=1,1,"")))</f>
        <v/>
      </c>
      <c r="G3767" s="1" t="str">
        <f>IF(I3767="","",COUNTIF($K$1:K3767,K3767))</f>
        <v/>
      </c>
      <c r="H3767" s="1" t="str">
        <f>IF(I3767="","",COUNTIF($G$2:G3767,1))</f>
        <v/>
      </c>
    </row>
    <row r="3768" spans="1:8" x14ac:dyDescent="0.2">
      <c r="A3768" s="1" t="str">
        <f t="shared" si="118"/>
        <v/>
      </c>
      <c r="B3768" s="1" t="str">
        <f t="shared" si="119"/>
        <v/>
      </c>
      <c r="C3768" s="1" t="str">
        <f>IF(I3768="","",IF(J3768="OUT","",IF(COUNTIF($A$2:A3768,A3768)=1,1,"")))</f>
        <v/>
      </c>
      <c r="D3768" s="1" t="str">
        <f>IF(I3768="","",IF(J3768="IN","",IF(COUNTIF($A$2:A3768,A3768)=1,1,"")))</f>
        <v/>
      </c>
      <c r="E3768" s="1" t="str">
        <f>IF(I3768="","",IF(J3768="OUT","",IF(COUNTIF(B$2:$B3768,B3768)=1,1,"")))</f>
        <v/>
      </c>
      <c r="F3768" s="1" t="str">
        <f>IF(I3768="","",IF(J3768="IN","",IF(COUNTIF($B$2:B3768,B3768)=1,1,"")))</f>
        <v/>
      </c>
      <c r="G3768" s="1" t="str">
        <f>IF(I3768="","",COUNTIF($K$1:K3768,K3768))</f>
        <v/>
      </c>
      <c r="H3768" s="1" t="str">
        <f>IF(I3768="","",COUNTIF($G$2:G3768,1))</f>
        <v/>
      </c>
    </row>
    <row r="3769" spans="1:8" x14ac:dyDescent="0.2">
      <c r="A3769" s="1" t="str">
        <f t="shared" si="118"/>
        <v/>
      </c>
      <c r="B3769" s="1" t="str">
        <f t="shared" si="119"/>
        <v/>
      </c>
      <c r="C3769" s="1" t="str">
        <f>IF(I3769="","",IF(J3769="OUT","",IF(COUNTIF($A$2:A3769,A3769)=1,1,"")))</f>
        <v/>
      </c>
      <c r="D3769" s="1" t="str">
        <f>IF(I3769="","",IF(J3769="IN","",IF(COUNTIF($A$2:A3769,A3769)=1,1,"")))</f>
        <v/>
      </c>
      <c r="E3769" s="1" t="str">
        <f>IF(I3769="","",IF(J3769="OUT","",IF(COUNTIF(B$2:$B3769,B3769)=1,1,"")))</f>
        <v/>
      </c>
      <c r="F3769" s="1" t="str">
        <f>IF(I3769="","",IF(J3769="IN","",IF(COUNTIF($B$2:B3769,B3769)=1,1,"")))</f>
        <v/>
      </c>
      <c r="G3769" s="1" t="str">
        <f>IF(I3769="","",COUNTIF($K$1:K3769,K3769))</f>
        <v/>
      </c>
      <c r="H3769" s="1" t="str">
        <f>IF(I3769="","",COUNTIF($G$2:G3769,1))</f>
        <v/>
      </c>
    </row>
    <row r="3770" spans="1:8" x14ac:dyDescent="0.2">
      <c r="A3770" s="1" t="str">
        <f t="shared" si="118"/>
        <v/>
      </c>
      <c r="B3770" s="1" t="str">
        <f t="shared" si="119"/>
        <v/>
      </c>
      <c r="C3770" s="1" t="str">
        <f>IF(I3770="","",IF(J3770="OUT","",IF(COUNTIF($A$2:A3770,A3770)=1,1,"")))</f>
        <v/>
      </c>
      <c r="D3770" s="1" t="str">
        <f>IF(I3770="","",IF(J3770="IN","",IF(COUNTIF($A$2:A3770,A3770)=1,1,"")))</f>
        <v/>
      </c>
      <c r="E3770" s="1" t="str">
        <f>IF(I3770="","",IF(J3770="OUT","",IF(COUNTIF(B$2:$B3770,B3770)=1,1,"")))</f>
        <v/>
      </c>
      <c r="F3770" s="1" t="str">
        <f>IF(I3770="","",IF(J3770="IN","",IF(COUNTIF($B$2:B3770,B3770)=1,1,"")))</f>
        <v/>
      </c>
      <c r="G3770" s="1" t="str">
        <f>IF(I3770="","",COUNTIF($K$1:K3770,K3770))</f>
        <v/>
      </c>
      <c r="H3770" s="1" t="str">
        <f>IF(I3770="","",COUNTIF($G$2:G3770,1))</f>
        <v/>
      </c>
    </row>
    <row r="3771" spans="1:8" x14ac:dyDescent="0.2">
      <c r="A3771" s="1" t="str">
        <f t="shared" si="118"/>
        <v/>
      </c>
      <c r="B3771" s="1" t="str">
        <f t="shared" si="119"/>
        <v/>
      </c>
      <c r="C3771" s="1" t="str">
        <f>IF(I3771="","",IF(J3771="OUT","",IF(COUNTIF($A$2:A3771,A3771)=1,1,"")))</f>
        <v/>
      </c>
      <c r="D3771" s="1" t="str">
        <f>IF(I3771="","",IF(J3771="IN","",IF(COUNTIF($A$2:A3771,A3771)=1,1,"")))</f>
        <v/>
      </c>
      <c r="E3771" s="1" t="str">
        <f>IF(I3771="","",IF(J3771="OUT","",IF(COUNTIF(B$2:$B3771,B3771)=1,1,"")))</f>
        <v/>
      </c>
      <c r="F3771" s="1" t="str">
        <f>IF(I3771="","",IF(J3771="IN","",IF(COUNTIF($B$2:B3771,B3771)=1,1,"")))</f>
        <v/>
      </c>
      <c r="G3771" s="1" t="str">
        <f>IF(I3771="","",COUNTIF($K$1:K3771,K3771))</f>
        <v/>
      </c>
      <c r="H3771" s="1" t="str">
        <f>IF(I3771="","",COUNTIF($G$2:G3771,1))</f>
        <v/>
      </c>
    </row>
    <row r="3772" spans="1:8" x14ac:dyDescent="0.2">
      <c r="A3772" s="1" t="str">
        <f t="shared" si="118"/>
        <v/>
      </c>
      <c r="B3772" s="1" t="str">
        <f t="shared" si="119"/>
        <v/>
      </c>
      <c r="C3772" s="1" t="str">
        <f>IF(I3772="","",IF(J3772="OUT","",IF(COUNTIF($A$2:A3772,A3772)=1,1,"")))</f>
        <v/>
      </c>
      <c r="D3772" s="1" t="str">
        <f>IF(I3772="","",IF(J3772="IN","",IF(COUNTIF($A$2:A3772,A3772)=1,1,"")))</f>
        <v/>
      </c>
      <c r="E3772" s="1" t="str">
        <f>IF(I3772="","",IF(J3772="OUT","",IF(COUNTIF(B$2:$B3772,B3772)=1,1,"")))</f>
        <v/>
      </c>
      <c r="F3772" s="1" t="str">
        <f>IF(I3772="","",IF(J3772="IN","",IF(COUNTIF($B$2:B3772,B3772)=1,1,"")))</f>
        <v/>
      </c>
      <c r="G3772" s="1" t="str">
        <f>IF(I3772="","",COUNTIF($K$1:K3772,K3772))</f>
        <v/>
      </c>
      <c r="H3772" s="1" t="str">
        <f>IF(I3772="","",COUNTIF($G$2:G3772,1))</f>
        <v/>
      </c>
    </row>
    <row r="3773" spans="1:8" x14ac:dyDescent="0.2">
      <c r="A3773" s="1" t="str">
        <f t="shared" si="118"/>
        <v/>
      </c>
      <c r="B3773" s="1" t="str">
        <f t="shared" si="119"/>
        <v/>
      </c>
      <c r="C3773" s="1" t="str">
        <f>IF(I3773="","",IF(J3773="OUT","",IF(COUNTIF($A$2:A3773,A3773)=1,1,"")))</f>
        <v/>
      </c>
      <c r="D3773" s="1" t="str">
        <f>IF(I3773="","",IF(J3773="IN","",IF(COUNTIF($A$2:A3773,A3773)=1,1,"")))</f>
        <v/>
      </c>
      <c r="E3773" s="1" t="str">
        <f>IF(I3773="","",IF(J3773="OUT","",IF(COUNTIF(B$2:$B3773,B3773)=1,1,"")))</f>
        <v/>
      </c>
      <c r="F3773" s="1" t="str">
        <f>IF(I3773="","",IF(J3773="IN","",IF(COUNTIF($B$2:B3773,B3773)=1,1,"")))</f>
        <v/>
      </c>
      <c r="G3773" s="1" t="str">
        <f>IF(I3773="","",COUNTIF($K$1:K3773,K3773))</f>
        <v/>
      </c>
      <c r="H3773" s="1" t="str">
        <f>IF(I3773="","",COUNTIF($G$2:G3773,1))</f>
        <v/>
      </c>
    </row>
    <row r="3774" spans="1:8" x14ac:dyDescent="0.2">
      <c r="A3774" s="1" t="str">
        <f t="shared" si="118"/>
        <v/>
      </c>
      <c r="B3774" s="1" t="str">
        <f t="shared" si="119"/>
        <v/>
      </c>
      <c r="C3774" s="1" t="str">
        <f>IF(I3774="","",IF(J3774="OUT","",IF(COUNTIF($A$2:A3774,A3774)=1,1,"")))</f>
        <v/>
      </c>
      <c r="D3774" s="1" t="str">
        <f>IF(I3774="","",IF(J3774="IN","",IF(COUNTIF($A$2:A3774,A3774)=1,1,"")))</f>
        <v/>
      </c>
      <c r="E3774" s="1" t="str">
        <f>IF(I3774="","",IF(J3774="OUT","",IF(COUNTIF(B$2:$B3774,B3774)=1,1,"")))</f>
        <v/>
      </c>
      <c r="F3774" s="1" t="str">
        <f>IF(I3774="","",IF(J3774="IN","",IF(COUNTIF($B$2:B3774,B3774)=1,1,"")))</f>
        <v/>
      </c>
      <c r="G3774" s="1" t="str">
        <f>IF(I3774="","",COUNTIF($K$1:K3774,K3774))</f>
        <v/>
      </c>
      <c r="H3774" s="1" t="str">
        <f>IF(I3774="","",COUNTIF($G$2:G3774,1))</f>
        <v/>
      </c>
    </row>
    <row r="3775" spans="1:8" x14ac:dyDescent="0.2">
      <c r="A3775" s="1" t="str">
        <f t="shared" si="118"/>
        <v/>
      </c>
      <c r="B3775" s="1" t="str">
        <f t="shared" si="119"/>
        <v/>
      </c>
      <c r="C3775" s="1" t="str">
        <f>IF(I3775="","",IF(J3775="OUT","",IF(COUNTIF($A$2:A3775,A3775)=1,1,"")))</f>
        <v/>
      </c>
      <c r="D3775" s="1" t="str">
        <f>IF(I3775="","",IF(J3775="IN","",IF(COUNTIF($A$2:A3775,A3775)=1,1,"")))</f>
        <v/>
      </c>
      <c r="E3775" s="1" t="str">
        <f>IF(I3775="","",IF(J3775="OUT","",IF(COUNTIF(B$2:$B3775,B3775)=1,1,"")))</f>
        <v/>
      </c>
      <c r="F3775" s="1" t="str">
        <f>IF(I3775="","",IF(J3775="IN","",IF(COUNTIF($B$2:B3775,B3775)=1,1,"")))</f>
        <v/>
      </c>
      <c r="G3775" s="1" t="str">
        <f>IF(I3775="","",COUNTIF($K$1:K3775,K3775))</f>
        <v/>
      </c>
      <c r="H3775" s="1" t="str">
        <f>IF(I3775="","",COUNTIF($G$2:G3775,1))</f>
        <v/>
      </c>
    </row>
    <row r="3776" spans="1:8" x14ac:dyDescent="0.2">
      <c r="A3776" s="1" t="str">
        <f t="shared" si="118"/>
        <v/>
      </c>
      <c r="B3776" s="1" t="str">
        <f t="shared" si="119"/>
        <v/>
      </c>
      <c r="C3776" s="1" t="str">
        <f>IF(I3776="","",IF(J3776="OUT","",IF(COUNTIF($A$2:A3776,A3776)=1,1,"")))</f>
        <v/>
      </c>
      <c r="D3776" s="1" t="str">
        <f>IF(I3776="","",IF(J3776="IN","",IF(COUNTIF($A$2:A3776,A3776)=1,1,"")))</f>
        <v/>
      </c>
      <c r="E3776" s="1" t="str">
        <f>IF(I3776="","",IF(J3776="OUT","",IF(COUNTIF(B$2:$B3776,B3776)=1,1,"")))</f>
        <v/>
      </c>
      <c r="F3776" s="1" t="str">
        <f>IF(I3776="","",IF(J3776="IN","",IF(COUNTIF($B$2:B3776,B3776)=1,1,"")))</f>
        <v/>
      </c>
      <c r="G3776" s="1" t="str">
        <f>IF(I3776="","",COUNTIF($K$1:K3776,K3776))</f>
        <v/>
      </c>
      <c r="H3776" s="1" t="str">
        <f>IF(I3776="","",COUNTIF($G$2:G3776,1))</f>
        <v/>
      </c>
    </row>
    <row r="3777" spans="1:8" x14ac:dyDescent="0.2">
      <c r="A3777" s="1" t="str">
        <f t="shared" si="118"/>
        <v/>
      </c>
      <c r="B3777" s="1" t="str">
        <f t="shared" si="119"/>
        <v/>
      </c>
      <c r="C3777" s="1" t="str">
        <f>IF(I3777="","",IF(J3777="OUT","",IF(COUNTIF($A$2:A3777,A3777)=1,1,"")))</f>
        <v/>
      </c>
      <c r="D3777" s="1" t="str">
        <f>IF(I3777="","",IF(J3777="IN","",IF(COUNTIF($A$2:A3777,A3777)=1,1,"")))</f>
        <v/>
      </c>
      <c r="E3777" s="1" t="str">
        <f>IF(I3777="","",IF(J3777="OUT","",IF(COUNTIF(B$2:$B3777,B3777)=1,1,"")))</f>
        <v/>
      </c>
      <c r="F3777" s="1" t="str">
        <f>IF(I3777="","",IF(J3777="IN","",IF(COUNTIF($B$2:B3777,B3777)=1,1,"")))</f>
        <v/>
      </c>
      <c r="G3777" s="1" t="str">
        <f>IF(I3777="","",COUNTIF($K$1:K3777,K3777))</f>
        <v/>
      </c>
      <c r="H3777" s="1" t="str">
        <f>IF(I3777="","",COUNTIF($G$2:G3777,1))</f>
        <v/>
      </c>
    </row>
    <row r="3778" spans="1:8" x14ac:dyDescent="0.2">
      <c r="A3778" s="1" t="str">
        <f t="shared" si="118"/>
        <v/>
      </c>
      <c r="B3778" s="1" t="str">
        <f t="shared" si="119"/>
        <v/>
      </c>
      <c r="C3778" s="1" t="str">
        <f>IF(I3778="","",IF(J3778="OUT","",IF(COUNTIF($A$2:A3778,A3778)=1,1,"")))</f>
        <v/>
      </c>
      <c r="D3778" s="1" t="str">
        <f>IF(I3778="","",IF(J3778="IN","",IF(COUNTIF($A$2:A3778,A3778)=1,1,"")))</f>
        <v/>
      </c>
      <c r="E3778" s="1" t="str">
        <f>IF(I3778="","",IF(J3778="OUT","",IF(COUNTIF(B$2:$B3778,B3778)=1,1,"")))</f>
        <v/>
      </c>
      <c r="F3778" s="1" t="str">
        <f>IF(I3778="","",IF(J3778="IN","",IF(COUNTIF($B$2:B3778,B3778)=1,1,"")))</f>
        <v/>
      </c>
      <c r="G3778" s="1" t="str">
        <f>IF(I3778="","",COUNTIF($K$1:K3778,K3778))</f>
        <v/>
      </c>
      <c r="H3778" s="1" t="str">
        <f>IF(I3778="","",COUNTIF($G$2:G3778,1))</f>
        <v/>
      </c>
    </row>
    <row r="3779" spans="1:8" x14ac:dyDescent="0.2">
      <c r="A3779" s="1" t="str">
        <f t="shared" si="118"/>
        <v/>
      </c>
      <c r="B3779" s="1" t="str">
        <f t="shared" si="119"/>
        <v/>
      </c>
      <c r="C3779" s="1" t="str">
        <f>IF(I3779="","",IF(J3779="OUT","",IF(COUNTIF($A$2:A3779,A3779)=1,1,"")))</f>
        <v/>
      </c>
      <c r="D3779" s="1" t="str">
        <f>IF(I3779="","",IF(J3779="IN","",IF(COUNTIF($A$2:A3779,A3779)=1,1,"")))</f>
        <v/>
      </c>
      <c r="E3779" s="1" t="str">
        <f>IF(I3779="","",IF(J3779="OUT","",IF(COUNTIF(B$2:$B3779,B3779)=1,1,"")))</f>
        <v/>
      </c>
      <c r="F3779" s="1" t="str">
        <f>IF(I3779="","",IF(J3779="IN","",IF(COUNTIF($B$2:B3779,B3779)=1,1,"")))</f>
        <v/>
      </c>
      <c r="G3779" s="1" t="str">
        <f>IF(I3779="","",COUNTIF($K$1:K3779,K3779))</f>
        <v/>
      </c>
      <c r="H3779" s="1" t="str">
        <f>IF(I3779="","",COUNTIF($G$2:G3779,1))</f>
        <v/>
      </c>
    </row>
    <row r="3780" spans="1:8" x14ac:dyDescent="0.2">
      <c r="A3780" s="1" t="str">
        <f t="shared" si="118"/>
        <v/>
      </c>
      <c r="B3780" s="1" t="str">
        <f t="shared" si="119"/>
        <v/>
      </c>
      <c r="C3780" s="1" t="str">
        <f>IF(I3780="","",IF(J3780="OUT","",IF(COUNTIF($A$2:A3780,A3780)=1,1,"")))</f>
        <v/>
      </c>
      <c r="D3780" s="1" t="str">
        <f>IF(I3780="","",IF(J3780="IN","",IF(COUNTIF($A$2:A3780,A3780)=1,1,"")))</f>
        <v/>
      </c>
      <c r="E3780" s="1" t="str">
        <f>IF(I3780="","",IF(J3780="OUT","",IF(COUNTIF(B$2:$B3780,B3780)=1,1,"")))</f>
        <v/>
      </c>
      <c r="F3780" s="1" t="str">
        <f>IF(I3780="","",IF(J3780="IN","",IF(COUNTIF($B$2:B3780,B3780)=1,1,"")))</f>
        <v/>
      </c>
      <c r="G3780" s="1" t="str">
        <f>IF(I3780="","",COUNTIF($K$1:K3780,K3780))</f>
        <v/>
      </c>
      <c r="H3780" s="1" t="str">
        <f>IF(I3780="","",COUNTIF($G$2:G3780,1))</f>
        <v/>
      </c>
    </row>
    <row r="3781" spans="1:8" x14ac:dyDescent="0.2">
      <c r="A3781" s="1" t="str">
        <f t="shared" si="118"/>
        <v/>
      </c>
      <c r="B3781" s="1" t="str">
        <f t="shared" si="119"/>
        <v/>
      </c>
      <c r="C3781" s="1" t="str">
        <f>IF(I3781="","",IF(J3781="OUT","",IF(COUNTIF($A$2:A3781,A3781)=1,1,"")))</f>
        <v/>
      </c>
      <c r="D3781" s="1" t="str">
        <f>IF(I3781="","",IF(J3781="IN","",IF(COUNTIF($A$2:A3781,A3781)=1,1,"")))</f>
        <v/>
      </c>
      <c r="E3781" s="1" t="str">
        <f>IF(I3781="","",IF(J3781="OUT","",IF(COUNTIF(B$2:$B3781,B3781)=1,1,"")))</f>
        <v/>
      </c>
      <c r="F3781" s="1" t="str">
        <f>IF(I3781="","",IF(J3781="IN","",IF(COUNTIF($B$2:B3781,B3781)=1,1,"")))</f>
        <v/>
      </c>
      <c r="G3781" s="1" t="str">
        <f>IF(I3781="","",COUNTIF($K$1:K3781,K3781))</f>
        <v/>
      </c>
      <c r="H3781" s="1" t="str">
        <f>IF(I3781="","",COUNTIF($G$2:G3781,1))</f>
        <v/>
      </c>
    </row>
    <row r="3782" spans="1:8" x14ac:dyDescent="0.2">
      <c r="A3782" s="1" t="str">
        <f t="shared" si="118"/>
        <v/>
      </c>
      <c r="B3782" s="1" t="str">
        <f t="shared" si="119"/>
        <v/>
      </c>
      <c r="C3782" s="1" t="str">
        <f>IF(I3782="","",IF(J3782="OUT","",IF(COUNTIF($A$2:A3782,A3782)=1,1,"")))</f>
        <v/>
      </c>
      <c r="D3782" s="1" t="str">
        <f>IF(I3782="","",IF(J3782="IN","",IF(COUNTIF($A$2:A3782,A3782)=1,1,"")))</f>
        <v/>
      </c>
      <c r="E3782" s="1" t="str">
        <f>IF(I3782="","",IF(J3782="OUT","",IF(COUNTIF(B$2:$B3782,B3782)=1,1,"")))</f>
        <v/>
      </c>
      <c r="F3782" s="1" t="str">
        <f>IF(I3782="","",IF(J3782="IN","",IF(COUNTIF($B$2:B3782,B3782)=1,1,"")))</f>
        <v/>
      </c>
      <c r="G3782" s="1" t="str">
        <f>IF(I3782="","",COUNTIF($K$1:K3782,K3782))</f>
        <v/>
      </c>
      <c r="H3782" s="1" t="str">
        <f>IF(I3782="","",COUNTIF($G$2:G3782,1))</f>
        <v/>
      </c>
    </row>
    <row r="3783" spans="1:8" x14ac:dyDescent="0.2">
      <c r="A3783" s="1" t="str">
        <f t="shared" si="118"/>
        <v/>
      </c>
      <c r="B3783" s="1" t="str">
        <f t="shared" si="119"/>
        <v/>
      </c>
      <c r="C3783" s="1" t="str">
        <f>IF(I3783="","",IF(J3783="OUT","",IF(COUNTIF($A$2:A3783,A3783)=1,1,"")))</f>
        <v/>
      </c>
      <c r="D3783" s="1" t="str">
        <f>IF(I3783="","",IF(J3783="IN","",IF(COUNTIF($A$2:A3783,A3783)=1,1,"")))</f>
        <v/>
      </c>
      <c r="E3783" s="1" t="str">
        <f>IF(I3783="","",IF(J3783="OUT","",IF(COUNTIF(B$2:$B3783,B3783)=1,1,"")))</f>
        <v/>
      </c>
      <c r="F3783" s="1" t="str">
        <f>IF(I3783="","",IF(J3783="IN","",IF(COUNTIF($B$2:B3783,B3783)=1,1,"")))</f>
        <v/>
      </c>
      <c r="G3783" s="1" t="str">
        <f>IF(I3783="","",COUNTIF($K$1:K3783,K3783))</f>
        <v/>
      </c>
      <c r="H3783" s="1" t="str">
        <f>IF(I3783="","",COUNTIF($G$2:G3783,1))</f>
        <v/>
      </c>
    </row>
    <row r="3784" spans="1:8" x14ac:dyDescent="0.2">
      <c r="A3784" s="1" t="str">
        <f t="shared" si="118"/>
        <v/>
      </c>
      <c r="B3784" s="1" t="str">
        <f t="shared" si="119"/>
        <v/>
      </c>
      <c r="C3784" s="1" t="str">
        <f>IF(I3784="","",IF(J3784="OUT","",IF(COUNTIF($A$2:A3784,A3784)=1,1,"")))</f>
        <v/>
      </c>
      <c r="D3784" s="1" t="str">
        <f>IF(I3784="","",IF(J3784="IN","",IF(COUNTIF($A$2:A3784,A3784)=1,1,"")))</f>
        <v/>
      </c>
      <c r="E3784" s="1" t="str">
        <f>IF(I3784="","",IF(J3784="OUT","",IF(COUNTIF(B$2:$B3784,B3784)=1,1,"")))</f>
        <v/>
      </c>
      <c r="F3784" s="1" t="str">
        <f>IF(I3784="","",IF(J3784="IN","",IF(COUNTIF($B$2:B3784,B3784)=1,1,"")))</f>
        <v/>
      </c>
      <c r="G3784" s="1" t="str">
        <f>IF(I3784="","",COUNTIF($K$1:K3784,K3784))</f>
        <v/>
      </c>
      <c r="H3784" s="1" t="str">
        <f>IF(I3784="","",COUNTIF($G$2:G3784,1))</f>
        <v/>
      </c>
    </row>
    <row r="3785" spans="1:8" x14ac:dyDescent="0.2">
      <c r="A3785" s="1" t="str">
        <f t="shared" si="118"/>
        <v/>
      </c>
      <c r="B3785" s="1" t="str">
        <f t="shared" si="119"/>
        <v/>
      </c>
      <c r="C3785" s="1" t="str">
        <f>IF(I3785="","",IF(J3785="OUT","",IF(COUNTIF($A$2:A3785,A3785)=1,1,"")))</f>
        <v/>
      </c>
      <c r="D3785" s="1" t="str">
        <f>IF(I3785="","",IF(J3785="IN","",IF(COUNTIF($A$2:A3785,A3785)=1,1,"")))</f>
        <v/>
      </c>
      <c r="E3785" s="1" t="str">
        <f>IF(I3785="","",IF(J3785="OUT","",IF(COUNTIF(B$2:$B3785,B3785)=1,1,"")))</f>
        <v/>
      </c>
      <c r="F3785" s="1" t="str">
        <f>IF(I3785="","",IF(J3785="IN","",IF(COUNTIF($B$2:B3785,B3785)=1,1,"")))</f>
        <v/>
      </c>
      <c r="G3785" s="1" t="str">
        <f>IF(I3785="","",COUNTIF($K$1:K3785,K3785))</f>
        <v/>
      </c>
      <c r="H3785" s="1" t="str">
        <f>IF(I3785="","",COUNTIF($G$2:G3785,1))</f>
        <v/>
      </c>
    </row>
    <row r="3786" spans="1:8" x14ac:dyDescent="0.2">
      <c r="A3786" s="1" t="str">
        <f t="shared" si="118"/>
        <v/>
      </c>
      <c r="B3786" s="1" t="str">
        <f t="shared" si="119"/>
        <v/>
      </c>
      <c r="C3786" s="1" t="str">
        <f>IF(I3786="","",IF(J3786="OUT","",IF(COUNTIF($A$2:A3786,A3786)=1,1,"")))</f>
        <v/>
      </c>
      <c r="D3786" s="1" t="str">
        <f>IF(I3786="","",IF(J3786="IN","",IF(COUNTIF($A$2:A3786,A3786)=1,1,"")))</f>
        <v/>
      </c>
      <c r="E3786" s="1" t="str">
        <f>IF(I3786="","",IF(J3786="OUT","",IF(COUNTIF(B$2:$B3786,B3786)=1,1,"")))</f>
        <v/>
      </c>
      <c r="F3786" s="1" t="str">
        <f>IF(I3786="","",IF(J3786="IN","",IF(COUNTIF($B$2:B3786,B3786)=1,1,"")))</f>
        <v/>
      </c>
      <c r="G3786" s="1" t="str">
        <f>IF(I3786="","",COUNTIF($K$1:K3786,K3786))</f>
        <v/>
      </c>
      <c r="H3786" s="1" t="str">
        <f>IF(I3786="","",COUNTIF($G$2:G3786,1))</f>
        <v/>
      </c>
    </row>
    <row r="3787" spans="1:8" x14ac:dyDescent="0.2">
      <c r="A3787" s="1" t="str">
        <f t="shared" si="118"/>
        <v/>
      </c>
      <c r="B3787" s="1" t="str">
        <f t="shared" si="119"/>
        <v/>
      </c>
      <c r="C3787" s="1" t="str">
        <f>IF(I3787="","",IF(J3787="OUT","",IF(COUNTIF($A$2:A3787,A3787)=1,1,"")))</f>
        <v/>
      </c>
      <c r="D3787" s="1" t="str">
        <f>IF(I3787="","",IF(J3787="IN","",IF(COUNTIF($A$2:A3787,A3787)=1,1,"")))</f>
        <v/>
      </c>
      <c r="E3787" s="1" t="str">
        <f>IF(I3787="","",IF(J3787="OUT","",IF(COUNTIF(B$2:$B3787,B3787)=1,1,"")))</f>
        <v/>
      </c>
      <c r="F3787" s="1" t="str">
        <f>IF(I3787="","",IF(J3787="IN","",IF(COUNTIF($B$2:B3787,B3787)=1,1,"")))</f>
        <v/>
      </c>
      <c r="G3787" s="1" t="str">
        <f>IF(I3787="","",COUNTIF($K$1:K3787,K3787))</f>
        <v/>
      </c>
      <c r="H3787" s="1" t="str">
        <f>IF(I3787="","",COUNTIF($G$2:G3787,1))</f>
        <v/>
      </c>
    </row>
    <row r="3788" spans="1:8" x14ac:dyDescent="0.2">
      <c r="A3788" s="1" t="str">
        <f t="shared" si="118"/>
        <v/>
      </c>
      <c r="B3788" s="1" t="str">
        <f t="shared" si="119"/>
        <v/>
      </c>
      <c r="C3788" s="1" t="str">
        <f>IF(I3788="","",IF(J3788="OUT","",IF(COUNTIF($A$2:A3788,A3788)=1,1,"")))</f>
        <v/>
      </c>
      <c r="D3788" s="1" t="str">
        <f>IF(I3788="","",IF(J3788="IN","",IF(COUNTIF($A$2:A3788,A3788)=1,1,"")))</f>
        <v/>
      </c>
      <c r="E3788" s="1" t="str">
        <f>IF(I3788="","",IF(J3788="OUT","",IF(COUNTIF(B$2:$B3788,B3788)=1,1,"")))</f>
        <v/>
      </c>
      <c r="F3788" s="1" t="str">
        <f>IF(I3788="","",IF(J3788="IN","",IF(COUNTIF($B$2:B3788,B3788)=1,1,"")))</f>
        <v/>
      </c>
      <c r="G3788" s="1" t="str">
        <f>IF(I3788="","",COUNTIF($K$1:K3788,K3788))</f>
        <v/>
      </c>
      <c r="H3788" s="1" t="str">
        <f>IF(I3788="","",COUNTIF($G$2:G3788,1))</f>
        <v/>
      </c>
    </row>
    <row r="3789" spans="1:8" x14ac:dyDescent="0.2">
      <c r="A3789" s="1" t="str">
        <f t="shared" si="118"/>
        <v/>
      </c>
      <c r="B3789" s="1" t="str">
        <f t="shared" si="119"/>
        <v/>
      </c>
      <c r="C3789" s="1" t="str">
        <f>IF(I3789="","",IF(J3789="OUT","",IF(COUNTIF($A$2:A3789,A3789)=1,1,"")))</f>
        <v/>
      </c>
      <c r="D3789" s="1" t="str">
        <f>IF(I3789="","",IF(J3789="IN","",IF(COUNTIF($A$2:A3789,A3789)=1,1,"")))</f>
        <v/>
      </c>
      <c r="E3789" s="1" t="str">
        <f>IF(I3789="","",IF(J3789="OUT","",IF(COUNTIF(B$2:$B3789,B3789)=1,1,"")))</f>
        <v/>
      </c>
      <c r="F3789" s="1" t="str">
        <f>IF(I3789="","",IF(J3789="IN","",IF(COUNTIF($B$2:B3789,B3789)=1,1,"")))</f>
        <v/>
      </c>
      <c r="G3789" s="1" t="str">
        <f>IF(I3789="","",COUNTIF($K$1:K3789,K3789))</f>
        <v/>
      </c>
      <c r="H3789" s="1" t="str">
        <f>IF(I3789="","",COUNTIF($G$2:G3789,1))</f>
        <v/>
      </c>
    </row>
    <row r="3790" spans="1:8" x14ac:dyDescent="0.2">
      <c r="A3790" s="1" t="str">
        <f t="shared" si="118"/>
        <v/>
      </c>
      <c r="B3790" s="1" t="str">
        <f t="shared" si="119"/>
        <v/>
      </c>
      <c r="C3790" s="1" t="str">
        <f>IF(I3790="","",IF(J3790="OUT","",IF(COUNTIF($A$2:A3790,A3790)=1,1,"")))</f>
        <v/>
      </c>
      <c r="D3790" s="1" t="str">
        <f>IF(I3790="","",IF(J3790="IN","",IF(COUNTIF($A$2:A3790,A3790)=1,1,"")))</f>
        <v/>
      </c>
      <c r="E3790" s="1" t="str">
        <f>IF(I3790="","",IF(J3790="OUT","",IF(COUNTIF(B$2:$B3790,B3790)=1,1,"")))</f>
        <v/>
      </c>
      <c r="F3790" s="1" t="str">
        <f>IF(I3790="","",IF(J3790="IN","",IF(COUNTIF($B$2:B3790,B3790)=1,1,"")))</f>
        <v/>
      </c>
      <c r="G3790" s="1" t="str">
        <f>IF(I3790="","",COUNTIF($K$1:K3790,K3790))</f>
        <v/>
      </c>
      <c r="H3790" s="1" t="str">
        <f>IF(I3790="","",COUNTIF($G$2:G3790,1))</f>
        <v/>
      </c>
    </row>
    <row r="3791" spans="1:8" x14ac:dyDescent="0.2">
      <c r="A3791" s="1" t="str">
        <f t="shared" si="118"/>
        <v/>
      </c>
      <c r="B3791" s="1" t="str">
        <f t="shared" si="119"/>
        <v/>
      </c>
      <c r="C3791" s="1" t="str">
        <f>IF(I3791="","",IF(J3791="OUT","",IF(COUNTIF($A$2:A3791,A3791)=1,1,"")))</f>
        <v/>
      </c>
      <c r="D3791" s="1" t="str">
        <f>IF(I3791="","",IF(J3791="IN","",IF(COUNTIF($A$2:A3791,A3791)=1,1,"")))</f>
        <v/>
      </c>
      <c r="E3791" s="1" t="str">
        <f>IF(I3791="","",IF(J3791="OUT","",IF(COUNTIF(B$2:$B3791,B3791)=1,1,"")))</f>
        <v/>
      </c>
      <c r="F3791" s="1" t="str">
        <f>IF(I3791="","",IF(J3791="IN","",IF(COUNTIF($B$2:B3791,B3791)=1,1,"")))</f>
        <v/>
      </c>
      <c r="G3791" s="1" t="str">
        <f>IF(I3791="","",COUNTIF($K$1:K3791,K3791))</f>
        <v/>
      </c>
      <c r="H3791" s="1" t="str">
        <f>IF(I3791="","",COUNTIF($G$2:G3791,1))</f>
        <v/>
      </c>
    </row>
    <row r="3792" spans="1:8" x14ac:dyDescent="0.2">
      <c r="A3792" s="1" t="str">
        <f t="shared" si="118"/>
        <v/>
      </c>
      <c r="B3792" s="1" t="str">
        <f t="shared" si="119"/>
        <v/>
      </c>
      <c r="C3792" s="1" t="str">
        <f>IF(I3792="","",IF(J3792="OUT","",IF(COUNTIF($A$2:A3792,A3792)=1,1,"")))</f>
        <v/>
      </c>
      <c r="D3792" s="1" t="str">
        <f>IF(I3792="","",IF(J3792="IN","",IF(COUNTIF($A$2:A3792,A3792)=1,1,"")))</f>
        <v/>
      </c>
      <c r="E3792" s="1" t="str">
        <f>IF(I3792="","",IF(J3792="OUT","",IF(COUNTIF(B$2:$B3792,B3792)=1,1,"")))</f>
        <v/>
      </c>
      <c r="F3792" s="1" t="str">
        <f>IF(I3792="","",IF(J3792="IN","",IF(COUNTIF($B$2:B3792,B3792)=1,1,"")))</f>
        <v/>
      </c>
      <c r="G3792" s="1" t="str">
        <f>IF(I3792="","",COUNTIF($K$1:K3792,K3792))</f>
        <v/>
      </c>
      <c r="H3792" s="1" t="str">
        <f>IF(I3792="","",COUNTIF($G$2:G3792,1))</f>
        <v/>
      </c>
    </row>
    <row r="3793" spans="1:8" x14ac:dyDescent="0.2">
      <c r="A3793" s="1" t="str">
        <f t="shared" si="118"/>
        <v/>
      </c>
      <c r="B3793" s="1" t="str">
        <f t="shared" si="119"/>
        <v/>
      </c>
      <c r="C3793" s="1" t="str">
        <f>IF(I3793="","",IF(J3793="OUT","",IF(COUNTIF($A$2:A3793,A3793)=1,1,"")))</f>
        <v/>
      </c>
      <c r="D3793" s="1" t="str">
        <f>IF(I3793="","",IF(J3793="IN","",IF(COUNTIF($A$2:A3793,A3793)=1,1,"")))</f>
        <v/>
      </c>
      <c r="E3793" s="1" t="str">
        <f>IF(I3793="","",IF(J3793="OUT","",IF(COUNTIF(B$2:$B3793,B3793)=1,1,"")))</f>
        <v/>
      </c>
      <c r="F3793" s="1" t="str">
        <f>IF(I3793="","",IF(J3793="IN","",IF(COUNTIF($B$2:B3793,B3793)=1,1,"")))</f>
        <v/>
      </c>
      <c r="G3793" s="1" t="str">
        <f>IF(I3793="","",COUNTIF($K$1:K3793,K3793))</f>
        <v/>
      </c>
      <c r="H3793" s="1" t="str">
        <f>IF(I3793="","",COUNTIF($G$2:G3793,1))</f>
        <v/>
      </c>
    </row>
    <row r="3794" spans="1:8" x14ac:dyDescent="0.2">
      <c r="A3794" s="1" t="str">
        <f t="shared" si="118"/>
        <v/>
      </c>
      <c r="B3794" s="1" t="str">
        <f t="shared" si="119"/>
        <v/>
      </c>
      <c r="C3794" s="1" t="str">
        <f>IF(I3794="","",IF(J3794="OUT","",IF(COUNTIF($A$2:A3794,A3794)=1,1,"")))</f>
        <v/>
      </c>
      <c r="D3794" s="1" t="str">
        <f>IF(I3794="","",IF(J3794="IN","",IF(COUNTIF($A$2:A3794,A3794)=1,1,"")))</f>
        <v/>
      </c>
      <c r="E3794" s="1" t="str">
        <f>IF(I3794="","",IF(J3794="OUT","",IF(COUNTIF(B$2:$B3794,B3794)=1,1,"")))</f>
        <v/>
      </c>
      <c r="F3794" s="1" t="str">
        <f>IF(I3794="","",IF(J3794="IN","",IF(COUNTIF($B$2:B3794,B3794)=1,1,"")))</f>
        <v/>
      </c>
      <c r="G3794" s="1" t="str">
        <f>IF(I3794="","",COUNTIF($K$1:K3794,K3794))</f>
        <v/>
      </c>
      <c r="H3794" s="1" t="str">
        <f>IF(I3794="","",COUNTIF($G$2:G3794,1))</f>
        <v/>
      </c>
    </row>
    <row r="3795" spans="1:8" x14ac:dyDescent="0.2">
      <c r="A3795" s="1" t="str">
        <f t="shared" si="118"/>
        <v/>
      </c>
      <c r="B3795" s="1" t="str">
        <f t="shared" si="119"/>
        <v/>
      </c>
      <c r="C3795" s="1" t="str">
        <f>IF(I3795="","",IF(J3795="OUT","",IF(COUNTIF($A$2:A3795,A3795)=1,1,"")))</f>
        <v/>
      </c>
      <c r="D3795" s="1" t="str">
        <f>IF(I3795="","",IF(J3795="IN","",IF(COUNTIF($A$2:A3795,A3795)=1,1,"")))</f>
        <v/>
      </c>
      <c r="E3795" s="1" t="str">
        <f>IF(I3795="","",IF(J3795="OUT","",IF(COUNTIF(B$2:$B3795,B3795)=1,1,"")))</f>
        <v/>
      </c>
      <c r="F3795" s="1" t="str">
        <f>IF(I3795="","",IF(J3795="IN","",IF(COUNTIF($B$2:B3795,B3795)=1,1,"")))</f>
        <v/>
      </c>
      <c r="G3795" s="1" t="str">
        <f>IF(I3795="","",COUNTIF($K$1:K3795,K3795))</f>
        <v/>
      </c>
      <c r="H3795" s="1" t="str">
        <f>IF(I3795="","",COUNTIF($G$2:G3795,1))</f>
        <v/>
      </c>
    </row>
    <row r="3796" spans="1:8" x14ac:dyDescent="0.2">
      <c r="A3796" s="1" t="str">
        <f t="shared" si="118"/>
        <v/>
      </c>
      <c r="B3796" s="1" t="str">
        <f t="shared" si="119"/>
        <v/>
      </c>
      <c r="C3796" s="1" t="str">
        <f>IF(I3796="","",IF(J3796="OUT","",IF(COUNTIF($A$2:A3796,A3796)=1,1,"")))</f>
        <v/>
      </c>
      <c r="D3796" s="1" t="str">
        <f>IF(I3796="","",IF(J3796="IN","",IF(COUNTIF($A$2:A3796,A3796)=1,1,"")))</f>
        <v/>
      </c>
      <c r="E3796" s="1" t="str">
        <f>IF(I3796="","",IF(J3796="OUT","",IF(COUNTIF(B$2:$B3796,B3796)=1,1,"")))</f>
        <v/>
      </c>
      <c r="F3796" s="1" t="str">
        <f>IF(I3796="","",IF(J3796="IN","",IF(COUNTIF($B$2:B3796,B3796)=1,1,"")))</f>
        <v/>
      </c>
      <c r="G3796" s="1" t="str">
        <f>IF(I3796="","",COUNTIF($K$1:K3796,K3796))</f>
        <v/>
      </c>
      <c r="H3796" s="1" t="str">
        <f>IF(I3796="","",COUNTIF($G$2:G3796,1))</f>
        <v/>
      </c>
    </row>
    <row r="3797" spans="1:8" x14ac:dyDescent="0.2">
      <c r="A3797" s="1" t="str">
        <f t="shared" si="118"/>
        <v/>
      </c>
      <c r="B3797" s="1" t="str">
        <f t="shared" si="119"/>
        <v/>
      </c>
      <c r="C3797" s="1" t="str">
        <f>IF(I3797="","",IF(J3797="OUT","",IF(COUNTIF($A$2:A3797,A3797)=1,1,"")))</f>
        <v/>
      </c>
      <c r="D3797" s="1" t="str">
        <f>IF(I3797="","",IF(J3797="IN","",IF(COUNTIF($A$2:A3797,A3797)=1,1,"")))</f>
        <v/>
      </c>
      <c r="E3797" s="1" t="str">
        <f>IF(I3797="","",IF(J3797="OUT","",IF(COUNTIF(B$2:$B3797,B3797)=1,1,"")))</f>
        <v/>
      </c>
      <c r="F3797" s="1" t="str">
        <f>IF(I3797="","",IF(J3797="IN","",IF(COUNTIF($B$2:B3797,B3797)=1,1,"")))</f>
        <v/>
      </c>
      <c r="G3797" s="1" t="str">
        <f>IF(I3797="","",COUNTIF($K$1:K3797,K3797))</f>
        <v/>
      </c>
      <c r="H3797" s="1" t="str">
        <f>IF(I3797="","",COUNTIF($G$2:G3797,1))</f>
        <v/>
      </c>
    </row>
    <row r="3798" spans="1:8" x14ac:dyDescent="0.2">
      <c r="A3798" s="1" t="str">
        <f t="shared" si="118"/>
        <v/>
      </c>
      <c r="B3798" s="1" t="str">
        <f t="shared" si="119"/>
        <v/>
      </c>
      <c r="C3798" s="1" t="str">
        <f>IF(I3798="","",IF(J3798="OUT","",IF(COUNTIF($A$2:A3798,A3798)=1,1,"")))</f>
        <v/>
      </c>
      <c r="D3798" s="1" t="str">
        <f>IF(I3798="","",IF(J3798="IN","",IF(COUNTIF($A$2:A3798,A3798)=1,1,"")))</f>
        <v/>
      </c>
      <c r="E3798" s="1" t="str">
        <f>IF(I3798="","",IF(J3798="OUT","",IF(COUNTIF(B$2:$B3798,B3798)=1,1,"")))</f>
        <v/>
      </c>
      <c r="F3798" s="1" t="str">
        <f>IF(I3798="","",IF(J3798="IN","",IF(COUNTIF($B$2:B3798,B3798)=1,1,"")))</f>
        <v/>
      </c>
      <c r="G3798" s="1" t="str">
        <f>IF(I3798="","",COUNTIF($K$1:K3798,K3798))</f>
        <v/>
      </c>
      <c r="H3798" s="1" t="str">
        <f>IF(I3798="","",COUNTIF($G$2:G3798,1))</f>
        <v/>
      </c>
    </row>
    <row r="3799" spans="1:8" x14ac:dyDescent="0.2">
      <c r="A3799" s="1" t="str">
        <f t="shared" si="118"/>
        <v/>
      </c>
      <c r="B3799" s="1" t="str">
        <f t="shared" si="119"/>
        <v/>
      </c>
      <c r="C3799" s="1" t="str">
        <f>IF(I3799="","",IF(J3799="OUT","",IF(COUNTIF($A$2:A3799,A3799)=1,1,"")))</f>
        <v/>
      </c>
      <c r="D3799" s="1" t="str">
        <f>IF(I3799="","",IF(J3799="IN","",IF(COUNTIF($A$2:A3799,A3799)=1,1,"")))</f>
        <v/>
      </c>
      <c r="E3799" s="1" t="str">
        <f>IF(I3799="","",IF(J3799="OUT","",IF(COUNTIF(B$2:$B3799,B3799)=1,1,"")))</f>
        <v/>
      </c>
      <c r="F3799" s="1" t="str">
        <f>IF(I3799="","",IF(J3799="IN","",IF(COUNTIF($B$2:B3799,B3799)=1,1,"")))</f>
        <v/>
      </c>
      <c r="G3799" s="1" t="str">
        <f>IF(I3799="","",COUNTIF($K$1:K3799,K3799))</f>
        <v/>
      </c>
      <c r="H3799" s="1" t="str">
        <f>IF(I3799="","",COUNTIF($G$2:G3799,1))</f>
        <v/>
      </c>
    </row>
    <row r="3800" spans="1:8" x14ac:dyDescent="0.2">
      <c r="A3800" s="1" t="str">
        <f t="shared" si="118"/>
        <v/>
      </c>
      <c r="B3800" s="1" t="str">
        <f t="shared" si="119"/>
        <v/>
      </c>
      <c r="C3800" s="1" t="str">
        <f>IF(I3800="","",IF(J3800="OUT","",IF(COUNTIF($A$2:A3800,A3800)=1,1,"")))</f>
        <v/>
      </c>
      <c r="D3800" s="1" t="str">
        <f>IF(I3800="","",IF(J3800="IN","",IF(COUNTIF($A$2:A3800,A3800)=1,1,"")))</f>
        <v/>
      </c>
      <c r="E3800" s="1" t="str">
        <f>IF(I3800="","",IF(J3800="OUT","",IF(COUNTIF(B$2:$B3800,B3800)=1,1,"")))</f>
        <v/>
      </c>
      <c r="F3800" s="1" t="str">
        <f>IF(I3800="","",IF(J3800="IN","",IF(COUNTIF($B$2:B3800,B3800)=1,1,"")))</f>
        <v/>
      </c>
      <c r="G3800" s="1" t="str">
        <f>IF(I3800="","",COUNTIF($K$1:K3800,K3800))</f>
        <v/>
      </c>
      <c r="H3800" s="1" t="str">
        <f>IF(I3800="","",COUNTIF($G$2:G3800,1))</f>
        <v/>
      </c>
    </row>
    <row r="3801" spans="1:8" x14ac:dyDescent="0.2">
      <c r="A3801" s="1" t="str">
        <f t="shared" si="118"/>
        <v/>
      </c>
      <c r="B3801" s="1" t="str">
        <f t="shared" si="119"/>
        <v/>
      </c>
      <c r="C3801" s="1" t="str">
        <f>IF(I3801="","",IF(J3801="OUT","",IF(COUNTIF($A$2:A3801,A3801)=1,1,"")))</f>
        <v/>
      </c>
      <c r="D3801" s="1" t="str">
        <f>IF(I3801="","",IF(J3801="IN","",IF(COUNTIF($A$2:A3801,A3801)=1,1,"")))</f>
        <v/>
      </c>
      <c r="E3801" s="1" t="str">
        <f>IF(I3801="","",IF(J3801="OUT","",IF(COUNTIF(B$2:$B3801,B3801)=1,1,"")))</f>
        <v/>
      </c>
      <c r="F3801" s="1" t="str">
        <f>IF(I3801="","",IF(J3801="IN","",IF(COUNTIF($B$2:B3801,B3801)=1,1,"")))</f>
        <v/>
      </c>
      <c r="G3801" s="1" t="str">
        <f>IF(I3801="","",COUNTIF($K$1:K3801,K3801))</f>
        <v/>
      </c>
      <c r="H3801" s="1" t="str">
        <f>IF(I3801="","",COUNTIF($G$2:G3801,1))</f>
        <v/>
      </c>
    </row>
    <row r="3802" spans="1:8" x14ac:dyDescent="0.2">
      <c r="A3802" s="1" t="str">
        <f t="shared" si="118"/>
        <v/>
      </c>
      <c r="B3802" s="1" t="str">
        <f t="shared" si="119"/>
        <v/>
      </c>
      <c r="C3802" s="1" t="str">
        <f>IF(I3802="","",IF(J3802="OUT","",IF(COUNTIF($A$2:A3802,A3802)=1,1,"")))</f>
        <v/>
      </c>
      <c r="D3802" s="1" t="str">
        <f>IF(I3802="","",IF(J3802="IN","",IF(COUNTIF($A$2:A3802,A3802)=1,1,"")))</f>
        <v/>
      </c>
      <c r="E3802" s="1" t="str">
        <f>IF(I3802="","",IF(J3802="OUT","",IF(COUNTIF(B$2:$B3802,B3802)=1,1,"")))</f>
        <v/>
      </c>
      <c r="F3802" s="1" t="str">
        <f>IF(I3802="","",IF(J3802="IN","",IF(COUNTIF($B$2:B3802,B3802)=1,1,"")))</f>
        <v/>
      </c>
      <c r="G3802" s="1" t="str">
        <f>IF(I3802="","",COUNTIF($K$1:K3802,K3802))</f>
        <v/>
      </c>
      <c r="H3802" s="1" t="str">
        <f>IF(I3802="","",COUNTIF($G$2:G3802,1))</f>
        <v/>
      </c>
    </row>
    <row r="3803" spans="1:8" x14ac:dyDescent="0.2">
      <c r="A3803" s="1" t="str">
        <f t="shared" si="118"/>
        <v/>
      </c>
      <c r="B3803" s="1" t="str">
        <f t="shared" si="119"/>
        <v/>
      </c>
      <c r="C3803" s="1" t="str">
        <f>IF(I3803="","",IF(J3803="OUT","",IF(COUNTIF($A$2:A3803,A3803)=1,1,"")))</f>
        <v/>
      </c>
      <c r="D3803" s="1" t="str">
        <f>IF(I3803="","",IF(J3803="IN","",IF(COUNTIF($A$2:A3803,A3803)=1,1,"")))</f>
        <v/>
      </c>
      <c r="E3803" s="1" t="str">
        <f>IF(I3803="","",IF(J3803="OUT","",IF(COUNTIF(B$2:$B3803,B3803)=1,1,"")))</f>
        <v/>
      </c>
      <c r="F3803" s="1" t="str">
        <f>IF(I3803="","",IF(J3803="IN","",IF(COUNTIF($B$2:B3803,B3803)=1,1,"")))</f>
        <v/>
      </c>
      <c r="G3803" s="1" t="str">
        <f>IF(I3803="","",COUNTIF($K$1:K3803,K3803))</f>
        <v/>
      </c>
      <c r="H3803" s="1" t="str">
        <f>IF(I3803="","",COUNTIF($G$2:G3803,1))</f>
        <v/>
      </c>
    </row>
    <row r="3804" spans="1:8" x14ac:dyDescent="0.2">
      <c r="A3804" s="1" t="str">
        <f t="shared" si="118"/>
        <v/>
      </c>
      <c r="B3804" s="1" t="str">
        <f t="shared" si="119"/>
        <v/>
      </c>
      <c r="C3804" s="1" t="str">
        <f>IF(I3804="","",IF(J3804="OUT","",IF(COUNTIF($A$2:A3804,A3804)=1,1,"")))</f>
        <v/>
      </c>
      <c r="D3804" s="1" t="str">
        <f>IF(I3804="","",IF(J3804="IN","",IF(COUNTIF($A$2:A3804,A3804)=1,1,"")))</f>
        <v/>
      </c>
      <c r="E3804" s="1" t="str">
        <f>IF(I3804="","",IF(J3804="OUT","",IF(COUNTIF(B$2:$B3804,B3804)=1,1,"")))</f>
        <v/>
      </c>
      <c r="F3804" s="1" t="str">
        <f>IF(I3804="","",IF(J3804="IN","",IF(COUNTIF($B$2:B3804,B3804)=1,1,"")))</f>
        <v/>
      </c>
      <c r="G3804" s="1" t="str">
        <f>IF(I3804="","",COUNTIF($K$1:K3804,K3804))</f>
        <v/>
      </c>
      <c r="H3804" s="1" t="str">
        <f>IF(I3804="","",COUNTIF($G$2:G3804,1))</f>
        <v/>
      </c>
    </row>
    <row r="3805" spans="1:8" x14ac:dyDescent="0.2">
      <c r="A3805" s="1" t="str">
        <f t="shared" si="118"/>
        <v/>
      </c>
      <c r="B3805" s="1" t="str">
        <f t="shared" si="119"/>
        <v/>
      </c>
      <c r="C3805" s="1" t="str">
        <f>IF(I3805="","",IF(J3805="OUT","",IF(COUNTIF($A$2:A3805,A3805)=1,1,"")))</f>
        <v/>
      </c>
      <c r="D3805" s="1" t="str">
        <f>IF(I3805="","",IF(J3805="IN","",IF(COUNTIF($A$2:A3805,A3805)=1,1,"")))</f>
        <v/>
      </c>
      <c r="E3805" s="1" t="str">
        <f>IF(I3805="","",IF(J3805="OUT","",IF(COUNTIF(B$2:$B3805,B3805)=1,1,"")))</f>
        <v/>
      </c>
      <c r="F3805" s="1" t="str">
        <f>IF(I3805="","",IF(J3805="IN","",IF(COUNTIF($B$2:B3805,B3805)=1,1,"")))</f>
        <v/>
      </c>
      <c r="G3805" s="1" t="str">
        <f>IF(I3805="","",COUNTIF($K$1:K3805,K3805))</f>
        <v/>
      </c>
      <c r="H3805" s="1" t="str">
        <f>IF(I3805="","",COUNTIF($G$2:G3805,1))</f>
        <v/>
      </c>
    </row>
    <row r="3806" spans="1:8" x14ac:dyDescent="0.2">
      <c r="A3806" s="1" t="str">
        <f t="shared" si="118"/>
        <v/>
      </c>
      <c r="B3806" s="1" t="str">
        <f t="shared" si="119"/>
        <v/>
      </c>
      <c r="C3806" s="1" t="str">
        <f>IF(I3806="","",IF(J3806="OUT","",IF(COUNTIF($A$2:A3806,A3806)=1,1,"")))</f>
        <v/>
      </c>
      <c r="D3806" s="1" t="str">
        <f>IF(I3806="","",IF(J3806="IN","",IF(COUNTIF($A$2:A3806,A3806)=1,1,"")))</f>
        <v/>
      </c>
      <c r="E3806" s="1" t="str">
        <f>IF(I3806="","",IF(J3806="OUT","",IF(COUNTIF(B$2:$B3806,B3806)=1,1,"")))</f>
        <v/>
      </c>
      <c r="F3806" s="1" t="str">
        <f>IF(I3806="","",IF(J3806="IN","",IF(COUNTIF($B$2:B3806,B3806)=1,1,"")))</f>
        <v/>
      </c>
      <c r="G3806" s="1" t="str">
        <f>IF(I3806="","",COUNTIF($K$1:K3806,K3806))</f>
        <v/>
      </c>
      <c r="H3806" s="1" t="str">
        <f>IF(I3806="","",COUNTIF($G$2:G3806,1))</f>
        <v/>
      </c>
    </row>
    <row r="3807" spans="1:8" x14ac:dyDescent="0.2">
      <c r="A3807" s="1" t="str">
        <f t="shared" si="118"/>
        <v/>
      </c>
      <c r="B3807" s="1" t="str">
        <f t="shared" si="119"/>
        <v/>
      </c>
      <c r="C3807" s="1" t="str">
        <f>IF(I3807="","",IF(J3807="OUT","",IF(COUNTIF($A$2:A3807,A3807)=1,1,"")))</f>
        <v/>
      </c>
      <c r="D3807" s="1" t="str">
        <f>IF(I3807="","",IF(J3807="IN","",IF(COUNTIF($A$2:A3807,A3807)=1,1,"")))</f>
        <v/>
      </c>
      <c r="E3807" s="1" t="str">
        <f>IF(I3807="","",IF(J3807="OUT","",IF(COUNTIF(B$2:$B3807,B3807)=1,1,"")))</f>
        <v/>
      </c>
      <c r="F3807" s="1" t="str">
        <f>IF(I3807="","",IF(J3807="IN","",IF(COUNTIF($B$2:B3807,B3807)=1,1,"")))</f>
        <v/>
      </c>
      <c r="G3807" s="1" t="str">
        <f>IF(I3807="","",COUNTIF($K$1:K3807,K3807))</f>
        <v/>
      </c>
      <c r="H3807" s="1" t="str">
        <f>IF(I3807="","",COUNTIF($G$2:G3807,1))</f>
        <v/>
      </c>
    </row>
    <row r="3808" spans="1:8" x14ac:dyDescent="0.2">
      <c r="A3808" s="1" t="str">
        <f t="shared" si="118"/>
        <v/>
      </c>
      <c r="B3808" s="1" t="str">
        <f t="shared" si="119"/>
        <v/>
      </c>
      <c r="C3808" s="1" t="str">
        <f>IF(I3808="","",IF(J3808="OUT","",IF(COUNTIF($A$2:A3808,A3808)=1,1,"")))</f>
        <v/>
      </c>
      <c r="D3808" s="1" t="str">
        <f>IF(I3808="","",IF(J3808="IN","",IF(COUNTIF($A$2:A3808,A3808)=1,1,"")))</f>
        <v/>
      </c>
      <c r="E3808" s="1" t="str">
        <f>IF(I3808="","",IF(J3808="OUT","",IF(COUNTIF(B$2:$B3808,B3808)=1,1,"")))</f>
        <v/>
      </c>
      <c r="F3808" s="1" t="str">
        <f>IF(I3808="","",IF(J3808="IN","",IF(COUNTIF($B$2:B3808,B3808)=1,1,"")))</f>
        <v/>
      </c>
      <c r="G3808" s="1" t="str">
        <f>IF(I3808="","",COUNTIF($K$1:K3808,K3808))</f>
        <v/>
      </c>
      <c r="H3808" s="1" t="str">
        <f>IF(I3808="","",COUNTIF($G$2:G3808,1))</f>
        <v/>
      </c>
    </row>
    <row r="3809" spans="1:8" x14ac:dyDescent="0.2">
      <c r="A3809" s="1" t="str">
        <f t="shared" si="118"/>
        <v/>
      </c>
      <c r="B3809" s="1" t="str">
        <f t="shared" si="119"/>
        <v/>
      </c>
      <c r="C3809" s="1" t="str">
        <f>IF(I3809="","",IF(J3809="OUT","",IF(COUNTIF($A$2:A3809,A3809)=1,1,"")))</f>
        <v/>
      </c>
      <c r="D3809" s="1" t="str">
        <f>IF(I3809="","",IF(J3809="IN","",IF(COUNTIF($A$2:A3809,A3809)=1,1,"")))</f>
        <v/>
      </c>
      <c r="E3809" s="1" t="str">
        <f>IF(I3809="","",IF(J3809="OUT","",IF(COUNTIF(B$2:$B3809,B3809)=1,1,"")))</f>
        <v/>
      </c>
      <c r="F3809" s="1" t="str">
        <f>IF(I3809="","",IF(J3809="IN","",IF(COUNTIF($B$2:B3809,B3809)=1,1,"")))</f>
        <v/>
      </c>
      <c r="G3809" s="1" t="str">
        <f>IF(I3809="","",COUNTIF($K$1:K3809,K3809))</f>
        <v/>
      </c>
      <c r="H3809" s="1" t="str">
        <f>IF(I3809="","",COUNTIF($G$2:G3809,1))</f>
        <v/>
      </c>
    </row>
    <row r="3810" spans="1:8" x14ac:dyDescent="0.2">
      <c r="A3810" s="1" t="str">
        <f t="shared" si="118"/>
        <v/>
      </c>
      <c r="B3810" s="1" t="str">
        <f t="shared" si="119"/>
        <v/>
      </c>
      <c r="C3810" s="1" t="str">
        <f>IF(I3810="","",IF(J3810="OUT","",IF(COUNTIF($A$2:A3810,A3810)=1,1,"")))</f>
        <v/>
      </c>
      <c r="D3810" s="1" t="str">
        <f>IF(I3810="","",IF(J3810="IN","",IF(COUNTIF($A$2:A3810,A3810)=1,1,"")))</f>
        <v/>
      </c>
      <c r="E3810" s="1" t="str">
        <f>IF(I3810="","",IF(J3810="OUT","",IF(COUNTIF(B$2:$B3810,B3810)=1,1,"")))</f>
        <v/>
      </c>
      <c r="F3810" s="1" t="str">
        <f>IF(I3810="","",IF(J3810="IN","",IF(COUNTIF($B$2:B3810,B3810)=1,1,"")))</f>
        <v/>
      </c>
      <c r="G3810" s="1" t="str">
        <f>IF(I3810="","",COUNTIF($K$1:K3810,K3810))</f>
        <v/>
      </c>
      <c r="H3810" s="1" t="str">
        <f>IF(I3810="","",COUNTIF($G$2:G3810,1))</f>
        <v/>
      </c>
    </row>
    <row r="3811" spans="1:8" x14ac:dyDescent="0.2">
      <c r="A3811" s="1" t="str">
        <f t="shared" si="118"/>
        <v/>
      </c>
      <c r="B3811" s="1" t="str">
        <f t="shared" si="119"/>
        <v/>
      </c>
      <c r="C3811" s="1" t="str">
        <f>IF(I3811="","",IF(J3811="OUT","",IF(COUNTIF($A$2:A3811,A3811)=1,1,"")))</f>
        <v/>
      </c>
      <c r="D3811" s="1" t="str">
        <f>IF(I3811="","",IF(J3811="IN","",IF(COUNTIF($A$2:A3811,A3811)=1,1,"")))</f>
        <v/>
      </c>
      <c r="E3811" s="1" t="str">
        <f>IF(I3811="","",IF(J3811="OUT","",IF(COUNTIF(B$2:$B3811,B3811)=1,1,"")))</f>
        <v/>
      </c>
      <c r="F3811" s="1" t="str">
        <f>IF(I3811="","",IF(J3811="IN","",IF(COUNTIF($B$2:B3811,B3811)=1,1,"")))</f>
        <v/>
      </c>
      <c r="G3811" s="1" t="str">
        <f>IF(I3811="","",COUNTIF($K$1:K3811,K3811))</f>
        <v/>
      </c>
      <c r="H3811" s="1" t="str">
        <f>IF(I3811="","",COUNTIF($G$2:G3811,1))</f>
        <v/>
      </c>
    </row>
    <row r="3812" spans="1:8" x14ac:dyDescent="0.2">
      <c r="A3812" s="1" t="str">
        <f t="shared" ref="A3812:A3875" si="120">IF(I3812="","",L3812&amp;"-"&amp;K3812&amp;"-"&amp;I3812&amp;"-"&amp;J3812)</f>
        <v/>
      </c>
      <c r="B3812" s="1" t="str">
        <f t="shared" ref="B3812:B3875" si="121">IF(I3812="","",L3812&amp;"-"&amp;K3812&amp;"-"&amp;J3812)</f>
        <v/>
      </c>
      <c r="C3812" s="1" t="str">
        <f>IF(I3812="","",IF(J3812="OUT","",IF(COUNTIF($A$2:A3812,A3812)=1,1,"")))</f>
        <v/>
      </c>
      <c r="D3812" s="1" t="str">
        <f>IF(I3812="","",IF(J3812="IN","",IF(COUNTIF($A$2:A3812,A3812)=1,1,"")))</f>
        <v/>
      </c>
      <c r="E3812" s="1" t="str">
        <f>IF(I3812="","",IF(J3812="OUT","",IF(COUNTIF(B$2:$B3812,B3812)=1,1,"")))</f>
        <v/>
      </c>
      <c r="F3812" s="1" t="str">
        <f>IF(I3812="","",IF(J3812="IN","",IF(COUNTIF($B$2:B3812,B3812)=1,1,"")))</f>
        <v/>
      </c>
      <c r="G3812" s="1" t="str">
        <f>IF(I3812="","",COUNTIF($K$1:K3812,K3812))</f>
        <v/>
      </c>
      <c r="H3812" s="1" t="str">
        <f>IF(I3812="","",COUNTIF($G$2:G3812,1))</f>
        <v/>
      </c>
    </row>
    <row r="3813" spans="1:8" x14ac:dyDescent="0.2">
      <c r="A3813" s="1" t="str">
        <f t="shared" si="120"/>
        <v/>
      </c>
      <c r="B3813" s="1" t="str">
        <f t="shared" si="121"/>
        <v/>
      </c>
      <c r="C3813" s="1" t="str">
        <f>IF(I3813="","",IF(J3813="OUT","",IF(COUNTIF($A$2:A3813,A3813)=1,1,"")))</f>
        <v/>
      </c>
      <c r="D3813" s="1" t="str">
        <f>IF(I3813="","",IF(J3813="IN","",IF(COUNTIF($A$2:A3813,A3813)=1,1,"")))</f>
        <v/>
      </c>
      <c r="E3813" s="1" t="str">
        <f>IF(I3813="","",IF(J3813="OUT","",IF(COUNTIF(B$2:$B3813,B3813)=1,1,"")))</f>
        <v/>
      </c>
      <c r="F3813" s="1" t="str">
        <f>IF(I3813="","",IF(J3813="IN","",IF(COUNTIF($B$2:B3813,B3813)=1,1,"")))</f>
        <v/>
      </c>
      <c r="G3813" s="1" t="str">
        <f>IF(I3813="","",COUNTIF($K$1:K3813,K3813))</f>
        <v/>
      </c>
      <c r="H3813" s="1" t="str">
        <f>IF(I3813="","",COUNTIF($G$2:G3813,1))</f>
        <v/>
      </c>
    </row>
    <row r="3814" spans="1:8" x14ac:dyDescent="0.2">
      <c r="A3814" s="1" t="str">
        <f t="shared" si="120"/>
        <v/>
      </c>
      <c r="B3814" s="1" t="str">
        <f t="shared" si="121"/>
        <v/>
      </c>
      <c r="C3814" s="1" t="str">
        <f>IF(I3814="","",IF(J3814="OUT","",IF(COUNTIF($A$2:A3814,A3814)=1,1,"")))</f>
        <v/>
      </c>
      <c r="D3814" s="1" t="str">
        <f>IF(I3814="","",IF(J3814="IN","",IF(COUNTIF($A$2:A3814,A3814)=1,1,"")))</f>
        <v/>
      </c>
      <c r="E3814" s="1" t="str">
        <f>IF(I3814="","",IF(J3814="OUT","",IF(COUNTIF(B$2:$B3814,B3814)=1,1,"")))</f>
        <v/>
      </c>
      <c r="F3814" s="1" t="str">
        <f>IF(I3814="","",IF(J3814="IN","",IF(COUNTIF($B$2:B3814,B3814)=1,1,"")))</f>
        <v/>
      </c>
      <c r="G3814" s="1" t="str">
        <f>IF(I3814="","",COUNTIF($K$1:K3814,K3814))</f>
        <v/>
      </c>
      <c r="H3814" s="1" t="str">
        <f>IF(I3814="","",COUNTIF($G$2:G3814,1))</f>
        <v/>
      </c>
    </row>
    <row r="3815" spans="1:8" x14ac:dyDescent="0.2">
      <c r="A3815" s="1" t="str">
        <f t="shared" si="120"/>
        <v/>
      </c>
      <c r="B3815" s="1" t="str">
        <f t="shared" si="121"/>
        <v/>
      </c>
      <c r="C3815" s="1" t="str">
        <f>IF(I3815="","",IF(J3815="OUT","",IF(COUNTIF($A$2:A3815,A3815)=1,1,"")))</f>
        <v/>
      </c>
      <c r="D3815" s="1" t="str">
        <f>IF(I3815="","",IF(J3815="IN","",IF(COUNTIF($A$2:A3815,A3815)=1,1,"")))</f>
        <v/>
      </c>
      <c r="E3815" s="1" t="str">
        <f>IF(I3815="","",IF(J3815="OUT","",IF(COUNTIF(B$2:$B3815,B3815)=1,1,"")))</f>
        <v/>
      </c>
      <c r="F3815" s="1" t="str">
        <f>IF(I3815="","",IF(J3815="IN","",IF(COUNTIF($B$2:B3815,B3815)=1,1,"")))</f>
        <v/>
      </c>
      <c r="G3815" s="1" t="str">
        <f>IF(I3815="","",COUNTIF($K$1:K3815,K3815))</f>
        <v/>
      </c>
      <c r="H3815" s="1" t="str">
        <f>IF(I3815="","",COUNTIF($G$2:G3815,1))</f>
        <v/>
      </c>
    </row>
    <row r="3816" spans="1:8" x14ac:dyDescent="0.2">
      <c r="A3816" s="1" t="str">
        <f t="shared" si="120"/>
        <v/>
      </c>
      <c r="B3816" s="1" t="str">
        <f t="shared" si="121"/>
        <v/>
      </c>
      <c r="C3816" s="1" t="str">
        <f>IF(I3816="","",IF(J3816="OUT","",IF(COUNTIF($A$2:A3816,A3816)=1,1,"")))</f>
        <v/>
      </c>
      <c r="D3816" s="1" t="str">
        <f>IF(I3816="","",IF(J3816="IN","",IF(COUNTIF($A$2:A3816,A3816)=1,1,"")))</f>
        <v/>
      </c>
      <c r="E3816" s="1" t="str">
        <f>IF(I3816="","",IF(J3816="OUT","",IF(COUNTIF(B$2:$B3816,B3816)=1,1,"")))</f>
        <v/>
      </c>
      <c r="F3816" s="1" t="str">
        <f>IF(I3816="","",IF(J3816="IN","",IF(COUNTIF($B$2:B3816,B3816)=1,1,"")))</f>
        <v/>
      </c>
      <c r="G3816" s="1" t="str">
        <f>IF(I3816="","",COUNTIF($K$1:K3816,K3816))</f>
        <v/>
      </c>
      <c r="H3816" s="1" t="str">
        <f>IF(I3816="","",COUNTIF($G$2:G3816,1))</f>
        <v/>
      </c>
    </row>
    <row r="3817" spans="1:8" x14ac:dyDescent="0.2">
      <c r="A3817" s="1" t="str">
        <f t="shared" si="120"/>
        <v/>
      </c>
      <c r="B3817" s="1" t="str">
        <f t="shared" si="121"/>
        <v/>
      </c>
      <c r="C3817" s="1" t="str">
        <f>IF(I3817="","",IF(J3817="OUT","",IF(COUNTIF($A$2:A3817,A3817)=1,1,"")))</f>
        <v/>
      </c>
      <c r="D3817" s="1" t="str">
        <f>IF(I3817="","",IF(J3817="IN","",IF(COUNTIF($A$2:A3817,A3817)=1,1,"")))</f>
        <v/>
      </c>
      <c r="E3817" s="1" t="str">
        <f>IF(I3817="","",IF(J3817="OUT","",IF(COUNTIF(B$2:$B3817,B3817)=1,1,"")))</f>
        <v/>
      </c>
      <c r="F3817" s="1" t="str">
        <f>IF(I3817="","",IF(J3817="IN","",IF(COUNTIF($B$2:B3817,B3817)=1,1,"")))</f>
        <v/>
      </c>
      <c r="G3817" s="1" t="str">
        <f>IF(I3817="","",COUNTIF($K$1:K3817,K3817))</f>
        <v/>
      </c>
      <c r="H3817" s="1" t="str">
        <f>IF(I3817="","",COUNTIF($G$2:G3817,1))</f>
        <v/>
      </c>
    </row>
    <row r="3818" spans="1:8" x14ac:dyDescent="0.2">
      <c r="A3818" s="1" t="str">
        <f t="shared" si="120"/>
        <v/>
      </c>
      <c r="B3818" s="1" t="str">
        <f t="shared" si="121"/>
        <v/>
      </c>
      <c r="C3818" s="1" t="str">
        <f>IF(I3818="","",IF(J3818="OUT","",IF(COUNTIF($A$2:A3818,A3818)=1,1,"")))</f>
        <v/>
      </c>
      <c r="D3818" s="1" t="str">
        <f>IF(I3818="","",IF(J3818="IN","",IF(COUNTIF($A$2:A3818,A3818)=1,1,"")))</f>
        <v/>
      </c>
      <c r="E3818" s="1" t="str">
        <f>IF(I3818="","",IF(J3818="OUT","",IF(COUNTIF(B$2:$B3818,B3818)=1,1,"")))</f>
        <v/>
      </c>
      <c r="F3818" s="1" t="str">
        <f>IF(I3818="","",IF(J3818="IN","",IF(COUNTIF($B$2:B3818,B3818)=1,1,"")))</f>
        <v/>
      </c>
      <c r="G3818" s="1" t="str">
        <f>IF(I3818="","",COUNTIF($K$1:K3818,K3818))</f>
        <v/>
      </c>
      <c r="H3818" s="1" t="str">
        <f>IF(I3818="","",COUNTIF($G$2:G3818,1))</f>
        <v/>
      </c>
    </row>
    <row r="3819" spans="1:8" x14ac:dyDescent="0.2">
      <c r="A3819" s="1" t="str">
        <f t="shared" si="120"/>
        <v/>
      </c>
      <c r="B3819" s="1" t="str">
        <f t="shared" si="121"/>
        <v/>
      </c>
      <c r="C3819" s="1" t="str">
        <f>IF(I3819="","",IF(J3819="OUT","",IF(COUNTIF($A$2:A3819,A3819)=1,1,"")))</f>
        <v/>
      </c>
      <c r="D3819" s="1" t="str">
        <f>IF(I3819="","",IF(J3819="IN","",IF(COUNTIF($A$2:A3819,A3819)=1,1,"")))</f>
        <v/>
      </c>
      <c r="E3819" s="1" t="str">
        <f>IF(I3819="","",IF(J3819="OUT","",IF(COUNTIF(B$2:$B3819,B3819)=1,1,"")))</f>
        <v/>
      </c>
      <c r="F3819" s="1" t="str">
        <f>IF(I3819="","",IF(J3819="IN","",IF(COUNTIF($B$2:B3819,B3819)=1,1,"")))</f>
        <v/>
      </c>
      <c r="G3819" s="1" t="str">
        <f>IF(I3819="","",COUNTIF($K$1:K3819,K3819))</f>
        <v/>
      </c>
      <c r="H3819" s="1" t="str">
        <f>IF(I3819="","",COUNTIF($G$2:G3819,1))</f>
        <v/>
      </c>
    </row>
    <row r="3820" spans="1:8" x14ac:dyDescent="0.2">
      <c r="A3820" s="1" t="str">
        <f t="shared" si="120"/>
        <v/>
      </c>
      <c r="B3820" s="1" t="str">
        <f t="shared" si="121"/>
        <v/>
      </c>
      <c r="C3820" s="1" t="str">
        <f>IF(I3820="","",IF(J3820="OUT","",IF(COUNTIF($A$2:A3820,A3820)=1,1,"")))</f>
        <v/>
      </c>
      <c r="D3820" s="1" t="str">
        <f>IF(I3820="","",IF(J3820="IN","",IF(COUNTIF($A$2:A3820,A3820)=1,1,"")))</f>
        <v/>
      </c>
      <c r="E3820" s="1" t="str">
        <f>IF(I3820="","",IF(J3820="OUT","",IF(COUNTIF(B$2:$B3820,B3820)=1,1,"")))</f>
        <v/>
      </c>
      <c r="F3820" s="1" t="str">
        <f>IF(I3820="","",IF(J3820="IN","",IF(COUNTIF($B$2:B3820,B3820)=1,1,"")))</f>
        <v/>
      </c>
      <c r="G3820" s="1" t="str">
        <f>IF(I3820="","",COUNTIF($K$1:K3820,K3820))</f>
        <v/>
      </c>
      <c r="H3820" s="1" t="str">
        <f>IF(I3820="","",COUNTIF($G$2:G3820,1))</f>
        <v/>
      </c>
    </row>
    <row r="3821" spans="1:8" x14ac:dyDescent="0.2">
      <c r="A3821" s="1" t="str">
        <f t="shared" si="120"/>
        <v/>
      </c>
      <c r="B3821" s="1" t="str">
        <f t="shared" si="121"/>
        <v/>
      </c>
      <c r="C3821" s="1" t="str">
        <f>IF(I3821="","",IF(J3821="OUT","",IF(COUNTIF($A$2:A3821,A3821)=1,1,"")))</f>
        <v/>
      </c>
      <c r="D3821" s="1" t="str">
        <f>IF(I3821="","",IF(J3821="IN","",IF(COUNTIF($A$2:A3821,A3821)=1,1,"")))</f>
        <v/>
      </c>
      <c r="E3821" s="1" t="str">
        <f>IF(I3821="","",IF(J3821="OUT","",IF(COUNTIF(B$2:$B3821,B3821)=1,1,"")))</f>
        <v/>
      </c>
      <c r="F3821" s="1" t="str">
        <f>IF(I3821="","",IF(J3821="IN","",IF(COUNTIF($B$2:B3821,B3821)=1,1,"")))</f>
        <v/>
      </c>
      <c r="G3821" s="1" t="str">
        <f>IF(I3821="","",COUNTIF($K$1:K3821,K3821))</f>
        <v/>
      </c>
      <c r="H3821" s="1" t="str">
        <f>IF(I3821="","",COUNTIF($G$2:G3821,1))</f>
        <v/>
      </c>
    </row>
    <row r="3822" spans="1:8" x14ac:dyDescent="0.2">
      <c r="A3822" s="1" t="str">
        <f t="shared" si="120"/>
        <v/>
      </c>
      <c r="B3822" s="1" t="str">
        <f t="shared" si="121"/>
        <v/>
      </c>
      <c r="C3822" s="1" t="str">
        <f>IF(I3822="","",IF(J3822="OUT","",IF(COUNTIF($A$2:A3822,A3822)=1,1,"")))</f>
        <v/>
      </c>
      <c r="D3822" s="1" t="str">
        <f>IF(I3822="","",IF(J3822="IN","",IF(COUNTIF($A$2:A3822,A3822)=1,1,"")))</f>
        <v/>
      </c>
      <c r="E3822" s="1" t="str">
        <f>IF(I3822="","",IF(J3822="OUT","",IF(COUNTIF(B$2:$B3822,B3822)=1,1,"")))</f>
        <v/>
      </c>
      <c r="F3822" s="1" t="str">
        <f>IF(I3822="","",IF(J3822="IN","",IF(COUNTIF($B$2:B3822,B3822)=1,1,"")))</f>
        <v/>
      </c>
      <c r="G3822" s="1" t="str">
        <f>IF(I3822="","",COUNTIF($K$1:K3822,K3822))</f>
        <v/>
      </c>
      <c r="H3822" s="1" t="str">
        <f>IF(I3822="","",COUNTIF($G$2:G3822,1))</f>
        <v/>
      </c>
    </row>
    <row r="3823" spans="1:8" x14ac:dyDescent="0.2">
      <c r="A3823" s="1" t="str">
        <f t="shared" si="120"/>
        <v/>
      </c>
      <c r="B3823" s="1" t="str">
        <f t="shared" si="121"/>
        <v/>
      </c>
      <c r="C3823" s="1" t="str">
        <f>IF(I3823="","",IF(J3823="OUT","",IF(COUNTIF($A$2:A3823,A3823)=1,1,"")))</f>
        <v/>
      </c>
      <c r="D3823" s="1" t="str">
        <f>IF(I3823="","",IF(J3823="IN","",IF(COUNTIF($A$2:A3823,A3823)=1,1,"")))</f>
        <v/>
      </c>
      <c r="E3823" s="1" t="str">
        <f>IF(I3823="","",IF(J3823="OUT","",IF(COUNTIF(B$2:$B3823,B3823)=1,1,"")))</f>
        <v/>
      </c>
      <c r="F3823" s="1" t="str">
        <f>IF(I3823="","",IF(J3823="IN","",IF(COUNTIF($B$2:B3823,B3823)=1,1,"")))</f>
        <v/>
      </c>
      <c r="G3823" s="1" t="str">
        <f>IF(I3823="","",COUNTIF($K$1:K3823,K3823))</f>
        <v/>
      </c>
      <c r="H3823" s="1" t="str">
        <f>IF(I3823="","",COUNTIF($G$2:G3823,1))</f>
        <v/>
      </c>
    </row>
    <row r="3824" spans="1:8" x14ac:dyDescent="0.2">
      <c r="A3824" s="1" t="str">
        <f t="shared" si="120"/>
        <v/>
      </c>
      <c r="B3824" s="1" t="str">
        <f t="shared" si="121"/>
        <v/>
      </c>
      <c r="C3824" s="1" t="str">
        <f>IF(I3824="","",IF(J3824="OUT","",IF(COUNTIF($A$2:A3824,A3824)=1,1,"")))</f>
        <v/>
      </c>
      <c r="D3824" s="1" t="str">
        <f>IF(I3824="","",IF(J3824="IN","",IF(COUNTIF($A$2:A3824,A3824)=1,1,"")))</f>
        <v/>
      </c>
      <c r="E3824" s="1" t="str">
        <f>IF(I3824="","",IF(J3824="OUT","",IF(COUNTIF(B$2:$B3824,B3824)=1,1,"")))</f>
        <v/>
      </c>
      <c r="F3824" s="1" t="str">
        <f>IF(I3824="","",IF(J3824="IN","",IF(COUNTIF($B$2:B3824,B3824)=1,1,"")))</f>
        <v/>
      </c>
      <c r="G3824" s="1" t="str">
        <f>IF(I3824="","",COUNTIF($K$1:K3824,K3824))</f>
        <v/>
      </c>
      <c r="H3824" s="1" t="str">
        <f>IF(I3824="","",COUNTIF($G$2:G3824,1))</f>
        <v/>
      </c>
    </row>
    <row r="3825" spans="1:8" x14ac:dyDescent="0.2">
      <c r="A3825" s="1" t="str">
        <f t="shared" si="120"/>
        <v/>
      </c>
      <c r="B3825" s="1" t="str">
        <f t="shared" si="121"/>
        <v/>
      </c>
      <c r="C3825" s="1" t="str">
        <f>IF(I3825="","",IF(J3825="OUT","",IF(COUNTIF($A$2:A3825,A3825)=1,1,"")))</f>
        <v/>
      </c>
      <c r="D3825" s="1" t="str">
        <f>IF(I3825="","",IF(J3825="IN","",IF(COUNTIF($A$2:A3825,A3825)=1,1,"")))</f>
        <v/>
      </c>
      <c r="E3825" s="1" t="str">
        <f>IF(I3825="","",IF(J3825="OUT","",IF(COUNTIF(B$2:$B3825,B3825)=1,1,"")))</f>
        <v/>
      </c>
      <c r="F3825" s="1" t="str">
        <f>IF(I3825="","",IF(J3825="IN","",IF(COUNTIF($B$2:B3825,B3825)=1,1,"")))</f>
        <v/>
      </c>
      <c r="G3825" s="1" t="str">
        <f>IF(I3825="","",COUNTIF($K$1:K3825,K3825))</f>
        <v/>
      </c>
      <c r="H3825" s="1" t="str">
        <f>IF(I3825="","",COUNTIF($G$2:G3825,1))</f>
        <v/>
      </c>
    </row>
    <row r="3826" spans="1:8" x14ac:dyDescent="0.2">
      <c r="A3826" s="1" t="str">
        <f t="shared" si="120"/>
        <v/>
      </c>
      <c r="B3826" s="1" t="str">
        <f t="shared" si="121"/>
        <v/>
      </c>
      <c r="C3826" s="1" t="str">
        <f>IF(I3826="","",IF(J3826="OUT","",IF(COUNTIF($A$2:A3826,A3826)=1,1,"")))</f>
        <v/>
      </c>
      <c r="D3826" s="1" t="str">
        <f>IF(I3826="","",IF(J3826="IN","",IF(COUNTIF($A$2:A3826,A3826)=1,1,"")))</f>
        <v/>
      </c>
      <c r="E3826" s="1" t="str">
        <f>IF(I3826="","",IF(J3826="OUT","",IF(COUNTIF(B$2:$B3826,B3826)=1,1,"")))</f>
        <v/>
      </c>
      <c r="F3826" s="1" t="str">
        <f>IF(I3826="","",IF(J3826="IN","",IF(COUNTIF($B$2:B3826,B3826)=1,1,"")))</f>
        <v/>
      </c>
      <c r="G3826" s="1" t="str">
        <f>IF(I3826="","",COUNTIF($K$1:K3826,K3826))</f>
        <v/>
      </c>
      <c r="H3826" s="1" t="str">
        <f>IF(I3826="","",COUNTIF($G$2:G3826,1))</f>
        <v/>
      </c>
    </row>
    <row r="3827" spans="1:8" x14ac:dyDescent="0.2">
      <c r="A3827" s="1" t="str">
        <f t="shared" si="120"/>
        <v/>
      </c>
      <c r="B3827" s="1" t="str">
        <f t="shared" si="121"/>
        <v/>
      </c>
      <c r="C3827" s="1" t="str">
        <f>IF(I3827="","",IF(J3827="OUT","",IF(COUNTIF($A$2:A3827,A3827)=1,1,"")))</f>
        <v/>
      </c>
      <c r="D3827" s="1" t="str">
        <f>IF(I3827="","",IF(J3827="IN","",IF(COUNTIF($A$2:A3827,A3827)=1,1,"")))</f>
        <v/>
      </c>
      <c r="E3827" s="1" t="str">
        <f>IF(I3827="","",IF(J3827="OUT","",IF(COUNTIF(B$2:$B3827,B3827)=1,1,"")))</f>
        <v/>
      </c>
      <c r="F3827" s="1" t="str">
        <f>IF(I3827="","",IF(J3827="IN","",IF(COUNTIF($B$2:B3827,B3827)=1,1,"")))</f>
        <v/>
      </c>
      <c r="G3827" s="1" t="str">
        <f>IF(I3827="","",COUNTIF($K$1:K3827,K3827))</f>
        <v/>
      </c>
      <c r="H3827" s="1" t="str">
        <f>IF(I3827="","",COUNTIF($G$2:G3827,1))</f>
        <v/>
      </c>
    </row>
    <row r="3828" spans="1:8" x14ac:dyDescent="0.2">
      <c r="A3828" s="1" t="str">
        <f t="shared" si="120"/>
        <v/>
      </c>
      <c r="B3828" s="1" t="str">
        <f t="shared" si="121"/>
        <v/>
      </c>
      <c r="C3828" s="1" t="str">
        <f>IF(I3828="","",IF(J3828="OUT","",IF(COUNTIF($A$2:A3828,A3828)=1,1,"")))</f>
        <v/>
      </c>
      <c r="D3828" s="1" t="str">
        <f>IF(I3828="","",IF(J3828="IN","",IF(COUNTIF($A$2:A3828,A3828)=1,1,"")))</f>
        <v/>
      </c>
      <c r="E3828" s="1" t="str">
        <f>IF(I3828="","",IF(J3828="OUT","",IF(COUNTIF(B$2:$B3828,B3828)=1,1,"")))</f>
        <v/>
      </c>
      <c r="F3828" s="1" t="str">
        <f>IF(I3828="","",IF(J3828="IN","",IF(COUNTIF($B$2:B3828,B3828)=1,1,"")))</f>
        <v/>
      </c>
      <c r="G3828" s="1" t="str">
        <f>IF(I3828="","",COUNTIF($K$1:K3828,K3828))</f>
        <v/>
      </c>
      <c r="H3828" s="1" t="str">
        <f>IF(I3828="","",COUNTIF($G$2:G3828,1))</f>
        <v/>
      </c>
    </row>
    <row r="3829" spans="1:8" x14ac:dyDescent="0.2">
      <c r="A3829" s="1" t="str">
        <f t="shared" si="120"/>
        <v/>
      </c>
      <c r="B3829" s="1" t="str">
        <f t="shared" si="121"/>
        <v/>
      </c>
      <c r="C3829" s="1" t="str">
        <f>IF(I3829="","",IF(J3829="OUT","",IF(COUNTIF($A$2:A3829,A3829)=1,1,"")))</f>
        <v/>
      </c>
      <c r="D3829" s="1" t="str">
        <f>IF(I3829="","",IF(J3829="IN","",IF(COUNTIF($A$2:A3829,A3829)=1,1,"")))</f>
        <v/>
      </c>
      <c r="E3829" s="1" t="str">
        <f>IF(I3829="","",IF(J3829="OUT","",IF(COUNTIF(B$2:$B3829,B3829)=1,1,"")))</f>
        <v/>
      </c>
      <c r="F3829" s="1" t="str">
        <f>IF(I3829="","",IF(J3829="IN","",IF(COUNTIF($B$2:B3829,B3829)=1,1,"")))</f>
        <v/>
      </c>
      <c r="G3829" s="1" t="str">
        <f>IF(I3829="","",COUNTIF($K$1:K3829,K3829))</f>
        <v/>
      </c>
      <c r="H3829" s="1" t="str">
        <f>IF(I3829="","",COUNTIF($G$2:G3829,1))</f>
        <v/>
      </c>
    </row>
    <row r="3830" spans="1:8" x14ac:dyDescent="0.2">
      <c r="A3830" s="1" t="str">
        <f t="shared" si="120"/>
        <v/>
      </c>
      <c r="B3830" s="1" t="str">
        <f t="shared" si="121"/>
        <v/>
      </c>
      <c r="C3830" s="1" t="str">
        <f>IF(I3830="","",IF(J3830="OUT","",IF(COUNTIF($A$2:A3830,A3830)=1,1,"")))</f>
        <v/>
      </c>
      <c r="D3830" s="1" t="str">
        <f>IF(I3830="","",IF(J3830="IN","",IF(COUNTIF($A$2:A3830,A3830)=1,1,"")))</f>
        <v/>
      </c>
      <c r="E3830" s="1" t="str">
        <f>IF(I3830="","",IF(J3830="OUT","",IF(COUNTIF(B$2:$B3830,B3830)=1,1,"")))</f>
        <v/>
      </c>
      <c r="F3830" s="1" t="str">
        <f>IF(I3830="","",IF(J3830="IN","",IF(COUNTIF($B$2:B3830,B3830)=1,1,"")))</f>
        <v/>
      </c>
      <c r="G3830" s="1" t="str">
        <f>IF(I3830="","",COUNTIF($K$1:K3830,K3830))</f>
        <v/>
      </c>
      <c r="H3830" s="1" t="str">
        <f>IF(I3830="","",COUNTIF($G$2:G3830,1))</f>
        <v/>
      </c>
    </row>
    <row r="3831" spans="1:8" x14ac:dyDescent="0.2">
      <c r="A3831" s="1" t="str">
        <f t="shared" si="120"/>
        <v/>
      </c>
      <c r="B3831" s="1" t="str">
        <f t="shared" si="121"/>
        <v/>
      </c>
      <c r="C3831" s="1" t="str">
        <f>IF(I3831="","",IF(J3831="OUT","",IF(COUNTIF($A$2:A3831,A3831)=1,1,"")))</f>
        <v/>
      </c>
      <c r="D3831" s="1" t="str">
        <f>IF(I3831="","",IF(J3831="IN","",IF(COUNTIF($A$2:A3831,A3831)=1,1,"")))</f>
        <v/>
      </c>
      <c r="E3831" s="1" t="str">
        <f>IF(I3831="","",IF(J3831="OUT","",IF(COUNTIF(B$2:$B3831,B3831)=1,1,"")))</f>
        <v/>
      </c>
      <c r="F3831" s="1" t="str">
        <f>IF(I3831="","",IF(J3831="IN","",IF(COUNTIF($B$2:B3831,B3831)=1,1,"")))</f>
        <v/>
      </c>
      <c r="G3831" s="1" t="str">
        <f>IF(I3831="","",COUNTIF($K$1:K3831,K3831))</f>
        <v/>
      </c>
      <c r="H3831" s="1" t="str">
        <f>IF(I3831="","",COUNTIF($G$2:G3831,1))</f>
        <v/>
      </c>
    </row>
    <row r="3832" spans="1:8" x14ac:dyDescent="0.2">
      <c r="A3832" s="1" t="str">
        <f t="shared" si="120"/>
        <v/>
      </c>
      <c r="B3832" s="1" t="str">
        <f t="shared" si="121"/>
        <v/>
      </c>
      <c r="C3832" s="1" t="str">
        <f>IF(I3832="","",IF(J3832="OUT","",IF(COUNTIF($A$2:A3832,A3832)=1,1,"")))</f>
        <v/>
      </c>
      <c r="D3832" s="1" t="str">
        <f>IF(I3832="","",IF(J3832="IN","",IF(COUNTIF($A$2:A3832,A3832)=1,1,"")))</f>
        <v/>
      </c>
      <c r="E3832" s="1" t="str">
        <f>IF(I3832="","",IF(J3832="OUT","",IF(COUNTIF(B$2:$B3832,B3832)=1,1,"")))</f>
        <v/>
      </c>
      <c r="F3832" s="1" t="str">
        <f>IF(I3832="","",IF(J3832="IN","",IF(COUNTIF($B$2:B3832,B3832)=1,1,"")))</f>
        <v/>
      </c>
      <c r="G3832" s="1" t="str">
        <f>IF(I3832="","",COUNTIF($K$1:K3832,K3832))</f>
        <v/>
      </c>
      <c r="H3832" s="1" t="str">
        <f>IF(I3832="","",COUNTIF($G$2:G3832,1))</f>
        <v/>
      </c>
    </row>
    <row r="3833" spans="1:8" x14ac:dyDescent="0.2">
      <c r="A3833" s="1" t="str">
        <f t="shared" si="120"/>
        <v/>
      </c>
      <c r="B3833" s="1" t="str">
        <f t="shared" si="121"/>
        <v/>
      </c>
      <c r="C3833" s="1" t="str">
        <f>IF(I3833="","",IF(J3833="OUT","",IF(COUNTIF($A$2:A3833,A3833)=1,1,"")))</f>
        <v/>
      </c>
      <c r="D3833" s="1" t="str">
        <f>IF(I3833="","",IF(J3833="IN","",IF(COUNTIF($A$2:A3833,A3833)=1,1,"")))</f>
        <v/>
      </c>
      <c r="E3833" s="1" t="str">
        <f>IF(I3833="","",IF(J3833="OUT","",IF(COUNTIF(B$2:$B3833,B3833)=1,1,"")))</f>
        <v/>
      </c>
      <c r="F3833" s="1" t="str">
        <f>IF(I3833="","",IF(J3833="IN","",IF(COUNTIF($B$2:B3833,B3833)=1,1,"")))</f>
        <v/>
      </c>
      <c r="G3833" s="1" t="str">
        <f>IF(I3833="","",COUNTIF($K$1:K3833,K3833))</f>
        <v/>
      </c>
      <c r="H3833" s="1" t="str">
        <f>IF(I3833="","",COUNTIF($G$2:G3833,1))</f>
        <v/>
      </c>
    </row>
    <row r="3834" spans="1:8" x14ac:dyDescent="0.2">
      <c r="A3834" s="1" t="str">
        <f t="shared" si="120"/>
        <v/>
      </c>
      <c r="B3834" s="1" t="str">
        <f t="shared" si="121"/>
        <v/>
      </c>
      <c r="C3834" s="1" t="str">
        <f>IF(I3834="","",IF(J3834="OUT","",IF(COUNTIF($A$2:A3834,A3834)=1,1,"")))</f>
        <v/>
      </c>
      <c r="D3834" s="1" t="str">
        <f>IF(I3834="","",IF(J3834="IN","",IF(COUNTIF($A$2:A3834,A3834)=1,1,"")))</f>
        <v/>
      </c>
      <c r="E3834" s="1" t="str">
        <f>IF(I3834="","",IF(J3834="OUT","",IF(COUNTIF(B$2:$B3834,B3834)=1,1,"")))</f>
        <v/>
      </c>
      <c r="F3834" s="1" t="str">
        <f>IF(I3834="","",IF(J3834="IN","",IF(COUNTIF($B$2:B3834,B3834)=1,1,"")))</f>
        <v/>
      </c>
      <c r="G3834" s="1" t="str">
        <f>IF(I3834="","",COUNTIF($K$1:K3834,K3834))</f>
        <v/>
      </c>
      <c r="H3834" s="1" t="str">
        <f>IF(I3834="","",COUNTIF($G$2:G3834,1))</f>
        <v/>
      </c>
    </row>
    <row r="3835" spans="1:8" x14ac:dyDescent="0.2">
      <c r="A3835" s="1" t="str">
        <f t="shared" si="120"/>
        <v/>
      </c>
      <c r="B3835" s="1" t="str">
        <f t="shared" si="121"/>
        <v/>
      </c>
      <c r="C3835" s="1" t="str">
        <f>IF(I3835="","",IF(J3835="OUT","",IF(COUNTIF($A$2:A3835,A3835)=1,1,"")))</f>
        <v/>
      </c>
      <c r="D3835" s="1" t="str">
        <f>IF(I3835="","",IF(J3835="IN","",IF(COUNTIF($A$2:A3835,A3835)=1,1,"")))</f>
        <v/>
      </c>
      <c r="E3835" s="1" t="str">
        <f>IF(I3835="","",IF(J3835="OUT","",IF(COUNTIF(B$2:$B3835,B3835)=1,1,"")))</f>
        <v/>
      </c>
      <c r="F3835" s="1" t="str">
        <f>IF(I3835="","",IF(J3835="IN","",IF(COUNTIF($B$2:B3835,B3835)=1,1,"")))</f>
        <v/>
      </c>
      <c r="G3835" s="1" t="str">
        <f>IF(I3835="","",COUNTIF($K$1:K3835,K3835))</f>
        <v/>
      </c>
      <c r="H3835" s="1" t="str">
        <f>IF(I3835="","",COUNTIF($G$2:G3835,1))</f>
        <v/>
      </c>
    </row>
    <row r="3836" spans="1:8" x14ac:dyDescent="0.2">
      <c r="A3836" s="1" t="str">
        <f t="shared" si="120"/>
        <v/>
      </c>
      <c r="B3836" s="1" t="str">
        <f t="shared" si="121"/>
        <v/>
      </c>
      <c r="C3836" s="1" t="str">
        <f>IF(I3836="","",IF(J3836="OUT","",IF(COUNTIF($A$2:A3836,A3836)=1,1,"")))</f>
        <v/>
      </c>
      <c r="D3836" s="1" t="str">
        <f>IF(I3836="","",IF(J3836="IN","",IF(COUNTIF($A$2:A3836,A3836)=1,1,"")))</f>
        <v/>
      </c>
      <c r="E3836" s="1" t="str">
        <f>IF(I3836="","",IF(J3836="OUT","",IF(COUNTIF(B$2:$B3836,B3836)=1,1,"")))</f>
        <v/>
      </c>
      <c r="F3836" s="1" t="str">
        <f>IF(I3836="","",IF(J3836="IN","",IF(COUNTIF($B$2:B3836,B3836)=1,1,"")))</f>
        <v/>
      </c>
      <c r="G3836" s="1" t="str">
        <f>IF(I3836="","",COUNTIF($K$1:K3836,K3836))</f>
        <v/>
      </c>
      <c r="H3836" s="1" t="str">
        <f>IF(I3836="","",COUNTIF($G$2:G3836,1))</f>
        <v/>
      </c>
    </row>
    <row r="3837" spans="1:8" x14ac:dyDescent="0.2">
      <c r="A3837" s="1" t="str">
        <f t="shared" si="120"/>
        <v/>
      </c>
      <c r="B3837" s="1" t="str">
        <f t="shared" si="121"/>
        <v/>
      </c>
      <c r="C3837" s="1" t="str">
        <f>IF(I3837="","",IF(J3837="OUT","",IF(COUNTIF($A$2:A3837,A3837)=1,1,"")))</f>
        <v/>
      </c>
      <c r="D3837" s="1" t="str">
        <f>IF(I3837="","",IF(J3837="IN","",IF(COUNTIF($A$2:A3837,A3837)=1,1,"")))</f>
        <v/>
      </c>
      <c r="E3837" s="1" t="str">
        <f>IF(I3837="","",IF(J3837="OUT","",IF(COUNTIF(B$2:$B3837,B3837)=1,1,"")))</f>
        <v/>
      </c>
      <c r="F3837" s="1" t="str">
        <f>IF(I3837="","",IF(J3837="IN","",IF(COUNTIF($B$2:B3837,B3837)=1,1,"")))</f>
        <v/>
      </c>
      <c r="G3837" s="1" t="str">
        <f>IF(I3837="","",COUNTIF($K$1:K3837,K3837))</f>
        <v/>
      </c>
      <c r="H3837" s="1" t="str">
        <f>IF(I3837="","",COUNTIF($G$2:G3837,1))</f>
        <v/>
      </c>
    </row>
    <row r="3838" spans="1:8" x14ac:dyDescent="0.2">
      <c r="A3838" s="1" t="str">
        <f t="shared" si="120"/>
        <v/>
      </c>
      <c r="B3838" s="1" t="str">
        <f t="shared" si="121"/>
        <v/>
      </c>
      <c r="C3838" s="1" t="str">
        <f>IF(I3838="","",IF(J3838="OUT","",IF(COUNTIF($A$2:A3838,A3838)=1,1,"")))</f>
        <v/>
      </c>
      <c r="D3838" s="1" t="str">
        <f>IF(I3838="","",IF(J3838="IN","",IF(COUNTIF($A$2:A3838,A3838)=1,1,"")))</f>
        <v/>
      </c>
      <c r="E3838" s="1" t="str">
        <f>IF(I3838="","",IF(J3838="OUT","",IF(COUNTIF(B$2:$B3838,B3838)=1,1,"")))</f>
        <v/>
      </c>
      <c r="F3838" s="1" t="str">
        <f>IF(I3838="","",IF(J3838="IN","",IF(COUNTIF($B$2:B3838,B3838)=1,1,"")))</f>
        <v/>
      </c>
      <c r="G3838" s="1" t="str">
        <f>IF(I3838="","",COUNTIF($K$1:K3838,K3838))</f>
        <v/>
      </c>
      <c r="H3838" s="1" t="str">
        <f>IF(I3838="","",COUNTIF($G$2:G3838,1))</f>
        <v/>
      </c>
    </row>
    <row r="3839" spans="1:8" x14ac:dyDescent="0.2">
      <c r="A3839" s="1" t="str">
        <f t="shared" si="120"/>
        <v/>
      </c>
      <c r="B3839" s="1" t="str">
        <f t="shared" si="121"/>
        <v/>
      </c>
      <c r="C3839" s="1" t="str">
        <f>IF(I3839="","",IF(J3839="OUT","",IF(COUNTIF($A$2:A3839,A3839)=1,1,"")))</f>
        <v/>
      </c>
      <c r="D3839" s="1" t="str">
        <f>IF(I3839="","",IF(J3839="IN","",IF(COUNTIF($A$2:A3839,A3839)=1,1,"")))</f>
        <v/>
      </c>
      <c r="E3839" s="1" t="str">
        <f>IF(I3839="","",IF(J3839="OUT","",IF(COUNTIF(B$2:$B3839,B3839)=1,1,"")))</f>
        <v/>
      </c>
      <c r="F3839" s="1" t="str">
        <f>IF(I3839="","",IF(J3839="IN","",IF(COUNTIF($B$2:B3839,B3839)=1,1,"")))</f>
        <v/>
      </c>
      <c r="G3839" s="1" t="str">
        <f>IF(I3839="","",COUNTIF($K$1:K3839,K3839))</f>
        <v/>
      </c>
      <c r="H3839" s="1" t="str">
        <f>IF(I3839="","",COUNTIF($G$2:G3839,1))</f>
        <v/>
      </c>
    </row>
    <row r="3840" spans="1:8" x14ac:dyDescent="0.2">
      <c r="A3840" s="1" t="str">
        <f t="shared" si="120"/>
        <v/>
      </c>
      <c r="B3840" s="1" t="str">
        <f t="shared" si="121"/>
        <v/>
      </c>
      <c r="C3840" s="1" t="str">
        <f>IF(I3840="","",IF(J3840="OUT","",IF(COUNTIF($A$2:A3840,A3840)=1,1,"")))</f>
        <v/>
      </c>
      <c r="D3840" s="1" t="str">
        <f>IF(I3840="","",IF(J3840="IN","",IF(COUNTIF($A$2:A3840,A3840)=1,1,"")))</f>
        <v/>
      </c>
      <c r="E3840" s="1" t="str">
        <f>IF(I3840="","",IF(J3840="OUT","",IF(COUNTIF(B$2:$B3840,B3840)=1,1,"")))</f>
        <v/>
      </c>
      <c r="F3840" s="1" t="str">
        <f>IF(I3840="","",IF(J3840="IN","",IF(COUNTIF($B$2:B3840,B3840)=1,1,"")))</f>
        <v/>
      </c>
      <c r="G3840" s="1" t="str">
        <f>IF(I3840="","",COUNTIF($K$1:K3840,K3840))</f>
        <v/>
      </c>
      <c r="H3840" s="1" t="str">
        <f>IF(I3840="","",COUNTIF($G$2:G3840,1))</f>
        <v/>
      </c>
    </row>
    <row r="3841" spans="1:8" x14ac:dyDescent="0.2">
      <c r="A3841" s="1" t="str">
        <f t="shared" si="120"/>
        <v/>
      </c>
      <c r="B3841" s="1" t="str">
        <f t="shared" si="121"/>
        <v/>
      </c>
      <c r="C3841" s="1" t="str">
        <f>IF(I3841="","",IF(J3841="OUT","",IF(COUNTIF($A$2:A3841,A3841)=1,1,"")))</f>
        <v/>
      </c>
      <c r="D3841" s="1" t="str">
        <f>IF(I3841="","",IF(J3841="IN","",IF(COUNTIF($A$2:A3841,A3841)=1,1,"")))</f>
        <v/>
      </c>
      <c r="E3841" s="1" t="str">
        <f>IF(I3841="","",IF(J3841="OUT","",IF(COUNTIF(B$2:$B3841,B3841)=1,1,"")))</f>
        <v/>
      </c>
      <c r="F3841" s="1" t="str">
        <f>IF(I3841="","",IF(J3841="IN","",IF(COUNTIF($B$2:B3841,B3841)=1,1,"")))</f>
        <v/>
      </c>
      <c r="G3841" s="1" t="str">
        <f>IF(I3841="","",COUNTIF($K$1:K3841,K3841))</f>
        <v/>
      </c>
      <c r="H3841" s="1" t="str">
        <f>IF(I3841="","",COUNTIF($G$2:G3841,1))</f>
        <v/>
      </c>
    </row>
    <row r="3842" spans="1:8" x14ac:dyDescent="0.2">
      <c r="A3842" s="1" t="str">
        <f t="shared" si="120"/>
        <v/>
      </c>
      <c r="B3842" s="1" t="str">
        <f t="shared" si="121"/>
        <v/>
      </c>
      <c r="C3842" s="1" t="str">
        <f>IF(I3842="","",IF(J3842="OUT","",IF(COUNTIF($A$2:A3842,A3842)=1,1,"")))</f>
        <v/>
      </c>
      <c r="D3842" s="1" t="str">
        <f>IF(I3842="","",IF(J3842="IN","",IF(COUNTIF($A$2:A3842,A3842)=1,1,"")))</f>
        <v/>
      </c>
      <c r="E3842" s="1" t="str">
        <f>IF(I3842="","",IF(J3842="OUT","",IF(COUNTIF(B$2:$B3842,B3842)=1,1,"")))</f>
        <v/>
      </c>
      <c r="F3842" s="1" t="str">
        <f>IF(I3842="","",IF(J3842="IN","",IF(COUNTIF($B$2:B3842,B3842)=1,1,"")))</f>
        <v/>
      </c>
      <c r="G3842" s="1" t="str">
        <f>IF(I3842="","",COUNTIF($K$1:K3842,K3842))</f>
        <v/>
      </c>
      <c r="H3842" s="1" t="str">
        <f>IF(I3842="","",COUNTIF($G$2:G3842,1))</f>
        <v/>
      </c>
    </row>
    <row r="3843" spans="1:8" x14ac:dyDescent="0.2">
      <c r="A3843" s="1" t="str">
        <f t="shared" si="120"/>
        <v/>
      </c>
      <c r="B3843" s="1" t="str">
        <f t="shared" si="121"/>
        <v/>
      </c>
      <c r="C3843" s="1" t="str">
        <f>IF(I3843="","",IF(J3843="OUT","",IF(COUNTIF($A$2:A3843,A3843)=1,1,"")))</f>
        <v/>
      </c>
      <c r="D3843" s="1" t="str">
        <f>IF(I3843="","",IF(J3843="IN","",IF(COUNTIF($A$2:A3843,A3843)=1,1,"")))</f>
        <v/>
      </c>
      <c r="E3843" s="1" t="str">
        <f>IF(I3843="","",IF(J3843="OUT","",IF(COUNTIF(B$2:$B3843,B3843)=1,1,"")))</f>
        <v/>
      </c>
      <c r="F3843" s="1" t="str">
        <f>IF(I3843="","",IF(J3843="IN","",IF(COUNTIF($B$2:B3843,B3843)=1,1,"")))</f>
        <v/>
      </c>
      <c r="G3843" s="1" t="str">
        <f>IF(I3843="","",COUNTIF($K$1:K3843,K3843))</f>
        <v/>
      </c>
      <c r="H3843" s="1" t="str">
        <f>IF(I3843="","",COUNTIF($G$2:G3843,1))</f>
        <v/>
      </c>
    </row>
    <row r="3844" spans="1:8" x14ac:dyDescent="0.2">
      <c r="A3844" s="1" t="str">
        <f t="shared" si="120"/>
        <v/>
      </c>
      <c r="B3844" s="1" t="str">
        <f t="shared" si="121"/>
        <v/>
      </c>
      <c r="C3844" s="1" t="str">
        <f>IF(I3844="","",IF(J3844="OUT","",IF(COUNTIF($A$2:A3844,A3844)=1,1,"")))</f>
        <v/>
      </c>
      <c r="D3844" s="1" t="str">
        <f>IF(I3844="","",IF(J3844="IN","",IF(COUNTIF($A$2:A3844,A3844)=1,1,"")))</f>
        <v/>
      </c>
      <c r="E3844" s="1" t="str">
        <f>IF(I3844="","",IF(J3844="OUT","",IF(COUNTIF(B$2:$B3844,B3844)=1,1,"")))</f>
        <v/>
      </c>
      <c r="F3844" s="1" t="str">
        <f>IF(I3844="","",IF(J3844="IN","",IF(COUNTIF($B$2:B3844,B3844)=1,1,"")))</f>
        <v/>
      </c>
      <c r="G3844" s="1" t="str">
        <f>IF(I3844="","",COUNTIF($K$1:K3844,K3844))</f>
        <v/>
      </c>
      <c r="H3844" s="1" t="str">
        <f>IF(I3844="","",COUNTIF($G$2:G3844,1))</f>
        <v/>
      </c>
    </row>
    <row r="3845" spans="1:8" x14ac:dyDescent="0.2">
      <c r="A3845" s="1" t="str">
        <f t="shared" si="120"/>
        <v/>
      </c>
      <c r="B3845" s="1" t="str">
        <f t="shared" si="121"/>
        <v/>
      </c>
      <c r="C3845" s="1" t="str">
        <f>IF(I3845="","",IF(J3845="OUT","",IF(COUNTIF($A$2:A3845,A3845)=1,1,"")))</f>
        <v/>
      </c>
      <c r="D3845" s="1" t="str">
        <f>IF(I3845="","",IF(J3845="IN","",IF(COUNTIF($A$2:A3845,A3845)=1,1,"")))</f>
        <v/>
      </c>
      <c r="E3845" s="1" t="str">
        <f>IF(I3845="","",IF(J3845="OUT","",IF(COUNTIF(B$2:$B3845,B3845)=1,1,"")))</f>
        <v/>
      </c>
      <c r="F3845" s="1" t="str">
        <f>IF(I3845="","",IF(J3845="IN","",IF(COUNTIF($B$2:B3845,B3845)=1,1,"")))</f>
        <v/>
      </c>
      <c r="G3845" s="1" t="str">
        <f>IF(I3845="","",COUNTIF($K$1:K3845,K3845))</f>
        <v/>
      </c>
      <c r="H3845" s="1" t="str">
        <f>IF(I3845="","",COUNTIF($G$2:G3845,1))</f>
        <v/>
      </c>
    </row>
    <row r="3846" spans="1:8" x14ac:dyDescent="0.2">
      <c r="A3846" s="1" t="str">
        <f t="shared" si="120"/>
        <v/>
      </c>
      <c r="B3846" s="1" t="str">
        <f t="shared" si="121"/>
        <v/>
      </c>
      <c r="C3846" s="1" t="str">
        <f>IF(I3846="","",IF(J3846="OUT","",IF(COUNTIF($A$2:A3846,A3846)=1,1,"")))</f>
        <v/>
      </c>
      <c r="D3846" s="1" t="str">
        <f>IF(I3846="","",IF(J3846="IN","",IF(COUNTIF($A$2:A3846,A3846)=1,1,"")))</f>
        <v/>
      </c>
      <c r="E3846" s="1" t="str">
        <f>IF(I3846="","",IF(J3846="OUT","",IF(COUNTIF(B$2:$B3846,B3846)=1,1,"")))</f>
        <v/>
      </c>
      <c r="F3846" s="1" t="str">
        <f>IF(I3846="","",IF(J3846="IN","",IF(COUNTIF($B$2:B3846,B3846)=1,1,"")))</f>
        <v/>
      </c>
      <c r="G3846" s="1" t="str">
        <f>IF(I3846="","",COUNTIF($K$1:K3846,K3846))</f>
        <v/>
      </c>
      <c r="H3846" s="1" t="str">
        <f>IF(I3846="","",COUNTIF($G$2:G3846,1))</f>
        <v/>
      </c>
    </row>
    <row r="3847" spans="1:8" x14ac:dyDescent="0.2">
      <c r="A3847" s="1" t="str">
        <f t="shared" si="120"/>
        <v/>
      </c>
      <c r="B3847" s="1" t="str">
        <f t="shared" si="121"/>
        <v/>
      </c>
      <c r="C3847" s="1" t="str">
        <f>IF(I3847="","",IF(J3847="OUT","",IF(COUNTIF($A$2:A3847,A3847)=1,1,"")))</f>
        <v/>
      </c>
      <c r="D3847" s="1" t="str">
        <f>IF(I3847="","",IF(J3847="IN","",IF(COUNTIF($A$2:A3847,A3847)=1,1,"")))</f>
        <v/>
      </c>
      <c r="E3847" s="1" t="str">
        <f>IF(I3847="","",IF(J3847="OUT","",IF(COUNTIF(B$2:$B3847,B3847)=1,1,"")))</f>
        <v/>
      </c>
      <c r="F3847" s="1" t="str">
        <f>IF(I3847="","",IF(J3847="IN","",IF(COUNTIF($B$2:B3847,B3847)=1,1,"")))</f>
        <v/>
      </c>
      <c r="G3847" s="1" t="str">
        <f>IF(I3847="","",COUNTIF($K$1:K3847,K3847))</f>
        <v/>
      </c>
      <c r="H3847" s="1" t="str">
        <f>IF(I3847="","",COUNTIF($G$2:G3847,1))</f>
        <v/>
      </c>
    </row>
    <row r="3848" spans="1:8" x14ac:dyDescent="0.2">
      <c r="A3848" s="1" t="str">
        <f t="shared" si="120"/>
        <v/>
      </c>
      <c r="B3848" s="1" t="str">
        <f t="shared" si="121"/>
        <v/>
      </c>
      <c r="C3848" s="1" t="str">
        <f>IF(I3848="","",IF(J3848="OUT","",IF(COUNTIF($A$2:A3848,A3848)=1,1,"")))</f>
        <v/>
      </c>
      <c r="D3848" s="1" t="str">
        <f>IF(I3848="","",IF(J3848="IN","",IF(COUNTIF($A$2:A3848,A3848)=1,1,"")))</f>
        <v/>
      </c>
      <c r="E3848" s="1" t="str">
        <f>IF(I3848="","",IF(J3848="OUT","",IF(COUNTIF(B$2:$B3848,B3848)=1,1,"")))</f>
        <v/>
      </c>
      <c r="F3848" s="1" t="str">
        <f>IF(I3848="","",IF(J3848="IN","",IF(COUNTIF($B$2:B3848,B3848)=1,1,"")))</f>
        <v/>
      </c>
      <c r="G3848" s="1" t="str">
        <f>IF(I3848="","",COUNTIF($K$1:K3848,K3848))</f>
        <v/>
      </c>
      <c r="H3848" s="1" t="str">
        <f>IF(I3848="","",COUNTIF($G$2:G3848,1))</f>
        <v/>
      </c>
    </row>
    <row r="3849" spans="1:8" x14ac:dyDescent="0.2">
      <c r="A3849" s="1" t="str">
        <f t="shared" si="120"/>
        <v/>
      </c>
      <c r="B3849" s="1" t="str">
        <f t="shared" si="121"/>
        <v/>
      </c>
      <c r="C3849" s="1" t="str">
        <f>IF(I3849="","",IF(J3849="OUT","",IF(COUNTIF($A$2:A3849,A3849)=1,1,"")))</f>
        <v/>
      </c>
      <c r="D3849" s="1" t="str">
        <f>IF(I3849="","",IF(J3849="IN","",IF(COUNTIF($A$2:A3849,A3849)=1,1,"")))</f>
        <v/>
      </c>
      <c r="E3849" s="1" t="str">
        <f>IF(I3849="","",IF(J3849="OUT","",IF(COUNTIF(B$2:$B3849,B3849)=1,1,"")))</f>
        <v/>
      </c>
      <c r="F3849" s="1" t="str">
        <f>IF(I3849="","",IF(J3849="IN","",IF(COUNTIF($B$2:B3849,B3849)=1,1,"")))</f>
        <v/>
      </c>
      <c r="G3849" s="1" t="str">
        <f>IF(I3849="","",COUNTIF($K$1:K3849,K3849))</f>
        <v/>
      </c>
      <c r="H3849" s="1" t="str">
        <f>IF(I3849="","",COUNTIF($G$2:G3849,1))</f>
        <v/>
      </c>
    </row>
    <row r="3850" spans="1:8" x14ac:dyDescent="0.2">
      <c r="A3850" s="1" t="str">
        <f t="shared" si="120"/>
        <v/>
      </c>
      <c r="B3850" s="1" t="str">
        <f t="shared" si="121"/>
        <v/>
      </c>
      <c r="C3850" s="1" t="str">
        <f>IF(I3850="","",IF(J3850="OUT","",IF(COUNTIF($A$2:A3850,A3850)=1,1,"")))</f>
        <v/>
      </c>
      <c r="D3850" s="1" t="str">
        <f>IF(I3850="","",IF(J3850="IN","",IF(COUNTIF($A$2:A3850,A3850)=1,1,"")))</f>
        <v/>
      </c>
      <c r="E3850" s="1" t="str">
        <f>IF(I3850="","",IF(J3850="OUT","",IF(COUNTIF(B$2:$B3850,B3850)=1,1,"")))</f>
        <v/>
      </c>
      <c r="F3850" s="1" t="str">
        <f>IF(I3850="","",IF(J3850="IN","",IF(COUNTIF($B$2:B3850,B3850)=1,1,"")))</f>
        <v/>
      </c>
      <c r="G3850" s="1" t="str">
        <f>IF(I3850="","",COUNTIF($K$1:K3850,K3850))</f>
        <v/>
      </c>
      <c r="H3850" s="1" t="str">
        <f>IF(I3850="","",COUNTIF($G$2:G3850,1))</f>
        <v/>
      </c>
    </row>
    <row r="3851" spans="1:8" x14ac:dyDescent="0.2">
      <c r="A3851" s="1" t="str">
        <f t="shared" si="120"/>
        <v/>
      </c>
      <c r="B3851" s="1" t="str">
        <f t="shared" si="121"/>
        <v/>
      </c>
      <c r="C3851" s="1" t="str">
        <f>IF(I3851="","",IF(J3851="OUT","",IF(COUNTIF($A$2:A3851,A3851)=1,1,"")))</f>
        <v/>
      </c>
      <c r="D3851" s="1" t="str">
        <f>IF(I3851="","",IF(J3851="IN","",IF(COUNTIF($A$2:A3851,A3851)=1,1,"")))</f>
        <v/>
      </c>
      <c r="E3851" s="1" t="str">
        <f>IF(I3851="","",IF(J3851="OUT","",IF(COUNTIF(B$2:$B3851,B3851)=1,1,"")))</f>
        <v/>
      </c>
      <c r="F3851" s="1" t="str">
        <f>IF(I3851="","",IF(J3851="IN","",IF(COUNTIF($B$2:B3851,B3851)=1,1,"")))</f>
        <v/>
      </c>
      <c r="G3851" s="1" t="str">
        <f>IF(I3851="","",COUNTIF($K$1:K3851,K3851))</f>
        <v/>
      </c>
      <c r="H3851" s="1" t="str">
        <f>IF(I3851="","",COUNTIF($G$2:G3851,1))</f>
        <v/>
      </c>
    </row>
    <row r="3852" spans="1:8" x14ac:dyDescent="0.2">
      <c r="A3852" s="1" t="str">
        <f t="shared" si="120"/>
        <v/>
      </c>
      <c r="B3852" s="1" t="str">
        <f t="shared" si="121"/>
        <v/>
      </c>
      <c r="C3852" s="1" t="str">
        <f>IF(I3852="","",IF(J3852="OUT","",IF(COUNTIF($A$2:A3852,A3852)=1,1,"")))</f>
        <v/>
      </c>
      <c r="D3852" s="1" t="str">
        <f>IF(I3852="","",IF(J3852="IN","",IF(COUNTIF($A$2:A3852,A3852)=1,1,"")))</f>
        <v/>
      </c>
      <c r="E3852" s="1" t="str">
        <f>IF(I3852="","",IF(J3852="OUT","",IF(COUNTIF(B$2:$B3852,B3852)=1,1,"")))</f>
        <v/>
      </c>
      <c r="F3852" s="1" t="str">
        <f>IF(I3852="","",IF(J3852="IN","",IF(COUNTIF($B$2:B3852,B3852)=1,1,"")))</f>
        <v/>
      </c>
      <c r="G3852" s="1" t="str">
        <f>IF(I3852="","",COUNTIF($K$1:K3852,K3852))</f>
        <v/>
      </c>
      <c r="H3852" s="1" t="str">
        <f>IF(I3852="","",COUNTIF($G$2:G3852,1))</f>
        <v/>
      </c>
    </row>
    <row r="3853" spans="1:8" x14ac:dyDescent="0.2">
      <c r="A3853" s="1" t="str">
        <f t="shared" si="120"/>
        <v/>
      </c>
      <c r="B3853" s="1" t="str">
        <f t="shared" si="121"/>
        <v/>
      </c>
      <c r="C3853" s="1" t="str">
        <f>IF(I3853="","",IF(J3853="OUT","",IF(COUNTIF($A$2:A3853,A3853)=1,1,"")))</f>
        <v/>
      </c>
      <c r="D3853" s="1" t="str">
        <f>IF(I3853="","",IF(J3853="IN","",IF(COUNTIF($A$2:A3853,A3853)=1,1,"")))</f>
        <v/>
      </c>
      <c r="E3853" s="1" t="str">
        <f>IF(I3853="","",IF(J3853="OUT","",IF(COUNTIF(B$2:$B3853,B3853)=1,1,"")))</f>
        <v/>
      </c>
      <c r="F3853" s="1" t="str">
        <f>IF(I3853="","",IF(J3853="IN","",IF(COUNTIF($B$2:B3853,B3853)=1,1,"")))</f>
        <v/>
      </c>
      <c r="G3853" s="1" t="str">
        <f>IF(I3853="","",COUNTIF($K$1:K3853,K3853))</f>
        <v/>
      </c>
      <c r="H3853" s="1" t="str">
        <f>IF(I3853="","",COUNTIF($G$2:G3853,1))</f>
        <v/>
      </c>
    </row>
    <row r="3854" spans="1:8" x14ac:dyDescent="0.2">
      <c r="A3854" s="1" t="str">
        <f t="shared" si="120"/>
        <v/>
      </c>
      <c r="B3854" s="1" t="str">
        <f t="shared" si="121"/>
        <v/>
      </c>
      <c r="C3854" s="1" t="str">
        <f>IF(I3854="","",IF(J3854="OUT","",IF(COUNTIF($A$2:A3854,A3854)=1,1,"")))</f>
        <v/>
      </c>
      <c r="D3854" s="1" t="str">
        <f>IF(I3854="","",IF(J3854="IN","",IF(COUNTIF($A$2:A3854,A3854)=1,1,"")))</f>
        <v/>
      </c>
      <c r="E3854" s="1" t="str">
        <f>IF(I3854="","",IF(J3854="OUT","",IF(COUNTIF(B$2:$B3854,B3854)=1,1,"")))</f>
        <v/>
      </c>
      <c r="F3854" s="1" t="str">
        <f>IF(I3854="","",IF(J3854="IN","",IF(COUNTIF($B$2:B3854,B3854)=1,1,"")))</f>
        <v/>
      </c>
      <c r="G3854" s="1" t="str">
        <f>IF(I3854="","",COUNTIF($K$1:K3854,K3854))</f>
        <v/>
      </c>
      <c r="H3854" s="1" t="str">
        <f>IF(I3854="","",COUNTIF($G$2:G3854,1))</f>
        <v/>
      </c>
    </row>
    <row r="3855" spans="1:8" x14ac:dyDescent="0.2">
      <c r="A3855" s="1" t="str">
        <f t="shared" si="120"/>
        <v/>
      </c>
      <c r="B3855" s="1" t="str">
        <f t="shared" si="121"/>
        <v/>
      </c>
      <c r="C3855" s="1" t="str">
        <f>IF(I3855="","",IF(J3855="OUT","",IF(COUNTIF($A$2:A3855,A3855)=1,1,"")))</f>
        <v/>
      </c>
      <c r="D3855" s="1" t="str">
        <f>IF(I3855="","",IF(J3855="IN","",IF(COUNTIF($A$2:A3855,A3855)=1,1,"")))</f>
        <v/>
      </c>
      <c r="E3855" s="1" t="str">
        <f>IF(I3855="","",IF(J3855="OUT","",IF(COUNTIF(B$2:$B3855,B3855)=1,1,"")))</f>
        <v/>
      </c>
      <c r="F3855" s="1" t="str">
        <f>IF(I3855="","",IF(J3855="IN","",IF(COUNTIF($B$2:B3855,B3855)=1,1,"")))</f>
        <v/>
      </c>
      <c r="G3855" s="1" t="str">
        <f>IF(I3855="","",COUNTIF($K$1:K3855,K3855))</f>
        <v/>
      </c>
      <c r="H3855" s="1" t="str">
        <f>IF(I3855="","",COUNTIF($G$2:G3855,1))</f>
        <v/>
      </c>
    </row>
    <row r="3856" spans="1:8" x14ac:dyDescent="0.2">
      <c r="A3856" s="1" t="str">
        <f t="shared" si="120"/>
        <v/>
      </c>
      <c r="B3856" s="1" t="str">
        <f t="shared" si="121"/>
        <v/>
      </c>
      <c r="C3856" s="1" t="str">
        <f>IF(I3856="","",IF(J3856="OUT","",IF(COUNTIF($A$2:A3856,A3856)=1,1,"")))</f>
        <v/>
      </c>
      <c r="D3856" s="1" t="str">
        <f>IF(I3856="","",IF(J3856="IN","",IF(COUNTIF($A$2:A3856,A3856)=1,1,"")))</f>
        <v/>
      </c>
      <c r="E3856" s="1" t="str">
        <f>IF(I3856="","",IF(J3856="OUT","",IF(COUNTIF(B$2:$B3856,B3856)=1,1,"")))</f>
        <v/>
      </c>
      <c r="F3856" s="1" t="str">
        <f>IF(I3856="","",IF(J3856="IN","",IF(COUNTIF($B$2:B3856,B3856)=1,1,"")))</f>
        <v/>
      </c>
      <c r="G3856" s="1" t="str">
        <f>IF(I3856="","",COUNTIF($K$1:K3856,K3856))</f>
        <v/>
      </c>
      <c r="H3856" s="1" t="str">
        <f>IF(I3856="","",COUNTIF($G$2:G3856,1))</f>
        <v/>
      </c>
    </row>
    <row r="3857" spans="1:8" x14ac:dyDescent="0.2">
      <c r="A3857" s="1" t="str">
        <f t="shared" si="120"/>
        <v/>
      </c>
      <c r="B3857" s="1" t="str">
        <f t="shared" si="121"/>
        <v/>
      </c>
      <c r="C3857" s="1" t="str">
        <f>IF(I3857="","",IF(J3857="OUT","",IF(COUNTIF($A$2:A3857,A3857)=1,1,"")))</f>
        <v/>
      </c>
      <c r="D3857" s="1" t="str">
        <f>IF(I3857="","",IF(J3857="IN","",IF(COUNTIF($A$2:A3857,A3857)=1,1,"")))</f>
        <v/>
      </c>
      <c r="E3857" s="1" t="str">
        <f>IF(I3857="","",IF(J3857="OUT","",IF(COUNTIF(B$2:$B3857,B3857)=1,1,"")))</f>
        <v/>
      </c>
      <c r="F3857" s="1" t="str">
        <f>IF(I3857="","",IF(J3857="IN","",IF(COUNTIF($B$2:B3857,B3857)=1,1,"")))</f>
        <v/>
      </c>
      <c r="G3857" s="1" t="str">
        <f>IF(I3857="","",COUNTIF($K$1:K3857,K3857))</f>
        <v/>
      </c>
      <c r="H3857" s="1" t="str">
        <f>IF(I3857="","",COUNTIF($G$2:G3857,1))</f>
        <v/>
      </c>
    </row>
    <row r="3858" spans="1:8" x14ac:dyDescent="0.2">
      <c r="A3858" s="1" t="str">
        <f t="shared" si="120"/>
        <v/>
      </c>
      <c r="B3858" s="1" t="str">
        <f t="shared" si="121"/>
        <v/>
      </c>
      <c r="C3858" s="1" t="str">
        <f>IF(I3858="","",IF(J3858="OUT","",IF(COUNTIF($A$2:A3858,A3858)=1,1,"")))</f>
        <v/>
      </c>
      <c r="D3858" s="1" t="str">
        <f>IF(I3858="","",IF(J3858="IN","",IF(COUNTIF($A$2:A3858,A3858)=1,1,"")))</f>
        <v/>
      </c>
      <c r="E3858" s="1" t="str">
        <f>IF(I3858="","",IF(J3858="OUT","",IF(COUNTIF(B$2:$B3858,B3858)=1,1,"")))</f>
        <v/>
      </c>
      <c r="F3858" s="1" t="str">
        <f>IF(I3858="","",IF(J3858="IN","",IF(COUNTIF($B$2:B3858,B3858)=1,1,"")))</f>
        <v/>
      </c>
      <c r="G3858" s="1" t="str">
        <f>IF(I3858="","",COUNTIF($K$1:K3858,K3858))</f>
        <v/>
      </c>
      <c r="H3858" s="1" t="str">
        <f>IF(I3858="","",COUNTIF($G$2:G3858,1))</f>
        <v/>
      </c>
    </row>
    <row r="3859" spans="1:8" x14ac:dyDescent="0.2">
      <c r="A3859" s="1" t="str">
        <f t="shared" si="120"/>
        <v/>
      </c>
      <c r="B3859" s="1" t="str">
        <f t="shared" si="121"/>
        <v/>
      </c>
      <c r="C3859" s="1" t="str">
        <f>IF(I3859="","",IF(J3859="OUT","",IF(COUNTIF($A$2:A3859,A3859)=1,1,"")))</f>
        <v/>
      </c>
      <c r="D3859" s="1" t="str">
        <f>IF(I3859="","",IF(J3859="IN","",IF(COUNTIF($A$2:A3859,A3859)=1,1,"")))</f>
        <v/>
      </c>
      <c r="E3859" s="1" t="str">
        <f>IF(I3859="","",IF(J3859="OUT","",IF(COUNTIF(B$2:$B3859,B3859)=1,1,"")))</f>
        <v/>
      </c>
      <c r="F3859" s="1" t="str">
        <f>IF(I3859="","",IF(J3859="IN","",IF(COUNTIF($B$2:B3859,B3859)=1,1,"")))</f>
        <v/>
      </c>
      <c r="G3859" s="1" t="str">
        <f>IF(I3859="","",COUNTIF($K$1:K3859,K3859))</f>
        <v/>
      </c>
      <c r="H3859" s="1" t="str">
        <f>IF(I3859="","",COUNTIF($G$2:G3859,1))</f>
        <v/>
      </c>
    </row>
    <row r="3860" spans="1:8" x14ac:dyDescent="0.2">
      <c r="A3860" s="1" t="str">
        <f t="shared" si="120"/>
        <v/>
      </c>
      <c r="B3860" s="1" t="str">
        <f t="shared" si="121"/>
        <v/>
      </c>
      <c r="C3860" s="1" t="str">
        <f>IF(I3860="","",IF(J3860="OUT","",IF(COUNTIF($A$2:A3860,A3860)=1,1,"")))</f>
        <v/>
      </c>
      <c r="D3860" s="1" t="str">
        <f>IF(I3860="","",IF(J3860="IN","",IF(COUNTIF($A$2:A3860,A3860)=1,1,"")))</f>
        <v/>
      </c>
      <c r="E3860" s="1" t="str">
        <f>IF(I3860="","",IF(J3860="OUT","",IF(COUNTIF(B$2:$B3860,B3860)=1,1,"")))</f>
        <v/>
      </c>
      <c r="F3860" s="1" t="str">
        <f>IF(I3860="","",IF(J3860="IN","",IF(COUNTIF($B$2:B3860,B3860)=1,1,"")))</f>
        <v/>
      </c>
      <c r="G3860" s="1" t="str">
        <f>IF(I3860="","",COUNTIF($K$1:K3860,K3860))</f>
        <v/>
      </c>
      <c r="H3860" s="1" t="str">
        <f>IF(I3860="","",COUNTIF($G$2:G3860,1))</f>
        <v/>
      </c>
    </row>
    <row r="3861" spans="1:8" x14ac:dyDescent="0.2">
      <c r="A3861" s="1" t="str">
        <f t="shared" si="120"/>
        <v/>
      </c>
      <c r="B3861" s="1" t="str">
        <f t="shared" si="121"/>
        <v/>
      </c>
      <c r="C3861" s="1" t="str">
        <f>IF(I3861="","",IF(J3861="OUT","",IF(COUNTIF($A$2:A3861,A3861)=1,1,"")))</f>
        <v/>
      </c>
      <c r="D3861" s="1" t="str">
        <f>IF(I3861="","",IF(J3861="IN","",IF(COUNTIF($A$2:A3861,A3861)=1,1,"")))</f>
        <v/>
      </c>
      <c r="E3861" s="1" t="str">
        <f>IF(I3861="","",IF(J3861="OUT","",IF(COUNTIF(B$2:$B3861,B3861)=1,1,"")))</f>
        <v/>
      </c>
      <c r="F3861" s="1" t="str">
        <f>IF(I3861="","",IF(J3861="IN","",IF(COUNTIF($B$2:B3861,B3861)=1,1,"")))</f>
        <v/>
      </c>
      <c r="G3861" s="1" t="str">
        <f>IF(I3861="","",COUNTIF($K$1:K3861,K3861))</f>
        <v/>
      </c>
      <c r="H3861" s="1" t="str">
        <f>IF(I3861="","",COUNTIF($G$2:G3861,1))</f>
        <v/>
      </c>
    </row>
    <row r="3862" spans="1:8" x14ac:dyDescent="0.2">
      <c r="A3862" s="1" t="str">
        <f t="shared" si="120"/>
        <v/>
      </c>
      <c r="B3862" s="1" t="str">
        <f t="shared" si="121"/>
        <v/>
      </c>
      <c r="C3862" s="1" t="str">
        <f>IF(I3862="","",IF(J3862="OUT","",IF(COUNTIF($A$2:A3862,A3862)=1,1,"")))</f>
        <v/>
      </c>
      <c r="D3862" s="1" t="str">
        <f>IF(I3862="","",IF(J3862="IN","",IF(COUNTIF($A$2:A3862,A3862)=1,1,"")))</f>
        <v/>
      </c>
      <c r="E3862" s="1" t="str">
        <f>IF(I3862="","",IF(J3862="OUT","",IF(COUNTIF(B$2:$B3862,B3862)=1,1,"")))</f>
        <v/>
      </c>
      <c r="F3862" s="1" t="str">
        <f>IF(I3862="","",IF(J3862="IN","",IF(COUNTIF($B$2:B3862,B3862)=1,1,"")))</f>
        <v/>
      </c>
      <c r="G3862" s="1" t="str">
        <f>IF(I3862="","",COUNTIF($K$1:K3862,K3862))</f>
        <v/>
      </c>
      <c r="H3862" s="1" t="str">
        <f>IF(I3862="","",COUNTIF($G$2:G3862,1))</f>
        <v/>
      </c>
    </row>
    <row r="3863" spans="1:8" x14ac:dyDescent="0.2">
      <c r="A3863" s="1" t="str">
        <f t="shared" si="120"/>
        <v/>
      </c>
      <c r="B3863" s="1" t="str">
        <f t="shared" si="121"/>
        <v/>
      </c>
      <c r="C3863" s="1" t="str">
        <f>IF(I3863="","",IF(J3863="OUT","",IF(COUNTIF($A$2:A3863,A3863)=1,1,"")))</f>
        <v/>
      </c>
      <c r="D3863" s="1" t="str">
        <f>IF(I3863="","",IF(J3863="IN","",IF(COUNTIF($A$2:A3863,A3863)=1,1,"")))</f>
        <v/>
      </c>
      <c r="E3863" s="1" t="str">
        <f>IF(I3863="","",IF(J3863="OUT","",IF(COUNTIF(B$2:$B3863,B3863)=1,1,"")))</f>
        <v/>
      </c>
      <c r="F3863" s="1" t="str">
        <f>IF(I3863="","",IF(J3863="IN","",IF(COUNTIF($B$2:B3863,B3863)=1,1,"")))</f>
        <v/>
      </c>
      <c r="G3863" s="1" t="str">
        <f>IF(I3863="","",COUNTIF($K$1:K3863,K3863))</f>
        <v/>
      </c>
      <c r="H3863" s="1" t="str">
        <f>IF(I3863="","",COUNTIF($G$2:G3863,1))</f>
        <v/>
      </c>
    </row>
    <row r="3864" spans="1:8" x14ac:dyDescent="0.2">
      <c r="A3864" s="1" t="str">
        <f t="shared" si="120"/>
        <v/>
      </c>
      <c r="B3864" s="1" t="str">
        <f t="shared" si="121"/>
        <v/>
      </c>
      <c r="C3864" s="1" t="str">
        <f>IF(I3864="","",IF(J3864="OUT","",IF(COUNTIF($A$2:A3864,A3864)=1,1,"")))</f>
        <v/>
      </c>
      <c r="D3864" s="1" t="str">
        <f>IF(I3864="","",IF(J3864="IN","",IF(COUNTIF($A$2:A3864,A3864)=1,1,"")))</f>
        <v/>
      </c>
      <c r="E3864" s="1" t="str">
        <f>IF(I3864="","",IF(J3864="OUT","",IF(COUNTIF(B$2:$B3864,B3864)=1,1,"")))</f>
        <v/>
      </c>
      <c r="F3864" s="1" t="str">
        <f>IF(I3864="","",IF(J3864="IN","",IF(COUNTIF($B$2:B3864,B3864)=1,1,"")))</f>
        <v/>
      </c>
      <c r="G3864" s="1" t="str">
        <f>IF(I3864="","",COUNTIF($K$1:K3864,K3864))</f>
        <v/>
      </c>
      <c r="H3864" s="1" t="str">
        <f>IF(I3864="","",COUNTIF($G$2:G3864,1))</f>
        <v/>
      </c>
    </row>
    <row r="3865" spans="1:8" x14ac:dyDescent="0.2">
      <c r="A3865" s="1" t="str">
        <f t="shared" si="120"/>
        <v/>
      </c>
      <c r="B3865" s="1" t="str">
        <f t="shared" si="121"/>
        <v/>
      </c>
      <c r="C3865" s="1" t="str">
        <f>IF(I3865="","",IF(J3865="OUT","",IF(COUNTIF($A$2:A3865,A3865)=1,1,"")))</f>
        <v/>
      </c>
      <c r="D3865" s="1" t="str">
        <f>IF(I3865="","",IF(J3865="IN","",IF(COUNTIF($A$2:A3865,A3865)=1,1,"")))</f>
        <v/>
      </c>
      <c r="E3865" s="1" t="str">
        <f>IF(I3865="","",IF(J3865="OUT","",IF(COUNTIF(B$2:$B3865,B3865)=1,1,"")))</f>
        <v/>
      </c>
      <c r="F3865" s="1" t="str">
        <f>IF(I3865="","",IF(J3865="IN","",IF(COUNTIF($B$2:B3865,B3865)=1,1,"")))</f>
        <v/>
      </c>
      <c r="G3865" s="1" t="str">
        <f>IF(I3865="","",COUNTIF($K$1:K3865,K3865))</f>
        <v/>
      </c>
      <c r="H3865" s="1" t="str">
        <f>IF(I3865="","",COUNTIF($G$2:G3865,1))</f>
        <v/>
      </c>
    </row>
    <row r="3866" spans="1:8" x14ac:dyDescent="0.2">
      <c r="A3866" s="1" t="str">
        <f t="shared" si="120"/>
        <v/>
      </c>
      <c r="B3866" s="1" t="str">
        <f t="shared" si="121"/>
        <v/>
      </c>
      <c r="C3866" s="1" t="str">
        <f>IF(I3866="","",IF(J3866="OUT","",IF(COUNTIF($A$2:A3866,A3866)=1,1,"")))</f>
        <v/>
      </c>
      <c r="D3866" s="1" t="str">
        <f>IF(I3866="","",IF(J3866="IN","",IF(COUNTIF($A$2:A3866,A3866)=1,1,"")))</f>
        <v/>
      </c>
      <c r="E3866" s="1" t="str">
        <f>IF(I3866="","",IF(J3866="OUT","",IF(COUNTIF(B$2:$B3866,B3866)=1,1,"")))</f>
        <v/>
      </c>
      <c r="F3866" s="1" t="str">
        <f>IF(I3866="","",IF(J3866="IN","",IF(COUNTIF($B$2:B3866,B3866)=1,1,"")))</f>
        <v/>
      </c>
      <c r="G3866" s="1" t="str">
        <f>IF(I3866="","",COUNTIF($K$1:K3866,K3866))</f>
        <v/>
      </c>
      <c r="H3866" s="1" t="str">
        <f>IF(I3866="","",COUNTIF($G$2:G3866,1))</f>
        <v/>
      </c>
    </row>
    <row r="3867" spans="1:8" x14ac:dyDescent="0.2">
      <c r="A3867" s="1" t="str">
        <f t="shared" si="120"/>
        <v/>
      </c>
      <c r="B3867" s="1" t="str">
        <f t="shared" si="121"/>
        <v/>
      </c>
      <c r="C3867" s="1" t="str">
        <f>IF(I3867="","",IF(J3867="OUT","",IF(COUNTIF($A$2:A3867,A3867)=1,1,"")))</f>
        <v/>
      </c>
      <c r="D3867" s="1" t="str">
        <f>IF(I3867="","",IF(J3867="IN","",IF(COUNTIF($A$2:A3867,A3867)=1,1,"")))</f>
        <v/>
      </c>
      <c r="E3867" s="1" t="str">
        <f>IF(I3867="","",IF(J3867="OUT","",IF(COUNTIF(B$2:$B3867,B3867)=1,1,"")))</f>
        <v/>
      </c>
      <c r="F3867" s="1" t="str">
        <f>IF(I3867="","",IF(J3867="IN","",IF(COUNTIF($B$2:B3867,B3867)=1,1,"")))</f>
        <v/>
      </c>
      <c r="G3867" s="1" t="str">
        <f>IF(I3867="","",COUNTIF($K$1:K3867,K3867))</f>
        <v/>
      </c>
      <c r="H3867" s="1" t="str">
        <f>IF(I3867="","",COUNTIF($G$2:G3867,1))</f>
        <v/>
      </c>
    </row>
    <row r="3868" spans="1:8" x14ac:dyDescent="0.2">
      <c r="A3868" s="1" t="str">
        <f t="shared" si="120"/>
        <v/>
      </c>
      <c r="B3868" s="1" t="str">
        <f t="shared" si="121"/>
        <v/>
      </c>
      <c r="C3868" s="1" t="str">
        <f>IF(I3868="","",IF(J3868="OUT","",IF(COUNTIF($A$2:A3868,A3868)=1,1,"")))</f>
        <v/>
      </c>
      <c r="D3868" s="1" t="str">
        <f>IF(I3868="","",IF(J3868="IN","",IF(COUNTIF($A$2:A3868,A3868)=1,1,"")))</f>
        <v/>
      </c>
      <c r="E3868" s="1" t="str">
        <f>IF(I3868="","",IF(J3868="OUT","",IF(COUNTIF(B$2:$B3868,B3868)=1,1,"")))</f>
        <v/>
      </c>
      <c r="F3868" s="1" t="str">
        <f>IF(I3868="","",IF(J3868="IN","",IF(COUNTIF($B$2:B3868,B3868)=1,1,"")))</f>
        <v/>
      </c>
      <c r="G3868" s="1" t="str">
        <f>IF(I3868="","",COUNTIF($K$1:K3868,K3868))</f>
        <v/>
      </c>
      <c r="H3868" s="1" t="str">
        <f>IF(I3868="","",COUNTIF($G$2:G3868,1))</f>
        <v/>
      </c>
    </row>
    <row r="3869" spans="1:8" x14ac:dyDescent="0.2">
      <c r="A3869" s="1" t="str">
        <f t="shared" si="120"/>
        <v/>
      </c>
      <c r="B3869" s="1" t="str">
        <f t="shared" si="121"/>
        <v/>
      </c>
      <c r="C3869" s="1" t="str">
        <f>IF(I3869="","",IF(J3869="OUT","",IF(COUNTIF($A$2:A3869,A3869)=1,1,"")))</f>
        <v/>
      </c>
      <c r="D3869" s="1" t="str">
        <f>IF(I3869="","",IF(J3869="IN","",IF(COUNTIF($A$2:A3869,A3869)=1,1,"")))</f>
        <v/>
      </c>
      <c r="E3869" s="1" t="str">
        <f>IF(I3869="","",IF(J3869="OUT","",IF(COUNTIF(B$2:$B3869,B3869)=1,1,"")))</f>
        <v/>
      </c>
      <c r="F3869" s="1" t="str">
        <f>IF(I3869="","",IF(J3869="IN","",IF(COUNTIF($B$2:B3869,B3869)=1,1,"")))</f>
        <v/>
      </c>
      <c r="G3869" s="1" t="str">
        <f>IF(I3869="","",COUNTIF($K$1:K3869,K3869))</f>
        <v/>
      </c>
      <c r="H3869" s="1" t="str">
        <f>IF(I3869="","",COUNTIF($G$2:G3869,1))</f>
        <v/>
      </c>
    </row>
    <row r="3870" spans="1:8" x14ac:dyDescent="0.2">
      <c r="A3870" s="1" t="str">
        <f t="shared" si="120"/>
        <v/>
      </c>
      <c r="B3870" s="1" t="str">
        <f t="shared" si="121"/>
        <v/>
      </c>
      <c r="C3870" s="1" t="str">
        <f>IF(I3870="","",IF(J3870="OUT","",IF(COUNTIF($A$2:A3870,A3870)=1,1,"")))</f>
        <v/>
      </c>
      <c r="D3870" s="1" t="str">
        <f>IF(I3870="","",IF(J3870="IN","",IF(COUNTIF($A$2:A3870,A3870)=1,1,"")))</f>
        <v/>
      </c>
      <c r="E3870" s="1" t="str">
        <f>IF(I3870="","",IF(J3870="OUT","",IF(COUNTIF(B$2:$B3870,B3870)=1,1,"")))</f>
        <v/>
      </c>
      <c r="F3870" s="1" t="str">
        <f>IF(I3870="","",IF(J3870="IN","",IF(COUNTIF($B$2:B3870,B3870)=1,1,"")))</f>
        <v/>
      </c>
      <c r="G3870" s="1" t="str">
        <f>IF(I3870="","",COUNTIF($K$1:K3870,K3870))</f>
        <v/>
      </c>
      <c r="H3870" s="1" t="str">
        <f>IF(I3870="","",COUNTIF($G$2:G3870,1))</f>
        <v/>
      </c>
    </row>
    <row r="3871" spans="1:8" x14ac:dyDescent="0.2">
      <c r="A3871" s="1" t="str">
        <f t="shared" si="120"/>
        <v/>
      </c>
      <c r="B3871" s="1" t="str">
        <f t="shared" si="121"/>
        <v/>
      </c>
      <c r="C3871" s="1" t="str">
        <f>IF(I3871="","",IF(J3871="OUT","",IF(COUNTIF($A$2:A3871,A3871)=1,1,"")))</f>
        <v/>
      </c>
      <c r="D3871" s="1" t="str">
        <f>IF(I3871="","",IF(J3871="IN","",IF(COUNTIF($A$2:A3871,A3871)=1,1,"")))</f>
        <v/>
      </c>
      <c r="E3871" s="1" t="str">
        <f>IF(I3871="","",IF(J3871="OUT","",IF(COUNTIF(B$2:$B3871,B3871)=1,1,"")))</f>
        <v/>
      </c>
      <c r="F3871" s="1" t="str">
        <f>IF(I3871="","",IF(J3871="IN","",IF(COUNTIF($B$2:B3871,B3871)=1,1,"")))</f>
        <v/>
      </c>
      <c r="G3871" s="1" t="str">
        <f>IF(I3871="","",COUNTIF($K$1:K3871,K3871))</f>
        <v/>
      </c>
      <c r="H3871" s="1" t="str">
        <f>IF(I3871="","",COUNTIF($G$2:G3871,1))</f>
        <v/>
      </c>
    </row>
    <row r="3872" spans="1:8" x14ac:dyDescent="0.2">
      <c r="A3872" s="1" t="str">
        <f t="shared" si="120"/>
        <v/>
      </c>
      <c r="B3872" s="1" t="str">
        <f t="shared" si="121"/>
        <v/>
      </c>
      <c r="C3872" s="1" t="str">
        <f>IF(I3872="","",IF(J3872="OUT","",IF(COUNTIF($A$2:A3872,A3872)=1,1,"")))</f>
        <v/>
      </c>
      <c r="D3872" s="1" t="str">
        <f>IF(I3872="","",IF(J3872="IN","",IF(COUNTIF($A$2:A3872,A3872)=1,1,"")))</f>
        <v/>
      </c>
      <c r="E3872" s="1" t="str">
        <f>IF(I3872="","",IF(J3872="OUT","",IF(COUNTIF(B$2:$B3872,B3872)=1,1,"")))</f>
        <v/>
      </c>
      <c r="F3872" s="1" t="str">
        <f>IF(I3872="","",IF(J3872="IN","",IF(COUNTIF($B$2:B3872,B3872)=1,1,"")))</f>
        <v/>
      </c>
      <c r="G3872" s="1" t="str">
        <f>IF(I3872="","",COUNTIF($K$1:K3872,K3872))</f>
        <v/>
      </c>
      <c r="H3872" s="1" t="str">
        <f>IF(I3872="","",COUNTIF($G$2:G3872,1))</f>
        <v/>
      </c>
    </row>
    <row r="3873" spans="1:8" x14ac:dyDescent="0.2">
      <c r="A3873" s="1" t="str">
        <f t="shared" si="120"/>
        <v/>
      </c>
      <c r="B3873" s="1" t="str">
        <f t="shared" si="121"/>
        <v/>
      </c>
      <c r="C3873" s="1" t="str">
        <f>IF(I3873="","",IF(J3873="OUT","",IF(COUNTIF($A$2:A3873,A3873)=1,1,"")))</f>
        <v/>
      </c>
      <c r="D3873" s="1" t="str">
        <f>IF(I3873="","",IF(J3873="IN","",IF(COUNTIF($A$2:A3873,A3873)=1,1,"")))</f>
        <v/>
      </c>
      <c r="E3873" s="1" t="str">
        <f>IF(I3873="","",IF(J3873="OUT","",IF(COUNTIF(B$2:$B3873,B3873)=1,1,"")))</f>
        <v/>
      </c>
      <c r="F3873" s="1" t="str">
        <f>IF(I3873="","",IF(J3873="IN","",IF(COUNTIF($B$2:B3873,B3873)=1,1,"")))</f>
        <v/>
      </c>
      <c r="G3873" s="1" t="str">
        <f>IF(I3873="","",COUNTIF($K$1:K3873,K3873))</f>
        <v/>
      </c>
      <c r="H3873" s="1" t="str">
        <f>IF(I3873="","",COUNTIF($G$2:G3873,1))</f>
        <v/>
      </c>
    </row>
    <row r="3874" spans="1:8" x14ac:dyDescent="0.2">
      <c r="A3874" s="1" t="str">
        <f t="shared" si="120"/>
        <v/>
      </c>
      <c r="B3874" s="1" t="str">
        <f t="shared" si="121"/>
        <v/>
      </c>
      <c r="C3874" s="1" t="str">
        <f>IF(I3874="","",IF(J3874="OUT","",IF(COUNTIF($A$2:A3874,A3874)=1,1,"")))</f>
        <v/>
      </c>
      <c r="D3874" s="1" t="str">
        <f>IF(I3874="","",IF(J3874="IN","",IF(COUNTIF($A$2:A3874,A3874)=1,1,"")))</f>
        <v/>
      </c>
      <c r="E3874" s="1" t="str">
        <f>IF(I3874="","",IF(J3874="OUT","",IF(COUNTIF(B$2:$B3874,B3874)=1,1,"")))</f>
        <v/>
      </c>
      <c r="F3874" s="1" t="str">
        <f>IF(I3874="","",IF(J3874="IN","",IF(COUNTIF($B$2:B3874,B3874)=1,1,"")))</f>
        <v/>
      </c>
      <c r="G3874" s="1" t="str">
        <f>IF(I3874="","",COUNTIF($K$1:K3874,K3874))</f>
        <v/>
      </c>
      <c r="H3874" s="1" t="str">
        <f>IF(I3874="","",COUNTIF($G$2:G3874,1))</f>
        <v/>
      </c>
    </row>
    <row r="3875" spans="1:8" x14ac:dyDescent="0.2">
      <c r="A3875" s="1" t="str">
        <f t="shared" si="120"/>
        <v/>
      </c>
      <c r="B3875" s="1" t="str">
        <f t="shared" si="121"/>
        <v/>
      </c>
      <c r="C3875" s="1" t="str">
        <f>IF(I3875="","",IF(J3875="OUT","",IF(COUNTIF($A$2:A3875,A3875)=1,1,"")))</f>
        <v/>
      </c>
      <c r="D3875" s="1" t="str">
        <f>IF(I3875="","",IF(J3875="IN","",IF(COUNTIF($A$2:A3875,A3875)=1,1,"")))</f>
        <v/>
      </c>
      <c r="E3875" s="1" t="str">
        <f>IF(I3875="","",IF(J3875="OUT","",IF(COUNTIF(B$2:$B3875,B3875)=1,1,"")))</f>
        <v/>
      </c>
      <c r="F3875" s="1" t="str">
        <f>IF(I3875="","",IF(J3875="IN","",IF(COUNTIF($B$2:B3875,B3875)=1,1,"")))</f>
        <v/>
      </c>
      <c r="G3875" s="1" t="str">
        <f>IF(I3875="","",COUNTIF($K$1:K3875,K3875))</f>
        <v/>
      </c>
      <c r="H3875" s="1" t="str">
        <f>IF(I3875="","",COUNTIF($G$2:G3875,1))</f>
        <v/>
      </c>
    </row>
    <row r="3876" spans="1:8" x14ac:dyDescent="0.2">
      <c r="A3876" s="1" t="str">
        <f t="shared" ref="A3876:A3939" si="122">IF(I3876="","",L3876&amp;"-"&amp;K3876&amp;"-"&amp;I3876&amp;"-"&amp;J3876)</f>
        <v/>
      </c>
      <c r="B3876" s="1" t="str">
        <f t="shared" ref="B3876:B3939" si="123">IF(I3876="","",L3876&amp;"-"&amp;K3876&amp;"-"&amp;J3876)</f>
        <v/>
      </c>
      <c r="C3876" s="1" t="str">
        <f>IF(I3876="","",IF(J3876="OUT","",IF(COUNTIF($A$2:A3876,A3876)=1,1,"")))</f>
        <v/>
      </c>
      <c r="D3876" s="1" t="str">
        <f>IF(I3876="","",IF(J3876="IN","",IF(COUNTIF($A$2:A3876,A3876)=1,1,"")))</f>
        <v/>
      </c>
      <c r="E3876" s="1" t="str">
        <f>IF(I3876="","",IF(J3876="OUT","",IF(COUNTIF(B$2:$B3876,B3876)=1,1,"")))</f>
        <v/>
      </c>
      <c r="F3876" s="1" t="str">
        <f>IF(I3876="","",IF(J3876="IN","",IF(COUNTIF($B$2:B3876,B3876)=1,1,"")))</f>
        <v/>
      </c>
      <c r="G3876" s="1" t="str">
        <f>IF(I3876="","",COUNTIF($K$1:K3876,K3876))</f>
        <v/>
      </c>
      <c r="H3876" s="1" t="str">
        <f>IF(I3876="","",COUNTIF($G$2:G3876,1))</f>
        <v/>
      </c>
    </row>
    <row r="3877" spans="1:8" x14ac:dyDescent="0.2">
      <c r="A3877" s="1" t="str">
        <f t="shared" si="122"/>
        <v/>
      </c>
      <c r="B3877" s="1" t="str">
        <f t="shared" si="123"/>
        <v/>
      </c>
      <c r="C3877" s="1" t="str">
        <f>IF(I3877="","",IF(J3877="OUT","",IF(COUNTIF($A$2:A3877,A3877)=1,1,"")))</f>
        <v/>
      </c>
      <c r="D3877" s="1" t="str">
        <f>IF(I3877="","",IF(J3877="IN","",IF(COUNTIF($A$2:A3877,A3877)=1,1,"")))</f>
        <v/>
      </c>
      <c r="E3877" s="1" t="str">
        <f>IF(I3877="","",IF(J3877="OUT","",IF(COUNTIF(B$2:$B3877,B3877)=1,1,"")))</f>
        <v/>
      </c>
      <c r="F3877" s="1" t="str">
        <f>IF(I3877="","",IF(J3877="IN","",IF(COUNTIF($B$2:B3877,B3877)=1,1,"")))</f>
        <v/>
      </c>
      <c r="G3877" s="1" t="str">
        <f>IF(I3877="","",COUNTIF($K$1:K3877,K3877))</f>
        <v/>
      </c>
      <c r="H3877" s="1" t="str">
        <f>IF(I3877="","",COUNTIF($G$2:G3877,1))</f>
        <v/>
      </c>
    </row>
    <row r="3878" spans="1:8" x14ac:dyDescent="0.2">
      <c r="A3878" s="1" t="str">
        <f t="shared" si="122"/>
        <v/>
      </c>
      <c r="B3878" s="1" t="str">
        <f t="shared" si="123"/>
        <v/>
      </c>
      <c r="C3878" s="1" t="str">
        <f>IF(I3878="","",IF(J3878="OUT","",IF(COUNTIF($A$2:A3878,A3878)=1,1,"")))</f>
        <v/>
      </c>
      <c r="D3878" s="1" t="str">
        <f>IF(I3878="","",IF(J3878="IN","",IF(COUNTIF($A$2:A3878,A3878)=1,1,"")))</f>
        <v/>
      </c>
      <c r="E3878" s="1" t="str">
        <f>IF(I3878="","",IF(J3878="OUT","",IF(COUNTIF(B$2:$B3878,B3878)=1,1,"")))</f>
        <v/>
      </c>
      <c r="F3878" s="1" t="str">
        <f>IF(I3878="","",IF(J3878="IN","",IF(COUNTIF($B$2:B3878,B3878)=1,1,"")))</f>
        <v/>
      </c>
      <c r="G3878" s="1" t="str">
        <f>IF(I3878="","",COUNTIF($K$1:K3878,K3878))</f>
        <v/>
      </c>
      <c r="H3878" s="1" t="str">
        <f>IF(I3878="","",COUNTIF($G$2:G3878,1))</f>
        <v/>
      </c>
    </row>
    <row r="3879" spans="1:8" x14ac:dyDescent="0.2">
      <c r="A3879" s="1" t="str">
        <f t="shared" si="122"/>
        <v/>
      </c>
      <c r="B3879" s="1" t="str">
        <f t="shared" si="123"/>
        <v/>
      </c>
      <c r="C3879" s="1" t="str">
        <f>IF(I3879="","",IF(J3879="OUT","",IF(COUNTIF($A$2:A3879,A3879)=1,1,"")))</f>
        <v/>
      </c>
      <c r="D3879" s="1" t="str">
        <f>IF(I3879="","",IF(J3879="IN","",IF(COUNTIF($A$2:A3879,A3879)=1,1,"")))</f>
        <v/>
      </c>
      <c r="E3879" s="1" t="str">
        <f>IF(I3879="","",IF(J3879="OUT","",IF(COUNTIF(B$2:$B3879,B3879)=1,1,"")))</f>
        <v/>
      </c>
      <c r="F3879" s="1" t="str">
        <f>IF(I3879="","",IF(J3879="IN","",IF(COUNTIF($B$2:B3879,B3879)=1,1,"")))</f>
        <v/>
      </c>
      <c r="G3879" s="1" t="str">
        <f>IF(I3879="","",COUNTIF($K$1:K3879,K3879))</f>
        <v/>
      </c>
      <c r="H3879" s="1" t="str">
        <f>IF(I3879="","",COUNTIF($G$2:G3879,1))</f>
        <v/>
      </c>
    </row>
    <row r="3880" spans="1:8" x14ac:dyDescent="0.2">
      <c r="A3880" s="1" t="str">
        <f t="shared" si="122"/>
        <v/>
      </c>
      <c r="B3880" s="1" t="str">
        <f t="shared" si="123"/>
        <v/>
      </c>
      <c r="C3880" s="1" t="str">
        <f>IF(I3880="","",IF(J3880="OUT","",IF(COUNTIF($A$2:A3880,A3880)=1,1,"")))</f>
        <v/>
      </c>
      <c r="D3880" s="1" t="str">
        <f>IF(I3880="","",IF(J3880="IN","",IF(COUNTIF($A$2:A3880,A3880)=1,1,"")))</f>
        <v/>
      </c>
      <c r="E3880" s="1" t="str">
        <f>IF(I3880="","",IF(J3880="OUT","",IF(COUNTIF(B$2:$B3880,B3880)=1,1,"")))</f>
        <v/>
      </c>
      <c r="F3880" s="1" t="str">
        <f>IF(I3880="","",IF(J3880="IN","",IF(COUNTIF($B$2:B3880,B3880)=1,1,"")))</f>
        <v/>
      </c>
      <c r="G3880" s="1" t="str">
        <f>IF(I3880="","",COUNTIF($K$1:K3880,K3880))</f>
        <v/>
      </c>
      <c r="H3880" s="1" t="str">
        <f>IF(I3880="","",COUNTIF($G$2:G3880,1))</f>
        <v/>
      </c>
    </row>
    <row r="3881" spans="1:8" x14ac:dyDescent="0.2">
      <c r="A3881" s="1" t="str">
        <f t="shared" si="122"/>
        <v/>
      </c>
      <c r="B3881" s="1" t="str">
        <f t="shared" si="123"/>
        <v/>
      </c>
      <c r="C3881" s="1" t="str">
        <f>IF(I3881="","",IF(J3881="OUT","",IF(COUNTIF($A$2:A3881,A3881)=1,1,"")))</f>
        <v/>
      </c>
      <c r="D3881" s="1" t="str">
        <f>IF(I3881="","",IF(J3881="IN","",IF(COUNTIF($A$2:A3881,A3881)=1,1,"")))</f>
        <v/>
      </c>
      <c r="E3881" s="1" t="str">
        <f>IF(I3881="","",IF(J3881="OUT","",IF(COUNTIF(B$2:$B3881,B3881)=1,1,"")))</f>
        <v/>
      </c>
      <c r="F3881" s="1" t="str">
        <f>IF(I3881="","",IF(J3881="IN","",IF(COUNTIF($B$2:B3881,B3881)=1,1,"")))</f>
        <v/>
      </c>
      <c r="G3881" s="1" t="str">
        <f>IF(I3881="","",COUNTIF($K$1:K3881,K3881))</f>
        <v/>
      </c>
      <c r="H3881" s="1" t="str">
        <f>IF(I3881="","",COUNTIF($G$2:G3881,1))</f>
        <v/>
      </c>
    </row>
    <row r="3882" spans="1:8" x14ac:dyDescent="0.2">
      <c r="A3882" s="1" t="str">
        <f t="shared" si="122"/>
        <v/>
      </c>
      <c r="B3882" s="1" t="str">
        <f t="shared" si="123"/>
        <v/>
      </c>
      <c r="C3882" s="1" t="str">
        <f>IF(I3882="","",IF(J3882="OUT","",IF(COUNTIF($A$2:A3882,A3882)=1,1,"")))</f>
        <v/>
      </c>
      <c r="D3882" s="1" t="str">
        <f>IF(I3882="","",IF(J3882="IN","",IF(COUNTIF($A$2:A3882,A3882)=1,1,"")))</f>
        <v/>
      </c>
      <c r="E3882" s="1" t="str">
        <f>IF(I3882="","",IF(J3882="OUT","",IF(COUNTIF(B$2:$B3882,B3882)=1,1,"")))</f>
        <v/>
      </c>
      <c r="F3882" s="1" t="str">
        <f>IF(I3882="","",IF(J3882="IN","",IF(COUNTIF($B$2:B3882,B3882)=1,1,"")))</f>
        <v/>
      </c>
      <c r="G3882" s="1" t="str">
        <f>IF(I3882="","",COUNTIF($K$1:K3882,K3882))</f>
        <v/>
      </c>
      <c r="H3882" s="1" t="str">
        <f>IF(I3882="","",COUNTIF($G$2:G3882,1))</f>
        <v/>
      </c>
    </row>
    <row r="3883" spans="1:8" x14ac:dyDescent="0.2">
      <c r="A3883" s="1" t="str">
        <f t="shared" si="122"/>
        <v/>
      </c>
      <c r="B3883" s="1" t="str">
        <f t="shared" si="123"/>
        <v/>
      </c>
      <c r="C3883" s="1" t="str">
        <f>IF(I3883="","",IF(J3883="OUT","",IF(COUNTIF($A$2:A3883,A3883)=1,1,"")))</f>
        <v/>
      </c>
      <c r="D3883" s="1" t="str">
        <f>IF(I3883="","",IF(J3883="IN","",IF(COUNTIF($A$2:A3883,A3883)=1,1,"")))</f>
        <v/>
      </c>
      <c r="E3883" s="1" t="str">
        <f>IF(I3883="","",IF(J3883="OUT","",IF(COUNTIF(B$2:$B3883,B3883)=1,1,"")))</f>
        <v/>
      </c>
      <c r="F3883" s="1" t="str">
        <f>IF(I3883="","",IF(J3883="IN","",IF(COUNTIF($B$2:B3883,B3883)=1,1,"")))</f>
        <v/>
      </c>
      <c r="G3883" s="1" t="str">
        <f>IF(I3883="","",COUNTIF($K$1:K3883,K3883))</f>
        <v/>
      </c>
      <c r="H3883" s="1" t="str">
        <f>IF(I3883="","",COUNTIF($G$2:G3883,1))</f>
        <v/>
      </c>
    </row>
    <row r="3884" spans="1:8" x14ac:dyDescent="0.2">
      <c r="A3884" s="1" t="str">
        <f t="shared" si="122"/>
        <v/>
      </c>
      <c r="B3884" s="1" t="str">
        <f t="shared" si="123"/>
        <v/>
      </c>
      <c r="C3884" s="1" t="str">
        <f>IF(I3884="","",IF(J3884="OUT","",IF(COUNTIF($A$2:A3884,A3884)=1,1,"")))</f>
        <v/>
      </c>
      <c r="D3884" s="1" t="str">
        <f>IF(I3884="","",IF(J3884="IN","",IF(COUNTIF($A$2:A3884,A3884)=1,1,"")))</f>
        <v/>
      </c>
      <c r="E3884" s="1" t="str">
        <f>IF(I3884="","",IF(J3884="OUT","",IF(COUNTIF(B$2:$B3884,B3884)=1,1,"")))</f>
        <v/>
      </c>
      <c r="F3884" s="1" t="str">
        <f>IF(I3884="","",IF(J3884="IN","",IF(COUNTIF($B$2:B3884,B3884)=1,1,"")))</f>
        <v/>
      </c>
      <c r="G3884" s="1" t="str">
        <f>IF(I3884="","",COUNTIF($K$1:K3884,K3884))</f>
        <v/>
      </c>
      <c r="H3884" s="1" t="str">
        <f>IF(I3884="","",COUNTIF($G$2:G3884,1))</f>
        <v/>
      </c>
    </row>
    <row r="3885" spans="1:8" x14ac:dyDescent="0.2">
      <c r="A3885" s="1" t="str">
        <f t="shared" si="122"/>
        <v/>
      </c>
      <c r="B3885" s="1" t="str">
        <f t="shared" si="123"/>
        <v/>
      </c>
      <c r="C3885" s="1" t="str">
        <f>IF(I3885="","",IF(J3885="OUT","",IF(COUNTIF($A$2:A3885,A3885)=1,1,"")))</f>
        <v/>
      </c>
      <c r="D3885" s="1" t="str">
        <f>IF(I3885="","",IF(J3885="IN","",IF(COUNTIF($A$2:A3885,A3885)=1,1,"")))</f>
        <v/>
      </c>
      <c r="E3885" s="1" t="str">
        <f>IF(I3885="","",IF(J3885="OUT","",IF(COUNTIF(B$2:$B3885,B3885)=1,1,"")))</f>
        <v/>
      </c>
      <c r="F3885" s="1" t="str">
        <f>IF(I3885="","",IF(J3885="IN","",IF(COUNTIF($B$2:B3885,B3885)=1,1,"")))</f>
        <v/>
      </c>
      <c r="G3885" s="1" t="str">
        <f>IF(I3885="","",COUNTIF($K$1:K3885,K3885))</f>
        <v/>
      </c>
      <c r="H3885" s="1" t="str">
        <f>IF(I3885="","",COUNTIF($G$2:G3885,1))</f>
        <v/>
      </c>
    </row>
    <row r="3886" spans="1:8" x14ac:dyDescent="0.2">
      <c r="A3886" s="1" t="str">
        <f t="shared" si="122"/>
        <v/>
      </c>
      <c r="B3886" s="1" t="str">
        <f t="shared" si="123"/>
        <v/>
      </c>
      <c r="C3886" s="1" t="str">
        <f>IF(I3886="","",IF(J3886="OUT","",IF(COUNTIF($A$2:A3886,A3886)=1,1,"")))</f>
        <v/>
      </c>
      <c r="D3886" s="1" t="str">
        <f>IF(I3886="","",IF(J3886="IN","",IF(COUNTIF($A$2:A3886,A3886)=1,1,"")))</f>
        <v/>
      </c>
      <c r="E3886" s="1" t="str">
        <f>IF(I3886="","",IF(J3886="OUT","",IF(COUNTIF(B$2:$B3886,B3886)=1,1,"")))</f>
        <v/>
      </c>
      <c r="F3886" s="1" t="str">
        <f>IF(I3886="","",IF(J3886="IN","",IF(COUNTIF($B$2:B3886,B3886)=1,1,"")))</f>
        <v/>
      </c>
      <c r="G3886" s="1" t="str">
        <f>IF(I3886="","",COUNTIF($K$1:K3886,K3886))</f>
        <v/>
      </c>
      <c r="H3886" s="1" t="str">
        <f>IF(I3886="","",COUNTIF($G$2:G3886,1))</f>
        <v/>
      </c>
    </row>
    <row r="3887" spans="1:8" x14ac:dyDescent="0.2">
      <c r="A3887" s="1" t="str">
        <f t="shared" si="122"/>
        <v/>
      </c>
      <c r="B3887" s="1" t="str">
        <f t="shared" si="123"/>
        <v/>
      </c>
      <c r="C3887" s="1" t="str">
        <f>IF(I3887="","",IF(J3887="OUT","",IF(COUNTIF($A$2:A3887,A3887)=1,1,"")))</f>
        <v/>
      </c>
      <c r="D3887" s="1" t="str">
        <f>IF(I3887="","",IF(J3887="IN","",IF(COUNTIF($A$2:A3887,A3887)=1,1,"")))</f>
        <v/>
      </c>
      <c r="E3887" s="1" t="str">
        <f>IF(I3887="","",IF(J3887="OUT","",IF(COUNTIF(B$2:$B3887,B3887)=1,1,"")))</f>
        <v/>
      </c>
      <c r="F3887" s="1" t="str">
        <f>IF(I3887="","",IF(J3887="IN","",IF(COUNTIF($B$2:B3887,B3887)=1,1,"")))</f>
        <v/>
      </c>
      <c r="G3887" s="1" t="str">
        <f>IF(I3887="","",COUNTIF($K$1:K3887,K3887))</f>
        <v/>
      </c>
      <c r="H3887" s="1" t="str">
        <f>IF(I3887="","",COUNTIF($G$2:G3887,1))</f>
        <v/>
      </c>
    </row>
    <row r="3888" spans="1:8" x14ac:dyDescent="0.2">
      <c r="A3888" s="1" t="str">
        <f t="shared" si="122"/>
        <v/>
      </c>
      <c r="B3888" s="1" t="str">
        <f t="shared" si="123"/>
        <v/>
      </c>
      <c r="C3888" s="1" t="str">
        <f>IF(I3888="","",IF(J3888="OUT","",IF(COUNTIF($A$2:A3888,A3888)=1,1,"")))</f>
        <v/>
      </c>
      <c r="D3888" s="1" t="str">
        <f>IF(I3888="","",IF(J3888="IN","",IF(COUNTIF($A$2:A3888,A3888)=1,1,"")))</f>
        <v/>
      </c>
      <c r="E3888" s="1" t="str">
        <f>IF(I3888="","",IF(J3888="OUT","",IF(COUNTIF(B$2:$B3888,B3888)=1,1,"")))</f>
        <v/>
      </c>
      <c r="F3888" s="1" t="str">
        <f>IF(I3888="","",IF(J3888="IN","",IF(COUNTIF($B$2:B3888,B3888)=1,1,"")))</f>
        <v/>
      </c>
      <c r="G3888" s="1" t="str">
        <f>IF(I3888="","",COUNTIF($K$1:K3888,K3888))</f>
        <v/>
      </c>
      <c r="H3888" s="1" t="str">
        <f>IF(I3888="","",COUNTIF($G$2:G3888,1))</f>
        <v/>
      </c>
    </row>
    <row r="3889" spans="1:8" x14ac:dyDescent="0.2">
      <c r="A3889" s="1" t="str">
        <f t="shared" si="122"/>
        <v/>
      </c>
      <c r="B3889" s="1" t="str">
        <f t="shared" si="123"/>
        <v/>
      </c>
      <c r="C3889" s="1" t="str">
        <f>IF(I3889="","",IF(J3889="OUT","",IF(COUNTIF($A$2:A3889,A3889)=1,1,"")))</f>
        <v/>
      </c>
      <c r="D3889" s="1" t="str">
        <f>IF(I3889="","",IF(J3889="IN","",IF(COUNTIF($A$2:A3889,A3889)=1,1,"")))</f>
        <v/>
      </c>
      <c r="E3889" s="1" t="str">
        <f>IF(I3889="","",IF(J3889="OUT","",IF(COUNTIF(B$2:$B3889,B3889)=1,1,"")))</f>
        <v/>
      </c>
      <c r="F3889" s="1" t="str">
        <f>IF(I3889="","",IF(J3889="IN","",IF(COUNTIF($B$2:B3889,B3889)=1,1,"")))</f>
        <v/>
      </c>
      <c r="G3889" s="1" t="str">
        <f>IF(I3889="","",COUNTIF($K$1:K3889,K3889))</f>
        <v/>
      </c>
      <c r="H3889" s="1" t="str">
        <f>IF(I3889="","",COUNTIF($G$2:G3889,1))</f>
        <v/>
      </c>
    </row>
    <row r="3890" spans="1:8" x14ac:dyDescent="0.2">
      <c r="A3890" s="1" t="str">
        <f t="shared" si="122"/>
        <v/>
      </c>
      <c r="B3890" s="1" t="str">
        <f t="shared" si="123"/>
        <v/>
      </c>
      <c r="C3890" s="1" t="str">
        <f>IF(I3890="","",IF(J3890="OUT","",IF(COUNTIF($A$2:A3890,A3890)=1,1,"")))</f>
        <v/>
      </c>
      <c r="D3890" s="1" t="str">
        <f>IF(I3890="","",IF(J3890="IN","",IF(COUNTIF($A$2:A3890,A3890)=1,1,"")))</f>
        <v/>
      </c>
      <c r="E3890" s="1" t="str">
        <f>IF(I3890="","",IF(J3890="OUT","",IF(COUNTIF(B$2:$B3890,B3890)=1,1,"")))</f>
        <v/>
      </c>
      <c r="F3890" s="1" t="str">
        <f>IF(I3890="","",IF(J3890="IN","",IF(COUNTIF($B$2:B3890,B3890)=1,1,"")))</f>
        <v/>
      </c>
      <c r="G3890" s="1" t="str">
        <f>IF(I3890="","",COUNTIF($K$1:K3890,K3890))</f>
        <v/>
      </c>
      <c r="H3890" s="1" t="str">
        <f>IF(I3890="","",COUNTIF($G$2:G3890,1))</f>
        <v/>
      </c>
    </row>
    <row r="3891" spans="1:8" x14ac:dyDescent="0.2">
      <c r="A3891" s="1" t="str">
        <f t="shared" si="122"/>
        <v/>
      </c>
      <c r="B3891" s="1" t="str">
        <f t="shared" si="123"/>
        <v/>
      </c>
      <c r="C3891" s="1" t="str">
        <f>IF(I3891="","",IF(J3891="OUT","",IF(COUNTIF($A$2:A3891,A3891)=1,1,"")))</f>
        <v/>
      </c>
      <c r="D3891" s="1" t="str">
        <f>IF(I3891="","",IF(J3891="IN","",IF(COUNTIF($A$2:A3891,A3891)=1,1,"")))</f>
        <v/>
      </c>
      <c r="E3891" s="1" t="str">
        <f>IF(I3891="","",IF(J3891="OUT","",IF(COUNTIF(B$2:$B3891,B3891)=1,1,"")))</f>
        <v/>
      </c>
      <c r="F3891" s="1" t="str">
        <f>IF(I3891="","",IF(J3891="IN","",IF(COUNTIF($B$2:B3891,B3891)=1,1,"")))</f>
        <v/>
      </c>
      <c r="G3891" s="1" t="str">
        <f>IF(I3891="","",COUNTIF($K$1:K3891,K3891))</f>
        <v/>
      </c>
      <c r="H3891" s="1" t="str">
        <f>IF(I3891="","",COUNTIF($G$2:G3891,1))</f>
        <v/>
      </c>
    </row>
    <row r="3892" spans="1:8" x14ac:dyDescent="0.2">
      <c r="A3892" s="1" t="str">
        <f t="shared" si="122"/>
        <v/>
      </c>
      <c r="B3892" s="1" t="str">
        <f t="shared" si="123"/>
        <v/>
      </c>
      <c r="C3892" s="1" t="str">
        <f>IF(I3892="","",IF(J3892="OUT","",IF(COUNTIF($A$2:A3892,A3892)=1,1,"")))</f>
        <v/>
      </c>
      <c r="D3892" s="1" t="str">
        <f>IF(I3892="","",IF(J3892="IN","",IF(COUNTIF($A$2:A3892,A3892)=1,1,"")))</f>
        <v/>
      </c>
      <c r="E3892" s="1" t="str">
        <f>IF(I3892="","",IF(J3892="OUT","",IF(COUNTIF(B$2:$B3892,B3892)=1,1,"")))</f>
        <v/>
      </c>
      <c r="F3892" s="1" t="str">
        <f>IF(I3892="","",IF(J3892="IN","",IF(COUNTIF($B$2:B3892,B3892)=1,1,"")))</f>
        <v/>
      </c>
      <c r="G3892" s="1" t="str">
        <f>IF(I3892="","",COUNTIF($K$1:K3892,K3892))</f>
        <v/>
      </c>
      <c r="H3892" s="1" t="str">
        <f>IF(I3892="","",COUNTIF($G$2:G3892,1))</f>
        <v/>
      </c>
    </row>
    <row r="3893" spans="1:8" x14ac:dyDescent="0.2">
      <c r="A3893" s="1" t="str">
        <f t="shared" si="122"/>
        <v/>
      </c>
      <c r="B3893" s="1" t="str">
        <f t="shared" si="123"/>
        <v/>
      </c>
      <c r="C3893" s="1" t="str">
        <f>IF(I3893="","",IF(J3893="OUT","",IF(COUNTIF($A$2:A3893,A3893)=1,1,"")))</f>
        <v/>
      </c>
      <c r="D3893" s="1" t="str">
        <f>IF(I3893="","",IF(J3893="IN","",IF(COUNTIF($A$2:A3893,A3893)=1,1,"")))</f>
        <v/>
      </c>
      <c r="E3893" s="1" t="str">
        <f>IF(I3893="","",IF(J3893="OUT","",IF(COUNTIF(B$2:$B3893,B3893)=1,1,"")))</f>
        <v/>
      </c>
      <c r="F3893" s="1" t="str">
        <f>IF(I3893="","",IF(J3893="IN","",IF(COUNTIF($B$2:B3893,B3893)=1,1,"")))</f>
        <v/>
      </c>
      <c r="G3893" s="1" t="str">
        <f>IF(I3893="","",COUNTIF($K$1:K3893,K3893))</f>
        <v/>
      </c>
      <c r="H3893" s="1" t="str">
        <f>IF(I3893="","",COUNTIF($G$2:G3893,1))</f>
        <v/>
      </c>
    </row>
    <row r="3894" spans="1:8" x14ac:dyDescent="0.2">
      <c r="A3894" s="1" t="str">
        <f t="shared" si="122"/>
        <v/>
      </c>
      <c r="B3894" s="1" t="str">
        <f t="shared" si="123"/>
        <v/>
      </c>
      <c r="C3894" s="1" t="str">
        <f>IF(I3894="","",IF(J3894="OUT","",IF(COUNTIF($A$2:A3894,A3894)=1,1,"")))</f>
        <v/>
      </c>
      <c r="D3894" s="1" t="str">
        <f>IF(I3894="","",IF(J3894="IN","",IF(COUNTIF($A$2:A3894,A3894)=1,1,"")))</f>
        <v/>
      </c>
      <c r="E3894" s="1" t="str">
        <f>IF(I3894="","",IF(J3894="OUT","",IF(COUNTIF(B$2:$B3894,B3894)=1,1,"")))</f>
        <v/>
      </c>
      <c r="F3894" s="1" t="str">
        <f>IF(I3894="","",IF(J3894="IN","",IF(COUNTIF($B$2:B3894,B3894)=1,1,"")))</f>
        <v/>
      </c>
      <c r="G3894" s="1" t="str">
        <f>IF(I3894="","",COUNTIF($K$1:K3894,K3894))</f>
        <v/>
      </c>
      <c r="H3894" s="1" t="str">
        <f>IF(I3894="","",COUNTIF($G$2:G3894,1))</f>
        <v/>
      </c>
    </row>
    <row r="3895" spans="1:8" x14ac:dyDescent="0.2">
      <c r="A3895" s="1" t="str">
        <f t="shared" si="122"/>
        <v/>
      </c>
      <c r="B3895" s="1" t="str">
        <f t="shared" si="123"/>
        <v/>
      </c>
      <c r="C3895" s="1" t="str">
        <f>IF(I3895="","",IF(J3895="OUT","",IF(COUNTIF($A$2:A3895,A3895)=1,1,"")))</f>
        <v/>
      </c>
      <c r="D3895" s="1" t="str">
        <f>IF(I3895="","",IF(J3895="IN","",IF(COUNTIF($A$2:A3895,A3895)=1,1,"")))</f>
        <v/>
      </c>
      <c r="E3895" s="1" t="str">
        <f>IF(I3895="","",IF(J3895="OUT","",IF(COUNTIF(B$2:$B3895,B3895)=1,1,"")))</f>
        <v/>
      </c>
      <c r="F3895" s="1" t="str">
        <f>IF(I3895="","",IF(J3895="IN","",IF(COUNTIF($B$2:B3895,B3895)=1,1,"")))</f>
        <v/>
      </c>
      <c r="G3895" s="1" t="str">
        <f>IF(I3895="","",COUNTIF($K$1:K3895,K3895))</f>
        <v/>
      </c>
      <c r="H3895" s="1" t="str">
        <f>IF(I3895="","",COUNTIF($G$2:G3895,1))</f>
        <v/>
      </c>
    </row>
    <row r="3896" spans="1:8" x14ac:dyDescent="0.2">
      <c r="A3896" s="1" t="str">
        <f t="shared" si="122"/>
        <v/>
      </c>
      <c r="B3896" s="1" t="str">
        <f t="shared" si="123"/>
        <v/>
      </c>
      <c r="C3896" s="1" t="str">
        <f>IF(I3896="","",IF(J3896="OUT","",IF(COUNTIF($A$2:A3896,A3896)=1,1,"")))</f>
        <v/>
      </c>
      <c r="D3896" s="1" t="str">
        <f>IF(I3896="","",IF(J3896="IN","",IF(COUNTIF($A$2:A3896,A3896)=1,1,"")))</f>
        <v/>
      </c>
      <c r="E3896" s="1" t="str">
        <f>IF(I3896="","",IF(J3896="OUT","",IF(COUNTIF(B$2:$B3896,B3896)=1,1,"")))</f>
        <v/>
      </c>
      <c r="F3896" s="1" t="str">
        <f>IF(I3896="","",IF(J3896="IN","",IF(COUNTIF($B$2:B3896,B3896)=1,1,"")))</f>
        <v/>
      </c>
      <c r="G3896" s="1" t="str">
        <f>IF(I3896="","",COUNTIF($K$1:K3896,K3896))</f>
        <v/>
      </c>
      <c r="H3896" s="1" t="str">
        <f>IF(I3896="","",COUNTIF($G$2:G3896,1))</f>
        <v/>
      </c>
    </row>
    <row r="3897" spans="1:8" x14ac:dyDescent="0.2">
      <c r="A3897" s="1" t="str">
        <f t="shared" si="122"/>
        <v/>
      </c>
      <c r="B3897" s="1" t="str">
        <f t="shared" si="123"/>
        <v/>
      </c>
      <c r="C3897" s="1" t="str">
        <f>IF(I3897="","",IF(J3897="OUT","",IF(COUNTIF($A$2:A3897,A3897)=1,1,"")))</f>
        <v/>
      </c>
      <c r="D3897" s="1" t="str">
        <f>IF(I3897="","",IF(J3897="IN","",IF(COUNTIF($A$2:A3897,A3897)=1,1,"")))</f>
        <v/>
      </c>
      <c r="E3897" s="1" t="str">
        <f>IF(I3897="","",IF(J3897="OUT","",IF(COUNTIF(B$2:$B3897,B3897)=1,1,"")))</f>
        <v/>
      </c>
      <c r="F3897" s="1" t="str">
        <f>IF(I3897="","",IF(J3897="IN","",IF(COUNTIF($B$2:B3897,B3897)=1,1,"")))</f>
        <v/>
      </c>
      <c r="G3897" s="1" t="str">
        <f>IF(I3897="","",COUNTIF($K$1:K3897,K3897))</f>
        <v/>
      </c>
      <c r="H3897" s="1" t="str">
        <f>IF(I3897="","",COUNTIF($G$2:G3897,1))</f>
        <v/>
      </c>
    </row>
    <row r="3898" spans="1:8" x14ac:dyDescent="0.2">
      <c r="A3898" s="1" t="str">
        <f t="shared" si="122"/>
        <v/>
      </c>
      <c r="B3898" s="1" t="str">
        <f t="shared" si="123"/>
        <v/>
      </c>
      <c r="C3898" s="1" t="str">
        <f>IF(I3898="","",IF(J3898="OUT","",IF(COUNTIF($A$2:A3898,A3898)=1,1,"")))</f>
        <v/>
      </c>
      <c r="D3898" s="1" t="str">
        <f>IF(I3898="","",IF(J3898="IN","",IF(COUNTIF($A$2:A3898,A3898)=1,1,"")))</f>
        <v/>
      </c>
      <c r="E3898" s="1" t="str">
        <f>IF(I3898="","",IF(J3898="OUT","",IF(COUNTIF(B$2:$B3898,B3898)=1,1,"")))</f>
        <v/>
      </c>
      <c r="F3898" s="1" t="str">
        <f>IF(I3898="","",IF(J3898="IN","",IF(COUNTIF($B$2:B3898,B3898)=1,1,"")))</f>
        <v/>
      </c>
      <c r="G3898" s="1" t="str">
        <f>IF(I3898="","",COUNTIF($K$1:K3898,K3898))</f>
        <v/>
      </c>
      <c r="H3898" s="1" t="str">
        <f>IF(I3898="","",COUNTIF($G$2:G3898,1))</f>
        <v/>
      </c>
    </row>
    <row r="3899" spans="1:8" x14ac:dyDescent="0.2">
      <c r="A3899" s="1" t="str">
        <f t="shared" si="122"/>
        <v/>
      </c>
      <c r="B3899" s="1" t="str">
        <f t="shared" si="123"/>
        <v/>
      </c>
      <c r="C3899" s="1" t="str">
        <f>IF(I3899="","",IF(J3899="OUT","",IF(COUNTIF($A$2:A3899,A3899)=1,1,"")))</f>
        <v/>
      </c>
      <c r="D3899" s="1" t="str">
        <f>IF(I3899="","",IF(J3899="IN","",IF(COUNTIF($A$2:A3899,A3899)=1,1,"")))</f>
        <v/>
      </c>
      <c r="E3899" s="1" t="str">
        <f>IF(I3899="","",IF(J3899="OUT","",IF(COUNTIF(B$2:$B3899,B3899)=1,1,"")))</f>
        <v/>
      </c>
      <c r="F3899" s="1" t="str">
        <f>IF(I3899="","",IF(J3899="IN","",IF(COUNTIF($B$2:B3899,B3899)=1,1,"")))</f>
        <v/>
      </c>
      <c r="G3899" s="1" t="str">
        <f>IF(I3899="","",COUNTIF($K$1:K3899,K3899))</f>
        <v/>
      </c>
      <c r="H3899" s="1" t="str">
        <f>IF(I3899="","",COUNTIF($G$2:G3899,1))</f>
        <v/>
      </c>
    </row>
    <row r="3900" spans="1:8" x14ac:dyDescent="0.2">
      <c r="A3900" s="1" t="str">
        <f t="shared" si="122"/>
        <v/>
      </c>
      <c r="B3900" s="1" t="str">
        <f t="shared" si="123"/>
        <v/>
      </c>
      <c r="C3900" s="1" t="str">
        <f>IF(I3900="","",IF(J3900="OUT","",IF(COUNTIF($A$2:A3900,A3900)=1,1,"")))</f>
        <v/>
      </c>
      <c r="D3900" s="1" t="str">
        <f>IF(I3900="","",IF(J3900="IN","",IF(COUNTIF($A$2:A3900,A3900)=1,1,"")))</f>
        <v/>
      </c>
      <c r="E3900" s="1" t="str">
        <f>IF(I3900="","",IF(J3900="OUT","",IF(COUNTIF(B$2:$B3900,B3900)=1,1,"")))</f>
        <v/>
      </c>
      <c r="F3900" s="1" t="str">
        <f>IF(I3900="","",IF(J3900="IN","",IF(COUNTIF($B$2:B3900,B3900)=1,1,"")))</f>
        <v/>
      </c>
      <c r="G3900" s="1" t="str">
        <f>IF(I3900="","",COUNTIF($K$1:K3900,K3900))</f>
        <v/>
      </c>
      <c r="H3900" s="1" t="str">
        <f>IF(I3900="","",COUNTIF($G$2:G3900,1))</f>
        <v/>
      </c>
    </row>
    <row r="3901" spans="1:8" x14ac:dyDescent="0.2">
      <c r="A3901" s="1" t="str">
        <f t="shared" si="122"/>
        <v/>
      </c>
      <c r="B3901" s="1" t="str">
        <f t="shared" si="123"/>
        <v/>
      </c>
      <c r="C3901" s="1" t="str">
        <f>IF(I3901="","",IF(J3901="OUT","",IF(COUNTIF($A$2:A3901,A3901)=1,1,"")))</f>
        <v/>
      </c>
      <c r="D3901" s="1" t="str">
        <f>IF(I3901="","",IF(J3901="IN","",IF(COUNTIF($A$2:A3901,A3901)=1,1,"")))</f>
        <v/>
      </c>
      <c r="E3901" s="1" t="str">
        <f>IF(I3901="","",IF(J3901="OUT","",IF(COUNTIF(B$2:$B3901,B3901)=1,1,"")))</f>
        <v/>
      </c>
      <c r="F3901" s="1" t="str">
        <f>IF(I3901="","",IF(J3901="IN","",IF(COUNTIF($B$2:B3901,B3901)=1,1,"")))</f>
        <v/>
      </c>
      <c r="G3901" s="1" t="str">
        <f>IF(I3901="","",COUNTIF($K$1:K3901,K3901))</f>
        <v/>
      </c>
      <c r="H3901" s="1" t="str">
        <f>IF(I3901="","",COUNTIF($G$2:G3901,1))</f>
        <v/>
      </c>
    </row>
    <row r="3902" spans="1:8" x14ac:dyDescent="0.2">
      <c r="A3902" s="1" t="str">
        <f t="shared" si="122"/>
        <v/>
      </c>
      <c r="B3902" s="1" t="str">
        <f t="shared" si="123"/>
        <v/>
      </c>
      <c r="C3902" s="1" t="str">
        <f>IF(I3902="","",IF(J3902="OUT","",IF(COUNTIF($A$2:A3902,A3902)=1,1,"")))</f>
        <v/>
      </c>
      <c r="D3902" s="1" t="str">
        <f>IF(I3902="","",IF(J3902="IN","",IF(COUNTIF($A$2:A3902,A3902)=1,1,"")))</f>
        <v/>
      </c>
      <c r="E3902" s="1" t="str">
        <f>IF(I3902="","",IF(J3902="OUT","",IF(COUNTIF(B$2:$B3902,B3902)=1,1,"")))</f>
        <v/>
      </c>
      <c r="F3902" s="1" t="str">
        <f>IF(I3902="","",IF(J3902="IN","",IF(COUNTIF($B$2:B3902,B3902)=1,1,"")))</f>
        <v/>
      </c>
      <c r="G3902" s="1" t="str">
        <f>IF(I3902="","",COUNTIF($K$1:K3902,K3902))</f>
        <v/>
      </c>
      <c r="H3902" s="1" t="str">
        <f>IF(I3902="","",COUNTIF($G$2:G3902,1))</f>
        <v/>
      </c>
    </row>
    <row r="3903" spans="1:8" x14ac:dyDescent="0.2">
      <c r="A3903" s="1" t="str">
        <f t="shared" si="122"/>
        <v/>
      </c>
      <c r="B3903" s="1" t="str">
        <f t="shared" si="123"/>
        <v/>
      </c>
      <c r="C3903" s="1" t="str">
        <f>IF(I3903="","",IF(J3903="OUT","",IF(COUNTIF($A$2:A3903,A3903)=1,1,"")))</f>
        <v/>
      </c>
      <c r="D3903" s="1" t="str">
        <f>IF(I3903="","",IF(J3903="IN","",IF(COUNTIF($A$2:A3903,A3903)=1,1,"")))</f>
        <v/>
      </c>
      <c r="E3903" s="1" t="str">
        <f>IF(I3903="","",IF(J3903="OUT","",IF(COUNTIF(B$2:$B3903,B3903)=1,1,"")))</f>
        <v/>
      </c>
      <c r="F3903" s="1" t="str">
        <f>IF(I3903="","",IF(J3903="IN","",IF(COUNTIF($B$2:B3903,B3903)=1,1,"")))</f>
        <v/>
      </c>
      <c r="G3903" s="1" t="str">
        <f>IF(I3903="","",COUNTIF($K$1:K3903,K3903))</f>
        <v/>
      </c>
      <c r="H3903" s="1" t="str">
        <f>IF(I3903="","",COUNTIF($G$2:G3903,1))</f>
        <v/>
      </c>
    </row>
    <row r="3904" spans="1:8" x14ac:dyDescent="0.2">
      <c r="A3904" s="1" t="str">
        <f t="shared" si="122"/>
        <v/>
      </c>
      <c r="B3904" s="1" t="str">
        <f t="shared" si="123"/>
        <v/>
      </c>
      <c r="C3904" s="1" t="str">
        <f>IF(I3904="","",IF(J3904="OUT","",IF(COUNTIF($A$2:A3904,A3904)=1,1,"")))</f>
        <v/>
      </c>
      <c r="D3904" s="1" t="str">
        <f>IF(I3904="","",IF(J3904="IN","",IF(COUNTIF($A$2:A3904,A3904)=1,1,"")))</f>
        <v/>
      </c>
      <c r="E3904" s="1" t="str">
        <f>IF(I3904="","",IF(J3904="OUT","",IF(COUNTIF(B$2:$B3904,B3904)=1,1,"")))</f>
        <v/>
      </c>
      <c r="F3904" s="1" t="str">
        <f>IF(I3904="","",IF(J3904="IN","",IF(COUNTIF($B$2:B3904,B3904)=1,1,"")))</f>
        <v/>
      </c>
      <c r="G3904" s="1" t="str">
        <f>IF(I3904="","",COUNTIF($K$1:K3904,K3904))</f>
        <v/>
      </c>
      <c r="H3904" s="1" t="str">
        <f>IF(I3904="","",COUNTIF($G$2:G3904,1))</f>
        <v/>
      </c>
    </row>
    <row r="3905" spans="1:8" x14ac:dyDescent="0.2">
      <c r="A3905" s="1" t="str">
        <f t="shared" si="122"/>
        <v/>
      </c>
      <c r="B3905" s="1" t="str">
        <f t="shared" si="123"/>
        <v/>
      </c>
      <c r="C3905" s="1" t="str">
        <f>IF(I3905="","",IF(J3905="OUT","",IF(COUNTIF($A$2:A3905,A3905)=1,1,"")))</f>
        <v/>
      </c>
      <c r="D3905" s="1" t="str">
        <f>IF(I3905="","",IF(J3905="IN","",IF(COUNTIF($A$2:A3905,A3905)=1,1,"")))</f>
        <v/>
      </c>
      <c r="E3905" s="1" t="str">
        <f>IF(I3905="","",IF(J3905="OUT","",IF(COUNTIF(B$2:$B3905,B3905)=1,1,"")))</f>
        <v/>
      </c>
      <c r="F3905" s="1" t="str">
        <f>IF(I3905="","",IF(J3905="IN","",IF(COUNTIF($B$2:B3905,B3905)=1,1,"")))</f>
        <v/>
      </c>
      <c r="G3905" s="1" t="str">
        <f>IF(I3905="","",COUNTIF($K$1:K3905,K3905))</f>
        <v/>
      </c>
      <c r="H3905" s="1" t="str">
        <f>IF(I3905="","",COUNTIF($G$2:G3905,1))</f>
        <v/>
      </c>
    </row>
    <row r="3906" spans="1:8" x14ac:dyDescent="0.2">
      <c r="A3906" s="1" t="str">
        <f t="shared" si="122"/>
        <v/>
      </c>
      <c r="B3906" s="1" t="str">
        <f t="shared" si="123"/>
        <v/>
      </c>
      <c r="C3906" s="1" t="str">
        <f>IF(I3906="","",IF(J3906="OUT","",IF(COUNTIF($A$2:A3906,A3906)=1,1,"")))</f>
        <v/>
      </c>
      <c r="D3906" s="1" t="str">
        <f>IF(I3906="","",IF(J3906="IN","",IF(COUNTIF($A$2:A3906,A3906)=1,1,"")))</f>
        <v/>
      </c>
      <c r="E3906" s="1" t="str">
        <f>IF(I3906="","",IF(J3906="OUT","",IF(COUNTIF(B$2:$B3906,B3906)=1,1,"")))</f>
        <v/>
      </c>
      <c r="F3906" s="1" t="str">
        <f>IF(I3906="","",IF(J3906="IN","",IF(COUNTIF($B$2:B3906,B3906)=1,1,"")))</f>
        <v/>
      </c>
      <c r="G3906" s="1" t="str">
        <f>IF(I3906="","",COUNTIF($K$1:K3906,K3906))</f>
        <v/>
      </c>
      <c r="H3906" s="1" t="str">
        <f>IF(I3906="","",COUNTIF($G$2:G3906,1))</f>
        <v/>
      </c>
    </row>
    <row r="3907" spans="1:8" x14ac:dyDescent="0.2">
      <c r="A3907" s="1" t="str">
        <f t="shared" si="122"/>
        <v/>
      </c>
      <c r="B3907" s="1" t="str">
        <f t="shared" si="123"/>
        <v/>
      </c>
      <c r="C3907" s="1" t="str">
        <f>IF(I3907="","",IF(J3907="OUT","",IF(COUNTIF($A$2:A3907,A3907)=1,1,"")))</f>
        <v/>
      </c>
      <c r="D3907" s="1" t="str">
        <f>IF(I3907="","",IF(J3907="IN","",IF(COUNTIF($A$2:A3907,A3907)=1,1,"")))</f>
        <v/>
      </c>
      <c r="E3907" s="1" t="str">
        <f>IF(I3907="","",IF(J3907="OUT","",IF(COUNTIF(B$2:$B3907,B3907)=1,1,"")))</f>
        <v/>
      </c>
      <c r="F3907" s="1" t="str">
        <f>IF(I3907="","",IF(J3907="IN","",IF(COUNTIF($B$2:B3907,B3907)=1,1,"")))</f>
        <v/>
      </c>
      <c r="G3907" s="1" t="str">
        <f>IF(I3907="","",COUNTIF($K$1:K3907,K3907))</f>
        <v/>
      </c>
      <c r="H3907" s="1" t="str">
        <f>IF(I3907="","",COUNTIF($G$2:G3907,1))</f>
        <v/>
      </c>
    </row>
    <row r="3908" spans="1:8" x14ac:dyDescent="0.2">
      <c r="A3908" s="1" t="str">
        <f t="shared" si="122"/>
        <v/>
      </c>
      <c r="B3908" s="1" t="str">
        <f t="shared" si="123"/>
        <v/>
      </c>
      <c r="C3908" s="1" t="str">
        <f>IF(I3908="","",IF(J3908="OUT","",IF(COUNTIF($A$2:A3908,A3908)=1,1,"")))</f>
        <v/>
      </c>
      <c r="D3908" s="1" t="str">
        <f>IF(I3908="","",IF(J3908="IN","",IF(COUNTIF($A$2:A3908,A3908)=1,1,"")))</f>
        <v/>
      </c>
      <c r="E3908" s="1" t="str">
        <f>IF(I3908="","",IF(J3908="OUT","",IF(COUNTIF(B$2:$B3908,B3908)=1,1,"")))</f>
        <v/>
      </c>
      <c r="F3908" s="1" t="str">
        <f>IF(I3908="","",IF(J3908="IN","",IF(COUNTIF($B$2:B3908,B3908)=1,1,"")))</f>
        <v/>
      </c>
      <c r="G3908" s="1" t="str">
        <f>IF(I3908="","",COUNTIF($K$1:K3908,K3908))</f>
        <v/>
      </c>
      <c r="H3908" s="1" t="str">
        <f>IF(I3908="","",COUNTIF($G$2:G3908,1))</f>
        <v/>
      </c>
    </row>
    <row r="3909" spans="1:8" x14ac:dyDescent="0.2">
      <c r="A3909" s="1" t="str">
        <f t="shared" si="122"/>
        <v/>
      </c>
      <c r="B3909" s="1" t="str">
        <f t="shared" si="123"/>
        <v/>
      </c>
      <c r="C3909" s="1" t="str">
        <f>IF(I3909="","",IF(J3909="OUT","",IF(COUNTIF($A$2:A3909,A3909)=1,1,"")))</f>
        <v/>
      </c>
      <c r="D3909" s="1" t="str">
        <f>IF(I3909="","",IF(J3909="IN","",IF(COUNTIF($A$2:A3909,A3909)=1,1,"")))</f>
        <v/>
      </c>
      <c r="E3909" s="1" t="str">
        <f>IF(I3909="","",IF(J3909="OUT","",IF(COUNTIF(B$2:$B3909,B3909)=1,1,"")))</f>
        <v/>
      </c>
      <c r="F3909" s="1" t="str">
        <f>IF(I3909="","",IF(J3909="IN","",IF(COUNTIF($B$2:B3909,B3909)=1,1,"")))</f>
        <v/>
      </c>
      <c r="G3909" s="1" t="str">
        <f>IF(I3909="","",COUNTIF($K$1:K3909,K3909))</f>
        <v/>
      </c>
      <c r="H3909" s="1" t="str">
        <f>IF(I3909="","",COUNTIF($G$2:G3909,1))</f>
        <v/>
      </c>
    </row>
    <row r="3910" spans="1:8" x14ac:dyDescent="0.2">
      <c r="A3910" s="1" t="str">
        <f t="shared" si="122"/>
        <v/>
      </c>
      <c r="B3910" s="1" t="str">
        <f t="shared" si="123"/>
        <v/>
      </c>
      <c r="C3910" s="1" t="str">
        <f>IF(I3910="","",IF(J3910="OUT","",IF(COUNTIF($A$2:A3910,A3910)=1,1,"")))</f>
        <v/>
      </c>
      <c r="D3910" s="1" t="str">
        <f>IF(I3910="","",IF(J3910="IN","",IF(COUNTIF($A$2:A3910,A3910)=1,1,"")))</f>
        <v/>
      </c>
      <c r="E3910" s="1" t="str">
        <f>IF(I3910="","",IF(J3910="OUT","",IF(COUNTIF(B$2:$B3910,B3910)=1,1,"")))</f>
        <v/>
      </c>
      <c r="F3910" s="1" t="str">
        <f>IF(I3910="","",IF(J3910="IN","",IF(COUNTIF($B$2:B3910,B3910)=1,1,"")))</f>
        <v/>
      </c>
      <c r="G3910" s="1" t="str">
        <f>IF(I3910="","",COUNTIF($K$1:K3910,K3910))</f>
        <v/>
      </c>
      <c r="H3910" s="1" t="str">
        <f>IF(I3910="","",COUNTIF($G$2:G3910,1))</f>
        <v/>
      </c>
    </row>
    <row r="3911" spans="1:8" x14ac:dyDescent="0.2">
      <c r="A3911" s="1" t="str">
        <f t="shared" si="122"/>
        <v/>
      </c>
      <c r="B3911" s="1" t="str">
        <f t="shared" si="123"/>
        <v/>
      </c>
      <c r="C3911" s="1" t="str">
        <f>IF(I3911="","",IF(J3911="OUT","",IF(COUNTIF($A$2:A3911,A3911)=1,1,"")))</f>
        <v/>
      </c>
      <c r="D3911" s="1" t="str">
        <f>IF(I3911="","",IF(J3911="IN","",IF(COUNTIF($A$2:A3911,A3911)=1,1,"")))</f>
        <v/>
      </c>
      <c r="E3911" s="1" t="str">
        <f>IF(I3911="","",IF(J3911="OUT","",IF(COUNTIF(B$2:$B3911,B3911)=1,1,"")))</f>
        <v/>
      </c>
      <c r="F3911" s="1" t="str">
        <f>IF(I3911="","",IF(J3911="IN","",IF(COUNTIF($B$2:B3911,B3911)=1,1,"")))</f>
        <v/>
      </c>
      <c r="G3911" s="1" t="str">
        <f>IF(I3911="","",COUNTIF($K$1:K3911,K3911))</f>
        <v/>
      </c>
      <c r="H3911" s="1" t="str">
        <f>IF(I3911="","",COUNTIF($G$2:G3911,1))</f>
        <v/>
      </c>
    </row>
    <row r="3912" spans="1:8" x14ac:dyDescent="0.2">
      <c r="A3912" s="1" t="str">
        <f t="shared" si="122"/>
        <v/>
      </c>
      <c r="B3912" s="1" t="str">
        <f t="shared" si="123"/>
        <v/>
      </c>
      <c r="C3912" s="1" t="str">
        <f>IF(I3912="","",IF(J3912="OUT","",IF(COUNTIF($A$2:A3912,A3912)=1,1,"")))</f>
        <v/>
      </c>
      <c r="D3912" s="1" t="str">
        <f>IF(I3912="","",IF(J3912="IN","",IF(COUNTIF($A$2:A3912,A3912)=1,1,"")))</f>
        <v/>
      </c>
      <c r="E3912" s="1" t="str">
        <f>IF(I3912="","",IF(J3912="OUT","",IF(COUNTIF(B$2:$B3912,B3912)=1,1,"")))</f>
        <v/>
      </c>
      <c r="F3912" s="1" t="str">
        <f>IF(I3912="","",IF(J3912="IN","",IF(COUNTIF($B$2:B3912,B3912)=1,1,"")))</f>
        <v/>
      </c>
      <c r="G3912" s="1" t="str">
        <f>IF(I3912="","",COUNTIF($K$1:K3912,K3912))</f>
        <v/>
      </c>
      <c r="H3912" s="1" t="str">
        <f>IF(I3912="","",COUNTIF($G$2:G3912,1))</f>
        <v/>
      </c>
    </row>
    <row r="3913" spans="1:8" x14ac:dyDescent="0.2">
      <c r="A3913" s="1" t="str">
        <f t="shared" si="122"/>
        <v/>
      </c>
      <c r="B3913" s="1" t="str">
        <f t="shared" si="123"/>
        <v/>
      </c>
      <c r="C3913" s="1" t="str">
        <f>IF(I3913="","",IF(J3913="OUT","",IF(COUNTIF($A$2:A3913,A3913)=1,1,"")))</f>
        <v/>
      </c>
      <c r="D3913" s="1" t="str">
        <f>IF(I3913="","",IF(J3913="IN","",IF(COUNTIF($A$2:A3913,A3913)=1,1,"")))</f>
        <v/>
      </c>
      <c r="E3913" s="1" t="str">
        <f>IF(I3913="","",IF(J3913="OUT","",IF(COUNTIF(B$2:$B3913,B3913)=1,1,"")))</f>
        <v/>
      </c>
      <c r="F3913" s="1" t="str">
        <f>IF(I3913="","",IF(J3913="IN","",IF(COUNTIF($B$2:B3913,B3913)=1,1,"")))</f>
        <v/>
      </c>
      <c r="G3913" s="1" t="str">
        <f>IF(I3913="","",COUNTIF($K$1:K3913,K3913))</f>
        <v/>
      </c>
      <c r="H3913" s="1" t="str">
        <f>IF(I3913="","",COUNTIF($G$2:G3913,1))</f>
        <v/>
      </c>
    </row>
    <row r="3914" spans="1:8" x14ac:dyDescent="0.2">
      <c r="A3914" s="1" t="str">
        <f t="shared" si="122"/>
        <v/>
      </c>
      <c r="B3914" s="1" t="str">
        <f t="shared" si="123"/>
        <v/>
      </c>
      <c r="C3914" s="1" t="str">
        <f>IF(I3914="","",IF(J3914="OUT","",IF(COUNTIF($A$2:A3914,A3914)=1,1,"")))</f>
        <v/>
      </c>
      <c r="D3914" s="1" t="str">
        <f>IF(I3914="","",IF(J3914="IN","",IF(COUNTIF($A$2:A3914,A3914)=1,1,"")))</f>
        <v/>
      </c>
      <c r="E3914" s="1" t="str">
        <f>IF(I3914="","",IF(J3914="OUT","",IF(COUNTIF(B$2:$B3914,B3914)=1,1,"")))</f>
        <v/>
      </c>
      <c r="F3914" s="1" t="str">
        <f>IF(I3914="","",IF(J3914="IN","",IF(COUNTIF($B$2:B3914,B3914)=1,1,"")))</f>
        <v/>
      </c>
      <c r="G3914" s="1" t="str">
        <f>IF(I3914="","",COUNTIF($K$1:K3914,K3914))</f>
        <v/>
      </c>
      <c r="H3914" s="1" t="str">
        <f>IF(I3914="","",COUNTIF($G$2:G3914,1))</f>
        <v/>
      </c>
    </row>
    <row r="3915" spans="1:8" x14ac:dyDescent="0.2">
      <c r="A3915" s="1" t="str">
        <f t="shared" si="122"/>
        <v/>
      </c>
      <c r="B3915" s="1" t="str">
        <f t="shared" si="123"/>
        <v/>
      </c>
      <c r="C3915" s="1" t="str">
        <f>IF(I3915="","",IF(J3915="OUT","",IF(COUNTIF($A$2:A3915,A3915)=1,1,"")))</f>
        <v/>
      </c>
      <c r="D3915" s="1" t="str">
        <f>IF(I3915="","",IF(J3915="IN","",IF(COUNTIF($A$2:A3915,A3915)=1,1,"")))</f>
        <v/>
      </c>
      <c r="E3915" s="1" t="str">
        <f>IF(I3915="","",IF(J3915="OUT","",IF(COUNTIF(B$2:$B3915,B3915)=1,1,"")))</f>
        <v/>
      </c>
      <c r="F3915" s="1" t="str">
        <f>IF(I3915="","",IF(J3915="IN","",IF(COUNTIF($B$2:B3915,B3915)=1,1,"")))</f>
        <v/>
      </c>
      <c r="G3915" s="1" t="str">
        <f>IF(I3915="","",COUNTIF($K$1:K3915,K3915))</f>
        <v/>
      </c>
      <c r="H3915" s="1" t="str">
        <f>IF(I3915="","",COUNTIF($G$2:G3915,1))</f>
        <v/>
      </c>
    </row>
    <row r="3916" spans="1:8" x14ac:dyDescent="0.2">
      <c r="A3916" s="1" t="str">
        <f t="shared" si="122"/>
        <v/>
      </c>
      <c r="B3916" s="1" t="str">
        <f t="shared" si="123"/>
        <v/>
      </c>
      <c r="C3916" s="1" t="str">
        <f>IF(I3916="","",IF(J3916="OUT","",IF(COUNTIF($A$2:A3916,A3916)=1,1,"")))</f>
        <v/>
      </c>
      <c r="D3916" s="1" t="str">
        <f>IF(I3916="","",IF(J3916="IN","",IF(COUNTIF($A$2:A3916,A3916)=1,1,"")))</f>
        <v/>
      </c>
      <c r="E3916" s="1" t="str">
        <f>IF(I3916="","",IF(J3916="OUT","",IF(COUNTIF(B$2:$B3916,B3916)=1,1,"")))</f>
        <v/>
      </c>
      <c r="F3916" s="1" t="str">
        <f>IF(I3916="","",IF(J3916="IN","",IF(COUNTIF($B$2:B3916,B3916)=1,1,"")))</f>
        <v/>
      </c>
      <c r="G3916" s="1" t="str">
        <f>IF(I3916="","",COUNTIF($K$1:K3916,K3916))</f>
        <v/>
      </c>
      <c r="H3916" s="1" t="str">
        <f>IF(I3916="","",COUNTIF($G$2:G3916,1))</f>
        <v/>
      </c>
    </row>
    <row r="3917" spans="1:8" x14ac:dyDescent="0.2">
      <c r="A3917" s="1" t="str">
        <f t="shared" si="122"/>
        <v/>
      </c>
      <c r="B3917" s="1" t="str">
        <f t="shared" si="123"/>
        <v/>
      </c>
      <c r="C3917" s="1" t="str">
        <f>IF(I3917="","",IF(J3917="OUT","",IF(COUNTIF($A$2:A3917,A3917)=1,1,"")))</f>
        <v/>
      </c>
      <c r="D3917" s="1" t="str">
        <f>IF(I3917="","",IF(J3917="IN","",IF(COUNTIF($A$2:A3917,A3917)=1,1,"")))</f>
        <v/>
      </c>
      <c r="E3917" s="1" t="str">
        <f>IF(I3917="","",IF(J3917="OUT","",IF(COUNTIF(B$2:$B3917,B3917)=1,1,"")))</f>
        <v/>
      </c>
      <c r="F3917" s="1" t="str">
        <f>IF(I3917="","",IF(J3917="IN","",IF(COUNTIF($B$2:B3917,B3917)=1,1,"")))</f>
        <v/>
      </c>
      <c r="G3917" s="1" t="str">
        <f>IF(I3917="","",COUNTIF($K$1:K3917,K3917))</f>
        <v/>
      </c>
      <c r="H3917" s="1" t="str">
        <f>IF(I3917="","",COUNTIF($G$2:G3917,1))</f>
        <v/>
      </c>
    </row>
    <row r="3918" spans="1:8" x14ac:dyDescent="0.2">
      <c r="A3918" s="1" t="str">
        <f t="shared" si="122"/>
        <v/>
      </c>
      <c r="B3918" s="1" t="str">
        <f t="shared" si="123"/>
        <v/>
      </c>
      <c r="C3918" s="1" t="str">
        <f>IF(I3918="","",IF(J3918="OUT","",IF(COUNTIF($A$2:A3918,A3918)=1,1,"")))</f>
        <v/>
      </c>
      <c r="D3918" s="1" t="str">
        <f>IF(I3918="","",IF(J3918="IN","",IF(COUNTIF($A$2:A3918,A3918)=1,1,"")))</f>
        <v/>
      </c>
      <c r="E3918" s="1" t="str">
        <f>IF(I3918="","",IF(J3918="OUT","",IF(COUNTIF(B$2:$B3918,B3918)=1,1,"")))</f>
        <v/>
      </c>
      <c r="F3918" s="1" t="str">
        <f>IF(I3918="","",IF(J3918="IN","",IF(COUNTIF($B$2:B3918,B3918)=1,1,"")))</f>
        <v/>
      </c>
      <c r="G3918" s="1" t="str">
        <f>IF(I3918="","",COUNTIF($K$1:K3918,K3918))</f>
        <v/>
      </c>
      <c r="H3918" s="1" t="str">
        <f>IF(I3918="","",COUNTIF($G$2:G3918,1))</f>
        <v/>
      </c>
    </row>
    <row r="3919" spans="1:8" x14ac:dyDescent="0.2">
      <c r="A3919" s="1" t="str">
        <f t="shared" si="122"/>
        <v/>
      </c>
      <c r="B3919" s="1" t="str">
        <f t="shared" si="123"/>
        <v/>
      </c>
      <c r="C3919" s="1" t="str">
        <f>IF(I3919="","",IF(J3919="OUT","",IF(COUNTIF($A$2:A3919,A3919)=1,1,"")))</f>
        <v/>
      </c>
      <c r="D3919" s="1" t="str">
        <f>IF(I3919="","",IF(J3919="IN","",IF(COUNTIF($A$2:A3919,A3919)=1,1,"")))</f>
        <v/>
      </c>
      <c r="E3919" s="1" t="str">
        <f>IF(I3919="","",IF(J3919="OUT","",IF(COUNTIF(B$2:$B3919,B3919)=1,1,"")))</f>
        <v/>
      </c>
      <c r="F3919" s="1" t="str">
        <f>IF(I3919="","",IF(J3919="IN","",IF(COUNTIF($B$2:B3919,B3919)=1,1,"")))</f>
        <v/>
      </c>
      <c r="G3919" s="1" t="str">
        <f>IF(I3919="","",COUNTIF($K$1:K3919,K3919))</f>
        <v/>
      </c>
      <c r="H3919" s="1" t="str">
        <f>IF(I3919="","",COUNTIF($G$2:G3919,1))</f>
        <v/>
      </c>
    </row>
    <row r="3920" spans="1:8" x14ac:dyDescent="0.2">
      <c r="A3920" s="1" t="str">
        <f t="shared" si="122"/>
        <v/>
      </c>
      <c r="B3920" s="1" t="str">
        <f t="shared" si="123"/>
        <v/>
      </c>
      <c r="C3920" s="1" t="str">
        <f>IF(I3920="","",IF(J3920="OUT","",IF(COUNTIF($A$2:A3920,A3920)=1,1,"")))</f>
        <v/>
      </c>
      <c r="D3920" s="1" t="str">
        <f>IF(I3920="","",IF(J3920="IN","",IF(COUNTIF($A$2:A3920,A3920)=1,1,"")))</f>
        <v/>
      </c>
      <c r="E3920" s="1" t="str">
        <f>IF(I3920="","",IF(J3920="OUT","",IF(COUNTIF(B$2:$B3920,B3920)=1,1,"")))</f>
        <v/>
      </c>
      <c r="F3920" s="1" t="str">
        <f>IF(I3920="","",IF(J3920="IN","",IF(COUNTIF($B$2:B3920,B3920)=1,1,"")))</f>
        <v/>
      </c>
      <c r="G3920" s="1" t="str">
        <f>IF(I3920="","",COUNTIF($K$1:K3920,K3920))</f>
        <v/>
      </c>
      <c r="H3920" s="1" t="str">
        <f>IF(I3920="","",COUNTIF($G$2:G3920,1))</f>
        <v/>
      </c>
    </row>
    <row r="3921" spans="1:8" x14ac:dyDescent="0.2">
      <c r="A3921" s="1" t="str">
        <f t="shared" si="122"/>
        <v/>
      </c>
      <c r="B3921" s="1" t="str">
        <f t="shared" si="123"/>
        <v/>
      </c>
      <c r="C3921" s="1" t="str">
        <f>IF(I3921="","",IF(J3921="OUT","",IF(COUNTIF($A$2:A3921,A3921)=1,1,"")))</f>
        <v/>
      </c>
      <c r="D3921" s="1" t="str">
        <f>IF(I3921="","",IF(J3921="IN","",IF(COUNTIF($A$2:A3921,A3921)=1,1,"")))</f>
        <v/>
      </c>
      <c r="E3921" s="1" t="str">
        <f>IF(I3921="","",IF(J3921="OUT","",IF(COUNTIF(B$2:$B3921,B3921)=1,1,"")))</f>
        <v/>
      </c>
      <c r="F3921" s="1" t="str">
        <f>IF(I3921="","",IF(J3921="IN","",IF(COUNTIF($B$2:B3921,B3921)=1,1,"")))</f>
        <v/>
      </c>
      <c r="G3921" s="1" t="str">
        <f>IF(I3921="","",COUNTIF($K$1:K3921,K3921))</f>
        <v/>
      </c>
      <c r="H3921" s="1" t="str">
        <f>IF(I3921="","",COUNTIF($G$2:G3921,1))</f>
        <v/>
      </c>
    </row>
    <row r="3922" spans="1:8" x14ac:dyDescent="0.2">
      <c r="A3922" s="1" t="str">
        <f t="shared" si="122"/>
        <v/>
      </c>
      <c r="B3922" s="1" t="str">
        <f t="shared" si="123"/>
        <v/>
      </c>
      <c r="C3922" s="1" t="str">
        <f>IF(I3922="","",IF(J3922="OUT","",IF(COUNTIF($A$2:A3922,A3922)=1,1,"")))</f>
        <v/>
      </c>
      <c r="D3922" s="1" t="str">
        <f>IF(I3922="","",IF(J3922="IN","",IF(COUNTIF($A$2:A3922,A3922)=1,1,"")))</f>
        <v/>
      </c>
      <c r="E3922" s="1" t="str">
        <f>IF(I3922="","",IF(J3922="OUT","",IF(COUNTIF(B$2:$B3922,B3922)=1,1,"")))</f>
        <v/>
      </c>
      <c r="F3922" s="1" t="str">
        <f>IF(I3922="","",IF(J3922="IN","",IF(COUNTIF($B$2:B3922,B3922)=1,1,"")))</f>
        <v/>
      </c>
      <c r="G3922" s="1" t="str">
        <f>IF(I3922="","",COUNTIF($K$1:K3922,K3922))</f>
        <v/>
      </c>
      <c r="H3922" s="1" t="str">
        <f>IF(I3922="","",COUNTIF($G$2:G3922,1))</f>
        <v/>
      </c>
    </row>
    <row r="3923" spans="1:8" x14ac:dyDescent="0.2">
      <c r="A3923" s="1" t="str">
        <f t="shared" si="122"/>
        <v/>
      </c>
      <c r="B3923" s="1" t="str">
        <f t="shared" si="123"/>
        <v/>
      </c>
      <c r="C3923" s="1" t="str">
        <f>IF(I3923="","",IF(J3923="OUT","",IF(COUNTIF($A$2:A3923,A3923)=1,1,"")))</f>
        <v/>
      </c>
      <c r="D3923" s="1" t="str">
        <f>IF(I3923="","",IF(J3923="IN","",IF(COUNTIF($A$2:A3923,A3923)=1,1,"")))</f>
        <v/>
      </c>
      <c r="E3923" s="1" t="str">
        <f>IF(I3923="","",IF(J3923="OUT","",IF(COUNTIF(B$2:$B3923,B3923)=1,1,"")))</f>
        <v/>
      </c>
      <c r="F3923" s="1" t="str">
        <f>IF(I3923="","",IF(J3923="IN","",IF(COUNTIF($B$2:B3923,B3923)=1,1,"")))</f>
        <v/>
      </c>
      <c r="G3923" s="1" t="str">
        <f>IF(I3923="","",COUNTIF($K$1:K3923,K3923))</f>
        <v/>
      </c>
      <c r="H3923" s="1" t="str">
        <f>IF(I3923="","",COUNTIF($G$2:G3923,1))</f>
        <v/>
      </c>
    </row>
    <row r="3924" spans="1:8" x14ac:dyDescent="0.2">
      <c r="A3924" s="1" t="str">
        <f t="shared" si="122"/>
        <v/>
      </c>
      <c r="B3924" s="1" t="str">
        <f t="shared" si="123"/>
        <v/>
      </c>
      <c r="C3924" s="1" t="str">
        <f>IF(I3924="","",IF(J3924="OUT","",IF(COUNTIF($A$2:A3924,A3924)=1,1,"")))</f>
        <v/>
      </c>
      <c r="D3924" s="1" t="str">
        <f>IF(I3924="","",IF(J3924="IN","",IF(COUNTIF($A$2:A3924,A3924)=1,1,"")))</f>
        <v/>
      </c>
      <c r="E3924" s="1" t="str">
        <f>IF(I3924="","",IF(J3924="OUT","",IF(COUNTIF(B$2:$B3924,B3924)=1,1,"")))</f>
        <v/>
      </c>
      <c r="F3924" s="1" t="str">
        <f>IF(I3924="","",IF(J3924="IN","",IF(COUNTIF($B$2:B3924,B3924)=1,1,"")))</f>
        <v/>
      </c>
      <c r="G3924" s="1" t="str">
        <f>IF(I3924="","",COUNTIF($K$1:K3924,K3924))</f>
        <v/>
      </c>
      <c r="H3924" s="1" t="str">
        <f>IF(I3924="","",COUNTIF($G$2:G3924,1))</f>
        <v/>
      </c>
    </row>
    <row r="3925" spans="1:8" x14ac:dyDescent="0.2">
      <c r="A3925" s="1" t="str">
        <f t="shared" si="122"/>
        <v/>
      </c>
      <c r="B3925" s="1" t="str">
        <f t="shared" si="123"/>
        <v/>
      </c>
      <c r="C3925" s="1" t="str">
        <f>IF(I3925="","",IF(J3925="OUT","",IF(COUNTIF($A$2:A3925,A3925)=1,1,"")))</f>
        <v/>
      </c>
      <c r="D3925" s="1" t="str">
        <f>IF(I3925="","",IF(J3925="IN","",IF(COUNTIF($A$2:A3925,A3925)=1,1,"")))</f>
        <v/>
      </c>
      <c r="E3925" s="1" t="str">
        <f>IF(I3925="","",IF(J3925="OUT","",IF(COUNTIF(B$2:$B3925,B3925)=1,1,"")))</f>
        <v/>
      </c>
      <c r="F3925" s="1" t="str">
        <f>IF(I3925="","",IF(J3925="IN","",IF(COUNTIF($B$2:B3925,B3925)=1,1,"")))</f>
        <v/>
      </c>
      <c r="G3925" s="1" t="str">
        <f>IF(I3925="","",COUNTIF($K$1:K3925,K3925))</f>
        <v/>
      </c>
      <c r="H3925" s="1" t="str">
        <f>IF(I3925="","",COUNTIF($G$2:G3925,1))</f>
        <v/>
      </c>
    </row>
    <row r="3926" spans="1:8" x14ac:dyDescent="0.2">
      <c r="A3926" s="1" t="str">
        <f t="shared" si="122"/>
        <v/>
      </c>
      <c r="B3926" s="1" t="str">
        <f t="shared" si="123"/>
        <v/>
      </c>
      <c r="C3926" s="1" t="str">
        <f>IF(I3926="","",IF(J3926="OUT","",IF(COUNTIF($A$2:A3926,A3926)=1,1,"")))</f>
        <v/>
      </c>
      <c r="D3926" s="1" t="str">
        <f>IF(I3926="","",IF(J3926="IN","",IF(COUNTIF($A$2:A3926,A3926)=1,1,"")))</f>
        <v/>
      </c>
      <c r="E3926" s="1" t="str">
        <f>IF(I3926="","",IF(J3926="OUT","",IF(COUNTIF(B$2:$B3926,B3926)=1,1,"")))</f>
        <v/>
      </c>
      <c r="F3926" s="1" t="str">
        <f>IF(I3926="","",IF(J3926="IN","",IF(COUNTIF($B$2:B3926,B3926)=1,1,"")))</f>
        <v/>
      </c>
      <c r="G3926" s="1" t="str">
        <f>IF(I3926="","",COUNTIF($K$1:K3926,K3926))</f>
        <v/>
      </c>
      <c r="H3926" s="1" t="str">
        <f>IF(I3926="","",COUNTIF($G$2:G3926,1))</f>
        <v/>
      </c>
    </row>
    <row r="3927" spans="1:8" x14ac:dyDescent="0.2">
      <c r="A3927" s="1" t="str">
        <f t="shared" si="122"/>
        <v/>
      </c>
      <c r="B3927" s="1" t="str">
        <f t="shared" si="123"/>
        <v/>
      </c>
      <c r="C3927" s="1" t="str">
        <f>IF(I3927="","",IF(J3927="OUT","",IF(COUNTIF($A$2:A3927,A3927)=1,1,"")))</f>
        <v/>
      </c>
      <c r="D3927" s="1" t="str">
        <f>IF(I3927="","",IF(J3927="IN","",IF(COUNTIF($A$2:A3927,A3927)=1,1,"")))</f>
        <v/>
      </c>
      <c r="E3927" s="1" t="str">
        <f>IF(I3927="","",IF(J3927="OUT","",IF(COUNTIF(B$2:$B3927,B3927)=1,1,"")))</f>
        <v/>
      </c>
      <c r="F3927" s="1" t="str">
        <f>IF(I3927="","",IF(J3927="IN","",IF(COUNTIF($B$2:B3927,B3927)=1,1,"")))</f>
        <v/>
      </c>
      <c r="G3927" s="1" t="str">
        <f>IF(I3927="","",COUNTIF($K$1:K3927,K3927))</f>
        <v/>
      </c>
      <c r="H3927" s="1" t="str">
        <f>IF(I3927="","",COUNTIF($G$2:G3927,1))</f>
        <v/>
      </c>
    </row>
    <row r="3928" spans="1:8" x14ac:dyDescent="0.2">
      <c r="A3928" s="1" t="str">
        <f t="shared" si="122"/>
        <v/>
      </c>
      <c r="B3928" s="1" t="str">
        <f t="shared" si="123"/>
        <v/>
      </c>
      <c r="C3928" s="1" t="str">
        <f>IF(I3928="","",IF(J3928="OUT","",IF(COUNTIF($A$2:A3928,A3928)=1,1,"")))</f>
        <v/>
      </c>
      <c r="D3928" s="1" t="str">
        <f>IF(I3928="","",IF(J3928="IN","",IF(COUNTIF($A$2:A3928,A3928)=1,1,"")))</f>
        <v/>
      </c>
      <c r="E3928" s="1" t="str">
        <f>IF(I3928="","",IF(J3928="OUT","",IF(COUNTIF(B$2:$B3928,B3928)=1,1,"")))</f>
        <v/>
      </c>
      <c r="F3928" s="1" t="str">
        <f>IF(I3928="","",IF(J3928="IN","",IF(COUNTIF($B$2:B3928,B3928)=1,1,"")))</f>
        <v/>
      </c>
      <c r="G3928" s="1" t="str">
        <f>IF(I3928="","",COUNTIF($K$1:K3928,K3928))</f>
        <v/>
      </c>
      <c r="H3928" s="1" t="str">
        <f>IF(I3928="","",COUNTIF($G$2:G3928,1))</f>
        <v/>
      </c>
    </row>
    <row r="3929" spans="1:8" x14ac:dyDescent="0.2">
      <c r="A3929" s="1" t="str">
        <f t="shared" si="122"/>
        <v/>
      </c>
      <c r="B3929" s="1" t="str">
        <f t="shared" si="123"/>
        <v/>
      </c>
      <c r="C3929" s="1" t="str">
        <f>IF(I3929="","",IF(J3929="OUT","",IF(COUNTIF($A$2:A3929,A3929)=1,1,"")))</f>
        <v/>
      </c>
      <c r="D3929" s="1" t="str">
        <f>IF(I3929="","",IF(J3929="IN","",IF(COUNTIF($A$2:A3929,A3929)=1,1,"")))</f>
        <v/>
      </c>
      <c r="E3929" s="1" t="str">
        <f>IF(I3929="","",IF(J3929="OUT","",IF(COUNTIF(B$2:$B3929,B3929)=1,1,"")))</f>
        <v/>
      </c>
      <c r="F3929" s="1" t="str">
        <f>IF(I3929="","",IF(J3929="IN","",IF(COUNTIF($B$2:B3929,B3929)=1,1,"")))</f>
        <v/>
      </c>
      <c r="G3929" s="1" t="str">
        <f>IF(I3929="","",COUNTIF($K$1:K3929,K3929))</f>
        <v/>
      </c>
      <c r="H3929" s="1" t="str">
        <f>IF(I3929="","",COUNTIF($G$2:G3929,1))</f>
        <v/>
      </c>
    </row>
    <row r="3930" spans="1:8" x14ac:dyDescent="0.2">
      <c r="A3930" s="1" t="str">
        <f t="shared" si="122"/>
        <v/>
      </c>
      <c r="B3930" s="1" t="str">
        <f t="shared" si="123"/>
        <v/>
      </c>
      <c r="C3930" s="1" t="str">
        <f>IF(I3930="","",IF(J3930="OUT","",IF(COUNTIF($A$2:A3930,A3930)=1,1,"")))</f>
        <v/>
      </c>
      <c r="D3930" s="1" t="str">
        <f>IF(I3930="","",IF(J3930="IN","",IF(COUNTIF($A$2:A3930,A3930)=1,1,"")))</f>
        <v/>
      </c>
      <c r="E3930" s="1" t="str">
        <f>IF(I3930="","",IF(J3930="OUT","",IF(COUNTIF(B$2:$B3930,B3930)=1,1,"")))</f>
        <v/>
      </c>
      <c r="F3930" s="1" t="str">
        <f>IF(I3930="","",IF(J3930="IN","",IF(COUNTIF($B$2:B3930,B3930)=1,1,"")))</f>
        <v/>
      </c>
      <c r="G3930" s="1" t="str">
        <f>IF(I3930="","",COUNTIF($K$1:K3930,K3930))</f>
        <v/>
      </c>
      <c r="H3930" s="1" t="str">
        <f>IF(I3930="","",COUNTIF($G$2:G3930,1))</f>
        <v/>
      </c>
    </row>
    <row r="3931" spans="1:8" x14ac:dyDescent="0.2">
      <c r="A3931" s="1" t="str">
        <f t="shared" si="122"/>
        <v/>
      </c>
      <c r="B3931" s="1" t="str">
        <f t="shared" si="123"/>
        <v/>
      </c>
      <c r="C3931" s="1" t="str">
        <f>IF(I3931="","",IF(J3931="OUT","",IF(COUNTIF($A$2:A3931,A3931)=1,1,"")))</f>
        <v/>
      </c>
      <c r="D3931" s="1" t="str">
        <f>IF(I3931="","",IF(J3931="IN","",IF(COUNTIF($A$2:A3931,A3931)=1,1,"")))</f>
        <v/>
      </c>
      <c r="E3931" s="1" t="str">
        <f>IF(I3931="","",IF(J3931="OUT","",IF(COUNTIF(B$2:$B3931,B3931)=1,1,"")))</f>
        <v/>
      </c>
      <c r="F3931" s="1" t="str">
        <f>IF(I3931="","",IF(J3931="IN","",IF(COUNTIF($B$2:B3931,B3931)=1,1,"")))</f>
        <v/>
      </c>
      <c r="G3931" s="1" t="str">
        <f>IF(I3931="","",COUNTIF($K$1:K3931,K3931))</f>
        <v/>
      </c>
      <c r="H3931" s="1" t="str">
        <f>IF(I3931="","",COUNTIF($G$2:G3931,1))</f>
        <v/>
      </c>
    </row>
    <row r="3932" spans="1:8" x14ac:dyDescent="0.2">
      <c r="A3932" s="1" t="str">
        <f t="shared" si="122"/>
        <v/>
      </c>
      <c r="B3932" s="1" t="str">
        <f t="shared" si="123"/>
        <v/>
      </c>
      <c r="C3932" s="1" t="str">
        <f>IF(I3932="","",IF(J3932="OUT","",IF(COUNTIF($A$2:A3932,A3932)=1,1,"")))</f>
        <v/>
      </c>
      <c r="D3932" s="1" t="str">
        <f>IF(I3932="","",IF(J3932="IN","",IF(COUNTIF($A$2:A3932,A3932)=1,1,"")))</f>
        <v/>
      </c>
      <c r="E3932" s="1" t="str">
        <f>IF(I3932="","",IF(J3932="OUT","",IF(COUNTIF(B$2:$B3932,B3932)=1,1,"")))</f>
        <v/>
      </c>
      <c r="F3932" s="1" t="str">
        <f>IF(I3932="","",IF(J3932="IN","",IF(COUNTIF($B$2:B3932,B3932)=1,1,"")))</f>
        <v/>
      </c>
      <c r="G3932" s="1" t="str">
        <f>IF(I3932="","",COUNTIF($K$1:K3932,K3932))</f>
        <v/>
      </c>
      <c r="H3932" s="1" t="str">
        <f>IF(I3932="","",COUNTIF($G$2:G3932,1))</f>
        <v/>
      </c>
    </row>
    <row r="3933" spans="1:8" x14ac:dyDescent="0.2">
      <c r="A3933" s="1" t="str">
        <f t="shared" si="122"/>
        <v/>
      </c>
      <c r="B3933" s="1" t="str">
        <f t="shared" si="123"/>
        <v/>
      </c>
      <c r="C3933" s="1" t="str">
        <f>IF(I3933="","",IF(J3933="OUT","",IF(COUNTIF($A$2:A3933,A3933)=1,1,"")))</f>
        <v/>
      </c>
      <c r="D3933" s="1" t="str">
        <f>IF(I3933="","",IF(J3933="IN","",IF(COUNTIF($A$2:A3933,A3933)=1,1,"")))</f>
        <v/>
      </c>
      <c r="E3933" s="1" t="str">
        <f>IF(I3933="","",IF(J3933="OUT","",IF(COUNTIF(B$2:$B3933,B3933)=1,1,"")))</f>
        <v/>
      </c>
      <c r="F3933" s="1" t="str">
        <f>IF(I3933="","",IF(J3933="IN","",IF(COUNTIF($B$2:B3933,B3933)=1,1,"")))</f>
        <v/>
      </c>
      <c r="G3933" s="1" t="str">
        <f>IF(I3933="","",COUNTIF($K$1:K3933,K3933))</f>
        <v/>
      </c>
      <c r="H3933" s="1" t="str">
        <f>IF(I3933="","",COUNTIF($G$2:G3933,1))</f>
        <v/>
      </c>
    </row>
    <row r="3934" spans="1:8" x14ac:dyDescent="0.2">
      <c r="A3934" s="1" t="str">
        <f t="shared" si="122"/>
        <v/>
      </c>
      <c r="B3934" s="1" t="str">
        <f t="shared" si="123"/>
        <v/>
      </c>
      <c r="C3934" s="1" t="str">
        <f>IF(I3934="","",IF(J3934="OUT","",IF(COUNTIF($A$2:A3934,A3934)=1,1,"")))</f>
        <v/>
      </c>
      <c r="D3934" s="1" t="str">
        <f>IF(I3934="","",IF(J3934="IN","",IF(COUNTIF($A$2:A3934,A3934)=1,1,"")))</f>
        <v/>
      </c>
      <c r="E3934" s="1" t="str">
        <f>IF(I3934="","",IF(J3934="OUT","",IF(COUNTIF(B$2:$B3934,B3934)=1,1,"")))</f>
        <v/>
      </c>
      <c r="F3934" s="1" t="str">
        <f>IF(I3934="","",IF(J3934="IN","",IF(COUNTIF($B$2:B3934,B3934)=1,1,"")))</f>
        <v/>
      </c>
      <c r="G3934" s="1" t="str">
        <f>IF(I3934="","",COUNTIF($K$1:K3934,K3934))</f>
        <v/>
      </c>
      <c r="H3934" s="1" t="str">
        <f>IF(I3934="","",COUNTIF($G$2:G3934,1))</f>
        <v/>
      </c>
    </row>
    <row r="3935" spans="1:8" x14ac:dyDescent="0.2">
      <c r="A3935" s="1" t="str">
        <f t="shared" si="122"/>
        <v/>
      </c>
      <c r="B3935" s="1" t="str">
        <f t="shared" si="123"/>
        <v/>
      </c>
      <c r="C3935" s="1" t="str">
        <f>IF(I3935="","",IF(J3935="OUT","",IF(COUNTIF($A$2:A3935,A3935)=1,1,"")))</f>
        <v/>
      </c>
      <c r="D3935" s="1" t="str">
        <f>IF(I3935="","",IF(J3935="IN","",IF(COUNTIF($A$2:A3935,A3935)=1,1,"")))</f>
        <v/>
      </c>
      <c r="E3935" s="1" t="str">
        <f>IF(I3935="","",IF(J3935="OUT","",IF(COUNTIF(B$2:$B3935,B3935)=1,1,"")))</f>
        <v/>
      </c>
      <c r="F3935" s="1" t="str">
        <f>IF(I3935="","",IF(J3935="IN","",IF(COUNTIF($B$2:B3935,B3935)=1,1,"")))</f>
        <v/>
      </c>
      <c r="G3935" s="1" t="str">
        <f>IF(I3935="","",COUNTIF($K$1:K3935,K3935))</f>
        <v/>
      </c>
      <c r="H3935" s="1" t="str">
        <f>IF(I3935="","",COUNTIF($G$2:G3935,1))</f>
        <v/>
      </c>
    </row>
    <row r="3936" spans="1:8" x14ac:dyDescent="0.2">
      <c r="A3936" s="1" t="str">
        <f t="shared" si="122"/>
        <v/>
      </c>
      <c r="B3936" s="1" t="str">
        <f t="shared" si="123"/>
        <v/>
      </c>
      <c r="C3936" s="1" t="str">
        <f>IF(I3936="","",IF(J3936="OUT","",IF(COUNTIF($A$2:A3936,A3936)=1,1,"")))</f>
        <v/>
      </c>
      <c r="D3936" s="1" t="str">
        <f>IF(I3936="","",IF(J3936="IN","",IF(COUNTIF($A$2:A3936,A3936)=1,1,"")))</f>
        <v/>
      </c>
      <c r="E3936" s="1" t="str">
        <f>IF(I3936="","",IF(J3936="OUT","",IF(COUNTIF(B$2:$B3936,B3936)=1,1,"")))</f>
        <v/>
      </c>
      <c r="F3936" s="1" t="str">
        <f>IF(I3936="","",IF(J3936="IN","",IF(COUNTIF($B$2:B3936,B3936)=1,1,"")))</f>
        <v/>
      </c>
      <c r="G3936" s="1" t="str">
        <f>IF(I3936="","",COUNTIF($K$1:K3936,K3936))</f>
        <v/>
      </c>
      <c r="H3936" s="1" t="str">
        <f>IF(I3936="","",COUNTIF($G$2:G3936,1))</f>
        <v/>
      </c>
    </row>
    <row r="3937" spans="1:8" x14ac:dyDescent="0.2">
      <c r="A3937" s="1" t="str">
        <f t="shared" si="122"/>
        <v/>
      </c>
      <c r="B3937" s="1" t="str">
        <f t="shared" si="123"/>
        <v/>
      </c>
      <c r="C3937" s="1" t="str">
        <f>IF(I3937="","",IF(J3937="OUT","",IF(COUNTIF($A$2:A3937,A3937)=1,1,"")))</f>
        <v/>
      </c>
      <c r="D3937" s="1" t="str">
        <f>IF(I3937="","",IF(J3937="IN","",IF(COUNTIF($A$2:A3937,A3937)=1,1,"")))</f>
        <v/>
      </c>
      <c r="E3937" s="1" t="str">
        <f>IF(I3937="","",IF(J3937="OUT","",IF(COUNTIF(B$2:$B3937,B3937)=1,1,"")))</f>
        <v/>
      </c>
      <c r="F3937" s="1" t="str">
        <f>IF(I3937="","",IF(J3937="IN","",IF(COUNTIF($B$2:B3937,B3937)=1,1,"")))</f>
        <v/>
      </c>
      <c r="G3937" s="1" t="str">
        <f>IF(I3937="","",COUNTIF($K$1:K3937,K3937))</f>
        <v/>
      </c>
      <c r="H3937" s="1" t="str">
        <f>IF(I3937="","",COUNTIF($G$2:G3937,1))</f>
        <v/>
      </c>
    </row>
    <row r="3938" spans="1:8" x14ac:dyDescent="0.2">
      <c r="A3938" s="1" t="str">
        <f t="shared" si="122"/>
        <v/>
      </c>
      <c r="B3938" s="1" t="str">
        <f t="shared" si="123"/>
        <v/>
      </c>
      <c r="C3938" s="1" t="str">
        <f>IF(I3938="","",IF(J3938="OUT","",IF(COUNTIF($A$2:A3938,A3938)=1,1,"")))</f>
        <v/>
      </c>
      <c r="D3938" s="1" t="str">
        <f>IF(I3938="","",IF(J3938="IN","",IF(COUNTIF($A$2:A3938,A3938)=1,1,"")))</f>
        <v/>
      </c>
      <c r="E3938" s="1" t="str">
        <f>IF(I3938="","",IF(J3938="OUT","",IF(COUNTIF(B$2:$B3938,B3938)=1,1,"")))</f>
        <v/>
      </c>
      <c r="F3938" s="1" t="str">
        <f>IF(I3938="","",IF(J3938="IN","",IF(COUNTIF($B$2:B3938,B3938)=1,1,"")))</f>
        <v/>
      </c>
      <c r="G3938" s="1" t="str">
        <f>IF(I3938="","",COUNTIF($K$1:K3938,K3938))</f>
        <v/>
      </c>
      <c r="H3938" s="1" t="str">
        <f>IF(I3938="","",COUNTIF($G$2:G3938,1))</f>
        <v/>
      </c>
    </row>
    <row r="3939" spans="1:8" x14ac:dyDescent="0.2">
      <c r="A3939" s="1" t="str">
        <f t="shared" si="122"/>
        <v/>
      </c>
      <c r="B3939" s="1" t="str">
        <f t="shared" si="123"/>
        <v/>
      </c>
      <c r="C3939" s="1" t="str">
        <f>IF(I3939="","",IF(J3939="OUT","",IF(COUNTIF($A$2:A3939,A3939)=1,1,"")))</f>
        <v/>
      </c>
      <c r="D3939" s="1" t="str">
        <f>IF(I3939="","",IF(J3939="IN","",IF(COUNTIF($A$2:A3939,A3939)=1,1,"")))</f>
        <v/>
      </c>
      <c r="E3939" s="1" t="str">
        <f>IF(I3939="","",IF(J3939="OUT","",IF(COUNTIF(B$2:$B3939,B3939)=1,1,"")))</f>
        <v/>
      </c>
      <c r="F3939" s="1" t="str">
        <f>IF(I3939="","",IF(J3939="IN","",IF(COUNTIF($B$2:B3939,B3939)=1,1,"")))</f>
        <v/>
      </c>
      <c r="G3939" s="1" t="str">
        <f>IF(I3939="","",COUNTIF($K$1:K3939,K3939))</f>
        <v/>
      </c>
      <c r="H3939" s="1" t="str">
        <f>IF(I3939="","",COUNTIF($G$2:G3939,1))</f>
        <v/>
      </c>
    </row>
    <row r="3940" spans="1:8" x14ac:dyDescent="0.2">
      <c r="A3940" s="1" t="str">
        <f t="shared" ref="A3940:A4003" si="124">IF(I3940="","",L3940&amp;"-"&amp;K3940&amp;"-"&amp;I3940&amp;"-"&amp;J3940)</f>
        <v/>
      </c>
      <c r="B3940" s="1" t="str">
        <f t="shared" ref="B3940:B4003" si="125">IF(I3940="","",L3940&amp;"-"&amp;K3940&amp;"-"&amp;J3940)</f>
        <v/>
      </c>
      <c r="C3940" s="1" t="str">
        <f>IF(I3940="","",IF(J3940="OUT","",IF(COUNTIF($A$2:A3940,A3940)=1,1,"")))</f>
        <v/>
      </c>
      <c r="D3940" s="1" t="str">
        <f>IF(I3940="","",IF(J3940="IN","",IF(COUNTIF($A$2:A3940,A3940)=1,1,"")))</f>
        <v/>
      </c>
      <c r="E3940" s="1" t="str">
        <f>IF(I3940="","",IF(J3940="OUT","",IF(COUNTIF(B$2:$B3940,B3940)=1,1,"")))</f>
        <v/>
      </c>
      <c r="F3940" s="1" t="str">
        <f>IF(I3940="","",IF(J3940="IN","",IF(COUNTIF($B$2:B3940,B3940)=1,1,"")))</f>
        <v/>
      </c>
      <c r="G3940" s="1" t="str">
        <f>IF(I3940="","",COUNTIF($K$1:K3940,K3940))</f>
        <v/>
      </c>
      <c r="H3940" s="1" t="str">
        <f>IF(I3940="","",COUNTIF($G$2:G3940,1))</f>
        <v/>
      </c>
    </row>
    <row r="3941" spans="1:8" x14ac:dyDescent="0.2">
      <c r="A3941" s="1" t="str">
        <f t="shared" si="124"/>
        <v/>
      </c>
      <c r="B3941" s="1" t="str">
        <f t="shared" si="125"/>
        <v/>
      </c>
      <c r="C3941" s="1" t="str">
        <f>IF(I3941="","",IF(J3941="OUT","",IF(COUNTIF($A$2:A3941,A3941)=1,1,"")))</f>
        <v/>
      </c>
      <c r="D3941" s="1" t="str">
        <f>IF(I3941="","",IF(J3941="IN","",IF(COUNTIF($A$2:A3941,A3941)=1,1,"")))</f>
        <v/>
      </c>
      <c r="E3941" s="1" t="str">
        <f>IF(I3941="","",IF(J3941="OUT","",IF(COUNTIF(B$2:$B3941,B3941)=1,1,"")))</f>
        <v/>
      </c>
      <c r="F3941" s="1" t="str">
        <f>IF(I3941="","",IF(J3941="IN","",IF(COUNTIF($B$2:B3941,B3941)=1,1,"")))</f>
        <v/>
      </c>
      <c r="G3941" s="1" t="str">
        <f>IF(I3941="","",COUNTIF($K$1:K3941,K3941))</f>
        <v/>
      </c>
      <c r="H3941" s="1" t="str">
        <f>IF(I3941="","",COUNTIF($G$2:G3941,1))</f>
        <v/>
      </c>
    </row>
    <row r="3942" spans="1:8" x14ac:dyDescent="0.2">
      <c r="A3942" s="1" t="str">
        <f t="shared" si="124"/>
        <v/>
      </c>
      <c r="B3942" s="1" t="str">
        <f t="shared" si="125"/>
        <v/>
      </c>
      <c r="C3942" s="1" t="str">
        <f>IF(I3942="","",IF(J3942="OUT","",IF(COUNTIF($A$2:A3942,A3942)=1,1,"")))</f>
        <v/>
      </c>
      <c r="D3942" s="1" t="str">
        <f>IF(I3942="","",IF(J3942="IN","",IF(COUNTIF($A$2:A3942,A3942)=1,1,"")))</f>
        <v/>
      </c>
      <c r="E3942" s="1" t="str">
        <f>IF(I3942="","",IF(J3942="OUT","",IF(COUNTIF(B$2:$B3942,B3942)=1,1,"")))</f>
        <v/>
      </c>
      <c r="F3942" s="1" t="str">
        <f>IF(I3942="","",IF(J3942="IN","",IF(COUNTIF($B$2:B3942,B3942)=1,1,"")))</f>
        <v/>
      </c>
      <c r="G3942" s="1" t="str">
        <f>IF(I3942="","",COUNTIF($K$1:K3942,K3942))</f>
        <v/>
      </c>
      <c r="H3942" s="1" t="str">
        <f>IF(I3942="","",COUNTIF($G$2:G3942,1))</f>
        <v/>
      </c>
    </row>
    <row r="3943" spans="1:8" x14ac:dyDescent="0.2">
      <c r="A3943" s="1" t="str">
        <f t="shared" si="124"/>
        <v/>
      </c>
      <c r="B3943" s="1" t="str">
        <f t="shared" si="125"/>
        <v/>
      </c>
      <c r="C3943" s="1" t="str">
        <f>IF(I3943="","",IF(J3943="OUT","",IF(COUNTIF($A$2:A3943,A3943)=1,1,"")))</f>
        <v/>
      </c>
      <c r="D3943" s="1" t="str">
        <f>IF(I3943="","",IF(J3943="IN","",IF(COUNTIF($A$2:A3943,A3943)=1,1,"")))</f>
        <v/>
      </c>
      <c r="E3943" s="1" t="str">
        <f>IF(I3943="","",IF(J3943="OUT","",IF(COUNTIF(B$2:$B3943,B3943)=1,1,"")))</f>
        <v/>
      </c>
      <c r="F3943" s="1" t="str">
        <f>IF(I3943="","",IF(J3943="IN","",IF(COUNTIF($B$2:B3943,B3943)=1,1,"")))</f>
        <v/>
      </c>
      <c r="G3943" s="1" t="str">
        <f>IF(I3943="","",COUNTIF($K$1:K3943,K3943))</f>
        <v/>
      </c>
      <c r="H3943" s="1" t="str">
        <f>IF(I3943="","",COUNTIF($G$2:G3943,1))</f>
        <v/>
      </c>
    </row>
    <row r="3944" spans="1:8" x14ac:dyDescent="0.2">
      <c r="A3944" s="1" t="str">
        <f t="shared" si="124"/>
        <v/>
      </c>
      <c r="B3944" s="1" t="str">
        <f t="shared" si="125"/>
        <v/>
      </c>
      <c r="C3944" s="1" t="str">
        <f>IF(I3944="","",IF(J3944="OUT","",IF(COUNTIF($A$2:A3944,A3944)=1,1,"")))</f>
        <v/>
      </c>
      <c r="D3944" s="1" t="str">
        <f>IF(I3944="","",IF(J3944="IN","",IF(COUNTIF($A$2:A3944,A3944)=1,1,"")))</f>
        <v/>
      </c>
      <c r="E3944" s="1" t="str">
        <f>IF(I3944="","",IF(J3944="OUT","",IF(COUNTIF(B$2:$B3944,B3944)=1,1,"")))</f>
        <v/>
      </c>
      <c r="F3944" s="1" t="str">
        <f>IF(I3944="","",IF(J3944="IN","",IF(COUNTIF($B$2:B3944,B3944)=1,1,"")))</f>
        <v/>
      </c>
      <c r="G3944" s="1" t="str">
        <f>IF(I3944="","",COUNTIF($K$1:K3944,K3944))</f>
        <v/>
      </c>
      <c r="H3944" s="1" t="str">
        <f>IF(I3944="","",COUNTIF($G$2:G3944,1))</f>
        <v/>
      </c>
    </row>
    <row r="3945" spans="1:8" x14ac:dyDescent="0.2">
      <c r="A3945" s="1" t="str">
        <f t="shared" si="124"/>
        <v/>
      </c>
      <c r="B3945" s="1" t="str">
        <f t="shared" si="125"/>
        <v/>
      </c>
      <c r="C3945" s="1" t="str">
        <f>IF(I3945="","",IF(J3945="OUT","",IF(COUNTIF($A$2:A3945,A3945)=1,1,"")))</f>
        <v/>
      </c>
      <c r="D3945" s="1" t="str">
        <f>IF(I3945="","",IF(J3945="IN","",IF(COUNTIF($A$2:A3945,A3945)=1,1,"")))</f>
        <v/>
      </c>
      <c r="E3945" s="1" t="str">
        <f>IF(I3945="","",IF(J3945="OUT","",IF(COUNTIF(B$2:$B3945,B3945)=1,1,"")))</f>
        <v/>
      </c>
      <c r="F3945" s="1" t="str">
        <f>IF(I3945="","",IF(J3945="IN","",IF(COUNTIF($B$2:B3945,B3945)=1,1,"")))</f>
        <v/>
      </c>
      <c r="G3945" s="1" t="str">
        <f>IF(I3945="","",COUNTIF($K$1:K3945,K3945))</f>
        <v/>
      </c>
      <c r="H3945" s="1" t="str">
        <f>IF(I3945="","",COUNTIF($G$2:G3945,1))</f>
        <v/>
      </c>
    </row>
    <row r="3946" spans="1:8" x14ac:dyDescent="0.2">
      <c r="A3946" s="1" t="str">
        <f t="shared" si="124"/>
        <v/>
      </c>
      <c r="B3946" s="1" t="str">
        <f t="shared" si="125"/>
        <v/>
      </c>
      <c r="C3946" s="1" t="str">
        <f>IF(I3946="","",IF(J3946="OUT","",IF(COUNTIF($A$2:A3946,A3946)=1,1,"")))</f>
        <v/>
      </c>
      <c r="D3946" s="1" t="str">
        <f>IF(I3946="","",IF(J3946="IN","",IF(COUNTIF($A$2:A3946,A3946)=1,1,"")))</f>
        <v/>
      </c>
      <c r="E3946" s="1" t="str">
        <f>IF(I3946="","",IF(J3946="OUT","",IF(COUNTIF(B$2:$B3946,B3946)=1,1,"")))</f>
        <v/>
      </c>
      <c r="F3946" s="1" t="str">
        <f>IF(I3946="","",IF(J3946="IN","",IF(COUNTIF($B$2:B3946,B3946)=1,1,"")))</f>
        <v/>
      </c>
      <c r="G3946" s="1" t="str">
        <f>IF(I3946="","",COUNTIF($K$1:K3946,K3946))</f>
        <v/>
      </c>
      <c r="H3946" s="1" t="str">
        <f>IF(I3946="","",COUNTIF($G$2:G3946,1))</f>
        <v/>
      </c>
    </row>
    <row r="3947" spans="1:8" x14ac:dyDescent="0.2">
      <c r="A3947" s="1" t="str">
        <f t="shared" si="124"/>
        <v/>
      </c>
      <c r="B3947" s="1" t="str">
        <f t="shared" si="125"/>
        <v/>
      </c>
      <c r="C3947" s="1" t="str">
        <f>IF(I3947="","",IF(J3947="OUT","",IF(COUNTIF($A$2:A3947,A3947)=1,1,"")))</f>
        <v/>
      </c>
      <c r="D3947" s="1" t="str">
        <f>IF(I3947="","",IF(J3947="IN","",IF(COUNTIF($A$2:A3947,A3947)=1,1,"")))</f>
        <v/>
      </c>
      <c r="E3947" s="1" t="str">
        <f>IF(I3947="","",IF(J3947="OUT","",IF(COUNTIF(B$2:$B3947,B3947)=1,1,"")))</f>
        <v/>
      </c>
      <c r="F3947" s="1" t="str">
        <f>IF(I3947="","",IF(J3947="IN","",IF(COUNTIF($B$2:B3947,B3947)=1,1,"")))</f>
        <v/>
      </c>
      <c r="G3947" s="1" t="str">
        <f>IF(I3947="","",COUNTIF($K$1:K3947,K3947))</f>
        <v/>
      </c>
      <c r="H3947" s="1" t="str">
        <f>IF(I3947="","",COUNTIF($G$2:G3947,1))</f>
        <v/>
      </c>
    </row>
    <row r="3948" spans="1:8" x14ac:dyDescent="0.2">
      <c r="A3948" s="1" t="str">
        <f t="shared" si="124"/>
        <v/>
      </c>
      <c r="B3948" s="1" t="str">
        <f t="shared" si="125"/>
        <v/>
      </c>
      <c r="C3948" s="1" t="str">
        <f>IF(I3948="","",IF(J3948="OUT","",IF(COUNTIF($A$2:A3948,A3948)=1,1,"")))</f>
        <v/>
      </c>
      <c r="D3948" s="1" t="str">
        <f>IF(I3948="","",IF(J3948="IN","",IF(COUNTIF($A$2:A3948,A3948)=1,1,"")))</f>
        <v/>
      </c>
      <c r="E3948" s="1" t="str">
        <f>IF(I3948="","",IF(J3948="OUT","",IF(COUNTIF(B$2:$B3948,B3948)=1,1,"")))</f>
        <v/>
      </c>
      <c r="F3948" s="1" t="str">
        <f>IF(I3948="","",IF(J3948="IN","",IF(COUNTIF($B$2:B3948,B3948)=1,1,"")))</f>
        <v/>
      </c>
      <c r="G3948" s="1" t="str">
        <f>IF(I3948="","",COUNTIF($K$1:K3948,K3948))</f>
        <v/>
      </c>
      <c r="H3948" s="1" t="str">
        <f>IF(I3948="","",COUNTIF($G$2:G3948,1))</f>
        <v/>
      </c>
    </row>
    <row r="3949" spans="1:8" x14ac:dyDescent="0.2">
      <c r="A3949" s="1" t="str">
        <f t="shared" si="124"/>
        <v/>
      </c>
      <c r="B3949" s="1" t="str">
        <f t="shared" si="125"/>
        <v/>
      </c>
      <c r="C3949" s="1" t="str">
        <f>IF(I3949="","",IF(J3949="OUT","",IF(COUNTIF($A$2:A3949,A3949)=1,1,"")))</f>
        <v/>
      </c>
      <c r="D3949" s="1" t="str">
        <f>IF(I3949="","",IF(J3949="IN","",IF(COUNTIF($A$2:A3949,A3949)=1,1,"")))</f>
        <v/>
      </c>
      <c r="E3949" s="1" t="str">
        <f>IF(I3949="","",IF(J3949="OUT","",IF(COUNTIF(B$2:$B3949,B3949)=1,1,"")))</f>
        <v/>
      </c>
      <c r="F3949" s="1" t="str">
        <f>IF(I3949="","",IF(J3949="IN","",IF(COUNTIF($B$2:B3949,B3949)=1,1,"")))</f>
        <v/>
      </c>
      <c r="G3949" s="1" t="str">
        <f>IF(I3949="","",COUNTIF($K$1:K3949,K3949))</f>
        <v/>
      </c>
      <c r="H3949" s="1" t="str">
        <f>IF(I3949="","",COUNTIF($G$2:G3949,1))</f>
        <v/>
      </c>
    </row>
    <row r="3950" spans="1:8" x14ac:dyDescent="0.2">
      <c r="A3950" s="1" t="str">
        <f t="shared" si="124"/>
        <v/>
      </c>
      <c r="B3950" s="1" t="str">
        <f t="shared" si="125"/>
        <v/>
      </c>
      <c r="C3950" s="1" t="str">
        <f>IF(I3950="","",IF(J3950="OUT","",IF(COUNTIF($A$2:A3950,A3950)=1,1,"")))</f>
        <v/>
      </c>
      <c r="D3950" s="1" t="str">
        <f>IF(I3950="","",IF(J3950="IN","",IF(COUNTIF($A$2:A3950,A3950)=1,1,"")))</f>
        <v/>
      </c>
      <c r="E3950" s="1" t="str">
        <f>IF(I3950="","",IF(J3950="OUT","",IF(COUNTIF(B$2:$B3950,B3950)=1,1,"")))</f>
        <v/>
      </c>
      <c r="F3950" s="1" t="str">
        <f>IF(I3950="","",IF(J3950="IN","",IF(COUNTIF($B$2:B3950,B3950)=1,1,"")))</f>
        <v/>
      </c>
      <c r="G3950" s="1" t="str">
        <f>IF(I3950="","",COUNTIF($K$1:K3950,K3950))</f>
        <v/>
      </c>
      <c r="H3950" s="1" t="str">
        <f>IF(I3950="","",COUNTIF($G$2:G3950,1))</f>
        <v/>
      </c>
    </row>
    <row r="3951" spans="1:8" x14ac:dyDescent="0.2">
      <c r="A3951" s="1" t="str">
        <f t="shared" si="124"/>
        <v/>
      </c>
      <c r="B3951" s="1" t="str">
        <f t="shared" si="125"/>
        <v/>
      </c>
      <c r="C3951" s="1" t="str">
        <f>IF(I3951="","",IF(J3951="OUT","",IF(COUNTIF($A$2:A3951,A3951)=1,1,"")))</f>
        <v/>
      </c>
      <c r="D3951" s="1" t="str">
        <f>IF(I3951="","",IF(J3951="IN","",IF(COUNTIF($A$2:A3951,A3951)=1,1,"")))</f>
        <v/>
      </c>
      <c r="E3951" s="1" t="str">
        <f>IF(I3951="","",IF(J3951="OUT","",IF(COUNTIF(B$2:$B3951,B3951)=1,1,"")))</f>
        <v/>
      </c>
      <c r="F3951" s="1" t="str">
        <f>IF(I3951="","",IF(J3951="IN","",IF(COUNTIF($B$2:B3951,B3951)=1,1,"")))</f>
        <v/>
      </c>
      <c r="G3951" s="1" t="str">
        <f>IF(I3951="","",COUNTIF($K$1:K3951,K3951))</f>
        <v/>
      </c>
      <c r="H3951" s="1" t="str">
        <f>IF(I3951="","",COUNTIF($G$2:G3951,1))</f>
        <v/>
      </c>
    </row>
    <row r="3952" spans="1:8" x14ac:dyDescent="0.2">
      <c r="A3952" s="1" t="str">
        <f t="shared" si="124"/>
        <v/>
      </c>
      <c r="B3952" s="1" t="str">
        <f t="shared" si="125"/>
        <v/>
      </c>
      <c r="C3952" s="1" t="str">
        <f>IF(I3952="","",IF(J3952="OUT","",IF(COUNTIF($A$2:A3952,A3952)=1,1,"")))</f>
        <v/>
      </c>
      <c r="D3952" s="1" t="str">
        <f>IF(I3952="","",IF(J3952="IN","",IF(COUNTIF($A$2:A3952,A3952)=1,1,"")))</f>
        <v/>
      </c>
      <c r="E3952" s="1" t="str">
        <f>IF(I3952="","",IF(J3952="OUT","",IF(COUNTIF(B$2:$B3952,B3952)=1,1,"")))</f>
        <v/>
      </c>
      <c r="F3952" s="1" t="str">
        <f>IF(I3952="","",IF(J3952="IN","",IF(COUNTIF($B$2:B3952,B3952)=1,1,"")))</f>
        <v/>
      </c>
      <c r="G3952" s="1" t="str">
        <f>IF(I3952="","",COUNTIF($K$1:K3952,K3952))</f>
        <v/>
      </c>
      <c r="H3952" s="1" t="str">
        <f>IF(I3952="","",COUNTIF($G$2:G3952,1))</f>
        <v/>
      </c>
    </row>
    <row r="3953" spans="1:8" x14ac:dyDescent="0.2">
      <c r="A3953" s="1" t="str">
        <f t="shared" si="124"/>
        <v/>
      </c>
      <c r="B3953" s="1" t="str">
        <f t="shared" si="125"/>
        <v/>
      </c>
      <c r="C3953" s="1" t="str">
        <f>IF(I3953="","",IF(J3953="OUT","",IF(COUNTIF($A$2:A3953,A3953)=1,1,"")))</f>
        <v/>
      </c>
      <c r="D3953" s="1" t="str">
        <f>IF(I3953="","",IF(J3953="IN","",IF(COUNTIF($A$2:A3953,A3953)=1,1,"")))</f>
        <v/>
      </c>
      <c r="E3953" s="1" t="str">
        <f>IF(I3953="","",IF(J3953="OUT","",IF(COUNTIF(B$2:$B3953,B3953)=1,1,"")))</f>
        <v/>
      </c>
      <c r="F3953" s="1" t="str">
        <f>IF(I3953="","",IF(J3953="IN","",IF(COUNTIF($B$2:B3953,B3953)=1,1,"")))</f>
        <v/>
      </c>
      <c r="G3953" s="1" t="str">
        <f>IF(I3953="","",COUNTIF($K$1:K3953,K3953))</f>
        <v/>
      </c>
      <c r="H3953" s="1" t="str">
        <f>IF(I3953="","",COUNTIF($G$2:G3953,1))</f>
        <v/>
      </c>
    </row>
    <row r="3954" spans="1:8" x14ac:dyDescent="0.2">
      <c r="A3954" s="1" t="str">
        <f t="shared" si="124"/>
        <v/>
      </c>
      <c r="B3954" s="1" t="str">
        <f t="shared" si="125"/>
        <v/>
      </c>
      <c r="C3954" s="1" t="str">
        <f>IF(I3954="","",IF(J3954="OUT","",IF(COUNTIF($A$2:A3954,A3954)=1,1,"")))</f>
        <v/>
      </c>
      <c r="D3954" s="1" t="str">
        <f>IF(I3954="","",IF(J3954="IN","",IF(COUNTIF($A$2:A3954,A3954)=1,1,"")))</f>
        <v/>
      </c>
      <c r="E3954" s="1" t="str">
        <f>IF(I3954="","",IF(J3954="OUT","",IF(COUNTIF(B$2:$B3954,B3954)=1,1,"")))</f>
        <v/>
      </c>
      <c r="F3954" s="1" t="str">
        <f>IF(I3954="","",IF(J3954="IN","",IF(COUNTIF($B$2:B3954,B3954)=1,1,"")))</f>
        <v/>
      </c>
      <c r="G3954" s="1" t="str">
        <f>IF(I3954="","",COUNTIF($K$1:K3954,K3954))</f>
        <v/>
      </c>
      <c r="H3954" s="1" t="str">
        <f>IF(I3954="","",COUNTIF($G$2:G3954,1))</f>
        <v/>
      </c>
    </row>
    <row r="3955" spans="1:8" x14ac:dyDescent="0.2">
      <c r="A3955" s="1" t="str">
        <f t="shared" si="124"/>
        <v/>
      </c>
      <c r="B3955" s="1" t="str">
        <f t="shared" si="125"/>
        <v/>
      </c>
      <c r="C3955" s="1" t="str">
        <f>IF(I3955="","",IF(J3955="OUT","",IF(COUNTIF($A$2:A3955,A3955)=1,1,"")))</f>
        <v/>
      </c>
      <c r="D3955" s="1" t="str">
        <f>IF(I3955="","",IF(J3955="IN","",IF(COUNTIF($A$2:A3955,A3955)=1,1,"")))</f>
        <v/>
      </c>
      <c r="E3955" s="1" t="str">
        <f>IF(I3955="","",IF(J3955="OUT","",IF(COUNTIF(B$2:$B3955,B3955)=1,1,"")))</f>
        <v/>
      </c>
      <c r="F3955" s="1" t="str">
        <f>IF(I3955="","",IF(J3955="IN","",IF(COUNTIF($B$2:B3955,B3955)=1,1,"")))</f>
        <v/>
      </c>
      <c r="G3955" s="1" t="str">
        <f>IF(I3955="","",COUNTIF($K$1:K3955,K3955))</f>
        <v/>
      </c>
      <c r="H3955" s="1" t="str">
        <f>IF(I3955="","",COUNTIF($G$2:G3955,1))</f>
        <v/>
      </c>
    </row>
    <row r="3956" spans="1:8" x14ac:dyDescent="0.2">
      <c r="A3956" s="1" t="str">
        <f t="shared" si="124"/>
        <v/>
      </c>
      <c r="B3956" s="1" t="str">
        <f t="shared" si="125"/>
        <v/>
      </c>
      <c r="C3956" s="1" t="str">
        <f>IF(I3956="","",IF(J3956="OUT","",IF(COUNTIF($A$2:A3956,A3956)=1,1,"")))</f>
        <v/>
      </c>
      <c r="D3956" s="1" t="str">
        <f>IF(I3956="","",IF(J3956="IN","",IF(COUNTIF($A$2:A3956,A3956)=1,1,"")))</f>
        <v/>
      </c>
      <c r="E3956" s="1" t="str">
        <f>IF(I3956="","",IF(J3956="OUT","",IF(COUNTIF(B$2:$B3956,B3956)=1,1,"")))</f>
        <v/>
      </c>
      <c r="F3956" s="1" t="str">
        <f>IF(I3956="","",IF(J3956="IN","",IF(COUNTIF($B$2:B3956,B3956)=1,1,"")))</f>
        <v/>
      </c>
      <c r="G3956" s="1" t="str">
        <f>IF(I3956="","",COUNTIF($K$1:K3956,K3956))</f>
        <v/>
      </c>
      <c r="H3956" s="1" t="str">
        <f>IF(I3956="","",COUNTIF($G$2:G3956,1))</f>
        <v/>
      </c>
    </row>
    <row r="3957" spans="1:8" x14ac:dyDescent="0.2">
      <c r="A3957" s="1" t="str">
        <f t="shared" si="124"/>
        <v/>
      </c>
      <c r="B3957" s="1" t="str">
        <f t="shared" si="125"/>
        <v/>
      </c>
      <c r="C3957" s="1" t="str">
        <f>IF(I3957="","",IF(J3957="OUT","",IF(COUNTIF($A$2:A3957,A3957)=1,1,"")))</f>
        <v/>
      </c>
      <c r="D3957" s="1" t="str">
        <f>IF(I3957="","",IF(J3957="IN","",IF(COUNTIF($A$2:A3957,A3957)=1,1,"")))</f>
        <v/>
      </c>
      <c r="E3957" s="1" t="str">
        <f>IF(I3957="","",IF(J3957="OUT","",IF(COUNTIF(B$2:$B3957,B3957)=1,1,"")))</f>
        <v/>
      </c>
      <c r="F3957" s="1" t="str">
        <f>IF(I3957="","",IF(J3957="IN","",IF(COUNTIF($B$2:B3957,B3957)=1,1,"")))</f>
        <v/>
      </c>
      <c r="G3957" s="1" t="str">
        <f>IF(I3957="","",COUNTIF($K$1:K3957,K3957))</f>
        <v/>
      </c>
      <c r="H3957" s="1" t="str">
        <f>IF(I3957="","",COUNTIF($G$2:G3957,1))</f>
        <v/>
      </c>
    </row>
    <row r="3958" spans="1:8" x14ac:dyDescent="0.2">
      <c r="A3958" s="1" t="str">
        <f t="shared" si="124"/>
        <v/>
      </c>
      <c r="B3958" s="1" t="str">
        <f t="shared" si="125"/>
        <v/>
      </c>
      <c r="C3958" s="1" t="str">
        <f>IF(I3958="","",IF(J3958="OUT","",IF(COUNTIF($A$2:A3958,A3958)=1,1,"")))</f>
        <v/>
      </c>
      <c r="D3958" s="1" t="str">
        <f>IF(I3958="","",IF(J3958="IN","",IF(COUNTIF($A$2:A3958,A3958)=1,1,"")))</f>
        <v/>
      </c>
      <c r="E3958" s="1" t="str">
        <f>IF(I3958="","",IF(J3958="OUT","",IF(COUNTIF(B$2:$B3958,B3958)=1,1,"")))</f>
        <v/>
      </c>
      <c r="F3958" s="1" t="str">
        <f>IF(I3958="","",IF(J3958="IN","",IF(COUNTIF($B$2:B3958,B3958)=1,1,"")))</f>
        <v/>
      </c>
      <c r="G3958" s="1" t="str">
        <f>IF(I3958="","",COUNTIF($K$1:K3958,K3958))</f>
        <v/>
      </c>
      <c r="H3958" s="1" t="str">
        <f>IF(I3958="","",COUNTIF($G$2:G3958,1))</f>
        <v/>
      </c>
    </row>
    <row r="3959" spans="1:8" x14ac:dyDescent="0.2">
      <c r="A3959" s="1" t="str">
        <f t="shared" si="124"/>
        <v/>
      </c>
      <c r="B3959" s="1" t="str">
        <f t="shared" si="125"/>
        <v/>
      </c>
      <c r="C3959" s="1" t="str">
        <f>IF(I3959="","",IF(J3959="OUT","",IF(COUNTIF($A$2:A3959,A3959)=1,1,"")))</f>
        <v/>
      </c>
      <c r="D3959" s="1" t="str">
        <f>IF(I3959="","",IF(J3959="IN","",IF(COUNTIF($A$2:A3959,A3959)=1,1,"")))</f>
        <v/>
      </c>
      <c r="E3959" s="1" t="str">
        <f>IF(I3959="","",IF(J3959="OUT","",IF(COUNTIF(B$2:$B3959,B3959)=1,1,"")))</f>
        <v/>
      </c>
      <c r="F3959" s="1" t="str">
        <f>IF(I3959="","",IF(J3959="IN","",IF(COUNTIF($B$2:B3959,B3959)=1,1,"")))</f>
        <v/>
      </c>
      <c r="G3959" s="1" t="str">
        <f>IF(I3959="","",COUNTIF($K$1:K3959,K3959))</f>
        <v/>
      </c>
      <c r="H3959" s="1" t="str">
        <f>IF(I3959="","",COUNTIF($G$2:G3959,1))</f>
        <v/>
      </c>
    </row>
    <row r="3960" spans="1:8" x14ac:dyDescent="0.2">
      <c r="A3960" s="1" t="str">
        <f t="shared" si="124"/>
        <v/>
      </c>
      <c r="B3960" s="1" t="str">
        <f t="shared" si="125"/>
        <v/>
      </c>
      <c r="C3960" s="1" t="str">
        <f>IF(I3960="","",IF(J3960="OUT","",IF(COUNTIF($A$2:A3960,A3960)=1,1,"")))</f>
        <v/>
      </c>
      <c r="D3960" s="1" t="str">
        <f>IF(I3960="","",IF(J3960="IN","",IF(COUNTIF($A$2:A3960,A3960)=1,1,"")))</f>
        <v/>
      </c>
      <c r="E3960" s="1" t="str">
        <f>IF(I3960="","",IF(J3960="OUT","",IF(COUNTIF(B$2:$B3960,B3960)=1,1,"")))</f>
        <v/>
      </c>
      <c r="F3960" s="1" t="str">
        <f>IF(I3960="","",IF(J3960="IN","",IF(COUNTIF($B$2:B3960,B3960)=1,1,"")))</f>
        <v/>
      </c>
      <c r="G3960" s="1" t="str">
        <f>IF(I3960="","",COUNTIF($K$1:K3960,K3960))</f>
        <v/>
      </c>
      <c r="H3960" s="1" t="str">
        <f>IF(I3960="","",COUNTIF($G$2:G3960,1))</f>
        <v/>
      </c>
    </row>
    <row r="3961" spans="1:8" x14ac:dyDescent="0.2">
      <c r="A3961" s="1" t="str">
        <f t="shared" si="124"/>
        <v/>
      </c>
      <c r="B3961" s="1" t="str">
        <f t="shared" si="125"/>
        <v/>
      </c>
      <c r="C3961" s="1" t="str">
        <f>IF(I3961="","",IF(J3961="OUT","",IF(COUNTIF($A$2:A3961,A3961)=1,1,"")))</f>
        <v/>
      </c>
      <c r="D3961" s="1" t="str">
        <f>IF(I3961="","",IF(J3961="IN","",IF(COUNTIF($A$2:A3961,A3961)=1,1,"")))</f>
        <v/>
      </c>
      <c r="E3961" s="1" t="str">
        <f>IF(I3961="","",IF(J3961="OUT","",IF(COUNTIF(B$2:$B3961,B3961)=1,1,"")))</f>
        <v/>
      </c>
      <c r="F3961" s="1" t="str">
        <f>IF(I3961="","",IF(J3961="IN","",IF(COUNTIF($B$2:B3961,B3961)=1,1,"")))</f>
        <v/>
      </c>
      <c r="G3961" s="1" t="str">
        <f>IF(I3961="","",COUNTIF($K$1:K3961,K3961))</f>
        <v/>
      </c>
      <c r="H3961" s="1" t="str">
        <f>IF(I3961="","",COUNTIF($G$2:G3961,1))</f>
        <v/>
      </c>
    </row>
    <row r="3962" spans="1:8" x14ac:dyDescent="0.2">
      <c r="A3962" s="1" t="str">
        <f t="shared" si="124"/>
        <v/>
      </c>
      <c r="B3962" s="1" t="str">
        <f t="shared" si="125"/>
        <v/>
      </c>
      <c r="C3962" s="1" t="str">
        <f>IF(I3962="","",IF(J3962="OUT","",IF(COUNTIF($A$2:A3962,A3962)=1,1,"")))</f>
        <v/>
      </c>
      <c r="D3962" s="1" t="str">
        <f>IF(I3962="","",IF(J3962="IN","",IF(COUNTIF($A$2:A3962,A3962)=1,1,"")))</f>
        <v/>
      </c>
      <c r="E3962" s="1" t="str">
        <f>IF(I3962="","",IF(J3962="OUT","",IF(COUNTIF(B$2:$B3962,B3962)=1,1,"")))</f>
        <v/>
      </c>
      <c r="F3962" s="1" t="str">
        <f>IF(I3962="","",IF(J3962="IN","",IF(COUNTIF($B$2:B3962,B3962)=1,1,"")))</f>
        <v/>
      </c>
      <c r="G3962" s="1" t="str">
        <f>IF(I3962="","",COUNTIF($K$1:K3962,K3962))</f>
        <v/>
      </c>
      <c r="H3962" s="1" t="str">
        <f>IF(I3962="","",COUNTIF($G$2:G3962,1))</f>
        <v/>
      </c>
    </row>
    <row r="3963" spans="1:8" x14ac:dyDescent="0.2">
      <c r="A3963" s="1" t="str">
        <f t="shared" si="124"/>
        <v/>
      </c>
      <c r="B3963" s="1" t="str">
        <f t="shared" si="125"/>
        <v/>
      </c>
      <c r="C3963" s="1" t="str">
        <f>IF(I3963="","",IF(J3963="OUT","",IF(COUNTIF($A$2:A3963,A3963)=1,1,"")))</f>
        <v/>
      </c>
      <c r="D3963" s="1" t="str">
        <f>IF(I3963="","",IF(J3963="IN","",IF(COUNTIF($A$2:A3963,A3963)=1,1,"")))</f>
        <v/>
      </c>
      <c r="E3963" s="1" t="str">
        <f>IF(I3963="","",IF(J3963="OUT","",IF(COUNTIF(B$2:$B3963,B3963)=1,1,"")))</f>
        <v/>
      </c>
      <c r="F3963" s="1" t="str">
        <f>IF(I3963="","",IF(J3963="IN","",IF(COUNTIF($B$2:B3963,B3963)=1,1,"")))</f>
        <v/>
      </c>
      <c r="G3963" s="1" t="str">
        <f>IF(I3963="","",COUNTIF($K$1:K3963,K3963))</f>
        <v/>
      </c>
      <c r="H3963" s="1" t="str">
        <f>IF(I3963="","",COUNTIF($G$2:G3963,1))</f>
        <v/>
      </c>
    </row>
    <row r="3964" spans="1:8" x14ac:dyDescent="0.2">
      <c r="A3964" s="1" t="str">
        <f t="shared" si="124"/>
        <v/>
      </c>
      <c r="B3964" s="1" t="str">
        <f t="shared" si="125"/>
        <v/>
      </c>
      <c r="C3964" s="1" t="str">
        <f>IF(I3964="","",IF(J3964="OUT","",IF(COUNTIF($A$2:A3964,A3964)=1,1,"")))</f>
        <v/>
      </c>
      <c r="D3964" s="1" t="str">
        <f>IF(I3964="","",IF(J3964="IN","",IF(COUNTIF($A$2:A3964,A3964)=1,1,"")))</f>
        <v/>
      </c>
      <c r="E3964" s="1" t="str">
        <f>IF(I3964="","",IF(J3964="OUT","",IF(COUNTIF(B$2:$B3964,B3964)=1,1,"")))</f>
        <v/>
      </c>
      <c r="F3964" s="1" t="str">
        <f>IF(I3964="","",IF(J3964="IN","",IF(COUNTIF($B$2:B3964,B3964)=1,1,"")))</f>
        <v/>
      </c>
      <c r="G3964" s="1" t="str">
        <f>IF(I3964="","",COUNTIF($K$1:K3964,K3964))</f>
        <v/>
      </c>
      <c r="H3964" s="1" t="str">
        <f>IF(I3964="","",COUNTIF($G$2:G3964,1))</f>
        <v/>
      </c>
    </row>
    <row r="3965" spans="1:8" x14ac:dyDescent="0.2">
      <c r="A3965" s="1" t="str">
        <f t="shared" si="124"/>
        <v/>
      </c>
      <c r="B3965" s="1" t="str">
        <f t="shared" si="125"/>
        <v/>
      </c>
      <c r="C3965" s="1" t="str">
        <f>IF(I3965="","",IF(J3965="OUT","",IF(COUNTIF($A$2:A3965,A3965)=1,1,"")))</f>
        <v/>
      </c>
      <c r="D3965" s="1" t="str">
        <f>IF(I3965="","",IF(J3965="IN","",IF(COUNTIF($A$2:A3965,A3965)=1,1,"")))</f>
        <v/>
      </c>
      <c r="E3965" s="1" t="str">
        <f>IF(I3965="","",IF(J3965="OUT","",IF(COUNTIF(B$2:$B3965,B3965)=1,1,"")))</f>
        <v/>
      </c>
      <c r="F3965" s="1" t="str">
        <f>IF(I3965="","",IF(J3965="IN","",IF(COUNTIF($B$2:B3965,B3965)=1,1,"")))</f>
        <v/>
      </c>
      <c r="G3965" s="1" t="str">
        <f>IF(I3965="","",COUNTIF($K$1:K3965,K3965))</f>
        <v/>
      </c>
      <c r="H3965" s="1" t="str">
        <f>IF(I3965="","",COUNTIF($G$2:G3965,1))</f>
        <v/>
      </c>
    </row>
    <row r="3966" spans="1:8" x14ac:dyDescent="0.2">
      <c r="A3966" s="1" t="str">
        <f t="shared" si="124"/>
        <v/>
      </c>
      <c r="B3966" s="1" t="str">
        <f t="shared" si="125"/>
        <v/>
      </c>
      <c r="C3966" s="1" t="str">
        <f>IF(I3966="","",IF(J3966="OUT","",IF(COUNTIF($A$2:A3966,A3966)=1,1,"")))</f>
        <v/>
      </c>
      <c r="D3966" s="1" t="str">
        <f>IF(I3966="","",IF(J3966="IN","",IF(COUNTIF($A$2:A3966,A3966)=1,1,"")))</f>
        <v/>
      </c>
      <c r="E3966" s="1" t="str">
        <f>IF(I3966="","",IF(J3966="OUT","",IF(COUNTIF(B$2:$B3966,B3966)=1,1,"")))</f>
        <v/>
      </c>
      <c r="F3966" s="1" t="str">
        <f>IF(I3966="","",IF(J3966="IN","",IF(COUNTIF($B$2:B3966,B3966)=1,1,"")))</f>
        <v/>
      </c>
      <c r="G3966" s="1" t="str">
        <f>IF(I3966="","",COUNTIF($K$1:K3966,K3966))</f>
        <v/>
      </c>
      <c r="H3966" s="1" t="str">
        <f>IF(I3966="","",COUNTIF($G$2:G3966,1))</f>
        <v/>
      </c>
    </row>
    <row r="3967" spans="1:8" x14ac:dyDescent="0.2">
      <c r="A3967" s="1" t="str">
        <f t="shared" si="124"/>
        <v/>
      </c>
      <c r="B3967" s="1" t="str">
        <f t="shared" si="125"/>
        <v/>
      </c>
      <c r="C3967" s="1" t="str">
        <f>IF(I3967="","",IF(J3967="OUT","",IF(COUNTIF($A$2:A3967,A3967)=1,1,"")))</f>
        <v/>
      </c>
      <c r="D3967" s="1" t="str">
        <f>IF(I3967="","",IF(J3967="IN","",IF(COUNTIF($A$2:A3967,A3967)=1,1,"")))</f>
        <v/>
      </c>
      <c r="E3967" s="1" t="str">
        <f>IF(I3967="","",IF(J3967="OUT","",IF(COUNTIF(B$2:$B3967,B3967)=1,1,"")))</f>
        <v/>
      </c>
      <c r="F3967" s="1" t="str">
        <f>IF(I3967="","",IF(J3967="IN","",IF(COUNTIF($B$2:B3967,B3967)=1,1,"")))</f>
        <v/>
      </c>
      <c r="G3967" s="1" t="str">
        <f>IF(I3967="","",COUNTIF($K$1:K3967,K3967))</f>
        <v/>
      </c>
      <c r="H3967" s="1" t="str">
        <f>IF(I3967="","",COUNTIF($G$2:G3967,1))</f>
        <v/>
      </c>
    </row>
    <row r="3968" spans="1:8" x14ac:dyDescent="0.2">
      <c r="A3968" s="1" t="str">
        <f t="shared" si="124"/>
        <v/>
      </c>
      <c r="B3968" s="1" t="str">
        <f t="shared" si="125"/>
        <v/>
      </c>
      <c r="C3968" s="1" t="str">
        <f>IF(I3968="","",IF(J3968="OUT","",IF(COUNTIF($A$2:A3968,A3968)=1,1,"")))</f>
        <v/>
      </c>
      <c r="D3968" s="1" t="str">
        <f>IF(I3968="","",IF(J3968="IN","",IF(COUNTIF($A$2:A3968,A3968)=1,1,"")))</f>
        <v/>
      </c>
      <c r="E3968" s="1" t="str">
        <f>IF(I3968="","",IF(J3968="OUT","",IF(COUNTIF(B$2:$B3968,B3968)=1,1,"")))</f>
        <v/>
      </c>
      <c r="F3968" s="1" t="str">
        <f>IF(I3968="","",IF(J3968="IN","",IF(COUNTIF($B$2:B3968,B3968)=1,1,"")))</f>
        <v/>
      </c>
      <c r="G3968" s="1" t="str">
        <f>IF(I3968="","",COUNTIF($K$1:K3968,K3968))</f>
        <v/>
      </c>
      <c r="H3968" s="1" t="str">
        <f>IF(I3968="","",COUNTIF($G$2:G3968,1))</f>
        <v/>
      </c>
    </row>
    <row r="3969" spans="1:8" x14ac:dyDescent="0.2">
      <c r="A3969" s="1" t="str">
        <f t="shared" si="124"/>
        <v/>
      </c>
      <c r="B3969" s="1" t="str">
        <f t="shared" si="125"/>
        <v/>
      </c>
      <c r="C3969" s="1" t="str">
        <f>IF(I3969="","",IF(J3969="OUT","",IF(COUNTIF($A$2:A3969,A3969)=1,1,"")))</f>
        <v/>
      </c>
      <c r="D3969" s="1" t="str">
        <f>IF(I3969="","",IF(J3969="IN","",IF(COUNTIF($A$2:A3969,A3969)=1,1,"")))</f>
        <v/>
      </c>
      <c r="E3969" s="1" t="str">
        <f>IF(I3969="","",IF(J3969="OUT","",IF(COUNTIF(B$2:$B3969,B3969)=1,1,"")))</f>
        <v/>
      </c>
      <c r="F3969" s="1" t="str">
        <f>IF(I3969="","",IF(J3969="IN","",IF(COUNTIF($B$2:B3969,B3969)=1,1,"")))</f>
        <v/>
      </c>
      <c r="G3969" s="1" t="str">
        <f>IF(I3969="","",COUNTIF($K$1:K3969,K3969))</f>
        <v/>
      </c>
      <c r="H3969" s="1" t="str">
        <f>IF(I3969="","",COUNTIF($G$2:G3969,1))</f>
        <v/>
      </c>
    </row>
    <row r="3970" spans="1:8" x14ac:dyDescent="0.2">
      <c r="A3970" s="1" t="str">
        <f t="shared" si="124"/>
        <v/>
      </c>
      <c r="B3970" s="1" t="str">
        <f t="shared" si="125"/>
        <v/>
      </c>
      <c r="C3970" s="1" t="str">
        <f>IF(I3970="","",IF(J3970="OUT","",IF(COUNTIF($A$2:A3970,A3970)=1,1,"")))</f>
        <v/>
      </c>
      <c r="D3970" s="1" t="str">
        <f>IF(I3970="","",IF(J3970="IN","",IF(COUNTIF($A$2:A3970,A3970)=1,1,"")))</f>
        <v/>
      </c>
      <c r="E3970" s="1" t="str">
        <f>IF(I3970="","",IF(J3970="OUT","",IF(COUNTIF(B$2:$B3970,B3970)=1,1,"")))</f>
        <v/>
      </c>
      <c r="F3970" s="1" t="str">
        <f>IF(I3970="","",IF(J3970="IN","",IF(COUNTIF($B$2:B3970,B3970)=1,1,"")))</f>
        <v/>
      </c>
      <c r="G3970" s="1" t="str">
        <f>IF(I3970="","",COUNTIF($K$1:K3970,K3970))</f>
        <v/>
      </c>
      <c r="H3970" s="1" t="str">
        <f>IF(I3970="","",COUNTIF($G$2:G3970,1))</f>
        <v/>
      </c>
    </row>
    <row r="3971" spans="1:8" x14ac:dyDescent="0.2">
      <c r="A3971" s="1" t="str">
        <f t="shared" si="124"/>
        <v/>
      </c>
      <c r="B3971" s="1" t="str">
        <f t="shared" si="125"/>
        <v/>
      </c>
      <c r="C3971" s="1" t="str">
        <f>IF(I3971="","",IF(J3971="OUT","",IF(COUNTIF($A$2:A3971,A3971)=1,1,"")))</f>
        <v/>
      </c>
      <c r="D3971" s="1" t="str">
        <f>IF(I3971="","",IF(J3971="IN","",IF(COUNTIF($A$2:A3971,A3971)=1,1,"")))</f>
        <v/>
      </c>
      <c r="E3971" s="1" t="str">
        <f>IF(I3971="","",IF(J3971="OUT","",IF(COUNTIF(B$2:$B3971,B3971)=1,1,"")))</f>
        <v/>
      </c>
      <c r="F3971" s="1" t="str">
        <f>IF(I3971="","",IF(J3971="IN","",IF(COUNTIF($B$2:B3971,B3971)=1,1,"")))</f>
        <v/>
      </c>
      <c r="G3971" s="1" t="str">
        <f>IF(I3971="","",COUNTIF($K$1:K3971,K3971))</f>
        <v/>
      </c>
      <c r="H3971" s="1" t="str">
        <f>IF(I3971="","",COUNTIF($G$2:G3971,1))</f>
        <v/>
      </c>
    </row>
    <row r="3972" spans="1:8" x14ac:dyDescent="0.2">
      <c r="A3972" s="1" t="str">
        <f t="shared" si="124"/>
        <v/>
      </c>
      <c r="B3972" s="1" t="str">
        <f t="shared" si="125"/>
        <v/>
      </c>
      <c r="C3972" s="1" t="str">
        <f>IF(I3972="","",IF(J3972="OUT","",IF(COUNTIF($A$2:A3972,A3972)=1,1,"")))</f>
        <v/>
      </c>
      <c r="D3972" s="1" t="str">
        <f>IF(I3972="","",IF(J3972="IN","",IF(COUNTIF($A$2:A3972,A3972)=1,1,"")))</f>
        <v/>
      </c>
      <c r="E3972" s="1" t="str">
        <f>IF(I3972="","",IF(J3972="OUT","",IF(COUNTIF(B$2:$B3972,B3972)=1,1,"")))</f>
        <v/>
      </c>
      <c r="F3972" s="1" t="str">
        <f>IF(I3972="","",IF(J3972="IN","",IF(COUNTIF($B$2:B3972,B3972)=1,1,"")))</f>
        <v/>
      </c>
      <c r="G3972" s="1" t="str">
        <f>IF(I3972="","",COUNTIF($K$1:K3972,K3972))</f>
        <v/>
      </c>
      <c r="H3972" s="1" t="str">
        <f>IF(I3972="","",COUNTIF($G$2:G3972,1))</f>
        <v/>
      </c>
    </row>
    <row r="3973" spans="1:8" x14ac:dyDescent="0.2">
      <c r="A3973" s="1" t="str">
        <f t="shared" si="124"/>
        <v/>
      </c>
      <c r="B3973" s="1" t="str">
        <f t="shared" si="125"/>
        <v/>
      </c>
      <c r="C3973" s="1" t="str">
        <f>IF(I3973="","",IF(J3973="OUT","",IF(COUNTIF($A$2:A3973,A3973)=1,1,"")))</f>
        <v/>
      </c>
      <c r="D3973" s="1" t="str">
        <f>IF(I3973="","",IF(J3973="IN","",IF(COUNTIF($A$2:A3973,A3973)=1,1,"")))</f>
        <v/>
      </c>
      <c r="E3973" s="1" t="str">
        <f>IF(I3973="","",IF(J3973="OUT","",IF(COUNTIF(B$2:$B3973,B3973)=1,1,"")))</f>
        <v/>
      </c>
      <c r="F3973" s="1" t="str">
        <f>IF(I3973="","",IF(J3973="IN","",IF(COUNTIF($B$2:B3973,B3973)=1,1,"")))</f>
        <v/>
      </c>
      <c r="G3973" s="1" t="str">
        <f>IF(I3973="","",COUNTIF($K$1:K3973,K3973))</f>
        <v/>
      </c>
      <c r="H3973" s="1" t="str">
        <f>IF(I3973="","",COUNTIF($G$2:G3973,1))</f>
        <v/>
      </c>
    </row>
    <row r="3974" spans="1:8" x14ac:dyDescent="0.2">
      <c r="A3974" s="1" t="str">
        <f t="shared" si="124"/>
        <v/>
      </c>
      <c r="B3974" s="1" t="str">
        <f t="shared" si="125"/>
        <v/>
      </c>
      <c r="C3974" s="1" t="str">
        <f>IF(I3974="","",IF(J3974="OUT","",IF(COUNTIF($A$2:A3974,A3974)=1,1,"")))</f>
        <v/>
      </c>
      <c r="D3974" s="1" t="str">
        <f>IF(I3974="","",IF(J3974="IN","",IF(COUNTIF($A$2:A3974,A3974)=1,1,"")))</f>
        <v/>
      </c>
      <c r="E3974" s="1" t="str">
        <f>IF(I3974="","",IF(J3974="OUT","",IF(COUNTIF(B$2:$B3974,B3974)=1,1,"")))</f>
        <v/>
      </c>
      <c r="F3974" s="1" t="str">
        <f>IF(I3974="","",IF(J3974="IN","",IF(COUNTIF($B$2:B3974,B3974)=1,1,"")))</f>
        <v/>
      </c>
      <c r="G3974" s="1" t="str">
        <f>IF(I3974="","",COUNTIF($K$1:K3974,K3974))</f>
        <v/>
      </c>
      <c r="H3974" s="1" t="str">
        <f>IF(I3974="","",COUNTIF($G$2:G3974,1))</f>
        <v/>
      </c>
    </row>
    <row r="3975" spans="1:8" x14ac:dyDescent="0.2">
      <c r="A3975" s="1" t="str">
        <f t="shared" si="124"/>
        <v/>
      </c>
      <c r="B3975" s="1" t="str">
        <f t="shared" si="125"/>
        <v/>
      </c>
      <c r="C3975" s="1" t="str">
        <f>IF(I3975="","",IF(J3975="OUT","",IF(COUNTIF($A$2:A3975,A3975)=1,1,"")))</f>
        <v/>
      </c>
      <c r="D3975" s="1" t="str">
        <f>IF(I3975="","",IF(J3975="IN","",IF(COUNTIF($A$2:A3975,A3975)=1,1,"")))</f>
        <v/>
      </c>
      <c r="E3975" s="1" t="str">
        <f>IF(I3975="","",IF(J3975="OUT","",IF(COUNTIF(B$2:$B3975,B3975)=1,1,"")))</f>
        <v/>
      </c>
      <c r="F3975" s="1" t="str">
        <f>IF(I3975="","",IF(J3975="IN","",IF(COUNTIF($B$2:B3975,B3975)=1,1,"")))</f>
        <v/>
      </c>
      <c r="G3975" s="1" t="str">
        <f>IF(I3975="","",COUNTIF($K$1:K3975,K3975))</f>
        <v/>
      </c>
      <c r="H3975" s="1" t="str">
        <f>IF(I3975="","",COUNTIF($G$2:G3975,1))</f>
        <v/>
      </c>
    </row>
    <row r="3976" spans="1:8" x14ac:dyDescent="0.2">
      <c r="A3976" s="1" t="str">
        <f t="shared" si="124"/>
        <v/>
      </c>
      <c r="B3976" s="1" t="str">
        <f t="shared" si="125"/>
        <v/>
      </c>
      <c r="C3976" s="1" t="str">
        <f>IF(I3976="","",IF(J3976="OUT","",IF(COUNTIF($A$2:A3976,A3976)=1,1,"")))</f>
        <v/>
      </c>
      <c r="D3976" s="1" t="str">
        <f>IF(I3976="","",IF(J3976="IN","",IF(COUNTIF($A$2:A3976,A3976)=1,1,"")))</f>
        <v/>
      </c>
      <c r="E3976" s="1" t="str">
        <f>IF(I3976="","",IF(J3976="OUT","",IF(COUNTIF(B$2:$B3976,B3976)=1,1,"")))</f>
        <v/>
      </c>
      <c r="F3976" s="1" t="str">
        <f>IF(I3976="","",IF(J3976="IN","",IF(COUNTIF($B$2:B3976,B3976)=1,1,"")))</f>
        <v/>
      </c>
      <c r="G3976" s="1" t="str">
        <f>IF(I3976="","",COUNTIF($K$1:K3976,K3976))</f>
        <v/>
      </c>
      <c r="H3976" s="1" t="str">
        <f>IF(I3976="","",COUNTIF($G$2:G3976,1))</f>
        <v/>
      </c>
    </row>
    <row r="3977" spans="1:8" x14ac:dyDescent="0.2">
      <c r="A3977" s="1" t="str">
        <f t="shared" si="124"/>
        <v/>
      </c>
      <c r="B3977" s="1" t="str">
        <f t="shared" si="125"/>
        <v/>
      </c>
      <c r="C3977" s="1" t="str">
        <f>IF(I3977="","",IF(J3977="OUT","",IF(COUNTIF($A$2:A3977,A3977)=1,1,"")))</f>
        <v/>
      </c>
      <c r="D3977" s="1" t="str">
        <f>IF(I3977="","",IF(J3977="IN","",IF(COUNTIF($A$2:A3977,A3977)=1,1,"")))</f>
        <v/>
      </c>
      <c r="E3977" s="1" t="str">
        <f>IF(I3977="","",IF(J3977="OUT","",IF(COUNTIF(B$2:$B3977,B3977)=1,1,"")))</f>
        <v/>
      </c>
      <c r="F3977" s="1" t="str">
        <f>IF(I3977="","",IF(J3977="IN","",IF(COUNTIF($B$2:B3977,B3977)=1,1,"")))</f>
        <v/>
      </c>
      <c r="G3977" s="1" t="str">
        <f>IF(I3977="","",COUNTIF($K$1:K3977,K3977))</f>
        <v/>
      </c>
      <c r="H3977" s="1" t="str">
        <f>IF(I3977="","",COUNTIF($G$2:G3977,1))</f>
        <v/>
      </c>
    </row>
    <row r="3978" spans="1:8" x14ac:dyDescent="0.2">
      <c r="A3978" s="1" t="str">
        <f t="shared" si="124"/>
        <v/>
      </c>
      <c r="B3978" s="1" t="str">
        <f t="shared" si="125"/>
        <v/>
      </c>
      <c r="C3978" s="1" t="str">
        <f>IF(I3978="","",IF(J3978="OUT","",IF(COUNTIF($A$2:A3978,A3978)=1,1,"")))</f>
        <v/>
      </c>
      <c r="D3978" s="1" t="str">
        <f>IF(I3978="","",IF(J3978="IN","",IF(COUNTIF($A$2:A3978,A3978)=1,1,"")))</f>
        <v/>
      </c>
      <c r="E3978" s="1" t="str">
        <f>IF(I3978="","",IF(J3978="OUT","",IF(COUNTIF(B$2:$B3978,B3978)=1,1,"")))</f>
        <v/>
      </c>
      <c r="F3978" s="1" t="str">
        <f>IF(I3978="","",IF(J3978="IN","",IF(COUNTIF($B$2:B3978,B3978)=1,1,"")))</f>
        <v/>
      </c>
      <c r="G3978" s="1" t="str">
        <f>IF(I3978="","",COUNTIF($K$1:K3978,K3978))</f>
        <v/>
      </c>
      <c r="H3978" s="1" t="str">
        <f>IF(I3978="","",COUNTIF($G$2:G3978,1))</f>
        <v/>
      </c>
    </row>
    <row r="3979" spans="1:8" x14ac:dyDescent="0.2">
      <c r="A3979" s="1" t="str">
        <f t="shared" si="124"/>
        <v/>
      </c>
      <c r="B3979" s="1" t="str">
        <f t="shared" si="125"/>
        <v/>
      </c>
      <c r="C3979" s="1" t="str">
        <f>IF(I3979="","",IF(J3979="OUT","",IF(COUNTIF($A$2:A3979,A3979)=1,1,"")))</f>
        <v/>
      </c>
      <c r="D3979" s="1" t="str">
        <f>IF(I3979="","",IF(J3979="IN","",IF(COUNTIF($A$2:A3979,A3979)=1,1,"")))</f>
        <v/>
      </c>
      <c r="E3979" s="1" t="str">
        <f>IF(I3979="","",IF(J3979="OUT","",IF(COUNTIF(B$2:$B3979,B3979)=1,1,"")))</f>
        <v/>
      </c>
      <c r="F3979" s="1" t="str">
        <f>IF(I3979="","",IF(J3979="IN","",IF(COUNTIF($B$2:B3979,B3979)=1,1,"")))</f>
        <v/>
      </c>
      <c r="G3979" s="1" t="str">
        <f>IF(I3979="","",COUNTIF($K$1:K3979,K3979))</f>
        <v/>
      </c>
      <c r="H3979" s="1" t="str">
        <f>IF(I3979="","",COUNTIF($G$2:G3979,1))</f>
        <v/>
      </c>
    </row>
    <row r="3980" spans="1:8" x14ac:dyDescent="0.2">
      <c r="A3980" s="1" t="str">
        <f t="shared" si="124"/>
        <v/>
      </c>
      <c r="B3980" s="1" t="str">
        <f t="shared" si="125"/>
        <v/>
      </c>
      <c r="C3980" s="1" t="str">
        <f>IF(I3980="","",IF(J3980="OUT","",IF(COUNTIF($A$2:A3980,A3980)=1,1,"")))</f>
        <v/>
      </c>
      <c r="D3980" s="1" t="str">
        <f>IF(I3980="","",IF(J3980="IN","",IF(COUNTIF($A$2:A3980,A3980)=1,1,"")))</f>
        <v/>
      </c>
      <c r="E3980" s="1" t="str">
        <f>IF(I3980="","",IF(J3980="OUT","",IF(COUNTIF(B$2:$B3980,B3980)=1,1,"")))</f>
        <v/>
      </c>
      <c r="F3980" s="1" t="str">
        <f>IF(I3980="","",IF(J3980="IN","",IF(COUNTIF($B$2:B3980,B3980)=1,1,"")))</f>
        <v/>
      </c>
      <c r="G3980" s="1" t="str">
        <f>IF(I3980="","",COUNTIF($K$1:K3980,K3980))</f>
        <v/>
      </c>
      <c r="H3980" s="1" t="str">
        <f>IF(I3980="","",COUNTIF($G$2:G3980,1))</f>
        <v/>
      </c>
    </row>
    <row r="3981" spans="1:8" x14ac:dyDescent="0.2">
      <c r="A3981" s="1" t="str">
        <f t="shared" si="124"/>
        <v/>
      </c>
      <c r="B3981" s="1" t="str">
        <f t="shared" si="125"/>
        <v/>
      </c>
      <c r="C3981" s="1" t="str">
        <f>IF(I3981="","",IF(J3981="OUT","",IF(COUNTIF($A$2:A3981,A3981)=1,1,"")))</f>
        <v/>
      </c>
      <c r="D3981" s="1" t="str">
        <f>IF(I3981="","",IF(J3981="IN","",IF(COUNTIF($A$2:A3981,A3981)=1,1,"")))</f>
        <v/>
      </c>
      <c r="E3981" s="1" t="str">
        <f>IF(I3981="","",IF(J3981="OUT","",IF(COUNTIF(B$2:$B3981,B3981)=1,1,"")))</f>
        <v/>
      </c>
      <c r="F3981" s="1" t="str">
        <f>IF(I3981="","",IF(J3981="IN","",IF(COUNTIF($B$2:B3981,B3981)=1,1,"")))</f>
        <v/>
      </c>
      <c r="G3981" s="1" t="str">
        <f>IF(I3981="","",COUNTIF($K$1:K3981,K3981))</f>
        <v/>
      </c>
      <c r="H3981" s="1" t="str">
        <f>IF(I3981="","",COUNTIF($G$2:G3981,1))</f>
        <v/>
      </c>
    </row>
    <row r="3982" spans="1:8" x14ac:dyDescent="0.2">
      <c r="A3982" s="1" t="str">
        <f t="shared" si="124"/>
        <v/>
      </c>
      <c r="B3982" s="1" t="str">
        <f t="shared" si="125"/>
        <v/>
      </c>
      <c r="C3982" s="1" t="str">
        <f>IF(I3982="","",IF(J3982="OUT","",IF(COUNTIF($A$2:A3982,A3982)=1,1,"")))</f>
        <v/>
      </c>
      <c r="D3982" s="1" t="str">
        <f>IF(I3982="","",IF(J3982="IN","",IF(COUNTIF($A$2:A3982,A3982)=1,1,"")))</f>
        <v/>
      </c>
      <c r="E3982" s="1" t="str">
        <f>IF(I3982="","",IF(J3982="OUT","",IF(COUNTIF(B$2:$B3982,B3982)=1,1,"")))</f>
        <v/>
      </c>
      <c r="F3982" s="1" t="str">
        <f>IF(I3982="","",IF(J3982="IN","",IF(COUNTIF($B$2:B3982,B3982)=1,1,"")))</f>
        <v/>
      </c>
      <c r="G3982" s="1" t="str">
        <f>IF(I3982="","",COUNTIF($K$1:K3982,K3982))</f>
        <v/>
      </c>
      <c r="H3982" s="1" t="str">
        <f>IF(I3982="","",COUNTIF($G$2:G3982,1))</f>
        <v/>
      </c>
    </row>
    <row r="3983" spans="1:8" x14ac:dyDescent="0.2">
      <c r="A3983" s="1" t="str">
        <f t="shared" si="124"/>
        <v/>
      </c>
      <c r="B3983" s="1" t="str">
        <f t="shared" si="125"/>
        <v/>
      </c>
      <c r="C3983" s="1" t="str">
        <f>IF(I3983="","",IF(J3983="OUT","",IF(COUNTIF($A$2:A3983,A3983)=1,1,"")))</f>
        <v/>
      </c>
      <c r="D3983" s="1" t="str">
        <f>IF(I3983="","",IF(J3983="IN","",IF(COUNTIF($A$2:A3983,A3983)=1,1,"")))</f>
        <v/>
      </c>
      <c r="E3983" s="1" t="str">
        <f>IF(I3983="","",IF(J3983="OUT","",IF(COUNTIF(B$2:$B3983,B3983)=1,1,"")))</f>
        <v/>
      </c>
      <c r="F3983" s="1" t="str">
        <f>IF(I3983="","",IF(J3983="IN","",IF(COUNTIF($B$2:B3983,B3983)=1,1,"")))</f>
        <v/>
      </c>
      <c r="G3983" s="1" t="str">
        <f>IF(I3983="","",COUNTIF($K$1:K3983,K3983))</f>
        <v/>
      </c>
      <c r="H3983" s="1" t="str">
        <f>IF(I3983="","",COUNTIF($G$2:G3983,1))</f>
        <v/>
      </c>
    </row>
    <row r="3984" spans="1:8" x14ac:dyDescent="0.2">
      <c r="A3984" s="1" t="str">
        <f t="shared" si="124"/>
        <v/>
      </c>
      <c r="B3984" s="1" t="str">
        <f t="shared" si="125"/>
        <v/>
      </c>
      <c r="C3984" s="1" t="str">
        <f>IF(I3984="","",IF(J3984="OUT","",IF(COUNTIF($A$2:A3984,A3984)=1,1,"")))</f>
        <v/>
      </c>
      <c r="D3984" s="1" t="str">
        <f>IF(I3984="","",IF(J3984="IN","",IF(COUNTIF($A$2:A3984,A3984)=1,1,"")))</f>
        <v/>
      </c>
      <c r="E3984" s="1" t="str">
        <f>IF(I3984="","",IF(J3984="OUT","",IF(COUNTIF(B$2:$B3984,B3984)=1,1,"")))</f>
        <v/>
      </c>
      <c r="F3984" s="1" t="str">
        <f>IF(I3984="","",IF(J3984="IN","",IF(COUNTIF($B$2:B3984,B3984)=1,1,"")))</f>
        <v/>
      </c>
      <c r="G3984" s="1" t="str">
        <f>IF(I3984="","",COUNTIF($K$1:K3984,K3984))</f>
        <v/>
      </c>
      <c r="H3984" s="1" t="str">
        <f>IF(I3984="","",COUNTIF($G$2:G3984,1))</f>
        <v/>
      </c>
    </row>
    <row r="3985" spans="1:8" x14ac:dyDescent="0.2">
      <c r="A3985" s="1" t="str">
        <f t="shared" si="124"/>
        <v/>
      </c>
      <c r="B3985" s="1" t="str">
        <f t="shared" si="125"/>
        <v/>
      </c>
      <c r="C3985" s="1" t="str">
        <f>IF(I3985="","",IF(J3985="OUT","",IF(COUNTIF($A$2:A3985,A3985)=1,1,"")))</f>
        <v/>
      </c>
      <c r="D3985" s="1" t="str">
        <f>IF(I3985="","",IF(J3985="IN","",IF(COUNTIF($A$2:A3985,A3985)=1,1,"")))</f>
        <v/>
      </c>
      <c r="E3985" s="1" t="str">
        <f>IF(I3985="","",IF(J3985="OUT","",IF(COUNTIF(B$2:$B3985,B3985)=1,1,"")))</f>
        <v/>
      </c>
      <c r="F3985" s="1" t="str">
        <f>IF(I3985="","",IF(J3985="IN","",IF(COUNTIF($B$2:B3985,B3985)=1,1,"")))</f>
        <v/>
      </c>
      <c r="G3985" s="1" t="str">
        <f>IF(I3985="","",COUNTIF($K$1:K3985,K3985))</f>
        <v/>
      </c>
      <c r="H3985" s="1" t="str">
        <f>IF(I3985="","",COUNTIF($G$2:G3985,1))</f>
        <v/>
      </c>
    </row>
    <row r="3986" spans="1:8" x14ac:dyDescent="0.2">
      <c r="A3986" s="1" t="str">
        <f t="shared" si="124"/>
        <v/>
      </c>
      <c r="B3986" s="1" t="str">
        <f t="shared" si="125"/>
        <v/>
      </c>
      <c r="C3986" s="1" t="str">
        <f>IF(I3986="","",IF(J3986="OUT","",IF(COUNTIF($A$2:A3986,A3986)=1,1,"")))</f>
        <v/>
      </c>
      <c r="D3986" s="1" t="str">
        <f>IF(I3986="","",IF(J3986="IN","",IF(COUNTIF($A$2:A3986,A3986)=1,1,"")))</f>
        <v/>
      </c>
      <c r="E3986" s="1" t="str">
        <f>IF(I3986="","",IF(J3986="OUT","",IF(COUNTIF(B$2:$B3986,B3986)=1,1,"")))</f>
        <v/>
      </c>
      <c r="F3986" s="1" t="str">
        <f>IF(I3986="","",IF(J3986="IN","",IF(COUNTIF($B$2:B3986,B3986)=1,1,"")))</f>
        <v/>
      </c>
      <c r="G3986" s="1" t="str">
        <f>IF(I3986="","",COUNTIF($K$1:K3986,K3986))</f>
        <v/>
      </c>
      <c r="H3986" s="1" t="str">
        <f>IF(I3986="","",COUNTIF($G$2:G3986,1))</f>
        <v/>
      </c>
    </row>
    <row r="3987" spans="1:8" x14ac:dyDescent="0.2">
      <c r="A3987" s="1" t="str">
        <f t="shared" si="124"/>
        <v/>
      </c>
      <c r="B3987" s="1" t="str">
        <f t="shared" si="125"/>
        <v/>
      </c>
      <c r="C3987" s="1" t="str">
        <f>IF(I3987="","",IF(J3987="OUT","",IF(COUNTIF($A$2:A3987,A3987)=1,1,"")))</f>
        <v/>
      </c>
      <c r="D3987" s="1" t="str">
        <f>IF(I3987="","",IF(J3987="IN","",IF(COUNTIF($A$2:A3987,A3987)=1,1,"")))</f>
        <v/>
      </c>
      <c r="E3987" s="1" t="str">
        <f>IF(I3987="","",IF(J3987="OUT","",IF(COUNTIF(B$2:$B3987,B3987)=1,1,"")))</f>
        <v/>
      </c>
      <c r="F3987" s="1" t="str">
        <f>IF(I3987="","",IF(J3987="IN","",IF(COUNTIF($B$2:B3987,B3987)=1,1,"")))</f>
        <v/>
      </c>
      <c r="G3987" s="1" t="str">
        <f>IF(I3987="","",COUNTIF($K$1:K3987,K3987))</f>
        <v/>
      </c>
      <c r="H3987" s="1" t="str">
        <f>IF(I3987="","",COUNTIF($G$2:G3987,1))</f>
        <v/>
      </c>
    </row>
    <row r="3988" spans="1:8" x14ac:dyDescent="0.2">
      <c r="A3988" s="1" t="str">
        <f t="shared" si="124"/>
        <v/>
      </c>
      <c r="B3988" s="1" t="str">
        <f t="shared" si="125"/>
        <v/>
      </c>
      <c r="C3988" s="1" t="str">
        <f>IF(I3988="","",IF(J3988="OUT","",IF(COUNTIF($A$2:A3988,A3988)=1,1,"")))</f>
        <v/>
      </c>
      <c r="D3988" s="1" t="str">
        <f>IF(I3988="","",IF(J3988="IN","",IF(COUNTIF($A$2:A3988,A3988)=1,1,"")))</f>
        <v/>
      </c>
      <c r="E3988" s="1" t="str">
        <f>IF(I3988="","",IF(J3988="OUT","",IF(COUNTIF(B$2:$B3988,B3988)=1,1,"")))</f>
        <v/>
      </c>
      <c r="F3988" s="1" t="str">
        <f>IF(I3988="","",IF(J3988="IN","",IF(COUNTIF($B$2:B3988,B3988)=1,1,"")))</f>
        <v/>
      </c>
      <c r="G3988" s="1" t="str">
        <f>IF(I3988="","",COUNTIF($K$1:K3988,K3988))</f>
        <v/>
      </c>
      <c r="H3988" s="1" t="str">
        <f>IF(I3988="","",COUNTIF($G$2:G3988,1))</f>
        <v/>
      </c>
    </row>
    <row r="3989" spans="1:8" x14ac:dyDescent="0.2">
      <c r="A3989" s="1" t="str">
        <f t="shared" si="124"/>
        <v/>
      </c>
      <c r="B3989" s="1" t="str">
        <f t="shared" si="125"/>
        <v/>
      </c>
      <c r="C3989" s="1" t="str">
        <f>IF(I3989="","",IF(J3989="OUT","",IF(COUNTIF($A$2:A3989,A3989)=1,1,"")))</f>
        <v/>
      </c>
      <c r="D3989" s="1" t="str">
        <f>IF(I3989="","",IF(J3989="IN","",IF(COUNTIF($A$2:A3989,A3989)=1,1,"")))</f>
        <v/>
      </c>
      <c r="E3989" s="1" t="str">
        <f>IF(I3989="","",IF(J3989="OUT","",IF(COUNTIF(B$2:$B3989,B3989)=1,1,"")))</f>
        <v/>
      </c>
      <c r="F3989" s="1" t="str">
        <f>IF(I3989="","",IF(J3989="IN","",IF(COUNTIF($B$2:B3989,B3989)=1,1,"")))</f>
        <v/>
      </c>
      <c r="G3989" s="1" t="str">
        <f>IF(I3989="","",COUNTIF($K$1:K3989,K3989))</f>
        <v/>
      </c>
      <c r="H3989" s="1" t="str">
        <f>IF(I3989="","",COUNTIF($G$2:G3989,1))</f>
        <v/>
      </c>
    </row>
    <row r="3990" spans="1:8" x14ac:dyDescent="0.2">
      <c r="A3990" s="1" t="str">
        <f t="shared" si="124"/>
        <v/>
      </c>
      <c r="B3990" s="1" t="str">
        <f t="shared" si="125"/>
        <v/>
      </c>
      <c r="C3990" s="1" t="str">
        <f>IF(I3990="","",IF(J3990="OUT","",IF(COUNTIF($A$2:A3990,A3990)=1,1,"")))</f>
        <v/>
      </c>
      <c r="D3990" s="1" t="str">
        <f>IF(I3990="","",IF(J3990="IN","",IF(COUNTIF($A$2:A3990,A3990)=1,1,"")))</f>
        <v/>
      </c>
      <c r="E3990" s="1" t="str">
        <f>IF(I3990="","",IF(J3990="OUT","",IF(COUNTIF(B$2:$B3990,B3990)=1,1,"")))</f>
        <v/>
      </c>
      <c r="F3990" s="1" t="str">
        <f>IF(I3990="","",IF(J3990="IN","",IF(COUNTIF($B$2:B3990,B3990)=1,1,"")))</f>
        <v/>
      </c>
      <c r="G3990" s="1" t="str">
        <f>IF(I3990="","",COUNTIF($K$1:K3990,K3990))</f>
        <v/>
      </c>
      <c r="H3990" s="1" t="str">
        <f>IF(I3990="","",COUNTIF($G$2:G3990,1))</f>
        <v/>
      </c>
    </row>
    <row r="3991" spans="1:8" x14ac:dyDescent="0.2">
      <c r="A3991" s="1" t="str">
        <f t="shared" si="124"/>
        <v/>
      </c>
      <c r="B3991" s="1" t="str">
        <f t="shared" si="125"/>
        <v/>
      </c>
      <c r="C3991" s="1" t="str">
        <f>IF(I3991="","",IF(J3991="OUT","",IF(COUNTIF($A$2:A3991,A3991)=1,1,"")))</f>
        <v/>
      </c>
      <c r="D3991" s="1" t="str">
        <f>IF(I3991="","",IF(J3991="IN","",IF(COUNTIF($A$2:A3991,A3991)=1,1,"")))</f>
        <v/>
      </c>
      <c r="E3991" s="1" t="str">
        <f>IF(I3991="","",IF(J3991="OUT","",IF(COUNTIF(B$2:$B3991,B3991)=1,1,"")))</f>
        <v/>
      </c>
      <c r="F3991" s="1" t="str">
        <f>IF(I3991="","",IF(J3991="IN","",IF(COUNTIF($B$2:B3991,B3991)=1,1,"")))</f>
        <v/>
      </c>
      <c r="G3991" s="1" t="str">
        <f>IF(I3991="","",COUNTIF($K$1:K3991,K3991))</f>
        <v/>
      </c>
      <c r="H3991" s="1" t="str">
        <f>IF(I3991="","",COUNTIF($G$2:G3991,1))</f>
        <v/>
      </c>
    </row>
    <row r="3992" spans="1:8" x14ac:dyDescent="0.2">
      <c r="A3992" s="1" t="str">
        <f t="shared" si="124"/>
        <v/>
      </c>
      <c r="B3992" s="1" t="str">
        <f t="shared" si="125"/>
        <v/>
      </c>
      <c r="C3992" s="1" t="str">
        <f>IF(I3992="","",IF(J3992="OUT","",IF(COUNTIF($A$2:A3992,A3992)=1,1,"")))</f>
        <v/>
      </c>
      <c r="D3992" s="1" t="str">
        <f>IF(I3992="","",IF(J3992="IN","",IF(COUNTIF($A$2:A3992,A3992)=1,1,"")))</f>
        <v/>
      </c>
      <c r="E3992" s="1" t="str">
        <f>IF(I3992="","",IF(J3992="OUT","",IF(COUNTIF(B$2:$B3992,B3992)=1,1,"")))</f>
        <v/>
      </c>
      <c r="F3992" s="1" t="str">
        <f>IF(I3992="","",IF(J3992="IN","",IF(COUNTIF($B$2:B3992,B3992)=1,1,"")))</f>
        <v/>
      </c>
      <c r="G3992" s="1" t="str">
        <f>IF(I3992="","",COUNTIF($K$1:K3992,K3992))</f>
        <v/>
      </c>
      <c r="H3992" s="1" t="str">
        <f>IF(I3992="","",COUNTIF($G$2:G3992,1))</f>
        <v/>
      </c>
    </row>
    <row r="3993" spans="1:8" x14ac:dyDescent="0.2">
      <c r="A3993" s="1" t="str">
        <f t="shared" si="124"/>
        <v/>
      </c>
      <c r="B3993" s="1" t="str">
        <f t="shared" si="125"/>
        <v/>
      </c>
      <c r="C3993" s="1" t="str">
        <f>IF(I3993="","",IF(J3993="OUT","",IF(COUNTIF($A$2:A3993,A3993)=1,1,"")))</f>
        <v/>
      </c>
      <c r="D3993" s="1" t="str">
        <f>IF(I3993="","",IF(J3993="IN","",IF(COUNTIF($A$2:A3993,A3993)=1,1,"")))</f>
        <v/>
      </c>
      <c r="E3993" s="1" t="str">
        <f>IF(I3993="","",IF(J3993="OUT","",IF(COUNTIF(B$2:$B3993,B3993)=1,1,"")))</f>
        <v/>
      </c>
      <c r="F3993" s="1" t="str">
        <f>IF(I3993="","",IF(J3993="IN","",IF(COUNTIF($B$2:B3993,B3993)=1,1,"")))</f>
        <v/>
      </c>
      <c r="G3993" s="1" t="str">
        <f>IF(I3993="","",COUNTIF($K$1:K3993,K3993))</f>
        <v/>
      </c>
      <c r="H3993" s="1" t="str">
        <f>IF(I3993="","",COUNTIF($G$2:G3993,1))</f>
        <v/>
      </c>
    </row>
    <row r="3994" spans="1:8" x14ac:dyDescent="0.2">
      <c r="A3994" s="1" t="str">
        <f t="shared" si="124"/>
        <v/>
      </c>
      <c r="B3994" s="1" t="str">
        <f t="shared" si="125"/>
        <v/>
      </c>
      <c r="C3994" s="1" t="str">
        <f>IF(I3994="","",IF(J3994="OUT","",IF(COUNTIF($A$2:A3994,A3994)=1,1,"")))</f>
        <v/>
      </c>
      <c r="D3994" s="1" t="str">
        <f>IF(I3994="","",IF(J3994="IN","",IF(COUNTIF($A$2:A3994,A3994)=1,1,"")))</f>
        <v/>
      </c>
      <c r="E3994" s="1" t="str">
        <f>IF(I3994="","",IF(J3994="OUT","",IF(COUNTIF(B$2:$B3994,B3994)=1,1,"")))</f>
        <v/>
      </c>
      <c r="F3994" s="1" t="str">
        <f>IF(I3994="","",IF(J3994="IN","",IF(COUNTIF($B$2:B3994,B3994)=1,1,"")))</f>
        <v/>
      </c>
      <c r="G3994" s="1" t="str">
        <f>IF(I3994="","",COUNTIF($K$1:K3994,K3994))</f>
        <v/>
      </c>
      <c r="H3994" s="1" t="str">
        <f>IF(I3994="","",COUNTIF($G$2:G3994,1))</f>
        <v/>
      </c>
    </row>
    <row r="3995" spans="1:8" x14ac:dyDescent="0.2">
      <c r="A3995" s="1" t="str">
        <f t="shared" si="124"/>
        <v/>
      </c>
      <c r="B3995" s="1" t="str">
        <f t="shared" si="125"/>
        <v/>
      </c>
      <c r="C3995" s="1" t="str">
        <f>IF(I3995="","",IF(J3995="OUT","",IF(COUNTIF($A$2:A3995,A3995)=1,1,"")))</f>
        <v/>
      </c>
      <c r="D3995" s="1" t="str">
        <f>IF(I3995="","",IF(J3995="IN","",IF(COUNTIF($A$2:A3995,A3995)=1,1,"")))</f>
        <v/>
      </c>
      <c r="E3995" s="1" t="str">
        <f>IF(I3995="","",IF(J3995="OUT","",IF(COUNTIF(B$2:$B3995,B3995)=1,1,"")))</f>
        <v/>
      </c>
      <c r="F3995" s="1" t="str">
        <f>IF(I3995="","",IF(J3995="IN","",IF(COUNTIF($B$2:B3995,B3995)=1,1,"")))</f>
        <v/>
      </c>
      <c r="G3995" s="1" t="str">
        <f>IF(I3995="","",COUNTIF($K$1:K3995,K3995))</f>
        <v/>
      </c>
      <c r="H3995" s="1" t="str">
        <f>IF(I3995="","",COUNTIF($G$2:G3995,1))</f>
        <v/>
      </c>
    </row>
    <row r="3996" spans="1:8" x14ac:dyDescent="0.2">
      <c r="A3996" s="1" t="str">
        <f t="shared" si="124"/>
        <v/>
      </c>
      <c r="B3996" s="1" t="str">
        <f t="shared" si="125"/>
        <v/>
      </c>
      <c r="C3996" s="1" t="str">
        <f>IF(I3996="","",IF(J3996="OUT","",IF(COUNTIF($A$2:A3996,A3996)=1,1,"")))</f>
        <v/>
      </c>
      <c r="D3996" s="1" t="str">
        <f>IF(I3996="","",IF(J3996="IN","",IF(COUNTIF($A$2:A3996,A3996)=1,1,"")))</f>
        <v/>
      </c>
      <c r="E3996" s="1" t="str">
        <f>IF(I3996="","",IF(J3996="OUT","",IF(COUNTIF(B$2:$B3996,B3996)=1,1,"")))</f>
        <v/>
      </c>
      <c r="F3996" s="1" t="str">
        <f>IF(I3996="","",IF(J3996="IN","",IF(COUNTIF($B$2:B3996,B3996)=1,1,"")))</f>
        <v/>
      </c>
      <c r="G3996" s="1" t="str">
        <f>IF(I3996="","",COUNTIF($K$1:K3996,K3996))</f>
        <v/>
      </c>
      <c r="H3996" s="1" t="str">
        <f>IF(I3996="","",COUNTIF($G$2:G3996,1))</f>
        <v/>
      </c>
    </row>
    <row r="3997" spans="1:8" x14ac:dyDescent="0.2">
      <c r="A3997" s="1" t="str">
        <f t="shared" si="124"/>
        <v/>
      </c>
      <c r="B3997" s="1" t="str">
        <f t="shared" si="125"/>
        <v/>
      </c>
      <c r="C3997" s="1" t="str">
        <f>IF(I3997="","",IF(J3997="OUT","",IF(COUNTIF($A$2:A3997,A3997)=1,1,"")))</f>
        <v/>
      </c>
      <c r="D3997" s="1" t="str">
        <f>IF(I3997="","",IF(J3997="IN","",IF(COUNTIF($A$2:A3997,A3997)=1,1,"")))</f>
        <v/>
      </c>
      <c r="E3997" s="1" t="str">
        <f>IF(I3997="","",IF(J3997="OUT","",IF(COUNTIF(B$2:$B3997,B3997)=1,1,"")))</f>
        <v/>
      </c>
      <c r="F3997" s="1" t="str">
        <f>IF(I3997="","",IF(J3997="IN","",IF(COUNTIF($B$2:B3997,B3997)=1,1,"")))</f>
        <v/>
      </c>
      <c r="G3997" s="1" t="str">
        <f>IF(I3997="","",COUNTIF($K$1:K3997,K3997))</f>
        <v/>
      </c>
      <c r="H3997" s="1" t="str">
        <f>IF(I3997="","",COUNTIF($G$2:G3997,1))</f>
        <v/>
      </c>
    </row>
    <row r="3998" spans="1:8" x14ac:dyDescent="0.2">
      <c r="A3998" s="1" t="str">
        <f t="shared" si="124"/>
        <v/>
      </c>
      <c r="B3998" s="1" t="str">
        <f t="shared" si="125"/>
        <v/>
      </c>
      <c r="C3998" s="1" t="str">
        <f>IF(I3998="","",IF(J3998="OUT","",IF(COUNTIF($A$2:A3998,A3998)=1,1,"")))</f>
        <v/>
      </c>
      <c r="D3998" s="1" t="str">
        <f>IF(I3998="","",IF(J3998="IN","",IF(COUNTIF($A$2:A3998,A3998)=1,1,"")))</f>
        <v/>
      </c>
      <c r="E3998" s="1" t="str">
        <f>IF(I3998="","",IF(J3998="OUT","",IF(COUNTIF(B$2:$B3998,B3998)=1,1,"")))</f>
        <v/>
      </c>
      <c r="F3998" s="1" t="str">
        <f>IF(I3998="","",IF(J3998="IN","",IF(COUNTIF($B$2:B3998,B3998)=1,1,"")))</f>
        <v/>
      </c>
      <c r="G3998" s="1" t="str">
        <f>IF(I3998="","",COUNTIF($K$1:K3998,K3998))</f>
        <v/>
      </c>
      <c r="H3998" s="1" t="str">
        <f>IF(I3998="","",COUNTIF($G$2:G3998,1))</f>
        <v/>
      </c>
    </row>
    <row r="3999" spans="1:8" x14ac:dyDescent="0.2">
      <c r="A3999" s="1" t="str">
        <f t="shared" si="124"/>
        <v/>
      </c>
      <c r="B3999" s="1" t="str">
        <f t="shared" si="125"/>
        <v/>
      </c>
      <c r="C3999" s="1" t="str">
        <f>IF(I3999="","",IF(J3999="OUT","",IF(COUNTIF($A$2:A3999,A3999)=1,1,"")))</f>
        <v/>
      </c>
      <c r="D3999" s="1" t="str">
        <f>IF(I3999="","",IF(J3999="IN","",IF(COUNTIF($A$2:A3999,A3999)=1,1,"")))</f>
        <v/>
      </c>
      <c r="E3999" s="1" t="str">
        <f>IF(I3999="","",IF(J3999="OUT","",IF(COUNTIF(B$2:$B3999,B3999)=1,1,"")))</f>
        <v/>
      </c>
      <c r="F3999" s="1" t="str">
        <f>IF(I3999="","",IF(J3999="IN","",IF(COUNTIF($B$2:B3999,B3999)=1,1,"")))</f>
        <v/>
      </c>
      <c r="G3999" s="1" t="str">
        <f>IF(I3999="","",COUNTIF($K$1:K3999,K3999))</f>
        <v/>
      </c>
      <c r="H3999" s="1" t="str">
        <f>IF(I3999="","",COUNTIF($G$2:G3999,1))</f>
        <v/>
      </c>
    </row>
    <row r="4000" spans="1:8" x14ac:dyDescent="0.2">
      <c r="A4000" s="1" t="str">
        <f t="shared" si="124"/>
        <v/>
      </c>
      <c r="B4000" s="1" t="str">
        <f t="shared" si="125"/>
        <v/>
      </c>
      <c r="C4000" s="1" t="str">
        <f>IF(I4000="","",IF(J4000="OUT","",IF(COUNTIF($A$2:A4000,A4000)=1,1,"")))</f>
        <v/>
      </c>
      <c r="D4000" s="1" t="str">
        <f>IF(I4000="","",IF(J4000="IN","",IF(COUNTIF($A$2:A4000,A4000)=1,1,"")))</f>
        <v/>
      </c>
      <c r="E4000" s="1" t="str">
        <f>IF(I4000="","",IF(J4000="OUT","",IF(COUNTIF(B$2:$B4000,B4000)=1,1,"")))</f>
        <v/>
      </c>
      <c r="F4000" s="1" t="str">
        <f>IF(I4000="","",IF(J4000="IN","",IF(COUNTIF($B$2:B4000,B4000)=1,1,"")))</f>
        <v/>
      </c>
      <c r="G4000" s="1" t="str">
        <f>IF(I4000="","",COUNTIF($K$1:K4000,K4000))</f>
        <v/>
      </c>
      <c r="H4000" s="1" t="str">
        <f>IF(I4000="","",COUNTIF($G$2:G4000,1))</f>
        <v/>
      </c>
    </row>
    <row r="4001" spans="1:8" x14ac:dyDescent="0.2">
      <c r="A4001" s="1" t="str">
        <f t="shared" si="124"/>
        <v/>
      </c>
      <c r="B4001" s="1" t="str">
        <f t="shared" si="125"/>
        <v/>
      </c>
      <c r="C4001" s="1" t="str">
        <f>IF(I4001="","",IF(J4001="OUT","",IF(COUNTIF($A$2:A4001,A4001)=1,1,"")))</f>
        <v/>
      </c>
      <c r="D4001" s="1" t="str">
        <f>IF(I4001="","",IF(J4001="IN","",IF(COUNTIF($A$2:A4001,A4001)=1,1,"")))</f>
        <v/>
      </c>
      <c r="E4001" s="1" t="str">
        <f>IF(I4001="","",IF(J4001="OUT","",IF(COUNTIF(B$2:$B4001,B4001)=1,1,"")))</f>
        <v/>
      </c>
      <c r="F4001" s="1" t="str">
        <f>IF(I4001="","",IF(J4001="IN","",IF(COUNTIF($B$2:B4001,B4001)=1,1,"")))</f>
        <v/>
      </c>
      <c r="G4001" s="1" t="str">
        <f>IF(I4001="","",COUNTIF($K$1:K4001,K4001))</f>
        <v/>
      </c>
      <c r="H4001" s="1" t="str">
        <f>IF(I4001="","",COUNTIF($G$2:G4001,1))</f>
        <v/>
      </c>
    </row>
    <row r="4002" spans="1:8" x14ac:dyDescent="0.2">
      <c r="A4002" s="1" t="str">
        <f t="shared" si="124"/>
        <v/>
      </c>
      <c r="B4002" s="1" t="str">
        <f t="shared" si="125"/>
        <v/>
      </c>
      <c r="C4002" s="1" t="str">
        <f>IF(I4002="","",IF(J4002="OUT","",IF(COUNTIF($A$2:A4002,A4002)=1,1,"")))</f>
        <v/>
      </c>
      <c r="D4002" s="1" t="str">
        <f>IF(I4002="","",IF(J4002="IN","",IF(COUNTIF($A$2:A4002,A4002)=1,1,"")))</f>
        <v/>
      </c>
      <c r="E4002" s="1" t="str">
        <f>IF(I4002="","",IF(J4002="OUT","",IF(COUNTIF(B$2:$B4002,B4002)=1,1,"")))</f>
        <v/>
      </c>
      <c r="F4002" s="1" t="str">
        <f>IF(I4002="","",IF(J4002="IN","",IF(COUNTIF($B$2:B4002,B4002)=1,1,"")))</f>
        <v/>
      </c>
      <c r="G4002" s="1" t="str">
        <f>IF(I4002="","",COUNTIF($K$1:K4002,K4002))</f>
        <v/>
      </c>
      <c r="H4002" s="1" t="str">
        <f>IF(I4002="","",COUNTIF($G$2:G4002,1))</f>
        <v/>
      </c>
    </row>
    <row r="4003" spans="1:8" x14ac:dyDescent="0.2">
      <c r="A4003" s="1" t="str">
        <f t="shared" si="124"/>
        <v/>
      </c>
      <c r="B4003" s="1" t="str">
        <f t="shared" si="125"/>
        <v/>
      </c>
      <c r="C4003" s="1" t="str">
        <f>IF(I4003="","",IF(J4003="OUT","",IF(COUNTIF($A$2:A4003,A4003)=1,1,"")))</f>
        <v/>
      </c>
      <c r="D4003" s="1" t="str">
        <f>IF(I4003="","",IF(J4003="IN","",IF(COUNTIF($A$2:A4003,A4003)=1,1,"")))</f>
        <v/>
      </c>
      <c r="E4003" s="1" t="str">
        <f>IF(I4003="","",IF(J4003="OUT","",IF(COUNTIF(B$2:$B4003,B4003)=1,1,"")))</f>
        <v/>
      </c>
      <c r="F4003" s="1" t="str">
        <f>IF(I4003="","",IF(J4003="IN","",IF(COUNTIF($B$2:B4003,B4003)=1,1,"")))</f>
        <v/>
      </c>
      <c r="G4003" s="1" t="str">
        <f>IF(I4003="","",COUNTIF($K$1:K4003,K4003))</f>
        <v/>
      </c>
      <c r="H4003" s="1" t="str">
        <f>IF(I4003="","",COUNTIF($G$2:G4003,1))</f>
        <v/>
      </c>
    </row>
    <row r="4004" spans="1:8" x14ac:dyDescent="0.2">
      <c r="A4004" s="1" t="str">
        <f t="shared" ref="A4004:A4067" si="126">IF(I4004="","",L4004&amp;"-"&amp;K4004&amp;"-"&amp;I4004&amp;"-"&amp;J4004)</f>
        <v/>
      </c>
      <c r="B4004" s="1" t="str">
        <f t="shared" ref="B4004:B4067" si="127">IF(I4004="","",L4004&amp;"-"&amp;K4004&amp;"-"&amp;J4004)</f>
        <v/>
      </c>
      <c r="C4004" s="1" t="str">
        <f>IF(I4004="","",IF(J4004="OUT","",IF(COUNTIF($A$2:A4004,A4004)=1,1,"")))</f>
        <v/>
      </c>
      <c r="D4004" s="1" t="str">
        <f>IF(I4004="","",IF(J4004="IN","",IF(COUNTIF($A$2:A4004,A4004)=1,1,"")))</f>
        <v/>
      </c>
      <c r="E4004" s="1" t="str">
        <f>IF(I4004="","",IF(J4004="OUT","",IF(COUNTIF(B$2:$B4004,B4004)=1,1,"")))</f>
        <v/>
      </c>
      <c r="F4004" s="1" t="str">
        <f>IF(I4004="","",IF(J4004="IN","",IF(COUNTIF($B$2:B4004,B4004)=1,1,"")))</f>
        <v/>
      </c>
      <c r="G4004" s="1" t="str">
        <f>IF(I4004="","",COUNTIF($K$1:K4004,K4004))</f>
        <v/>
      </c>
      <c r="H4004" s="1" t="str">
        <f>IF(I4004="","",COUNTIF($G$2:G4004,1))</f>
        <v/>
      </c>
    </row>
    <row r="4005" spans="1:8" x14ac:dyDescent="0.2">
      <c r="A4005" s="1" t="str">
        <f t="shared" si="126"/>
        <v/>
      </c>
      <c r="B4005" s="1" t="str">
        <f t="shared" si="127"/>
        <v/>
      </c>
      <c r="C4005" s="1" t="str">
        <f>IF(I4005="","",IF(J4005="OUT","",IF(COUNTIF($A$2:A4005,A4005)=1,1,"")))</f>
        <v/>
      </c>
      <c r="D4005" s="1" t="str">
        <f>IF(I4005="","",IF(J4005="IN","",IF(COUNTIF($A$2:A4005,A4005)=1,1,"")))</f>
        <v/>
      </c>
      <c r="E4005" s="1" t="str">
        <f>IF(I4005="","",IF(J4005="OUT","",IF(COUNTIF(B$2:$B4005,B4005)=1,1,"")))</f>
        <v/>
      </c>
      <c r="F4005" s="1" t="str">
        <f>IF(I4005="","",IF(J4005="IN","",IF(COUNTIF($B$2:B4005,B4005)=1,1,"")))</f>
        <v/>
      </c>
      <c r="G4005" s="1" t="str">
        <f>IF(I4005="","",COUNTIF($K$1:K4005,K4005))</f>
        <v/>
      </c>
      <c r="H4005" s="1" t="str">
        <f>IF(I4005="","",COUNTIF($G$2:G4005,1))</f>
        <v/>
      </c>
    </row>
    <row r="4006" spans="1:8" x14ac:dyDescent="0.2">
      <c r="A4006" s="1" t="str">
        <f t="shared" si="126"/>
        <v/>
      </c>
      <c r="B4006" s="1" t="str">
        <f t="shared" si="127"/>
        <v/>
      </c>
      <c r="C4006" s="1" t="str">
        <f>IF(I4006="","",IF(J4006="OUT","",IF(COUNTIF($A$2:A4006,A4006)=1,1,"")))</f>
        <v/>
      </c>
      <c r="D4006" s="1" t="str">
        <f>IF(I4006="","",IF(J4006="IN","",IF(COUNTIF($A$2:A4006,A4006)=1,1,"")))</f>
        <v/>
      </c>
      <c r="E4006" s="1" t="str">
        <f>IF(I4006="","",IF(J4006="OUT","",IF(COUNTIF(B$2:$B4006,B4006)=1,1,"")))</f>
        <v/>
      </c>
      <c r="F4006" s="1" t="str">
        <f>IF(I4006="","",IF(J4006="IN","",IF(COUNTIF($B$2:B4006,B4006)=1,1,"")))</f>
        <v/>
      </c>
      <c r="G4006" s="1" t="str">
        <f>IF(I4006="","",COUNTIF($K$1:K4006,K4006))</f>
        <v/>
      </c>
      <c r="H4006" s="1" t="str">
        <f>IF(I4006="","",COUNTIF($G$2:G4006,1))</f>
        <v/>
      </c>
    </row>
    <row r="4007" spans="1:8" x14ac:dyDescent="0.2">
      <c r="A4007" s="1" t="str">
        <f t="shared" si="126"/>
        <v/>
      </c>
      <c r="B4007" s="1" t="str">
        <f t="shared" si="127"/>
        <v/>
      </c>
      <c r="C4007" s="1" t="str">
        <f>IF(I4007="","",IF(J4007="OUT","",IF(COUNTIF($A$2:A4007,A4007)=1,1,"")))</f>
        <v/>
      </c>
      <c r="D4007" s="1" t="str">
        <f>IF(I4007="","",IF(J4007="IN","",IF(COUNTIF($A$2:A4007,A4007)=1,1,"")))</f>
        <v/>
      </c>
      <c r="E4007" s="1" t="str">
        <f>IF(I4007="","",IF(J4007="OUT","",IF(COUNTIF(B$2:$B4007,B4007)=1,1,"")))</f>
        <v/>
      </c>
      <c r="F4007" s="1" t="str">
        <f>IF(I4007="","",IF(J4007="IN","",IF(COUNTIF($B$2:B4007,B4007)=1,1,"")))</f>
        <v/>
      </c>
      <c r="G4007" s="1" t="str">
        <f>IF(I4007="","",COUNTIF($K$1:K4007,K4007))</f>
        <v/>
      </c>
      <c r="H4007" s="1" t="str">
        <f>IF(I4007="","",COUNTIF($G$2:G4007,1))</f>
        <v/>
      </c>
    </row>
    <row r="4008" spans="1:8" x14ac:dyDescent="0.2">
      <c r="A4008" s="1" t="str">
        <f t="shared" si="126"/>
        <v/>
      </c>
      <c r="B4008" s="1" t="str">
        <f t="shared" si="127"/>
        <v/>
      </c>
      <c r="C4008" s="1" t="str">
        <f>IF(I4008="","",IF(J4008="OUT","",IF(COUNTIF($A$2:A4008,A4008)=1,1,"")))</f>
        <v/>
      </c>
      <c r="D4008" s="1" t="str">
        <f>IF(I4008="","",IF(J4008="IN","",IF(COUNTIF($A$2:A4008,A4008)=1,1,"")))</f>
        <v/>
      </c>
      <c r="E4008" s="1" t="str">
        <f>IF(I4008="","",IF(J4008="OUT","",IF(COUNTIF(B$2:$B4008,B4008)=1,1,"")))</f>
        <v/>
      </c>
      <c r="F4008" s="1" t="str">
        <f>IF(I4008="","",IF(J4008="IN","",IF(COUNTIF($B$2:B4008,B4008)=1,1,"")))</f>
        <v/>
      </c>
      <c r="G4008" s="1" t="str">
        <f>IF(I4008="","",COUNTIF($K$1:K4008,K4008))</f>
        <v/>
      </c>
      <c r="H4008" s="1" t="str">
        <f>IF(I4008="","",COUNTIF($G$2:G4008,1))</f>
        <v/>
      </c>
    </row>
    <row r="4009" spans="1:8" x14ac:dyDescent="0.2">
      <c r="A4009" s="1" t="str">
        <f t="shared" si="126"/>
        <v/>
      </c>
      <c r="B4009" s="1" t="str">
        <f t="shared" si="127"/>
        <v/>
      </c>
      <c r="C4009" s="1" t="str">
        <f>IF(I4009="","",IF(J4009="OUT","",IF(COUNTIF($A$2:A4009,A4009)=1,1,"")))</f>
        <v/>
      </c>
      <c r="D4009" s="1" t="str">
        <f>IF(I4009="","",IF(J4009="IN","",IF(COUNTIF($A$2:A4009,A4009)=1,1,"")))</f>
        <v/>
      </c>
      <c r="E4009" s="1" t="str">
        <f>IF(I4009="","",IF(J4009="OUT","",IF(COUNTIF(B$2:$B4009,B4009)=1,1,"")))</f>
        <v/>
      </c>
      <c r="F4009" s="1" t="str">
        <f>IF(I4009="","",IF(J4009="IN","",IF(COUNTIF($B$2:B4009,B4009)=1,1,"")))</f>
        <v/>
      </c>
      <c r="G4009" s="1" t="str">
        <f>IF(I4009="","",COUNTIF($K$1:K4009,K4009))</f>
        <v/>
      </c>
      <c r="H4009" s="1" t="str">
        <f>IF(I4009="","",COUNTIF($G$2:G4009,1))</f>
        <v/>
      </c>
    </row>
    <row r="4010" spans="1:8" x14ac:dyDescent="0.2">
      <c r="A4010" s="1" t="str">
        <f t="shared" si="126"/>
        <v/>
      </c>
      <c r="B4010" s="1" t="str">
        <f t="shared" si="127"/>
        <v/>
      </c>
      <c r="C4010" s="1" t="str">
        <f>IF(I4010="","",IF(J4010="OUT","",IF(COUNTIF($A$2:A4010,A4010)=1,1,"")))</f>
        <v/>
      </c>
      <c r="D4010" s="1" t="str">
        <f>IF(I4010="","",IF(J4010="IN","",IF(COUNTIF($A$2:A4010,A4010)=1,1,"")))</f>
        <v/>
      </c>
      <c r="E4010" s="1" t="str">
        <f>IF(I4010="","",IF(J4010="OUT","",IF(COUNTIF(B$2:$B4010,B4010)=1,1,"")))</f>
        <v/>
      </c>
      <c r="F4010" s="1" t="str">
        <f>IF(I4010="","",IF(J4010="IN","",IF(COUNTIF($B$2:B4010,B4010)=1,1,"")))</f>
        <v/>
      </c>
      <c r="G4010" s="1" t="str">
        <f>IF(I4010="","",COUNTIF($K$1:K4010,K4010))</f>
        <v/>
      </c>
      <c r="H4010" s="1" t="str">
        <f>IF(I4010="","",COUNTIF($G$2:G4010,1))</f>
        <v/>
      </c>
    </row>
    <row r="4011" spans="1:8" x14ac:dyDescent="0.2">
      <c r="A4011" s="1" t="str">
        <f t="shared" si="126"/>
        <v/>
      </c>
      <c r="B4011" s="1" t="str">
        <f t="shared" si="127"/>
        <v/>
      </c>
      <c r="C4011" s="1" t="str">
        <f>IF(I4011="","",IF(J4011="OUT","",IF(COUNTIF($A$2:A4011,A4011)=1,1,"")))</f>
        <v/>
      </c>
      <c r="D4011" s="1" t="str">
        <f>IF(I4011="","",IF(J4011="IN","",IF(COUNTIF($A$2:A4011,A4011)=1,1,"")))</f>
        <v/>
      </c>
      <c r="E4011" s="1" t="str">
        <f>IF(I4011="","",IF(J4011="OUT","",IF(COUNTIF(B$2:$B4011,B4011)=1,1,"")))</f>
        <v/>
      </c>
      <c r="F4011" s="1" t="str">
        <f>IF(I4011="","",IF(J4011="IN","",IF(COUNTIF($B$2:B4011,B4011)=1,1,"")))</f>
        <v/>
      </c>
      <c r="G4011" s="1" t="str">
        <f>IF(I4011="","",COUNTIF($K$1:K4011,K4011))</f>
        <v/>
      </c>
      <c r="H4011" s="1" t="str">
        <f>IF(I4011="","",COUNTIF($G$2:G4011,1))</f>
        <v/>
      </c>
    </row>
    <row r="4012" spans="1:8" x14ac:dyDescent="0.2">
      <c r="A4012" s="1" t="str">
        <f t="shared" si="126"/>
        <v/>
      </c>
      <c r="B4012" s="1" t="str">
        <f t="shared" si="127"/>
        <v/>
      </c>
      <c r="C4012" s="1" t="str">
        <f>IF(I4012="","",IF(J4012="OUT","",IF(COUNTIF($A$2:A4012,A4012)=1,1,"")))</f>
        <v/>
      </c>
      <c r="D4012" s="1" t="str">
        <f>IF(I4012="","",IF(J4012="IN","",IF(COUNTIF($A$2:A4012,A4012)=1,1,"")))</f>
        <v/>
      </c>
      <c r="E4012" s="1" t="str">
        <f>IF(I4012="","",IF(J4012="OUT","",IF(COUNTIF(B$2:$B4012,B4012)=1,1,"")))</f>
        <v/>
      </c>
      <c r="F4012" s="1" t="str">
        <f>IF(I4012="","",IF(J4012="IN","",IF(COUNTIF($B$2:B4012,B4012)=1,1,"")))</f>
        <v/>
      </c>
      <c r="G4012" s="1" t="str">
        <f>IF(I4012="","",COUNTIF($K$1:K4012,K4012))</f>
        <v/>
      </c>
      <c r="H4012" s="1" t="str">
        <f>IF(I4012="","",COUNTIF($G$2:G4012,1))</f>
        <v/>
      </c>
    </row>
    <row r="4013" spans="1:8" x14ac:dyDescent="0.2">
      <c r="A4013" s="1" t="str">
        <f t="shared" si="126"/>
        <v/>
      </c>
      <c r="B4013" s="1" t="str">
        <f t="shared" si="127"/>
        <v/>
      </c>
      <c r="C4013" s="1" t="str">
        <f>IF(I4013="","",IF(J4013="OUT","",IF(COUNTIF($A$2:A4013,A4013)=1,1,"")))</f>
        <v/>
      </c>
      <c r="D4013" s="1" t="str">
        <f>IF(I4013="","",IF(J4013="IN","",IF(COUNTIF($A$2:A4013,A4013)=1,1,"")))</f>
        <v/>
      </c>
      <c r="E4013" s="1" t="str">
        <f>IF(I4013="","",IF(J4013="OUT","",IF(COUNTIF(B$2:$B4013,B4013)=1,1,"")))</f>
        <v/>
      </c>
      <c r="F4013" s="1" t="str">
        <f>IF(I4013="","",IF(J4013="IN","",IF(COUNTIF($B$2:B4013,B4013)=1,1,"")))</f>
        <v/>
      </c>
      <c r="G4013" s="1" t="str">
        <f>IF(I4013="","",COUNTIF($K$1:K4013,K4013))</f>
        <v/>
      </c>
      <c r="H4013" s="1" t="str">
        <f>IF(I4013="","",COUNTIF($G$2:G4013,1))</f>
        <v/>
      </c>
    </row>
    <row r="4014" spans="1:8" x14ac:dyDescent="0.2">
      <c r="A4014" s="1" t="str">
        <f t="shared" si="126"/>
        <v/>
      </c>
      <c r="B4014" s="1" t="str">
        <f t="shared" si="127"/>
        <v/>
      </c>
      <c r="C4014" s="1" t="str">
        <f>IF(I4014="","",IF(J4014="OUT","",IF(COUNTIF($A$2:A4014,A4014)=1,1,"")))</f>
        <v/>
      </c>
      <c r="D4014" s="1" t="str">
        <f>IF(I4014="","",IF(J4014="IN","",IF(COUNTIF($A$2:A4014,A4014)=1,1,"")))</f>
        <v/>
      </c>
      <c r="E4014" s="1" t="str">
        <f>IF(I4014="","",IF(J4014="OUT","",IF(COUNTIF(B$2:$B4014,B4014)=1,1,"")))</f>
        <v/>
      </c>
      <c r="F4014" s="1" t="str">
        <f>IF(I4014="","",IF(J4014="IN","",IF(COUNTIF($B$2:B4014,B4014)=1,1,"")))</f>
        <v/>
      </c>
      <c r="G4014" s="1" t="str">
        <f>IF(I4014="","",COUNTIF($K$1:K4014,K4014))</f>
        <v/>
      </c>
      <c r="H4014" s="1" t="str">
        <f>IF(I4014="","",COUNTIF($G$2:G4014,1))</f>
        <v/>
      </c>
    </row>
    <row r="4015" spans="1:8" x14ac:dyDescent="0.2">
      <c r="A4015" s="1" t="str">
        <f t="shared" si="126"/>
        <v/>
      </c>
      <c r="B4015" s="1" t="str">
        <f t="shared" si="127"/>
        <v/>
      </c>
      <c r="C4015" s="1" t="str">
        <f>IF(I4015="","",IF(J4015="OUT","",IF(COUNTIF($A$2:A4015,A4015)=1,1,"")))</f>
        <v/>
      </c>
      <c r="D4015" s="1" t="str">
        <f>IF(I4015="","",IF(J4015="IN","",IF(COUNTIF($A$2:A4015,A4015)=1,1,"")))</f>
        <v/>
      </c>
      <c r="E4015" s="1" t="str">
        <f>IF(I4015="","",IF(J4015="OUT","",IF(COUNTIF(B$2:$B4015,B4015)=1,1,"")))</f>
        <v/>
      </c>
      <c r="F4015" s="1" t="str">
        <f>IF(I4015="","",IF(J4015="IN","",IF(COUNTIF($B$2:B4015,B4015)=1,1,"")))</f>
        <v/>
      </c>
      <c r="G4015" s="1" t="str">
        <f>IF(I4015="","",COUNTIF($K$1:K4015,K4015))</f>
        <v/>
      </c>
      <c r="H4015" s="1" t="str">
        <f>IF(I4015="","",COUNTIF($G$2:G4015,1))</f>
        <v/>
      </c>
    </row>
    <row r="4016" spans="1:8" x14ac:dyDescent="0.2">
      <c r="A4016" s="1" t="str">
        <f t="shared" si="126"/>
        <v/>
      </c>
      <c r="B4016" s="1" t="str">
        <f t="shared" si="127"/>
        <v/>
      </c>
      <c r="C4016" s="1" t="str">
        <f>IF(I4016="","",IF(J4016="OUT","",IF(COUNTIF($A$2:A4016,A4016)=1,1,"")))</f>
        <v/>
      </c>
      <c r="D4016" s="1" t="str">
        <f>IF(I4016="","",IF(J4016="IN","",IF(COUNTIF($A$2:A4016,A4016)=1,1,"")))</f>
        <v/>
      </c>
      <c r="E4016" s="1" t="str">
        <f>IF(I4016="","",IF(J4016="OUT","",IF(COUNTIF(B$2:$B4016,B4016)=1,1,"")))</f>
        <v/>
      </c>
      <c r="F4016" s="1" t="str">
        <f>IF(I4016="","",IF(J4016="IN","",IF(COUNTIF($B$2:B4016,B4016)=1,1,"")))</f>
        <v/>
      </c>
      <c r="G4016" s="1" t="str">
        <f>IF(I4016="","",COUNTIF($K$1:K4016,K4016))</f>
        <v/>
      </c>
      <c r="H4016" s="1" t="str">
        <f>IF(I4016="","",COUNTIF($G$2:G4016,1))</f>
        <v/>
      </c>
    </row>
    <row r="4017" spans="1:8" x14ac:dyDescent="0.2">
      <c r="A4017" s="1" t="str">
        <f t="shared" si="126"/>
        <v/>
      </c>
      <c r="B4017" s="1" t="str">
        <f t="shared" si="127"/>
        <v/>
      </c>
      <c r="C4017" s="1" t="str">
        <f>IF(I4017="","",IF(J4017="OUT","",IF(COUNTIF($A$2:A4017,A4017)=1,1,"")))</f>
        <v/>
      </c>
      <c r="D4017" s="1" t="str">
        <f>IF(I4017="","",IF(J4017="IN","",IF(COUNTIF($A$2:A4017,A4017)=1,1,"")))</f>
        <v/>
      </c>
      <c r="E4017" s="1" t="str">
        <f>IF(I4017="","",IF(J4017="OUT","",IF(COUNTIF(B$2:$B4017,B4017)=1,1,"")))</f>
        <v/>
      </c>
      <c r="F4017" s="1" t="str">
        <f>IF(I4017="","",IF(J4017="IN","",IF(COUNTIF($B$2:B4017,B4017)=1,1,"")))</f>
        <v/>
      </c>
      <c r="G4017" s="1" t="str">
        <f>IF(I4017="","",COUNTIF($K$1:K4017,K4017))</f>
        <v/>
      </c>
      <c r="H4017" s="1" t="str">
        <f>IF(I4017="","",COUNTIF($G$2:G4017,1))</f>
        <v/>
      </c>
    </row>
    <row r="4018" spans="1:8" x14ac:dyDescent="0.2">
      <c r="A4018" s="1" t="str">
        <f t="shared" si="126"/>
        <v/>
      </c>
      <c r="B4018" s="1" t="str">
        <f t="shared" si="127"/>
        <v/>
      </c>
      <c r="C4018" s="1" t="str">
        <f>IF(I4018="","",IF(J4018="OUT","",IF(COUNTIF($A$2:A4018,A4018)=1,1,"")))</f>
        <v/>
      </c>
      <c r="D4018" s="1" t="str">
        <f>IF(I4018="","",IF(J4018="IN","",IF(COUNTIF($A$2:A4018,A4018)=1,1,"")))</f>
        <v/>
      </c>
      <c r="E4018" s="1" t="str">
        <f>IF(I4018="","",IF(J4018="OUT","",IF(COUNTIF(B$2:$B4018,B4018)=1,1,"")))</f>
        <v/>
      </c>
      <c r="F4018" s="1" t="str">
        <f>IF(I4018="","",IF(J4018="IN","",IF(COUNTIF($B$2:B4018,B4018)=1,1,"")))</f>
        <v/>
      </c>
      <c r="G4018" s="1" t="str">
        <f>IF(I4018="","",COUNTIF($K$1:K4018,K4018))</f>
        <v/>
      </c>
      <c r="H4018" s="1" t="str">
        <f>IF(I4018="","",COUNTIF($G$2:G4018,1))</f>
        <v/>
      </c>
    </row>
    <row r="4019" spans="1:8" x14ac:dyDescent="0.2">
      <c r="A4019" s="1" t="str">
        <f t="shared" si="126"/>
        <v/>
      </c>
      <c r="B4019" s="1" t="str">
        <f t="shared" si="127"/>
        <v/>
      </c>
      <c r="C4019" s="1" t="str">
        <f>IF(I4019="","",IF(J4019="OUT","",IF(COUNTIF($A$2:A4019,A4019)=1,1,"")))</f>
        <v/>
      </c>
      <c r="D4019" s="1" t="str">
        <f>IF(I4019="","",IF(J4019="IN","",IF(COUNTIF($A$2:A4019,A4019)=1,1,"")))</f>
        <v/>
      </c>
      <c r="E4019" s="1" t="str">
        <f>IF(I4019="","",IF(J4019="OUT","",IF(COUNTIF(B$2:$B4019,B4019)=1,1,"")))</f>
        <v/>
      </c>
      <c r="F4019" s="1" t="str">
        <f>IF(I4019="","",IF(J4019="IN","",IF(COUNTIF($B$2:B4019,B4019)=1,1,"")))</f>
        <v/>
      </c>
      <c r="G4019" s="1" t="str">
        <f>IF(I4019="","",COUNTIF($K$1:K4019,K4019))</f>
        <v/>
      </c>
      <c r="H4019" s="1" t="str">
        <f>IF(I4019="","",COUNTIF($G$2:G4019,1))</f>
        <v/>
      </c>
    </row>
    <row r="4020" spans="1:8" x14ac:dyDescent="0.2">
      <c r="A4020" s="1" t="str">
        <f t="shared" si="126"/>
        <v/>
      </c>
      <c r="B4020" s="1" t="str">
        <f t="shared" si="127"/>
        <v/>
      </c>
      <c r="C4020" s="1" t="str">
        <f>IF(I4020="","",IF(J4020="OUT","",IF(COUNTIF($A$2:A4020,A4020)=1,1,"")))</f>
        <v/>
      </c>
      <c r="D4020" s="1" t="str">
        <f>IF(I4020="","",IF(J4020="IN","",IF(COUNTIF($A$2:A4020,A4020)=1,1,"")))</f>
        <v/>
      </c>
      <c r="E4020" s="1" t="str">
        <f>IF(I4020="","",IF(J4020="OUT","",IF(COUNTIF(B$2:$B4020,B4020)=1,1,"")))</f>
        <v/>
      </c>
      <c r="F4020" s="1" t="str">
        <f>IF(I4020="","",IF(J4020="IN","",IF(COUNTIF($B$2:B4020,B4020)=1,1,"")))</f>
        <v/>
      </c>
      <c r="G4020" s="1" t="str">
        <f>IF(I4020="","",COUNTIF($K$1:K4020,K4020))</f>
        <v/>
      </c>
      <c r="H4020" s="1" t="str">
        <f>IF(I4020="","",COUNTIF($G$2:G4020,1))</f>
        <v/>
      </c>
    </row>
    <row r="4021" spans="1:8" x14ac:dyDescent="0.2">
      <c r="A4021" s="1" t="str">
        <f t="shared" si="126"/>
        <v/>
      </c>
      <c r="B4021" s="1" t="str">
        <f t="shared" si="127"/>
        <v/>
      </c>
      <c r="C4021" s="1" t="str">
        <f>IF(I4021="","",IF(J4021="OUT","",IF(COUNTIF($A$2:A4021,A4021)=1,1,"")))</f>
        <v/>
      </c>
      <c r="D4021" s="1" t="str">
        <f>IF(I4021="","",IF(J4021="IN","",IF(COUNTIF($A$2:A4021,A4021)=1,1,"")))</f>
        <v/>
      </c>
      <c r="E4021" s="1" t="str">
        <f>IF(I4021="","",IF(J4021="OUT","",IF(COUNTIF(B$2:$B4021,B4021)=1,1,"")))</f>
        <v/>
      </c>
      <c r="F4021" s="1" t="str">
        <f>IF(I4021="","",IF(J4021="IN","",IF(COUNTIF($B$2:B4021,B4021)=1,1,"")))</f>
        <v/>
      </c>
      <c r="G4021" s="1" t="str">
        <f>IF(I4021="","",COUNTIF($K$1:K4021,K4021))</f>
        <v/>
      </c>
      <c r="H4021" s="1" t="str">
        <f>IF(I4021="","",COUNTIF($G$2:G4021,1))</f>
        <v/>
      </c>
    </row>
    <row r="4022" spans="1:8" x14ac:dyDescent="0.2">
      <c r="A4022" s="1" t="str">
        <f t="shared" si="126"/>
        <v/>
      </c>
      <c r="B4022" s="1" t="str">
        <f t="shared" si="127"/>
        <v/>
      </c>
      <c r="C4022" s="1" t="str">
        <f>IF(I4022="","",IF(J4022="OUT","",IF(COUNTIF($A$2:A4022,A4022)=1,1,"")))</f>
        <v/>
      </c>
      <c r="D4022" s="1" t="str">
        <f>IF(I4022="","",IF(J4022="IN","",IF(COUNTIF($A$2:A4022,A4022)=1,1,"")))</f>
        <v/>
      </c>
      <c r="E4022" s="1" t="str">
        <f>IF(I4022="","",IF(J4022="OUT","",IF(COUNTIF(B$2:$B4022,B4022)=1,1,"")))</f>
        <v/>
      </c>
      <c r="F4022" s="1" t="str">
        <f>IF(I4022="","",IF(J4022="IN","",IF(COUNTIF($B$2:B4022,B4022)=1,1,"")))</f>
        <v/>
      </c>
      <c r="G4022" s="1" t="str">
        <f>IF(I4022="","",COUNTIF($K$1:K4022,K4022))</f>
        <v/>
      </c>
      <c r="H4022" s="1" t="str">
        <f>IF(I4022="","",COUNTIF($G$2:G4022,1))</f>
        <v/>
      </c>
    </row>
    <row r="4023" spans="1:8" x14ac:dyDescent="0.2">
      <c r="A4023" s="1" t="str">
        <f t="shared" si="126"/>
        <v/>
      </c>
      <c r="B4023" s="1" t="str">
        <f t="shared" si="127"/>
        <v/>
      </c>
      <c r="C4023" s="1" t="str">
        <f>IF(I4023="","",IF(J4023="OUT","",IF(COUNTIF($A$2:A4023,A4023)=1,1,"")))</f>
        <v/>
      </c>
      <c r="D4023" s="1" t="str">
        <f>IF(I4023="","",IF(J4023="IN","",IF(COUNTIF($A$2:A4023,A4023)=1,1,"")))</f>
        <v/>
      </c>
      <c r="E4023" s="1" t="str">
        <f>IF(I4023="","",IF(J4023="OUT","",IF(COUNTIF(B$2:$B4023,B4023)=1,1,"")))</f>
        <v/>
      </c>
      <c r="F4023" s="1" t="str">
        <f>IF(I4023="","",IF(J4023="IN","",IF(COUNTIF($B$2:B4023,B4023)=1,1,"")))</f>
        <v/>
      </c>
      <c r="G4023" s="1" t="str">
        <f>IF(I4023="","",COUNTIF($K$1:K4023,K4023))</f>
        <v/>
      </c>
      <c r="H4023" s="1" t="str">
        <f>IF(I4023="","",COUNTIF($G$2:G4023,1))</f>
        <v/>
      </c>
    </row>
    <row r="4024" spans="1:8" x14ac:dyDescent="0.2">
      <c r="A4024" s="1" t="str">
        <f t="shared" si="126"/>
        <v/>
      </c>
      <c r="B4024" s="1" t="str">
        <f t="shared" si="127"/>
        <v/>
      </c>
      <c r="C4024" s="1" t="str">
        <f>IF(I4024="","",IF(J4024="OUT","",IF(COUNTIF($A$2:A4024,A4024)=1,1,"")))</f>
        <v/>
      </c>
      <c r="D4024" s="1" t="str">
        <f>IF(I4024="","",IF(J4024="IN","",IF(COUNTIF($A$2:A4024,A4024)=1,1,"")))</f>
        <v/>
      </c>
      <c r="E4024" s="1" t="str">
        <f>IF(I4024="","",IF(J4024="OUT","",IF(COUNTIF(B$2:$B4024,B4024)=1,1,"")))</f>
        <v/>
      </c>
      <c r="F4024" s="1" t="str">
        <f>IF(I4024="","",IF(J4024="IN","",IF(COUNTIF($B$2:B4024,B4024)=1,1,"")))</f>
        <v/>
      </c>
      <c r="G4024" s="1" t="str">
        <f>IF(I4024="","",COUNTIF($K$1:K4024,K4024))</f>
        <v/>
      </c>
      <c r="H4024" s="1" t="str">
        <f>IF(I4024="","",COUNTIF($G$2:G4024,1))</f>
        <v/>
      </c>
    </row>
    <row r="4025" spans="1:8" x14ac:dyDescent="0.2">
      <c r="A4025" s="1" t="str">
        <f t="shared" si="126"/>
        <v/>
      </c>
      <c r="B4025" s="1" t="str">
        <f t="shared" si="127"/>
        <v/>
      </c>
      <c r="C4025" s="1" t="str">
        <f>IF(I4025="","",IF(J4025="OUT","",IF(COUNTIF($A$2:A4025,A4025)=1,1,"")))</f>
        <v/>
      </c>
      <c r="D4025" s="1" t="str">
        <f>IF(I4025="","",IF(J4025="IN","",IF(COUNTIF($A$2:A4025,A4025)=1,1,"")))</f>
        <v/>
      </c>
      <c r="E4025" s="1" t="str">
        <f>IF(I4025="","",IF(J4025="OUT","",IF(COUNTIF(B$2:$B4025,B4025)=1,1,"")))</f>
        <v/>
      </c>
      <c r="F4025" s="1" t="str">
        <f>IF(I4025="","",IF(J4025="IN","",IF(COUNTIF($B$2:B4025,B4025)=1,1,"")))</f>
        <v/>
      </c>
      <c r="G4025" s="1" t="str">
        <f>IF(I4025="","",COUNTIF($K$1:K4025,K4025))</f>
        <v/>
      </c>
      <c r="H4025" s="1" t="str">
        <f>IF(I4025="","",COUNTIF($G$2:G4025,1))</f>
        <v/>
      </c>
    </row>
    <row r="4026" spans="1:8" x14ac:dyDescent="0.2">
      <c r="A4026" s="1" t="str">
        <f t="shared" si="126"/>
        <v/>
      </c>
      <c r="B4026" s="1" t="str">
        <f t="shared" si="127"/>
        <v/>
      </c>
      <c r="C4026" s="1" t="str">
        <f>IF(I4026="","",IF(J4026="OUT","",IF(COUNTIF($A$2:A4026,A4026)=1,1,"")))</f>
        <v/>
      </c>
      <c r="D4026" s="1" t="str">
        <f>IF(I4026="","",IF(J4026="IN","",IF(COUNTIF($A$2:A4026,A4026)=1,1,"")))</f>
        <v/>
      </c>
      <c r="E4026" s="1" t="str">
        <f>IF(I4026="","",IF(J4026="OUT","",IF(COUNTIF(B$2:$B4026,B4026)=1,1,"")))</f>
        <v/>
      </c>
      <c r="F4026" s="1" t="str">
        <f>IF(I4026="","",IF(J4026="IN","",IF(COUNTIF($B$2:B4026,B4026)=1,1,"")))</f>
        <v/>
      </c>
      <c r="G4026" s="1" t="str">
        <f>IF(I4026="","",COUNTIF($K$1:K4026,K4026))</f>
        <v/>
      </c>
      <c r="H4026" s="1" t="str">
        <f>IF(I4026="","",COUNTIF($G$2:G4026,1))</f>
        <v/>
      </c>
    </row>
    <row r="4027" spans="1:8" x14ac:dyDescent="0.2">
      <c r="A4027" s="1" t="str">
        <f t="shared" si="126"/>
        <v/>
      </c>
      <c r="B4027" s="1" t="str">
        <f t="shared" si="127"/>
        <v/>
      </c>
      <c r="C4027" s="1" t="str">
        <f>IF(I4027="","",IF(J4027="OUT","",IF(COUNTIF($A$2:A4027,A4027)=1,1,"")))</f>
        <v/>
      </c>
      <c r="D4027" s="1" t="str">
        <f>IF(I4027="","",IF(J4027="IN","",IF(COUNTIF($A$2:A4027,A4027)=1,1,"")))</f>
        <v/>
      </c>
      <c r="E4027" s="1" t="str">
        <f>IF(I4027="","",IF(J4027="OUT","",IF(COUNTIF(B$2:$B4027,B4027)=1,1,"")))</f>
        <v/>
      </c>
      <c r="F4027" s="1" t="str">
        <f>IF(I4027="","",IF(J4027="IN","",IF(COUNTIF($B$2:B4027,B4027)=1,1,"")))</f>
        <v/>
      </c>
      <c r="G4027" s="1" t="str">
        <f>IF(I4027="","",COUNTIF($K$1:K4027,K4027))</f>
        <v/>
      </c>
      <c r="H4027" s="1" t="str">
        <f>IF(I4027="","",COUNTIF($G$2:G4027,1))</f>
        <v/>
      </c>
    </row>
    <row r="4028" spans="1:8" x14ac:dyDescent="0.2">
      <c r="A4028" s="1" t="str">
        <f t="shared" si="126"/>
        <v/>
      </c>
      <c r="B4028" s="1" t="str">
        <f t="shared" si="127"/>
        <v/>
      </c>
      <c r="C4028" s="1" t="str">
        <f>IF(I4028="","",IF(J4028="OUT","",IF(COUNTIF($A$2:A4028,A4028)=1,1,"")))</f>
        <v/>
      </c>
      <c r="D4028" s="1" t="str">
        <f>IF(I4028="","",IF(J4028="IN","",IF(COUNTIF($A$2:A4028,A4028)=1,1,"")))</f>
        <v/>
      </c>
      <c r="E4028" s="1" t="str">
        <f>IF(I4028="","",IF(J4028="OUT","",IF(COUNTIF(B$2:$B4028,B4028)=1,1,"")))</f>
        <v/>
      </c>
      <c r="F4028" s="1" t="str">
        <f>IF(I4028="","",IF(J4028="IN","",IF(COUNTIF($B$2:B4028,B4028)=1,1,"")))</f>
        <v/>
      </c>
      <c r="G4028" s="1" t="str">
        <f>IF(I4028="","",COUNTIF($K$1:K4028,K4028))</f>
        <v/>
      </c>
      <c r="H4028" s="1" t="str">
        <f>IF(I4028="","",COUNTIF($G$2:G4028,1))</f>
        <v/>
      </c>
    </row>
    <row r="4029" spans="1:8" x14ac:dyDescent="0.2">
      <c r="A4029" s="1" t="str">
        <f t="shared" si="126"/>
        <v/>
      </c>
      <c r="B4029" s="1" t="str">
        <f t="shared" si="127"/>
        <v/>
      </c>
      <c r="C4029" s="1" t="str">
        <f>IF(I4029="","",IF(J4029="OUT","",IF(COUNTIF($A$2:A4029,A4029)=1,1,"")))</f>
        <v/>
      </c>
      <c r="D4029" s="1" t="str">
        <f>IF(I4029="","",IF(J4029="IN","",IF(COUNTIF($A$2:A4029,A4029)=1,1,"")))</f>
        <v/>
      </c>
      <c r="E4029" s="1" t="str">
        <f>IF(I4029="","",IF(J4029="OUT","",IF(COUNTIF(B$2:$B4029,B4029)=1,1,"")))</f>
        <v/>
      </c>
      <c r="F4029" s="1" t="str">
        <f>IF(I4029="","",IF(J4029="IN","",IF(COUNTIF($B$2:B4029,B4029)=1,1,"")))</f>
        <v/>
      </c>
      <c r="G4029" s="1" t="str">
        <f>IF(I4029="","",COUNTIF($K$1:K4029,K4029))</f>
        <v/>
      </c>
      <c r="H4029" s="1" t="str">
        <f>IF(I4029="","",COUNTIF($G$2:G4029,1))</f>
        <v/>
      </c>
    </row>
    <row r="4030" spans="1:8" x14ac:dyDescent="0.2">
      <c r="A4030" s="1" t="str">
        <f t="shared" si="126"/>
        <v/>
      </c>
      <c r="B4030" s="1" t="str">
        <f t="shared" si="127"/>
        <v/>
      </c>
      <c r="C4030" s="1" t="str">
        <f>IF(I4030="","",IF(J4030="OUT","",IF(COUNTIF($A$2:A4030,A4030)=1,1,"")))</f>
        <v/>
      </c>
      <c r="D4030" s="1" t="str">
        <f>IF(I4030="","",IF(J4030="IN","",IF(COUNTIF($A$2:A4030,A4030)=1,1,"")))</f>
        <v/>
      </c>
      <c r="E4030" s="1" t="str">
        <f>IF(I4030="","",IF(J4030="OUT","",IF(COUNTIF(B$2:$B4030,B4030)=1,1,"")))</f>
        <v/>
      </c>
      <c r="F4030" s="1" t="str">
        <f>IF(I4030="","",IF(J4030="IN","",IF(COUNTIF($B$2:B4030,B4030)=1,1,"")))</f>
        <v/>
      </c>
      <c r="G4030" s="1" t="str">
        <f>IF(I4030="","",COUNTIF($K$1:K4030,K4030))</f>
        <v/>
      </c>
      <c r="H4030" s="1" t="str">
        <f>IF(I4030="","",COUNTIF($G$2:G4030,1))</f>
        <v/>
      </c>
    </row>
    <row r="4031" spans="1:8" x14ac:dyDescent="0.2">
      <c r="A4031" s="1" t="str">
        <f t="shared" si="126"/>
        <v/>
      </c>
      <c r="B4031" s="1" t="str">
        <f t="shared" si="127"/>
        <v/>
      </c>
      <c r="C4031" s="1" t="str">
        <f>IF(I4031="","",IF(J4031="OUT","",IF(COUNTIF($A$2:A4031,A4031)=1,1,"")))</f>
        <v/>
      </c>
      <c r="D4031" s="1" t="str">
        <f>IF(I4031="","",IF(J4031="IN","",IF(COUNTIF($A$2:A4031,A4031)=1,1,"")))</f>
        <v/>
      </c>
      <c r="E4031" s="1" t="str">
        <f>IF(I4031="","",IF(J4031="OUT","",IF(COUNTIF(B$2:$B4031,B4031)=1,1,"")))</f>
        <v/>
      </c>
      <c r="F4031" s="1" t="str">
        <f>IF(I4031="","",IF(J4031="IN","",IF(COUNTIF($B$2:B4031,B4031)=1,1,"")))</f>
        <v/>
      </c>
      <c r="G4031" s="1" t="str">
        <f>IF(I4031="","",COUNTIF($K$1:K4031,K4031))</f>
        <v/>
      </c>
      <c r="H4031" s="1" t="str">
        <f>IF(I4031="","",COUNTIF($G$2:G4031,1))</f>
        <v/>
      </c>
    </row>
    <row r="4032" spans="1:8" x14ac:dyDescent="0.2">
      <c r="A4032" s="1" t="str">
        <f t="shared" si="126"/>
        <v/>
      </c>
      <c r="B4032" s="1" t="str">
        <f t="shared" si="127"/>
        <v/>
      </c>
      <c r="C4032" s="1" t="str">
        <f>IF(I4032="","",IF(J4032="OUT","",IF(COUNTIF($A$2:A4032,A4032)=1,1,"")))</f>
        <v/>
      </c>
      <c r="D4032" s="1" t="str">
        <f>IF(I4032="","",IF(J4032="IN","",IF(COUNTIF($A$2:A4032,A4032)=1,1,"")))</f>
        <v/>
      </c>
      <c r="E4032" s="1" t="str">
        <f>IF(I4032="","",IF(J4032="OUT","",IF(COUNTIF(B$2:$B4032,B4032)=1,1,"")))</f>
        <v/>
      </c>
      <c r="F4032" s="1" t="str">
        <f>IF(I4032="","",IF(J4032="IN","",IF(COUNTIF($B$2:B4032,B4032)=1,1,"")))</f>
        <v/>
      </c>
      <c r="G4032" s="1" t="str">
        <f>IF(I4032="","",COUNTIF($K$1:K4032,K4032))</f>
        <v/>
      </c>
      <c r="H4032" s="1" t="str">
        <f>IF(I4032="","",COUNTIF($G$2:G4032,1))</f>
        <v/>
      </c>
    </row>
    <row r="4033" spans="1:8" x14ac:dyDescent="0.2">
      <c r="A4033" s="1" t="str">
        <f t="shared" si="126"/>
        <v/>
      </c>
      <c r="B4033" s="1" t="str">
        <f t="shared" si="127"/>
        <v/>
      </c>
      <c r="C4033" s="1" t="str">
        <f>IF(I4033="","",IF(J4033="OUT","",IF(COUNTIF($A$2:A4033,A4033)=1,1,"")))</f>
        <v/>
      </c>
      <c r="D4033" s="1" t="str">
        <f>IF(I4033="","",IF(J4033="IN","",IF(COUNTIF($A$2:A4033,A4033)=1,1,"")))</f>
        <v/>
      </c>
      <c r="E4033" s="1" t="str">
        <f>IF(I4033="","",IF(J4033="OUT","",IF(COUNTIF(B$2:$B4033,B4033)=1,1,"")))</f>
        <v/>
      </c>
      <c r="F4033" s="1" t="str">
        <f>IF(I4033="","",IF(J4033="IN","",IF(COUNTIF($B$2:B4033,B4033)=1,1,"")))</f>
        <v/>
      </c>
      <c r="G4033" s="1" t="str">
        <f>IF(I4033="","",COUNTIF($K$1:K4033,K4033))</f>
        <v/>
      </c>
      <c r="H4033" s="1" t="str">
        <f>IF(I4033="","",COUNTIF($G$2:G4033,1))</f>
        <v/>
      </c>
    </row>
    <row r="4034" spans="1:8" x14ac:dyDescent="0.2">
      <c r="A4034" s="1" t="str">
        <f t="shared" si="126"/>
        <v/>
      </c>
      <c r="B4034" s="1" t="str">
        <f t="shared" si="127"/>
        <v/>
      </c>
      <c r="C4034" s="1" t="str">
        <f>IF(I4034="","",IF(J4034="OUT","",IF(COUNTIF($A$2:A4034,A4034)=1,1,"")))</f>
        <v/>
      </c>
      <c r="D4034" s="1" t="str">
        <f>IF(I4034="","",IF(J4034="IN","",IF(COUNTIF($A$2:A4034,A4034)=1,1,"")))</f>
        <v/>
      </c>
      <c r="E4034" s="1" t="str">
        <f>IF(I4034="","",IF(J4034="OUT","",IF(COUNTIF(B$2:$B4034,B4034)=1,1,"")))</f>
        <v/>
      </c>
      <c r="F4034" s="1" t="str">
        <f>IF(I4034="","",IF(J4034="IN","",IF(COUNTIF($B$2:B4034,B4034)=1,1,"")))</f>
        <v/>
      </c>
      <c r="G4034" s="1" t="str">
        <f>IF(I4034="","",COUNTIF($K$1:K4034,K4034))</f>
        <v/>
      </c>
      <c r="H4034" s="1" t="str">
        <f>IF(I4034="","",COUNTIF($G$2:G4034,1))</f>
        <v/>
      </c>
    </row>
    <row r="4035" spans="1:8" x14ac:dyDescent="0.2">
      <c r="A4035" s="1" t="str">
        <f t="shared" si="126"/>
        <v/>
      </c>
      <c r="B4035" s="1" t="str">
        <f t="shared" si="127"/>
        <v/>
      </c>
      <c r="C4035" s="1" t="str">
        <f>IF(I4035="","",IF(J4035="OUT","",IF(COUNTIF($A$2:A4035,A4035)=1,1,"")))</f>
        <v/>
      </c>
      <c r="D4035" s="1" t="str">
        <f>IF(I4035="","",IF(J4035="IN","",IF(COUNTIF($A$2:A4035,A4035)=1,1,"")))</f>
        <v/>
      </c>
      <c r="E4035" s="1" t="str">
        <f>IF(I4035="","",IF(J4035="OUT","",IF(COUNTIF(B$2:$B4035,B4035)=1,1,"")))</f>
        <v/>
      </c>
      <c r="F4035" s="1" t="str">
        <f>IF(I4035="","",IF(J4035="IN","",IF(COUNTIF($B$2:B4035,B4035)=1,1,"")))</f>
        <v/>
      </c>
      <c r="G4035" s="1" t="str">
        <f>IF(I4035="","",COUNTIF($K$1:K4035,K4035))</f>
        <v/>
      </c>
      <c r="H4035" s="1" t="str">
        <f>IF(I4035="","",COUNTIF($G$2:G4035,1))</f>
        <v/>
      </c>
    </row>
    <row r="4036" spans="1:8" x14ac:dyDescent="0.2">
      <c r="A4036" s="1" t="str">
        <f t="shared" si="126"/>
        <v/>
      </c>
      <c r="B4036" s="1" t="str">
        <f t="shared" si="127"/>
        <v/>
      </c>
      <c r="C4036" s="1" t="str">
        <f>IF(I4036="","",IF(J4036="OUT","",IF(COUNTIF($A$2:A4036,A4036)=1,1,"")))</f>
        <v/>
      </c>
      <c r="D4036" s="1" t="str">
        <f>IF(I4036="","",IF(J4036="IN","",IF(COUNTIF($A$2:A4036,A4036)=1,1,"")))</f>
        <v/>
      </c>
      <c r="E4036" s="1" t="str">
        <f>IF(I4036="","",IF(J4036="OUT","",IF(COUNTIF(B$2:$B4036,B4036)=1,1,"")))</f>
        <v/>
      </c>
      <c r="F4036" s="1" t="str">
        <f>IF(I4036="","",IF(J4036="IN","",IF(COUNTIF($B$2:B4036,B4036)=1,1,"")))</f>
        <v/>
      </c>
      <c r="G4036" s="1" t="str">
        <f>IF(I4036="","",COUNTIF($K$1:K4036,K4036))</f>
        <v/>
      </c>
      <c r="H4036" s="1" t="str">
        <f>IF(I4036="","",COUNTIF($G$2:G4036,1))</f>
        <v/>
      </c>
    </row>
    <row r="4037" spans="1:8" x14ac:dyDescent="0.2">
      <c r="A4037" s="1" t="str">
        <f t="shared" si="126"/>
        <v/>
      </c>
      <c r="B4037" s="1" t="str">
        <f t="shared" si="127"/>
        <v/>
      </c>
      <c r="C4037" s="1" t="str">
        <f>IF(I4037="","",IF(J4037="OUT","",IF(COUNTIF($A$2:A4037,A4037)=1,1,"")))</f>
        <v/>
      </c>
      <c r="D4037" s="1" t="str">
        <f>IF(I4037="","",IF(J4037="IN","",IF(COUNTIF($A$2:A4037,A4037)=1,1,"")))</f>
        <v/>
      </c>
      <c r="E4037" s="1" t="str">
        <f>IF(I4037="","",IF(J4037="OUT","",IF(COUNTIF(B$2:$B4037,B4037)=1,1,"")))</f>
        <v/>
      </c>
      <c r="F4037" s="1" t="str">
        <f>IF(I4037="","",IF(J4037="IN","",IF(COUNTIF($B$2:B4037,B4037)=1,1,"")))</f>
        <v/>
      </c>
      <c r="G4037" s="1" t="str">
        <f>IF(I4037="","",COUNTIF($K$1:K4037,K4037))</f>
        <v/>
      </c>
      <c r="H4037" s="1" t="str">
        <f>IF(I4037="","",COUNTIF($G$2:G4037,1))</f>
        <v/>
      </c>
    </row>
    <row r="4038" spans="1:8" x14ac:dyDescent="0.2">
      <c r="A4038" s="1" t="str">
        <f t="shared" si="126"/>
        <v/>
      </c>
      <c r="B4038" s="1" t="str">
        <f t="shared" si="127"/>
        <v/>
      </c>
      <c r="C4038" s="1" t="str">
        <f>IF(I4038="","",IF(J4038="OUT","",IF(COUNTIF($A$2:A4038,A4038)=1,1,"")))</f>
        <v/>
      </c>
      <c r="D4038" s="1" t="str">
        <f>IF(I4038="","",IF(J4038="IN","",IF(COUNTIF($A$2:A4038,A4038)=1,1,"")))</f>
        <v/>
      </c>
      <c r="E4038" s="1" t="str">
        <f>IF(I4038="","",IF(J4038="OUT","",IF(COUNTIF(B$2:$B4038,B4038)=1,1,"")))</f>
        <v/>
      </c>
      <c r="F4038" s="1" t="str">
        <f>IF(I4038="","",IF(J4038="IN","",IF(COUNTIF($B$2:B4038,B4038)=1,1,"")))</f>
        <v/>
      </c>
      <c r="G4038" s="1" t="str">
        <f>IF(I4038="","",COUNTIF($K$1:K4038,K4038))</f>
        <v/>
      </c>
      <c r="H4038" s="1" t="str">
        <f>IF(I4038="","",COUNTIF($G$2:G4038,1))</f>
        <v/>
      </c>
    </row>
    <row r="4039" spans="1:8" x14ac:dyDescent="0.2">
      <c r="A4039" s="1" t="str">
        <f t="shared" si="126"/>
        <v/>
      </c>
      <c r="B4039" s="1" t="str">
        <f t="shared" si="127"/>
        <v/>
      </c>
      <c r="C4039" s="1" t="str">
        <f>IF(I4039="","",IF(J4039="OUT","",IF(COUNTIF($A$2:A4039,A4039)=1,1,"")))</f>
        <v/>
      </c>
      <c r="D4039" s="1" t="str">
        <f>IF(I4039="","",IF(J4039="IN","",IF(COUNTIF($A$2:A4039,A4039)=1,1,"")))</f>
        <v/>
      </c>
      <c r="E4039" s="1" t="str">
        <f>IF(I4039="","",IF(J4039="OUT","",IF(COUNTIF(B$2:$B4039,B4039)=1,1,"")))</f>
        <v/>
      </c>
      <c r="F4039" s="1" t="str">
        <f>IF(I4039="","",IF(J4039="IN","",IF(COUNTIF($B$2:B4039,B4039)=1,1,"")))</f>
        <v/>
      </c>
      <c r="G4039" s="1" t="str">
        <f>IF(I4039="","",COUNTIF($K$1:K4039,K4039))</f>
        <v/>
      </c>
      <c r="H4039" s="1" t="str">
        <f>IF(I4039="","",COUNTIF($G$2:G4039,1))</f>
        <v/>
      </c>
    </row>
    <row r="4040" spans="1:8" x14ac:dyDescent="0.2">
      <c r="A4040" s="1" t="str">
        <f t="shared" si="126"/>
        <v/>
      </c>
      <c r="B4040" s="1" t="str">
        <f t="shared" si="127"/>
        <v/>
      </c>
      <c r="C4040" s="1" t="str">
        <f>IF(I4040="","",IF(J4040="OUT","",IF(COUNTIF($A$2:A4040,A4040)=1,1,"")))</f>
        <v/>
      </c>
      <c r="D4040" s="1" t="str">
        <f>IF(I4040="","",IF(J4040="IN","",IF(COUNTIF($A$2:A4040,A4040)=1,1,"")))</f>
        <v/>
      </c>
      <c r="E4040" s="1" t="str">
        <f>IF(I4040="","",IF(J4040="OUT","",IF(COUNTIF(B$2:$B4040,B4040)=1,1,"")))</f>
        <v/>
      </c>
      <c r="F4040" s="1" t="str">
        <f>IF(I4040="","",IF(J4040="IN","",IF(COUNTIF($B$2:B4040,B4040)=1,1,"")))</f>
        <v/>
      </c>
      <c r="G4040" s="1" t="str">
        <f>IF(I4040="","",COUNTIF($K$1:K4040,K4040))</f>
        <v/>
      </c>
      <c r="H4040" s="1" t="str">
        <f>IF(I4040="","",COUNTIF($G$2:G4040,1))</f>
        <v/>
      </c>
    </row>
    <row r="4041" spans="1:8" x14ac:dyDescent="0.2">
      <c r="A4041" s="1" t="str">
        <f t="shared" si="126"/>
        <v/>
      </c>
      <c r="B4041" s="1" t="str">
        <f t="shared" si="127"/>
        <v/>
      </c>
      <c r="C4041" s="1" t="str">
        <f>IF(I4041="","",IF(J4041="OUT","",IF(COUNTIF($A$2:A4041,A4041)=1,1,"")))</f>
        <v/>
      </c>
      <c r="D4041" s="1" t="str">
        <f>IF(I4041="","",IF(J4041="IN","",IF(COUNTIF($A$2:A4041,A4041)=1,1,"")))</f>
        <v/>
      </c>
      <c r="E4041" s="1" t="str">
        <f>IF(I4041="","",IF(J4041="OUT","",IF(COUNTIF(B$2:$B4041,B4041)=1,1,"")))</f>
        <v/>
      </c>
      <c r="F4041" s="1" t="str">
        <f>IF(I4041="","",IF(J4041="IN","",IF(COUNTIF($B$2:B4041,B4041)=1,1,"")))</f>
        <v/>
      </c>
      <c r="G4041" s="1" t="str">
        <f>IF(I4041="","",COUNTIF($K$1:K4041,K4041))</f>
        <v/>
      </c>
      <c r="H4041" s="1" t="str">
        <f>IF(I4041="","",COUNTIF($G$2:G4041,1))</f>
        <v/>
      </c>
    </row>
    <row r="4042" spans="1:8" x14ac:dyDescent="0.2">
      <c r="A4042" s="1" t="str">
        <f t="shared" si="126"/>
        <v/>
      </c>
      <c r="B4042" s="1" t="str">
        <f t="shared" si="127"/>
        <v/>
      </c>
      <c r="C4042" s="1" t="str">
        <f>IF(I4042="","",IF(J4042="OUT","",IF(COUNTIF($A$2:A4042,A4042)=1,1,"")))</f>
        <v/>
      </c>
      <c r="D4042" s="1" t="str">
        <f>IF(I4042="","",IF(J4042="IN","",IF(COUNTIF($A$2:A4042,A4042)=1,1,"")))</f>
        <v/>
      </c>
      <c r="E4042" s="1" t="str">
        <f>IF(I4042="","",IF(J4042="OUT","",IF(COUNTIF(B$2:$B4042,B4042)=1,1,"")))</f>
        <v/>
      </c>
      <c r="F4042" s="1" t="str">
        <f>IF(I4042="","",IF(J4042="IN","",IF(COUNTIF($B$2:B4042,B4042)=1,1,"")))</f>
        <v/>
      </c>
      <c r="G4042" s="1" t="str">
        <f>IF(I4042="","",COUNTIF($K$1:K4042,K4042))</f>
        <v/>
      </c>
      <c r="H4042" s="1" t="str">
        <f>IF(I4042="","",COUNTIF($G$2:G4042,1))</f>
        <v/>
      </c>
    </row>
    <row r="4043" spans="1:8" x14ac:dyDescent="0.2">
      <c r="A4043" s="1" t="str">
        <f t="shared" si="126"/>
        <v/>
      </c>
      <c r="B4043" s="1" t="str">
        <f t="shared" si="127"/>
        <v/>
      </c>
      <c r="C4043" s="1" t="str">
        <f>IF(I4043="","",IF(J4043="OUT","",IF(COUNTIF($A$2:A4043,A4043)=1,1,"")))</f>
        <v/>
      </c>
      <c r="D4043" s="1" t="str">
        <f>IF(I4043="","",IF(J4043="IN","",IF(COUNTIF($A$2:A4043,A4043)=1,1,"")))</f>
        <v/>
      </c>
      <c r="E4043" s="1" t="str">
        <f>IF(I4043="","",IF(J4043="OUT","",IF(COUNTIF(B$2:$B4043,B4043)=1,1,"")))</f>
        <v/>
      </c>
      <c r="F4043" s="1" t="str">
        <f>IF(I4043="","",IF(J4043="IN","",IF(COUNTIF($B$2:B4043,B4043)=1,1,"")))</f>
        <v/>
      </c>
      <c r="G4043" s="1" t="str">
        <f>IF(I4043="","",COUNTIF($K$1:K4043,K4043))</f>
        <v/>
      </c>
      <c r="H4043" s="1" t="str">
        <f>IF(I4043="","",COUNTIF($G$2:G4043,1))</f>
        <v/>
      </c>
    </row>
    <row r="4044" spans="1:8" x14ac:dyDescent="0.2">
      <c r="A4044" s="1" t="str">
        <f t="shared" si="126"/>
        <v/>
      </c>
      <c r="B4044" s="1" t="str">
        <f t="shared" si="127"/>
        <v/>
      </c>
      <c r="C4044" s="1" t="str">
        <f>IF(I4044="","",IF(J4044="OUT","",IF(COUNTIF($A$2:A4044,A4044)=1,1,"")))</f>
        <v/>
      </c>
      <c r="D4044" s="1" t="str">
        <f>IF(I4044="","",IF(J4044="IN","",IF(COUNTIF($A$2:A4044,A4044)=1,1,"")))</f>
        <v/>
      </c>
      <c r="E4044" s="1" t="str">
        <f>IF(I4044="","",IF(J4044="OUT","",IF(COUNTIF(B$2:$B4044,B4044)=1,1,"")))</f>
        <v/>
      </c>
      <c r="F4044" s="1" t="str">
        <f>IF(I4044="","",IF(J4044="IN","",IF(COUNTIF($B$2:B4044,B4044)=1,1,"")))</f>
        <v/>
      </c>
      <c r="G4044" s="1" t="str">
        <f>IF(I4044="","",COUNTIF($K$1:K4044,K4044))</f>
        <v/>
      </c>
      <c r="H4044" s="1" t="str">
        <f>IF(I4044="","",COUNTIF($G$2:G4044,1))</f>
        <v/>
      </c>
    </row>
    <row r="4045" spans="1:8" x14ac:dyDescent="0.2">
      <c r="A4045" s="1" t="str">
        <f t="shared" si="126"/>
        <v/>
      </c>
      <c r="B4045" s="1" t="str">
        <f t="shared" si="127"/>
        <v/>
      </c>
      <c r="C4045" s="1" t="str">
        <f>IF(I4045="","",IF(J4045="OUT","",IF(COUNTIF($A$2:A4045,A4045)=1,1,"")))</f>
        <v/>
      </c>
      <c r="D4045" s="1" t="str">
        <f>IF(I4045="","",IF(J4045="IN","",IF(COUNTIF($A$2:A4045,A4045)=1,1,"")))</f>
        <v/>
      </c>
      <c r="E4045" s="1" t="str">
        <f>IF(I4045="","",IF(J4045="OUT","",IF(COUNTIF(B$2:$B4045,B4045)=1,1,"")))</f>
        <v/>
      </c>
      <c r="F4045" s="1" t="str">
        <f>IF(I4045="","",IF(J4045="IN","",IF(COUNTIF($B$2:B4045,B4045)=1,1,"")))</f>
        <v/>
      </c>
      <c r="G4045" s="1" t="str">
        <f>IF(I4045="","",COUNTIF($K$1:K4045,K4045))</f>
        <v/>
      </c>
      <c r="H4045" s="1" t="str">
        <f>IF(I4045="","",COUNTIF($G$2:G4045,1))</f>
        <v/>
      </c>
    </row>
    <row r="4046" spans="1:8" x14ac:dyDescent="0.2">
      <c r="A4046" s="1" t="str">
        <f t="shared" si="126"/>
        <v/>
      </c>
      <c r="B4046" s="1" t="str">
        <f t="shared" si="127"/>
        <v/>
      </c>
      <c r="C4046" s="1" t="str">
        <f>IF(I4046="","",IF(J4046="OUT","",IF(COUNTIF($A$2:A4046,A4046)=1,1,"")))</f>
        <v/>
      </c>
      <c r="D4046" s="1" t="str">
        <f>IF(I4046="","",IF(J4046="IN","",IF(COUNTIF($A$2:A4046,A4046)=1,1,"")))</f>
        <v/>
      </c>
      <c r="E4046" s="1" t="str">
        <f>IF(I4046="","",IF(J4046="OUT","",IF(COUNTIF(B$2:$B4046,B4046)=1,1,"")))</f>
        <v/>
      </c>
      <c r="F4046" s="1" t="str">
        <f>IF(I4046="","",IF(J4046="IN","",IF(COUNTIF($B$2:B4046,B4046)=1,1,"")))</f>
        <v/>
      </c>
      <c r="G4046" s="1" t="str">
        <f>IF(I4046="","",COUNTIF($K$1:K4046,K4046))</f>
        <v/>
      </c>
      <c r="H4046" s="1" t="str">
        <f>IF(I4046="","",COUNTIF($G$2:G4046,1))</f>
        <v/>
      </c>
    </row>
    <row r="4047" spans="1:8" x14ac:dyDescent="0.2">
      <c r="A4047" s="1" t="str">
        <f t="shared" si="126"/>
        <v/>
      </c>
      <c r="B4047" s="1" t="str">
        <f t="shared" si="127"/>
        <v/>
      </c>
      <c r="C4047" s="1" t="str">
        <f>IF(I4047="","",IF(J4047="OUT","",IF(COUNTIF($A$2:A4047,A4047)=1,1,"")))</f>
        <v/>
      </c>
      <c r="D4047" s="1" t="str">
        <f>IF(I4047="","",IF(J4047="IN","",IF(COUNTIF($A$2:A4047,A4047)=1,1,"")))</f>
        <v/>
      </c>
      <c r="E4047" s="1" t="str">
        <f>IF(I4047="","",IF(J4047="OUT","",IF(COUNTIF(B$2:$B4047,B4047)=1,1,"")))</f>
        <v/>
      </c>
      <c r="F4047" s="1" t="str">
        <f>IF(I4047="","",IF(J4047="IN","",IF(COUNTIF($B$2:B4047,B4047)=1,1,"")))</f>
        <v/>
      </c>
      <c r="G4047" s="1" t="str">
        <f>IF(I4047="","",COUNTIF($K$1:K4047,K4047))</f>
        <v/>
      </c>
      <c r="H4047" s="1" t="str">
        <f>IF(I4047="","",COUNTIF($G$2:G4047,1))</f>
        <v/>
      </c>
    </row>
    <row r="4048" spans="1:8" x14ac:dyDescent="0.2">
      <c r="A4048" s="1" t="str">
        <f t="shared" si="126"/>
        <v/>
      </c>
      <c r="B4048" s="1" t="str">
        <f t="shared" si="127"/>
        <v/>
      </c>
      <c r="C4048" s="1" t="str">
        <f>IF(I4048="","",IF(J4048="OUT","",IF(COUNTIF($A$2:A4048,A4048)=1,1,"")))</f>
        <v/>
      </c>
      <c r="D4048" s="1" t="str">
        <f>IF(I4048="","",IF(J4048="IN","",IF(COUNTIF($A$2:A4048,A4048)=1,1,"")))</f>
        <v/>
      </c>
      <c r="E4048" s="1" t="str">
        <f>IF(I4048="","",IF(J4048="OUT","",IF(COUNTIF(B$2:$B4048,B4048)=1,1,"")))</f>
        <v/>
      </c>
      <c r="F4048" s="1" t="str">
        <f>IF(I4048="","",IF(J4048="IN","",IF(COUNTIF($B$2:B4048,B4048)=1,1,"")))</f>
        <v/>
      </c>
      <c r="G4048" s="1" t="str">
        <f>IF(I4048="","",COUNTIF($K$1:K4048,K4048))</f>
        <v/>
      </c>
      <c r="H4048" s="1" t="str">
        <f>IF(I4048="","",COUNTIF($G$2:G4048,1))</f>
        <v/>
      </c>
    </row>
    <row r="4049" spans="1:8" x14ac:dyDescent="0.2">
      <c r="A4049" s="1" t="str">
        <f t="shared" si="126"/>
        <v/>
      </c>
      <c r="B4049" s="1" t="str">
        <f t="shared" si="127"/>
        <v/>
      </c>
      <c r="C4049" s="1" t="str">
        <f>IF(I4049="","",IF(J4049="OUT","",IF(COUNTIF($A$2:A4049,A4049)=1,1,"")))</f>
        <v/>
      </c>
      <c r="D4049" s="1" t="str">
        <f>IF(I4049="","",IF(J4049="IN","",IF(COUNTIF($A$2:A4049,A4049)=1,1,"")))</f>
        <v/>
      </c>
      <c r="E4049" s="1" t="str">
        <f>IF(I4049="","",IF(J4049="OUT","",IF(COUNTIF(B$2:$B4049,B4049)=1,1,"")))</f>
        <v/>
      </c>
      <c r="F4049" s="1" t="str">
        <f>IF(I4049="","",IF(J4049="IN","",IF(COUNTIF($B$2:B4049,B4049)=1,1,"")))</f>
        <v/>
      </c>
      <c r="G4049" s="1" t="str">
        <f>IF(I4049="","",COUNTIF($K$1:K4049,K4049))</f>
        <v/>
      </c>
      <c r="H4049" s="1" t="str">
        <f>IF(I4049="","",COUNTIF($G$2:G4049,1))</f>
        <v/>
      </c>
    </row>
    <row r="4050" spans="1:8" x14ac:dyDescent="0.2">
      <c r="A4050" s="1" t="str">
        <f t="shared" si="126"/>
        <v/>
      </c>
      <c r="B4050" s="1" t="str">
        <f t="shared" si="127"/>
        <v/>
      </c>
      <c r="C4050" s="1" t="str">
        <f>IF(I4050="","",IF(J4050="OUT","",IF(COUNTIF($A$2:A4050,A4050)=1,1,"")))</f>
        <v/>
      </c>
      <c r="D4050" s="1" t="str">
        <f>IF(I4050="","",IF(J4050="IN","",IF(COUNTIF($A$2:A4050,A4050)=1,1,"")))</f>
        <v/>
      </c>
      <c r="E4050" s="1" t="str">
        <f>IF(I4050="","",IF(J4050="OUT","",IF(COUNTIF(B$2:$B4050,B4050)=1,1,"")))</f>
        <v/>
      </c>
      <c r="F4050" s="1" t="str">
        <f>IF(I4050="","",IF(J4050="IN","",IF(COUNTIF($B$2:B4050,B4050)=1,1,"")))</f>
        <v/>
      </c>
      <c r="G4050" s="1" t="str">
        <f>IF(I4050="","",COUNTIF($K$1:K4050,K4050))</f>
        <v/>
      </c>
      <c r="H4050" s="1" t="str">
        <f>IF(I4050="","",COUNTIF($G$2:G4050,1))</f>
        <v/>
      </c>
    </row>
    <row r="4051" spans="1:8" x14ac:dyDescent="0.2">
      <c r="A4051" s="1" t="str">
        <f t="shared" si="126"/>
        <v/>
      </c>
      <c r="B4051" s="1" t="str">
        <f t="shared" si="127"/>
        <v/>
      </c>
      <c r="C4051" s="1" t="str">
        <f>IF(I4051="","",IF(J4051="OUT","",IF(COUNTIF($A$2:A4051,A4051)=1,1,"")))</f>
        <v/>
      </c>
      <c r="D4051" s="1" t="str">
        <f>IF(I4051="","",IF(J4051="IN","",IF(COUNTIF($A$2:A4051,A4051)=1,1,"")))</f>
        <v/>
      </c>
      <c r="E4051" s="1" t="str">
        <f>IF(I4051="","",IF(J4051="OUT","",IF(COUNTIF(B$2:$B4051,B4051)=1,1,"")))</f>
        <v/>
      </c>
      <c r="F4051" s="1" t="str">
        <f>IF(I4051="","",IF(J4051="IN","",IF(COUNTIF($B$2:B4051,B4051)=1,1,"")))</f>
        <v/>
      </c>
      <c r="G4051" s="1" t="str">
        <f>IF(I4051="","",COUNTIF($K$1:K4051,K4051))</f>
        <v/>
      </c>
      <c r="H4051" s="1" t="str">
        <f>IF(I4051="","",COUNTIF($G$2:G4051,1))</f>
        <v/>
      </c>
    </row>
    <row r="4052" spans="1:8" x14ac:dyDescent="0.2">
      <c r="A4052" s="1" t="str">
        <f t="shared" si="126"/>
        <v/>
      </c>
      <c r="B4052" s="1" t="str">
        <f t="shared" si="127"/>
        <v/>
      </c>
      <c r="C4052" s="1" t="str">
        <f>IF(I4052="","",IF(J4052="OUT","",IF(COUNTIF($A$2:A4052,A4052)=1,1,"")))</f>
        <v/>
      </c>
      <c r="D4052" s="1" t="str">
        <f>IF(I4052="","",IF(J4052="IN","",IF(COUNTIF($A$2:A4052,A4052)=1,1,"")))</f>
        <v/>
      </c>
      <c r="E4052" s="1" t="str">
        <f>IF(I4052="","",IF(J4052="OUT","",IF(COUNTIF(B$2:$B4052,B4052)=1,1,"")))</f>
        <v/>
      </c>
      <c r="F4052" s="1" t="str">
        <f>IF(I4052="","",IF(J4052="IN","",IF(COUNTIF($B$2:B4052,B4052)=1,1,"")))</f>
        <v/>
      </c>
      <c r="G4052" s="1" t="str">
        <f>IF(I4052="","",COUNTIF($K$1:K4052,K4052))</f>
        <v/>
      </c>
      <c r="H4052" s="1" t="str">
        <f>IF(I4052="","",COUNTIF($G$2:G4052,1))</f>
        <v/>
      </c>
    </row>
    <row r="4053" spans="1:8" x14ac:dyDescent="0.2">
      <c r="A4053" s="1" t="str">
        <f t="shared" si="126"/>
        <v/>
      </c>
      <c r="B4053" s="1" t="str">
        <f t="shared" si="127"/>
        <v/>
      </c>
      <c r="C4053" s="1" t="str">
        <f>IF(I4053="","",IF(J4053="OUT","",IF(COUNTIF($A$2:A4053,A4053)=1,1,"")))</f>
        <v/>
      </c>
      <c r="D4053" s="1" t="str">
        <f>IF(I4053="","",IF(J4053="IN","",IF(COUNTIF($A$2:A4053,A4053)=1,1,"")))</f>
        <v/>
      </c>
      <c r="E4053" s="1" t="str">
        <f>IF(I4053="","",IF(J4053="OUT","",IF(COUNTIF(B$2:$B4053,B4053)=1,1,"")))</f>
        <v/>
      </c>
      <c r="F4053" s="1" t="str">
        <f>IF(I4053="","",IF(J4053="IN","",IF(COUNTIF($B$2:B4053,B4053)=1,1,"")))</f>
        <v/>
      </c>
      <c r="G4053" s="1" t="str">
        <f>IF(I4053="","",COUNTIF($K$1:K4053,K4053))</f>
        <v/>
      </c>
      <c r="H4053" s="1" t="str">
        <f>IF(I4053="","",COUNTIF($G$2:G4053,1))</f>
        <v/>
      </c>
    </row>
    <row r="4054" spans="1:8" x14ac:dyDescent="0.2">
      <c r="A4054" s="1" t="str">
        <f t="shared" si="126"/>
        <v/>
      </c>
      <c r="B4054" s="1" t="str">
        <f t="shared" si="127"/>
        <v/>
      </c>
      <c r="C4054" s="1" t="str">
        <f>IF(I4054="","",IF(J4054="OUT","",IF(COUNTIF($A$2:A4054,A4054)=1,1,"")))</f>
        <v/>
      </c>
      <c r="D4054" s="1" t="str">
        <f>IF(I4054="","",IF(J4054="IN","",IF(COUNTIF($A$2:A4054,A4054)=1,1,"")))</f>
        <v/>
      </c>
      <c r="E4054" s="1" t="str">
        <f>IF(I4054="","",IF(J4054="OUT","",IF(COUNTIF(B$2:$B4054,B4054)=1,1,"")))</f>
        <v/>
      </c>
      <c r="F4054" s="1" t="str">
        <f>IF(I4054="","",IF(J4054="IN","",IF(COUNTIF($B$2:B4054,B4054)=1,1,"")))</f>
        <v/>
      </c>
      <c r="G4054" s="1" t="str">
        <f>IF(I4054="","",COUNTIF($K$1:K4054,K4054))</f>
        <v/>
      </c>
      <c r="H4054" s="1" t="str">
        <f>IF(I4054="","",COUNTIF($G$2:G4054,1))</f>
        <v/>
      </c>
    </row>
    <row r="4055" spans="1:8" x14ac:dyDescent="0.2">
      <c r="A4055" s="1" t="str">
        <f t="shared" si="126"/>
        <v/>
      </c>
      <c r="B4055" s="1" t="str">
        <f t="shared" si="127"/>
        <v/>
      </c>
      <c r="C4055" s="1" t="str">
        <f>IF(I4055="","",IF(J4055="OUT","",IF(COUNTIF($A$2:A4055,A4055)=1,1,"")))</f>
        <v/>
      </c>
      <c r="D4055" s="1" t="str">
        <f>IF(I4055="","",IF(J4055="IN","",IF(COUNTIF($A$2:A4055,A4055)=1,1,"")))</f>
        <v/>
      </c>
      <c r="E4055" s="1" t="str">
        <f>IF(I4055="","",IF(J4055="OUT","",IF(COUNTIF(B$2:$B4055,B4055)=1,1,"")))</f>
        <v/>
      </c>
      <c r="F4055" s="1" t="str">
        <f>IF(I4055="","",IF(J4055="IN","",IF(COUNTIF($B$2:B4055,B4055)=1,1,"")))</f>
        <v/>
      </c>
      <c r="G4055" s="1" t="str">
        <f>IF(I4055="","",COUNTIF($K$1:K4055,K4055))</f>
        <v/>
      </c>
      <c r="H4055" s="1" t="str">
        <f>IF(I4055="","",COUNTIF($G$2:G4055,1))</f>
        <v/>
      </c>
    </row>
    <row r="4056" spans="1:8" x14ac:dyDescent="0.2">
      <c r="A4056" s="1" t="str">
        <f t="shared" si="126"/>
        <v/>
      </c>
      <c r="B4056" s="1" t="str">
        <f t="shared" si="127"/>
        <v/>
      </c>
      <c r="C4056" s="1" t="str">
        <f>IF(I4056="","",IF(J4056="OUT","",IF(COUNTIF($A$2:A4056,A4056)=1,1,"")))</f>
        <v/>
      </c>
      <c r="D4056" s="1" t="str">
        <f>IF(I4056="","",IF(J4056="IN","",IF(COUNTIF($A$2:A4056,A4056)=1,1,"")))</f>
        <v/>
      </c>
      <c r="E4056" s="1" t="str">
        <f>IF(I4056="","",IF(J4056="OUT","",IF(COUNTIF(B$2:$B4056,B4056)=1,1,"")))</f>
        <v/>
      </c>
      <c r="F4056" s="1" t="str">
        <f>IF(I4056="","",IF(J4056="IN","",IF(COUNTIF($B$2:B4056,B4056)=1,1,"")))</f>
        <v/>
      </c>
      <c r="G4056" s="1" t="str">
        <f>IF(I4056="","",COUNTIF($K$1:K4056,K4056))</f>
        <v/>
      </c>
      <c r="H4056" s="1" t="str">
        <f>IF(I4056="","",COUNTIF($G$2:G4056,1))</f>
        <v/>
      </c>
    </row>
    <row r="4057" spans="1:8" x14ac:dyDescent="0.2">
      <c r="A4057" s="1" t="str">
        <f t="shared" si="126"/>
        <v/>
      </c>
      <c r="B4057" s="1" t="str">
        <f t="shared" si="127"/>
        <v/>
      </c>
      <c r="C4057" s="1" t="str">
        <f>IF(I4057="","",IF(J4057="OUT","",IF(COUNTIF($A$2:A4057,A4057)=1,1,"")))</f>
        <v/>
      </c>
      <c r="D4057" s="1" t="str">
        <f>IF(I4057="","",IF(J4057="IN","",IF(COUNTIF($A$2:A4057,A4057)=1,1,"")))</f>
        <v/>
      </c>
      <c r="E4057" s="1" t="str">
        <f>IF(I4057="","",IF(J4057="OUT","",IF(COUNTIF(B$2:$B4057,B4057)=1,1,"")))</f>
        <v/>
      </c>
      <c r="F4057" s="1" t="str">
        <f>IF(I4057="","",IF(J4057="IN","",IF(COUNTIF($B$2:B4057,B4057)=1,1,"")))</f>
        <v/>
      </c>
      <c r="G4057" s="1" t="str">
        <f>IF(I4057="","",COUNTIF($K$1:K4057,K4057))</f>
        <v/>
      </c>
      <c r="H4057" s="1" t="str">
        <f>IF(I4057="","",COUNTIF($G$2:G4057,1))</f>
        <v/>
      </c>
    </row>
    <row r="4058" spans="1:8" x14ac:dyDescent="0.2">
      <c r="A4058" s="1" t="str">
        <f t="shared" si="126"/>
        <v/>
      </c>
      <c r="B4058" s="1" t="str">
        <f t="shared" si="127"/>
        <v/>
      </c>
      <c r="C4058" s="1" t="str">
        <f>IF(I4058="","",IF(J4058="OUT","",IF(COUNTIF($A$2:A4058,A4058)=1,1,"")))</f>
        <v/>
      </c>
      <c r="D4058" s="1" t="str">
        <f>IF(I4058="","",IF(J4058="IN","",IF(COUNTIF($A$2:A4058,A4058)=1,1,"")))</f>
        <v/>
      </c>
      <c r="E4058" s="1" t="str">
        <f>IF(I4058="","",IF(J4058="OUT","",IF(COUNTIF(B$2:$B4058,B4058)=1,1,"")))</f>
        <v/>
      </c>
      <c r="F4058" s="1" t="str">
        <f>IF(I4058="","",IF(J4058="IN","",IF(COUNTIF($B$2:B4058,B4058)=1,1,"")))</f>
        <v/>
      </c>
      <c r="G4058" s="1" t="str">
        <f>IF(I4058="","",COUNTIF($K$1:K4058,K4058))</f>
        <v/>
      </c>
      <c r="H4058" s="1" t="str">
        <f>IF(I4058="","",COUNTIF($G$2:G4058,1))</f>
        <v/>
      </c>
    </row>
    <row r="4059" spans="1:8" x14ac:dyDescent="0.2">
      <c r="A4059" s="1" t="str">
        <f t="shared" si="126"/>
        <v/>
      </c>
      <c r="B4059" s="1" t="str">
        <f t="shared" si="127"/>
        <v/>
      </c>
      <c r="C4059" s="1" t="str">
        <f>IF(I4059="","",IF(J4059="OUT","",IF(COUNTIF($A$2:A4059,A4059)=1,1,"")))</f>
        <v/>
      </c>
      <c r="D4059" s="1" t="str">
        <f>IF(I4059="","",IF(J4059="IN","",IF(COUNTIF($A$2:A4059,A4059)=1,1,"")))</f>
        <v/>
      </c>
      <c r="E4059" s="1" t="str">
        <f>IF(I4059="","",IF(J4059="OUT","",IF(COUNTIF(B$2:$B4059,B4059)=1,1,"")))</f>
        <v/>
      </c>
      <c r="F4059" s="1" t="str">
        <f>IF(I4059="","",IF(J4059="IN","",IF(COUNTIF($B$2:B4059,B4059)=1,1,"")))</f>
        <v/>
      </c>
      <c r="G4059" s="1" t="str">
        <f>IF(I4059="","",COUNTIF($K$1:K4059,K4059))</f>
        <v/>
      </c>
      <c r="H4059" s="1" t="str">
        <f>IF(I4059="","",COUNTIF($G$2:G4059,1))</f>
        <v/>
      </c>
    </row>
    <row r="4060" spans="1:8" x14ac:dyDescent="0.2">
      <c r="A4060" s="1" t="str">
        <f t="shared" si="126"/>
        <v/>
      </c>
      <c r="B4060" s="1" t="str">
        <f t="shared" si="127"/>
        <v/>
      </c>
      <c r="C4060" s="1" t="str">
        <f>IF(I4060="","",IF(J4060="OUT","",IF(COUNTIF($A$2:A4060,A4060)=1,1,"")))</f>
        <v/>
      </c>
      <c r="D4060" s="1" t="str">
        <f>IF(I4060="","",IF(J4060="IN","",IF(COUNTIF($A$2:A4060,A4060)=1,1,"")))</f>
        <v/>
      </c>
      <c r="E4060" s="1" t="str">
        <f>IF(I4060="","",IF(J4060="OUT","",IF(COUNTIF(B$2:$B4060,B4060)=1,1,"")))</f>
        <v/>
      </c>
      <c r="F4060" s="1" t="str">
        <f>IF(I4060="","",IF(J4060="IN","",IF(COUNTIF($B$2:B4060,B4060)=1,1,"")))</f>
        <v/>
      </c>
      <c r="G4060" s="1" t="str">
        <f>IF(I4060="","",COUNTIF($K$1:K4060,K4060))</f>
        <v/>
      </c>
      <c r="H4060" s="1" t="str">
        <f>IF(I4060="","",COUNTIF($G$2:G4060,1))</f>
        <v/>
      </c>
    </row>
    <row r="4061" spans="1:8" x14ac:dyDescent="0.2">
      <c r="A4061" s="1" t="str">
        <f t="shared" si="126"/>
        <v/>
      </c>
      <c r="B4061" s="1" t="str">
        <f t="shared" si="127"/>
        <v/>
      </c>
      <c r="C4061" s="1" t="str">
        <f>IF(I4061="","",IF(J4061="OUT","",IF(COUNTIF($A$2:A4061,A4061)=1,1,"")))</f>
        <v/>
      </c>
      <c r="D4061" s="1" t="str">
        <f>IF(I4061="","",IF(J4061="IN","",IF(COUNTIF($A$2:A4061,A4061)=1,1,"")))</f>
        <v/>
      </c>
      <c r="E4061" s="1" t="str">
        <f>IF(I4061="","",IF(J4061="OUT","",IF(COUNTIF(B$2:$B4061,B4061)=1,1,"")))</f>
        <v/>
      </c>
      <c r="F4061" s="1" t="str">
        <f>IF(I4061="","",IF(J4061="IN","",IF(COUNTIF($B$2:B4061,B4061)=1,1,"")))</f>
        <v/>
      </c>
      <c r="G4061" s="1" t="str">
        <f>IF(I4061="","",COUNTIF($K$1:K4061,K4061))</f>
        <v/>
      </c>
      <c r="H4061" s="1" t="str">
        <f>IF(I4061="","",COUNTIF($G$2:G4061,1))</f>
        <v/>
      </c>
    </row>
    <row r="4062" spans="1:8" x14ac:dyDescent="0.2">
      <c r="A4062" s="1" t="str">
        <f t="shared" si="126"/>
        <v/>
      </c>
      <c r="B4062" s="1" t="str">
        <f t="shared" si="127"/>
        <v/>
      </c>
      <c r="C4062" s="1" t="str">
        <f>IF(I4062="","",IF(J4062="OUT","",IF(COUNTIF($A$2:A4062,A4062)=1,1,"")))</f>
        <v/>
      </c>
      <c r="D4062" s="1" t="str">
        <f>IF(I4062="","",IF(J4062="IN","",IF(COUNTIF($A$2:A4062,A4062)=1,1,"")))</f>
        <v/>
      </c>
      <c r="E4062" s="1" t="str">
        <f>IF(I4062="","",IF(J4062="OUT","",IF(COUNTIF(B$2:$B4062,B4062)=1,1,"")))</f>
        <v/>
      </c>
      <c r="F4062" s="1" t="str">
        <f>IF(I4062="","",IF(J4062="IN","",IF(COUNTIF($B$2:B4062,B4062)=1,1,"")))</f>
        <v/>
      </c>
      <c r="G4062" s="1" t="str">
        <f>IF(I4062="","",COUNTIF($K$1:K4062,K4062))</f>
        <v/>
      </c>
      <c r="H4062" s="1" t="str">
        <f>IF(I4062="","",COUNTIF($G$2:G4062,1))</f>
        <v/>
      </c>
    </row>
    <row r="4063" spans="1:8" x14ac:dyDescent="0.2">
      <c r="A4063" s="1" t="str">
        <f t="shared" si="126"/>
        <v/>
      </c>
      <c r="B4063" s="1" t="str">
        <f t="shared" si="127"/>
        <v/>
      </c>
      <c r="C4063" s="1" t="str">
        <f>IF(I4063="","",IF(J4063="OUT","",IF(COUNTIF($A$2:A4063,A4063)=1,1,"")))</f>
        <v/>
      </c>
      <c r="D4063" s="1" t="str">
        <f>IF(I4063="","",IF(J4063="IN","",IF(COUNTIF($A$2:A4063,A4063)=1,1,"")))</f>
        <v/>
      </c>
      <c r="E4063" s="1" t="str">
        <f>IF(I4063="","",IF(J4063="OUT","",IF(COUNTIF(B$2:$B4063,B4063)=1,1,"")))</f>
        <v/>
      </c>
      <c r="F4063" s="1" t="str">
        <f>IF(I4063="","",IF(J4063="IN","",IF(COUNTIF($B$2:B4063,B4063)=1,1,"")))</f>
        <v/>
      </c>
      <c r="G4063" s="1" t="str">
        <f>IF(I4063="","",COUNTIF($K$1:K4063,K4063))</f>
        <v/>
      </c>
      <c r="H4063" s="1" t="str">
        <f>IF(I4063="","",COUNTIF($G$2:G4063,1))</f>
        <v/>
      </c>
    </row>
    <row r="4064" spans="1:8" x14ac:dyDescent="0.2">
      <c r="A4064" s="1" t="str">
        <f t="shared" si="126"/>
        <v/>
      </c>
      <c r="B4064" s="1" t="str">
        <f t="shared" si="127"/>
        <v/>
      </c>
      <c r="C4064" s="1" t="str">
        <f>IF(I4064="","",IF(J4064="OUT","",IF(COUNTIF($A$2:A4064,A4064)=1,1,"")))</f>
        <v/>
      </c>
      <c r="D4064" s="1" t="str">
        <f>IF(I4064="","",IF(J4064="IN","",IF(COUNTIF($A$2:A4064,A4064)=1,1,"")))</f>
        <v/>
      </c>
      <c r="E4064" s="1" t="str">
        <f>IF(I4064="","",IF(J4064="OUT","",IF(COUNTIF(B$2:$B4064,B4064)=1,1,"")))</f>
        <v/>
      </c>
      <c r="F4064" s="1" t="str">
        <f>IF(I4064="","",IF(J4064="IN","",IF(COUNTIF($B$2:B4064,B4064)=1,1,"")))</f>
        <v/>
      </c>
      <c r="G4064" s="1" t="str">
        <f>IF(I4064="","",COUNTIF($K$1:K4064,K4064))</f>
        <v/>
      </c>
      <c r="H4064" s="1" t="str">
        <f>IF(I4064="","",COUNTIF($G$2:G4064,1))</f>
        <v/>
      </c>
    </row>
    <row r="4065" spans="1:8" x14ac:dyDescent="0.2">
      <c r="A4065" s="1" t="str">
        <f t="shared" si="126"/>
        <v/>
      </c>
      <c r="B4065" s="1" t="str">
        <f t="shared" si="127"/>
        <v/>
      </c>
      <c r="C4065" s="1" t="str">
        <f>IF(I4065="","",IF(J4065="OUT","",IF(COUNTIF($A$2:A4065,A4065)=1,1,"")))</f>
        <v/>
      </c>
      <c r="D4065" s="1" t="str">
        <f>IF(I4065="","",IF(J4065="IN","",IF(COUNTIF($A$2:A4065,A4065)=1,1,"")))</f>
        <v/>
      </c>
      <c r="E4065" s="1" t="str">
        <f>IF(I4065="","",IF(J4065="OUT","",IF(COUNTIF(B$2:$B4065,B4065)=1,1,"")))</f>
        <v/>
      </c>
      <c r="F4065" s="1" t="str">
        <f>IF(I4065="","",IF(J4065="IN","",IF(COUNTIF($B$2:B4065,B4065)=1,1,"")))</f>
        <v/>
      </c>
      <c r="G4065" s="1" t="str">
        <f>IF(I4065="","",COUNTIF($K$1:K4065,K4065))</f>
        <v/>
      </c>
      <c r="H4065" s="1" t="str">
        <f>IF(I4065="","",COUNTIF($G$2:G4065,1))</f>
        <v/>
      </c>
    </row>
    <row r="4066" spans="1:8" x14ac:dyDescent="0.2">
      <c r="A4066" s="1" t="str">
        <f t="shared" si="126"/>
        <v/>
      </c>
      <c r="B4066" s="1" t="str">
        <f t="shared" si="127"/>
        <v/>
      </c>
      <c r="C4066" s="1" t="str">
        <f>IF(I4066="","",IF(J4066="OUT","",IF(COUNTIF($A$2:A4066,A4066)=1,1,"")))</f>
        <v/>
      </c>
      <c r="D4066" s="1" t="str">
        <f>IF(I4066="","",IF(J4066="IN","",IF(COUNTIF($A$2:A4066,A4066)=1,1,"")))</f>
        <v/>
      </c>
      <c r="E4066" s="1" t="str">
        <f>IF(I4066="","",IF(J4066="OUT","",IF(COUNTIF(B$2:$B4066,B4066)=1,1,"")))</f>
        <v/>
      </c>
      <c r="F4066" s="1" t="str">
        <f>IF(I4066="","",IF(J4066="IN","",IF(COUNTIF($B$2:B4066,B4066)=1,1,"")))</f>
        <v/>
      </c>
      <c r="G4066" s="1" t="str">
        <f>IF(I4066="","",COUNTIF($K$1:K4066,K4066))</f>
        <v/>
      </c>
      <c r="H4066" s="1" t="str">
        <f>IF(I4066="","",COUNTIF($G$2:G4066,1))</f>
        <v/>
      </c>
    </row>
    <row r="4067" spans="1:8" x14ac:dyDescent="0.2">
      <c r="A4067" s="1" t="str">
        <f t="shared" si="126"/>
        <v/>
      </c>
      <c r="B4067" s="1" t="str">
        <f t="shared" si="127"/>
        <v/>
      </c>
      <c r="C4067" s="1" t="str">
        <f>IF(I4067="","",IF(J4067="OUT","",IF(COUNTIF($A$2:A4067,A4067)=1,1,"")))</f>
        <v/>
      </c>
      <c r="D4067" s="1" t="str">
        <f>IF(I4067="","",IF(J4067="IN","",IF(COUNTIF($A$2:A4067,A4067)=1,1,"")))</f>
        <v/>
      </c>
      <c r="E4067" s="1" t="str">
        <f>IF(I4067="","",IF(J4067="OUT","",IF(COUNTIF(B$2:$B4067,B4067)=1,1,"")))</f>
        <v/>
      </c>
      <c r="F4067" s="1" t="str">
        <f>IF(I4067="","",IF(J4067="IN","",IF(COUNTIF($B$2:B4067,B4067)=1,1,"")))</f>
        <v/>
      </c>
      <c r="G4067" s="1" t="str">
        <f>IF(I4067="","",COUNTIF($K$1:K4067,K4067))</f>
        <v/>
      </c>
      <c r="H4067" s="1" t="str">
        <f>IF(I4067="","",COUNTIF($G$2:G4067,1))</f>
        <v/>
      </c>
    </row>
    <row r="4068" spans="1:8" x14ac:dyDescent="0.2">
      <c r="A4068" s="1" t="str">
        <f t="shared" ref="A4068:A4131" si="128">IF(I4068="","",L4068&amp;"-"&amp;K4068&amp;"-"&amp;I4068&amp;"-"&amp;J4068)</f>
        <v/>
      </c>
      <c r="B4068" s="1" t="str">
        <f t="shared" ref="B4068:B4131" si="129">IF(I4068="","",L4068&amp;"-"&amp;K4068&amp;"-"&amp;J4068)</f>
        <v/>
      </c>
      <c r="C4068" s="1" t="str">
        <f>IF(I4068="","",IF(J4068="OUT","",IF(COUNTIF($A$2:A4068,A4068)=1,1,"")))</f>
        <v/>
      </c>
      <c r="D4068" s="1" t="str">
        <f>IF(I4068="","",IF(J4068="IN","",IF(COUNTIF($A$2:A4068,A4068)=1,1,"")))</f>
        <v/>
      </c>
      <c r="E4068" s="1" t="str">
        <f>IF(I4068="","",IF(J4068="OUT","",IF(COUNTIF(B$2:$B4068,B4068)=1,1,"")))</f>
        <v/>
      </c>
      <c r="F4068" s="1" t="str">
        <f>IF(I4068="","",IF(J4068="IN","",IF(COUNTIF($B$2:B4068,B4068)=1,1,"")))</f>
        <v/>
      </c>
      <c r="G4068" s="1" t="str">
        <f>IF(I4068="","",COUNTIF($K$1:K4068,K4068))</f>
        <v/>
      </c>
      <c r="H4068" s="1" t="str">
        <f>IF(I4068="","",COUNTIF($G$2:G4068,1))</f>
        <v/>
      </c>
    </row>
    <row r="4069" spans="1:8" x14ac:dyDescent="0.2">
      <c r="A4069" s="1" t="str">
        <f t="shared" si="128"/>
        <v/>
      </c>
      <c r="B4069" s="1" t="str">
        <f t="shared" si="129"/>
        <v/>
      </c>
      <c r="C4069" s="1" t="str">
        <f>IF(I4069="","",IF(J4069="OUT","",IF(COUNTIF($A$2:A4069,A4069)=1,1,"")))</f>
        <v/>
      </c>
      <c r="D4069" s="1" t="str">
        <f>IF(I4069="","",IF(J4069="IN","",IF(COUNTIF($A$2:A4069,A4069)=1,1,"")))</f>
        <v/>
      </c>
      <c r="E4069" s="1" t="str">
        <f>IF(I4069="","",IF(J4069="OUT","",IF(COUNTIF(B$2:$B4069,B4069)=1,1,"")))</f>
        <v/>
      </c>
      <c r="F4069" s="1" t="str">
        <f>IF(I4069="","",IF(J4069="IN","",IF(COUNTIF($B$2:B4069,B4069)=1,1,"")))</f>
        <v/>
      </c>
      <c r="G4069" s="1" t="str">
        <f>IF(I4069="","",COUNTIF($K$1:K4069,K4069))</f>
        <v/>
      </c>
      <c r="H4069" s="1" t="str">
        <f>IF(I4069="","",COUNTIF($G$2:G4069,1))</f>
        <v/>
      </c>
    </row>
    <row r="4070" spans="1:8" x14ac:dyDescent="0.2">
      <c r="A4070" s="1" t="str">
        <f t="shared" si="128"/>
        <v/>
      </c>
      <c r="B4070" s="1" t="str">
        <f t="shared" si="129"/>
        <v/>
      </c>
      <c r="C4070" s="1" t="str">
        <f>IF(I4070="","",IF(J4070="OUT","",IF(COUNTIF($A$2:A4070,A4070)=1,1,"")))</f>
        <v/>
      </c>
      <c r="D4070" s="1" t="str">
        <f>IF(I4070="","",IF(J4070="IN","",IF(COUNTIF($A$2:A4070,A4070)=1,1,"")))</f>
        <v/>
      </c>
      <c r="E4070" s="1" t="str">
        <f>IF(I4070="","",IF(J4070="OUT","",IF(COUNTIF(B$2:$B4070,B4070)=1,1,"")))</f>
        <v/>
      </c>
      <c r="F4070" s="1" t="str">
        <f>IF(I4070="","",IF(J4070="IN","",IF(COUNTIF($B$2:B4070,B4070)=1,1,"")))</f>
        <v/>
      </c>
      <c r="G4070" s="1" t="str">
        <f>IF(I4070="","",COUNTIF($K$1:K4070,K4070))</f>
        <v/>
      </c>
      <c r="H4070" s="1" t="str">
        <f>IF(I4070="","",COUNTIF($G$2:G4070,1))</f>
        <v/>
      </c>
    </row>
    <row r="4071" spans="1:8" x14ac:dyDescent="0.2">
      <c r="A4071" s="1" t="str">
        <f t="shared" si="128"/>
        <v/>
      </c>
      <c r="B4071" s="1" t="str">
        <f t="shared" si="129"/>
        <v/>
      </c>
      <c r="C4071" s="1" t="str">
        <f>IF(I4071="","",IF(J4071="OUT","",IF(COUNTIF($A$2:A4071,A4071)=1,1,"")))</f>
        <v/>
      </c>
      <c r="D4071" s="1" t="str">
        <f>IF(I4071="","",IF(J4071="IN","",IF(COUNTIF($A$2:A4071,A4071)=1,1,"")))</f>
        <v/>
      </c>
      <c r="E4071" s="1" t="str">
        <f>IF(I4071="","",IF(J4071="OUT","",IF(COUNTIF(B$2:$B4071,B4071)=1,1,"")))</f>
        <v/>
      </c>
      <c r="F4071" s="1" t="str">
        <f>IF(I4071="","",IF(J4071="IN","",IF(COUNTIF($B$2:B4071,B4071)=1,1,"")))</f>
        <v/>
      </c>
      <c r="G4071" s="1" t="str">
        <f>IF(I4071="","",COUNTIF($K$1:K4071,K4071))</f>
        <v/>
      </c>
      <c r="H4071" s="1" t="str">
        <f>IF(I4071="","",COUNTIF($G$2:G4071,1))</f>
        <v/>
      </c>
    </row>
    <row r="4072" spans="1:8" x14ac:dyDescent="0.2">
      <c r="A4072" s="1" t="str">
        <f t="shared" si="128"/>
        <v/>
      </c>
      <c r="B4072" s="1" t="str">
        <f t="shared" si="129"/>
        <v/>
      </c>
      <c r="C4072" s="1" t="str">
        <f>IF(I4072="","",IF(J4072="OUT","",IF(COUNTIF($A$2:A4072,A4072)=1,1,"")))</f>
        <v/>
      </c>
      <c r="D4072" s="1" t="str">
        <f>IF(I4072="","",IF(J4072="IN","",IF(COUNTIF($A$2:A4072,A4072)=1,1,"")))</f>
        <v/>
      </c>
      <c r="E4072" s="1" t="str">
        <f>IF(I4072="","",IF(J4072="OUT","",IF(COUNTIF(B$2:$B4072,B4072)=1,1,"")))</f>
        <v/>
      </c>
      <c r="F4072" s="1" t="str">
        <f>IF(I4072="","",IF(J4072="IN","",IF(COUNTIF($B$2:B4072,B4072)=1,1,"")))</f>
        <v/>
      </c>
      <c r="G4072" s="1" t="str">
        <f>IF(I4072="","",COUNTIF($K$1:K4072,K4072))</f>
        <v/>
      </c>
      <c r="H4072" s="1" t="str">
        <f>IF(I4072="","",COUNTIF($G$2:G4072,1))</f>
        <v/>
      </c>
    </row>
    <row r="4073" spans="1:8" x14ac:dyDescent="0.2">
      <c r="A4073" s="1" t="str">
        <f t="shared" si="128"/>
        <v/>
      </c>
      <c r="B4073" s="1" t="str">
        <f t="shared" si="129"/>
        <v/>
      </c>
      <c r="C4073" s="1" t="str">
        <f>IF(I4073="","",IF(J4073="OUT","",IF(COUNTIF($A$2:A4073,A4073)=1,1,"")))</f>
        <v/>
      </c>
      <c r="D4073" s="1" t="str">
        <f>IF(I4073="","",IF(J4073="IN","",IF(COUNTIF($A$2:A4073,A4073)=1,1,"")))</f>
        <v/>
      </c>
      <c r="E4073" s="1" t="str">
        <f>IF(I4073="","",IF(J4073="OUT","",IF(COUNTIF(B$2:$B4073,B4073)=1,1,"")))</f>
        <v/>
      </c>
      <c r="F4073" s="1" t="str">
        <f>IF(I4073="","",IF(J4073="IN","",IF(COUNTIF($B$2:B4073,B4073)=1,1,"")))</f>
        <v/>
      </c>
      <c r="G4073" s="1" t="str">
        <f>IF(I4073="","",COUNTIF($K$1:K4073,K4073))</f>
        <v/>
      </c>
      <c r="H4073" s="1" t="str">
        <f>IF(I4073="","",COUNTIF($G$2:G4073,1))</f>
        <v/>
      </c>
    </row>
    <row r="4074" spans="1:8" x14ac:dyDescent="0.2">
      <c r="A4074" s="1" t="str">
        <f t="shared" si="128"/>
        <v/>
      </c>
      <c r="B4074" s="1" t="str">
        <f t="shared" si="129"/>
        <v/>
      </c>
      <c r="C4074" s="1" t="str">
        <f>IF(I4074="","",IF(J4074="OUT","",IF(COUNTIF($A$2:A4074,A4074)=1,1,"")))</f>
        <v/>
      </c>
      <c r="D4074" s="1" t="str">
        <f>IF(I4074="","",IF(J4074="IN","",IF(COUNTIF($A$2:A4074,A4074)=1,1,"")))</f>
        <v/>
      </c>
      <c r="E4074" s="1" t="str">
        <f>IF(I4074="","",IF(J4074="OUT","",IF(COUNTIF(B$2:$B4074,B4074)=1,1,"")))</f>
        <v/>
      </c>
      <c r="F4074" s="1" t="str">
        <f>IF(I4074="","",IF(J4074="IN","",IF(COUNTIF($B$2:B4074,B4074)=1,1,"")))</f>
        <v/>
      </c>
      <c r="G4074" s="1" t="str">
        <f>IF(I4074="","",COUNTIF($K$1:K4074,K4074))</f>
        <v/>
      </c>
      <c r="H4074" s="1" t="str">
        <f>IF(I4074="","",COUNTIF($G$2:G4074,1))</f>
        <v/>
      </c>
    </row>
    <row r="4075" spans="1:8" x14ac:dyDescent="0.2">
      <c r="A4075" s="1" t="str">
        <f t="shared" si="128"/>
        <v/>
      </c>
      <c r="B4075" s="1" t="str">
        <f t="shared" si="129"/>
        <v/>
      </c>
      <c r="C4075" s="1" t="str">
        <f>IF(I4075="","",IF(J4075="OUT","",IF(COUNTIF($A$2:A4075,A4075)=1,1,"")))</f>
        <v/>
      </c>
      <c r="D4075" s="1" t="str">
        <f>IF(I4075="","",IF(J4075="IN","",IF(COUNTIF($A$2:A4075,A4075)=1,1,"")))</f>
        <v/>
      </c>
      <c r="E4075" s="1" t="str">
        <f>IF(I4075="","",IF(J4075="OUT","",IF(COUNTIF(B$2:$B4075,B4075)=1,1,"")))</f>
        <v/>
      </c>
      <c r="F4075" s="1" t="str">
        <f>IF(I4075="","",IF(J4075="IN","",IF(COUNTIF($B$2:B4075,B4075)=1,1,"")))</f>
        <v/>
      </c>
      <c r="G4075" s="1" t="str">
        <f>IF(I4075="","",COUNTIF($K$1:K4075,K4075))</f>
        <v/>
      </c>
      <c r="H4075" s="1" t="str">
        <f>IF(I4075="","",COUNTIF($G$2:G4075,1))</f>
        <v/>
      </c>
    </row>
    <row r="4076" spans="1:8" x14ac:dyDescent="0.2">
      <c r="A4076" s="1" t="str">
        <f t="shared" si="128"/>
        <v/>
      </c>
      <c r="B4076" s="1" t="str">
        <f t="shared" si="129"/>
        <v/>
      </c>
      <c r="C4076" s="1" t="str">
        <f>IF(I4076="","",IF(J4076="OUT","",IF(COUNTIF($A$2:A4076,A4076)=1,1,"")))</f>
        <v/>
      </c>
      <c r="D4076" s="1" t="str">
        <f>IF(I4076="","",IF(J4076="IN","",IF(COUNTIF($A$2:A4076,A4076)=1,1,"")))</f>
        <v/>
      </c>
      <c r="E4076" s="1" t="str">
        <f>IF(I4076="","",IF(J4076="OUT","",IF(COUNTIF(B$2:$B4076,B4076)=1,1,"")))</f>
        <v/>
      </c>
      <c r="F4076" s="1" t="str">
        <f>IF(I4076="","",IF(J4076="IN","",IF(COUNTIF($B$2:B4076,B4076)=1,1,"")))</f>
        <v/>
      </c>
      <c r="G4076" s="1" t="str">
        <f>IF(I4076="","",COUNTIF($K$1:K4076,K4076))</f>
        <v/>
      </c>
      <c r="H4076" s="1" t="str">
        <f>IF(I4076="","",COUNTIF($G$2:G4076,1))</f>
        <v/>
      </c>
    </row>
    <row r="4077" spans="1:8" x14ac:dyDescent="0.2">
      <c r="A4077" s="1" t="str">
        <f t="shared" si="128"/>
        <v/>
      </c>
      <c r="B4077" s="1" t="str">
        <f t="shared" si="129"/>
        <v/>
      </c>
      <c r="C4077" s="1" t="str">
        <f>IF(I4077="","",IF(J4077="OUT","",IF(COUNTIF($A$2:A4077,A4077)=1,1,"")))</f>
        <v/>
      </c>
      <c r="D4077" s="1" t="str">
        <f>IF(I4077="","",IF(J4077="IN","",IF(COUNTIF($A$2:A4077,A4077)=1,1,"")))</f>
        <v/>
      </c>
      <c r="E4077" s="1" t="str">
        <f>IF(I4077="","",IF(J4077="OUT","",IF(COUNTIF(B$2:$B4077,B4077)=1,1,"")))</f>
        <v/>
      </c>
      <c r="F4077" s="1" t="str">
        <f>IF(I4077="","",IF(J4077="IN","",IF(COUNTIF($B$2:B4077,B4077)=1,1,"")))</f>
        <v/>
      </c>
      <c r="G4077" s="1" t="str">
        <f>IF(I4077="","",COUNTIF($K$1:K4077,K4077))</f>
        <v/>
      </c>
      <c r="H4077" s="1" t="str">
        <f>IF(I4077="","",COUNTIF($G$2:G4077,1))</f>
        <v/>
      </c>
    </row>
    <row r="4078" spans="1:8" x14ac:dyDescent="0.2">
      <c r="A4078" s="1" t="str">
        <f t="shared" si="128"/>
        <v/>
      </c>
      <c r="B4078" s="1" t="str">
        <f t="shared" si="129"/>
        <v/>
      </c>
      <c r="C4078" s="1" t="str">
        <f>IF(I4078="","",IF(J4078="OUT","",IF(COUNTIF($A$2:A4078,A4078)=1,1,"")))</f>
        <v/>
      </c>
      <c r="D4078" s="1" t="str">
        <f>IF(I4078="","",IF(J4078="IN","",IF(COUNTIF($A$2:A4078,A4078)=1,1,"")))</f>
        <v/>
      </c>
      <c r="E4078" s="1" t="str">
        <f>IF(I4078="","",IF(J4078="OUT","",IF(COUNTIF(B$2:$B4078,B4078)=1,1,"")))</f>
        <v/>
      </c>
      <c r="F4078" s="1" t="str">
        <f>IF(I4078="","",IF(J4078="IN","",IF(COUNTIF($B$2:B4078,B4078)=1,1,"")))</f>
        <v/>
      </c>
      <c r="G4078" s="1" t="str">
        <f>IF(I4078="","",COUNTIF($K$1:K4078,K4078))</f>
        <v/>
      </c>
      <c r="H4078" s="1" t="str">
        <f>IF(I4078="","",COUNTIF($G$2:G4078,1))</f>
        <v/>
      </c>
    </row>
    <row r="4079" spans="1:8" x14ac:dyDescent="0.2">
      <c r="A4079" s="1" t="str">
        <f t="shared" si="128"/>
        <v/>
      </c>
      <c r="B4079" s="1" t="str">
        <f t="shared" si="129"/>
        <v/>
      </c>
      <c r="C4079" s="1" t="str">
        <f>IF(I4079="","",IF(J4079="OUT","",IF(COUNTIF($A$2:A4079,A4079)=1,1,"")))</f>
        <v/>
      </c>
      <c r="D4079" s="1" t="str">
        <f>IF(I4079="","",IF(J4079="IN","",IF(COUNTIF($A$2:A4079,A4079)=1,1,"")))</f>
        <v/>
      </c>
      <c r="E4079" s="1" t="str">
        <f>IF(I4079="","",IF(J4079="OUT","",IF(COUNTIF(B$2:$B4079,B4079)=1,1,"")))</f>
        <v/>
      </c>
      <c r="F4079" s="1" t="str">
        <f>IF(I4079="","",IF(J4079="IN","",IF(COUNTIF($B$2:B4079,B4079)=1,1,"")))</f>
        <v/>
      </c>
      <c r="G4079" s="1" t="str">
        <f>IF(I4079="","",COUNTIF($K$1:K4079,K4079))</f>
        <v/>
      </c>
      <c r="H4079" s="1" t="str">
        <f>IF(I4079="","",COUNTIF($G$2:G4079,1))</f>
        <v/>
      </c>
    </row>
    <row r="4080" spans="1:8" x14ac:dyDescent="0.2">
      <c r="A4080" s="1" t="str">
        <f t="shared" si="128"/>
        <v/>
      </c>
      <c r="B4080" s="1" t="str">
        <f t="shared" si="129"/>
        <v/>
      </c>
      <c r="C4080" s="1" t="str">
        <f>IF(I4080="","",IF(J4080="OUT","",IF(COUNTIF($A$2:A4080,A4080)=1,1,"")))</f>
        <v/>
      </c>
      <c r="D4080" s="1" t="str">
        <f>IF(I4080="","",IF(J4080="IN","",IF(COUNTIF($A$2:A4080,A4080)=1,1,"")))</f>
        <v/>
      </c>
      <c r="E4080" s="1" t="str">
        <f>IF(I4080="","",IF(J4080="OUT","",IF(COUNTIF(B$2:$B4080,B4080)=1,1,"")))</f>
        <v/>
      </c>
      <c r="F4080" s="1" t="str">
        <f>IF(I4080="","",IF(J4080="IN","",IF(COUNTIF($B$2:B4080,B4080)=1,1,"")))</f>
        <v/>
      </c>
      <c r="G4080" s="1" t="str">
        <f>IF(I4080="","",COUNTIF($K$1:K4080,K4080))</f>
        <v/>
      </c>
      <c r="H4080" s="1" t="str">
        <f>IF(I4080="","",COUNTIF($G$2:G4080,1))</f>
        <v/>
      </c>
    </row>
    <row r="4081" spans="1:8" x14ac:dyDescent="0.2">
      <c r="A4081" s="1" t="str">
        <f t="shared" si="128"/>
        <v/>
      </c>
      <c r="B4081" s="1" t="str">
        <f t="shared" si="129"/>
        <v/>
      </c>
      <c r="C4081" s="1" t="str">
        <f>IF(I4081="","",IF(J4081="OUT","",IF(COUNTIF($A$2:A4081,A4081)=1,1,"")))</f>
        <v/>
      </c>
      <c r="D4081" s="1" t="str">
        <f>IF(I4081="","",IF(J4081="IN","",IF(COUNTIF($A$2:A4081,A4081)=1,1,"")))</f>
        <v/>
      </c>
      <c r="E4081" s="1" t="str">
        <f>IF(I4081="","",IF(J4081="OUT","",IF(COUNTIF(B$2:$B4081,B4081)=1,1,"")))</f>
        <v/>
      </c>
      <c r="F4081" s="1" t="str">
        <f>IF(I4081="","",IF(J4081="IN","",IF(COUNTIF($B$2:B4081,B4081)=1,1,"")))</f>
        <v/>
      </c>
      <c r="G4081" s="1" t="str">
        <f>IF(I4081="","",COUNTIF($K$1:K4081,K4081))</f>
        <v/>
      </c>
      <c r="H4081" s="1" t="str">
        <f>IF(I4081="","",COUNTIF($G$2:G4081,1))</f>
        <v/>
      </c>
    </row>
    <row r="4082" spans="1:8" x14ac:dyDescent="0.2">
      <c r="A4082" s="1" t="str">
        <f t="shared" si="128"/>
        <v/>
      </c>
      <c r="B4082" s="1" t="str">
        <f t="shared" si="129"/>
        <v/>
      </c>
      <c r="C4082" s="1" t="str">
        <f>IF(I4082="","",IF(J4082="OUT","",IF(COUNTIF($A$2:A4082,A4082)=1,1,"")))</f>
        <v/>
      </c>
      <c r="D4082" s="1" t="str">
        <f>IF(I4082="","",IF(J4082="IN","",IF(COUNTIF($A$2:A4082,A4082)=1,1,"")))</f>
        <v/>
      </c>
      <c r="E4082" s="1" t="str">
        <f>IF(I4082="","",IF(J4082="OUT","",IF(COUNTIF(B$2:$B4082,B4082)=1,1,"")))</f>
        <v/>
      </c>
      <c r="F4082" s="1" t="str">
        <f>IF(I4082="","",IF(J4082="IN","",IF(COUNTIF($B$2:B4082,B4082)=1,1,"")))</f>
        <v/>
      </c>
      <c r="G4082" s="1" t="str">
        <f>IF(I4082="","",COUNTIF($K$1:K4082,K4082))</f>
        <v/>
      </c>
      <c r="H4082" s="1" t="str">
        <f>IF(I4082="","",COUNTIF($G$2:G4082,1))</f>
        <v/>
      </c>
    </row>
    <row r="4083" spans="1:8" x14ac:dyDescent="0.2">
      <c r="A4083" s="1" t="str">
        <f t="shared" si="128"/>
        <v/>
      </c>
      <c r="B4083" s="1" t="str">
        <f t="shared" si="129"/>
        <v/>
      </c>
      <c r="C4083" s="1" t="str">
        <f>IF(I4083="","",IF(J4083="OUT","",IF(COUNTIF($A$2:A4083,A4083)=1,1,"")))</f>
        <v/>
      </c>
      <c r="D4083" s="1" t="str">
        <f>IF(I4083="","",IF(J4083="IN","",IF(COUNTIF($A$2:A4083,A4083)=1,1,"")))</f>
        <v/>
      </c>
      <c r="E4083" s="1" t="str">
        <f>IF(I4083="","",IF(J4083="OUT","",IF(COUNTIF(B$2:$B4083,B4083)=1,1,"")))</f>
        <v/>
      </c>
      <c r="F4083" s="1" t="str">
        <f>IF(I4083="","",IF(J4083="IN","",IF(COUNTIF($B$2:B4083,B4083)=1,1,"")))</f>
        <v/>
      </c>
      <c r="G4083" s="1" t="str">
        <f>IF(I4083="","",COUNTIF($K$1:K4083,K4083))</f>
        <v/>
      </c>
      <c r="H4083" s="1" t="str">
        <f>IF(I4083="","",COUNTIF($G$2:G4083,1))</f>
        <v/>
      </c>
    </row>
    <row r="4084" spans="1:8" x14ac:dyDescent="0.2">
      <c r="A4084" s="1" t="str">
        <f t="shared" si="128"/>
        <v/>
      </c>
      <c r="B4084" s="1" t="str">
        <f t="shared" si="129"/>
        <v/>
      </c>
      <c r="C4084" s="1" t="str">
        <f>IF(I4084="","",IF(J4084="OUT","",IF(COUNTIF($A$2:A4084,A4084)=1,1,"")))</f>
        <v/>
      </c>
      <c r="D4084" s="1" t="str">
        <f>IF(I4084="","",IF(J4084="IN","",IF(COUNTIF($A$2:A4084,A4084)=1,1,"")))</f>
        <v/>
      </c>
      <c r="E4084" s="1" t="str">
        <f>IF(I4084="","",IF(J4084="OUT","",IF(COUNTIF(B$2:$B4084,B4084)=1,1,"")))</f>
        <v/>
      </c>
      <c r="F4084" s="1" t="str">
        <f>IF(I4084="","",IF(J4084="IN","",IF(COUNTIF($B$2:B4084,B4084)=1,1,"")))</f>
        <v/>
      </c>
      <c r="G4084" s="1" t="str">
        <f>IF(I4084="","",COUNTIF($K$1:K4084,K4084))</f>
        <v/>
      </c>
      <c r="H4084" s="1" t="str">
        <f>IF(I4084="","",COUNTIF($G$2:G4084,1))</f>
        <v/>
      </c>
    </row>
    <row r="4085" spans="1:8" x14ac:dyDescent="0.2">
      <c r="A4085" s="1" t="str">
        <f t="shared" si="128"/>
        <v/>
      </c>
      <c r="B4085" s="1" t="str">
        <f t="shared" si="129"/>
        <v/>
      </c>
      <c r="C4085" s="1" t="str">
        <f>IF(I4085="","",IF(J4085="OUT","",IF(COUNTIF($A$2:A4085,A4085)=1,1,"")))</f>
        <v/>
      </c>
      <c r="D4085" s="1" t="str">
        <f>IF(I4085="","",IF(J4085="IN","",IF(COUNTIF($A$2:A4085,A4085)=1,1,"")))</f>
        <v/>
      </c>
      <c r="E4085" s="1" t="str">
        <f>IF(I4085="","",IF(J4085="OUT","",IF(COUNTIF(B$2:$B4085,B4085)=1,1,"")))</f>
        <v/>
      </c>
      <c r="F4085" s="1" t="str">
        <f>IF(I4085="","",IF(J4085="IN","",IF(COUNTIF($B$2:B4085,B4085)=1,1,"")))</f>
        <v/>
      </c>
      <c r="G4085" s="1" t="str">
        <f>IF(I4085="","",COUNTIF($K$1:K4085,K4085))</f>
        <v/>
      </c>
      <c r="H4085" s="1" t="str">
        <f>IF(I4085="","",COUNTIF($G$2:G4085,1))</f>
        <v/>
      </c>
    </row>
    <row r="4086" spans="1:8" x14ac:dyDescent="0.2">
      <c r="A4086" s="1" t="str">
        <f t="shared" si="128"/>
        <v/>
      </c>
      <c r="B4086" s="1" t="str">
        <f t="shared" si="129"/>
        <v/>
      </c>
      <c r="C4086" s="1" t="str">
        <f>IF(I4086="","",IF(J4086="OUT","",IF(COUNTIF($A$2:A4086,A4086)=1,1,"")))</f>
        <v/>
      </c>
      <c r="D4086" s="1" t="str">
        <f>IF(I4086="","",IF(J4086="IN","",IF(COUNTIF($A$2:A4086,A4086)=1,1,"")))</f>
        <v/>
      </c>
      <c r="E4086" s="1" t="str">
        <f>IF(I4086="","",IF(J4086="OUT","",IF(COUNTIF(B$2:$B4086,B4086)=1,1,"")))</f>
        <v/>
      </c>
      <c r="F4086" s="1" t="str">
        <f>IF(I4086="","",IF(J4086="IN","",IF(COUNTIF($B$2:B4086,B4086)=1,1,"")))</f>
        <v/>
      </c>
      <c r="G4086" s="1" t="str">
        <f>IF(I4086="","",COUNTIF($K$1:K4086,K4086))</f>
        <v/>
      </c>
      <c r="H4086" s="1" t="str">
        <f>IF(I4086="","",COUNTIF($G$2:G4086,1))</f>
        <v/>
      </c>
    </row>
    <row r="4087" spans="1:8" x14ac:dyDescent="0.2">
      <c r="A4087" s="1" t="str">
        <f t="shared" si="128"/>
        <v/>
      </c>
      <c r="B4087" s="1" t="str">
        <f t="shared" si="129"/>
        <v/>
      </c>
      <c r="C4087" s="1" t="str">
        <f>IF(I4087="","",IF(J4087="OUT","",IF(COUNTIF($A$2:A4087,A4087)=1,1,"")))</f>
        <v/>
      </c>
      <c r="D4087" s="1" t="str">
        <f>IF(I4087="","",IF(J4087="IN","",IF(COUNTIF($A$2:A4087,A4087)=1,1,"")))</f>
        <v/>
      </c>
      <c r="E4087" s="1" t="str">
        <f>IF(I4087="","",IF(J4087="OUT","",IF(COUNTIF(B$2:$B4087,B4087)=1,1,"")))</f>
        <v/>
      </c>
      <c r="F4087" s="1" t="str">
        <f>IF(I4087="","",IF(J4087="IN","",IF(COUNTIF($B$2:B4087,B4087)=1,1,"")))</f>
        <v/>
      </c>
      <c r="G4087" s="1" t="str">
        <f>IF(I4087="","",COUNTIF($K$1:K4087,K4087))</f>
        <v/>
      </c>
      <c r="H4087" s="1" t="str">
        <f>IF(I4087="","",COUNTIF($G$2:G4087,1))</f>
        <v/>
      </c>
    </row>
    <row r="4088" spans="1:8" x14ac:dyDescent="0.2">
      <c r="A4088" s="1" t="str">
        <f t="shared" si="128"/>
        <v/>
      </c>
      <c r="B4088" s="1" t="str">
        <f t="shared" si="129"/>
        <v/>
      </c>
      <c r="C4088" s="1" t="str">
        <f>IF(I4088="","",IF(J4088="OUT","",IF(COUNTIF($A$2:A4088,A4088)=1,1,"")))</f>
        <v/>
      </c>
      <c r="D4088" s="1" t="str">
        <f>IF(I4088="","",IF(J4088="IN","",IF(COUNTIF($A$2:A4088,A4088)=1,1,"")))</f>
        <v/>
      </c>
      <c r="E4088" s="1" t="str">
        <f>IF(I4088="","",IF(J4088="OUT","",IF(COUNTIF(B$2:$B4088,B4088)=1,1,"")))</f>
        <v/>
      </c>
      <c r="F4088" s="1" t="str">
        <f>IF(I4088="","",IF(J4088="IN","",IF(COUNTIF($B$2:B4088,B4088)=1,1,"")))</f>
        <v/>
      </c>
      <c r="G4088" s="1" t="str">
        <f>IF(I4088="","",COUNTIF($K$1:K4088,K4088))</f>
        <v/>
      </c>
      <c r="H4088" s="1" t="str">
        <f>IF(I4088="","",COUNTIF($G$2:G4088,1))</f>
        <v/>
      </c>
    </row>
    <row r="4089" spans="1:8" x14ac:dyDescent="0.2">
      <c r="A4089" s="1" t="str">
        <f t="shared" si="128"/>
        <v/>
      </c>
      <c r="B4089" s="1" t="str">
        <f t="shared" si="129"/>
        <v/>
      </c>
      <c r="C4089" s="1" t="str">
        <f>IF(I4089="","",IF(J4089="OUT","",IF(COUNTIF($A$2:A4089,A4089)=1,1,"")))</f>
        <v/>
      </c>
      <c r="D4089" s="1" t="str">
        <f>IF(I4089="","",IF(J4089="IN","",IF(COUNTIF($A$2:A4089,A4089)=1,1,"")))</f>
        <v/>
      </c>
      <c r="E4089" s="1" t="str">
        <f>IF(I4089="","",IF(J4089="OUT","",IF(COUNTIF(B$2:$B4089,B4089)=1,1,"")))</f>
        <v/>
      </c>
      <c r="F4089" s="1" t="str">
        <f>IF(I4089="","",IF(J4089="IN","",IF(COUNTIF($B$2:B4089,B4089)=1,1,"")))</f>
        <v/>
      </c>
      <c r="G4089" s="1" t="str">
        <f>IF(I4089="","",COUNTIF($K$1:K4089,K4089))</f>
        <v/>
      </c>
      <c r="H4089" s="1" t="str">
        <f>IF(I4089="","",COUNTIF($G$2:G4089,1))</f>
        <v/>
      </c>
    </row>
    <row r="4090" spans="1:8" x14ac:dyDescent="0.2">
      <c r="A4090" s="1" t="str">
        <f t="shared" si="128"/>
        <v/>
      </c>
      <c r="B4090" s="1" t="str">
        <f t="shared" si="129"/>
        <v/>
      </c>
      <c r="C4090" s="1" t="str">
        <f>IF(I4090="","",IF(J4090="OUT","",IF(COUNTIF($A$2:A4090,A4090)=1,1,"")))</f>
        <v/>
      </c>
      <c r="D4090" s="1" t="str">
        <f>IF(I4090="","",IF(J4090="IN","",IF(COUNTIF($A$2:A4090,A4090)=1,1,"")))</f>
        <v/>
      </c>
      <c r="E4090" s="1" t="str">
        <f>IF(I4090="","",IF(J4090="OUT","",IF(COUNTIF(B$2:$B4090,B4090)=1,1,"")))</f>
        <v/>
      </c>
      <c r="F4090" s="1" t="str">
        <f>IF(I4090="","",IF(J4090="IN","",IF(COUNTIF($B$2:B4090,B4090)=1,1,"")))</f>
        <v/>
      </c>
      <c r="G4090" s="1" t="str">
        <f>IF(I4090="","",COUNTIF($K$1:K4090,K4090))</f>
        <v/>
      </c>
      <c r="H4090" s="1" t="str">
        <f>IF(I4090="","",COUNTIF($G$2:G4090,1))</f>
        <v/>
      </c>
    </row>
    <row r="4091" spans="1:8" x14ac:dyDescent="0.2">
      <c r="A4091" s="1" t="str">
        <f t="shared" si="128"/>
        <v/>
      </c>
      <c r="B4091" s="1" t="str">
        <f t="shared" si="129"/>
        <v/>
      </c>
      <c r="C4091" s="1" t="str">
        <f>IF(I4091="","",IF(J4091="OUT","",IF(COUNTIF($A$2:A4091,A4091)=1,1,"")))</f>
        <v/>
      </c>
      <c r="D4091" s="1" t="str">
        <f>IF(I4091="","",IF(J4091="IN","",IF(COUNTIF($A$2:A4091,A4091)=1,1,"")))</f>
        <v/>
      </c>
      <c r="E4091" s="1" t="str">
        <f>IF(I4091="","",IF(J4091="OUT","",IF(COUNTIF(B$2:$B4091,B4091)=1,1,"")))</f>
        <v/>
      </c>
      <c r="F4091" s="1" t="str">
        <f>IF(I4091="","",IF(J4091="IN","",IF(COUNTIF($B$2:B4091,B4091)=1,1,"")))</f>
        <v/>
      </c>
      <c r="G4091" s="1" t="str">
        <f>IF(I4091="","",COUNTIF($K$1:K4091,K4091))</f>
        <v/>
      </c>
      <c r="H4091" s="1" t="str">
        <f>IF(I4091="","",COUNTIF($G$2:G4091,1))</f>
        <v/>
      </c>
    </row>
    <row r="4092" spans="1:8" x14ac:dyDescent="0.2">
      <c r="A4092" s="1" t="str">
        <f t="shared" si="128"/>
        <v/>
      </c>
      <c r="B4092" s="1" t="str">
        <f t="shared" si="129"/>
        <v/>
      </c>
      <c r="C4092" s="1" t="str">
        <f>IF(I4092="","",IF(J4092="OUT","",IF(COUNTIF($A$2:A4092,A4092)=1,1,"")))</f>
        <v/>
      </c>
      <c r="D4092" s="1" t="str">
        <f>IF(I4092="","",IF(J4092="IN","",IF(COUNTIF($A$2:A4092,A4092)=1,1,"")))</f>
        <v/>
      </c>
      <c r="E4092" s="1" t="str">
        <f>IF(I4092="","",IF(J4092="OUT","",IF(COUNTIF(B$2:$B4092,B4092)=1,1,"")))</f>
        <v/>
      </c>
      <c r="F4092" s="1" t="str">
        <f>IF(I4092="","",IF(J4092="IN","",IF(COUNTIF($B$2:B4092,B4092)=1,1,"")))</f>
        <v/>
      </c>
      <c r="G4092" s="1" t="str">
        <f>IF(I4092="","",COUNTIF($K$1:K4092,K4092))</f>
        <v/>
      </c>
      <c r="H4092" s="1" t="str">
        <f>IF(I4092="","",COUNTIF($G$2:G4092,1))</f>
        <v/>
      </c>
    </row>
    <row r="4093" spans="1:8" x14ac:dyDescent="0.2">
      <c r="A4093" s="1" t="str">
        <f t="shared" si="128"/>
        <v/>
      </c>
      <c r="B4093" s="1" t="str">
        <f t="shared" si="129"/>
        <v/>
      </c>
      <c r="C4093" s="1" t="str">
        <f>IF(I4093="","",IF(J4093="OUT","",IF(COUNTIF($A$2:A4093,A4093)=1,1,"")))</f>
        <v/>
      </c>
      <c r="D4093" s="1" t="str">
        <f>IF(I4093="","",IF(J4093="IN","",IF(COUNTIF($A$2:A4093,A4093)=1,1,"")))</f>
        <v/>
      </c>
      <c r="E4093" s="1" t="str">
        <f>IF(I4093="","",IF(J4093="OUT","",IF(COUNTIF(B$2:$B4093,B4093)=1,1,"")))</f>
        <v/>
      </c>
      <c r="F4093" s="1" t="str">
        <f>IF(I4093="","",IF(J4093="IN","",IF(COUNTIF($B$2:B4093,B4093)=1,1,"")))</f>
        <v/>
      </c>
      <c r="G4093" s="1" t="str">
        <f>IF(I4093="","",COUNTIF($K$1:K4093,K4093))</f>
        <v/>
      </c>
      <c r="H4093" s="1" t="str">
        <f>IF(I4093="","",COUNTIF($G$2:G4093,1))</f>
        <v/>
      </c>
    </row>
    <row r="4094" spans="1:8" x14ac:dyDescent="0.2">
      <c r="A4094" s="1" t="str">
        <f t="shared" si="128"/>
        <v/>
      </c>
      <c r="B4094" s="1" t="str">
        <f t="shared" si="129"/>
        <v/>
      </c>
      <c r="C4094" s="1" t="str">
        <f>IF(I4094="","",IF(J4094="OUT","",IF(COUNTIF($A$2:A4094,A4094)=1,1,"")))</f>
        <v/>
      </c>
      <c r="D4094" s="1" t="str">
        <f>IF(I4094="","",IF(J4094="IN","",IF(COUNTIF($A$2:A4094,A4094)=1,1,"")))</f>
        <v/>
      </c>
      <c r="E4094" s="1" t="str">
        <f>IF(I4094="","",IF(J4094="OUT","",IF(COUNTIF(B$2:$B4094,B4094)=1,1,"")))</f>
        <v/>
      </c>
      <c r="F4094" s="1" t="str">
        <f>IF(I4094="","",IF(J4094="IN","",IF(COUNTIF($B$2:B4094,B4094)=1,1,"")))</f>
        <v/>
      </c>
      <c r="G4094" s="1" t="str">
        <f>IF(I4094="","",COUNTIF($K$1:K4094,K4094))</f>
        <v/>
      </c>
      <c r="H4094" s="1" t="str">
        <f>IF(I4094="","",COUNTIF($G$2:G4094,1))</f>
        <v/>
      </c>
    </row>
    <row r="4095" spans="1:8" x14ac:dyDescent="0.2">
      <c r="A4095" s="1" t="str">
        <f t="shared" si="128"/>
        <v/>
      </c>
      <c r="B4095" s="1" t="str">
        <f t="shared" si="129"/>
        <v/>
      </c>
      <c r="C4095" s="1" t="str">
        <f>IF(I4095="","",IF(J4095="OUT","",IF(COUNTIF($A$2:A4095,A4095)=1,1,"")))</f>
        <v/>
      </c>
      <c r="D4095" s="1" t="str">
        <f>IF(I4095="","",IF(J4095="IN","",IF(COUNTIF($A$2:A4095,A4095)=1,1,"")))</f>
        <v/>
      </c>
      <c r="E4095" s="1" t="str">
        <f>IF(I4095="","",IF(J4095="OUT","",IF(COUNTIF(B$2:$B4095,B4095)=1,1,"")))</f>
        <v/>
      </c>
      <c r="F4095" s="1" t="str">
        <f>IF(I4095="","",IF(J4095="IN","",IF(COUNTIF($B$2:B4095,B4095)=1,1,"")))</f>
        <v/>
      </c>
      <c r="G4095" s="1" t="str">
        <f>IF(I4095="","",COUNTIF($K$1:K4095,K4095))</f>
        <v/>
      </c>
      <c r="H4095" s="1" t="str">
        <f>IF(I4095="","",COUNTIF($G$2:G4095,1))</f>
        <v/>
      </c>
    </row>
    <row r="4096" spans="1:8" x14ac:dyDescent="0.2">
      <c r="A4096" s="1" t="str">
        <f t="shared" si="128"/>
        <v/>
      </c>
      <c r="B4096" s="1" t="str">
        <f t="shared" si="129"/>
        <v/>
      </c>
      <c r="C4096" s="1" t="str">
        <f>IF(I4096="","",IF(J4096="OUT","",IF(COUNTIF($A$2:A4096,A4096)=1,1,"")))</f>
        <v/>
      </c>
      <c r="D4096" s="1" t="str">
        <f>IF(I4096="","",IF(J4096="IN","",IF(COUNTIF($A$2:A4096,A4096)=1,1,"")))</f>
        <v/>
      </c>
      <c r="E4096" s="1" t="str">
        <f>IF(I4096="","",IF(J4096="OUT","",IF(COUNTIF(B$2:$B4096,B4096)=1,1,"")))</f>
        <v/>
      </c>
      <c r="F4096" s="1" t="str">
        <f>IF(I4096="","",IF(J4096="IN","",IF(COUNTIF($B$2:B4096,B4096)=1,1,"")))</f>
        <v/>
      </c>
      <c r="G4096" s="1" t="str">
        <f>IF(I4096="","",COUNTIF($K$1:K4096,K4096))</f>
        <v/>
      </c>
      <c r="H4096" s="1" t="str">
        <f>IF(I4096="","",COUNTIF($G$2:G4096,1))</f>
        <v/>
      </c>
    </row>
    <row r="4097" spans="1:8" x14ac:dyDescent="0.2">
      <c r="A4097" s="1" t="str">
        <f t="shared" si="128"/>
        <v/>
      </c>
      <c r="B4097" s="1" t="str">
        <f t="shared" si="129"/>
        <v/>
      </c>
      <c r="C4097" s="1" t="str">
        <f>IF(I4097="","",IF(J4097="OUT","",IF(COUNTIF($A$2:A4097,A4097)=1,1,"")))</f>
        <v/>
      </c>
      <c r="D4097" s="1" t="str">
        <f>IF(I4097="","",IF(J4097="IN","",IF(COUNTIF($A$2:A4097,A4097)=1,1,"")))</f>
        <v/>
      </c>
      <c r="E4097" s="1" t="str">
        <f>IF(I4097="","",IF(J4097="OUT","",IF(COUNTIF(B$2:$B4097,B4097)=1,1,"")))</f>
        <v/>
      </c>
      <c r="F4097" s="1" t="str">
        <f>IF(I4097="","",IF(J4097="IN","",IF(COUNTIF($B$2:B4097,B4097)=1,1,"")))</f>
        <v/>
      </c>
      <c r="G4097" s="1" t="str">
        <f>IF(I4097="","",COUNTIF($K$1:K4097,K4097))</f>
        <v/>
      </c>
      <c r="H4097" s="1" t="str">
        <f>IF(I4097="","",COUNTIF($G$2:G4097,1))</f>
        <v/>
      </c>
    </row>
    <row r="4098" spans="1:8" x14ac:dyDescent="0.2">
      <c r="A4098" s="1" t="str">
        <f t="shared" si="128"/>
        <v/>
      </c>
      <c r="B4098" s="1" t="str">
        <f t="shared" si="129"/>
        <v/>
      </c>
      <c r="C4098" s="1" t="str">
        <f>IF(I4098="","",IF(J4098="OUT","",IF(COUNTIF($A$2:A4098,A4098)=1,1,"")))</f>
        <v/>
      </c>
      <c r="D4098" s="1" t="str">
        <f>IF(I4098="","",IF(J4098="IN","",IF(COUNTIF($A$2:A4098,A4098)=1,1,"")))</f>
        <v/>
      </c>
      <c r="E4098" s="1" t="str">
        <f>IF(I4098="","",IF(J4098="OUT","",IF(COUNTIF(B$2:$B4098,B4098)=1,1,"")))</f>
        <v/>
      </c>
      <c r="F4098" s="1" t="str">
        <f>IF(I4098="","",IF(J4098="IN","",IF(COUNTIF($B$2:B4098,B4098)=1,1,"")))</f>
        <v/>
      </c>
      <c r="G4098" s="1" t="str">
        <f>IF(I4098="","",COUNTIF($K$1:K4098,K4098))</f>
        <v/>
      </c>
      <c r="H4098" s="1" t="str">
        <f>IF(I4098="","",COUNTIF($G$2:G4098,1))</f>
        <v/>
      </c>
    </row>
    <row r="4099" spans="1:8" x14ac:dyDescent="0.2">
      <c r="A4099" s="1" t="str">
        <f t="shared" si="128"/>
        <v/>
      </c>
      <c r="B4099" s="1" t="str">
        <f t="shared" si="129"/>
        <v/>
      </c>
      <c r="C4099" s="1" t="str">
        <f>IF(I4099="","",IF(J4099="OUT","",IF(COUNTIF($A$2:A4099,A4099)=1,1,"")))</f>
        <v/>
      </c>
      <c r="D4099" s="1" t="str">
        <f>IF(I4099="","",IF(J4099="IN","",IF(COUNTIF($A$2:A4099,A4099)=1,1,"")))</f>
        <v/>
      </c>
      <c r="E4099" s="1" t="str">
        <f>IF(I4099="","",IF(J4099="OUT","",IF(COUNTIF(B$2:$B4099,B4099)=1,1,"")))</f>
        <v/>
      </c>
      <c r="F4099" s="1" t="str">
        <f>IF(I4099="","",IF(J4099="IN","",IF(COUNTIF($B$2:B4099,B4099)=1,1,"")))</f>
        <v/>
      </c>
      <c r="G4099" s="1" t="str">
        <f>IF(I4099="","",COUNTIF($K$1:K4099,K4099))</f>
        <v/>
      </c>
      <c r="H4099" s="1" t="str">
        <f>IF(I4099="","",COUNTIF($G$2:G4099,1))</f>
        <v/>
      </c>
    </row>
    <row r="4100" spans="1:8" x14ac:dyDescent="0.2">
      <c r="A4100" s="1" t="str">
        <f t="shared" si="128"/>
        <v/>
      </c>
      <c r="B4100" s="1" t="str">
        <f t="shared" si="129"/>
        <v/>
      </c>
      <c r="C4100" s="1" t="str">
        <f>IF(I4100="","",IF(J4100="OUT","",IF(COUNTIF($A$2:A4100,A4100)=1,1,"")))</f>
        <v/>
      </c>
      <c r="D4100" s="1" t="str">
        <f>IF(I4100="","",IF(J4100="IN","",IF(COUNTIF($A$2:A4100,A4100)=1,1,"")))</f>
        <v/>
      </c>
      <c r="E4100" s="1" t="str">
        <f>IF(I4100="","",IF(J4100="OUT","",IF(COUNTIF(B$2:$B4100,B4100)=1,1,"")))</f>
        <v/>
      </c>
      <c r="F4100" s="1" t="str">
        <f>IF(I4100="","",IF(J4100="IN","",IF(COUNTIF($B$2:B4100,B4100)=1,1,"")))</f>
        <v/>
      </c>
      <c r="G4100" s="1" t="str">
        <f>IF(I4100="","",COUNTIF($K$1:K4100,K4100))</f>
        <v/>
      </c>
      <c r="H4100" s="1" t="str">
        <f>IF(I4100="","",COUNTIF($G$2:G4100,1))</f>
        <v/>
      </c>
    </row>
    <row r="4101" spans="1:8" x14ac:dyDescent="0.2">
      <c r="A4101" s="1" t="str">
        <f t="shared" si="128"/>
        <v/>
      </c>
      <c r="B4101" s="1" t="str">
        <f t="shared" si="129"/>
        <v/>
      </c>
      <c r="C4101" s="1" t="str">
        <f>IF(I4101="","",IF(J4101="OUT","",IF(COUNTIF($A$2:A4101,A4101)=1,1,"")))</f>
        <v/>
      </c>
      <c r="D4101" s="1" t="str">
        <f>IF(I4101="","",IF(J4101="IN","",IF(COUNTIF($A$2:A4101,A4101)=1,1,"")))</f>
        <v/>
      </c>
      <c r="E4101" s="1" t="str">
        <f>IF(I4101="","",IF(J4101="OUT","",IF(COUNTIF(B$2:$B4101,B4101)=1,1,"")))</f>
        <v/>
      </c>
      <c r="F4101" s="1" t="str">
        <f>IF(I4101="","",IF(J4101="IN","",IF(COUNTIF($B$2:B4101,B4101)=1,1,"")))</f>
        <v/>
      </c>
      <c r="G4101" s="1" t="str">
        <f>IF(I4101="","",COUNTIF($K$1:K4101,K4101))</f>
        <v/>
      </c>
      <c r="H4101" s="1" t="str">
        <f>IF(I4101="","",COUNTIF($G$2:G4101,1))</f>
        <v/>
      </c>
    </row>
    <row r="4102" spans="1:8" x14ac:dyDescent="0.2">
      <c r="A4102" s="1" t="str">
        <f t="shared" si="128"/>
        <v/>
      </c>
      <c r="B4102" s="1" t="str">
        <f t="shared" si="129"/>
        <v/>
      </c>
      <c r="C4102" s="1" t="str">
        <f>IF(I4102="","",IF(J4102="OUT","",IF(COUNTIF($A$2:A4102,A4102)=1,1,"")))</f>
        <v/>
      </c>
      <c r="D4102" s="1" t="str">
        <f>IF(I4102="","",IF(J4102="IN","",IF(COUNTIF($A$2:A4102,A4102)=1,1,"")))</f>
        <v/>
      </c>
      <c r="E4102" s="1" t="str">
        <f>IF(I4102="","",IF(J4102="OUT","",IF(COUNTIF(B$2:$B4102,B4102)=1,1,"")))</f>
        <v/>
      </c>
      <c r="F4102" s="1" t="str">
        <f>IF(I4102="","",IF(J4102="IN","",IF(COUNTIF($B$2:B4102,B4102)=1,1,"")))</f>
        <v/>
      </c>
      <c r="G4102" s="1" t="str">
        <f>IF(I4102="","",COUNTIF($K$1:K4102,K4102))</f>
        <v/>
      </c>
      <c r="H4102" s="1" t="str">
        <f>IF(I4102="","",COUNTIF($G$2:G4102,1))</f>
        <v/>
      </c>
    </row>
    <row r="4103" spans="1:8" x14ac:dyDescent="0.2">
      <c r="A4103" s="1" t="str">
        <f t="shared" si="128"/>
        <v/>
      </c>
      <c r="B4103" s="1" t="str">
        <f t="shared" si="129"/>
        <v/>
      </c>
      <c r="C4103" s="1" t="str">
        <f>IF(I4103="","",IF(J4103="OUT","",IF(COUNTIF($A$2:A4103,A4103)=1,1,"")))</f>
        <v/>
      </c>
      <c r="D4103" s="1" t="str">
        <f>IF(I4103="","",IF(J4103="IN","",IF(COUNTIF($A$2:A4103,A4103)=1,1,"")))</f>
        <v/>
      </c>
      <c r="E4103" s="1" t="str">
        <f>IF(I4103="","",IF(J4103="OUT","",IF(COUNTIF(B$2:$B4103,B4103)=1,1,"")))</f>
        <v/>
      </c>
      <c r="F4103" s="1" t="str">
        <f>IF(I4103="","",IF(J4103="IN","",IF(COUNTIF($B$2:B4103,B4103)=1,1,"")))</f>
        <v/>
      </c>
      <c r="G4103" s="1" t="str">
        <f>IF(I4103="","",COUNTIF($K$1:K4103,K4103))</f>
        <v/>
      </c>
      <c r="H4103" s="1" t="str">
        <f>IF(I4103="","",COUNTIF($G$2:G4103,1))</f>
        <v/>
      </c>
    </row>
    <row r="4104" spans="1:8" x14ac:dyDescent="0.2">
      <c r="A4104" s="1" t="str">
        <f t="shared" si="128"/>
        <v/>
      </c>
      <c r="B4104" s="1" t="str">
        <f t="shared" si="129"/>
        <v/>
      </c>
      <c r="C4104" s="1" t="str">
        <f>IF(I4104="","",IF(J4104="OUT","",IF(COUNTIF($A$2:A4104,A4104)=1,1,"")))</f>
        <v/>
      </c>
      <c r="D4104" s="1" t="str">
        <f>IF(I4104="","",IF(J4104="IN","",IF(COUNTIF($A$2:A4104,A4104)=1,1,"")))</f>
        <v/>
      </c>
      <c r="E4104" s="1" t="str">
        <f>IF(I4104="","",IF(J4104="OUT","",IF(COUNTIF(B$2:$B4104,B4104)=1,1,"")))</f>
        <v/>
      </c>
      <c r="F4104" s="1" t="str">
        <f>IF(I4104="","",IF(J4104="IN","",IF(COUNTIF($B$2:B4104,B4104)=1,1,"")))</f>
        <v/>
      </c>
      <c r="G4104" s="1" t="str">
        <f>IF(I4104="","",COUNTIF($K$1:K4104,K4104))</f>
        <v/>
      </c>
      <c r="H4104" s="1" t="str">
        <f>IF(I4104="","",COUNTIF($G$2:G4104,1))</f>
        <v/>
      </c>
    </row>
    <row r="4105" spans="1:8" x14ac:dyDescent="0.2">
      <c r="A4105" s="1" t="str">
        <f t="shared" si="128"/>
        <v/>
      </c>
      <c r="B4105" s="1" t="str">
        <f t="shared" si="129"/>
        <v/>
      </c>
      <c r="C4105" s="1" t="str">
        <f>IF(I4105="","",IF(J4105="OUT","",IF(COUNTIF($A$2:A4105,A4105)=1,1,"")))</f>
        <v/>
      </c>
      <c r="D4105" s="1" t="str">
        <f>IF(I4105="","",IF(J4105="IN","",IF(COUNTIF($A$2:A4105,A4105)=1,1,"")))</f>
        <v/>
      </c>
      <c r="E4105" s="1" t="str">
        <f>IF(I4105="","",IF(J4105="OUT","",IF(COUNTIF(B$2:$B4105,B4105)=1,1,"")))</f>
        <v/>
      </c>
      <c r="F4105" s="1" t="str">
        <f>IF(I4105="","",IF(J4105="IN","",IF(COUNTIF($B$2:B4105,B4105)=1,1,"")))</f>
        <v/>
      </c>
      <c r="G4105" s="1" t="str">
        <f>IF(I4105="","",COUNTIF($K$1:K4105,K4105))</f>
        <v/>
      </c>
      <c r="H4105" s="1" t="str">
        <f>IF(I4105="","",COUNTIF($G$2:G4105,1))</f>
        <v/>
      </c>
    </row>
    <row r="4106" spans="1:8" x14ac:dyDescent="0.2">
      <c r="A4106" s="1" t="str">
        <f t="shared" si="128"/>
        <v/>
      </c>
      <c r="B4106" s="1" t="str">
        <f t="shared" si="129"/>
        <v/>
      </c>
      <c r="C4106" s="1" t="str">
        <f>IF(I4106="","",IF(J4106="OUT","",IF(COUNTIF($A$2:A4106,A4106)=1,1,"")))</f>
        <v/>
      </c>
      <c r="D4106" s="1" t="str">
        <f>IF(I4106="","",IF(J4106="IN","",IF(COUNTIF($A$2:A4106,A4106)=1,1,"")))</f>
        <v/>
      </c>
      <c r="E4106" s="1" t="str">
        <f>IF(I4106="","",IF(J4106="OUT","",IF(COUNTIF(B$2:$B4106,B4106)=1,1,"")))</f>
        <v/>
      </c>
      <c r="F4106" s="1" t="str">
        <f>IF(I4106="","",IF(J4106="IN","",IF(COUNTIF($B$2:B4106,B4106)=1,1,"")))</f>
        <v/>
      </c>
      <c r="G4106" s="1" t="str">
        <f>IF(I4106="","",COUNTIF($K$1:K4106,K4106))</f>
        <v/>
      </c>
      <c r="H4106" s="1" t="str">
        <f>IF(I4106="","",COUNTIF($G$2:G4106,1))</f>
        <v/>
      </c>
    </row>
    <row r="4107" spans="1:8" x14ac:dyDescent="0.2">
      <c r="A4107" s="1" t="str">
        <f t="shared" si="128"/>
        <v/>
      </c>
      <c r="B4107" s="1" t="str">
        <f t="shared" si="129"/>
        <v/>
      </c>
      <c r="C4107" s="1" t="str">
        <f>IF(I4107="","",IF(J4107="OUT","",IF(COUNTIF($A$2:A4107,A4107)=1,1,"")))</f>
        <v/>
      </c>
      <c r="D4107" s="1" t="str">
        <f>IF(I4107="","",IF(J4107="IN","",IF(COUNTIF($A$2:A4107,A4107)=1,1,"")))</f>
        <v/>
      </c>
      <c r="E4107" s="1" t="str">
        <f>IF(I4107="","",IF(J4107="OUT","",IF(COUNTIF(B$2:$B4107,B4107)=1,1,"")))</f>
        <v/>
      </c>
      <c r="F4107" s="1" t="str">
        <f>IF(I4107="","",IF(J4107="IN","",IF(COUNTIF($B$2:B4107,B4107)=1,1,"")))</f>
        <v/>
      </c>
      <c r="G4107" s="1" t="str">
        <f>IF(I4107="","",COUNTIF($K$1:K4107,K4107))</f>
        <v/>
      </c>
      <c r="H4107" s="1" t="str">
        <f>IF(I4107="","",COUNTIF($G$2:G4107,1))</f>
        <v/>
      </c>
    </row>
    <row r="4108" spans="1:8" x14ac:dyDescent="0.2">
      <c r="A4108" s="1" t="str">
        <f t="shared" si="128"/>
        <v/>
      </c>
      <c r="B4108" s="1" t="str">
        <f t="shared" si="129"/>
        <v/>
      </c>
      <c r="C4108" s="1" t="str">
        <f>IF(I4108="","",IF(J4108="OUT","",IF(COUNTIF($A$2:A4108,A4108)=1,1,"")))</f>
        <v/>
      </c>
      <c r="D4108" s="1" t="str">
        <f>IF(I4108="","",IF(J4108="IN","",IF(COUNTIF($A$2:A4108,A4108)=1,1,"")))</f>
        <v/>
      </c>
      <c r="E4108" s="1" t="str">
        <f>IF(I4108="","",IF(J4108="OUT","",IF(COUNTIF(B$2:$B4108,B4108)=1,1,"")))</f>
        <v/>
      </c>
      <c r="F4108" s="1" t="str">
        <f>IF(I4108="","",IF(J4108="IN","",IF(COUNTIF($B$2:B4108,B4108)=1,1,"")))</f>
        <v/>
      </c>
      <c r="G4108" s="1" t="str">
        <f>IF(I4108="","",COUNTIF($K$1:K4108,K4108))</f>
        <v/>
      </c>
      <c r="H4108" s="1" t="str">
        <f>IF(I4108="","",COUNTIF($G$2:G4108,1))</f>
        <v/>
      </c>
    </row>
    <row r="4109" spans="1:8" x14ac:dyDescent="0.2">
      <c r="A4109" s="1" t="str">
        <f t="shared" si="128"/>
        <v/>
      </c>
      <c r="B4109" s="1" t="str">
        <f t="shared" si="129"/>
        <v/>
      </c>
      <c r="C4109" s="1" t="str">
        <f>IF(I4109="","",IF(J4109="OUT","",IF(COUNTIF($A$2:A4109,A4109)=1,1,"")))</f>
        <v/>
      </c>
      <c r="D4109" s="1" t="str">
        <f>IF(I4109="","",IF(J4109="IN","",IF(COUNTIF($A$2:A4109,A4109)=1,1,"")))</f>
        <v/>
      </c>
      <c r="E4109" s="1" t="str">
        <f>IF(I4109="","",IF(J4109="OUT","",IF(COUNTIF(B$2:$B4109,B4109)=1,1,"")))</f>
        <v/>
      </c>
      <c r="F4109" s="1" t="str">
        <f>IF(I4109="","",IF(J4109="IN","",IF(COUNTIF($B$2:B4109,B4109)=1,1,"")))</f>
        <v/>
      </c>
      <c r="G4109" s="1" t="str">
        <f>IF(I4109="","",COUNTIF($K$1:K4109,K4109))</f>
        <v/>
      </c>
      <c r="H4109" s="1" t="str">
        <f>IF(I4109="","",COUNTIF($G$2:G4109,1))</f>
        <v/>
      </c>
    </row>
    <row r="4110" spans="1:8" x14ac:dyDescent="0.2">
      <c r="A4110" s="1" t="str">
        <f t="shared" si="128"/>
        <v/>
      </c>
      <c r="B4110" s="1" t="str">
        <f t="shared" si="129"/>
        <v/>
      </c>
      <c r="C4110" s="1" t="str">
        <f>IF(I4110="","",IF(J4110="OUT","",IF(COUNTIF($A$2:A4110,A4110)=1,1,"")))</f>
        <v/>
      </c>
      <c r="D4110" s="1" t="str">
        <f>IF(I4110="","",IF(J4110="IN","",IF(COUNTIF($A$2:A4110,A4110)=1,1,"")))</f>
        <v/>
      </c>
      <c r="E4110" s="1" t="str">
        <f>IF(I4110="","",IF(J4110="OUT","",IF(COUNTIF(B$2:$B4110,B4110)=1,1,"")))</f>
        <v/>
      </c>
      <c r="F4110" s="1" t="str">
        <f>IF(I4110="","",IF(J4110="IN","",IF(COUNTIF($B$2:B4110,B4110)=1,1,"")))</f>
        <v/>
      </c>
      <c r="G4110" s="1" t="str">
        <f>IF(I4110="","",COUNTIF($K$1:K4110,K4110))</f>
        <v/>
      </c>
      <c r="H4110" s="1" t="str">
        <f>IF(I4110="","",COUNTIF($G$2:G4110,1))</f>
        <v/>
      </c>
    </row>
    <row r="4111" spans="1:8" x14ac:dyDescent="0.2">
      <c r="A4111" s="1" t="str">
        <f t="shared" si="128"/>
        <v/>
      </c>
      <c r="B4111" s="1" t="str">
        <f t="shared" si="129"/>
        <v/>
      </c>
      <c r="C4111" s="1" t="str">
        <f>IF(I4111="","",IF(J4111="OUT","",IF(COUNTIF($A$2:A4111,A4111)=1,1,"")))</f>
        <v/>
      </c>
      <c r="D4111" s="1" t="str">
        <f>IF(I4111="","",IF(J4111="IN","",IF(COUNTIF($A$2:A4111,A4111)=1,1,"")))</f>
        <v/>
      </c>
      <c r="E4111" s="1" t="str">
        <f>IF(I4111="","",IF(J4111="OUT","",IF(COUNTIF(B$2:$B4111,B4111)=1,1,"")))</f>
        <v/>
      </c>
      <c r="F4111" s="1" t="str">
        <f>IF(I4111="","",IF(J4111="IN","",IF(COUNTIF($B$2:B4111,B4111)=1,1,"")))</f>
        <v/>
      </c>
      <c r="G4111" s="1" t="str">
        <f>IF(I4111="","",COUNTIF($K$1:K4111,K4111))</f>
        <v/>
      </c>
      <c r="H4111" s="1" t="str">
        <f>IF(I4111="","",COUNTIF($G$2:G4111,1))</f>
        <v/>
      </c>
    </row>
    <row r="4112" spans="1:8" x14ac:dyDescent="0.2">
      <c r="A4112" s="1" t="str">
        <f t="shared" si="128"/>
        <v/>
      </c>
      <c r="B4112" s="1" t="str">
        <f t="shared" si="129"/>
        <v/>
      </c>
      <c r="C4112" s="1" t="str">
        <f>IF(I4112="","",IF(J4112="OUT","",IF(COUNTIF($A$2:A4112,A4112)=1,1,"")))</f>
        <v/>
      </c>
      <c r="D4112" s="1" t="str">
        <f>IF(I4112="","",IF(J4112="IN","",IF(COUNTIF($A$2:A4112,A4112)=1,1,"")))</f>
        <v/>
      </c>
      <c r="E4112" s="1" t="str">
        <f>IF(I4112="","",IF(J4112="OUT","",IF(COUNTIF(B$2:$B4112,B4112)=1,1,"")))</f>
        <v/>
      </c>
      <c r="F4112" s="1" t="str">
        <f>IF(I4112="","",IF(J4112="IN","",IF(COUNTIF($B$2:B4112,B4112)=1,1,"")))</f>
        <v/>
      </c>
      <c r="G4112" s="1" t="str">
        <f>IF(I4112="","",COUNTIF($K$1:K4112,K4112))</f>
        <v/>
      </c>
      <c r="H4112" s="1" t="str">
        <f>IF(I4112="","",COUNTIF($G$2:G4112,1))</f>
        <v/>
      </c>
    </row>
    <row r="4113" spans="1:8" x14ac:dyDescent="0.2">
      <c r="A4113" s="1" t="str">
        <f t="shared" si="128"/>
        <v/>
      </c>
      <c r="B4113" s="1" t="str">
        <f t="shared" si="129"/>
        <v/>
      </c>
      <c r="C4113" s="1" t="str">
        <f>IF(I4113="","",IF(J4113="OUT","",IF(COUNTIF($A$2:A4113,A4113)=1,1,"")))</f>
        <v/>
      </c>
      <c r="D4113" s="1" t="str">
        <f>IF(I4113="","",IF(J4113="IN","",IF(COUNTIF($A$2:A4113,A4113)=1,1,"")))</f>
        <v/>
      </c>
      <c r="E4113" s="1" t="str">
        <f>IF(I4113="","",IF(J4113="OUT","",IF(COUNTIF(B$2:$B4113,B4113)=1,1,"")))</f>
        <v/>
      </c>
      <c r="F4113" s="1" t="str">
        <f>IF(I4113="","",IF(J4113="IN","",IF(COUNTIF($B$2:B4113,B4113)=1,1,"")))</f>
        <v/>
      </c>
      <c r="G4113" s="1" t="str">
        <f>IF(I4113="","",COUNTIF($K$1:K4113,K4113))</f>
        <v/>
      </c>
      <c r="H4113" s="1" t="str">
        <f>IF(I4113="","",COUNTIF($G$2:G4113,1))</f>
        <v/>
      </c>
    </row>
    <row r="4114" spans="1:8" x14ac:dyDescent="0.2">
      <c r="A4114" s="1" t="str">
        <f t="shared" si="128"/>
        <v/>
      </c>
      <c r="B4114" s="1" t="str">
        <f t="shared" si="129"/>
        <v/>
      </c>
      <c r="C4114" s="1" t="str">
        <f>IF(I4114="","",IF(J4114="OUT","",IF(COUNTIF($A$2:A4114,A4114)=1,1,"")))</f>
        <v/>
      </c>
      <c r="D4114" s="1" t="str">
        <f>IF(I4114="","",IF(J4114="IN","",IF(COUNTIF($A$2:A4114,A4114)=1,1,"")))</f>
        <v/>
      </c>
      <c r="E4114" s="1" t="str">
        <f>IF(I4114="","",IF(J4114="OUT","",IF(COUNTIF(B$2:$B4114,B4114)=1,1,"")))</f>
        <v/>
      </c>
      <c r="F4114" s="1" t="str">
        <f>IF(I4114="","",IF(J4114="IN","",IF(COUNTIF($B$2:B4114,B4114)=1,1,"")))</f>
        <v/>
      </c>
      <c r="G4114" s="1" t="str">
        <f>IF(I4114="","",COUNTIF($K$1:K4114,K4114))</f>
        <v/>
      </c>
      <c r="H4114" s="1" t="str">
        <f>IF(I4114="","",COUNTIF($G$2:G4114,1))</f>
        <v/>
      </c>
    </row>
    <row r="4115" spans="1:8" x14ac:dyDescent="0.2">
      <c r="A4115" s="1" t="str">
        <f t="shared" si="128"/>
        <v/>
      </c>
      <c r="B4115" s="1" t="str">
        <f t="shared" si="129"/>
        <v/>
      </c>
      <c r="C4115" s="1" t="str">
        <f>IF(I4115="","",IF(J4115="OUT","",IF(COUNTIF($A$2:A4115,A4115)=1,1,"")))</f>
        <v/>
      </c>
      <c r="D4115" s="1" t="str">
        <f>IF(I4115="","",IF(J4115="IN","",IF(COUNTIF($A$2:A4115,A4115)=1,1,"")))</f>
        <v/>
      </c>
      <c r="E4115" s="1" t="str">
        <f>IF(I4115="","",IF(J4115="OUT","",IF(COUNTIF(B$2:$B4115,B4115)=1,1,"")))</f>
        <v/>
      </c>
      <c r="F4115" s="1" t="str">
        <f>IF(I4115="","",IF(J4115="IN","",IF(COUNTIF($B$2:B4115,B4115)=1,1,"")))</f>
        <v/>
      </c>
      <c r="G4115" s="1" t="str">
        <f>IF(I4115="","",COUNTIF($K$1:K4115,K4115))</f>
        <v/>
      </c>
      <c r="H4115" s="1" t="str">
        <f>IF(I4115="","",COUNTIF($G$2:G4115,1))</f>
        <v/>
      </c>
    </row>
    <row r="4116" spans="1:8" x14ac:dyDescent="0.2">
      <c r="A4116" s="1" t="str">
        <f t="shared" si="128"/>
        <v/>
      </c>
      <c r="B4116" s="1" t="str">
        <f t="shared" si="129"/>
        <v/>
      </c>
      <c r="C4116" s="1" t="str">
        <f>IF(I4116="","",IF(J4116="OUT","",IF(COUNTIF($A$2:A4116,A4116)=1,1,"")))</f>
        <v/>
      </c>
      <c r="D4116" s="1" t="str">
        <f>IF(I4116="","",IF(J4116="IN","",IF(COUNTIF($A$2:A4116,A4116)=1,1,"")))</f>
        <v/>
      </c>
      <c r="E4116" s="1" t="str">
        <f>IF(I4116="","",IF(J4116="OUT","",IF(COUNTIF(B$2:$B4116,B4116)=1,1,"")))</f>
        <v/>
      </c>
      <c r="F4116" s="1" t="str">
        <f>IF(I4116="","",IF(J4116="IN","",IF(COUNTIF($B$2:B4116,B4116)=1,1,"")))</f>
        <v/>
      </c>
      <c r="G4116" s="1" t="str">
        <f>IF(I4116="","",COUNTIF($K$1:K4116,K4116))</f>
        <v/>
      </c>
      <c r="H4116" s="1" t="str">
        <f>IF(I4116="","",COUNTIF($G$2:G4116,1))</f>
        <v/>
      </c>
    </row>
    <row r="4117" spans="1:8" x14ac:dyDescent="0.2">
      <c r="A4117" s="1" t="str">
        <f t="shared" si="128"/>
        <v/>
      </c>
      <c r="B4117" s="1" t="str">
        <f t="shared" si="129"/>
        <v/>
      </c>
      <c r="C4117" s="1" t="str">
        <f>IF(I4117="","",IF(J4117="OUT","",IF(COUNTIF($A$2:A4117,A4117)=1,1,"")))</f>
        <v/>
      </c>
      <c r="D4117" s="1" t="str">
        <f>IF(I4117="","",IF(J4117="IN","",IF(COUNTIF($A$2:A4117,A4117)=1,1,"")))</f>
        <v/>
      </c>
      <c r="E4117" s="1" t="str">
        <f>IF(I4117="","",IF(J4117="OUT","",IF(COUNTIF(B$2:$B4117,B4117)=1,1,"")))</f>
        <v/>
      </c>
      <c r="F4117" s="1" t="str">
        <f>IF(I4117="","",IF(J4117="IN","",IF(COUNTIF($B$2:B4117,B4117)=1,1,"")))</f>
        <v/>
      </c>
      <c r="G4117" s="1" t="str">
        <f>IF(I4117="","",COUNTIF($K$1:K4117,K4117))</f>
        <v/>
      </c>
      <c r="H4117" s="1" t="str">
        <f>IF(I4117="","",COUNTIF($G$2:G4117,1))</f>
        <v/>
      </c>
    </row>
    <row r="4118" spans="1:8" x14ac:dyDescent="0.2">
      <c r="A4118" s="1" t="str">
        <f t="shared" si="128"/>
        <v/>
      </c>
      <c r="B4118" s="1" t="str">
        <f t="shared" si="129"/>
        <v/>
      </c>
      <c r="C4118" s="1" t="str">
        <f>IF(I4118="","",IF(J4118="OUT","",IF(COUNTIF($A$2:A4118,A4118)=1,1,"")))</f>
        <v/>
      </c>
      <c r="D4118" s="1" t="str">
        <f>IF(I4118="","",IF(J4118="IN","",IF(COUNTIF($A$2:A4118,A4118)=1,1,"")))</f>
        <v/>
      </c>
      <c r="E4118" s="1" t="str">
        <f>IF(I4118="","",IF(J4118="OUT","",IF(COUNTIF(B$2:$B4118,B4118)=1,1,"")))</f>
        <v/>
      </c>
      <c r="F4118" s="1" t="str">
        <f>IF(I4118="","",IF(J4118="IN","",IF(COUNTIF($B$2:B4118,B4118)=1,1,"")))</f>
        <v/>
      </c>
      <c r="G4118" s="1" t="str">
        <f>IF(I4118="","",COUNTIF($K$1:K4118,K4118))</f>
        <v/>
      </c>
      <c r="H4118" s="1" t="str">
        <f>IF(I4118="","",COUNTIF($G$2:G4118,1))</f>
        <v/>
      </c>
    </row>
    <row r="4119" spans="1:8" x14ac:dyDescent="0.2">
      <c r="A4119" s="1" t="str">
        <f t="shared" si="128"/>
        <v/>
      </c>
      <c r="B4119" s="1" t="str">
        <f t="shared" si="129"/>
        <v/>
      </c>
      <c r="C4119" s="1" t="str">
        <f>IF(I4119="","",IF(J4119="OUT","",IF(COUNTIF($A$2:A4119,A4119)=1,1,"")))</f>
        <v/>
      </c>
      <c r="D4119" s="1" t="str">
        <f>IF(I4119="","",IF(J4119="IN","",IF(COUNTIF($A$2:A4119,A4119)=1,1,"")))</f>
        <v/>
      </c>
      <c r="E4119" s="1" t="str">
        <f>IF(I4119="","",IF(J4119="OUT","",IF(COUNTIF(B$2:$B4119,B4119)=1,1,"")))</f>
        <v/>
      </c>
      <c r="F4119" s="1" t="str">
        <f>IF(I4119="","",IF(J4119="IN","",IF(COUNTIF($B$2:B4119,B4119)=1,1,"")))</f>
        <v/>
      </c>
      <c r="G4119" s="1" t="str">
        <f>IF(I4119="","",COUNTIF($K$1:K4119,K4119))</f>
        <v/>
      </c>
      <c r="H4119" s="1" t="str">
        <f>IF(I4119="","",COUNTIF($G$2:G4119,1))</f>
        <v/>
      </c>
    </row>
    <row r="4120" spans="1:8" x14ac:dyDescent="0.2">
      <c r="A4120" s="1" t="str">
        <f t="shared" si="128"/>
        <v/>
      </c>
      <c r="B4120" s="1" t="str">
        <f t="shared" si="129"/>
        <v/>
      </c>
      <c r="C4120" s="1" t="str">
        <f>IF(I4120="","",IF(J4120="OUT","",IF(COUNTIF($A$2:A4120,A4120)=1,1,"")))</f>
        <v/>
      </c>
      <c r="D4120" s="1" t="str">
        <f>IF(I4120="","",IF(J4120="IN","",IF(COUNTIF($A$2:A4120,A4120)=1,1,"")))</f>
        <v/>
      </c>
      <c r="E4120" s="1" t="str">
        <f>IF(I4120="","",IF(J4120="OUT","",IF(COUNTIF(B$2:$B4120,B4120)=1,1,"")))</f>
        <v/>
      </c>
      <c r="F4120" s="1" t="str">
        <f>IF(I4120="","",IF(J4120="IN","",IF(COUNTIF($B$2:B4120,B4120)=1,1,"")))</f>
        <v/>
      </c>
      <c r="G4120" s="1" t="str">
        <f>IF(I4120="","",COUNTIF($K$1:K4120,K4120))</f>
        <v/>
      </c>
      <c r="H4120" s="1" t="str">
        <f>IF(I4120="","",COUNTIF($G$2:G4120,1))</f>
        <v/>
      </c>
    </row>
    <row r="4121" spans="1:8" x14ac:dyDescent="0.2">
      <c r="A4121" s="1" t="str">
        <f t="shared" si="128"/>
        <v/>
      </c>
      <c r="B4121" s="1" t="str">
        <f t="shared" si="129"/>
        <v/>
      </c>
      <c r="C4121" s="1" t="str">
        <f>IF(I4121="","",IF(J4121="OUT","",IF(COUNTIF($A$2:A4121,A4121)=1,1,"")))</f>
        <v/>
      </c>
      <c r="D4121" s="1" t="str">
        <f>IF(I4121="","",IF(J4121="IN","",IF(COUNTIF($A$2:A4121,A4121)=1,1,"")))</f>
        <v/>
      </c>
      <c r="E4121" s="1" t="str">
        <f>IF(I4121="","",IF(J4121="OUT","",IF(COUNTIF(B$2:$B4121,B4121)=1,1,"")))</f>
        <v/>
      </c>
      <c r="F4121" s="1" t="str">
        <f>IF(I4121="","",IF(J4121="IN","",IF(COUNTIF($B$2:B4121,B4121)=1,1,"")))</f>
        <v/>
      </c>
      <c r="G4121" s="1" t="str">
        <f>IF(I4121="","",COUNTIF($K$1:K4121,K4121))</f>
        <v/>
      </c>
      <c r="H4121" s="1" t="str">
        <f>IF(I4121="","",COUNTIF($G$2:G4121,1))</f>
        <v/>
      </c>
    </row>
    <row r="4122" spans="1:8" x14ac:dyDescent="0.2">
      <c r="A4122" s="1" t="str">
        <f t="shared" si="128"/>
        <v/>
      </c>
      <c r="B4122" s="1" t="str">
        <f t="shared" si="129"/>
        <v/>
      </c>
      <c r="C4122" s="1" t="str">
        <f>IF(I4122="","",IF(J4122="OUT","",IF(COUNTIF($A$2:A4122,A4122)=1,1,"")))</f>
        <v/>
      </c>
      <c r="D4122" s="1" t="str">
        <f>IF(I4122="","",IF(J4122="IN","",IF(COUNTIF($A$2:A4122,A4122)=1,1,"")))</f>
        <v/>
      </c>
      <c r="E4122" s="1" t="str">
        <f>IF(I4122="","",IF(J4122="OUT","",IF(COUNTIF(B$2:$B4122,B4122)=1,1,"")))</f>
        <v/>
      </c>
      <c r="F4122" s="1" t="str">
        <f>IF(I4122="","",IF(J4122="IN","",IF(COUNTIF($B$2:B4122,B4122)=1,1,"")))</f>
        <v/>
      </c>
      <c r="G4122" s="1" t="str">
        <f>IF(I4122="","",COUNTIF($K$1:K4122,K4122))</f>
        <v/>
      </c>
      <c r="H4122" s="1" t="str">
        <f>IF(I4122="","",COUNTIF($G$2:G4122,1))</f>
        <v/>
      </c>
    </row>
    <row r="4123" spans="1:8" x14ac:dyDescent="0.2">
      <c r="A4123" s="1" t="str">
        <f t="shared" si="128"/>
        <v/>
      </c>
      <c r="B4123" s="1" t="str">
        <f t="shared" si="129"/>
        <v/>
      </c>
      <c r="C4123" s="1" t="str">
        <f>IF(I4123="","",IF(J4123="OUT","",IF(COUNTIF($A$2:A4123,A4123)=1,1,"")))</f>
        <v/>
      </c>
      <c r="D4123" s="1" t="str">
        <f>IF(I4123="","",IF(J4123="IN","",IF(COUNTIF($A$2:A4123,A4123)=1,1,"")))</f>
        <v/>
      </c>
      <c r="E4123" s="1" t="str">
        <f>IF(I4123="","",IF(J4123="OUT","",IF(COUNTIF(B$2:$B4123,B4123)=1,1,"")))</f>
        <v/>
      </c>
      <c r="F4123" s="1" t="str">
        <f>IF(I4123="","",IF(J4123="IN","",IF(COUNTIF($B$2:B4123,B4123)=1,1,"")))</f>
        <v/>
      </c>
      <c r="G4123" s="1" t="str">
        <f>IF(I4123="","",COUNTIF($K$1:K4123,K4123))</f>
        <v/>
      </c>
      <c r="H4123" s="1" t="str">
        <f>IF(I4123="","",COUNTIF($G$2:G4123,1))</f>
        <v/>
      </c>
    </row>
    <row r="4124" spans="1:8" x14ac:dyDescent="0.2">
      <c r="A4124" s="1" t="str">
        <f t="shared" si="128"/>
        <v/>
      </c>
      <c r="B4124" s="1" t="str">
        <f t="shared" si="129"/>
        <v/>
      </c>
      <c r="C4124" s="1" t="str">
        <f>IF(I4124="","",IF(J4124="OUT","",IF(COUNTIF($A$2:A4124,A4124)=1,1,"")))</f>
        <v/>
      </c>
      <c r="D4124" s="1" t="str">
        <f>IF(I4124="","",IF(J4124="IN","",IF(COUNTIF($A$2:A4124,A4124)=1,1,"")))</f>
        <v/>
      </c>
      <c r="E4124" s="1" t="str">
        <f>IF(I4124="","",IF(J4124="OUT","",IF(COUNTIF(B$2:$B4124,B4124)=1,1,"")))</f>
        <v/>
      </c>
      <c r="F4124" s="1" t="str">
        <f>IF(I4124="","",IF(J4124="IN","",IF(COUNTIF($B$2:B4124,B4124)=1,1,"")))</f>
        <v/>
      </c>
      <c r="G4124" s="1" t="str">
        <f>IF(I4124="","",COUNTIF($K$1:K4124,K4124))</f>
        <v/>
      </c>
      <c r="H4124" s="1" t="str">
        <f>IF(I4124="","",COUNTIF($G$2:G4124,1))</f>
        <v/>
      </c>
    </row>
    <row r="4125" spans="1:8" x14ac:dyDescent="0.2">
      <c r="A4125" s="1" t="str">
        <f t="shared" si="128"/>
        <v/>
      </c>
      <c r="B4125" s="1" t="str">
        <f t="shared" si="129"/>
        <v/>
      </c>
      <c r="C4125" s="1" t="str">
        <f>IF(I4125="","",IF(J4125="OUT","",IF(COUNTIF($A$2:A4125,A4125)=1,1,"")))</f>
        <v/>
      </c>
      <c r="D4125" s="1" t="str">
        <f>IF(I4125="","",IF(J4125="IN","",IF(COUNTIF($A$2:A4125,A4125)=1,1,"")))</f>
        <v/>
      </c>
      <c r="E4125" s="1" t="str">
        <f>IF(I4125="","",IF(J4125="OUT","",IF(COUNTIF(B$2:$B4125,B4125)=1,1,"")))</f>
        <v/>
      </c>
      <c r="F4125" s="1" t="str">
        <f>IF(I4125="","",IF(J4125="IN","",IF(COUNTIF($B$2:B4125,B4125)=1,1,"")))</f>
        <v/>
      </c>
      <c r="G4125" s="1" t="str">
        <f>IF(I4125="","",COUNTIF($K$1:K4125,K4125))</f>
        <v/>
      </c>
      <c r="H4125" s="1" t="str">
        <f>IF(I4125="","",COUNTIF($G$2:G4125,1))</f>
        <v/>
      </c>
    </row>
    <row r="4126" spans="1:8" x14ac:dyDescent="0.2">
      <c r="A4126" s="1" t="str">
        <f t="shared" si="128"/>
        <v/>
      </c>
      <c r="B4126" s="1" t="str">
        <f t="shared" si="129"/>
        <v/>
      </c>
      <c r="C4126" s="1" t="str">
        <f>IF(I4126="","",IF(J4126="OUT","",IF(COUNTIF($A$2:A4126,A4126)=1,1,"")))</f>
        <v/>
      </c>
      <c r="D4126" s="1" t="str">
        <f>IF(I4126="","",IF(J4126="IN","",IF(COUNTIF($A$2:A4126,A4126)=1,1,"")))</f>
        <v/>
      </c>
      <c r="E4126" s="1" t="str">
        <f>IF(I4126="","",IF(J4126="OUT","",IF(COUNTIF(B$2:$B4126,B4126)=1,1,"")))</f>
        <v/>
      </c>
      <c r="F4126" s="1" t="str">
        <f>IF(I4126="","",IF(J4126="IN","",IF(COUNTIF($B$2:B4126,B4126)=1,1,"")))</f>
        <v/>
      </c>
      <c r="G4126" s="1" t="str">
        <f>IF(I4126="","",COUNTIF($K$1:K4126,K4126))</f>
        <v/>
      </c>
      <c r="H4126" s="1" t="str">
        <f>IF(I4126="","",COUNTIF($G$2:G4126,1))</f>
        <v/>
      </c>
    </row>
    <row r="4127" spans="1:8" x14ac:dyDescent="0.2">
      <c r="A4127" s="1" t="str">
        <f t="shared" si="128"/>
        <v/>
      </c>
      <c r="B4127" s="1" t="str">
        <f t="shared" si="129"/>
        <v/>
      </c>
      <c r="C4127" s="1" t="str">
        <f>IF(I4127="","",IF(J4127="OUT","",IF(COUNTIF($A$2:A4127,A4127)=1,1,"")))</f>
        <v/>
      </c>
      <c r="D4127" s="1" t="str">
        <f>IF(I4127="","",IF(J4127="IN","",IF(COUNTIF($A$2:A4127,A4127)=1,1,"")))</f>
        <v/>
      </c>
      <c r="E4127" s="1" t="str">
        <f>IF(I4127="","",IF(J4127="OUT","",IF(COUNTIF(B$2:$B4127,B4127)=1,1,"")))</f>
        <v/>
      </c>
      <c r="F4127" s="1" t="str">
        <f>IF(I4127="","",IF(J4127="IN","",IF(COUNTIF($B$2:B4127,B4127)=1,1,"")))</f>
        <v/>
      </c>
      <c r="G4127" s="1" t="str">
        <f>IF(I4127="","",COUNTIF($K$1:K4127,K4127))</f>
        <v/>
      </c>
      <c r="H4127" s="1" t="str">
        <f>IF(I4127="","",COUNTIF($G$2:G4127,1))</f>
        <v/>
      </c>
    </row>
    <row r="4128" spans="1:8" x14ac:dyDescent="0.2">
      <c r="A4128" s="1" t="str">
        <f t="shared" si="128"/>
        <v/>
      </c>
      <c r="B4128" s="1" t="str">
        <f t="shared" si="129"/>
        <v/>
      </c>
      <c r="C4128" s="1" t="str">
        <f>IF(I4128="","",IF(J4128="OUT","",IF(COUNTIF($A$2:A4128,A4128)=1,1,"")))</f>
        <v/>
      </c>
      <c r="D4128" s="1" t="str">
        <f>IF(I4128="","",IF(J4128="IN","",IF(COUNTIF($A$2:A4128,A4128)=1,1,"")))</f>
        <v/>
      </c>
      <c r="E4128" s="1" t="str">
        <f>IF(I4128="","",IF(J4128="OUT","",IF(COUNTIF(B$2:$B4128,B4128)=1,1,"")))</f>
        <v/>
      </c>
      <c r="F4128" s="1" t="str">
        <f>IF(I4128="","",IF(J4128="IN","",IF(COUNTIF($B$2:B4128,B4128)=1,1,"")))</f>
        <v/>
      </c>
      <c r="G4128" s="1" t="str">
        <f>IF(I4128="","",COUNTIF($K$1:K4128,K4128))</f>
        <v/>
      </c>
      <c r="H4128" s="1" t="str">
        <f>IF(I4128="","",COUNTIF($G$2:G4128,1))</f>
        <v/>
      </c>
    </row>
    <row r="4129" spans="1:8" x14ac:dyDescent="0.2">
      <c r="A4129" s="1" t="str">
        <f t="shared" si="128"/>
        <v/>
      </c>
      <c r="B4129" s="1" t="str">
        <f t="shared" si="129"/>
        <v/>
      </c>
      <c r="C4129" s="1" t="str">
        <f>IF(I4129="","",IF(J4129="OUT","",IF(COUNTIF($A$2:A4129,A4129)=1,1,"")))</f>
        <v/>
      </c>
      <c r="D4129" s="1" t="str">
        <f>IF(I4129="","",IF(J4129="IN","",IF(COUNTIF($A$2:A4129,A4129)=1,1,"")))</f>
        <v/>
      </c>
      <c r="E4129" s="1" t="str">
        <f>IF(I4129="","",IF(J4129="OUT","",IF(COUNTIF(B$2:$B4129,B4129)=1,1,"")))</f>
        <v/>
      </c>
      <c r="F4129" s="1" t="str">
        <f>IF(I4129="","",IF(J4129="IN","",IF(COUNTIF($B$2:B4129,B4129)=1,1,"")))</f>
        <v/>
      </c>
      <c r="G4129" s="1" t="str">
        <f>IF(I4129="","",COUNTIF($K$1:K4129,K4129))</f>
        <v/>
      </c>
      <c r="H4129" s="1" t="str">
        <f>IF(I4129="","",COUNTIF($G$2:G4129,1))</f>
        <v/>
      </c>
    </row>
    <row r="4130" spans="1:8" x14ac:dyDescent="0.2">
      <c r="A4130" s="1" t="str">
        <f t="shared" si="128"/>
        <v/>
      </c>
      <c r="B4130" s="1" t="str">
        <f t="shared" si="129"/>
        <v/>
      </c>
      <c r="C4130" s="1" t="str">
        <f>IF(I4130="","",IF(J4130="OUT","",IF(COUNTIF($A$2:A4130,A4130)=1,1,"")))</f>
        <v/>
      </c>
      <c r="D4130" s="1" t="str">
        <f>IF(I4130="","",IF(J4130="IN","",IF(COUNTIF($A$2:A4130,A4130)=1,1,"")))</f>
        <v/>
      </c>
      <c r="E4130" s="1" t="str">
        <f>IF(I4130="","",IF(J4130="OUT","",IF(COUNTIF(B$2:$B4130,B4130)=1,1,"")))</f>
        <v/>
      </c>
      <c r="F4130" s="1" t="str">
        <f>IF(I4130="","",IF(J4130="IN","",IF(COUNTIF($B$2:B4130,B4130)=1,1,"")))</f>
        <v/>
      </c>
      <c r="G4130" s="1" t="str">
        <f>IF(I4130="","",COUNTIF($K$1:K4130,K4130))</f>
        <v/>
      </c>
      <c r="H4130" s="1" t="str">
        <f>IF(I4130="","",COUNTIF($G$2:G4130,1))</f>
        <v/>
      </c>
    </row>
    <row r="4131" spans="1:8" x14ac:dyDescent="0.2">
      <c r="A4131" s="1" t="str">
        <f t="shared" si="128"/>
        <v/>
      </c>
      <c r="B4131" s="1" t="str">
        <f t="shared" si="129"/>
        <v/>
      </c>
      <c r="C4131" s="1" t="str">
        <f>IF(I4131="","",IF(J4131="OUT","",IF(COUNTIF($A$2:A4131,A4131)=1,1,"")))</f>
        <v/>
      </c>
      <c r="D4131" s="1" t="str">
        <f>IF(I4131="","",IF(J4131="IN","",IF(COUNTIF($A$2:A4131,A4131)=1,1,"")))</f>
        <v/>
      </c>
      <c r="E4131" s="1" t="str">
        <f>IF(I4131="","",IF(J4131="OUT","",IF(COUNTIF(B$2:$B4131,B4131)=1,1,"")))</f>
        <v/>
      </c>
      <c r="F4131" s="1" t="str">
        <f>IF(I4131="","",IF(J4131="IN","",IF(COUNTIF($B$2:B4131,B4131)=1,1,"")))</f>
        <v/>
      </c>
      <c r="G4131" s="1" t="str">
        <f>IF(I4131="","",COUNTIF($K$1:K4131,K4131))</f>
        <v/>
      </c>
      <c r="H4131" s="1" t="str">
        <f>IF(I4131="","",COUNTIF($G$2:G4131,1))</f>
        <v/>
      </c>
    </row>
    <row r="4132" spans="1:8" x14ac:dyDescent="0.2">
      <c r="A4132" s="1" t="str">
        <f t="shared" ref="A4132:A4195" si="130">IF(I4132="","",L4132&amp;"-"&amp;K4132&amp;"-"&amp;I4132&amp;"-"&amp;J4132)</f>
        <v/>
      </c>
      <c r="B4132" s="1" t="str">
        <f t="shared" ref="B4132:B4195" si="131">IF(I4132="","",L4132&amp;"-"&amp;K4132&amp;"-"&amp;J4132)</f>
        <v/>
      </c>
      <c r="C4132" s="1" t="str">
        <f>IF(I4132="","",IF(J4132="OUT","",IF(COUNTIF($A$2:A4132,A4132)=1,1,"")))</f>
        <v/>
      </c>
      <c r="D4132" s="1" t="str">
        <f>IF(I4132="","",IF(J4132="IN","",IF(COUNTIF($A$2:A4132,A4132)=1,1,"")))</f>
        <v/>
      </c>
      <c r="E4132" s="1" t="str">
        <f>IF(I4132="","",IF(J4132="OUT","",IF(COUNTIF(B$2:$B4132,B4132)=1,1,"")))</f>
        <v/>
      </c>
      <c r="F4132" s="1" t="str">
        <f>IF(I4132="","",IF(J4132="IN","",IF(COUNTIF($B$2:B4132,B4132)=1,1,"")))</f>
        <v/>
      </c>
      <c r="G4132" s="1" t="str">
        <f>IF(I4132="","",COUNTIF($K$1:K4132,K4132))</f>
        <v/>
      </c>
      <c r="H4132" s="1" t="str">
        <f>IF(I4132="","",COUNTIF($G$2:G4132,1))</f>
        <v/>
      </c>
    </row>
    <row r="4133" spans="1:8" x14ac:dyDescent="0.2">
      <c r="A4133" s="1" t="str">
        <f t="shared" si="130"/>
        <v/>
      </c>
      <c r="B4133" s="1" t="str">
        <f t="shared" si="131"/>
        <v/>
      </c>
      <c r="C4133" s="1" t="str">
        <f>IF(I4133="","",IF(J4133="OUT","",IF(COUNTIF($A$2:A4133,A4133)=1,1,"")))</f>
        <v/>
      </c>
      <c r="D4133" s="1" t="str">
        <f>IF(I4133="","",IF(J4133="IN","",IF(COUNTIF($A$2:A4133,A4133)=1,1,"")))</f>
        <v/>
      </c>
      <c r="E4133" s="1" t="str">
        <f>IF(I4133="","",IF(J4133="OUT","",IF(COUNTIF(B$2:$B4133,B4133)=1,1,"")))</f>
        <v/>
      </c>
      <c r="F4133" s="1" t="str">
        <f>IF(I4133="","",IF(J4133="IN","",IF(COUNTIF($B$2:B4133,B4133)=1,1,"")))</f>
        <v/>
      </c>
      <c r="G4133" s="1" t="str">
        <f>IF(I4133="","",COUNTIF($K$1:K4133,K4133))</f>
        <v/>
      </c>
      <c r="H4133" s="1" t="str">
        <f>IF(I4133="","",COUNTIF($G$2:G4133,1))</f>
        <v/>
      </c>
    </row>
    <row r="4134" spans="1:8" x14ac:dyDescent="0.2">
      <c r="A4134" s="1" t="str">
        <f t="shared" si="130"/>
        <v/>
      </c>
      <c r="B4134" s="1" t="str">
        <f t="shared" si="131"/>
        <v/>
      </c>
      <c r="C4134" s="1" t="str">
        <f>IF(I4134="","",IF(J4134="OUT","",IF(COUNTIF($A$2:A4134,A4134)=1,1,"")))</f>
        <v/>
      </c>
      <c r="D4134" s="1" t="str">
        <f>IF(I4134="","",IF(J4134="IN","",IF(COUNTIF($A$2:A4134,A4134)=1,1,"")))</f>
        <v/>
      </c>
      <c r="E4134" s="1" t="str">
        <f>IF(I4134="","",IF(J4134="OUT","",IF(COUNTIF(B$2:$B4134,B4134)=1,1,"")))</f>
        <v/>
      </c>
      <c r="F4134" s="1" t="str">
        <f>IF(I4134="","",IF(J4134="IN","",IF(COUNTIF($B$2:B4134,B4134)=1,1,"")))</f>
        <v/>
      </c>
      <c r="G4134" s="1" t="str">
        <f>IF(I4134="","",COUNTIF($K$1:K4134,K4134))</f>
        <v/>
      </c>
      <c r="H4134" s="1" t="str">
        <f>IF(I4134="","",COUNTIF($G$2:G4134,1))</f>
        <v/>
      </c>
    </row>
    <row r="4135" spans="1:8" x14ac:dyDescent="0.2">
      <c r="A4135" s="1" t="str">
        <f t="shared" si="130"/>
        <v/>
      </c>
      <c r="B4135" s="1" t="str">
        <f t="shared" si="131"/>
        <v/>
      </c>
      <c r="C4135" s="1" t="str">
        <f>IF(I4135="","",IF(J4135="OUT","",IF(COUNTIF($A$2:A4135,A4135)=1,1,"")))</f>
        <v/>
      </c>
      <c r="D4135" s="1" t="str">
        <f>IF(I4135="","",IF(J4135="IN","",IF(COUNTIF($A$2:A4135,A4135)=1,1,"")))</f>
        <v/>
      </c>
      <c r="E4135" s="1" t="str">
        <f>IF(I4135="","",IF(J4135="OUT","",IF(COUNTIF(B$2:$B4135,B4135)=1,1,"")))</f>
        <v/>
      </c>
      <c r="F4135" s="1" t="str">
        <f>IF(I4135="","",IF(J4135="IN","",IF(COUNTIF($B$2:B4135,B4135)=1,1,"")))</f>
        <v/>
      </c>
      <c r="G4135" s="1" t="str">
        <f>IF(I4135="","",COUNTIF($K$1:K4135,K4135))</f>
        <v/>
      </c>
      <c r="H4135" s="1" t="str">
        <f>IF(I4135="","",COUNTIF($G$2:G4135,1))</f>
        <v/>
      </c>
    </row>
    <row r="4136" spans="1:8" x14ac:dyDescent="0.2">
      <c r="A4136" s="1" t="str">
        <f t="shared" si="130"/>
        <v/>
      </c>
      <c r="B4136" s="1" t="str">
        <f t="shared" si="131"/>
        <v/>
      </c>
      <c r="C4136" s="1" t="str">
        <f>IF(I4136="","",IF(J4136="OUT","",IF(COUNTIF($A$2:A4136,A4136)=1,1,"")))</f>
        <v/>
      </c>
      <c r="D4136" s="1" t="str">
        <f>IF(I4136="","",IF(J4136="IN","",IF(COUNTIF($A$2:A4136,A4136)=1,1,"")))</f>
        <v/>
      </c>
      <c r="E4136" s="1" t="str">
        <f>IF(I4136="","",IF(J4136="OUT","",IF(COUNTIF(B$2:$B4136,B4136)=1,1,"")))</f>
        <v/>
      </c>
      <c r="F4136" s="1" t="str">
        <f>IF(I4136="","",IF(J4136="IN","",IF(COUNTIF($B$2:B4136,B4136)=1,1,"")))</f>
        <v/>
      </c>
      <c r="G4136" s="1" t="str">
        <f>IF(I4136="","",COUNTIF($K$1:K4136,K4136))</f>
        <v/>
      </c>
      <c r="H4136" s="1" t="str">
        <f>IF(I4136="","",COUNTIF($G$2:G4136,1))</f>
        <v/>
      </c>
    </row>
    <row r="4137" spans="1:8" x14ac:dyDescent="0.2">
      <c r="A4137" s="1" t="str">
        <f t="shared" si="130"/>
        <v/>
      </c>
      <c r="B4137" s="1" t="str">
        <f t="shared" si="131"/>
        <v/>
      </c>
      <c r="C4137" s="1" t="str">
        <f>IF(I4137="","",IF(J4137="OUT","",IF(COUNTIF($A$2:A4137,A4137)=1,1,"")))</f>
        <v/>
      </c>
      <c r="D4137" s="1" t="str">
        <f>IF(I4137="","",IF(J4137="IN","",IF(COUNTIF($A$2:A4137,A4137)=1,1,"")))</f>
        <v/>
      </c>
      <c r="E4137" s="1" t="str">
        <f>IF(I4137="","",IF(J4137="OUT","",IF(COUNTIF(B$2:$B4137,B4137)=1,1,"")))</f>
        <v/>
      </c>
      <c r="F4137" s="1" t="str">
        <f>IF(I4137="","",IF(J4137="IN","",IF(COUNTIF($B$2:B4137,B4137)=1,1,"")))</f>
        <v/>
      </c>
      <c r="G4137" s="1" t="str">
        <f>IF(I4137="","",COUNTIF($K$1:K4137,K4137))</f>
        <v/>
      </c>
      <c r="H4137" s="1" t="str">
        <f>IF(I4137="","",COUNTIF($G$2:G4137,1))</f>
        <v/>
      </c>
    </row>
    <row r="4138" spans="1:8" x14ac:dyDescent="0.2">
      <c r="A4138" s="1" t="str">
        <f t="shared" si="130"/>
        <v/>
      </c>
      <c r="B4138" s="1" t="str">
        <f t="shared" si="131"/>
        <v/>
      </c>
      <c r="C4138" s="1" t="str">
        <f>IF(I4138="","",IF(J4138="OUT","",IF(COUNTIF($A$2:A4138,A4138)=1,1,"")))</f>
        <v/>
      </c>
      <c r="D4138" s="1" t="str">
        <f>IF(I4138="","",IF(J4138="IN","",IF(COUNTIF($A$2:A4138,A4138)=1,1,"")))</f>
        <v/>
      </c>
      <c r="E4138" s="1" t="str">
        <f>IF(I4138="","",IF(J4138="OUT","",IF(COUNTIF(B$2:$B4138,B4138)=1,1,"")))</f>
        <v/>
      </c>
      <c r="F4138" s="1" t="str">
        <f>IF(I4138="","",IF(J4138="IN","",IF(COUNTIF($B$2:B4138,B4138)=1,1,"")))</f>
        <v/>
      </c>
      <c r="G4138" s="1" t="str">
        <f>IF(I4138="","",COUNTIF($K$1:K4138,K4138))</f>
        <v/>
      </c>
      <c r="H4138" s="1" t="str">
        <f>IF(I4138="","",COUNTIF($G$2:G4138,1))</f>
        <v/>
      </c>
    </row>
    <row r="4139" spans="1:8" x14ac:dyDescent="0.2">
      <c r="A4139" s="1" t="str">
        <f t="shared" si="130"/>
        <v/>
      </c>
      <c r="B4139" s="1" t="str">
        <f t="shared" si="131"/>
        <v/>
      </c>
      <c r="C4139" s="1" t="str">
        <f>IF(I4139="","",IF(J4139="OUT","",IF(COUNTIF($A$2:A4139,A4139)=1,1,"")))</f>
        <v/>
      </c>
      <c r="D4139" s="1" t="str">
        <f>IF(I4139="","",IF(J4139="IN","",IF(COUNTIF($A$2:A4139,A4139)=1,1,"")))</f>
        <v/>
      </c>
      <c r="E4139" s="1" t="str">
        <f>IF(I4139="","",IF(J4139="OUT","",IF(COUNTIF(B$2:$B4139,B4139)=1,1,"")))</f>
        <v/>
      </c>
      <c r="F4139" s="1" t="str">
        <f>IF(I4139="","",IF(J4139="IN","",IF(COUNTIF($B$2:B4139,B4139)=1,1,"")))</f>
        <v/>
      </c>
      <c r="G4139" s="1" t="str">
        <f>IF(I4139="","",COUNTIF($K$1:K4139,K4139))</f>
        <v/>
      </c>
      <c r="H4139" s="1" t="str">
        <f>IF(I4139="","",COUNTIF($G$2:G4139,1))</f>
        <v/>
      </c>
    </row>
    <row r="4140" spans="1:8" x14ac:dyDescent="0.2">
      <c r="A4140" s="1" t="str">
        <f t="shared" si="130"/>
        <v/>
      </c>
      <c r="B4140" s="1" t="str">
        <f t="shared" si="131"/>
        <v/>
      </c>
      <c r="C4140" s="1" t="str">
        <f>IF(I4140="","",IF(J4140="OUT","",IF(COUNTIF($A$2:A4140,A4140)=1,1,"")))</f>
        <v/>
      </c>
      <c r="D4140" s="1" t="str">
        <f>IF(I4140="","",IF(J4140="IN","",IF(COUNTIF($A$2:A4140,A4140)=1,1,"")))</f>
        <v/>
      </c>
      <c r="E4140" s="1" t="str">
        <f>IF(I4140="","",IF(J4140="OUT","",IF(COUNTIF(B$2:$B4140,B4140)=1,1,"")))</f>
        <v/>
      </c>
      <c r="F4140" s="1" t="str">
        <f>IF(I4140="","",IF(J4140="IN","",IF(COUNTIF($B$2:B4140,B4140)=1,1,"")))</f>
        <v/>
      </c>
      <c r="G4140" s="1" t="str">
        <f>IF(I4140="","",COUNTIF($K$1:K4140,K4140))</f>
        <v/>
      </c>
      <c r="H4140" s="1" t="str">
        <f>IF(I4140="","",COUNTIF($G$2:G4140,1))</f>
        <v/>
      </c>
    </row>
    <row r="4141" spans="1:8" x14ac:dyDescent="0.2">
      <c r="A4141" s="1" t="str">
        <f t="shared" si="130"/>
        <v/>
      </c>
      <c r="B4141" s="1" t="str">
        <f t="shared" si="131"/>
        <v/>
      </c>
      <c r="C4141" s="1" t="str">
        <f>IF(I4141="","",IF(J4141="OUT","",IF(COUNTIF($A$2:A4141,A4141)=1,1,"")))</f>
        <v/>
      </c>
      <c r="D4141" s="1" t="str">
        <f>IF(I4141="","",IF(J4141="IN","",IF(COUNTIF($A$2:A4141,A4141)=1,1,"")))</f>
        <v/>
      </c>
      <c r="E4141" s="1" t="str">
        <f>IF(I4141="","",IF(J4141="OUT","",IF(COUNTIF(B$2:$B4141,B4141)=1,1,"")))</f>
        <v/>
      </c>
      <c r="F4141" s="1" t="str">
        <f>IF(I4141="","",IF(J4141="IN","",IF(COUNTIF($B$2:B4141,B4141)=1,1,"")))</f>
        <v/>
      </c>
      <c r="G4141" s="1" t="str">
        <f>IF(I4141="","",COUNTIF($K$1:K4141,K4141))</f>
        <v/>
      </c>
      <c r="H4141" s="1" t="str">
        <f>IF(I4141="","",COUNTIF($G$2:G4141,1))</f>
        <v/>
      </c>
    </row>
    <row r="4142" spans="1:8" x14ac:dyDescent="0.2">
      <c r="A4142" s="1" t="str">
        <f t="shared" si="130"/>
        <v/>
      </c>
      <c r="B4142" s="1" t="str">
        <f t="shared" si="131"/>
        <v/>
      </c>
      <c r="C4142" s="1" t="str">
        <f>IF(I4142="","",IF(J4142="OUT","",IF(COUNTIF($A$2:A4142,A4142)=1,1,"")))</f>
        <v/>
      </c>
      <c r="D4142" s="1" t="str">
        <f>IF(I4142="","",IF(J4142="IN","",IF(COUNTIF($A$2:A4142,A4142)=1,1,"")))</f>
        <v/>
      </c>
      <c r="E4142" s="1" t="str">
        <f>IF(I4142="","",IF(J4142="OUT","",IF(COUNTIF(B$2:$B4142,B4142)=1,1,"")))</f>
        <v/>
      </c>
      <c r="F4142" s="1" t="str">
        <f>IF(I4142="","",IF(J4142="IN","",IF(COUNTIF($B$2:B4142,B4142)=1,1,"")))</f>
        <v/>
      </c>
      <c r="G4142" s="1" t="str">
        <f>IF(I4142="","",COUNTIF($K$1:K4142,K4142))</f>
        <v/>
      </c>
      <c r="H4142" s="1" t="str">
        <f>IF(I4142="","",COUNTIF($G$2:G4142,1))</f>
        <v/>
      </c>
    </row>
    <row r="4143" spans="1:8" x14ac:dyDescent="0.2">
      <c r="A4143" s="1" t="str">
        <f t="shared" si="130"/>
        <v/>
      </c>
      <c r="B4143" s="1" t="str">
        <f t="shared" si="131"/>
        <v/>
      </c>
      <c r="C4143" s="1" t="str">
        <f>IF(I4143="","",IF(J4143="OUT","",IF(COUNTIF($A$2:A4143,A4143)=1,1,"")))</f>
        <v/>
      </c>
      <c r="D4143" s="1" t="str">
        <f>IF(I4143="","",IF(J4143="IN","",IF(COUNTIF($A$2:A4143,A4143)=1,1,"")))</f>
        <v/>
      </c>
      <c r="E4143" s="1" t="str">
        <f>IF(I4143="","",IF(J4143="OUT","",IF(COUNTIF(B$2:$B4143,B4143)=1,1,"")))</f>
        <v/>
      </c>
      <c r="F4143" s="1" t="str">
        <f>IF(I4143="","",IF(J4143="IN","",IF(COUNTIF($B$2:B4143,B4143)=1,1,"")))</f>
        <v/>
      </c>
      <c r="G4143" s="1" t="str">
        <f>IF(I4143="","",COUNTIF($K$1:K4143,K4143))</f>
        <v/>
      </c>
      <c r="H4143" s="1" t="str">
        <f>IF(I4143="","",COUNTIF($G$2:G4143,1))</f>
        <v/>
      </c>
    </row>
    <row r="4144" spans="1:8" x14ac:dyDescent="0.2">
      <c r="A4144" s="1" t="str">
        <f t="shared" si="130"/>
        <v/>
      </c>
      <c r="B4144" s="1" t="str">
        <f t="shared" si="131"/>
        <v/>
      </c>
      <c r="C4144" s="1" t="str">
        <f>IF(I4144="","",IF(J4144="OUT","",IF(COUNTIF($A$2:A4144,A4144)=1,1,"")))</f>
        <v/>
      </c>
      <c r="D4144" s="1" t="str">
        <f>IF(I4144="","",IF(J4144="IN","",IF(COUNTIF($A$2:A4144,A4144)=1,1,"")))</f>
        <v/>
      </c>
      <c r="E4144" s="1" t="str">
        <f>IF(I4144="","",IF(J4144="OUT","",IF(COUNTIF(B$2:$B4144,B4144)=1,1,"")))</f>
        <v/>
      </c>
      <c r="F4144" s="1" t="str">
        <f>IF(I4144="","",IF(J4144="IN","",IF(COUNTIF($B$2:B4144,B4144)=1,1,"")))</f>
        <v/>
      </c>
      <c r="G4144" s="1" t="str">
        <f>IF(I4144="","",COUNTIF($K$1:K4144,K4144))</f>
        <v/>
      </c>
      <c r="H4144" s="1" t="str">
        <f>IF(I4144="","",COUNTIF($G$2:G4144,1))</f>
        <v/>
      </c>
    </row>
    <row r="4145" spans="1:8" x14ac:dyDescent="0.2">
      <c r="A4145" s="1" t="str">
        <f t="shared" si="130"/>
        <v/>
      </c>
      <c r="B4145" s="1" t="str">
        <f t="shared" si="131"/>
        <v/>
      </c>
      <c r="C4145" s="1" t="str">
        <f>IF(I4145="","",IF(J4145="OUT","",IF(COUNTIF($A$2:A4145,A4145)=1,1,"")))</f>
        <v/>
      </c>
      <c r="D4145" s="1" t="str">
        <f>IF(I4145="","",IF(J4145="IN","",IF(COUNTIF($A$2:A4145,A4145)=1,1,"")))</f>
        <v/>
      </c>
      <c r="E4145" s="1" t="str">
        <f>IF(I4145="","",IF(J4145="OUT","",IF(COUNTIF(B$2:$B4145,B4145)=1,1,"")))</f>
        <v/>
      </c>
      <c r="F4145" s="1" t="str">
        <f>IF(I4145="","",IF(J4145="IN","",IF(COUNTIF($B$2:B4145,B4145)=1,1,"")))</f>
        <v/>
      </c>
      <c r="G4145" s="1" t="str">
        <f>IF(I4145="","",COUNTIF($K$1:K4145,K4145))</f>
        <v/>
      </c>
      <c r="H4145" s="1" t="str">
        <f>IF(I4145="","",COUNTIF($G$2:G4145,1))</f>
        <v/>
      </c>
    </row>
    <row r="4146" spans="1:8" x14ac:dyDescent="0.2">
      <c r="A4146" s="1" t="str">
        <f t="shared" si="130"/>
        <v/>
      </c>
      <c r="B4146" s="1" t="str">
        <f t="shared" si="131"/>
        <v/>
      </c>
      <c r="C4146" s="1" t="str">
        <f>IF(I4146="","",IF(J4146="OUT","",IF(COUNTIF($A$2:A4146,A4146)=1,1,"")))</f>
        <v/>
      </c>
      <c r="D4146" s="1" t="str">
        <f>IF(I4146="","",IF(J4146="IN","",IF(COUNTIF($A$2:A4146,A4146)=1,1,"")))</f>
        <v/>
      </c>
      <c r="E4146" s="1" t="str">
        <f>IF(I4146="","",IF(J4146="OUT","",IF(COUNTIF(B$2:$B4146,B4146)=1,1,"")))</f>
        <v/>
      </c>
      <c r="F4146" s="1" t="str">
        <f>IF(I4146="","",IF(J4146="IN","",IF(COUNTIF($B$2:B4146,B4146)=1,1,"")))</f>
        <v/>
      </c>
      <c r="G4146" s="1" t="str">
        <f>IF(I4146="","",COUNTIF($K$1:K4146,K4146))</f>
        <v/>
      </c>
      <c r="H4146" s="1" t="str">
        <f>IF(I4146="","",COUNTIF($G$2:G4146,1))</f>
        <v/>
      </c>
    </row>
    <row r="4147" spans="1:8" x14ac:dyDescent="0.2">
      <c r="A4147" s="1" t="str">
        <f t="shared" si="130"/>
        <v/>
      </c>
      <c r="B4147" s="1" t="str">
        <f t="shared" si="131"/>
        <v/>
      </c>
      <c r="C4147" s="1" t="str">
        <f>IF(I4147="","",IF(J4147="OUT","",IF(COUNTIF($A$2:A4147,A4147)=1,1,"")))</f>
        <v/>
      </c>
      <c r="D4147" s="1" t="str">
        <f>IF(I4147="","",IF(J4147="IN","",IF(COUNTIF($A$2:A4147,A4147)=1,1,"")))</f>
        <v/>
      </c>
      <c r="E4147" s="1" t="str">
        <f>IF(I4147="","",IF(J4147="OUT","",IF(COUNTIF(B$2:$B4147,B4147)=1,1,"")))</f>
        <v/>
      </c>
      <c r="F4147" s="1" t="str">
        <f>IF(I4147="","",IF(J4147="IN","",IF(COUNTIF($B$2:B4147,B4147)=1,1,"")))</f>
        <v/>
      </c>
      <c r="G4147" s="1" t="str">
        <f>IF(I4147="","",COUNTIF($K$1:K4147,K4147))</f>
        <v/>
      </c>
      <c r="H4147" s="1" t="str">
        <f>IF(I4147="","",COUNTIF($G$2:G4147,1))</f>
        <v/>
      </c>
    </row>
    <row r="4148" spans="1:8" x14ac:dyDescent="0.2">
      <c r="A4148" s="1" t="str">
        <f t="shared" si="130"/>
        <v/>
      </c>
      <c r="B4148" s="1" t="str">
        <f t="shared" si="131"/>
        <v/>
      </c>
      <c r="C4148" s="1" t="str">
        <f>IF(I4148="","",IF(J4148="OUT","",IF(COUNTIF($A$2:A4148,A4148)=1,1,"")))</f>
        <v/>
      </c>
      <c r="D4148" s="1" t="str">
        <f>IF(I4148="","",IF(J4148="IN","",IF(COUNTIF($A$2:A4148,A4148)=1,1,"")))</f>
        <v/>
      </c>
      <c r="E4148" s="1" t="str">
        <f>IF(I4148="","",IF(J4148="OUT","",IF(COUNTIF(B$2:$B4148,B4148)=1,1,"")))</f>
        <v/>
      </c>
      <c r="F4148" s="1" t="str">
        <f>IF(I4148="","",IF(J4148="IN","",IF(COUNTIF($B$2:B4148,B4148)=1,1,"")))</f>
        <v/>
      </c>
      <c r="G4148" s="1" t="str">
        <f>IF(I4148="","",COUNTIF($K$1:K4148,K4148))</f>
        <v/>
      </c>
      <c r="H4148" s="1" t="str">
        <f>IF(I4148="","",COUNTIF($G$2:G4148,1))</f>
        <v/>
      </c>
    </row>
    <row r="4149" spans="1:8" x14ac:dyDescent="0.2">
      <c r="A4149" s="1" t="str">
        <f t="shared" si="130"/>
        <v/>
      </c>
      <c r="B4149" s="1" t="str">
        <f t="shared" si="131"/>
        <v/>
      </c>
      <c r="C4149" s="1" t="str">
        <f>IF(I4149="","",IF(J4149="OUT","",IF(COUNTIF($A$2:A4149,A4149)=1,1,"")))</f>
        <v/>
      </c>
      <c r="D4149" s="1" t="str">
        <f>IF(I4149="","",IF(J4149="IN","",IF(COUNTIF($A$2:A4149,A4149)=1,1,"")))</f>
        <v/>
      </c>
      <c r="E4149" s="1" t="str">
        <f>IF(I4149="","",IF(J4149="OUT","",IF(COUNTIF(B$2:$B4149,B4149)=1,1,"")))</f>
        <v/>
      </c>
      <c r="F4149" s="1" t="str">
        <f>IF(I4149="","",IF(J4149="IN","",IF(COUNTIF($B$2:B4149,B4149)=1,1,"")))</f>
        <v/>
      </c>
      <c r="G4149" s="1" t="str">
        <f>IF(I4149="","",COUNTIF($K$1:K4149,K4149))</f>
        <v/>
      </c>
      <c r="H4149" s="1" t="str">
        <f>IF(I4149="","",COUNTIF($G$2:G4149,1))</f>
        <v/>
      </c>
    </row>
    <row r="4150" spans="1:8" x14ac:dyDescent="0.2">
      <c r="A4150" s="1" t="str">
        <f t="shared" si="130"/>
        <v/>
      </c>
      <c r="B4150" s="1" t="str">
        <f t="shared" si="131"/>
        <v/>
      </c>
      <c r="C4150" s="1" t="str">
        <f>IF(I4150="","",IF(J4150="OUT","",IF(COUNTIF($A$2:A4150,A4150)=1,1,"")))</f>
        <v/>
      </c>
      <c r="D4150" s="1" t="str">
        <f>IF(I4150="","",IF(J4150="IN","",IF(COUNTIF($A$2:A4150,A4150)=1,1,"")))</f>
        <v/>
      </c>
      <c r="E4150" s="1" t="str">
        <f>IF(I4150="","",IF(J4150="OUT","",IF(COUNTIF(B$2:$B4150,B4150)=1,1,"")))</f>
        <v/>
      </c>
      <c r="F4150" s="1" t="str">
        <f>IF(I4150="","",IF(J4150="IN","",IF(COUNTIF($B$2:B4150,B4150)=1,1,"")))</f>
        <v/>
      </c>
      <c r="G4150" s="1" t="str">
        <f>IF(I4150="","",COUNTIF($K$1:K4150,K4150))</f>
        <v/>
      </c>
      <c r="H4150" s="1" t="str">
        <f>IF(I4150="","",COUNTIF($G$2:G4150,1))</f>
        <v/>
      </c>
    </row>
    <row r="4151" spans="1:8" x14ac:dyDescent="0.2">
      <c r="A4151" s="1" t="str">
        <f t="shared" si="130"/>
        <v/>
      </c>
      <c r="B4151" s="1" t="str">
        <f t="shared" si="131"/>
        <v/>
      </c>
      <c r="C4151" s="1" t="str">
        <f>IF(I4151="","",IF(J4151="OUT","",IF(COUNTIF($A$2:A4151,A4151)=1,1,"")))</f>
        <v/>
      </c>
      <c r="D4151" s="1" t="str">
        <f>IF(I4151="","",IF(J4151="IN","",IF(COUNTIF($A$2:A4151,A4151)=1,1,"")))</f>
        <v/>
      </c>
      <c r="E4151" s="1" t="str">
        <f>IF(I4151="","",IF(J4151="OUT","",IF(COUNTIF(B$2:$B4151,B4151)=1,1,"")))</f>
        <v/>
      </c>
      <c r="F4151" s="1" t="str">
        <f>IF(I4151="","",IF(J4151="IN","",IF(COUNTIF($B$2:B4151,B4151)=1,1,"")))</f>
        <v/>
      </c>
      <c r="G4151" s="1" t="str">
        <f>IF(I4151="","",COUNTIF($K$1:K4151,K4151))</f>
        <v/>
      </c>
      <c r="H4151" s="1" t="str">
        <f>IF(I4151="","",COUNTIF($G$2:G4151,1))</f>
        <v/>
      </c>
    </row>
    <row r="4152" spans="1:8" x14ac:dyDescent="0.2">
      <c r="A4152" s="1" t="str">
        <f t="shared" si="130"/>
        <v/>
      </c>
      <c r="B4152" s="1" t="str">
        <f t="shared" si="131"/>
        <v/>
      </c>
      <c r="C4152" s="1" t="str">
        <f>IF(I4152="","",IF(J4152="OUT","",IF(COUNTIF($A$2:A4152,A4152)=1,1,"")))</f>
        <v/>
      </c>
      <c r="D4152" s="1" t="str">
        <f>IF(I4152="","",IF(J4152="IN","",IF(COUNTIF($A$2:A4152,A4152)=1,1,"")))</f>
        <v/>
      </c>
      <c r="E4152" s="1" t="str">
        <f>IF(I4152="","",IF(J4152="OUT","",IF(COUNTIF(B$2:$B4152,B4152)=1,1,"")))</f>
        <v/>
      </c>
      <c r="F4152" s="1" t="str">
        <f>IF(I4152="","",IF(J4152="IN","",IF(COUNTIF($B$2:B4152,B4152)=1,1,"")))</f>
        <v/>
      </c>
      <c r="G4152" s="1" t="str">
        <f>IF(I4152="","",COUNTIF($K$1:K4152,K4152))</f>
        <v/>
      </c>
      <c r="H4152" s="1" t="str">
        <f>IF(I4152="","",COUNTIF($G$2:G4152,1))</f>
        <v/>
      </c>
    </row>
    <row r="4153" spans="1:8" x14ac:dyDescent="0.2">
      <c r="A4153" s="1" t="str">
        <f t="shared" si="130"/>
        <v/>
      </c>
      <c r="B4153" s="1" t="str">
        <f t="shared" si="131"/>
        <v/>
      </c>
      <c r="C4153" s="1" t="str">
        <f>IF(I4153="","",IF(J4153="OUT","",IF(COUNTIF($A$2:A4153,A4153)=1,1,"")))</f>
        <v/>
      </c>
      <c r="D4153" s="1" t="str">
        <f>IF(I4153="","",IF(J4153="IN","",IF(COUNTIF($A$2:A4153,A4153)=1,1,"")))</f>
        <v/>
      </c>
      <c r="E4153" s="1" t="str">
        <f>IF(I4153="","",IF(J4153="OUT","",IF(COUNTIF(B$2:$B4153,B4153)=1,1,"")))</f>
        <v/>
      </c>
      <c r="F4153" s="1" t="str">
        <f>IF(I4153="","",IF(J4153="IN","",IF(COUNTIF($B$2:B4153,B4153)=1,1,"")))</f>
        <v/>
      </c>
      <c r="G4153" s="1" t="str">
        <f>IF(I4153="","",COUNTIF($K$1:K4153,K4153))</f>
        <v/>
      </c>
      <c r="H4153" s="1" t="str">
        <f>IF(I4153="","",COUNTIF($G$2:G4153,1))</f>
        <v/>
      </c>
    </row>
    <row r="4154" spans="1:8" x14ac:dyDescent="0.2">
      <c r="A4154" s="1" t="str">
        <f t="shared" si="130"/>
        <v/>
      </c>
      <c r="B4154" s="1" t="str">
        <f t="shared" si="131"/>
        <v/>
      </c>
      <c r="C4154" s="1" t="str">
        <f>IF(I4154="","",IF(J4154="OUT","",IF(COUNTIF($A$2:A4154,A4154)=1,1,"")))</f>
        <v/>
      </c>
      <c r="D4154" s="1" t="str">
        <f>IF(I4154="","",IF(J4154="IN","",IF(COUNTIF($A$2:A4154,A4154)=1,1,"")))</f>
        <v/>
      </c>
      <c r="E4154" s="1" t="str">
        <f>IF(I4154="","",IF(J4154="OUT","",IF(COUNTIF(B$2:$B4154,B4154)=1,1,"")))</f>
        <v/>
      </c>
      <c r="F4154" s="1" t="str">
        <f>IF(I4154="","",IF(J4154="IN","",IF(COUNTIF($B$2:B4154,B4154)=1,1,"")))</f>
        <v/>
      </c>
      <c r="G4154" s="1" t="str">
        <f>IF(I4154="","",COUNTIF($K$1:K4154,K4154))</f>
        <v/>
      </c>
      <c r="H4154" s="1" t="str">
        <f>IF(I4154="","",COUNTIF($G$2:G4154,1))</f>
        <v/>
      </c>
    </row>
    <row r="4155" spans="1:8" x14ac:dyDescent="0.2">
      <c r="A4155" s="1" t="str">
        <f t="shared" si="130"/>
        <v/>
      </c>
      <c r="B4155" s="1" t="str">
        <f t="shared" si="131"/>
        <v/>
      </c>
      <c r="C4155" s="1" t="str">
        <f>IF(I4155="","",IF(J4155="OUT","",IF(COUNTIF($A$2:A4155,A4155)=1,1,"")))</f>
        <v/>
      </c>
      <c r="D4155" s="1" t="str">
        <f>IF(I4155="","",IF(J4155="IN","",IF(COUNTIF($A$2:A4155,A4155)=1,1,"")))</f>
        <v/>
      </c>
      <c r="E4155" s="1" t="str">
        <f>IF(I4155="","",IF(J4155="OUT","",IF(COUNTIF(B$2:$B4155,B4155)=1,1,"")))</f>
        <v/>
      </c>
      <c r="F4155" s="1" t="str">
        <f>IF(I4155="","",IF(J4155="IN","",IF(COUNTIF($B$2:B4155,B4155)=1,1,"")))</f>
        <v/>
      </c>
      <c r="G4155" s="1" t="str">
        <f>IF(I4155="","",COUNTIF($K$1:K4155,K4155))</f>
        <v/>
      </c>
      <c r="H4155" s="1" t="str">
        <f>IF(I4155="","",COUNTIF($G$2:G4155,1))</f>
        <v/>
      </c>
    </row>
    <row r="4156" spans="1:8" x14ac:dyDescent="0.2">
      <c r="A4156" s="1" t="str">
        <f t="shared" si="130"/>
        <v/>
      </c>
      <c r="B4156" s="1" t="str">
        <f t="shared" si="131"/>
        <v/>
      </c>
      <c r="C4156" s="1" t="str">
        <f>IF(I4156="","",IF(J4156="OUT","",IF(COUNTIF($A$2:A4156,A4156)=1,1,"")))</f>
        <v/>
      </c>
      <c r="D4156" s="1" t="str">
        <f>IF(I4156="","",IF(J4156="IN","",IF(COUNTIF($A$2:A4156,A4156)=1,1,"")))</f>
        <v/>
      </c>
      <c r="E4156" s="1" t="str">
        <f>IF(I4156="","",IF(J4156="OUT","",IF(COUNTIF(B$2:$B4156,B4156)=1,1,"")))</f>
        <v/>
      </c>
      <c r="F4156" s="1" t="str">
        <f>IF(I4156="","",IF(J4156="IN","",IF(COUNTIF($B$2:B4156,B4156)=1,1,"")))</f>
        <v/>
      </c>
      <c r="G4156" s="1" t="str">
        <f>IF(I4156="","",COUNTIF($K$1:K4156,K4156))</f>
        <v/>
      </c>
      <c r="H4156" s="1" t="str">
        <f>IF(I4156="","",COUNTIF($G$2:G4156,1))</f>
        <v/>
      </c>
    </row>
    <row r="4157" spans="1:8" x14ac:dyDescent="0.2">
      <c r="A4157" s="1" t="str">
        <f t="shared" si="130"/>
        <v/>
      </c>
      <c r="B4157" s="1" t="str">
        <f t="shared" si="131"/>
        <v/>
      </c>
      <c r="C4157" s="1" t="str">
        <f>IF(I4157="","",IF(J4157="OUT","",IF(COUNTIF($A$2:A4157,A4157)=1,1,"")))</f>
        <v/>
      </c>
      <c r="D4157" s="1" t="str">
        <f>IF(I4157="","",IF(J4157="IN","",IF(COUNTIF($A$2:A4157,A4157)=1,1,"")))</f>
        <v/>
      </c>
      <c r="E4157" s="1" t="str">
        <f>IF(I4157="","",IF(J4157="OUT","",IF(COUNTIF(B$2:$B4157,B4157)=1,1,"")))</f>
        <v/>
      </c>
      <c r="F4157" s="1" t="str">
        <f>IF(I4157="","",IF(J4157="IN","",IF(COUNTIF($B$2:B4157,B4157)=1,1,"")))</f>
        <v/>
      </c>
      <c r="G4157" s="1" t="str">
        <f>IF(I4157="","",COUNTIF($K$1:K4157,K4157))</f>
        <v/>
      </c>
      <c r="H4157" s="1" t="str">
        <f>IF(I4157="","",COUNTIF($G$2:G4157,1))</f>
        <v/>
      </c>
    </row>
    <row r="4158" spans="1:8" x14ac:dyDescent="0.2">
      <c r="A4158" s="1" t="str">
        <f t="shared" si="130"/>
        <v/>
      </c>
      <c r="B4158" s="1" t="str">
        <f t="shared" si="131"/>
        <v/>
      </c>
      <c r="C4158" s="1" t="str">
        <f>IF(I4158="","",IF(J4158="OUT","",IF(COUNTIF($A$2:A4158,A4158)=1,1,"")))</f>
        <v/>
      </c>
      <c r="D4158" s="1" t="str">
        <f>IF(I4158="","",IF(J4158="IN","",IF(COUNTIF($A$2:A4158,A4158)=1,1,"")))</f>
        <v/>
      </c>
      <c r="E4158" s="1" t="str">
        <f>IF(I4158="","",IF(J4158="OUT","",IF(COUNTIF(B$2:$B4158,B4158)=1,1,"")))</f>
        <v/>
      </c>
      <c r="F4158" s="1" t="str">
        <f>IF(I4158="","",IF(J4158="IN","",IF(COUNTIF($B$2:B4158,B4158)=1,1,"")))</f>
        <v/>
      </c>
      <c r="G4158" s="1" t="str">
        <f>IF(I4158="","",COUNTIF($K$1:K4158,K4158))</f>
        <v/>
      </c>
      <c r="H4158" s="1" t="str">
        <f>IF(I4158="","",COUNTIF($G$2:G4158,1))</f>
        <v/>
      </c>
    </row>
    <row r="4159" spans="1:8" x14ac:dyDescent="0.2">
      <c r="A4159" s="1" t="str">
        <f t="shared" si="130"/>
        <v/>
      </c>
      <c r="B4159" s="1" t="str">
        <f t="shared" si="131"/>
        <v/>
      </c>
      <c r="C4159" s="1" t="str">
        <f>IF(I4159="","",IF(J4159="OUT","",IF(COUNTIF($A$2:A4159,A4159)=1,1,"")))</f>
        <v/>
      </c>
      <c r="D4159" s="1" t="str">
        <f>IF(I4159="","",IF(J4159="IN","",IF(COUNTIF($A$2:A4159,A4159)=1,1,"")))</f>
        <v/>
      </c>
      <c r="E4159" s="1" t="str">
        <f>IF(I4159="","",IF(J4159="OUT","",IF(COUNTIF(B$2:$B4159,B4159)=1,1,"")))</f>
        <v/>
      </c>
      <c r="F4159" s="1" t="str">
        <f>IF(I4159="","",IF(J4159="IN","",IF(COUNTIF($B$2:B4159,B4159)=1,1,"")))</f>
        <v/>
      </c>
      <c r="G4159" s="1" t="str">
        <f>IF(I4159="","",COUNTIF($K$1:K4159,K4159))</f>
        <v/>
      </c>
      <c r="H4159" s="1" t="str">
        <f>IF(I4159="","",COUNTIF($G$2:G4159,1))</f>
        <v/>
      </c>
    </row>
    <row r="4160" spans="1:8" x14ac:dyDescent="0.2">
      <c r="A4160" s="1" t="str">
        <f t="shared" si="130"/>
        <v/>
      </c>
      <c r="B4160" s="1" t="str">
        <f t="shared" si="131"/>
        <v/>
      </c>
      <c r="C4160" s="1" t="str">
        <f>IF(I4160="","",IF(J4160="OUT","",IF(COUNTIF($A$2:A4160,A4160)=1,1,"")))</f>
        <v/>
      </c>
      <c r="D4160" s="1" t="str">
        <f>IF(I4160="","",IF(J4160="IN","",IF(COUNTIF($A$2:A4160,A4160)=1,1,"")))</f>
        <v/>
      </c>
      <c r="E4160" s="1" t="str">
        <f>IF(I4160="","",IF(J4160="OUT","",IF(COUNTIF(B$2:$B4160,B4160)=1,1,"")))</f>
        <v/>
      </c>
      <c r="F4160" s="1" t="str">
        <f>IF(I4160="","",IF(J4160="IN","",IF(COUNTIF($B$2:B4160,B4160)=1,1,"")))</f>
        <v/>
      </c>
      <c r="G4160" s="1" t="str">
        <f>IF(I4160="","",COUNTIF($K$1:K4160,K4160))</f>
        <v/>
      </c>
      <c r="H4160" s="1" t="str">
        <f>IF(I4160="","",COUNTIF($G$2:G4160,1))</f>
        <v/>
      </c>
    </row>
    <row r="4161" spans="1:8" x14ac:dyDescent="0.2">
      <c r="A4161" s="1" t="str">
        <f t="shared" si="130"/>
        <v/>
      </c>
      <c r="B4161" s="1" t="str">
        <f t="shared" si="131"/>
        <v/>
      </c>
      <c r="C4161" s="1" t="str">
        <f>IF(I4161="","",IF(J4161="OUT","",IF(COUNTIF($A$2:A4161,A4161)=1,1,"")))</f>
        <v/>
      </c>
      <c r="D4161" s="1" t="str">
        <f>IF(I4161="","",IF(J4161="IN","",IF(COUNTIF($A$2:A4161,A4161)=1,1,"")))</f>
        <v/>
      </c>
      <c r="E4161" s="1" t="str">
        <f>IF(I4161="","",IF(J4161="OUT","",IF(COUNTIF(B$2:$B4161,B4161)=1,1,"")))</f>
        <v/>
      </c>
      <c r="F4161" s="1" t="str">
        <f>IF(I4161="","",IF(J4161="IN","",IF(COUNTIF($B$2:B4161,B4161)=1,1,"")))</f>
        <v/>
      </c>
      <c r="G4161" s="1" t="str">
        <f>IF(I4161="","",COUNTIF($K$1:K4161,K4161))</f>
        <v/>
      </c>
      <c r="H4161" s="1" t="str">
        <f>IF(I4161="","",COUNTIF($G$2:G4161,1))</f>
        <v/>
      </c>
    </row>
    <row r="4162" spans="1:8" x14ac:dyDescent="0.2">
      <c r="A4162" s="1" t="str">
        <f t="shared" si="130"/>
        <v/>
      </c>
      <c r="B4162" s="1" t="str">
        <f t="shared" si="131"/>
        <v/>
      </c>
      <c r="C4162" s="1" t="str">
        <f>IF(I4162="","",IF(J4162="OUT","",IF(COUNTIF($A$2:A4162,A4162)=1,1,"")))</f>
        <v/>
      </c>
      <c r="D4162" s="1" t="str">
        <f>IF(I4162="","",IF(J4162="IN","",IF(COUNTIF($A$2:A4162,A4162)=1,1,"")))</f>
        <v/>
      </c>
      <c r="E4162" s="1" t="str">
        <f>IF(I4162="","",IF(J4162="OUT","",IF(COUNTIF(B$2:$B4162,B4162)=1,1,"")))</f>
        <v/>
      </c>
      <c r="F4162" s="1" t="str">
        <f>IF(I4162="","",IF(J4162="IN","",IF(COUNTIF($B$2:B4162,B4162)=1,1,"")))</f>
        <v/>
      </c>
      <c r="G4162" s="1" t="str">
        <f>IF(I4162="","",COUNTIF($K$1:K4162,K4162))</f>
        <v/>
      </c>
      <c r="H4162" s="1" t="str">
        <f>IF(I4162="","",COUNTIF($G$2:G4162,1))</f>
        <v/>
      </c>
    </row>
    <row r="4163" spans="1:8" x14ac:dyDescent="0.2">
      <c r="A4163" s="1" t="str">
        <f t="shared" si="130"/>
        <v/>
      </c>
      <c r="B4163" s="1" t="str">
        <f t="shared" si="131"/>
        <v/>
      </c>
      <c r="C4163" s="1" t="str">
        <f>IF(I4163="","",IF(J4163="OUT","",IF(COUNTIF($A$2:A4163,A4163)=1,1,"")))</f>
        <v/>
      </c>
      <c r="D4163" s="1" t="str">
        <f>IF(I4163="","",IF(J4163="IN","",IF(COUNTIF($A$2:A4163,A4163)=1,1,"")))</f>
        <v/>
      </c>
      <c r="E4163" s="1" t="str">
        <f>IF(I4163="","",IF(J4163="OUT","",IF(COUNTIF(B$2:$B4163,B4163)=1,1,"")))</f>
        <v/>
      </c>
      <c r="F4163" s="1" t="str">
        <f>IF(I4163="","",IF(J4163="IN","",IF(COUNTIF($B$2:B4163,B4163)=1,1,"")))</f>
        <v/>
      </c>
      <c r="G4163" s="1" t="str">
        <f>IF(I4163="","",COUNTIF($K$1:K4163,K4163))</f>
        <v/>
      </c>
      <c r="H4163" s="1" t="str">
        <f>IF(I4163="","",COUNTIF($G$2:G4163,1))</f>
        <v/>
      </c>
    </row>
    <row r="4164" spans="1:8" x14ac:dyDescent="0.2">
      <c r="A4164" s="1" t="str">
        <f t="shared" si="130"/>
        <v/>
      </c>
      <c r="B4164" s="1" t="str">
        <f t="shared" si="131"/>
        <v/>
      </c>
      <c r="C4164" s="1" t="str">
        <f>IF(I4164="","",IF(J4164="OUT","",IF(COUNTIF($A$2:A4164,A4164)=1,1,"")))</f>
        <v/>
      </c>
      <c r="D4164" s="1" t="str">
        <f>IF(I4164="","",IF(J4164="IN","",IF(COUNTIF($A$2:A4164,A4164)=1,1,"")))</f>
        <v/>
      </c>
      <c r="E4164" s="1" t="str">
        <f>IF(I4164="","",IF(J4164="OUT","",IF(COUNTIF(B$2:$B4164,B4164)=1,1,"")))</f>
        <v/>
      </c>
      <c r="F4164" s="1" t="str">
        <f>IF(I4164="","",IF(J4164="IN","",IF(COUNTIF($B$2:B4164,B4164)=1,1,"")))</f>
        <v/>
      </c>
      <c r="G4164" s="1" t="str">
        <f>IF(I4164="","",COUNTIF($K$1:K4164,K4164))</f>
        <v/>
      </c>
      <c r="H4164" s="1" t="str">
        <f>IF(I4164="","",COUNTIF($G$2:G4164,1))</f>
        <v/>
      </c>
    </row>
    <row r="4165" spans="1:8" x14ac:dyDescent="0.2">
      <c r="A4165" s="1" t="str">
        <f t="shared" si="130"/>
        <v/>
      </c>
      <c r="B4165" s="1" t="str">
        <f t="shared" si="131"/>
        <v/>
      </c>
      <c r="C4165" s="1" t="str">
        <f>IF(I4165="","",IF(J4165="OUT","",IF(COUNTIF($A$2:A4165,A4165)=1,1,"")))</f>
        <v/>
      </c>
      <c r="D4165" s="1" t="str">
        <f>IF(I4165="","",IF(J4165="IN","",IF(COUNTIF($A$2:A4165,A4165)=1,1,"")))</f>
        <v/>
      </c>
      <c r="E4165" s="1" t="str">
        <f>IF(I4165="","",IF(J4165="OUT","",IF(COUNTIF(B$2:$B4165,B4165)=1,1,"")))</f>
        <v/>
      </c>
      <c r="F4165" s="1" t="str">
        <f>IF(I4165="","",IF(J4165="IN","",IF(COUNTIF($B$2:B4165,B4165)=1,1,"")))</f>
        <v/>
      </c>
      <c r="G4165" s="1" t="str">
        <f>IF(I4165="","",COUNTIF($K$1:K4165,K4165))</f>
        <v/>
      </c>
      <c r="H4165" s="1" t="str">
        <f>IF(I4165="","",COUNTIF($G$2:G4165,1))</f>
        <v/>
      </c>
    </row>
    <row r="4166" spans="1:8" x14ac:dyDescent="0.2">
      <c r="A4166" s="1" t="str">
        <f t="shared" si="130"/>
        <v/>
      </c>
      <c r="B4166" s="1" t="str">
        <f t="shared" si="131"/>
        <v/>
      </c>
      <c r="C4166" s="1" t="str">
        <f>IF(I4166="","",IF(J4166="OUT","",IF(COUNTIF($A$2:A4166,A4166)=1,1,"")))</f>
        <v/>
      </c>
      <c r="D4166" s="1" t="str">
        <f>IF(I4166="","",IF(J4166="IN","",IF(COUNTIF($A$2:A4166,A4166)=1,1,"")))</f>
        <v/>
      </c>
      <c r="E4166" s="1" t="str">
        <f>IF(I4166="","",IF(J4166="OUT","",IF(COUNTIF(B$2:$B4166,B4166)=1,1,"")))</f>
        <v/>
      </c>
      <c r="F4166" s="1" t="str">
        <f>IF(I4166="","",IF(J4166="IN","",IF(COUNTIF($B$2:B4166,B4166)=1,1,"")))</f>
        <v/>
      </c>
      <c r="G4166" s="1" t="str">
        <f>IF(I4166="","",COUNTIF($K$1:K4166,K4166))</f>
        <v/>
      </c>
      <c r="H4166" s="1" t="str">
        <f>IF(I4166="","",COUNTIF($G$2:G4166,1))</f>
        <v/>
      </c>
    </row>
    <row r="4167" spans="1:8" x14ac:dyDescent="0.2">
      <c r="A4167" s="1" t="str">
        <f t="shared" si="130"/>
        <v/>
      </c>
      <c r="B4167" s="1" t="str">
        <f t="shared" si="131"/>
        <v/>
      </c>
      <c r="C4167" s="1" t="str">
        <f>IF(I4167="","",IF(J4167="OUT","",IF(COUNTIF($A$2:A4167,A4167)=1,1,"")))</f>
        <v/>
      </c>
      <c r="D4167" s="1" t="str">
        <f>IF(I4167="","",IF(J4167="IN","",IF(COUNTIF($A$2:A4167,A4167)=1,1,"")))</f>
        <v/>
      </c>
      <c r="E4167" s="1" t="str">
        <f>IF(I4167="","",IF(J4167="OUT","",IF(COUNTIF(B$2:$B4167,B4167)=1,1,"")))</f>
        <v/>
      </c>
      <c r="F4167" s="1" t="str">
        <f>IF(I4167="","",IF(J4167="IN","",IF(COUNTIF($B$2:B4167,B4167)=1,1,"")))</f>
        <v/>
      </c>
      <c r="G4167" s="1" t="str">
        <f>IF(I4167="","",COUNTIF($K$1:K4167,K4167))</f>
        <v/>
      </c>
      <c r="H4167" s="1" t="str">
        <f>IF(I4167="","",COUNTIF($G$2:G4167,1))</f>
        <v/>
      </c>
    </row>
    <row r="4168" spans="1:8" x14ac:dyDescent="0.2">
      <c r="A4168" s="1" t="str">
        <f t="shared" si="130"/>
        <v/>
      </c>
      <c r="B4168" s="1" t="str">
        <f t="shared" si="131"/>
        <v/>
      </c>
      <c r="C4168" s="1" t="str">
        <f>IF(I4168="","",IF(J4168="OUT","",IF(COUNTIF($A$2:A4168,A4168)=1,1,"")))</f>
        <v/>
      </c>
      <c r="D4168" s="1" t="str">
        <f>IF(I4168="","",IF(J4168="IN","",IF(COUNTIF($A$2:A4168,A4168)=1,1,"")))</f>
        <v/>
      </c>
      <c r="E4168" s="1" t="str">
        <f>IF(I4168="","",IF(J4168="OUT","",IF(COUNTIF(B$2:$B4168,B4168)=1,1,"")))</f>
        <v/>
      </c>
      <c r="F4168" s="1" t="str">
        <f>IF(I4168="","",IF(J4168="IN","",IF(COUNTIF($B$2:B4168,B4168)=1,1,"")))</f>
        <v/>
      </c>
      <c r="G4168" s="1" t="str">
        <f>IF(I4168="","",COUNTIF($K$1:K4168,K4168))</f>
        <v/>
      </c>
      <c r="H4168" s="1" t="str">
        <f>IF(I4168="","",COUNTIF($G$2:G4168,1))</f>
        <v/>
      </c>
    </row>
    <row r="4169" spans="1:8" x14ac:dyDescent="0.2">
      <c r="A4169" s="1" t="str">
        <f t="shared" si="130"/>
        <v/>
      </c>
      <c r="B4169" s="1" t="str">
        <f t="shared" si="131"/>
        <v/>
      </c>
      <c r="C4169" s="1" t="str">
        <f>IF(I4169="","",IF(J4169="OUT","",IF(COUNTIF($A$2:A4169,A4169)=1,1,"")))</f>
        <v/>
      </c>
      <c r="D4169" s="1" t="str">
        <f>IF(I4169="","",IF(J4169="IN","",IF(COUNTIF($A$2:A4169,A4169)=1,1,"")))</f>
        <v/>
      </c>
      <c r="E4169" s="1" t="str">
        <f>IF(I4169="","",IF(J4169="OUT","",IF(COUNTIF(B$2:$B4169,B4169)=1,1,"")))</f>
        <v/>
      </c>
      <c r="F4169" s="1" t="str">
        <f>IF(I4169="","",IF(J4169="IN","",IF(COUNTIF($B$2:B4169,B4169)=1,1,"")))</f>
        <v/>
      </c>
      <c r="G4169" s="1" t="str">
        <f>IF(I4169="","",COUNTIF($K$1:K4169,K4169))</f>
        <v/>
      </c>
      <c r="H4169" s="1" t="str">
        <f>IF(I4169="","",COUNTIF($G$2:G4169,1))</f>
        <v/>
      </c>
    </row>
    <row r="4170" spans="1:8" x14ac:dyDescent="0.2">
      <c r="A4170" s="1" t="str">
        <f t="shared" si="130"/>
        <v/>
      </c>
      <c r="B4170" s="1" t="str">
        <f t="shared" si="131"/>
        <v/>
      </c>
      <c r="C4170" s="1" t="str">
        <f>IF(I4170="","",IF(J4170="OUT","",IF(COUNTIF($A$2:A4170,A4170)=1,1,"")))</f>
        <v/>
      </c>
      <c r="D4170" s="1" t="str">
        <f>IF(I4170="","",IF(J4170="IN","",IF(COUNTIF($A$2:A4170,A4170)=1,1,"")))</f>
        <v/>
      </c>
      <c r="E4170" s="1" t="str">
        <f>IF(I4170="","",IF(J4170="OUT","",IF(COUNTIF(B$2:$B4170,B4170)=1,1,"")))</f>
        <v/>
      </c>
      <c r="F4170" s="1" t="str">
        <f>IF(I4170="","",IF(J4170="IN","",IF(COUNTIF($B$2:B4170,B4170)=1,1,"")))</f>
        <v/>
      </c>
      <c r="G4170" s="1" t="str">
        <f>IF(I4170="","",COUNTIF($K$1:K4170,K4170))</f>
        <v/>
      </c>
      <c r="H4170" s="1" t="str">
        <f>IF(I4170="","",COUNTIF($G$2:G4170,1))</f>
        <v/>
      </c>
    </row>
    <row r="4171" spans="1:8" x14ac:dyDescent="0.2">
      <c r="A4171" s="1" t="str">
        <f t="shared" si="130"/>
        <v/>
      </c>
      <c r="B4171" s="1" t="str">
        <f t="shared" si="131"/>
        <v/>
      </c>
      <c r="C4171" s="1" t="str">
        <f>IF(I4171="","",IF(J4171="OUT","",IF(COUNTIF($A$2:A4171,A4171)=1,1,"")))</f>
        <v/>
      </c>
      <c r="D4171" s="1" t="str">
        <f>IF(I4171="","",IF(J4171="IN","",IF(COUNTIF($A$2:A4171,A4171)=1,1,"")))</f>
        <v/>
      </c>
      <c r="E4171" s="1" t="str">
        <f>IF(I4171="","",IF(J4171="OUT","",IF(COUNTIF(B$2:$B4171,B4171)=1,1,"")))</f>
        <v/>
      </c>
      <c r="F4171" s="1" t="str">
        <f>IF(I4171="","",IF(J4171="IN","",IF(COUNTIF($B$2:B4171,B4171)=1,1,"")))</f>
        <v/>
      </c>
      <c r="G4171" s="1" t="str">
        <f>IF(I4171="","",COUNTIF($K$1:K4171,K4171))</f>
        <v/>
      </c>
      <c r="H4171" s="1" t="str">
        <f>IF(I4171="","",COUNTIF($G$2:G4171,1))</f>
        <v/>
      </c>
    </row>
    <row r="4172" spans="1:8" x14ac:dyDescent="0.2">
      <c r="A4172" s="1" t="str">
        <f t="shared" si="130"/>
        <v/>
      </c>
      <c r="B4172" s="1" t="str">
        <f t="shared" si="131"/>
        <v/>
      </c>
      <c r="C4172" s="1" t="str">
        <f>IF(I4172="","",IF(J4172="OUT","",IF(COUNTIF($A$2:A4172,A4172)=1,1,"")))</f>
        <v/>
      </c>
      <c r="D4172" s="1" t="str">
        <f>IF(I4172="","",IF(J4172="IN","",IF(COUNTIF($A$2:A4172,A4172)=1,1,"")))</f>
        <v/>
      </c>
      <c r="E4172" s="1" t="str">
        <f>IF(I4172="","",IF(J4172="OUT","",IF(COUNTIF(B$2:$B4172,B4172)=1,1,"")))</f>
        <v/>
      </c>
      <c r="F4172" s="1" t="str">
        <f>IF(I4172="","",IF(J4172="IN","",IF(COUNTIF($B$2:B4172,B4172)=1,1,"")))</f>
        <v/>
      </c>
      <c r="G4172" s="1" t="str">
        <f>IF(I4172="","",COUNTIF($K$1:K4172,K4172))</f>
        <v/>
      </c>
      <c r="H4172" s="1" t="str">
        <f>IF(I4172="","",COUNTIF($G$2:G4172,1))</f>
        <v/>
      </c>
    </row>
    <row r="4173" spans="1:8" x14ac:dyDescent="0.2">
      <c r="A4173" s="1" t="str">
        <f t="shared" si="130"/>
        <v/>
      </c>
      <c r="B4173" s="1" t="str">
        <f t="shared" si="131"/>
        <v/>
      </c>
      <c r="C4173" s="1" t="str">
        <f>IF(I4173="","",IF(J4173="OUT","",IF(COUNTIF($A$2:A4173,A4173)=1,1,"")))</f>
        <v/>
      </c>
      <c r="D4173" s="1" t="str">
        <f>IF(I4173="","",IF(J4173="IN","",IF(COUNTIF($A$2:A4173,A4173)=1,1,"")))</f>
        <v/>
      </c>
      <c r="E4173" s="1" t="str">
        <f>IF(I4173="","",IF(J4173="OUT","",IF(COUNTIF(B$2:$B4173,B4173)=1,1,"")))</f>
        <v/>
      </c>
      <c r="F4173" s="1" t="str">
        <f>IF(I4173="","",IF(J4173="IN","",IF(COUNTIF($B$2:B4173,B4173)=1,1,"")))</f>
        <v/>
      </c>
      <c r="G4173" s="1" t="str">
        <f>IF(I4173="","",COUNTIF($K$1:K4173,K4173))</f>
        <v/>
      </c>
      <c r="H4173" s="1" t="str">
        <f>IF(I4173="","",COUNTIF($G$2:G4173,1))</f>
        <v/>
      </c>
    </row>
    <row r="4174" spans="1:8" x14ac:dyDescent="0.2">
      <c r="A4174" s="1" t="str">
        <f t="shared" si="130"/>
        <v/>
      </c>
      <c r="B4174" s="1" t="str">
        <f t="shared" si="131"/>
        <v/>
      </c>
      <c r="C4174" s="1" t="str">
        <f>IF(I4174="","",IF(J4174="OUT","",IF(COUNTIF($A$2:A4174,A4174)=1,1,"")))</f>
        <v/>
      </c>
      <c r="D4174" s="1" t="str">
        <f>IF(I4174="","",IF(J4174="IN","",IF(COUNTIF($A$2:A4174,A4174)=1,1,"")))</f>
        <v/>
      </c>
      <c r="E4174" s="1" t="str">
        <f>IF(I4174="","",IF(J4174="OUT","",IF(COUNTIF(B$2:$B4174,B4174)=1,1,"")))</f>
        <v/>
      </c>
      <c r="F4174" s="1" t="str">
        <f>IF(I4174="","",IF(J4174="IN","",IF(COUNTIF($B$2:B4174,B4174)=1,1,"")))</f>
        <v/>
      </c>
      <c r="G4174" s="1" t="str">
        <f>IF(I4174="","",COUNTIF($K$1:K4174,K4174))</f>
        <v/>
      </c>
      <c r="H4174" s="1" t="str">
        <f>IF(I4174="","",COUNTIF($G$2:G4174,1))</f>
        <v/>
      </c>
    </row>
    <row r="4175" spans="1:8" x14ac:dyDescent="0.2">
      <c r="A4175" s="1" t="str">
        <f t="shared" si="130"/>
        <v/>
      </c>
      <c r="B4175" s="1" t="str">
        <f t="shared" si="131"/>
        <v/>
      </c>
      <c r="C4175" s="1" t="str">
        <f>IF(I4175="","",IF(J4175="OUT","",IF(COUNTIF($A$2:A4175,A4175)=1,1,"")))</f>
        <v/>
      </c>
      <c r="D4175" s="1" t="str">
        <f>IF(I4175="","",IF(J4175="IN","",IF(COUNTIF($A$2:A4175,A4175)=1,1,"")))</f>
        <v/>
      </c>
      <c r="E4175" s="1" t="str">
        <f>IF(I4175="","",IF(J4175="OUT","",IF(COUNTIF(B$2:$B4175,B4175)=1,1,"")))</f>
        <v/>
      </c>
      <c r="F4175" s="1" t="str">
        <f>IF(I4175="","",IF(J4175="IN","",IF(COUNTIF($B$2:B4175,B4175)=1,1,"")))</f>
        <v/>
      </c>
      <c r="G4175" s="1" t="str">
        <f>IF(I4175="","",COUNTIF($K$1:K4175,K4175))</f>
        <v/>
      </c>
      <c r="H4175" s="1" t="str">
        <f>IF(I4175="","",COUNTIF($G$2:G4175,1))</f>
        <v/>
      </c>
    </row>
    <row r="4176" spans="1:8" x14ac:dyDescent="0.2">
      <c r="A4176" s="1" t="str">
        <f t="shared" si="130"/>
        <v/>
      </c>
      <c r="B4176" s="1" t="str">
        <f t="shared" si="131"/>
        <v/>
      </c>
      <c r="C4176" s="1" t="str">
        <f>IF(I4176="","",IF(J4176="OUT","",IF(COUNTIF($A$2:A4176,A4176)=1,1,"")))</f>
        <v/>
      </c>
      <c r="D4176" s="1" t="str">
        <f>IF(I4176="","",IF(J4176="IN","",IF(COUNTIF($A$2:A4176,A4176)=1,1,"")))</f>
        <v/>
      </c>
      <c r="E4176" s="1" t="str">
        <f>IF(I4176="","",IF(J4176="OUT","",IF(COUNTIF(B$2:$B4176,B4176)=1,1,"")))</f>
        <v/>
      </c>
      <c r="F4176" s="1" t="str">
        <f>IF(I4176="","",IF(J4176="IN","",IF(COUNTIF($B$2:B4176,B4176)=1,1,"")))</f>
        <v/>
      </c>
      <c r="G4176" s="1" t="str">
        <f>IF(I4176="","",COUNTIF($K$1:K4176,K4176))</f>
        <v/>
      </c>
      <c r="H4176" s="1" t="str">
        <f>IF(I4176="","",COUNTIF($G$2:G4176,1))</f>
        <v/>
      </c>
    </row>
    <row r="4177" spans="1:8" x14ac:dyDescent="0.2">
      <c r="A4177" s="1" t="str">
        <f t="shared" si="130"/>
        <v/>
      </c>
      <c r="B4177" s="1" t="str">
        <f t="shared" si="131"/>
        <v/>
      </c>
      <c r="C4177" s="1" t="str">
        <f>IF(I4177="","",IF(J4177="OUT","",IF(COUNTIF($A$2:A4177,A4177)=1,1,"")))</f>
        <v/>
      </c>
      <c r="D4177" s="1" t="str">
        <f>IF(I4177="","",IF(J4177="IN","",IF(COUNTIF($A$2:A4177,A4177)=1,1,"")))</f>
        <v/>
      </c>
      <c r="E4177" s="1" t="str">
        <f>IF(I4177="","",IF(J4177="OUT","",IF(COUNTIF(B$2:$B4177,B4177)=1,1,"")))</f>
        <v/>
      </c>
      <c r="F4177" s="1" t="str">
        <f>IF(I4177="","",IF(J4177="IN","",IF(COUNTIF($B$2:B4177,B4177)=1,1,"")))</f>
        <v/>
      </c>
      <c r="G4177" s="1" t="str">
        <f>IF(I4177="","",COUNTIF($K$1:K4177,K4177))</f>
        <v/>
      </c>
      <c r="H4177" s="1" t="str">
        <f>IF(I4177="","",COUNTIF($G$2:G4177,1))</f>
        <v/>
      </c>
    </row>
    <row r="4178" spans="1:8" x14ac:dyDescent="0.2">
      <c r="A4178" s="1" t="str">
        <f t="shared" si="130"/>
        <v/>
      </c>
      <c r="B4178" s="1" t="str">
        <f t="shared" si="131"/>
        <v/>
      </c>
      <c r="C4178" s="1" t="str">
        <f>IF(I4178="","",IF(J4178="OUT","",IF(COUNTIF($A$2:A4178,A4178)=1,1,"")))</f>
        <v/>
      </c>
      <c r="D4178" s="1" t="str">
        <f>IF(I4178="","",IF(J4178="IN","",IF(COUNTIF($A$2:A4178,A4178)=1,1,"")))</f>
        <v/>
      </c>
      <c r="E4178" s="1" t="str">
        <f>IF(I4178="","",IF(J4178="OUT","",IF(COUNTIF(B$2:$B4178,B4178)=1,1,"")))</f>
        <v/>
      </c>
      <c r="F4178" s="1" t="str">
        <f>IF(I4178="","",IF(J4178="IN","",IF(COUNTIF($B$2:B4178,B4178)=1,1,"")))</f>
        <v/>
      </c>
      <c r="G4178" s="1" t="str">
        <f>IF(I4178="","",COUNTIF($K$1:K4178,K4178))</f>
        <v/>
      </c>
      <c r="H4178" s="1" t="str">
        <f>IF(I4178="","",COUNTIF($G$2:G4178,1))</f>
        <v/>
      </c>
    </row>
    <row r="4179" spans="1:8" x14ac:dyDescent="0.2">
      <c r="A4179" s="1" t="str">
        <f t="shared" si="130"/>
        <v/>
      </c>
      <c r="B4179" s="1" t="str">
        <f t="shared" si="131"/>
        <v/>
      </c>
      <c r="C4179" s="1" t="str">
        <f>IF(I4179="","",IF(J4179="OUT","",IF(COUNTIF($A$2:A4179,A4179)=1,1,"")))</f>
        <v/>
      </c>
      <c r="D4179" s="1" t="str">
        <f>IF(I4179="","",IF(J4179="IN","",IF(COUNTIF($A$2:A4179,A4179)=1,1,"")))</f>
        <v/>
      </c>
      <c r="E4179" s="1" t="str">
        <f>IF(I4179="","",IF(J4179="OUT","",IF(COUNTIF(B$2:$B4179,B4179)=1,1,"")))</f>
        <v/>
      </c>
      <c r="F4179" s="1" t="str">
        <f>IF(I4179="","",IF(J4179="IN","",IF(COUNTIF($B$2:B4179,B4179)=1,1,"")))</f>
        <v/>
      </c>
      <c r="G4179" s="1" t="str">
        <f>IF(I4179="","",COUNTIF($K$1:K4179,K4179))</f>
        <v/>
      </c>
      <c r="H4179" s="1" t="str">
        <f>IF(I4179="","",COUNTIF($G$2:G4179,1))</f>
        <v/>
      </c>
    </row>
    <row r="4180" spans="1:8" x14ac:dyDescent="0.2">
      <c r="A4180" s="1" t="str">
        <f t="shared" si="130"/>
        <v/>
      </c>
      <c r="B4180" s="1" t="str">
        <f t="shared" si="131"/>
        <v/>
      </c>
      <c r="C4180" s="1" t="str">
        <f>IF(I4180="","",IF(J4180="OUT","",IF(COUNTIF($A$2:A4180,A4180)=1,1,"")))</f>
        <v/>
      </c>
      <c r="D4180" s="1" t="str">
        <f>IF(I4180="","",IF(J4180="IN","",IF(COUNTIF($A$2:A4180,A4180)=1,1,"")))</f>
        <v/>
      </c>
      <c r="E4180" s="1" t="str">
        <f>IF(I4180="","",IF(J4180="OUT","",IF(COUNTIF(B$2:$B4180,B4180)=1,1,"")))</f>
        <v/>
      </c>
      <c r="F4180" s="1" t="str">
        <f>IF(I4180="","",IF(J4180="IN","",IF(COUNTIF($B$2:B4180,B4180)=1,1,"")))</f>
        <v/>
      </c>
      <c r="G4180" s="1" t="str">
        <f>IF(I4180="","",COUNTIF($K$1:K4180,K4180))</f>
        <v/>
      </c>
      <c r="H4180" s="1" t="str">
        <f>IF(I4180="","",COUNTIF($G$2:G4180,1))</f>
        <v/>
      </c>
    </row>
    <row r="4181" spans="1:8" x14ac:dyDescent="0.2">
      <c r="A4181" s="1" t="str">
        <f t="shared" si="130"/>
        <v/>
      </c>
      <c r="B4181" s="1" t="str">
        <f t="shared" si="131"/>
        <v/>
      </c>
      <c r="C4181" s="1" t="str">
        <f>IF(I4181="","",IF(J4181="OUT","",IF(COUNTIF($A$2:A4181,A4181)=1,1,"")))</f>
        <v/>
      </c>
      <c r="D4181" s="1" t="str">
        <f>IF(I4181="","",IF(J4181="IN","",IF(COUNTIF($A$2:A4181,A4181)=1,1,"")))</f>
        <v/>
      </c>
      <c r="E4181" s="1" t="str">
        <f>IF(I4181="","",IF(J4181="OUT","",IF(COUNTIF(B$2:$B4181,B4181)=1,1,"")))</f>
        <v/>
      </c>
      <c r="F4181" s="1" t="str">
        <f>IF(I4181="","",IF(J4181="IN","",IF(COUNTIF($B$2:B4181,B4181)=1,1,"")))</f>
        <v/>
      </c>
      <c r="G4181" s="1" t="str">
        <f>IF(I4181="","",COUNTIF($K$1:K4181,K4181))</f>
        <v/>
      </c>
      <c r="H4181" s="1" t="str">
        <f>IF(I4181="","",COUNTIF($G$2:G4181,1))</f>
        <v/>
      </c>
    </row>
    <row r="4182" spans="1:8" x14ac:dyDescent="0.2">
      <c r="A4182" s="1" t="str">
        <f t="shared" si="130"/>
        <v/>
      </c>
      <c r="B4182" s="1" t="str">
        <f t="shared" si="131"/>
        <v/>
      </c>
      <c r="C4182" s="1" t="str">
        <f>IF(I4182="","",IF(J4182="OUT","",IF(COUNTIF($A$2:A4182,A4182)=1,1,"")))</f>
        <v/>
      </c>
      <c r="D4182" s="1" t="str">
        <f>IF(I4182="","",IF(J4182="IN","",IF(COUNTIF($A$2:A4182,A4182)=1,1,"")))</f>
        <v/>
      </c>
      <c r="E4182" s="1" t="str">
        <f>IF(I4182="","",IF(J4182="OUT","",IF(COUNTIF(B$2:$B4182,B4182)=1,1,"")))</f>
        <v/>
      </c>
      <c r="F4182" s="1" t="str">
        <f>IF(I4182="","",IF(J4182="IN","",IF(COUNTIF($B$2:B4182,B4182)=1,1,"")))</f>
        <v/>
      </c>
      <c r="G4182" s="1" t="str">
        <f>IF(I4182="","",COUNTIF($K$1:K4182,K4182))</f>
        <v/>
      </c>
      <c r="H4182" s="1" t="str">
        <f>IF(I4182="","",COUNTIF($G$2:G4182,1))</f>
        <v/>
      </c>
    </row>
    <row r="4183" spans="1:8" x14ac:dyDescent="0.2">
      <c r="A4183" s="1" t="str">
        <f t="shared" si="130"/>
        <v/>
      </c>
      <c r="B4183" s="1" t="str">
        <f t="shared" si="131"/>
        <v/>
      </c>
      <c r="C4183" s="1" t="str">
        <f>IF(I4183="","",IF(J4183="OUT","",IF(COUNTIF($A$2:A4183,A4183)=1,1,"")))</f>
        <v/>
      </c>
      <c r="D4183" s="1" t="str">
        <f>IF(I4183="","",IF(J4183="IN","",IF(COUNTIF($A$2:A4183,A4183)=1,1,"")))</f>
        <v/>
      </c>
      <c r="E4183" s="1" t="str">
        <f>IF(I4183="","",IF(J4183="OUT","",IF(COUNTIF(B$2:$B4183,B4183)=1,1,"")))</f>
        <v/>
      </c>
      <c r="F4183" s="1" t="str">
        <f>IF(I4183="","",IF(J4183="IN","",IF(COUNTIF($B$2:B4183,B4183)=1,1,"")))</f>
        <v/>
      </c>
      <c r="G4183" s="1" t="str">
        <f>IF(I4183="","",COUNTIF($K$1:K4183,K4183))</f>
        <v/>
      </c>
      <c r="H4183" s="1" t="str">
        <f>IF(I4183="","",COUNTIF($G$2:G4183,1))</f>
        <v/>
      </c>
    </row>
    <row r="4184" spans="1:8" x14ac:dyDescent="0.2">
      <c r="A4184" s="1" t="str">
        <f t="shared" si="130"/>
        <v/>
      </c>
      <c r="B4184" s="1" t="str">
        <f t="shared" si="131"/>
        <v/>
      </c>
      <c r="C4184" s="1" t="str">
        <f>IF(I4184="","",IF(J4184="OUT","",IF(COUNTIF($A$2:A4184,A4184)=1,1,"")))</f>
        <v/>
      </c>
      <c r="D4184" s="1" t="str">
        <f>IF(I4184="","",IF(J4184="IN","",IF(COUNTIF($A$2:A4184,A4184)=1,1,"")))</f>
        <v/>
      </c>
      <c r="E4184" s="1" t="str">
        <f>IF(I4184="","",IF(J4184="OUT","",IF(COUNTIF(B$2:$B4184,B4184)=1,1,"")))</f>
        <v/>
      </c>
      <c r="F4184" s="1" t="str">
        <f>IF(I4184="","",IF(J4184="IN","",IF(COUNTIF($B$2:B4184,B4184)=1,1,"")))</f>
        <v/>
      </c>
      <c r="G4184" s="1" t="str">
        <f>IF(I4184="","",COUNTIF($K$1:K4184,K4184))</f>
        <v/>
      </c>
      <c r="H4184" s="1" t="str">
        <f>IF(I4184="","",COUNTIF($G$2:G4184,1))</f>
        <v/>
      </c>
    </row>
    <row r="4185" spans="1:8" x14ac:dyDescent="0.2">
      <c r="A4185" s="1" t="str">
        <f t="shared" si="130"/>
        <v/>
      </c>
      <c r="B4185" s="1" t="str">
        <f t="shared" si="131"/>
        <v/>
      </c>
      <c r="C4185" s="1" t="str">
        <f>IF(I4185="","",IF(J4185="OUT","",IF(COUNTIF($A$2:A4185,A4185)=1,1,"")))</f>
        <v/>
      </c>
      <c r="D4185" s="1" t="str">
        <f>IF(I4185="","",IF(J4185="IN","",IF(COUNTIF($A$2:A4185,A4185)=1,1,"")))</f>
        <v/>
      </c>
      <c r="E4185" s="1" t="str">
        <f>IF(I4185="","",IF(J4185="OUT","",IF(COUNTIF(B$2:$B4185,B4185)=1,1,"")))</f>
        <v/>
      </c>
      <c r="F4185" s="1" t="str">
        <f>IF(I4185="","",IF(J4185="IN","",IF(COUNTIF($B$2:B4185,B4185)=1,1,"")))</f>
        <v/>
      </c>
      <c r="G4185" s="1" t="str">
        <f>IF(I4185="","",COUNTIF($K$1:K4185,K4185))</f>
        <v/>
      </c>
      <c r="H4185" s="1" t="str">
        <f>IF(I4185="","",COUNTIF($G$2:G4185,1))</f>
        <v/>
      </c>
    </row>
    <row r="4186" spans="1:8" x14ac:dyDescent="0.2">
      <c r="A4186" s="1" t="str">
        <f t="shared" si="130"/>
        <v/>
      </c>
      <c r="B4186" s="1" t="str">
        <f t="shared" si="131"/>
        <v/>
      </c>
      <c r="C4186" s="1" t="str">
        <f>IF(I4186="","",IF(J4186="OUT","",IF(COUNTIF($A$2:A4186,A4186)=1,1,"")))</f>
        <v/>
      </c>
      <c r="D4186" s="1" t="str">
        <f>IF(I4186="","",IF(J4186="IN","",IF(COUNTIF($A$2:A4186,A4186)=1,1,"")))</f>
        <v/>
      </c>
      <c r="E4186" s="1" t="str">
        <f>IF(I4186="","",IF(J4186="OUT","",IF(COUNTIF(B$2:$B4186,B4186)=1,1,"")))</f>
        <v/>
      </c>
      <c r="F4186" s="1" t="str">
        <f>IF(I4186="","",IF(J4186="IN","",IF(COUNTIF($B$2:B4186,B4186)=1,1,"")))</f>
        <v/>
      </c>
      <c r="G4186" s="1" t="str">
        <f>IF(I4186="","",COUNTIF($K$1:K4186,K4186))</f>
        <v/>
      </c>
      <c r="H4186" s="1" t="str">
        <f>IF(I4186="","",COUNTIF($G$2:G4186,1))</f>
        <v/>
      </c>
    </row>
    <row r="4187" spans="1:8" x14ac:dyDescent="0.2">
      <c r="A4187" s="1" t="str">
        <f t="shared" si="130"/>
        <v/>
      </c>
      <c r="B4187" s="1" t="str">
        <f t="shared" si="131"/>
        <v/>
      </c>
      <c r="C4187" s="1" t="str">
        <f>IF(I4187="","",IF(J4187="OUT","",IF(COUNTIF($A$2:A4187,A4187)=1,1,"")))</f>
        <v/>
      </c>
      <c r="D4187" s="1" t="str">
        <f>IF(I4187="","",IF(J4187="IN","",IF(COUNTIF($A$2:A4187,A4187)=1,1,"")))</f>
        <v/>
      </c>
      <c r="E4187" s="1" t="str">
        <f>IF(I4187="","",IF(J4187="OUT","",IF(COUNTIF(B$2:$B4187,B4187)=1,1,"")))</f>
        <v/>
      </c>
      <c r="F4187" s="1" t="str">
        <f>IF(I4187="","",IF(J4187="IN","",IF(COUNTIF($B$2:B4187,B4187)=1,1,"")))</f>
        <v/>
      </c>
      <c r="G4187" s="1" t="str">
        <f>IF(I4187="","",COUNTIF($K$1:K4187,K4187))</f>
        <v/>
      </c>
      <c r="H4187" s="1" t="str">
        <f>IF(I4187="","",COUNTIF($G$2:G4187,1))</f>
        <v/>
      </c>
    </row>
    <row r="4188" spans="1:8" x14ac:dyDescent="0.2">
      <c r="A4188" s="1" t="str">
        <f t="shared" si="130"/>
        <v/>
      </c>
      <c r="B4188" s="1" t="str">
        <f t="shared" si="131"/>
        <v/>
      </c>
      <c r="C4188" s="1" t="str">
        <f>IF(I4188="","",IF(J4188="OUT","",IF(COUNTIF($A$2:A4188,A4188)=1,1,"")))</f>
        <v/>
      </c>
      <c r="D4188" s="1" t="str">
        <f>IF(I4188="","",IF(J4188="IN","",IF(COUNTIF($A$2:A4188,A4188)=1,1,"")))</f>
        <v/>
      </c>
      <c r="E4188" s="1" t="str">
        <f>IF(I4188="","",IF(J4188="OUT","",IF(COUNTIF(B$2:$B4188,B4188)=1,1,"")))</f>
        <v/>
      </c>
      <c r="F4188" s="1" t="str">
        <f>IF(I4188="","",IF(J4188="IN","",IF(COUNTIF($B$2:B4188,B4188)=1,1,"")))</f>
        <v/>
      </c>
      <c r="G4188" s="1" t="str">
        <f>IF(I4188="","",COUNTIF($K$1:K4188,K4188))</f>
        <v/>
      </c>
      <c r="H4188" s="1" t="str">
        <f>IF(I4188="","",COUNTIF($G$2:G4188,1))</f>
        <v/>
      </c>
    </row>
    <row r="4189" spans="1:8" x14ac:dyDescent="0.2">
      <c r="A4189" s="1" t="str">
        <f t="shared" si="130"/>
        <v/>
      </c>
      <c r="B4189" s="1" t="str">
        <f t="shared" si="131"/>
        <v/>
      </c>
      <c r="C4189" s="1" t="str">
        <f>IF(I4189="","",IF(J4189="OUT","",IF(COUNTIF($A$2:A4189,A4189)=1,1,"")))</f>
        <v/>
      </c>
      <c r="D4189" s="1" t="str">
        <f>IF(I4189="","",IF(J4189="IN","",IF(COUNTIF($A$2:A4189,A4189)=1,1,"")))</f>
        <v/>
      </c>
      <c r="E4189" s="1" t="str">
        <f>IF(I4189="","",IF(J4189="OUT","",IF(COUNTIF(B$2:$B4189,B4189)=1,1,"")))</f>
        <v/>
      </c>
      <c r="F4189" s="1" t="str">
        <f>IF(I4189="","",IF(J4189="IN","",IF(COUNTIF($B$2:B4189,B4189)=1,1,"")))</f>
        <v/>
      </c>
      <c r="G4189" s="1" t="str">
        <f>IF(I4189="","",COUNTIF($K$1:K4189,K4189))</f>
        <v/>
      </c>
      <c r="H4189" s="1" t="str">
        <f>IF(I4189="","",COUNTIF($G$2:G4189,1))</f>
        <v/>
      </c>
    </row>
    <row r="4190" spans="1:8" x14ac:dyDescent="0.2">
      <c r="A4190" s="1" t="str">
        <f t="shared" si="130"/>
        <v/>
      </c>
      <c r="B4190" s="1" t="str">
        <f t="shared" si="131"/>
        <v/>
      </c>
      <c r="C4190" s="1" t="str">
        <f>IF(I4190="","",IF(J4190="OUT","",IF(COUNTIF($A$2:A4190,A4190)=1,1,"")))</f>
        <v/>
      </c>
      <c r="D4190" s="1" t="str">
        <f>IF(I4190="","",IF(J4190="IN","",IF(COUNTIF($A$2:A4190,A4190)=1,1,"")))</f>
        <v/>
      </c>
      <c r="E4190" s="1" t="str">
        <f>IF(I4190="","",IF(J4190="OUT","",IF(COUNTIF(B$2:$B4190,B4190)=1,1,"")))</f>
        <v/>
      </c>
      <c r="F4190" s="1" t="str">
        <f>IF(I4190="","",IF(J4190="IN","",IF(COUNTIF($B$2:B4190,B4190)=1,1,"")))</f>
        <v/>
      </c>
      <c r="G4190" s="1" t="str">
        <f>IF(I4190="","",COUNTIF($K$1:K4190,K4190))</f>
        <v/>
      </c>
      <c r="H4190" s="1" t="str">
        <f>IF(I4190="","",COUNTIF($G$2:G4190,1))</f>
        <v/>
      </c>
    </row>
    <row r="4191" spans="1:8" x14ac:dyDescent="0.2">
      <c r="A4191" s="1" t="str">
        <f t="shared" si="130"/>
        <v/>
      </c>
      <c r="B4191" s="1" t="str">
        <f t="shared" si="131"/>
        <v/>
      </c>
      <c r="C4191" s="1" t="str">
        <f>IF(I4191="","",IF(J4191="OUT","",IF(COUNTIF($A$2:A4191,A4191)=1,1,"")))</f>
        <v/>
      </c>
      <c r="D4191" s="1" t="str">
        <f>IF(I4191="","",IF(J4191="IN","",IF(COUNTIF($A$2:A4191,A4191)=1,1,"")))</f>
        <v/>
      </c>
      <c r="E4191" s="1" t="str">
        <f>IF(I4191="","",IF(J4191="OUT","",IF(COUNTIF(B$2:$B4191,B4191)=1,1,"")))</f>
        <v/>
      </c>
      <c r="F4191" s="1" t="str">
        <f>IF(I4191="","",IF(J4191="IN","",IF(COUNTIF($B$2:B4191,B4191)=1,1,"")))</f>
        <v/>
      </c>
      <c r="G4191" s="1" t="str">
        <f>IF(I4191="","",COUNTIF($K$1:K4191,K4191))</f>
        <v/>
      </c>
      <c r="H4191" s="1" t="str">
        <f>IF(I4191="","",COUNTIF($G$2:G4191,1))</f>
        <v/>
      </c>
    </row>
    <row r="4192" spans="1:8" x14ac:dyDescent="0.2">
      <c r="A4192" s="1" t="str">
        <f t="shared" si="130"/>
        <v/>
      </c>
      <c r="B4192" s="1" t="str">
        <f t="shared" si="131"/>
        <v/>
      </c>
      <c r="C4192" s="1" t="str">
        <f>IF(I4192="","",IF(J4192="OUT","",IF(COUNTIF($A$2:A4192,A4192)=1,1,"")))</f>
        <v/>
      </c>
      <c r="D4192" s="1" t="str">
        <f>IF(I4192="","",IF(J4192="IN","",IF(COUNTIF($A$2:A4192,A4192)=1,1,"")))</f>
        <v/>
      </c>
      <c r="E4192" s="1" t="str">
        <f>IF(I4192="","",IF(J4192="OUT","",IF(COUNTIF(B$2:$B4192,B4192)=1,1,"")))</f>
        <v/>
      </c>
      <c r="F4192" s="1" t="str">
        <f>IF(I4192="","",IF(J4192="IN","",IF(COUNTIF($B$2:B4192,B4192)=1,1,"")))</f>
        <v/>
      </c>
      <c r="G4192" s="1" t="str">
        <f>IF(I4192="","",COUNTIF($K$1:K4192,K4192))</f>
        <v/>
      </c>
      <c r="H4192" s="1" t="str">
        <f>IF(I4192="","",COUNTIF($G$2:G4192,1))</f>
        <v/>
      </c>
    </row>
    <row r="4193" spans="1:8" x14ac:dyDescent="0.2">
      <c r="A4193" s="1" t="str">
        <f t="shared" si="130"/>
        <v/>
      </c>
      <c r="B4193" s="1" t="str">
        <f t="shared" si="131"/>
        <v/>
      </c>
      <c r="C4193" s="1" t="str">
        <f>IF(I4193="","",IF(J4193="OUT","",IF(COUNTIF($A$2:A4193,A4193)=1,1,"")))</f>
        <v/>
      </c>
      <c r="D4193" s="1" t="str">
        <f>IF(I4193="","",IF(J4193="IN","",IF(COUNTIF($A$2:A4193,A4193)=1,1,"")))</f>
        <v/>
      </c>
      <c r="E4193" s="1" t="str">
        <f>IF(I4193="","",IF(J4193="OUT","",IF(COUNTIF(B$2:$B4193,B4193)=1,1,"")))</f>
        <v/>
      </c>
      <c r="F4193" s="1" t="str">
        <f>IF(I4193="","",IF(J4193="IN","",IF(COUNTIF($B$2:B4193,B4193)=1,1,"")))</f>
        <v/>
      </c>
      <c r="G4193" s="1" t="str">
        <f>IF(I4193="","",COUNTIF($K$1:K4193,K4193))</f>
        <v/>
      </c>
      <c r="H4193" s="1" t="str">
        <f>IF(I4193="","",COUNTIF($G$2:G4193,1))</f>
        <v/>
      </c>
    </row>
    <row r="4194" spans="1:8" x14ac:dyDescent="0.2">
      <c r="A4194" s="1" t="str">
        <f t="shared" si="130"/>
        <v/>
      </c>
      <c r="B4194" s="1" t="str">
        <f t="shared" si="131"/>
        <v/>
      </c>
      <c r="C4194" s="1" t="str">
        <f>IF(I4194="","",IF(J4194="OUT","",IF(COUNTIF($A$2:A4194,A4194)=1,1,"")))</f>
        <v/>
      </c>
      <c r="D4194" s="1" t="str">
        <f>IF(I4194="","",IF(J4194="IN","",IF(COUNTIF($A$2:A4194,A4194)=1,1,"")))</f>
        <v/>
      </c>
      <c r="E4194" s="1" t="str">
        <f>IF(I4194="","",IF(J4194="OUT","",IF(COUNTIF(B$2:$B4194,B4194)=1,1,"")))</f>
        <v/>
      </c>
      <c r="F4194" s="1" t="str">
        <f>IF(I4194="","",IF(J4194="IN","",IF(COUNTIF($B$2:B4194,B4194)=1,1,"")))</f>
        <v/>
      </c>
      <c r="G4194" s="1" t="str">
        <f>IF(I4194="","",COUNTIF($K$1:K4194,K4194))</f>
        <v/>
      </c>
      <c r="H4194" s="1" t="str">
        <f>IF(I4194="","",COUNTIF($G$2:G4194,1))</f>
        <v/>
      </c>
    </row>
    <row r="4195" spans="1:8" x14ac:dyDescent="0.2">
      <c r="A4195" s="1" t="str">
        <f t="shared" si="130"/>
        <v/>
      </c>
      <c r="B4195" s="1" t="str">
        <f t="shared" si="131"/>
        <v/>
      </c>
      <c r="C4195" s="1" t="str">
        <f>IF(I4195="","",IF(J4195="OUT","",IF(COUNTIF($A$2:A4195,A4195)=1,1,"")))</f>
        <v/>
      </c>
      <c r="D4195" s="1" t="str">
        <f>IF(I4195="","",IF(J4195="IN","",IF(COUNTIF($A$2:A4195,A4195)=1,1,"")))</f>
        <v/>
      </c>
      <c r="E4195" s="1" t="str">
        <f>IF(I4195="","",IF(J4195="OUT","",IF(COUNTIF(B$2:$B4195,B4195)=1,1,"")))</f>
        <v/>
      </c>
      <c r="F4195" s="1" t="str">
        <f>IF(I4195="","",IF(J4195="IN","",IF(COUNTIF($B$2:B4195,B4195)=1,1,"")))</f>
        <v/>
      </c>
      <c r="G4195" s="1" t="str">
        <f>IF(I4195="","",COUNTIF($K$1:K4195,K4195))</f>
        <v/>
      </c>
      <c r="H4195" s="1" t="str">
        <f>IF(I4195="","",COUNTIF($G$2:G4195,1))</f>
        <v/>
      </c>
    </row>
    <row r="4196" spans="1:8" x14ac:dyDescent="0.2">
      <c r="A4196" s="1" t="str">
        <f t="shared" ref="A4196:A4259" si="132">IF(I4196="","",L4196&amp;"-"&amp;K4196&amp;"-"&amp;I4196&amp;"-"&amp;J4196)</f>
        <v/>
      </c>
      <c r="B4196" s="1" t="str">
        <f t="shared" ref="B4196:B4259" si="133">IF(I4196="","",L4196&amp;"-"&amp;K4196&amp;"-"&amp;J4196)</f>
        <v/>
      </c>
      <c r="C4196" s="1" t="str">
        <f>IF(I4196="","",IF(J4196="OUT","",IF(COUNTIF($A$2:A4196,A4196)=1,1,"")))</f>
        <v/>
      </c>
      <c r="D4196" s="1" t="str">
        <f>IF(I4196="","",IF(J4196="IN","",IF(COUNTIF($A$2:A4196,A4196)=1,1,"")))</f>
        <v/>
      </c>
      <c r="E4196" s="1" t="str">
        <f>IF(I4196="","",IF(J4196="OUT","",IF(COUNTIF(B$2:$B4196,B4196)=1,1,"")))</f>
        <v/>
      </c>
      <c r="F4196" s="1" t="str">
        <f>IF(I4196="","",IF(J4196="IN","",IF(COUNTIF($B$2:B4196,B4196)=1,1,"")))</f>
        <v/>
      </c>
      <c r="G4196" s="1" t="str">
        <f>IF(I4196="","",COUNTIF($K$1:K4196,K4196))</f>
        <v/>
      </c>
      <c r="H4196" s="1" t="str">
        <f>IF(I4196="","",COUNTIF($G$2:G4196,1))</f>
        <v/>
      </c>
    </row>
    <row r="4197" spans="1:8" x14ac:dyDescent="0.2">
      <c r="A4197" s="1" t="str">
        <f t="shared" si="132"/>
        <v/>
      </c>
      <c r="B4197" s="1" t="str">
        <f t="shared" si="133"/>
        <v/>
      </c>
      <c r="C4197" s="1" t="str">
        <f>IF(I4197="","",IF(J4197="OUT","",IF(COUNTIF($A$2:A4197,A4197)=1,1,"")))</f>
        <v/>
      </c>
      <c r="D4197" s="1" t="str">
        <f>IF(I4197="","",IF(J4197="IN","",IF(COUNTIF($A$2:A4197,A4197)=1,1,"")))</f>
        <v/>
      </c>
      <c r="E4197" s="1" t="str">
        <f>IF(I4197="","",IF(J4197="OUT","",IF(COUNTIF(B$2:$B4197,B4197)=1,1,"")))</f>
        <v/>
      </c>
      <c r="F4197" s="1" t="str">
        <f>IF(I4197="","",IF(J4197="IN","",IF(COUNTIF($B$2:B4197,B4197)=1,1,"")))</f>
        <v/>
      </c>
      <c r="G4197" s="1" t="str">
        <f>IF(I4197="","",COUNTIF($K$1:K4197,K4197))</f>
        <v/>
      </c>
      <c r="H4197" s="1" t="str">
        <f>IF(I4197="","",COUNTIF($G$2:G4197,1))</f>
        <v/>
      </c>
    </row>
    <row r="4198" spans="1:8" x14ac:dyDescent="0.2">
      <c r="A4198" s="1" t="str">
        <f t="shared" si="132"/>
        <v/>
      </c>
      <c r="B4198" s="1" t="str">
        <f t="shared" si="133"/>
        <v/>
      </c>
      <c r="C4198" s="1" t="str">
        <f>IF(I4198="","",IF(J4198="OUT","",IF(COUNTIF($A$2:A4198,A4198)=1,1,"")))</f>
        <v/>
      </c>
      <c r="D4198" s="1" t="str">
        <f>IF(I4198="","",IF(J4198="IN","",IF(COUNTIF($A$2:A4198,A4198)=1,1,"")))</f>
        <v/>
      </c>
      <c r="E4198" s="1" t="str">
        <f>IF(I4198="","",IF(J4198="OUT","",IF(COUNTIF(B$2:$B4198,B4198)=1,1,"")))</f>
        <v/>
      </c>
      <c r="F4198" s="1" t="str">
        <f>IF(I4198="","",IF(J4198="IN","",IF(COUNTIF($B$2:B4198,B4198)=1,1,"")))</f>
        <v/>
      </c>
      <c r="G4198" s="1" t="str">
        <f>IF(I4198="","",COUNTIF($K$1:K4198,K4198))</f>
        <v/>
      </c>
      <c r="H4198" s="1" t="str">
        <f>IF(I4198="","",COUNTIF($G$2:G4198,1))</f>
        <v/>
      </c>
    </row>
    <row r="4199" spans="1:8" x14ac:dyDescent="0.2">
      <c r="A4199" s="1" t="str">
        <f t="shared" si="132"/>
        <v/>
      </c>
      <c r="B4199" s="1" t="str">
        <f t="shared" si="133"/>
        <v/>
      </c>
      <c r="C4199" s="1" t="str">
        <f>IF(I4199="","",IF(J4199="OUT","",IF(COUNTIF($A$2:A4199,A4199)=1,1,"")))</f>
        <v/>
      </c>
      <c r="D4199" s="1" t="str">
        <f>IF(I4199="","",IF(J4199="IN","",IF(COUNTIF($A$2:A4199,A4199)=1,1,"")))</f>
        <v/>
      </c>
      <c r="E4199" s="1" t="str">
        <f>IF(I4199="","",IF(J4199="OUT","",IF(COUNTIF(B$2:$B4199,B4199)=1,1,"")))</f>
        <v/>
      </c>
      <c r="F4199" s="1" t="str">
        <f>IF(I4199="","",IF(J4199="IN","",IF(COUNTIF($B$2:B4199,B4199)=1,1,"")))</f>
        <v/>
      </c>
      <c r="G4199" s="1" t="str">
        <f>IF(I4199="","",COUNTIF($K$1:K4199,K4199))</f>
        <v/>
      </c>
      <c r="H4199" s="1" t="str">
        <f>IF(I4199="","",COUNTIF($G$2:G4199,1))</f>
        <v/>
      </c>
    </row>
    <row r="4200" spans="1:8" x14ac:dyDescent="0.2">
      <c r="A4200" s="1" t="str">
        <f t="shared" si="132"/>
        <v/>
      </c>
      <c r="B4200" s="1" t="str">
        <f t="shared" si="133"/>
        <v/>
      </c>
      <c r="C4200" s="1" t="str">
        <f>IF(I4200="","",IF(J4200="OUT","",IF(COUNTIF($A$2:A4200,A4200)=1,1,"")))</f>
        <v/>
      </c>
      <c r="D4200" s="1" t="str">
        <f>IF(I4200="","",IF(J4200="IN","",IF(COUNTIF($A$2:A4200,A4200)=1,1,"")))</f>
        <v/>
      </c>
      <c r="E4200" s="1" t="str">
        <f>IF(I4200="","",IF(J4200="OUT","",IF(COUNTIF(B$2:$B4200,B4200)=1,1,"")))</f>
        <v/>
      </c>
      <c r="F4200" s="1" t="str">
        <f>IF(I4200="","",IF(J4200="IN","",IF(COUNTIF($B$2:B4200,B4200)=1,1,"")))</f>
        <v/>
      </c>
      <c r="G4200" s="1" t="str">
        <f>IF(I4200="","",COUNTIF($K$1:K4200,K4200))</f>
        <v/>
      </c>
      <c r="H4200" s="1" t="str">
        <f>IF(I4200="","",COUNTIF($G$2:G4200,1))</f>
        <v/>
      </c>
    </row>
    <row r="4201" spans="1:8" x14ac:dyDescent="0.2">
      <c r="A4201" s="1" t="str">
        <f t="shared" si="132"/>
        <v/>
      </c>
      <c r="B4201" s="1" t="str">
        <f t="shared" si="133"/>
        <v/>
      </c>
      <c r="C4201" s="1" t="str">
        <f>IF(I4201="","",IF(J4201="OUT","",IF(COUNTIF($A$2:A4201,A4201)=1,1,"")))</f>
        <v/>
      </c>
      <c r="D4201" s="1" t="str">
        <f>IF(I4201="","",IF(J4201="IN","",IF(COUNTIF($A$2:A4201,A4201)=1,1,"")))</f>
        <v/>
      </c>
      <c r="E4201" s="1" t="str">
        <f>IF(I4201="","",IF(J4201="OUT","",IF(COUNTIF(B$2:$B4201,B4201)=1,1,"")))</f>
        <v/>
      </c>
      <c r="F4201" s="1" t="str">
        <f>IF(I4201="","",IF(J4201="IN","",IF(COUNTIF($B$2:B4201,B4201)=1,1,"")))</f>
        <v/>
      </c>
      <c r="G4201" s="1" t="str">
        <f>IF(I4201="","",COUNTIF($K$1:K4201,K4201))</f>
        <v/>
      </c>
      <c r="H4201" s="1" t="str">
        <f>IF(I4201="","",COUNTIF($G$2:G4201,1))</f>
        <v/>
      </c>
    </row>
    <row r="4202" spans="1:8" x14ac:dyDescent="0.2">
      <c r="A4202" s="1" t="str">
        <f t="shared" si="132"/>
        <v/>
      </c>
      <c r="B4202" s="1" t="str">
        <f t="shared" si="133"/>
        <v/>
      </c>
      <c r="C4202" s="1" t="str">
        <f>IF(I4202="","",IF(J4202="OUT","",IF(COUNTIF($A$2:A4202,A4202)=1,1,"")))</f>
        <v/>
      </c>
      <c r="D4202" s="1" t="str">
        <f>IF(I4202="","",IF(J4202="IN","",IF(COUNTIF($A$2:A4202,A4202)=1,1,"")))</f>
        <v/>
      </c>
      <c r="E4202" s="1" t="str">
        <f>IF(I4202="","",IF(J4202="OUT","",IF(COUNTIF(B$2:$B4202,B4202)=1,1,"")))</f>
        <v/>
      </c>
      <c r="F4202" s="1" t="str">
        <f>IF(I4202="","",IF(J4202="IN","",IF(COUNTIF($B$2:B4202,B4202)=1,1,"")))</f>
        <v/>
      </c>
      <c r="G4202" s="1" t="str">
        <f>IF(I4202="","",COUNTIF($K$1:K4202,K4202))</f>
        <v/>
      </c>
      <c r="H4202" s="1" t="str">
        <f>IF(I4202="","",COUNTIF($G$2:G4202,1))</f>
        <v/>
      </c>
    </row>
    <row r="4203" spans="1:8" x14ac:dyDescent="0.2">
      <c r="A4203" s="1" t="str">
        <f t="shared" si="132"/>
        <v/>
      </c>
      <c r="B4203" s="1" t="str">
        <f t="shared" si="133"/>
        <v/>
      </c>
      <c r="C4203" s="1" t="str">
        <f>IF(I4203="","",IF(J4203="OUT","",IF(COUNTIF($A$2:A4203,A4203)=1,1,"")))</f>
        <v/>
      </c>
      <c r="D4203" s="1" t="str">
        <f>IF(I4203="","",IF(J4203="IN","",IF(COUNTIF($A$2:A4203,A4203)=1,1,"")))</f>
        <v/>
      </c>
      <c r="E4203" s="1" t="str">
        <f>IF(I4203="","",IF(J4203="OUT","",IF(COUNTIF(B$2:$B4203,B4203)=1,1,"")))</f>
        <v/>
      </c>
      <c r="F4203" s="1" t="str">
        <f>IF(I4203="","",IF(J4203="IN","",IF(COUNTIF($B$2:B4203,B4203)=1,1,"")))</f>
        <v/>
      </c>
      <c r="G4203" s="1" t="str">
        <f>IF(I4203="","",COUNTIF($K$1:K4203,K4203))</f>
        <v/>
      </c>
      <c r="H4203" s="1" t="str">
        <f>IF(I4203="","",COUNTIF($G$2:G4203,1))</f>
        <v/>
      </c>
    </row>
    <row r="4204" spans="1:8" x14ac:dyDescent="0.2">
      <c r="A4204" s="1" t="str">
        <f t="shared" si="132"/>
        <v/>
      </c>
      <c r="B4204" s="1" t="str">
        <f t="shared" si="133"/>
        <v/>
      </c>
      <c r="C4204" s="1" t="str">
        <f>IF(I4204="","",IF(J4204="OUT","",IF(COUNTIF($A$2:A4204,A4204)=1,1,"")))</f>
        <v/>
      </c>
      <c r="D4204" s="1" t="str">
        <f>IF(I4204="","",IF(J4204="IN","",IF(COUNTIF($A$2:A4204,A4204)=1,1,"")))</f>
        <v/>
      </c>
      <c r="E4204" s="1" t="str">
        <f>IF(I4204="","",IF(J4204="OUT","",IF(COUNTIF(B$2:$B4204,B4204)=1,1,"")))</f>
        <v/>
      </c>
      <c r="F4204" s="1" t="str">
        <f>IF(I4204="","",IF(J4204="IN","",IF(COUNTIF($B$2:B4204,B4204)=1,1,"")))</f>
        <v/>
      </c>
      <c r="G4204" s="1" t="str">
        <f>IF(I4204="","",COUNTIF($K$1:K4204,K4204))</f>
        <v/>
      </c>
      <c r="H4204" s="1" t="str">
        <f>IF(I4204="","",COUNTIF($G$2:G4204,1))</f>
        <v/>
      </c>
    </row>
    <row r="4205" spans="1:8" x14ac:dyDescent="0.2">
      <c r="A4205" s="1" t="str">
        <f t="shared" si="132"/>
        <v/>
      </c>
      <c r="B4205" s="1" t="str">
        <f t="shared" si="133"/>
        <v/>
      </c>
      <c r="C4205" s="1" t="str">
        <f>IF(I4205="","",IF(J4205="OUT","",IF(COUNTIF($A$2:A4205,A4205)=1,1,"")))</f>
        <v/>
      </c>
      <c r="D4205" s="1" t="str">
        <f>IF(I4205="","",IF(J4205="IN","",IF(COUNTIF($A$2:A4205,A4205)=1,1,"")))</f>
        <v/>
      </c>
      <c r="E4205" s="1" t="str">
        <f>IF(I4205="","",IF(J4205="OUT","",IF(COUNTIF(B$2:$B4205,B4205)=1,1,"")))</f>
        <v/>
      </c>
      <c r="F4205" s="1" t="str">
        <f>IF(I4205="","",IF(J4205="IN","",IF(COUNTIF($B$2:B4205,B4205)=1,1,"")))</f>
        <v/>
      </c>
      <c r="G4205" s="1" t="str">
        <f>IF(I4205="","",COUNTIF($K$1:K4205,K4205))</f>
        <v/>
      </c>
      <c r="H4205" s="1" t="str">
        <f>IF(I4205="","",COUNTIF($G$2:G4205,1))</f>
        <v/>
      </c>
    </row>
    <row r="4206" spans="1:8" x14ac:dyDescent="0.2">
      <c r="A4206" s="1" t="str">
        <f t="shared" si="132"/>
        <v/>
      </c>
      <c r="B4206" s="1" t="str">
        <f t="shared" si="133"/>
        <v/>
      </c>
      <c r="C4206" s="1" t="str">
        <f>IF(I4206="","",IF(J4206="OUT","",IF(COUNTIF($A$2:A4206,A4206)=1,1,"")))</f>
        <v/>
      </c>
      <c r="D4206" s="1" t="str">
        <f>IF(I4206="","",IF(J4206="IN","",IF(COUNTIF($A$2:A4206,A4206)=1,1,"")))</f>
        <v/>
      </c>
      <c r="E4206" s="1" t="str">
        <f>IF(I4206="","",IF(J4206="OUT","",IF(COUNTIF(B$2:$B4206,B4206)=1,1,"")))</f>
        <v/>
      </c>
      <c r="F4206" s="1" t="str">
        <f>IF(I4206="","",IF(J4206="IN","",IF(COUNTIF($B$2:B4206,B4206)=1,1,"")))</f>
        <v/>
      </c>
      <c r="G4206" s="1" t="str">
        <f>IF(I4206="","",COUNTIF($K$1:K4206,K4206))</f>
        <v/>
      </c>
      <c r="H4206" s="1" t="str">
        <f>IF(I4206="","",COUNTIF($G$2:G4206,1))</f>
        <v/>
      </c>
    </row>
    <row r="4207" spans="1:8" x14ac:dyDescent="0.2">
      <c r="A4207" s="1" t="str">
        <f t="shared" si="132"/>
        <v/>
      </c>
      <c r="B4207" s="1" t="str">
        <f t="shared" si="133"/>
        <v/>
      </c>
      <c r="C4207" s="1" t="str">
        <f>IF(I4207="","",IF(J4207="OUT","",IF(COUNTIF($A$2:A4207,A4207)=1,1,"")))</f>
        <v/>
      </c>
      <c r="D4207" s="1" t="str">
        <f>IF(I4207="","",IF(J4207="IN","",IF(COUNTIF($A$2:A4207,A4207)=1,1,"")))</f>
        <v/>
      </c>
      <c r="E4207" s="1" t="str">
        <f>IF(I4207="","",IF(J4207="OUT","",IF(COUNTIF(B$2:$B4207,B4207)=1,1,"")))</f>
        <v/>
      </c>
      <c r="F4207" s="1" t="str">
        <f>IF(I4207="","",IF(J4207="IN","",IF(COUNTIF($B$2:B4207,B4207)=1,1,"")))</f>
        <v/>
      </c>
      <c r="G4207" s="1" t="str">
        <f>IF(I4207="","",COUNTIF($K$1:K4207,K4207))</f>
        <v/>
      </c>
      <c r="H4207" s="1" t="str">
        <f>IF(I4207="","",COUNTIF($G$2:G4207,1))</f>
        <v/>
      </c>
    </row>
    <row r="4208" spans="1:8" x14ac:dyDescent="0.2">
      <c r="A4208" s="1" t="str">
        <f t="shared" si="132"/>
        <v/>
      </c>
      <c r="B4208" s="1" t="str">
        <f t="shared" si="133"/>
        <v/>
      </c>
      <c r="C4208" s="1" t="str">
        <f>IF(I4208="","",IF(J4208="OUT","",IF(COUNTIF($A$2:A4208,A4208)=1,1,"")))</f>
        <v/>
      </c>
      <c r="D4208" s="1" t="str">
        <f>IF(I4208="","",IF(J4208="IN","",IF(COUNTIF($A$2:A4208,A4208)=1,1,"")))</f>
        <v/>
      </c>
      <c r="E4208" s="1" t="str">
        <f>IF(I4208="","",IF(J4208="OUT","",IF(COUNTIF(B$2:$B4208,B4208)=1,1,"")))</f>
        <v/>
      </c>
      <c r="F4208" s="1" t="str">
        <f>IF(I4208="","",IF(J4208="IN","",IF(COUNTIF($B$2:B4208,B4208)=1,1,"")))</f>
        <v/>
      </c>
      <c r="G4208" s="1" t="str">
        <f>IF(I4208="","",COUNTIF($K$1:K4208,K4208))</f>
        <v/>
      </c>
      <c r="H4208" s="1" t="str">
        <f>IF(I4208="","",COUNTIF($G$2:G4208,1))</f>
        <v/>
      </c>
    </row>
    <row r="4209" spans="1:8" x14ac:dyDescent="0.2">
      <c r="A4209" s="1" t="str">
        <f t="shared" si="132"/>
        <v/>
      </c>
      <c r="B4209" s="1" t="str">
        <f t="shared" si="133"/>
        <v/>
      </c>
      <c r="C4209" s="1" t="str">
        <f>IF(I4209="","",IF(J4209="OUT","",IF(COUNTIF($A$2:A4209,A4209)=1,1,"")))</f>
        <v/>
      </c>
      <c r="D4209" s="1" t="str">
        <f>IF(I4209="","",IF(J4209="IN","",IF(COUNTIF($A$2:A4209,A4209)=1,1,"")))</f>
        <v/>
      </c>
      <c r="E4209" s="1" t="str">
        <f>IF(I4209="","",IF(J4209="OUT","",IF(COUNTIF(B$2:$B4209,B4209)=1,1,"")))</f>
        <v/>
      </c>
      <c r="F4209" s="1" t="str">
        <f>IF(I4209="","",IF(J4209="IN","",IF(COUNTIF($B$2:B4209,B4209)=1,1,"")))</f>
        <v/>
      </c>
      <c r="G4209" s="1" t="str">
        <f>IF(I4209="","",COUNTIF($K$1:K4209,K4209))</f>
        <v/>
      </c>
      <c r="H4209" s="1" t="str">
        <f>IF(I4209="","",COUNTIF($G$2:G4209,1))</f>
        <v/>
      </c>
    </row>
    <row r="4210" spans="1:8" x14ac:dyDescent="0.2">
      <c r="A4210" s="1" t="str">
        <f t="shared" si="132"/>
        <v/>
      </c>
      <c r="B4210" s="1" t="str">
        <f t="shared" si="133"/>
        <v/>
      </c>
      <c r="C4210" s="1" t="str">
        <f>IF(I4210="","",IF(J4210="OUT","",IF(COUNTIF($A$2:A4210,A4210)=1,1,"")))</f>
        <v/>
      </c>
      <c r="D4210" s="1" t="str">
        <f>IF(I4210="","",IF(J4210="IN","",IF(COUNTIF($A$2:A4210,A4210)=1,1,"")))</f>
        <v/>
      </c>
      <c r="E4210" s="1" t="str">
        <f>IF(I4210="","",IF(J4210="OUT","",IF(COUNTIF(B$2:$B4210,B4210)=1,1,"")))</f>
        <v/>
      </c>
      <c r="F4210" s="1" t="str">
        <f>IF(I4210="","",IF(J4210="IN","",IF(COUNTIF($B$2:B4210,B4210)=1,1,"")))</f>
        <v/>
      </c>
      <c r="G4210" s="1" t="str">
        <f>IF(I4210="","",COUNTIF($K$1:K4210,K4210))</f>
        <v/>
      </c>
      <c r="H4210" s="1" t="str">
        <f>IF(I4210="","",COUNTIF($G$2:G4210,1))</f>
        <v/>
      </c>
    </row>
    <row r="4211" spans="1:8" x14ac:dyDescent="0.2">
      <c r="A4211" s="1" t="str">
        <f t="shared" si="132"/>
        <v/>
      </c>
      <c r="B4211" s="1" t="str">
        <f t="shared" si="133"/>
        <v/>
      </c>
      <c r="C4211" s="1" t="str">
        <f>IF(I4211="","",IF(J4211="OUT","",IF(COUNTIF($A$2:A4211,A4211)=1,1,"")))</f>
        <v/>
      </c>
      <c r="D4211" s="1" t="str">
        <f>IF(I4211="","",IF(J4211="IN","",IF(COUNTIF($A$2:A4211,A4211)=1,1,"")))</f>
        <v/>
      </c>
      <c r="E4211" s="1" t="str">
        <f>IF(I4211="","",IF(J4211="OUT","",IF(COUNTIF(B$2:$B4211,B4211)=1,1,"")))</f>
        <v/>
      </c>
      <c r="F4211" s="1" t="str">
        <f>IF(I4211="","",IF(J4211="IN","",IF(COUNTIF($B$2:B4211,B4211)=1,1,"")))</f>
        <v/>
      </c>
      <c r="G4211" s="1" t="str">
        <f>IF(I4211="","",COUNTIF($K$1:K4211,K4211))</f>
        <v/>
      </c>
      <c r="H4211" s="1" t="str">
        <f>IF(I4211="","",COUNTIF($G$2:G4211,1))</f>
        <v/>
      </c>
    </row>
    <row r="4212" spans="1:8" x14ac:dyDescent="0.2">
      <c r="A4212" s="1" t="str">
        <f t="shared" si="132"/>
        <v/>
      </c>
      <c r="B4212" s="1" t="str">
        <f t="shared" si="133"/>
        <v/>
      </c>
      <c r="C4212" s="1" t="str">
        <f>IF(I4212="","",IF(J4212="OUT","",IF(COUNTIF($A$2:A4212,A4212)=1,1,"")))</f>
        <v/>
      </c>
      <c r="D4212" s="1" t="str">
        <f>IF(I4212="","",IF(J4212="IN","",IF(COUNTIF($A$2:A4212,A4212)=1,1,"")))</f>
        <v/>
      </c>
      <c r="E4212" s="1" t="str">
        <f>IF(I4212="","",IF(J4212="OUT","",IF(COUNTIF(B$2:$B4212,B4212)=1,1,"")))</f>
        <v/>
      </c>
      <c r="F4212" s="1" t="str">
        <f>IF(I4212="","",IF(J4212="IN","",IF(COUNTIF($B$2:B4212,B4212)=1,1,"")))</f>
        <v/>
      </c>
      <c r="G4212" s="1" t="str">
        <f>IF(I4212="","",COUNTIF($K$1:K4212,K4212))</f>
        <v/>
      </c>
      <c r="H4212" s="1" t="str">
        <f>IF(I4212="","",COUNTIF($G$2:G4212,1))</f>
        <v/>
      </c>
    </row>
    <row r="4213" spans="1:8" x14ac:dyDescent="0.2">
      <c r="A4213" s="1" t="str">
        <f t="shared" si="132"/>
        <v/>
      </c>
      <c r="B4213" s="1" t="str">
        <f t="shared" si="133"/>
        <v/>
      </c>
      <c r="C4213" s="1" t="str">
        <f>IF(I4213="","",IF(J4213="OUT","",IF(COUNTIF($A$2:A4213,A4213)=1,1,"")))</f>
        <v/>
      </c>
      <c r="D4213" s="1" t="str">
        <f>IF(I4213="","",IF(J4213="IN","",IF(COUNTIF($A$2:A4213,A4213)=1,1,"")))</f>
        <v/>
      </c>
      <c r="E4213" s="1" t="str">
        <f>IF(I4213="","",IF(J4213="OUT","",IF(COUNTIF(B$2:$B4213,B4213)=1,1,"")))</f>
        <v/>
      </c>
      <c r="F4213" s="1" t="str">
        <f>IF(I4213="","",IF(J4213="IN","",IF(COUNTIF($B$2:B4213,B4213)=1,1,"")))</f>
        <v/>
      </c>
      <c r="G4213" s="1" t="str">
        <f>IF(I4213="","",COUNTIF($K$1:K4213,K4213))</f>
        <v/>
      </c>
      <c r="H4213" s="1" t="str">
        <f>IF(I4213="","",COUNTIF($G$2:G4213,1))</f>
        <v/>
      </c>
    </row>
    <row r="4214" spans="1:8" x14ac:dyDescent="0.2">
      <c r="A4214" s="1" t="str">
        <f t="shared" si="132"/>
        <v/>
      </c>
      <c r="B4214" s="1" t="str">
        <f t="shared" si="133"/>
        <v/>
      </c>
      <c r="C4214" s="1" t="str">
        <f>IF(I4214="","",IF(J4214="OUT","",IF(COUNTIF($A$2:A4214,A4214)=1,1,"")))</f>
        <v/>
      </c>
      <c r="D4214" s="1" t="str">
        <f>IF(I4214="","",IF(J4214="IN","",IF(COUNTIF($A$2:A4214,A4214)=1,1,"")))</f>
        <v/>
      </c>
      <c r="E4214" s="1" t="str">
        <f>IF(I4214="","",IF(J4214="OUT","",IF(COUNTIF(B$2:$B4214,B4214)=1,1,"")))</f>
        <v/>
      </c>
      <c r="F4214" s="1" t="str">
        <f>IF(I4214="","",IF(J4214="IN","",IF(COUNTIF($B$2:B4214,B4214)=1,1,"")))</f>
        <v/>
      </c>
      <c r="G4214" s="1" t="str">
        <f>IF(I4214="","",COUNTIF($K$1:K4214,K4214))</f>
        <v/>
      </c>
      <c r="H4214" s="1" t="str">
        <f>IF(I4214="","",COUNTIF($G$2:G4214,1))</f>
        <v/>
      </c>
    </row>
    <row r="4215" spans="1:8" x14ac:dyDescent="0.2">
      <c r="A4215" s="1" t="str">
        <f t="shared" si="132"/>
        <v/>
      </c>
      <c r="B4215" s="1" t="str">
        <f t="shared" si="133"/>
        <v/>
      </c>
      <c r="C4215" s="1" t="str">
        <f>IF(I4215="","",IF(J4215="OUT","",IF(COUNTIF($A$2:A4215,A4215)=1,1,"")))</f>
        <v/>
      </c>
      <c r="D4215" s="1" t="str">
        <f>IF(I4215="","",IF(J4215="IN","",IF(COUNTIF($A$2:A4215,A4215)=1,1,"")))</f>
        <v/>
      </c>
      <c r="E4215" s="1" t="str">
        <f>IF(I4215="","",IF(J4215="OUT","",IF(COUNTIF(B$2:$B4215,B4215)=1,1,"")))</f>
        <v/>
      </c>
      <c r="F4215" s="1" t="str">
        <f>IF(I4215="","",IF(J4215="IN","",IF(COUNTIF($B$2:B4215,B4215)=1,1,"")))</f>
        <v/>
      </c>
      <c r="G4215" s="1" t="str">
        <f>IF(I4215="","",COUNTIF($K$1:K4215,K4215))</f>
        <v/>
      </c>
      <c r="H4215" s="1" t="str">
        <f>IF(I4215="","",COUNTIF($G$2:G4215,1))</f>
        <v/>
      </c>
    </row>
    <row r="4216" spans="1:8" x14ac:dyDescent="0.2">
      <c r="A4216" s="1" t="str">
        <f t="shared" si="132"/>
        <v/>
      </c>
      <c r="B4216" s="1" t="str">
        <f t="shared" si="133"/>
        <v/>
      </c>
      <c r="C4216" s="1" t="str">
        <f>IF(I4216="","",IF(J4216="OUT","",IF(COUNTIF($A$2:A4216,A4216)=1,1,"")))</f>
        <v/>
      </c>
      <c r="D4216" s="1" t="str">
        <f>IF(I4216="","",IF(J4216="IN","",IF(COUNTIF($A$2:A4216,A4216)=1,1,"")))</f>
        <v/>
      </c>
      <c r="E4216" s="1" t="str">
        <f>IF(I4216="","",IF(J4216="OUT","",IF(COUNTIF(B$2:$B4216,B4216)=1,1,"")))</f>
        <v/>
      </c>
      <c r="F4216" s="1" t="str">
        <f>IF(I4216="","",IF(J4216="IN","",IF(COUNTIF($B$2:B4216,B4216)=1,1,"")))</f>
        <v/>
      </c>
      <c r="G4216" s="1" t="str">
        <f>IF(I4216="","",COUNTIF($K$1:K4216,K4216))</f>
        <v/>
      </c>
      <c r="H4216" s="1" t="str">
        <f>IF(I4216="","",COUNTIF($G$2:G4216,1))</f>
        <v/>
      </c>
    </row>
    <row r="4217" spans="1:8" x14ac:dyDescent="0.2">
      <c r="A4217" s="1" t="str">
        <f t="shared" si="132"/>
        <v/>
      </c>
      <c r="B4217" s="1" t="str">
        <f t="shared" si="133"/>
        <v/>
      </c>
      <c r="C4217" s="1" t="str">
        <f>IF(I4217="","",IF(J4217="OUT","",IF(COUNTIF($A$2:A4217,A4217)=1,1,"")))</f>
        <v/>
      </c>
      <c r="D4217" s="1" t="str">
        <f>IF(I4217="","",IF(J4217="IN","",IF(COUNTIF($A$2:A4217,A4217)=1,1,"")))</f>
        <v/>
      </c>
      <c r="E4217" s="1" t="str">
        <f>IF(I4217="","",IF(J4217="OUT","",IF(COUNTIF(B$2:$B4217,B4217)=1,1,"")))</f>
        <v/>
      </c>
      <c r="F4217" s="1" t="str">
        <f>IF(I4217="","",IF(J4217="IN","",IF(COUNTIF($B$2:B4217,B4217)=1,1,"")))</f>
        <v/>
      </c>
      <c r="G4217" s="1" t="str">
        <f>IF(I4217="","",COUNTIF($K$1:K4217,K4217))</f>
        <v/>
      </c>
      <c r="H4217" s="1" t="str">
        <f>IF(I4217="","",COUNTIF($G$2:G4217,1))</f>
        <v/>
      </c>
    </row>
    <row r="4218" spans="1:8" x14ac:dyDescent="0.2">
      <c r="A4218" s="1" t="str">
        <f t="shared" si="132"/>
        <v/>
      </c>
      <c r="B4218" s="1" t="str">
        <f t="shared" si="133"/>
        <v/>
      </c>
      <c r="C4218" s="1" t="str">
        <f>IF(I4218="","",IF(J4218="OUT","",IF(COUNTIF($A$2:A4218,A4218)=1,1,"")))</f>
        <v/>
      </c>
      <c r="D4218" s="1" t="str">
        <f>IF(I4218="","",IF(J4218="IN","",IF(COUNTIF($A$2:A4218,A4218)=1,1,"")))</f>
        <v/>
      </c>
      <c r="E4218" s="1" t="str">
        <f>IF(I4218="","",IF(J4218="OUT","",IF(COUNTIF(B$2:$B4218,B4218)=1,1,"")))</f>
        <v/>
      </c>
      <c r="F4218" s="1" t="str">
        <f>IF(I4218="","",IF(J4218="IN","",IF(COUNTIF($B$2:B4218,B4218)=1,1,"")))</f>
        <v/>
      </c>
      <c r="G4218" s="1" t="str">
        <f>IF(I4218="","",COUNTIF($K$1:K4218,K4218))</f>
        <v/>
      </c>
      <c r="H4218" s="1" t="str">
        <f>IF(I4218="","",COUNTIF($G$2:G4218,1))</f>
        <v/>
      </c>
    </row>
    <row r="4219" spans="1:8" x14ac:dyDescent="0.2">
      <c r="A4219" s="1" t="str">
        <f t="shared" si="132"/>
        <v/>
      </c>
      <c r="B4219" s="1" t="str">
        <f t="shared" si="133"/>
        <v/>
      </c>
      <c r="C4219" s="1" t="str">
        <f>IF(I4219="","",IF(J4219="OUT","",IF(COUNTIF($A$2:A4219,A4219)=1,1,"")))</f>
        <v/>
      </c>
      <c r="D4219" s="1" t="str">
        <f>IF(I4219="","",IF(J4219="IN","",IF(COUNTIF($A$2:A4219,A4219)=1,1,"")))</f>
        <v/>
      </c>
      <c r="E4219" s="1" t="str">
        <f>IF(I4219="","",IF(J4219="OUT","",IF(COUNTIF(B$2:$B4219,B4219)=1,1,"")))</f>
        <v/>
      </c>
      <c r="F4219" s="1" t="str">
        <f>IF(I4219="","",IF(J4219="IN","",IF(COUNTIF($B$2:B4219,B4219)=1,1,"")))</f>
        <v/>
      </c>
      <c r="G4219" s="1" t="str">
        <f>IF(I4219="","",COUNTIF($K$1:K4219,K4219))</f>
        <v/>
      </c>
      <c r="H4219" s="1" t="str">
        <f>IF(I4219="","",COUNTIF($G$2:G4219,1))</f>
        <v/>
      </c>
    </row>
    <row r="4220" spans="1:8" x14ac:dyDescent="0.2">
      <c r="A4220" s="1" t="str">
        <f t="shared" si="132"/>
        <v/>
      </c>
      <c r="B4220" s="1" t="str">
        <f t="shared" si="133"/>
        <v/>
      </c>
      <c r="C4220" s="1" t="str">
        <f>IF(I4220="","",IF(J4220="OUT","",IF(COUNTIF($A$2:A4220,A4220)=1,1,"")))</f>
        <v/>
      </c>
      <c r="D4220" s="1" t="str">
        <f>IF(I4220="","",IF(J4220="IN","",IF(COUNTIF($A$2:A4220,A4220)=1,1,"")))</f>
        <v/>
      </c>
      <c r="E4220" s="1" t="str">
        <f>IF(I4220="","",IF(J4220="OUT","",IF(COUNTIF(B$2:$B4220,B4220)=1,1,"")))</f>
        <v/>
      </c>
      <c r="F4220" s="1" t="str">
        <f>IF(I4220="","",IF(J4220="IN","",IF(COUNTIF($B$2:B4220,B4220)=1,1,"")))</f>
        <v/>
      </c>
      <c r="G4220" s="1" t="str">
        <f>IF(I4220="","",COUNTIF($K$1:K4220,K4220))</f>
        <v/>
      </c>
      <c r="H4220" s="1" t="str">
        <f>IF(I4220="","",COUNTIF($G$2:G4220,1))</f>
        <v/>
      </c>
    </row>
    <row r="4221" spans="1:8" x14ac:dyDescent="0.2">
      <c r="A4221" s="1" t="str">
        <f t="shared" si="132"/>
        <v/>
      </c>
      <c r="B4221" s="1" t="str">
        <f t="shared" si="133"/>
        <v/>
      </c>
      <c r="C4221" s="1" t="str">
        <f>IF(I4221="","",IF(J4221="OUT","",IF(COUNTIF($A$2:A4221,A4221)=1,1,"")))</f>
        <v/>
      </c>
      <c r="D4221" s="1" t="str">
        <f>IF(I4221="","",IF(J4221="IN","",IF(COUNTIF($A$2:A4221,A4221)=1,1,"")))</f>
        <v/>
      </c>
      <c r="E4221" s="1" t="str">
        <f>IF(I4221="","",IF(J4221="OUT","",IF(COUNTIF(B$2:$B4221,B4221)=1,1,"")))</f>
        <v/>
      </c>
      <c r="F4221" s="1" t="str">
        <f>IF(I4221="","",IF(J4221="IN","",IF(COUNTIF($B$2:B4221,B4221)=1,1,"")))</f>
        <v/>
      </c>
      <c r="G4221" s="1" t="str">
        <f>IF(I4221="","",COUNTIF($K$1:K4221,K4221))</f>
        <v/>
      </c>
      <c r="H4221" s="1" t="str">
        <f>IF(I4221="","",COUNTIF($G$2:G4221,1))</f>
        <v/>
      </c>
    </row>
    <row r="4222" spans="1:8" x14ac:dyDescent="0.2">
      <c r="A4222" s="1" t="str">
        <f t="shared" si="132"/>
        <v/>
      </c>
      <c r="B4222" s="1" t="str">
        <f t="shared" si="133"/>
        <v/>
      </c>
      <c r="C4222" s="1" t="str">
        <f>IF(I4222="","",IF(J4222="OUT","",IF(COUNTIF($A$2:A4222,A4222)=1,1,"")))</f>
        <v/>
      </c>
      <c r="D4222" s="1" t="str">
        <f>IF(I4222="","",IF(J4222="IN","",IF(COUNTIF($A$2:A4222,A4222)=1,1,"")))</f>
        <v/>
      </c>
      <c r="E4222" s="1" t="str">
        <f>IF(I4222="","",IF(J4222="OUT","",IF(COUNTIF(B$2:$B4222,B4222)=1,1,"")))</f>
        <v/>
      </c>
      <c r="F4222" s="1" t="str">
        <f>IF(I4222="","",IF(J4222="IN","",IF(COUNTIF($B$2:B4222,B4222)=1,1,"")))</f>
        <v/>
      </c>
      <c r="G4222" s="1" t="str">
        <f>IF(I4222="","",COUNTIF($K$1:K4222,K4222))</f>
        <v/>
      </c>
      <c r="H4222" s="1" t="str">
        <f>IF(I4222="","",COUNTIF($G$2:G4222,1))</f>
        <v/>
      </c>
    </row>
    <row r="4223" spans="1:8" x14ac:dyDescent="0.2">
      <c r="A4223" s="1" t="str">
        <f t="shared" si="132"/>
        <v/>
      </c>
      <c r="B4223" s="1" t="str">
        <f t="shared" si="133"/>
        <v/>
      </c>
      <c r="C4223" s="1" t="str">
        <f>IF(I4223="","",IF(J4223="OUT","",IF(COUNTIF($A$2:A4223,A4223)=1,1,"")))</f>
        <v/>
      </c>
      <c r="D4223" s="1" t="str">
        <f>IF(I4223="","",IF(J4223="IN","",IF(COUNTIF($A$2:A4223,A4223)=1,1,"")))</f>
        <v/>
      </c>
      <c r="E4223" s="1" t="str">
        <f>IF(I4223="","",IF(J4223="OUT","",IF(COUNTIF(B$2:$B4223,B4223)=1,1,"")))</f>
        <v/>
      </c>
      <c r="F4223" s="1" t="str">
        <f>IF(I4223="","",IF(J4223="IN","",IF(COUNTIF($B$2:B4223,B4223)=1,1,"")))</f>
        <v/>
      </c>
      <c r="G4223" s="1" t="str">
        <f>IF(I4223="","",COUNTIF($K$1:K4223,K4223))</f>
        <v/>
      </c>
      <c r="H4223" s="1" t="str">
        <f>IF(I4223="","",COUNTIF($G$2:G4223,1))</f>
        <v/>
      </c>
    </row>
    <row r="4224" spans="1:8" x14ac:dyDescent="0.2">
      <c r="A4224" s="1" t="str">
        <f t="shared" si="132"/>
        <v/>
      </c>
      <c r="B4224" s="1" t="str">
        <f t="shared" si="133"/>
        <v/>
      </c>
      <c r="C4224" s="1" t="str">
        <f>IF(I4224="","",IF(J4224="OUT","",IF(COUNTIF($A$2:A4224,A4224)=1,1,"")))</f>
        <v/>
      </c>
      <c r="D4224" s="1" t="str">
        <f>IF(I4224="","",IF(J4224="IN","",IF(COUNTIF($A$2:A4224,A4224)=1,1,"")))</f>
        <v/>
      </c>
      <c r="E4224" s="1" t="str">
        <f>IF(I4224="","",IF(J4224="OUT","",IF(COUNTIF(B$2:$B4224,B4224)=1,1,"")))</f>
        <v/>
      </c>
      <c r="F4224" s="1" t="str">
        <f>IF(I4224="","",IF(J4224="IN","",IF(COUNTIF($B$2:B4224,B4224)=1,1,"")))</f>
        <v/>
      </c>
      <c r="G4224" s="1" t="str">
        <f>IF(I4224="","",COUNTIF($K$1:K4224,K4224))</f>
        <v/>
      </c>
      <c r="H4224" s="1" t="str">
        <f>IF(I4224="","",COUNTIF($G$2:G4224,1))</f>
        <v/>
      </c>
    </row>
    <row r="4225" spans="1:8" x14ac:dyDescent="0.2">
      <c r="A4225" s="1" t="str">
        <f t="shared" si="132"/>
        <v/>
      </c>
      <c r="B4225" s="1" t="str">
        <f t="shared" si="133"/>
        <v/>
      </c>
      <c r="C4225" s="1" t="str">
        <f>IF(I4225="","",IF(J4225="OUT","",IF(COUNTIF($A$2:A4225,A4225)=1,1,"")))</f>
        <v/>
      </c>
      <c r="D4225" s="1" t="str">
        <f>IF(I4225="","",IF(J4225="IN","",IF(COUNTIF($A$2:A4225,A4225)=1,1,"")))</f>
        <v/>
      </c>
      <c r="E4225" s="1" t="str">
        <f>IF(I4225="","",IF(J4225="OUT","",IF(COUNTIF(B$2:$B4225,B4225)=1,1,"")))</f>
        <v/>
      </c>
      <c r="F4225" s="1" t="str">
        <f>IF(I4225="","",IF(J4225="IN","",IF(COUNTIF($B$2:B4225,B4225)=1,1,"")))</f>
        <v/>
      </c>
      <c r="G4225" s="1" t="str">
        <f>IF(I4225="","",COUNTIF($K$1:K4225,K4225))</f>
        <v/>
      </c>
      <c r="H4225" s="1" t="str">
        <f>IF(I4225="","",COUNTIF($G$2:G4225,1))</f>
        <v/>
      </c>
    </row>
    <row r="4226" spans="1:8" x14ac:dyDescent="0.2">
      <c r="A4226" s="1" t="str">
        <f t="shared" si="132"/>
        <v/>
      </c>
      <c r="B4226" s="1" t="str">
        <f t="shared" si="133"/>
        <v/>
      </c>
      <c r="C4226" s="1" t="str">
        <f>IF(I4226="","",IF(J4226="OUT","",IF(COUNTIF($A$2:A4226,A4226)=1,1,"")))</f>
        <v/>
      </c>
      <c r="D4226" s="1" t="str">
        <f>IF(I4226="","",IF(J4226="IN","",IF(COUNTIF($A$2:A4226,A4226)=1,1,"")))</f>
        <v/>
      </c>
      <c r="E4226" s="1" t="str">
        <f>IF(I4226="","",IF(J4226="OUT","",IF(COUNTIF(B$2:$B4226,B4226)=1,1,"")))</f>
        <v/>
      </c>
      <c r="F4226" s="1" t="str">
        <f>IF(I4226="","",IF(J4226="IN","",IF(COUNTIF($B$2:B4226,B4226)=1,1,"")))</f>
        <v/>
      </c>
      <c r="G4226" s="1" t="str">
        <f>IF(I4226="","",COUNTIF($K$1:K4226,K4226))</f>
        <v/>
      </c>
      <c r="H4226" s="1" t="str">
        <f>IF(I4226="","",COUNTIF($G$2:G4226,1))</f>
        <v/>
      </c>
    </row>
    <row r="4227" spans="1:8" x14ac:dyDescent="0.2">
      <c r="A4227" s="1" t="str">
        <f t="shared" si="132"/>
        <v/>
      </c>
      <c r="B4227" s="1" t="str">
        <f t="shared" si="133"/>
        <v/>
      </c>
      <c r="C4227" s="1" t="str">
        <f>IF(I4227="","",IF(J4227="OUT","",IF(COUNTIF($A$2:A4227,A4227)=1,1,"")))</f>
        <v/>
      </c>
      <c r="D4227" s="1" t="str">
        <f>IF(I4227="","",IF(J4227="IN","",IF(COUNTIF($A$2:A4227,A4227)=1,1,"")))</f>
        <v/>
      </c>
      <c r="E4227" s="1" t="str">
        <f>IF(I4227="","",IF(J4227="OUT","",IF(COUNTIF(B$2:$B4227,B4227)=1,1,"")))</f>
        <v/>
      </c>
      <c r="F4227" s="1" t="str">
        <f>IF(I4227="","",IF(J4227="IN","",IF(COUNTIF($B$2:B4227,B4227)=1,1,"")))</f>
        <v/>
      </c>
      <c r="G4227" s="1" t="str">
        <f>IF(I4227="","",COUNTIF($K$1:K4227,K4227))</f>
        <v/>
      </c>
      <c r="H4227" s="1" t="str">
        <f>IF(I4227="","",COUNTIF($G$2:G4227,1))</f>
        <v/>
      </c>
    </row>
    <row r="4228" spans="1:8" x14ac:dyDescent="0.2">
      <c r="A4228" s="1" t="str">
        <f t="shared" si="132"/>
        <v/>
      </c>
      <c r="B4228" s="1" t="str">
        <f t="shared" si="133"/>
        <v/>
      </c>
      <c r="C4228" s="1" t="str">
        <f>IF(I4228="","",IF(J4228="OUT","",IF(COUNTIF($A$2:A4228,A4228)=1,1,"")))</f>
        <v/>
      </c>
      <c r="D4228" s="1" t="str">
        <f>IF(I4228="","",IF(J4228="IN","",IF(COUNTIF($A$2:A4228,A4228)=1,1,"")))</f>
        <v/>
      </c>
      <c r="E4228" s="1" t="str">
        <f>IF(I4228="","",IF(J4228="OUT","",IF(COUNTIF(B$2:$B4228,B4228)=1,1,"")))</f>
        <v/>
      </c>
      <c r="F4228" s="1" t="str">
        <f>IF(I4228="","",IF(J4228="IN","",IF(COUNTIF($B$2:B4228,B4228)=1,1,"")))</f>
        <v/>
      </c>
      <c r="G4228" s="1" t="str">
        <f>IF(I4228="","",COUNTIF($K$1:K4228,K4228))</f>
        <v/>
      </c>
      <c r="H4228" s="1" t="str">
        <f>IF(I4228="","",COUNTIF($G$2:G4228,1))</f>
        <v/>
      </c>
    </row>
    <row r="4229" spans="1:8" x14ac:dyDescent="0.2">
      <c r="A4229" s="1" t="str">
        <f t="shared" si="132"/>
        <v/>
      </c>
      <c r="B4229" s="1" t="str">
        <f t="shared" si="133"/>
        <v/>
      </c>
      <c r="C4229" s="1" t="str">
        <f>IF(I4229="","",IF(J4229="OUT","",IF(COUNTIF($A$2:A4229,A4229)=1,1,"")))</f>
        <v/>
      </c>
      <c r="D4229" s="1" t="str">
        <f>IF(I4229="","",IF(J4229="IN","",IF(COUNTIF($A$2:A4229,A4229)=1,1,"")))</f>
        <v/>
      </c>
      <c r="E4229" s="1" t="str">
        <f>IF(I4229="","",IF(J4229="OUT","",IF(COUNTIF(B$2:$B4229,B4229)=1,1,"")))</f>
        <v/>
      </c>
      <c r="F4229" s="1" t="str">
        <f>IF(I4229="","",IF(J4229="IN","",IF(COUNTIF($B$2:B4229,B4229)=1,1,"")))</f>
        <v/>
      </c>
      <c r="G4229" s="1" t="str">
        <f>IF(I4229="","",COUNTIF($K$1:K4229,K4229))</f>
        <v/>
      </c>
      <c r="H4229" s="1" t="str">
        <f>IF(I4229="","",COUNTIF($G$2:G4229,1))</f>
        <v/>
      </c>
    </row>
    <row r="4230" spans="1:8" x14ac:dyDescent="0.2">
      <c r="A4230" s="1" t="str">
        <f t="shared" si="132"/>
        <v/>
      </c>
      <c r="B4230" s="1" t="str">
        <f t="shared" si="133"/>
        <v/>
      </c>
      <c r="C4230" s="1" t="str">
        <f>IF(I4230="","",IF(J4230="OUT","",IF(COUNTIF($A$2:A4230,A4230)=1,1,"")))</f>
        <v/>
      </c>
      <c r="D4230" s="1" t="str">
        <f>IF(I4230="","",IF(J4230="IN","",IF(COUNTIF($A$2:A4230,A4230)=1,1,"")))</f>
        <v/>
      </c>
      <c r="E4230" s="1" t="str">
        <f>IF(I4230="","",IF(J4230="OUT","",IF(COUNTIF(B$2:$B4230,B4230)=1,1,"")))</f>
        <v/>
      </c>
      <c r="F4230" s="1" t="str">
        <f>IF(I4230="","",IF(J4230="IN","",IF(COUNTIF($B$2:B4230,B4230)=1,1,"")))</f>
        <v/>
      </c>
      <c r="G4230" s="1" t="str">
        <f>IF(I4230="","",COUNTIF($K$1:K4230,K4230))</f>
        <v/>
      </c>
      <c r="H4230" s="1" t="str">
        <f>IF(I4230="","",COUNTIF($G$2:G4230,1))</f>
        <v/>
      </c>
    </row>
    <row r="4231" spans="1:8" x14ac:dyDescent="0.2">
      <c r="A4231" s="1" t="str">
        <f t="shared" si="132"/>
        <v/>
      </c>
      <c r="B4231" s="1" t="str">
        <f t="shared" si="133"/>
        <v/>
      </c>
      <c r="C4231" s="1" t="str">
        <f>IF(I4231="","",IF(J4231="OUT","",IF(COUNTIF($A$2:A4231,A4231)=1,1,"")))</f>
        <v/>
      </c>
      <c r="D4231" s="1" t="str">
        <f>IF(I4231="","",IF(J4231="IN","",IF(COUNTIF($A$2:A4231,A4231)=1,1,"")))</f>
        <v/>
      </c>
      <c r="E4231" s="1" t="str">
        <f>IF(I4231="","",IF(J4231="OUT","",IF(COUNTIF(B$2:$B4231,B4231)=1,1,"")))</f>
        <v/>
      </c>
      <c r="F4231" s="1" t="str">
        <f>IF(I4231="","",IF(J4231="IN","",IF(COUNTIF($B$2:B4231,B4231)=1,1,"")))</f>
        <v/>
      </c>
      <c r="G4231" s="1" t="str">
        <f>IF(I4231="","",COUNTIF($K$1:K4231,K4231))</f>
        <v/>
      </c>
      <c r="H4231" s="1" t="str">
        <f>IF(I4231="","",COUNTIF($G$2:G4231,1))</f>
        <v/>
      </c>
    </row>
    <row r="4232" spans="1:8" x14ac:dyDescent="0.2">
      <c r="A4232" s="1" t="str">
        <f t="shared" si="132"/>
        <v/>
      </c>
      <c r="B4232" s="1" t="str">
        <f t="shared" si="133"/>
        <v/>
      </c>
      <c r="C4232" s="1" t="str">
        <f>IF(I4232="","",IF(J4232="OUT","",IF(COUNTIF($A$2:A4232,A4232)=1,1,"")))</f>
        <v/>
      </c>
      <c r="D4232" s="1" t="str">
        <f>IF(I4232="","",IF(J4232="IN","",IF(COUNTIF($A$2:A4232,A4232)=1,1,"")))</f>
        <v/>
      </c>
      <c r="E4232" s="1" t="str">
        <f>IF(I4232="","",IF(J4232="OUT","",IF(COUNTIF(B$2:$B4232,B4232)=1,1,"")))</f>
        <v/>
      </c>
      <c r="F4232" s="1" t="str">
        <f>IF(I4232="","",IF(J4232="IN","",IF(COUNTIF($B$2:B4232,B4232)=1,1,"")))</f>
        <v/>
      </c>
      <c r="G4232" s="1" t="str">
        <f>IF(I4232="","",COUNTIF($K$1:K4232,K4232))</f>
        <v/>
      </c>
      <c r="H4232" s="1" t="str">
        <f>IF(I4232="","",COUNTIF($G$2:G4232,1))</f>
        <v/>
      </c>
    </row>
    <row r="4233" spans="1:8" x14ac:dyDescent="0.2">
      <c r="A4233" s="1" t="str">
        <f t="shared" si="132"/>
        <v/>
      </c>
      <c r="B4233" s="1" t="str">
        <f t="shared" si="133"/>
        <v/>
      </c>
      <c r="C4233" s="1" t="str">
        <f>IF(I4233="","",IF(J4233="OUT","",IF(COUNTIF($A$2:A4233,A4233)=1,1,"")))</f>
        <v/>
      </c>
      <c r="D4233" s="1" t="str">
        <f>IF(I4233="","",IF(J4233="IN","",IF(COUNTIF($A$2:A4233,A4233)=1,1,"")))</f>
        <v/>
      </c>
      <c r="E4233" s="1" t="str">
        <f>IF(I4233="","",IF(J4233="OUT","",IF(COUNTIF(B$2:$B4233,B4233)=1,1,"")))</f>
        <v/>
      </c>
      <c r="F4233" s="1" t="str">
        <f>IF(I4233="","",IF(J4233="IN","",IF(COUNTIF($B$2:B4233,B4233)=1,1,"")))</f>
        <v/>
      </c>
      <c r="G4233" s="1" t="str">
        <f>IF(I4233="","",COUNTIF($K$1:K4233,K4233))</f>
        <v/>
      </c>
      <c r="H4233" s="1" t="str">
        <f>IF(I4233="","",COUNTIF($G$2:G4233,1))</f>
        <v/>
      </c>
    </row>
    <row r="4234" spans="1:8" x14ac:dyDescent="0.2">
      <c r="A4234" s="1" t="str">
        <f t="shared" si="132"/>
        <v/>
      </c>
      <c r="B4234" s="1" t="str">
        <f t="shared" si="133"/>
        <v/>
      </c>
      <c r="C4234" s="1" t="str">
        <f>IF(I4234="","",IF(J4234="OUT","",IF(COUNTIF($A$2:A4234,A4234)=1,1,"")))</f>
        <v/>
      </c>
      <c r="D4234" s="1" t="str">
        <f>IF(I4234="","",IF(J4234="IN","",IF(COUNTIF($A$2:A4234,A4234)=1,1,"")))</f>
        <v/>
      </c>
      <c r="E4234" s="1" t="str">
        <f>IF(I4234="","",IF(J4234="OUT","",IF(COUNTIF(B$2:$B4234,B4234)=1,1,"")))</f>
        <v/>
      </c>
      <c r="F4234" s="1" t="str">
        <f>IF(I4234="","",IF(J4234="IN","",IF(COUNTIF($B$2:B4234,B4234)=1,1,"")))</f>
        <v/>
      </c>
      <c r="G4234" s="1" t="str">
        <f>IF(I4234="","",COUNTIF($K$1:K4234,K4234))</f>
        <v/>
      </c>
      <c r="H4234" s="1" t="str">
        <f>IF(I4234="","",COUNTIF($G$2:G4234,1))</f>
        <v/>
      </c>
    </row>
    <row r="4235" spans="1:8" x14ac:dyDescent="0.2">
      <c r="A4235" s="1" t="str">
        <f t="shared" si="132"/>
        <v/>
      </c>
      <c r="B4235" s="1" t="str">
        <f t="shared" si="133"/>
        <v/>
      </c>
      <c r="C4235" s="1" t="str">
        <f>IF(I4235="","",IF(J4235="OUT","",IF(COUNTIF($A$2:A4235,A4235)=1,1,"")))</f>
        <v/>
      </c>
      <c r="D4235" s="1" t="str">
        <f>IF(I4235="","",IF(J4235="IN","",IF(COUNTIF($A$2:A4235,A4235)=1,1,"")))</f>
        <v/>
      </c>
      <c r="E4235" s="1" t="str">
        <f>IF(I4235="","",IF(J4235="OUT","",IF(COUNTIF(B$2:$B4235,B4235)=1,1,"")))</f>
        <v/>
      </c>
      <c r="F4235" s="1" t="str">
        <f>IF(I4235="","",IF(J4235="IN","",IF(COUNTIF($B$2:B4235,B4235)=1,1,"")))</f>
        <v/>
      </c>
      <c r="G4235" s="1" t="str">
        <f>IF(I4235="","",COUNTIF($K$1:K4235,K4235))</f>
        <v/>
      </c>
      <c r="H4235" s="1" t="str">
        <f>IF(I4235="","",COUNTIF($G$2:G4235,1))</f>
        <v/>
      </c>
    </row>
    <row r="4236" spans="1:8" x14ac:dyDescent="0.2">
      <c r="A4236" s="1" t="str">
        <f t="shared" si="132"/>
        <v/>
      </c>
      <c r="B4236" s="1" t="str">
        <f t="shared" si="133"/>
        <v/>
      </c>
      <c r="C4236" s="1" t="str">
        <f>IF(I4236="","",IF(J4236="OUT","",IF(COUNTIF($A$2:A4236,A4236)=1,1,"")))</f>
        <v/>
      </c>
      <c r="D4236" s="1" t="str">
        <f>IF(I4236="","",IF(J4236="IN","",IF(COUNTIF($A$2:A4236,A4236)=1,1,"")))</f>
        <v/>
      </c>
      <c r="E4236" s="1" t="str">
        <f>IF(I4236="","",IF(J4236="OUT","",IF(COUNTIF(B$2:$B4236,B4236)=1,1,"")))</f>
        <v/>
      </c>
      <c r="F4236" s="1" t="str">
        <f>IF(I4236="","",IF(J4236="IN","",IF(COUNTIF($B$2:B4236,B4236)=1,1,"")))</f>
        <v/>
      </c>
      <c r="G4236" s="1" t="str">
        <f>IF(I4236="","",COUNTIF($K$1:K4236,K4236))</f>
        <v/>
      </c>
      <c r="H4236" s="1" t="str">
        <f>IF(I4236="","",COUNTIF($G$2:G4236,1))</f>
        <v/>
      </c>
    </row>
    <row r="4237" spans="1:8" x14ac:dyDescent="0.2">
      <c r="A4237" s="1" t="str">
        <f t="shared" si="132"/>
        <v/>
      </c>
      <c r="B4237" s="1" t="str">
        <f t="shared" si="133"/>
        <v/>
      </c>
      <c r="C4237" s="1" t="str">
        <f>IF(I4237="","",IF(J4237="OUT","",IF(COUNTIF($A$2:A4237,A4237)=1,1,"")))</f>
        <v/>
      </c>
      <c r="D4237" s="1" t="str">
        <f>IF(I4237="","",IF(J4237="IN","",IF(COUNTIF($A$2:A4237,A4237)=1,1,"")))</f>
        <v/>
      </c>
      <c r="E4237" s="1" t="str">
        <f>IF(I4237="","",IF(J4237="OUT","",IF(COUNTIF(B$2:$B4237,B4237)=1,1,"")))</f>
        <v/>
      </c>
      <c r="F4237" s="1" t="str">
        <f>IF(I4237="","",IF(J4237="IN","",IF(COUNTIF($B$2:B4237,B4237)=1,1,"")))</f>
        <v/>
      </c>
      <c r="G4237" s="1" t="str">
        <f>IF(I4237="","",COUNTIF($K$1:K4237,K4237))</f>
        <v/>
      </c>
      <c r="H4237" s="1" t="str">
        <f>IF(I4237="","",COUNTIF($G$2:G4237,1))</f>
        <v/>
      </c>
    </row>
    <row r="4238" spans="1:8" x14ac:dyDescent="0.2">
      <c r="A4238" s="1" t="str">
        <f t="shared" si="132"/>
        <v/>
      </c>
      <c r="B4238" s="1" t="str">
        <f t="shared" si="133"/>
        <v/>
      </c>
      <c r="C4238" s="1" t="str">
        <f>IF(I4238="","",IF(J4238="OUT","",IF(COUNTIF($A$2:A4238,A4238)=1,1,"")))</f>
        <v/>
      </c>
      <c r="D4238" s="1" t="str">
        <f>IF(I4238="","",IF(J4238="IN","",IF(COUNTIF($A$2:A4238,A4238)=1,1,"")))</f>
        <v/>
      </c>
      <c r="E4238" s="1" t="str">
        <f>IF(I4238="","",IF(J4238="OUT","",IF(COUNTIF(B$2:$B4238,B4238)=1,1,"")))</f>
        <v/>
      </c>
      <c r="F4238" s="1" t="str">
        <f>IF(I4238="","",IF(J4238="IN","",IF(COUNTIF($B$2:B4238,B4238)=1,1,"")))</f>
        <v/>
      </c>
      <c r="G4238" s="1" t="str">
        <f>IF(I4238="","",COUNTIF($K$1:K4238,K4238))</f>
        <v/>
      </c>
      <c r="H4238" s="1" t="str">
        <f>IF(I4238="","",COUNTIF($G$2:G4238,1))</f>
        <v/>
      </c>
    </row>
    <row r="4239" spans="1:8" x14ac:dyDescent="0.2">
      <c r="A4239" s="1" t="str">
        <f t="shared" si="132"/>
        <v/>
      </c>
      <c r="B4239" s="1" t="str">
        <f t="shared" si="133"/>
        <v/>
      </c>
      <c r="C4239" s="1" t="str">
        <f>IF(I4239="","",IF(J4239="OUT","",IF(COUNTIF($A$2:A4239,A4239)=1,1,"")))</f>
        <v/>
      </c>
      <c r="D4239" s="1" t="str">
        <f>IF(I4239="","",IF(J4239="IN","",IF(COUNTIF($A$2:A4239,A4239)=1,1,"")))</f>
        <v/>
      </c>
      <c r="E4239" s="1" t="str">
        <f>IF(I4239="","",IF(J4239="OUT","",IF(COUNTIF(B$2:$B4239,B4239)=1,1,"")))</f>
        <v/>
      </c>
      <c r="F4239" s="1" t="str">
        <f>IF(I4239="","",IF(J4239="IN","",IF(COUNTIF($B$2:B4239,B4239)=1,1,"")))</f>
        <v/>
      </c>
      <c r="G4239" s="1" t="str">
        <f>IF(I4239="","",COUNTIF($K$1:K4239,K4239))</f>
        <v/>
      </c>
      <c r="H4239" s="1" t="str">
        <f>IF(I4239="","",COUNTIF($G$2:G4239,1))</f>
        <v/>
      </c>
    </row>
    <row r="4240" spans="1:8" x14ac:dyDescent="0.2">
      <c r="A4240" s="1" t="str">
        <f t="shared" si="132"/>
        <v/>
      </c>
      <c r="B4240" s="1" t="str">
        <f t="shared" si="133"/>
        <v/>
      </c>
      <c r="C4240" s="1" t="str">
        <f>IF(I4240="","",IF(J4240="OUT","",IF(COUNTIF($A$2:A4240,A4240)=1,1,"")))</f>
        <v/>
      </c>
      <c r="D4240" s="1" t="str">
        <f>IF(I4240="","",IF(J4240="IN","",IF(COUNTIF($A$2:A4240,A4240)=1,1,"")))</f>
        <v/>
      </c>
      <c r="E4240" s="1" t="str">
        <f>IF(I4240="","",IF(J4240="OUT","",IF(COUNTIF(B$2:$B4240,B4240)=1,1,"")))</f>
        <v/>
      </c>
      <c r="F4240" s="1" t="str">
        <f>IF(I4240="","",IF(J4240="IN","",IF(COUNTIF($B$2:B4240,B4240)=1,1,"")))</f>
        <v/>
      </c>
      <c r="G4240" s="1" t="str">
        <f>IF(I4240="","",COUNTIF($K$1:K4240,K4240))</f>
        <v/>
      </c>
      <c r="H4240" s="1" t="str">
        <f>IF(I4240="","",COUNTIF($G$2:G4240,1))</f>
        <v/>
      </c>
    </row>
    <row r="4241" spans="1:8" x14ac:dyDescent="0.2">
      <c r="A4241" s="1" t="str">
        <f t="shared" si="132"/>
        <v/>
      </c>
      <c r="B4241" s="1" t="str">
        <f t="shared" si="133"/>
        <v/>
      </c>
      <c r="C4241" s="1" t="str">
        <f>IF(I4241="","",IF(J4241="OUT","",IF(COUNTIF($A$2:A4241,A4241)=1,1,"")))</f>
        <v/>
      </c>
      <c r="D4241" s="1" t="str">
        <f>IF(I4241="","",IF(J4241="IN","",IF(COUNTIF($A$2:A4241,A4241)=1,1,"")))</f>
        <v/>
      </c>
      <c r="E4241" s="1" t="str">
        <f>IF(I4241="","",IF(J4241="OUT","",IF(COUNTIF(B$2:$B4241,B4241)=1,1,"")))</f>
        <v/>
      </c>
      <c r="F4241" s="1" t="str">
        <f>IF(I4241="","",IF(J4241="IN","",IF(COUNTIF($B$2:B4241,B4241)=1,1,"")))</f>
        <v/>
      </c>
      <c r="G4241" s="1" t="str">
        <f>IF(I4241="","",COUNTIF($K$1:K4241,K4241))</f>
        <v/>
      </c>
      <c r="H4241" s="1" t="str">
        <f>IF(I4241="","",COUNTIF($G$2:G4241,1))</f>
        <v/>
      </c>
    </row>
    <row r="4242" spans="1:8" x14ac:dyDescent="0.2">
      <c r="A4242" s="1" t="str">
        <f t="shared" si="132"/>
        <v/>
      </c>
      <c r="B4242" s="1" t="str">
        <f t="shared" si="133"/>
        <v/>
      </c>
      <c r="C4242" s="1" t="str">
        <f>IF(I4242="","",IF(J4242="OUT","",IF(COUNTIF($A$2:A4242,A4242)=1,1,"")))</f>
        <v/>
      </c>
      <c r="D4242" s="1" t="str">
        <f>IF(I4242="","",IF(J4242="IN","",IF(COUNTIF($A$2:A4242,A4242)=1,1,"")))</f>
        <v/>
      </c>
      <c r="E4242" s="1" t="str">
        <f>IF(I4242="","",IF(J4242="OUT","",IF(COUNTIF(B$2:$B4242,B4242)=1,1,"")))</f>
        <v/>
      </c>
      <c r="F4242" s="1" t="str">
        <f>IF(I4242="","",IF(J4242="IN","",IF(COUNTIF($B$2:B4242,B4242)=1,1,"")))</f>
        <v/>
      </c>
      <c r="G4242" s="1" t="str">
        <f>IF(I4242="","",COUNTIF($K$1:K4242,K4242))</f>
        <v/>
      </c>
      <c r="H4242" s="1" t="str">
        <f>IF(I4242="","",COUNTIF($G$2:G4242,1))</f>
        <v/>
      </c>
    </row>
    <row r="4243" spans="1:8" x14ac:dyDescent="0.2">
      <c r="A4243" s="1" t="str">
        <f t="shared" si="132"/>
        <v/>
      </c>
      <c r="B4243" s="1" t="str">
        <f t="shared" si="133"/>
        <v/>
      </c>
      <c r="C4243" s="1" t="str">
        <f>IF(I4243="","",IF(J4243="OUT","",IF(COUNTIF($A$2:A4243,A4243)=1,1,"")))</f>
        <v/>
      </c>
      <c r="D4243" s="1" t="str">
        <f>IF(I4243="","",IF(J4243="IN","",IF(COUNTIF($A$2:A4243,A4243)=1,1,"")))</f>
        <v/>
      </c>
      <c r="E4243" s="1" t="str">
        <f>IF(I4243="","",IF(J4243="OUT","",IF(COUNTIF(B$2:$B4243,B4243)=1,1,"")))</f>
        <v/>
      </c>
      <c r="F4243" s="1" t="str">
        <f>IF(I4243="","",IF(J4243="IN","",IF(COUNTIF($B$2:B4243,B4243)=1,1,"")))</f>
        <v/>
      </c>
      <c r="G4243" s="1" t="str">
        <f>IF(I4243="","",COUNTIF($K$1:K4243,K4243))</f>
        <v/>
      </c>
      <c r="H4243" s="1" t="str">
        <f>IF(I4243="","",COUNTIF($G$2:G4243,1))</f>
        <v/>
      </c>
    </row>
    <row r="4244" spans="1:8" x14ac:dyDescent="0.2">
      <c r="A4244" s="1" t="str">
        <f t="shared" si="132"/>
        <v/>
      </c>
      <c r="B4244" s="1" t="str">
        <f t="shared" si="133"/>
        <v/>
      </c>
      <c r="C4244" s="1" t="str">
        <f>IF(I4244="","",IF(J4244="OUT","",IF(COUNTIF($A$2:A4244,A4244)=1,1,"")))</f>
        <v/>
      </c>
      <c r="D4244" s="1" t="str">
        <f>IF(I4244="","",IF(J4244="IN","",IF(COUNTIF($A$2:A4244,A4244)=1,1,"")))</f>
        <v/>
      </c>
      <c r="E4244" s="1" t="str">
        <f>IF(I4244="","",IF(J4244="OUT","",IF(COUNTIF(B$2:$B4244,B4244)=1,1,"")))</f>
        <v/>
      </c>
      <c r="F4244" s="1" t="str">
        <f>IF(I4244="","",IF(J4244="IN","",IF(COUNTIF($B$2:B4244,B4244)=1,1,"")))</f>
        <v/>
      </c>
      <c r="G4244" s="1" t="str">
        <f>IF(I4244="","",COUNTIF($K$1:K4244,K4244))</f>
        <v/>
      </c>
      <c r="H4244" s="1" t="str">
        <f>IF(I4244="","",COUNTIF($G$2:G4244,1))</f>
        <v/>
      </c>
    </row>
    <row r="4245" spans="1:8" x14ac:dyDescent="0.2">
      <c r="A4245" s="1" t="str">
        <f t="shared" si="132"/>
        <v/>
      </c>
      <c r="B4245" s="1" t="str">
        <f t="shared" si="133"/>
        <v/>
      </c>
      <c r="C4245" s="1" t="str">
        <f>IF(I4245="","",IF(J4245="OUT","",IF(COUNTIF($A$2:A4245,A4245)=1,1,"")))</f>
        <v/>
      </c>
      <c r="D4245" s="1" t="str">
        <f>IF(I4245="","",IF(J4245="IN","",IF(COUNTIF($A$2:A4245,A4245)=1,1,"")))</f>
        <v/>
      </c>
      <c r="E4245" s="1" t="str">
        <f>IF(I4245="","",IF(J4245="OUT","",IF(COUNTIF(B$2:$B4245,B4245)=1,1,"")))</f>
        <v/>
      </c>
      <c r="F4245" s="1" t="str">
        <f>IF(I4245="","",IF(J4245="IN","",IF(COUNTIF($B$2:B4245,B4245)=1,1,"")))</f>
        <v/>
      </c>
      <c r="G4245" s="1" t="str">
        <f>IF(I4245="","",COUNTIF($K$1:K4245,K4245))</f>
        <v/>
      </c>
      <c r="H4245" s="1" t="str">
        <f>IF(I4245="","",COUNTIF($G$2:G4245,1))</f>
        <v/>
      </c>
    </row>
    <row r="4246" spans="1:8" x14ac:dyDescent="0.2">
      <c r="A4246" s="1" t="str">
        <f t="shared" si="132"/>
        <v/>
      </c>
      <c r="B4246" s="1" t="str">
        <f t="shared" si="133"/>
        <v/>
      </c>
      <c r="C4246" s="1" t="str">
        <f>IF(I4246="","",IF(J4246="OUT","",IF(COUNTIF($A$2:A4246,A4246)=1,1,"")))</f>
        <v/>
      </c>
      <c r="D4246" s="1" t="str">
        <f>IF(I4246="","",IF(J4246="IN","",IF(COUNTIF($A$2:A4246,A4246)=1,1,"")))</f>
        <v/>
      </c>
      <c r="E4246" s="1" t="str">
        <f>IF(I4246="","",IF(J4246="OUT","",IF(COUNTIF(B$2:$B4246,B4246)=1,1,"")))</f>
        <v/>
      </c>
      <c r="F4246" s="1" t="str">
        <f>IF(I4246="","",IF(J4246="IN","",IF(COUNTIF($B$2:B4246,B4246)=1,1,"")))</f>
        <v/>
      </c>
      <c r="G4246" s="1" t="str">
        <f>IF(I4246="","",COUNTIF($K$1:K4246,K4246))</f>
        <v/>
      </c>
      <c r="H4246" s="1" t="str">
        <f>IF(I4246="","",COUNTIF($G$2:G4246,1))</f>
        <v/>
      </c>
    </row>
    <row r="4247" spans="1:8" x14ac:dyDescent="0.2">
      <c r="A4247" s="1" t="str">
        <f t="shared" si="132"/>
        <v/>
      </c>
      <c r="B4247" s="1" t="str">
        <f t="shared" si="133"/>
        <v/>
      </c>
      <c r="C4247" s="1" t="str">
        <f>IF(I4247="","",IF(J4247="OUT","",IF(COUNTIF($A$2:A4247,A4247)=1,1,"")))</f>
        <v/>
      </c>
      <c r="D4247" s="1" t="str">
        <f>IF(I4247="","",IF(J4247="IN","",IF(COUNTIF($A$2:A4247,A4247)=1,1,"")))</f>
        <v/>
      </c>
      <c r="E4247" s="1" t="str">
        <f>IF(I4247="","",IF(J4247="OUT","",IF(COUNTIF(B$2:$B4247,B4247)=1,1,"")))</f>
        <v/>
      </c>
      <c r="F4247" s="1" t="str">
        <f>IF(I4247="","",IF(J4247="IN","",IF(COUNTIF($B$2:B4247,B4247)=1,1,"")))</f>
        <v/>
      </c>
      <c r="G4247" s="1" t="str">
        <f>IF(I4247="","",COUNTIF($K$1:K4247,K4247))</f>
        <v/>
      </c>
      <c r="H4247" s="1" t="str">
        <f>IF(I4247="","",COUNTIF($G$2:G4247,1))</f>
        <v/>
      </c>
    </row>
    <row r="4248" spans="1:8" x14ac:dyDescent="0.2">
      <c r="A4248" s="1" t="str">
        <f t="shared" si="132"/>
        <v/>
      </c>
      <c r="B4248" s="1" t="str">
        <f t="shared" si="133"/>
        <v/>
      </c>
      <c r="C4248" s="1" t="str">
        <f>IF(I4248="","",IF(J4248="OUT","",IF(COUNTIF($A$2:A4248,A4248)=1,1,"")))</f>
        <v/>
      </c>
      <c r="D4248" s="1" t="str">
        <f>IF(I4248="","",IF(J4248="IN","",IF(COUNTIF($A$2:A4248,A4248)=1,1,"")))</f>
        <v/>
      </c>
      <c r="E4248" s="1" t="str">
        <f>IF(I4248="","",IF(J4248="OUT","",IF(COUNTIF(B$2:$B4248,B4248)=1,1,"")))</f>
        <v/>
      </c>
      <c r="F4248" s="1" t="str">
        <f>IF(I4248="","",IF(J4248="IN","",IF(COUNTIF($B$2:B4248,B4248)=1,1,"")))</f>
        <v/>
      </c>
      <c r="G4248" s="1" t="str">
        <f>IF(I4248="","",COUNTIF($K$1:K4248,K4248))</f>
        <v/>
      </c>
      <c r="H4248" s="1" t="str">
        <f>IF(I4248="","",COUNTIF($G$2:G4248,1))</f>
        <v/>
      </c>
    </row>
    <row r="4249" spans="1:8" x14ac:dyDescent="0.2">
      <c r="A4249" s="1" t="str">
        <f t="shared" si="132"/>
        <v/>
      </c>
      <c r="B4249" s="1" t="str">
        <f t="shared" si="133"/>
        <v/>
      </c>
      <c r="C4249" s="1" t="str">
        <f>IF(I4249="","",IF(J4249="OUT","",IF(COUNTIF($A$2:A4249,A4249)=1,1,"")))</f>
        <v/>
      </c>
      <c r="D4249" s="1" t="str">
        <f>IF(I4249="","",IF(J4249="IN","",IF(COUNTIF($A$2:A4249,A4249)=1,1,"")))</f>
        <v/>
      </c>
      <c r="E4249" s="1" t="str">
        <f>IF(I4249="","",IF(J4249="OUT","",IF(COUNTIF(B$2:$B4249,B4249)=1,1,"")))</f>
        <v/>
      </c>
      <c r="F4249" s="1" t="str">
        <f>IF(I4249="","",IF(J4249="IN","",IF(COUNTIF($B$2:B4249,B4249)=1,1,"")))</f>
        <v/>
      </c>
      <c r="G4249" s="1" t="str">
        <f>IF(I4249="","",COUNTIF($K$1:K4249,K4249))</f>
        <v/>
      </c>
      <c r="H4249" s="1" t="str">
        <f>IF(I4249="","",COUNTIF($G$2:G4249,1))</f>
        <v/>
      </c>
    </row>
    <row r="4250" spans="1:8" x14ac:dyDescent="0.2">
      <c r="A4250" s="1" t="str">
        <f t="shared" si="132"/>
        <v/>
      </c>
      <c r="B4250" s="1" t="str">
        <f t="shared" si="133"/>
        <v/>
      </c>
      <c r="C4250" s="1" t="str">
        <f>IF(I4250="","",IF(J4250="OUT","",IF(COUNTIF($A$2:A4250,A4250)=1,1,"")))</f>
        <v/>
      </c>
      <c r="D4250" s="1" t="str">
        <f>IF(I4250="","",IF(J4250="IN","",IF(COUNTIF($A$2:A4250,A4250)=1,1,"")))</f>
        <v/>
      </c>
      <c r="E4250" s="1" t="str">
        <f>IF(I4250="","",IF(J4250="OUT","",IF(COUNTIF(B$2:$B4250,B4250)=1,1,"")))</f>
        <v/>
      </c>
      <c r="F4250" s="1" t="str">
        <f>IF(I4250="","",IF(J4250="IN","",IF(COUNTIF($B$2:B4250,B4250)=1,1,"")))</f>
        <v/>
      </c>
      <c r="G4250" s="1" t="str">
        <f>IF(I4250="","",COUNTIF($K$1:K4250,K4250))</f>
        <v/>
      </c>
      <c r="H4250" s="1" t="str">
        <f>IF(I4250="","",COUNTIF($G$2:G4250,1))</f>
        <v/>
      </c>
    </row>
    <row r="4251" spans="1:8" x14ac:dyDescent="0.2">
      <c r="A4251" s="1" t="str">
        <f t="shared" si="132"/>
        <v/>
      </c>
      <c r="B4251" s="1" t="str">
        <f t="shared" si="133"/>
        <v/>
      </c>
      <c r="C4251" s="1" t="str">
        <f>IF(I4251="","",IF(J4251="OUT","",IF(COUNTIF($A$2:A4251,A4251)=1,1,"")))</f>
        <v/>
      </c>
      <c r="D4251" s="1" t="str">
        <f>IF(I4251="","",IF(J4251="IN","",IF(COUNTIF($A$2:A4251,A4251)=1,1,"")))</f>
        <v/>
      </c>
      <c r="E4251" s="1" t="str">
        <f>IF(I4251="","",IF(J4251="OUT","",IF(COUNTIF(B$2:$B4251,B4251)=1,1,"")))</f>
        <v/>
      </c>
      <c r="F4251" s="1" t="str">
        <f>IF(I4251="","",IF(J4251="IN","",IF(COUNTIF($B$2:B4251,B4251)=1,1,"")))</f>
        <v/>
      </c>
      <c r="G4251" s="1" t="str">
        <f>IF(I4251="","",COUNTIF($K$1:K4251,K4251))</f>
        <v/>
      </c>
      <c r="H4251" s="1" t="str">
        <f>IF(I4251="","",COUNTIF($G$2:G4251,1))</f>
        <v/>
      </c>
    </row>
    <row r="4252" spans="1:8" x14ac:dyDescent="0.2">
      <c r="A4252" s="1" t="str">
        <f t="shared" si="132"/>
        <v/>
      </c>
      <c r="B4252" s="1" t="str">
        <f t="shared" si="133"/>
        <v/>
      </c>
      <c r="C4252" s="1" t="str">
        <f>IF(I4252="","",IF(J4252="OUT","",IF(COUNTIF($A$2:A4252,A4252)=1,1,"")))</f>
        <v/>
      </c>
      <c r="D4252" s="1" t="str">
        <f>IF(I4252="","",IF(J4252="IN","",IF(COUNTIF($A$2:A4252,A4252)=1,1,"")))</f>
        <v/>
      </c>
      <c r="E4252" s="1" t="str">
        <f>IF(I4252="","",IF(J4252="OUT","",IF(COUNTIF(B$2:$B4252,B4252)=1,1,"")))</f>
        <v/>
      </c>
      <c r="F4252" s="1" t="str">
        <f>IF(I4252="","",IF(J4252="IN","",IF(COUNTIF($B$2:B4252,B4252)=1,1,"")))</f>
        <v/>
      </c>
      <c r="G4252" s="1" t="str">
        <f>IF(I4252="","",COUNTIF($K$1:K4252,K4252))</f>
        <v/>
      </c>
      <c r="H4252" s="1" t="str">
        <f>IF(I4252="","",COUNTIF($G$2:G4252,1))</f>
        <v/>
      </c>
    </row>
    <row r="4253" spans="1:8" x14ac:dyDescent="0.2">
      <c r="A4253" s="1" t="str">
        <f t="shared" si="132"/>
        <v/>
      </c>
      <c r="B4253" s="1" t="str">
        <f t="shared" si="133"/>
        <v/>
      </c>
      <c r="C4253" s="1" t="str">
        <f>IF(I4253="","",IF(J4253="OUT","",IF(COUNTIF($A$2:A4253,A4253)=1,1,"")))</f>
        <v/>
      </c>
      <c r="D4253" s="1" t="str">
        <f>IF(I4253="","",IF(J4253="IN","",IF(COUNTIF($A$2:A4253,A4253)=1,1,"")))</f>
        <v/>
      </c>
      <c r="E4253" s="1" t="str">
        <f>IF(I4253="","",IF(J4253="OUT","",IF(COUNTIF(B$2:$B4253,B4253)=1,1,"")))</f>
        <v/>
      </c>
      <c r="F4253" s="1" t="str">
        <f>IF(I4253="","",IF(J4253="IN","",IF(COUNTIF($B$2:B4253,B4253)=1,1,"")))</f>
        <v/>
      </c>
      <c r="G4253" s="1" t="str">
        <f>IF(I4253="","",COUNTIF($K$1:K4253,K4253))</f>
        <v/>
      </c>
      <c r="H4253" s="1" t="str">
        <f>IF(I4253="","",COUNTIF($G$2:G4253,1))</f>
        <v/>
      </c>
    </row>
    <row r="4254" spans="1:8" x14ac:dyDescent="0.2">
      <c r="A4254" s="1" t="str">
        <f t="shared" si="132"/>
        <v/>
      </c>
      <c r="B4254" s="1" t="str">
        <f t="shared" si="133"/>
        <v/>
      </c>
      <c r="C4254" s="1" t="str">
        <f>IF(I4254="","",IF(J4254="OUT","",IF(COUNTIF($A$2:A4254,A4254)=1,1,"")))</f>
        <v/>
      </c>
      <c r="D4254" s="1" t="str">
        <f>IF(I4254="","",IF(J4254="IN","",IF(COUNTIF($A$2:A4254,A4254)=1,1,"")))</f>
        <v/>
      </c>
      <c r="E4254" s="1" t="str">
        <f>IF(I4254="","",IF(J4254="OUT","",IF(COUNTIF(B$2:$B4254,B4254)=1,1,"")))</f>
        <v/>
      </c>
      <c r="F4254" s="1" t="str">
        <f>IF(I4254="","",IF(J4254="IN","",IF(COUNTIF($B$2:B4254,B4254)=1,1,"")))</f>
        <v/>
      </c>
      <c r="G4254" s="1" t="str">
        <f>IF(I4254="","",COUNTIF($K$1:K4254,K4254))</f>
        <v/>
      </c>
      <c r="H4254" s="1" t="str">
        <f>IF(I4254="","",COUNTIF($G$2:G4254,1))</f>
        <v/>
      </c>
    </row>
    <row r="4255" spans="1:8" x14ac:dyDescent="0.2">
      <c r="A4255" s="1" t="str">
        <f t="shared" si="132"/>
        <v/>
      </c>
      <c r="B4255" s="1" t="str">
        <f t="shared" si="133"/>
        <v/>
      </c>
      <c r="C4255" s="1" t="str">
        <f>IF(I4255="","",IF(J4255="OUT","",IF(COUNTIF($A$2:A4255,A4255)=1,1,"")))</f>
        <v/>
      </c>
      <c r="D4255" s="1" t="str">
        <f>IF(I4255="","",IF(J4255="IN","",IF(COUNTIF($A$2:A4255,A4255)=1,1,"")))</f>
        <v/>
      </c>
      <c r="E4255" s="1" t="str">
        <f>IF(I4255="","",IF(J4255="OUT","",IF(COUNTIF(B$2:$B4255,B4255)=1,1,"")))</f>
        <v/>
      </c>
      <c r="F4255" s="1" t="str">
        <f>IF(I4255="","",IF(J4255="IN","",IF(COUNTIF($B$2:B4255,B4255)=1,1,"")))</f>
        <v/>
      </c>
      <c r="G4255" s="1" t="str">
        <f>IF(I4255="","",COUNTIF($K$1:K4255,K4255))</f>
        <v/>
      </c>
      <c r="H4255" s="1" t="str">
        <f>IF(I4255="","",COUNTIF($G$2:G4255,1))</f>
        <v/>
      </c>
    </row>
    <row r="4256" spans="1:8" x14ac:dyDescent="0.2">
      <c r="A4256" s="1" t="str">
        <f t="shared" si="132"/>
        <v/>
      </c>
      <c r="B4256" s="1" t="str">
        <f t="shared" si="133"/>
        <v/>
      </c>
      <c r="C4256" s="1" t="str">
        <f>IF(I4256="","",IF(J4256="OUT","",IF(COUNTIF($A$2:A4256,A4256)=1,1,"")))</f>
        <v/>
      </c>
      <c r="D4256" s="1" t="str">
        <f>IF(I4256="","",IF(J4256="IN","",IF(COUNTIF($A$2:A4256,A4256)=1,1,"")))</f>
        <v/>
      </c>
      <c r="E4256" s="1" t="str">
        <f>IF(I4256="","",IF(J4256="OUT","",IF(COUNTIF(B$2:$B4256,B4256)=1,1,"")))</f>
        <v/>
      </c>
      <c r="F4256" s="1" t="str">
        <f>IF(I4256="","",IF(J4256="IN","",IF(COUNTIF($B$2:B4256,B4256)=1,1,"")))</f>
        <v/>
      </c>
      <c r="G4256" s="1" t="str">
        <f>IF(I4256="","",COUNTIF($K$1:K4256,K4256))</f>
        <v/>
      </c>
      <c r="H4256" s="1" t="str">
        <f>IF(I4256="","",COUNTIF($G$2:G4256,1))</f>
        <v/>
      </c>
    </row>
    <row r="4257" spans="1:8" x14ac:dyDescent="0.2">
      <c r="A4257" s="1" t="str">
        <f t="shared" si="132"/>
        <v/>
      </c>
      <c r="B4257" s="1" t="str">
        <f t="shared" si="133"/>
        <v/>
      </c>
      <c r="C4257" s="1" t="str">
        <f>IF(I4257="","",IF(J4257="OUT","",IF(COUNTIF($A$2:A4257,A4257)=1,1,"")))</f>
        <v/>
      </c>
      <c r="D4257" s="1" t="str">
        <f>IF(I4257="","",IF(J4257="IN","",IF(COUNTIF($A$2:A4257,A4257)=1,1,"")))</f>
        <v/>
      </c>
      <c r="E4257" s="1" t="str">
        <f>IF(I4257="","",IF(J4257="OUT","",IF(COUNTIF(B$2:$B4257,B4257)=1,1,"")))</f>
        <v/>
      </c>
      <c r="F4257" s="1" t="str">
        <f>IF(I4257="","",IF(J4257="IN","",IF(COUNTIF($B$2:B4257,B4257)=1,1,"")))</f>
        <v/>
      </c>
      <c r="G4257" s="1" t="str">
        <f>IF(I4257="","",COUNTIF($K$1:K4257,K4257))</f>
        <v/>
      </c>
      <c r="H4257" s="1" t="str">
        <f>IF(I4257="","",COUNTIF($G$2:G4257,1))</f>
        <v/>
      </c>
    </row>
    <row r="4258" spans="1:8" x14ac:dyDescent="0.2">
      <c r="A4258" s="1" t="str">
        <f t="shared" si="132"/>
        <v/>
      </c>
      <c r="B4258" s="1" t="str">
        <f t="shared" si="133"/>
        <v/>
      </c>
      <c r="C4258" s="1" t="str">
        <f>IF(I4258="","",IF(J4258="OUT","",IF(COUNTIF($A$2:A4258,A4258)=1,1,"")))</f>
        <v/>
      </c>
      <c r="D4258" s="1" t="str">
        <f>IF(I4258="","",IF(J4258="IN","",IF(COUNTIF($A$2:A4258,A4258)=1,1,"")))</f>
        <v/>
      </c>
      <c r="E4258" s="1" t="str">
        <f>IF(I4258="","",IF(J4258="OUT","",IF(COUNTIF(B$2:$B4258,B4258)=1,1,"")))</f>
        <v/>
      </c>
      <c r="F4258" s="1" t="str">
        <f>IF(I4258="","",IF(J4258="IN","",IF(COUNTIF($B$2:B4258,B4258)=1,1,"")))</f>
        <v/>
      </c>
      <c r="G4258" s="1" t="str">
        <f>IF(I4258="","",COUNTIF($K$1:K4258,K4258))</f>
        <v/>
      </c>
      <c r="H4258" s="1" t="str">
        <f>IF(I4258="","",COUNTIF($G$2:G4258,1))</f>
        <v/>
      </c>
    </row>
    <row r="4259" spans="1:8" x14ac:dyDescent="0.2">
      <c r="A4259" s="1" t="str">
        <f t="shared" si="132"/>
        <v/>
      </c>
      <c r="B4259" s="1" t="str">
        <f t="shared" si="133"/>
        <v/>
      </c>
      <c r="C4259" s="1" t="str">
        <f>IF(I4259="","",IF(J4259="OUT","",IF(COUNTIF($A$2:A4259,A4259)=1,1,"")))</f>
        <v/>
      </c>
      <c r="D4259" s="1" t="str">
        <f>IF(I4259="","",IF(J4259="IN","",IF(COUNTIF($A$2:A4259,A4259)=1,1,"")))</f>
        <v/>
      </c>
      <c r="E4259" s="1" t="str">
        <f>IF(I4259="","",IF(J4259="OUT","",IF(COUNTIF(B$2:$B4259,B4259)=1,1,"")))</f>
        <v/>
      </c>
      <c r="F4259" s="1" t="str">
        <f>IF(I4259="","",IF(J4259="IN","",IF(COUNTIF($B$2:B4259,B4259)=1,1,"")))</f>
        <v/>
      </c>
      <c r="G4259" s="1" t="str">
        <f>IF(I4259="","",COUNTIF($K$1:K4259,K4259))</f>
        <v/>
      </c>
      <c r="H4259" s="1" t="str">
        <f>IF(I4259="","",COUNTIF($G$2:G4259,1))</f>
        <v/>
      </c>
    </row>
    <row r="4260" spans="1:8" x14ac:dyDescent="0.2">
      <c r="A4260" s="1" t="str">
        <f t="shared" ref="A4260:A4323" si="134">IF(I4260="","",L4260&amp;"-"&amp;K4260&amp;"-"&amp;I4260&amp;"-"&amp;J4260)</f>
        <v/>
      </c>
      <c r="B4260" s="1" t="str">
        <f t="shared" ref="B4260:B4323" si="135">IF(I4260="","",L4260&amp;"-"&amp;K4260&amp;"-"&amp;J4260)</f>
        <v/>
      </c>
      <c r="C4260" s="1" t="str">
        <f>IF(I4260="","",IF(J4260="OUT","",IF(COUNTIF($A$2:A4260,A4260)=1,1,"")))</f>
        <v/>
      </c>
      <c r="D4260" s="1" t="str">
        <f>IF(I4260="","",IF(J4260="IN","",IF(COUNTIF($A$2:A4260,A4260)=1,1,"")))</f>
        <v/>
      </c>
      <c r="E4260" s="1" t="str">
        <f>IF(I4260="","",IF(J4260="OUT","",IF(COUNTIF(B$2:$B4260,B4260)=1,1,"")))</f>
        <v/>
      </c>
      <c r="F4260" s="1" t="str">
        <f>IF(I4260="","",IF(J4260="IN","",IF(COUNTIF($B$2:B4260,B4260)=1,1,"")))</f>
        <v/>
      </c>
      <c r="G4260" s="1" t="str">
        <f>IF(I4260="","",COUNTIF($K$1:K4260,K4260))</f>
        <v/>
      </c>
      <c r="H4260" s="1" t="str">
        <f>IF(I4260="","",COUNTIF($G$2:G4260,1))</f>
        <v/>
      </c>
    </row>
    <row r="4261" spans="1:8" x14ac:dyDescent="0.2">
      <c r="A4261" s="1" t="str">
        <f t="shared" si="134"/>
        <v/>
      </c>
      <c r="B4261" s="1" t="str">
        <f t="shared" si="135"/>
        <v/>
      </c>
      <c r="C4261" s="1" t="str">
        <f>IF(I4261="","",IF(J4261="OUT","",IF(COUNTIF($A$2:A4261,A4261)=1,1,"")))</f>
        <v/>
      </c>
      <c r="D4261" s="1" t="str">
        <f>IF(I4261="","",IF(J4261="IN","",IF(COUNTIF($A$2:A4261,A4261)=1,1,"")))</f>
        <v/>
      </c>
      <c r="E4261" s="1" t="str">
        <f>IF(I4261="","",IF(J4261="OUT","",IF(COUNTIF(B$2:$B4261,B4261)=1,1,"")))</f>
        <v/>
      </c>
      <c r="F4261" s="1" t="str">
        <f>IF(I4261="","",IF(J4261="IN","",IF(COUNTIF($B$2:B4261,B4261)=1,1,"")))</f>
        <v/>
      </c>
      <c r="G4261" s="1" t="str">
        <f>IF(I4261="","",COUNTIF($K$1:K4261,K4261))</f>
        <v/>
      </c>
      <c r="H4261" s="1" t="str">
        <f>IF(I4261="","",COUNTIF($G$2:G4261,1))</f>
        <v/>
      </c>
    </row>
    <row r="4262" spans="1:8" x14ac:dyDescent="0.2">
      <c r="A4262" s="1" t="str">
        <f t="shared" si="134"/>
        <v/>
      </c>
      <c r="B4262" s="1" t="str">
        <f t="shared" si="135"/>
        <v/>
      </c>
      <c r="C4262" s="1" t="str">
        <f>IF(I4262="","",IF(J4262="OUT","",IF(COUNTIF($A$2:A4262,A4262)=1,1,"")))</f>
        <v/>
      </c>
      <c r="D4262" s="1" t="str">
        <f>IF(I4262="","",IF(J4262="IN","",IF(COUNTIF($A$2:A4262,A4262)=1,1,"")))</f>
        <v/>
      </c>
      <c r="E4262" s="1" t="str">
        <f>IF(I4262="","",IF(J4262="OUT","",IF(COUNTIF(B$2:$B4262,B4262)=1,1,"")))</f>
        <v/>
      </c>
      <c r="F4262" s="1" t="str">
        <f>IF(I4262="","",IF(J4262="IN","",IF(COUNTIF($B$2:B4262,B4262)=1,1,"")))</f>
        <v/>
      </c>
      <c r="G4262" s="1" t="str">
        <f>IF(I4262="","",COUNTIF($K$1:K4262,K4262))</f>
        <v/>
      </c>
      <c r="H4262" s="1" t="str">
        <f>IF(I4262="","",COUNTIF($G$2:G4262,1))</f>
        <v/>
      </c>
    </row>
    <row r="4263" spans="1:8" x14ac:dyDescent="0.2">
      <c r="A4263" s="1" t="str">
        <f t="shared" si="134"/>
        <v/>
      </c>
      <c r="B4263" s="1" t="str">
        <f t="shared" si="135"/>
        <v/>
      </c>
      <c r="C4263" s="1" t="str">
        <f>IF(I4263="","",IF(J4263="OUT","",IF(COUNTIF($A$2:A4263,A4263)=1,1,"")))</f>
        <v/>
      </c>
      <c r="D4263" s="1" t="str">
        <f>IF(I4263="","",IF(J4263="IN","",IF(COUNTIF($A$2:A4263,A4263)=1,1,"")))</f>
        <v/>
      </c>
      <c r="E4263" s="1" t="str">
        <f>IF(I4263="","",IF(J4263="OUT","",IF(COUNTIF(B$2:$B4263,B4263)=1,1,"")))</f>
        <v/>
      </c>
      <c r="F4263" s="1" t="str">
        <f>IF(I4263="","",IF(J4263="IN","",IF(COUNTIF($B$2:B4263,B4263)=1,1,"")))</f>
        <v/>
      </c>
      <c r="G4263" s="1" t="str">
        <f>IF(I4263="","",COUNTIF($K$1:K4263,K4263))</f>
        <v/>
      </c>
      <c r="H4263" s="1" t="str">
        <f>IF(I4263="","",COUNTIF($G$2:G4263,1))</f>
        <v/>
      </c>
    </row>
    <row r="4264" spans="1:8" x14ac:dyDescent="0.2">
      <c r="A4264" s="1" t="str">
        <f t="shared" si="134"/>
        <v/>
      </c>
      <c r="B4264" s="1" t="str">
        <f t="shared" si="135"/>
        <v/>
      </c>
      <c r="C4264" s="1" t="str">
        <f>IF(I4264="","",IF(J4264="OUT","",IF(COUNTIF($A$2:A4264,A4264)=1,1,"")))</f>
        <v/>
      </c>
      <c r="D4264" s="1" t="str">
        <f>IF(I4264="","",IF(J4264="IN","",IF(COUNTIF($A$2:A4264,A4264)=1,1,"")))</f>
        <v/>
      </c>
      <c r="E4264" s="1" t="str">
        <f>IF(I4264="","",IF(J4264="OUT","",IF(COUNTIF(B$2:$B4264,B4264)=1,1,"")))</f>
        <v/>
      </c>
      <c r="F4264" s="1" t="str">
        <f>IF(I4264="","",IF(J4264="IN","",IF(COUNTIF($B$2:B4264,B4264)=1,1,"")))</f>
        <v/>
      </c>
      <c r="G4264" s="1" t="str">
        <f>IF(I4264="","",COUNTIF($K$1:K4264,K4264))</f>
        <v/>
      </c>
      <c r="H4264" s="1" t="str">
        <f>IF(I4264="","",COUNTIF($G$2:G4264,1))</f>
        <v/>
      </c>
    </row>
    <row r="4265" spans="1:8" x14ac:dyDescent="0.2">
      <c r="A4265" s="1" t="str">
        <f t="shared" si="134"/>
        <v/>
      </c>
      <c r="B4265" s="1" t="str">
        <f t="shared" si="135"/>
        <v/>
      </c>
      <c r="C4265" s="1" t="str">
        <f>IF(I4265="","",IF(J4265="OUT","",IF(COUNTIF($A$2:A4265,A4265)=1,1,"")))</f>
        <v/>
      </c>
      <c r="D4265" s="1" t="str">
        <f>IF(I4265="","",IF(J4265="IN","",IF(COUNTIF($A$2:A4265,A4265)=1,1,"")))</f>
        <v/>
      </c>
      <c r="E4265" s="1" t="str">
        <f>IF(I4265="","",IF(J4265="OUT","",IF(COUNTIF(B$2:$B4265,B4265)=1,1,"")))</f>
        <v/>
      </c>
      <c r="F4265" s="1" t="str">
        <f>IF(I4265="","",IF(J4265="IN","",IF(COUNTIF($B$2:B4265,B4265)=1,1,"")))</f>
        <v/>
      </c>
      <c r="G4265" s="1" t="str">
        <f>IF(I4265="","",COUNTIF($K$1:K4265,K4265))</f>
        <v/>
      </c>
      <c r="H4265" s="1" t="str">
        <f>IF(I4265="","",COUNTIF($G$2:G4265,1))</f>
        <v/>
      </c>
    </row>
    <row r="4266" spans="1:8" x14ac:dyDescent="0.2">
      <c r="A4266" s="1" t="str">
        <f t="shared" si="134"/>
        <v/>
      </c>
      <c r="B4266" s="1" t="str">
        <f t="shared" si="135"/>
        <v/>
      </c>
      <c r="C4266" s="1" t="str">
        <f>IF(I4266="","",IF(J4266="OUT","",IF(COUNTIF($A$2:A4266,A4266)=1,1,"")))</f>
        <v/>
      </c>
      <c r="D4266" s="1" t="str">
        <f>IF(I4266="","",IF(J4266="IN","",IF(COUNTIF($A$2:A4266,A4266)=1,1,"")))</f>
        <v/>
      </c>
      <c r="E4266" s="1" t="str">
        <f>IF(I4266="","",IF(J4266="OUT","",IF(COUNTIF(B$2:$B4266,B4266)=1,1,"")))</f>
        <v/>
      </c>
      <c r="F4266" s="1" t="str">
        <f>IF(I4266="","",IF(J4266="IN","",IF(COUNTIF($B$2:B4266,B4266)=1,1,"")))</f>
        <v/>
      </c>
      <c r="G4266" s="1" t="str">
        <f>IF(I4266="","",COUNTIF($K$1:K4266,K4266))</f>
        <v/>
      </c>
      <c r="H4266" s="1" t="str">
        <f>IF(I4266="","",COUNTIF($G$2:G4266,1))</f>
        <v/>
      </c>
    </row>
    <row r="4267" spans="1:8" x14ac:dyDescent="0.2">
      <c r="A4267" s="1" t="str">
        <f t="shared" si="134"/>
        <v/>
      </c>
      <c r="B4267" s="1" t="str">
        <f t="shared" si="135"/>
        <v/>
      </c>
      <c r="C4267" s="1" t="str">
        <f>IF(I4267="","",IF(J4267="OUT","",IF(COUNTIF($A$2:A4267,A4267)=1,1,"")))</f>
        <v/>
      </c>
      <c r="D4267" s="1" t="str">
        <f>IF(I4267="","",IF(J4267="IN","",IF(COUNTIF($A$2:A4267,A4267)=1,1,"")))</f>
        <v/>
      </c>
      <c r="E4267" s="1" t="str">
        <f>IF(I4267="","",IF(J4267="OUT","",IF(COUNTIF(B$2:$B4267,B4267)=1,1,"")))</f>
        <v/>
      </c>
      <c r="F4267" s="1" t="str">
        <f>IF(I4267="","",IF(J4267="IN","",IF(COUNTIF($B$2:B4267,B4267)=1,1,"")))</f>
        <v/>
      </c>
      <c r="G4267" s="1" t="str">
        <f>IF(I4267="","",COUNTIF($K$1:K4267,K4267))</f>
        <v/>
      </c>
      <c r="H4267" s="1" t="str">
        <f>IF(I4267="","",COUNTIF($G$2:G4267,1))</f>
        <v/>
      </c>
    </row>
    <row r="4268" spans="1:8" x14ac:dyDescent="0.2">
      <c r="A4268" s="1" t="str">
        <f t="shared" si="134"/>
        <v/>
      </c>
      <c r="B4268" s="1" t="str">
        <f t="shared" si="135"/>
        <v/>
      </c>
      <c r="C4268" s="1" t="str">
        <f>IF(I4268="","",IF(J4268="OUT","",IF(COUNTIF($A$2:A4268,A4268)=1,1,"")))</f>
        <v/>
      </c>
      <c r="D4268" s="1" t="str">
        <f>IF(I4268="","",IF(J4268="IN","",IF(COUNTIF($A$2:A4268,A4268)=1,1,"")))</f>
        <v/>
      </c>
      <c r="E4268" s="1" t="str">
        <f>IF(I4268="","",IF(J4268="OUT","",IF(COUNTIF(B$2:$B4268,B4268)=1,1,"")))</f>
        <v/>
      </c>
      <c r="F4268" s="1" t="str">
        <f>IF(I4268="","",IF(J4268="IN","",IF(COUNTIF($B$2:B4268,B4268)=1,1,"")))</f>
        <v/>
      </c>
      <c r="G4268" s="1" t="str">
        <f>IF(I4268="","",COUNTIF($K$1:K4268,K4268))</f>
        <v/>
      </c>
      <c r="H4268" s="1" t="str">
        <f>IF(I4268="","",COUNTIF($G$2:G4268,1))</f>
        <v/>
      </c>
    </row>
    <row r="4269" spans="1:8" x14ac:dyDescent="0.2">
      <c r="A4269" s="1" t="str">
        <f t="shared" si="134"/>
        <v/>
      </c>
      <c r="B4269" s="1" t="str">
        <f t="shared" si="135"/>
        <v/>
      </c>
      <c r="C4269" s="1" t="str">
        <f>IF(I4269="","",IF(J4269="OUT","",IF(COUNTIF($A$2:A4269,A4269)=1,1,"")))</f>
        <v/>
      </c>
      <c r="D4269" s="1" t="str">
        <f>IF(I4269="","",IF(J4269="IN","",IF(COUNTIF($A$2:A4269,A4269)=1,1,"")))</f>
        <v/>
      </c>
      <c r="E4269" s="1" t="str">
        <f>IF(I4269="","",IF(J4269="OUT","",IF(COUNTIF(B$2:$B4269,B4269)=1,1,"")))</f>
        <v/>
      </c>
      <c r="F4269" s="1" t="str">
        <f>IF(I4269="","",IF(J4269="IN","",IF(COUNTIF($B$2:B4269,B4269)=1,1,"")))</f>
        <v/>
      </c>
      <c r="G4269" s="1" t="str">
        <f>IF(I4269="","",COUNTIF($K$1:K4269,K4269))</f>
        <v/>
      </c>
      <c r="H4269" s="1" t="str">
        <f>IF(I4269="","",COUNTIF($G$2:G4269,1))</f>
        <v/>
      </c>
    </row>
    <row r="4270" spans="1:8" x14ac:dyDescent="0.2">
      <c r="A4270" s="1" t="str">
        <f t="shared" si="134"/>
        <v/>
      </c>
      <c r="B4270" s="1" t="str">
        <f t="shared" si="135"/>
        <v/>
      </c>
      <c r="C4270" s="1" t="str">
        <f>IF(I4270="","",IF(J4270="OUT","",IF(COUNTIF($A$2:A4270,A4270)=1,1,"")))</f>
        <v/>
      </c>
      <c r="D4270" s="1" t="str">
        <f>IF(I4270="","",IF(J4270="IN","",IF(COUNTIF($A$2:A4270,A4270)=1,1,"")))</f>
        <v/>
      </c>
      <c r="E4270" s="1" t="str">
        <f>IF(I4270="","",IF(J4270="OUT","",IF(COUNTIF(B$2:$B4270,B4270)=1,1,"")))</f>
        <v/>
      </c>
      <c r="F4270" s="1" t="str">
        <f>IF(I4270="","",IF(J4270="IN","",IF(COUNTIF($B$2:B4270,B4270)=1,1,"")))</f>
        <v/>
      </c>
      <c r="G4270" s="1" t="str">
        <f>IF(I4270="","",COUNTIF($K$1:K4270,K4270))</f>
        <v/>
      </c>
      <c r="H4270" s="1" t="str">
        <f>IF(I4270="","",COUNTIF($G$2:G4270,1))</f>
        <v/>
      </c>
    </row>
    <row r="4271" spans="1:8" x14ac:dyDescent="0.2">
      <c r="A4271" s="1" t="str">
        <f t="shared" si="134"/>
        <v/>
      </c>
      <c r="B4271" s="1" t="str">
        <f t="shared" si="135"/>
        <v/>
      </c>
      <c r="C4271" s="1" t="str">
        <f>IF(I4271="","",IF(J4271="OUT","",IF(COUNTIF($A$2:A4271,A4271)=1,1,"")))</f>
        <v/>
      </c>
      <c r="D4271" s="1" t="str">
        <f>IF(I4271="","",IF(J4271="IN","",IF(COUNTIF($A$2:A4271,A4271)=1,1,"")))</f>
        <v/>
      </c>
      <c r="E4271" s="1" t="str">
        <f>IF(I4271="","",IF(J4271="OUT","",IF(COUNTIF(B$2:$B4271,B4271)=1,1,"")))</f>
        <v/>
      </c>
      <c r="F4271" s="1" t="str">
        <f>IF(I4271="","",IF(J4271="IN","",IF(COUNTIF($B$2:B4271,B4271)=1,1,"")))</f>
        <v/>
      </c>
      <c r="G4271" s="1" t="str">
        <f>IF(I4271="","",COUNTIF($K$1:K4271,K4271))</f>
        <v/>
      </c>
      <c r="H4271" s="1" t="str">
        <f>IF(I4271="","",COUNTIF($G$2:G4271,1))</f>
        <v/>
      </c>
    </row>
    <row r="4272" spans="1:8" x14ac:dyDescent="0.2">
      <c r="A4272" s="1" t="str">
        <f t="shared" si="134"/>
        <v/>
      </c>
      <c r="B4272" s="1" t="str">
        <f t="shared" si="135"/>
        <v/>
      </c>
      <c r="C4272" s="1" t="str">
        <f>IF(I4272="","",IF(J4272="OUT","",IF(COUNTIF($A$2:A4272,A4272)=1,1,"")))</f>
        <v/>
      </c>
      <c r="D4272" s="1" t="str">
        <f>IF(I4272="","",IF(J4272="IN","",IF(COUNTIF($A$2:A4272,A4272)=1,1,"")))</f>
        <v/>
      </c>
      <c r="E4272" s="1" t="str">
        <f>IF(I4272="","",IF(J4272="OUT","",IF(COUNTIF(B$2:$B4272,B4272)=1,1,"")))</f>
        <v/>
      </c>
      <c r="F4272" s="1" t="str">
        <f>IF(I4272="","",IF(J4272="IN","",IF(COUNTIF($B$2:B4272,B4272)=1,1,"")))</f>
        <v/>
      </c>
      <c r="G4272" s="1" t="str">
        <f>IF(I4272="","",COUNTIF($K$1:K4272,K4272))</f>
        <v/>
      </c>
      <c r="H4272" s="1" t="str">
        <f>IF(I4272="","",COUNTIF($G$2:G4272,1))</f>
        <v/>
      </c>
    </row>
    <row r="4273" spans="1:8" x14ac:dyDescent="0.2">
      <c r="A4273" s="1" t="str">
        <f t="shared" si="134"/>
        <v/>
      </c>
      <c r="B4273" s="1" t="str">
        <f t="shared" si="135"/>
        <v/>
      </c>
      <c r="C4273" s="1" t="str">
        <f>IF(I4273="","",IF(J4273="OUT","",IF(COUNTIF($A$2:A4273,A4273)=1,1,"")))</f>
        <v/>
      </c>
      <c r="D4273" s="1" t="str">
        <f>IF(I4273="","",IF(J4273="IN","",IF(COUNTIF($A$2:A4273,A4273)=1,1,"")))</f>
        <v/>
      </c>
      <c r="E4273" s="1" t="str">
        <f>IF(I4273="","",IF(J4273="OUT","",IF(COUNTIF(B$2:$B4273,B4273)=1,1,"")))</f>
        <v/>
      </c>
      <c r="F4273" s="1" t="str">
        <f>IF(I4273="","",IF(J4273="IN","",IF(COUNTIF($B$2:B4273,B4273)=1,1,"")))</f>
        <v/>
      </c>
      <c r="G4273" s="1" t="str">
        <f>IF(I4273="","",COUNTIF($K$1:K4273,K4273))</f>
        <v/>
      </c>
      <c r="H4273" s="1" t="str">
        <f>IF(I4273="","",COUNTIF($G$2:G4273,1))</f>
        <v/>
      </c>
    </row>
    <row r="4274" spans="1:8" x14ac:dyDescent="0.2">
      <c r="A4274" s="1" t="str">
        <f t="shared" si="134"/>
        <v/>
      </c>
      <c r="B4274" s="1" t="str">
        <f t="shared" si="135"/>
        <v/>
      </c>
      <c r="C4274" s="1" t="str">
        <f>IF(I4274="","",IF(J4274="OUT","",IF(COUNTIF($A$2:A4274,A4274)=1,1,"")))</f>
        <v/>
      </c>
      <c r="D4274" s="1" t="str">
        <f>IF(I4274="","",IF(J4274="IN","",IF(COUNTIF($A$2:A4274,A4274)=1,1,"")))</f>
        <v/>
      </c>
      <c r="E4274" s="1" t="str">
        <f>IF(I4274="","",IF(J4274="OUT","",IF(COUNTIF(B$2:$B4274,B4274)=1,1,"")))</f>
        <v/>
      </c>
      <c r="F4274" s="1" t="str">
        <f>IF(I4274="","",IF(J4274="IN","",IF(COUNTIF($B$2:B4274,B4274)=1,1,"")))</f>
        <v/>
      </c>
      <c r="G4274" s="1" t="str">
        <f>IF(I4274="","",COUNTIF($K$1:K4274,K4274))</f>
        <v/>
      </c>
      <c r="H4274" s="1" t="str">
        <f>IF(I4274="","",COUNTIF($G$2:G4274,1))</f>
        <v/>
      </c>
    </row>
    <row r="4275" spans="1:8" x14ac:dyDescent="0.2">
      <c r="A4275" s="1" t="str">
        <f t="shared" si="134"/>
        <v/>
      </c>
      <c r="B4275" s="1" t="str">
        <f t="shared" si="135"/>
        <v/>
      </c>
      <c r="C4275" s="1" t="str">
        <f>IF(I4275="","",IF(J4275="OUT","",IF(COUNTIF($A$2:A4275,A4275)=1,1,"")))</f>
        <v/>
      </c>
      <c r="D4275" s="1" t="str">
        <f>IF(I4275="","",IF(J4275="IN","",IF(COUNTIF($A$2:A4275,A4275)=1,1,"")))</f>
        <v/>
      </c>
      <c r="E4275" s="1" t="str">
        <f>IF(I4275="","",IF(J4275="OUT","",IF(COUNTIF(B$2:$B4275,B4275)=1,1,"")))</f>
        <v/>
      </c>
      <c r="F4275" s="1" t="str">
        <f>IF(I4275="","",IF(J4275="IN","",IF(COUNTIF($B$2:B4275,B4275)=1,1,"")))</f>
        <v/>
      </c>
      <c r="G4275" s="1" t="str">
        <f>IF(I4275="","",COUNTIF($K$1:K4275,K4275))</f>
        <v/>
      </c>
      <c r="H4275" s="1" t="str">
        <f>IF(I4275="","",COUNTIF($G$2:G4275,1))</f>
        <v/>
      </c>
    </row>
    <row r="4276" spans="1:8" x14ac:dyDescent="0.2">
      <c r="A4276" s="1" t="str">
        <f t="shared" si="134"/>
        <v/>
      </c>
      <c r="B4276" s="1" t="str">
        <f t="shared" si="135"/>
        <v/>
      </c>
      <c r="C4276" s="1" t="str">
        <f>IF(I4276="","",IF(J4276="OUT","",IF(COUNTIF($A$2:A4276,A4276)=1,1,"")))</f>
        <v/>
      </c>
      <c r="D4276" s="1" t="str">
        <f>IF(I4276="","",IF(J4276="IN","",IF(COUNTIF($A$2:A4276,A4276)=1,1,"")))</f>
        <v/>
      </c>
      <c r="E4276" s="1" t="str">
        <f>IF(I4276="","",IF(J4276="OUT","",IF(COUNTIF(B$2:$B4276,B4276)=1,1,"")))</f>
        <v/>
      </c>
      <c r="F4276" s="1" t="str">
        <f>IF(I4276="","",IF(J4276="IN","",IF(COUNTIF($B$2:B4276,B4276)=1,1,"")))</f>
        <v/>
      </c>
      <c r="G4276" s="1" t="str">
        <f>IF(I4276="","",COUNTIF($K$1:K4276,K4276))</f>
        <v/>
      </c>
      <c r="H4276" s="1" t="str">
        <f>IF(I4276="","",COUNTIF($G$2:G4276,1))</f>
        <v/>
      </c>
    </row>
    <row r="4277" spans="1:8" x14ac:dyDescent="0.2">
      <c r="A4277" s="1" t="str">
        <f t="shared" si="134"/>
        <v/>
      </c>
      <c r="B4277" s="1" t="str">
        <f t="shared" si="135"/>
        <v/>
      </c>
      <c r="C4277" s="1" t="str">
        <f>IF(I4277="","",IF(J4277="OUT","",IF(COUNTIF($A$2:A4277,A4277)=1,1,"")))</f>
        <v/>
      </c>
      <c r="D4277" s="1" t="str">
        <f>IF(I4277="","",IF(J4277="IN","",IF(COUNTIF($A$2:A4277,A4277)=1,1,"")))</f>
        <v/>
      </c>
      <c r="E4277" s="1" t="str">
        <f>IF(I4277="","",IF(J4277="OUT","",IF(COUNTIF(B$2:$B4277,B4277)=1,1,"")))</f>
        <v/>
      </c>
      <c r="F4277" s="1" t="str">
        <f>IF(I4277="","",IF(J4277="IN","",IF(COUNTIF($B$2:B4277,B4277)=1,1,"")))</f>
        <v/>
      </c>
      <c r="G4277" s="1" t="str">
        <f>IF(I4277="","",COUNTIF($K$1:K4277,K4277))</f>
        <v/>
      </c>
      <c r="H4277" s="1" t="str">
        <f>IF(I4277="","",COUNTIF($G$2:G4277,1))</f>
        <v/>
      </c>
    </row>
    <row r="4278" spans="1:8" x14ac:dyDescent="0.2">
      <c r="A4278" s="1" t="str">
        <f t="shared" si="134"/>
        <v/>
      </c>
      <c r="B4278" s="1" t="str">
        <f t="shared" si="135"/>
        <v/>
      </c>
      <c r="C4278" s="1" t="str">
        <f>IF(I4278="","",IF(J4278="OUT","",IF(COUNTIF($A$2:A4278,A4278)=1,1,"")))</f>
        <v/>
      </c>
      <c r="D4278" s="1" t="str">
        <f>IF(I4278="","",IF(J4278="IN","",IF(COUNTIF($A$2:A4278,A4278)=1,1,"")))</f>
        <v/>
      </c>
      <c r="E4278" s="1" t="str">
        <f>IF(I4278="","",IF(J4278="OUT","",IF(COUNTIF(B$2:$B4278,B4278)=1,1,"")))</f>
        <v/>
      </c>
      <c r="F4278" s="1" t="str">
        <f>IF(I4278="","",IF(J4278="IN","",IF(COUNTIF($B$2:B4278,B4278)=1,1,"")))</f>
        <v/>
      </c>
      <c r="G4278" s="1" t="str">
        <f>IF(I4278="","",COUNTIF($K$1:K4278,K4278))</f>
        <v/>
      </c>
      <c r="H4278" s="1" t="str">
        <f>IF(I4278="","",COUNTIF($G$2:G4278,1))</f>
        <v/>
      </c>
    </row>
    <row r="4279" spans="1:8" x14ac:dyDescent="0.2">
      <c r="A4279" s="1" t="str">
        <f t="shared" si="134"/>
        <v/>
      </c>
      <c r="B4279" s="1" t="str">
        <f t="shared" si="135"/>
        <v/>
      </c>
      <c r="C4279" s="1" t="str">
        <f>IF(I4279="","",IF(J4279="OUT","",IF(COUNTIF($A$2:A4279,A4279)=1,1,"")))</f>
        <v/>
      </c>
      <c r="D4279" s="1" t="str">
        <f>IF(I4279="","",IF(J4279="IN","",IF(COUNTIF($A$2:A4279,A4279)=1,1,"")))</f>
        <v/>
      </c>
      <c r="E4279" s="1" t="str">
        <f>IF(I4279="","",IF(J4279="OUT","",IF(COUNTIF(B$2:$B4279,B4279)=1,1,"")))</f>
        <v/>
      </c>
      <c r="F4279" s="1" t="str">
        <f>IF(I4279="","",IF(J4279="IN","",IF(COUNTIF($B$2:B4279,B4279)=1,1,"")))</f>
        <v/>
      </c>
      <c r="G4279" s="1" t="str">
        <f>IF(I4279="","",COUNTIF($K$1:K4279,K4279))</f>
        <v/>
      </c>
      <c r="H4279" s="1" t="str">
        <f>IF(I4279="","",COUNTIF($G$2:G4279,1))</f>
        <v/>
      </c>
    </row>
    <row r="4280" spans="1:8" x14ac:dyDescent="0.2">
      <c r="A4280" s="1" t="str">
        <f t="shared" si="134"/>
        <v/>
      </c>
      <c r="B4280" s="1" t="str">
        <f t="shared" si="135"/>
        <v/>
      </c>
      <c r="C4280" s="1" t="str">
        <f>IF(I4280="","",IF(J4280="OUT","",IF(COUNTIF($A$2:A4280,A4280)=1,1,"")))</f>
        <v/>
      </c>
      <c r="D4280" s="1" t="str">
        <f>IF(I4280="","",IF(J4280="IN","",IF(COUNTIF($A$2:A4280,A4280)=1,1,"")))</f>
        <v/>
      </c>
      <c r="E4280" s="1" t="str">
        <f>IF(I4280="","",IF(J4280="OUT","",IF(COUNTIF(B$2:$B4280,B4280)=1,1,"")))</f>
        <v/>
      </c>
      <c r="F4280" s="1" t="str">
        <f>IF(I4280="","",IF(J4280="IN","",IF(COUNTIF($B$2:B4280,B4280)=1,1,"")))</f>
        <v/>
      </c>
      <c r="G4280" s="1" t="str">
        <f>IF(I4280="","",COUNTIF($K$1:K4280,K4280))</f>
        <v/>
      </c>
      <c r="H4280" s="1" t="str">
        <f>IF(I4280="","",COUNTIF($G$2:G4280,1))</f>
        <v/>
      </c>
    </row>
    <row r="4281" spans="1:8" x14ac:dyDescent="0.2">
      <c r="A4281" s="1" t="str">
        <f t="shared" si="134"/>
        <v/>
      </c>
      <c r="B4281" s="1" t="str">
        <f t="shared" si="135"/>
        <v/>
      </c>
      <c r="C4281" s="1" t="str">
        <f>IF(I4281="","",IF(J4281="OUT","",IF(COUNTIF($A$2:A4281,A4281)=1,1,"")))</f>
        <v/>
      </c>
      <c r="D4281" s="1" t="str">
        <f>IF(I4281="","",IF(J4281="IN","",IF(COUNTIF($A$2:A4281,A4281)=1,1,"")))</f>
        <v/>
      </c>
      <c r="E4281" s="1" t="str">
        <f>IF(I4281="","",IF(J4281="OUT","",IF(COUNTIF(B$2:$B4281,B4281)=1,1,"")))</f>
        <v/>
      </c>
      <c r="F4281" s="1" t="str">
        <f>IF(I4281="","",IF(J4281="IN","",IF(COUNTIF($B$2:B4281,B4281)=1,1,"")))</f>
        <v/>
      </c>
      <c r="G4281" s="1" t="str">
        <f>IF(I4281="","",COUNTIF($K$1:K4281,K4281))</f>
        <v/>
      </c>
      <c r="H4281" s="1" t="str">
        <f>IF(I4281="","",COUNTIF($G$2:G4281,1))</f>
        <v/>
      </c>
    </row>
    <row r="4282" spans="1:8" x14ac:dyDescent="0.2">
      <c r="A4282" s="1" t="str">
        <f t="shared" si="134"/>
        <v/>
      </c>
      <c r="B4282" s="1" t="str">
        <f t="shared" si="135"/>
        <v/>
      </c>
      <c r="C4282" s="1" t="str">
        <f>IF(I4282="","",IF(J4282="OUT","",IF(COUNTIF($A$2:A4282,A4282)=1,1,"")))</f>
        <v/>
      </c>
      <c r="D4282" s="1" t="str">
        <f>IF(I4282="","",IF(J4282="IN","",IF(COUNTIF($A$2:A4282,A4282)=1,1,"")))</f>
        <v/>
      </c>
      <c r="E4282" s="1" t="str">
        <f>IF(I4282="","",IF(J4282="OUT","",IF(COUNTIF(B$2:$B4282,B4282)=1,1,"")))</f>
        <v/>
      </c>
      <c r="F4282" s="1" t="str">
        <f>IF(I4282="","",IF(J4282="IN","",IF(COUNTIF($B$2:B4282,B4282)=1,1,"")))</f>
        <v/>
      </c>
      <c r="G4282" s="1" t="str">
        <f>IF(I4282="","",COUNTIF($K$1:K4282,K4282))</f>
        <v/>
      </c>
      <c r="H4282" s="1" t="str">
        <f>IF(I4282="","",COUNTIF($G$2:G4282,1))</f>
        <v/>
      </c>
    </row>
    <row r="4283" spans="1:8" x14ac:dyDescent="0.2">
      <c r="A4283" s="1" t="str">
        <f t="shared" si="134"/>
        <v/>
      </c>
      <c r="B4283" s="1" t="str">
        <f t="shared" si="135"/>
        <v/>
      </c>
      <c r="C4283" s="1" t="str">
        <f>IF(I4283="","",IF(J4283="OUT","",IF(COUNTIF($A$2:A4283,A4283)=1,1,"")))</f>
        <v/>
      </c>
      <c r="D4283" s="1" t="str">
        <f>IF(I4283="","",IF(J4283="IN","",IF(COUNTIF($A$2:A4283,A4283)=1,1,"")))</f>
        <v/>
      </c>
      <c r="E4283" s="1" t="str">
        <f>IF(I4283="","",IF(J4283="OUT","",IF(COUNTIF(B$2:$B4283,B4283)=1,1,"")))</f>
        <v/>
      </c>
      <c r="F4283" s="1" t="str">
        <f>IF(I4283="","",IF(J4283="IN","",IF(COUNTIF($B$2:B4283,B4283)=1,1,"")))</f>
        <v/>
      </c>
      <c r="G4283" s="1" t="str">
        <f>IF(I4283="","",COUNTIF($K$1:K4283,K4283))</f>
        <v/>
      </c>
      <c r="H4283" s="1" t="str">
        <f>IF(I4283="","",COUNTIF($G$2:G4283,1))</f>
        <v/>
      </c>
    </row>
    <row r="4284" spans="1:8" x14ac:dyDescent="0.2">
      <c r="A4284" s="1" t="str">
        <f t="shared" si="134"/>
        <v/>
      </c>
      <c r="B4284" s="1" t="str">
        <f t="shared" si="135"/>
        <v/>
      </c>
      <c r="C4284" s="1" t="str">
        <f>IF(I4284="","",IF(J4284="OUT","",IF(COUNTIF($A$2:A4284,A4284)=1,1,"")))</f>
        <v/>
      </c>
      <c r="D4284" s="1" t="str">
        <f>IF(I4284="","",IF(J4284="IN","",IF(COUNTIF($A$2:A4284,A4284)=1,1,"")))</f>
        <v/>
      </c>
      <c r="E4284" s="1" t="str">
        <f>IF(I4284="","",IF(J4284="OUT","",IF(COUNTIF(B$2:$B4284,B4284)=1,1,"")))</f>
        <v/>
      </c>
      <c r="F4284" s="1" t="str">
        <f>IF(I4284="","",IF(J4284="IN","",IF(COUNTIF($B$2:B4284,B4284)=1,1,"")))</f>
        <v/>
      </c>
      <c r="G4284" s="1" t="str">
        <f>IF(I4284="","",COUNTIF($K$1:K4284,K4284))</f>
        <v/>
      </c>
      <c r="H4284" s="1" t="str">
        <f>IF(I4284="","",COUNTIF($G$2:G4284,1))</f>
        <v/>
      </c>
    </row>
    <row r="4285" spans="1:8" x14ac:dyDescent="0.2">
      <c r="A4285" s="1" t="str">
        <f t="shared" si="134"/>
        <v/>
      </c>
      <c r="B4285" s="1" t="str">
        <f t="shared" si="135"/>
        <v/>
      </c>
      <c r="C4285" s="1" t="str">
        <f>IF(I4285="","",IF(J4285="OUT","",IF(COUNTIF($A$2:A4285,A4285)=1,1,"")))</f>
        <v/>
      </c>
      <c r="D4285" s="1" t="str">
        <f>IF(I4285="","",IF(J4285="IN","",IF(COUNTIF($A$2:A4285,A4285)=1,1,"")))</f>
        <v/>
      </c>
      <c r="E4285" s="1" t="str">
        <f>IF(I4285="","",IF(J4285="OUT","",IF(COUNTIF(B$2:$B4285,B4285)=1,1,"")))</f>
        <v/>
      </c>
      <c r="F4285" s="1" t="str">
        <f>IF(I4285="","",IF(J4285="IN","",IF(COUNTIF($B$2:B4285,B4285)=1,1,"")))</f>
        <v/>
      </c>
      <c r="G4285" s="1" t="str">
        <f>IF(I4285="","",COUNTIF($K$1:K4285,K4285))</f>
        <v/>
      </c>
      <c r="H4285" s="1" t="str">
        <f>IF(I4285="","",COUNTIF($G$2:G4285,1))</f>
        <v/>
      </c>
    </row>
    <row r="4286" spans="1:8" x14ac:dyDescent="0.2">
      <c r="A4286" s="1" t="str">
        <f t="shared" si="134"/>
        <v/>
      </c>
      <c r="B4286" s="1" t="str">
        <f t="shared" si="135"/>
        <v/>
      </c>
      <c r="C4286" s="1" t="str">
        <f>IF(I4286="","",IF(J4286="OUT","",IF(COUNTIF($A$2:A4286,A4286)=1,1,"")))</f>
        <v/>
      </c>
      <c r="D4286" s="1" t="str">
        <f>IF(I4286="","",IF(J4286="IN","",IF(COUNTIF($A$2:A4286,A4286)=1,1,"")))</f>
        <v/>
      </c>
      <c r="E4286" s="1" t="str">
        <f>IF(I4286="","",IF(J4286="OUT","",IF(COUNTIF(B$2:$B4286,B4286)=1,1,"")))</f>
        <v/>
      </c>
      <c r="F4286" s="1" t="str">
        <f>IF(I4286="","",IF(J4286="IN","",IF(COUNTIF($B$2:B4286,B4286)=1,1,"")))</f>
        <v/>
      </c>
      <c r="G4286" s="1" t="str">
        <f>IF(I4286="","",COUNTIF($K$1:K4286,K4286))</f>
        <v/>
      </c>
      <c r="H4286" s="1" t="str">
        <f>IF(I4286="","",COUNTIF($G$2:G4286,1))</f>
        <v/>
      </c>
    </row>
    <row r="4287" spans="1:8" x14ac:dyDescent="0.2">
      <c r="A4287" s="1" t="str">
        <f t="shared" si="134"/>
        <v/>
      </c>
      <c r="B4287" s="1" t="str">
        <f t="shared" si="135"/>
        <v/>
      </c>
      <c r="C4287" s="1" t="str">
        <f>IF(I4287="","",IF(J4287="OUT","",IF(COUNTIF($A$2:A4287,A4287)=1,1,"")))</f>
        <v/>
      </c>
      <c r="D4287" s="1" t="str">
        <f>IF(I4287="","",IF(J4287="IN","",IF(COUNTIF($A$2:A4287,A4287)=1,1,"")))</f>
        <v/>
      </c>
      <c r="E4287" s="1" t="str">
        <f>IF(I4287="","",IF(J4287="OUT","",IF(COUNTIF(B$2:$B4287,B4287)=1,1,"")))</f>
        <v/>
      </c>
      <c r="F4287" s="1" t="str">
        <f>IF(I4287="","",IF(J4287="IN","",IF(COUNTIF($B$2:B4287,B4287)=1,1,"")))</f>
        <v/>
      </c>
      <c r="G4287" s="1" t="str">
        <f>IF(I4287="","",COUNTIF($K$1:K4287,K4287))</f>
        <v/>
      </c>
      <c r="H4287" s="1" t="str">
        <f>IF(I4287="","",COUNTIF($G$2:G4287,1))</f>
        <v/>
      </c>
    </row>
    <row r="4288" spans="1:8" x14ac:dyDescent="0.2">
      <c r="A4288" s="1" t="str">
        <f t="shared" si="134"/>
        <v/>
      </c>
      <c r="B4288" s="1" t="str">
        <f t="shared" si="135"/>
        <v/>
      </c>
      <c r="C4288" s="1" t="str">
        <f>IF(I4288="","",IF(J4288="OUT","",IF(COUNTIF($A$2:A4288,A4288)=1,1,"")))</f>
        <v/>
      </c>
      <c r="D4288" s="1" t="str">
        <f>IF(I4288="","",IF(J4288="IN","",IF(COUNTIF($A$2:A4288,A4288)=1,1,"")))</f>
        <v/>
      </c>
      <c r="E4288" s="1" t="str">
        <f>IF(I4288="","",IF(J4288="OUT","",IF(COUNTIF(B$2:$B4288,B4288)=1,1,"")))</f>
        <v/>
      </c>
      <c r="F4288" s="1" t="str">
        <f>IF(I4288="","",IF(J4288="IN","",IF(COUNTIF($B$2:B4288,B4288)=1,1,"")))</f>
        <v/>
      </c>
      <c r="G4288" s="1" t="str">
        <f>IF(I4288="","",COUNTIF($K$1:K4288,K4288))</f>
        <v/>
      </c>
      <c r="H4288" s="1" t="str">
        <f>IF(I4288="","",COUNTIF($G$2:G4288,1))</f>
        <v/>
      </c>
    </row>
    <row r="4289" spans="1:8" x14ac:dyDescent="0.2">
      <c r="A4289" s="1" t="str">
        <f t="shared" si="134"/>
        <v/>
      </c>
      <c r="B4289" s="1" t="str">
        <f t="shared" si="135"/>
        <v/>
      </c>
      <c r="C4289" s="1" t="str">
        <f>IF(I4289="","",IF(J4289="OUT","",IF(COUNTIF($A$2:A4289,A4289)=1,1,"")))</f>
        <v/>
      </c>
      <c r="D4289" s="1" t="str">
        <f>IF(I4289="","",IF(J4289="IN","",IF(COUNTIF($A$2:A4289,A4289)=1,1,"")))</f>
        <v/>
      </c>
      <c r="E4289" s="1" t="str">
        <f>IF(I4289="","",IF(J4289="OUT","",IF(COUNTIF(B$2:$B4289,B4289)=1,1,"")))</f>
        <v/>
      </c>
      <c r="F4289" s="1" t="str">
        <f>IF(I4289="","",IF(J4289="IN","",IF(COUNTIF($B$2:B4289,B4289)=1,1,"")))</f>
        <v/>
      </c>
      <c r="G4289" s="1" t="str">
        <f>IF(I4289="","",COUNTIF($K$1:K4289,K4289))</f>
        <v/>
      </c>
      <c r="H4289" s="1" t="str">
        <f>IF(I4289="","",COUNTIF($G$2:G4289,1))</f>
        <v/>
      </c>
    </row>
    <row r="4290" spans="1:8" x14ac:dyDescent="0.2">
      <c r="A4290" s="1" t="str">
        <f t="shared" si="134"/>
        <v/>
      </c>
      <c r="B4290" s="1" t="str">
        <f t="shared" si="135"/>
        <v/>
      </c>
      <c r="C4290" s="1" t="str">
        <f>IF(I4290="","",IF(J4290="OUT","",IF(COUNTIF($A$2:A4290,A4290)=1,1,"")))</f>
        <v/>
      </c>
      <c r="D4290" s="1" t="str">
        <f>IF(I4290="","",IF(J4290="IN","",IF(COUNTIF($A$2:A4290,A4290)=1,1,"")))</f>
        <v/>
      </c>
      <c r="E4290" s="1" t="str">
        <f>IF(I4290="","",IF(J4290="OUT","",IF(COUNTIF(B$2:$B4290,B4290)=1,1,"")))</f>
        <v/>
      </c>
      <c r="F4290" s="1" t="str">
        <f>IF(I4290="","",IF(J4290="IN","",IF(COUNTIF($B$2:B4290,B4290)=1,1,"")))</f>
        <v/>
      </c>
      <c r="G4290" s="1" t="str">
        <f>IF(I4290="","",COUNTIF($K$1:K4290,K4290))</f>
        <v/>
      </c>
      <c r="H4290" s="1" t="str">
        <f>IF(I4290="","",COUNTIF($G$2:G4290,1))</f>
        <v/>
      </c>
    </row>
    <row r="4291" spans="1:8" x14ac:dyDescent="0.2">
      <c r="A4291" s="1" t="str">
        <f t="shared" si="134"/>
        <v/>
      </c>
      <c r="B4291" s="1" t="str">
        <f t="shared" si="135"/>
        <v/>
      </c>
      <c r="C4291" s="1" t="str">
        <f>IF(I4291="","",IF(J4291="OUT","",IF(COUNTIF($A$2:A4291,A4291)=1,1,"")))</f>
        <v/>
      </c>
      <c r="D4291" s="1" t="str">
        <f>IF(I4291="","",IF(J4291="IN","",IF(COUNTIF($A$2:A4291,A4291)=1,1,"")))</f>
        <v/>
      </c>
      <c r="E4291" s="1" t="str">
        <f>IF(I4291="","",IF(J4291="OUT","",IF(COUNTIF(B$2:$B4291,B4291)=1,1,"")))</f>
        <v/>
      </c>
      <c r="F4291" s="1" t="str">
        <f>IF(I4291="","",IF(J4291="IN","",IF(COUNTIF($B$2:B4291,B4291)=1,1,"")))</f>
        <v/>
      </c>
      <c r="G4291" s="1" t="str">
        <f>IF(I4291="","",COUNTIF($K$1:K4291,K4291))</f>
        <v/>
      </c>
      <c r="H4291" s="1" t="str">
        <f>IF(I4291="","",COUNTIF($G$2:G4291,1))</f>
        <v/>
      </c>
    </row>
    <row r="4292" spans="1:8" x14ac:dyDescent="0.2">
      <c r="A4292" s="1" t="str">
        <f t="shared" si="134"/>
        <v/>
      </c>
      <c r="B4292" s="1" t="str">
        <f t="shared" si="135"/>
        <v/>
      </c>
      <c r="C4292" s="1" t="str">
        <f>IF(I4292="","",IF(J4292="OUT","",IF(COUNTIF($A$2:A4292,A4292)=1,1,"")))</f>
        <v/>
      </c>
      <c r="D4292" s="1" t="str">
        <f>IF(I4292="","",IF(J4292="IN","",IF(COUNTIF($A$2:A4292,A4292)=1,1,"")))</f>
        <v/>
      </c>
      <c r="E4292" s="1" t="str">
        <f>IF(I4292="","",IF(J4292="OUT","",IF(COUNTIF(B$2:$B4292,B4292)=1,1,"")))</f>
        <v/>
      </c>
      <c r="F4292" s="1" t="str">
        <f>IF(I4292="","",IF(J4292="IN","",IF(COUNTIF($B$2:B4292,B4292)=1,1,"")))</f>
        <v/>
      </c>
      <c r="G4292" s="1" t="str">
        <f>IF(I4292="","",COUNTIF($K$1:K4292,K4292))</f>
        <v/>
      </c>
      <c r="H4292" s="1" t="str">
        <f>IF(I4292="","",COUNTIF($G$2:G4292,1))</f>
        <v/>
      </c>
    </row>
    <row r="4293" spans="1:8" x14ac:dyDescent="0.2">
      <c r="A4293" s="1" t="str">
        <f t="shared" si="134"/>
        <v/>
      </c>
      <c r="B4293" s="1" t="str">
        <f t="shared" si="135"/>
        <v/>
      </c>
      <c r="C4293" s="1" t="str">
        <f>IF(I4293="","",IF(J4293="OUT","",IF(COUNTIF($A$2:A4293,A4293)=1,1,"")))</f>
        <v/>
      </c>
      <c r="D4293" s="1" t="str">
        <f>IF(I4293="","",IF(J4293="IN","",IF(COUNTIF($A$2:A4293,A4293)=1,1,"")))</f>
        <v/>
      </c>
      <c r="E4293" s="1" t="str">
        <f>IF(I4293="","",IF(J4293="OUT","",IF(COUNTIF(B$2:$B4293,B4293)=1,1,"")))</f>
        <v/>
      </c>
      <c r="F4293" s="1" t="str">
        <f>IF(I4293="","",IF(J4293="IN","",IF(COUNTIF($B$2:B4293,B4293)=1,1,"")))</f>
        <v/>
      </c>
      <c r="G4293" s="1" t="str">
        <f>IF(I4293="","",COUNTIF($K$1:K4293,K4293))</f>
        <v/>
      </c>
      <c r="H4293" s="1" t="str">
        <f>IF(I4293="","",COUNTIF($G$2:G4293,1))</f>
        <v/>
      </c>
    </row>
    <row r="4294" spans="1:8" x14ac:dyDescent="0.2">
      <c r="A4294" s="1" t="str">
        <f t="shared" si="134"/>
        <v/>
      </c>
      <c r="B4294" s="1" t="str">
        <f t="shared" si="135"/>
        <v/>
      </c>
      <c r="C4294" s="1" t="str">
        <f>IF(I4294="","",IF(J4294="OUT","",IF(COUNTIF($A$2:A4294,A4294)=1,1,"")))</f>
        <v/>
      </c>
      <c r="D4294" s="1" t="str">
        <f>IF(I4294="","",IF(J4294="IN","",IF(COUNTIF($A$2:A4294,A4294)=1,1,"")))</f>
        <v/>
      </c>
      <c r="E4294" s="1" t="str">
        <f>IF(I4294="","",IF(J4294="OUT","",IF(COUNTIF(B$2:$B4294,B4294)=1,1,"")))</f>
        <v/>
      </c>
      <c r="F4294" s="1" t="str">
        <f>IF(I4294="","",IF(J4294="IN","",IF(COUNTIF($B$2:B4294,B4294)=1,1,"")))</f>
        <v/>
      </c>
      <c r="G4294" s="1" t="str">
        <f>IF(I4294="","",COUNTIF($K$1:K4294,K4294))</f>
        <v/>
      </c>
      <c r="H4294" s="1" t="str">
        <f>IF(I4294="","",COUNTIF($G$2:G4294,1))</f>
        <v/>
      </c>
    </row>
    <row r="4295" spans="1:8" x14ac:dyDescent="0.2">
      <c r="A4295" s="1" t="str">
        <f t="shared" si="134"/>
        <v/>
      </c>
      <c r="B4295" s="1" t="str">
        <f t="shared" si="135"/>
        <v/>
      </c>
      <c r="C4295" s="1" t="str">
        <f>IF(I4295="","",IF(J4295="OUT","",IF(COUNTIF($A$2:A4295,A4295)=1,1,"")))</f>
        <v/>
      </c>
      <c r="D4295" s="1" t="str">
        <f>IF(I4295="","",IF(J4295="IN","",IF(COUNTIF($A$2:A4295,A4295)=1,1,"")))</f>
        <v/>
      </c>
      <c r="E4295" s="1" t="str">
        <f>IF(I4295="","",IF(J4295="OUT","",IF(COUNTIF(B$2:$B4295,B4295)=1,1,"")))</f>
        <v/>
      </c>
      <c r="F4295" s="1" t="str">
        <f>IF(I4295="","",IF(J4295="IN","",IF(COUNTIF($B$2:B4295,B4295)=1,1,"")))</f>
        <v/>
      </c>
      <c r="G4295" s="1" t="str">
        <f>IF(I4295="","",COUNTIF($K$1:K4295,K4295))</f>
        <v/>
      </c>
      <c r="H4295" s="1" t="str">
        <f>IF(I4295="","",COUNTIF($G$2:G4295,1))</f>
        <v/>
      </c>
    </row>
    <row r="4296" spans="1:8" x14ac:dyDescent="0.2">
      <c r="A4296" s="1" t="str">
        <f t="shared" si="134"/>
        <v/>
      </c>
      <c r="B4296" s="1" t="str">
        <f t="shared" si="135"/>
        <v/>
      </c>
      <c r="C4296" s="1" t="str">
        <f>IF(I4296="","",IF(J4296="OUT","",IF(COUNTIF($A$2:A4296,A4296)=1,1,"")))</f>
        <v/>
      </c>
      <c r="D4296" s="1" t="str">
        <f>IF(I4296="","",IF(J4296="IN","",IF(COUNTIF($A$2:A4296,A4296)=1,1,"")))</f>
        <v/>
      </c>
      <c r="E4296" s="1" t="str">
        <f>IF(I4296="","",IF(J4296="OUT","",IF(COUNTIF(B$2:$B4296,B4296)=1,1,"")))</f>
        <v/>
      </c>
      <c r="F4296" s="1" t="str">
        <f>IF(I4296="","",IF(J4296="IN","",IF(COUNTIF($B$2:B4296,B4296)=1,1,"")))</f>
        <v/>
      </c>
      <c r="G4296" s="1" t="str">
        <f>IF(I4296="","",COUNTIF($K$1:K4296,K4296))</f>
        <v/>
      </c>
      <c r="H4296" s="1" t="str">
        <f>IF(I4296="","",COUNTIF($G$2:G4296,1))</f>
        <v/>
      </c>
    </row>
    <row r="4297" spans="1:8" x14ac:dyDescent="0.2">
      <c r="A4297" s="1" t="str">
        <f t="shared" si="134"/>
        <v/>
      </c>
      <c r="B4297" s="1" t="str">
        <f t="shared" si="135"/>
        <v/>
      </c>
      <c r="C4297" s="1" t="str">
        <f>IF(I4297="","",IF(J4297="OUT","",IF(COUNTIF($A$2:A4297,A4297)=1,1,"")))</f>
        <v/>
      </c>
      <c r="D4297" s="1" t="str">
        <f>IF(I4297="","",IF(J4297="IN","",IF(COUNTIF($A$2:A4297,A4297)=1,1,"")))</f>
        <v/>
      </c>
      <c r="E4297" s="1" t="str">
        <f>IF(I4297="","",IF(J4297="OUT","",IF(COUNTIF(B$2:$B4297,B4297)=1,1,"")))</f>
        <v/>
      </c>
      <c r="F4297" s="1" t="str">
        <f>IF(I4297="","",IF(J4297="IN","",IF(COUNTIF($B$2:B4297,B4297)=1,1,"")))</f>
        <v/>
      </c>
      <c r="G4297" s="1" t="str">
        <f>IF(I4297="","",COUNTIF($K$1:K4297,K4297))</f>
        <v/>
      </c>
      <c r="H4297" s="1" t="str">
        <f>IF(I4297="","",COUNTIF($G$2:G4297,1))</f>
        <v/>
      </c>
    </row>
    <row r="4298" spans="1:8" x14ac:dyDescent="0.2">
      <c r="A4298" s="1" t="str">
        <f t="shared" si="134"/>
        <v/>
      </c>
      <c r="B4298" s="1" t="str">
        <f t="shared" si="135"/>
        <v/>
      </c>
      <c r="C4298" s="1" t="str">
        <f>IF(I4298="","",IF(J4298="OUT","",IF(COUNTIF($A$2:A4298,A4298)=1,1,"")))</f>
        <v/>
      </c>
      <c r="D4298" s="1" t="str">
        <f>IF(I4298="","",IF(J4298="IN","",IF(COUNTIF($A$2:A4298,A4298)=1,1,"")))</f>
        <v/>
      </c>
      <c r="E4298" s="1" t="str">
        <f>IF(I4298="","",IF(J4298="OUT","",IF(COUNTIF(B$2:$B4298,B4298)=1,1,"")))</f>
        <v/>
      </c>
      <c r="F4298" s="1" t="str">
        <f>IF(I4298="","",IF(J4298="IN","",IF(COUNTIF($B$2:B4298,B4298)=1,1,"")))</f>
        <v/>
      </c>
      <c r="G4298" s="1" t="str">
        <f>IF(I4298="","",COUNTIF($K$1:K4298,K4298))</f>
        <v/>
      </c>
      <c r="H4298" s="1" t="str">
        <f>IF(I4298="","",COUNTIF($G$2:G4298,1))</f>
        <v/>
      </c>
    </row>
    <row r="4299" spans="1:8" x14ac:dyDescent="0.2">
      <c r="A4299" s="1" t="str">
        <f t="shared" si="134"/>
        <v/>
      </c>
      <c r="B4299" s="1" t="str">
        <f t="shared" si="135"/>
        <v/>
      </c>
      <c r="C4299" s="1" t="str">
        <f>IF(I4299="","",IF(J4299="OUT","",IF(COUNTIF($A$2:A4299,A4299)=1,1,"")))</f>
        <v/>
      </c>
      <c r="D4299" s="1" t="str">
        <f>IF(I4299="","",IF(J4299="IN","",IF(COUNTIF($A$2:A4299,A4299)=1,1,"")))</f>
        <v/>
      </c>
      <c r="E4299" s="1" t="str">
        <f>IF(I4299="","",IF(J4299="OUT","",IF(COUNTIF(B$2:$B4299,B4299)=1,1,"")))</f>
        <v/>
      </c>
      <c r="F4299" s="1" t="str">
        <f>IF(I4299="","",IF(J4299="IN","",IF(COUNTIF($B$2:B4299,B4299)=1,1,"")))</f>
        <v/>
      </c>
      <c r="G4299" s="1" t="str">
        <f>IF(I4299="","",COUNTIF($K$1:K4299,K4299))</f>
        <v/>
      </c>
      <c r="H4299" s="1" t="str">
        <f>IF(I4299="","",COUNTIF($G$2:G4299,1))</f>
        <v/>
      </c>
    </row>
    <row r="4300" spans="1:8" x14ac:dyDescent="0.2">
      <c r="A4300" s="1" t="str">
        <f t="shared" si="134"/>
        <v/>
      </c>
      <c r="B4300" s="1" t="str">
        <f t="shared" si="135"/>
        <v/>
      </c>
      <c r="C4300" s="1" t="str">
        <f>IF(I4300="","",IF(J4300="OUT","",IF(COUNTIF($A$2:A4300,A4300)=1,1,"")))</f>
        <v/>
      </c>
      <c r="D4300" s="1" t="str">
        <f>IF(I4300="","",IF(J4300="IN","",IF(COUNTIF($A$2:A4300,A4300)=1,1,"")))</f>
        <v/>
      </c>
      <c r="E4300" s="1" t="str">
        <f>IF(I4300="","",IF(J4300="OUT","",IF(COUNTIF(B$2:$B4300,B4300)=1,1,"")))</f>
        <v/>
      </c>
      <c r="F4300" s="1" t="str">
        <f>IF(I4300="","",IF(J4300="IN","",IF(COUNTIF($B$2:B4300,B4300)=1,1,"")))</f>
        <v/>
      </c>
      <c r="G4300" s="1" t="str">
        <f>IF(I4300="","",COUNTIF($K$1:K4300,K4300))</f>
        <v/>
      </c>
      <c r="H4300" s="1" t="str">
        <f>IF(I4300="","",COUNTIF($G$2:G4300,1))</f>
        <v/>
      </c>
    </row>
    <row r="4301" spans="1:8" x14ac:dyDescent="0.2">
      <c r="A4301" s="1" t="str">
        <f t="shared" si="134"/>
        <v/>
      </c>
      <c r="B4301" s="1" t="str">
        <f t="shared" si="135"/>
        <v/>
      </c>
      <c r="C4301" s="1" t="str">
        <f>IF(I4301="","",IF(J4301="OUT","",IF(COUNTIF($A$2:A4301,A4301)=1,1,"")))</f>
        <v/>
      </c>
      <c r="D4301" s="1" t="str">
        <f>IF(I4301="","",IF(J4301="IN","",IF(COUNTIF($A$2:A4301,A4301)=1,1,"")))</f>
        <v/>
      </c>
      <c r="E4301" s="1" t="str">
        <f>IF(I4301="","",IF(J4301="OUT","",IF(COUNTIF(B$2:$B4301,B4301)=1,1,"")))</f>
        <v/>
      </c>
      <c r="F4301" s="1" t="str">
        <f>IF(I4301="","",IF(J4301="IN","",IF(COUNTIF($B$2:B4301,B4301)=1,1,"")))</f>
        <v/>
      </c>
      <c r="G4301" s="1" t="str">
        <f>IF(I4301="","",COUNTIF($K$1:K4301,K4301))</f>
        <v/>
      </c>
      <c r="H4301" s="1" t="str">
        <f>IF(I4301="","",COUNTIF($G$2:G4301,1))</f>
        <v/>
      </c>
    </row>
    <row r="4302" spans="1:8" x14ac:dyDescent="0.2">
      <c r="A4302" s="1" t="str">
        <f t="shared" si="134"/>
        <v/>
      </c>
      <c r="B4302" s="1" t="str">
        <f t="shared" si="135"/>
        <v/>
      </c>
      <c r="C4302" s="1" t="str">
        <f>IF(I4302="","",IF(J4302="OUT","",IF(COUNTIF($A$2:A4302,A4302)=1,1,"")))</f>
        <v/>
      </c>
      <c r="D4302" s="1" t="str">
        <f>IF(I4302="","",IF(J4302="IN","",IF(COUNTIF($A$2:A4302,A4302)=1,1,"")))</f>
        <v/>
      </c>
      <c r="E4302" s="1" t="str">
        <f>IF(I4302="","",IF(J4302="OUT","",IF(COUNTIF(B$2:$B4302,B4302)=1,1,"")))</f>
        <v/>
      </c>
      <c r="F4302" s="1" t="str">
        <f>IF(I4302="","",IF(J4302="IN","",IF(COUNTIF($B$2:B4302,B4302)=1,1,"")))</f>
        <v/>
      </c>
      <c r="G4302" s="1" t="str">
        <f>IF(I4302="","",COUNTIF($K$1:K4302,K4302))</f>
        <v/>
      </c>
      <c r="H4302" s="1" t="str">
        <f>IF(I4302="","",COUNTIF($G$2:G4302,1))</f>
        <v/>
      </c>
    </row>
    <row r="4303" spans="1:8" x14ac:dyDescent="0.2">
      <c r="A4303" s="1" t="str">
        <f t="shared" si="134"/>
        <v/>
      </c>
      <c r="B4303" s="1" t="str">
        <f t="shared" si="135"/>
        <v/>
      </c>
      <c r="C4303" s="1" t="str">
        <f>IF(I4303="","",IF(J4303="OUT","",IF(COUNTIF($A$2:A4303,A4303)=1,1,"")))</f>
        <v/>
      </c>
      <c r="D4303" s="1" t="str">
        <f>IF(I4303="","",IF(J4303="IN","",IF(COUNTIF($A$2:A4303,A4303)=1,1,"")))</f>
        <v/>
      </c>
      <c r="E4303" s="1" t="str">
        <f>IF(I4303="","",IF(J4303="OUT","",IF(COUNTIF(B$2:$B4303,B4303)=1,1,"")))</f>
        <v/>
      </c>
      <c r="F4303" s="1" t="str">
        <f>IF(I4303="","",IF(J4303="IN","",IF(COUNTIF($B$2:B4303,B4303)=1,1,"")))</f>
        <v/>
      </c>
      <c r="G4303" s="1" t="str">
        <f>IF(I4303="","",COUNTIF($K$1:K4303,K4303))</f>
        <v/>
      </c>
      <c r="H4303" s="1" t="str">
        <f>IF(I4303="","",COUNTIF($G$2:G4303,1))</f>
        <v/>
      </c>
    </row>
    <row r="4304" spans="1:8" x14ac:dyDescent="0.2">
      <c r="A4304" s="1" t="str">
        <f t="shared" si="134"/>
        <v/>
      </c>
      <c r="B4304" s="1" t="str">
        <f t="shared" si="135"/>
        <v/>
      </c>
      <c r="C4304" s="1" t="str">
        <f>IF(I4304="","",IF(J4304="OUT","",IF(COUNTIF($A$2:A4304,A4304)=1,1,"")))</f>
        <v/>
      </c>
      <c r="D4304" s="1" t="str">
        <f>IF(I4304="","",IF(J4304="IN","",IF(COUNTIF($A$2:A4304,A4304)=1,1,"")))</f>
        <v/>
      </c>
      <c r="E4304" s="1" t="str">
        <f>IF(I4304="","",IF(J4304="OUT","",IF(COUNTIF(B$2:$B4304,B4304)=1,1,"")))</f>
        <v/>
      </c>
      <c r="F4304" s="1" t="str">
        <f>IF(I4304="","",IF(J4304="IN","",IF(COUNTIF($B$2:B4304,B4304)=1,1,"")))</f>
        <v/>
      </c>
      <c r="G4304" s="1" t="str">
        <f>IF(I4304="","",COUNTIF($K$1:K4304,K4304))</f>
        <v/>
      </c>
      <c r="H4304" s="1" t="str">
        <f>IF(I4304="","",COUNTIF($G$2:G4304,1))</f>
        <v/>
      </c>
    </row>
    <row r="4305" spans="1:8" x14ac:dyDescent="0.2">
      <c r="A4305" s="1" t="str">
        <f t="shared" si="134"/>
        <v/>
      </c>
      <c r="B4305" s="1" t="str">
        <f t="shared" si="135"/>
        <v/>
      </c>
      <c r="C4305" s="1" t="str">
        <f>IF(I4305="","",IF(J4305="OUT","",IF(COUNTIF($A$2:A4305,A4305)=1,1,"")))</f>
        <v/>
      </c>
      <c r="D4305" s="1" t="str">
        <f>IF(I4305="","",IF(J4305="IN","",IF(COUNTIF($A$2:A4305,A4305)=1,1,"")))</f>
        <v/>
      </c>
      <c r="E4305" s="1" t="str">
        <f>IF(I4305="","",IF(J4305="OUT","",IF(COUNTIF(B$2:$B4305,B4305)=1,1,"")))</f>
        <v/>
      </c>
      <c r="F4305" s="1" t="str">
        <f>IF(I4305="","",IF(J4305="IN","",IF(COUNTIF($B$2:B4305,B4305)=1,1,"")))</f>
        <v/>
      </c>
      <c r="G4305" s="1" t="str">
        <f>IF(I4305="","",COUNTIF($K$1:K4305,K4305))</f>
        <v/>
      </c>
      <c r="H4305" s="1" t="str">
        <f>IF(I4305="","",COUNTIF($G$2:G4305,1))</f>
        <v/>
      </c>
    </row>
    <row r="4306" spans="1:8" x14ac:dyDescent="0.2">
      <c r="A4306" s="1" t="str">
        <f t="shared" si="134"/>
        <v/>
      </c>
      <c r="B4306" s="1" t="str">
        <f t="shared" si="135"/>
        <v/>
      </c>
      <c r="C4306" s="1" t="str">
        <f>IF(I4306="","",IF(J4306="OUT","",IF(COUNTIF($A$2:A4306,A4306)=1,1,"")))</f>
        <v/>
      </c>
      <c r="D4306" s="1" t="str">
        <f>IF(I4306="","",IF(J4306="IN","",IF(COUNTIF($A$2:A4306,A4306)=1,1,"")))</f>
        <v/>
      </c>
      <c r="E4306" s="1" t="str">
        <f>IF(I4306="","",IF(J4306="OUT","",IF(COUNTIF(B$2:$B4306,B4306)=1,1,"")))</f>
        <v/>
      </c>
      <c r="F4306" s="1" t="str">
        <f>IF(I4306="","",IF(J4306="IN","",IF(COUNTIF($B$2:B4306,B4306)=1,1,"")))</f>
        <v/>
      </c>
      <c r="G4306" s="1" t="str">
        <f>IF(I4306="","",COUNTIF($K$1:K4306,K4306))</f>
        <v/>
      </c>
      <c r="H4306" s="1" t="str">
        <f>IF(I4306="","",COUNTIF($G$2:G4306,1))</f>
        <v/>
      </c>
    </row>
    <row r="4307" spans="1:8" x14ac:dyDescent="0.2">
      <c r="A4307" s="1" t="str">
        <f t="shared" si="134"/>
        <v/>
      </c>
      <c r="B4307" s="1" t="str">
        <f t="shared" si="135"/>
        <v/>
      </c>
      <c r="C4307" s="1" t="str">
        <f>IF(I4307="","",IF(J4307="OUT","",IF(COUNTIF($A$2:A4307,A4307)=1,1,"")))</f>
        <v/>
      </c>
      <c r="D4307" s="1" t="str">
        <f>IF(I4307="","",IF(J4307="IN","",IF(COUNTIF($A$2:A4307,A4307)=1,1,"")))</f>
        <v/>
      </c>
      <c r="E4307" s="1" t="str">
        <f>IF(I4307="","",IF(J4307="OUT","",IF(COUNTIF(B$2:$B4307,B4307)=1,1,"")))</f>
        <v/>
      </c>
      <c r="F4307" s="1" t="str">
        <f>IF(I4307="","",IF(J4307="IN","",IF(COUNTIF($B$2:B4307,B4307)=1,1,"")))</f>
        <v/>
      </c>
      <c r="G4307" s="1" t="str">
        <f>IF(I4307="","",COUNTIF($K$1:K4307,K4307))</f>
        <v/>
      </c>
      <c r="H4307" s="1" t="str">
        <f>IF(I4307="","",COUNTIF($G$2:G4307,1))</f>
        <v/>
      </c>
    </row>
    <row r="4308" spans="1:8" x14ac:dyDescent="0.2">
      <c r="A4308" s="1" t="str">
        <f t="shared" si="134"/>
        <v/>
      </c>
      <c r="B4308" s="1" t="str">
        <f t="shared" si="135"/>
        <v/>
      </c>
      <c r="C4308" s="1" t="str">
        <f>IF(I4308="","",IF(J4308="OUT","",IF(COUNTIF($A$2:A4308,A4308)=1,1,"")))</f>
        <v/>
      </c>
      <c r="D4308" s="1" t="str">
        <f>IF(I4308="","",IF(J4308="IN","",IF(COUNTIF($A$2:A4308,A4308)=1,1,"")))</f>
        <v/>
      </c>
      <c r="E4308" s="1" t="str">
        <f>IF(I4308="","",IF(J4308="OUT","",IF(COUNTIF(B$2:$B4308,B4308)=1,1,"")))</f>
        <v/>
      </c>
      <c r="F4308" s="1" t="str">
        <f>IF(I4308="","",IF(J4308="IN","",IF(COUNTIF($B$2:B4308,B4308)=1,1,"")))</f>
        <v/>
      </c>
      <c r="G4308" s="1" t="str">
        <f>IF(I4308="","",COUNTIF($K$1:K4308,K4308))</f>
        <v/>
      </c>
      <c r="H4308" s="1" t="str">
        <f>IF(I4308="","",COUNTIF($G$2:G4308,1))</f>
        <v/>
      </c>
    </row>
    <row r="4309" spans="1:8" x14ac:dyDescent="0.2">
      <c r="A4309" s="1" t="str">
        <f t="shared" si="134"/>
        <v/>
      </c>
      <c r="B4309" s="1" t="str">
        <f t="shared" si="135"/>
        <v/>
      </c>
      <c r="C4309" s="1" t="str">
        <f>IF(I4309="","",IF(J4309="OUT","",IF(COUNTIF($A$2:A4309,A4309)=1,1,"")))</f>
        <v/>
      </c>
      <c r="D4309" s="1" t="str">
        <f>IF(I4309="","",IF(J4309="IN","",IF(COUNTIF($A$2:A4309,A4309)=1,1,"")))</f>
        <v/>
      </c>
      <c r="E4309" s="1" t="str">
        <f>IF(I4309="","",IF(J4309="OUT","",IF(COUNTIF(B$2:$B4309,B4309)=1,1,"")))</f>
        <v/>
      </c>
      <c r="F4309" s="1" t="str">
        <f>IF(I4309="","",IF(J4309="IN","",IF(COUNTIF($B$2:B4309,B4309)=1,1,"")))</f>
        <v/>
      </c>
      <c r="G4309" s="1" t="str">
        <f>IF(I4309="","",COUNTIF($K$1:K4309,K4309))</f>
        <v/>
      </c>
      <c r="H4309" s="1" t="str">
        <f>IF(I4309="","",COUNTIF($G$2:G4309,1))</f>
        <v/>
      </c>
    </row>
    <row r="4310" spans="1:8" x14ac:dyDescent="0.2">
      <c r="A4310" s="1" t="str">
        <f t="shared" si="134"/>
        <v/>
      </c>
      <c r="B4310" s="1" t="str">
        <f t="shared" si="135"/>
        <v/>
      </c>
      <c r="C4310" s="1" t="str">
        <f>IF(I4310="","",IF(J4310="OUT","",IF(COUNTIF($A$2:A4310,A4310)=1,1,"")))</f>
        <v/>
      </c>
      <c r="D4310" s="1" t="str">
        <f>IF(I4310="","",IF(J4310="IN","",IF(COUNTIF($A$2:A4310,A4310)=1,1,"")))</f>
        <v/>
      </c>
      <c r="E4310" s="1" t="str">
        <f>IF(I4310="","",IF(J4310="OUT","",IF(COUNTIF(B$2:$B4310,B4310)=1,1,"")))</f>
        <v/>
      </c>
      <c r="F4310" s="1" t="str">
        <f>IF(I4310="","",IF(J4310="IN","",IF(COUNTIF($B$2:B4310,B4310)=1,1,"")))</f>
        <v/>
      </c>
      <c r="G4310" s="1" t="str">
        <f>IF(I4310="","",COUNTIF($K$1:K4310,K4310))</f>
        <v/>
      </c>
      <c r="H4310" s="1" t="str">
        <f>IF(I4310="","",COUNTIF($G$2:G4310,1))</f>
        <v/>
      </c>
    </row>
    <row r="4311" spans="1:8" x14ac:dyDescent="0.2">
      <c r="A4311" s="1" t="str">
        <f t="shared" si="134"/>
        <v/>
      </c>
      <c r="B4311" s="1" t="str">
        <f t="shared" si="135"/>
        <v/>
      </c>
      <c r="C4311" s="1" t="str">
        <f>IF(I4311="","",IF(J4311="OUT","",IF(COUNTIF($A$2:A4311,A4311)=1,1,"")))</f>
        <v/>
      </c>
      <c r="D4311" s="1" t="str">
        <f>IF(I4311="","",IF(J4311="IN","",IF(COUNTIF($A$2:A4311,A4311)=1,1,"")))</f>
        <v/>
      </c>
      <c r="E4311" s="1" t="str">
        <f>IF(I4311="","",IF(J4311="OUT","",IF(COUNTIF(B$2:$B4311,B4311)=1,1,"")))</f>
        <v/>
      </c>
      <c r="F4311" s="1" t="str">
        <f>IF(I4311="","",IF(J4311="IN","",IF(COUNTIF($B$2:B4311,B4311)=1,1,"")))</f>
        <v/>
      </c>
      <c r="G4311" s="1" t="str">
        <f>IF(I4311="","",COUNTIF($K$1:K4311,K4311))</f>
        <v/>
      </c>
      <c r="H4311" s="1" t="str">
        <f>IF(I4311="","",COUNTIF($G$2:G4311,1))</f>
        <v/>
      </c>
    </row>
    <row r="4312" spans="1:8" x14ac:dyDescent="0.2">
      <c r="A4312" s="1" t="str">
        <f t="shared" si="134"/>
        <v/>
      </c>
      <c r="B4312" s="1" t="str">
        <f t="shared" si="135"/>
        <v/>
      </c>
      <c r="C4312" s="1" t="str">
        <f>IF(I4312="","",IF(J4312="OUT","",IF(COUNTIF($A$2:A4312,A4312)=1,1,"")))</f>
        <v/>
      </c>
      <c r="D4312" s="1" t="str">
        <f>IF(I4312="","",IF(J4312="IN","",IF(COUNTIF($A$2:A4312,A4312)=1,1,"")))</f>
        <v/>
      </c>
      <c r="E4312" s="1" t="str">
        <f>IF(I4312="","",IF(J4312="OUT","",IF(COUNTIF(B$2:$B4312,B4312)=1,1,"")))</f>
        <v/>
      </c>
      <c r="F4312" s="1" t="str">
        <f>IF(I4312="","",IF(J4312="IN","",IF(COUNTIF($B$2:B4312,B4312)=1,1,"")))</f>
        <v/>
      </c>
      <c r="G4312" s="1" t="str">
        <f>IF(I4312="","",COUNTIF($K$1:K4312,K4312))</f>
        <v/>
      </c>
      <c r="H4312" s="1" t="str">
        <f>IF(I4312="","",COUNTIF($G$2:G4312,1))</f>
        <v/>
      </c>
    </row>
    <row r="4313" spans="1:8" x14ac:dyDescent="0.2">
      <c r="A4313" s="1" t="str">
        <f t="shared" si="134"/>
        <v/>
      </c>
      <c r="B4313" s="1" t="str">
        <f t="shared" si="135"/>
        <v/>
      </c>
      <c r="C4313" s="1" t="str">
        <f>IF(I4313="","",IF(J4313="OUT","",IF(COUNTIF($A$2:A4313,A4313)=1,1,"")))</f>
        <v/>
      </c>
      <c r="D4313" s="1" t="str">
        <f>IF(I4313="","",IF(J4313="IN","",IF(COUNTIF($A$2:A4313,A4313)=1,1,"")))</f>
        <v/>
      </c>
      <c r="E4313" s="1" t="str">
        <f>IF(I4313="","",IF(J4313="OUT","",IF(COUNTIF(B$2:$B4313,B4313)=1,1,"")))</f>
        <v/>
      </c>
      <c r="F4313" s="1" t="str">
        <f>IF(I4313="","",IF(J4313="IN","",IF(COUNTIF($B$2:B4313,B4313)=1,1,"")))</f>
        <v/>
      </c>
      <c r="G4313" s="1" t="str">
        <f>IF(I4313="","",COUNTIF($K$1:K4313,K4313))</f>
        <v/>
      </c>
      <c r="H4313" s="1" t="str">
        <f>IF(I4313="","",COUNTIF($G$2:G4313,1))</f>
        <v/>
      </c>
    </row>
    <row r="4314" spans="1:8" x14ac:dyDescent="0.2">
      <c r="A4314" s="1" t="str">
        <f t="shared" si="134"/>
        <v/>
      </c>
      <c r="B4314" s="1" t="str">
        <f t="shared" si="135"/>
        <v/>
      </c>
      <c r="C4314" s="1" t="str">
        <f>IF(I4314="","",IF(J4314="OUT","",IF(COUNTIF($A$2:A4314,A4314)=1,1,"")))</f>
        <v/>
      </c>
      <c r="D4314" s="1" t="str">
        <f>IF(I4314="","",IF(J4314="IN","",IF(COUNTIF($A$2:A4314,A4314)=1,1,"")))</f>
        <v/>
      </c>
      <c r="E4314" s="1" t="str">
        <f>IF(I4314="","",IF(J4314="OUT","",IF(COUNTIF(B$2:$B4314,B4314)=1,1,"")))</f>
        <v/>
      </c>
      <c r="F4314" s="1" t="str">
        <f>IF(I4314="","",IF(J4314="IN","",IF(COUNTIF($B$2:B4314,B4314)=1,1,"")))</f>
        <v/>
      </c>
      <c r="G4314" s="1" t="str">
        <f>IF(I4314="","",COUNTIF($K$1:K4314,K4314))</f>
        <v/>
      </c>
      <c r="H4314" s="1" t="str">
        <f>IF(I4314="","",COUNTIF($G$2:G4314,1))</f>
        <v/>
      </c>
    </row>
    <row r="4315" spans="1:8" x14ac:dyDescent="0.2">
      <c r="A4315" s="1" t="str">
        <f t="shared" si="134"/>
        <v/>
      </c>
      <c r="B4315" s="1" t="str">
        <f t="shared" si="135"/>
        <v/>
      </c>
      <c r="C4315" s="1" t="str">
        <f>IF(I4315="","",IF(J4315="OUT","",IF(COUNTIF($A$2:A4315,A4315)=1,1,"")))</f>
        <v/>
      </c>
      <c r="D4315" s="1" t="str">
        <f>IF(I4315="","",IF(J4315="IN","",IF(COUNTIF($A$2:A4315,A4315)=1,1,"")))</f>
        <v/>
      </c>
      <c r="E4315" s="1" t="str">
        <f>IF(I4315="","",IF(J4315="OUT","",IF(COUNTIF(B$2:$B4315,B4315)=1,1,"")))</f>
        <v/>
      </c>
      <c r="F4315" s="1" t="str">
        <f>IF(I4315="","",IF(J4315="IN","",IF(COUNTIF($B$2:B4315,B4315)=1,1,"")))</f>
        <v/>
      </c>
      <c r="G4315" s="1" t="str">
        <f>IF(I4315="","",COUNTIF($K$1:K4315,K4315))</f>
        <v/>
      </c>
      <c r="H4315" s="1" t="str">
        <f>IF(I4315="","",COUNTIF($G$2:G4315,1))</f>
        <v/>
      </c>
    </row>
    <row r="4316" spans="1:8" x14ac:dyDescent="0.2">
      <c r="A4316" s="1" t="str">
        <f t="shared" si="134"/>
        <v/>
      </c>
      <c r="B4316" s="1" t="str">
        <f t="shared" si="135"/>
        <v/>
      </c>
      <c r="C4316" s="1" t="str">
        <f>IF(I4316="","",IF(J4316="OUT","",IF(COUNTIF($A$2:A4316,A4316)=1,1,"")))</f>
        <v/>
      </c>
      <c r="D4316" s="1" t="str">
        <f>IF(I4316="","",IF(J4316="IN","",IF(COUNTIF($A$2:A4316,A4316)=1,1,"")))</f>
        <v/>
      </c>
      <c r="E4316" s="1" t="str">
        <f>IF(I4316="","",IF(J4316="OUT","",IF(COUNTIF(B$2:$B4316,B4316)=1,1,"")))</f>
        <v/>
      </c>
      <c r="F4316" s="1" t="str">
        <f>IF(I4316="","",IF(J4316="IN","",IF(COUNTIF($B$2:B4316,B4316)=1,1,"")))</f>
        <v/>
      </c>
      <c r="G4316" s="1" t="str">
        <f>IF(I4316="","",COUNTIF($K$1:K4316,K4316))</f>
        <v/>
      </c>
      <c r="H4316" s="1" t="str">
        <f>IF(I4316="","",COUNTIF($G$2:G4316,1))</f>
        <v/>
      </c>
    </row>
    <row r="4317" spans="1:8" x14ac:dyDescent="0.2">
      <c r="A4317" s="1" t="str">
        <f t="shared" si="134"/>
        <v/>
      </c>
      <c r="B4317" s="1" t="str">
        <f t="shared" si="135"/>
        <v/>
      </c>
      <c r="C4317" s="1" t="str">
        <f>IF(I4317="","",IF(J4317="OUT","",IF(COUNTIF($A$2:A4317,A4317)=1,1,"")))</f>
        <v/>
      </c>
      <c r="D4317" s="1" t="str">
        <f>IF(I4317="","",IF(J4317="IN","",IF(COUNTIF($A$2:A4317,A4317)=1,1,"")))</f>
        <v/>
      </c>
      <c r="E4317" s="1" t="str">
        <f>IF(I4317="","",IF(J4317="OUT","",IF(COUNTIF(B$2:$B4317,B4317)=1,1,"")))</f>
        <v/>
      </c>
      <c r="F4317" s="1" t="str">
        <f>IF(I4317="","",IF(J4317="IN","",IF(COUNTIF($B$2:B4317,B4317)=1,1,"")))</f>
        <v/>
      </c>
      <c r="G4317" s="1" t="str">
        <f>IF(I4317="","",COUNTIF($K$1:K4317,K4317))</f>
        <v/>
      </c>
      <c r="H4317" s="1" t="str">
        <f>IF(I4317="","",COUNTIF($G$2:G4317,1))</f>
        <v/>
      </c>
    </row>
    <row r="4318" spans="1:8" x14ac:dyDescent="0.2">
      <c r="A4318" s="1" t="str">
        <f t="shared" si="134"/>
        <v/>
      </c>
      <c r="B4318" s="1" t="str">
        <f t="shared" si="135"/>
        <v/>
      </c>
      <c r="C4318" s="1" t="str">
        <f>IF(I4318="","",IF(J4318="OUT","",IF(COUNTIF($A$2:A4318,A4318)=1,1,"")))</f>
        <v/>
      </c>
      <c r="D4318" s="1" t="str">
        <f>IF(I4318="","",IF(J4318="IN","",IF(COUNTIF($A$2:A4318,A4318)=1,1,"")))</f>
        <v/>
      </c>
      <c r="E4318" s="1" t="str">
        <f>IF(I4318="","",IF(J4318="OUT","",IF(COUNTIF(B$2:$B4318,B4318)=1,1,"")))</f>
        <v/>
      </c>
      <c r="F4318" s="1" t="str">
        <f>IF(I4318="","",IF(J4318="IN","",IF(COUNTIF($B$2:B4318,B4318)=1,1,"")))</f>
        <v/>
      </c>
      <c r="G4318" s="1" t="str">
        <f>IF(I4318="","",COUNTIF($K$1:K4318,K4318))</f>
        <v/>
      </c>
      <c r="H4318" s="1" t="str">
        <f>IF(I4318="","",COUNTIF($G$2:G4318,1))</f>
        <v/>
      </c>
    </row>
    <row r="4319" spans="1:8" x14ac:dyDescent="0.2">
      <c r="A4319" s="1" t="str">
        <f t="shared" si="134"/>
        <v/>
      </c>
      <c r="B4319" s="1" t="str">
        <f t="shared" si="135"/>
        <v/>
      </c>
      <c r="C4319" s="1" t="str">
        <f>IF(I4319="","",IF(J4319="OUT","",IF(COUNTIF($A$2:A4319,A4319)=1,1,"")))</f>
        <v/>
      </c>
      <c r="D4319" s="1" t="str">
        <f>IF(I4319="","",IF(J4319="IN","",IF(COUNTIF($A$2:A4319,A4319)=1,1,"")))</f>
        <v/>
      </c>
      <c r="E4319" s="1" t="str">
        <f>IF(I4319="","",IF(J4319="OUT","",IF(COUNTIF(B$2:$B4319,B4319)=1,1,"")))</f>
        <v/>
      </c>
      <c r="F4319" s="1" t="str">
        <f>IF(I4319="","",IF(J4319="IN","",IF(COUNTIF($B$2:B4319,B4319)=1,1,"")))</f>
        <v/>
      </c>
      <c r="G4319" s="1" t="str">
        <f>IF(I4319="","",COUNTIF($K$1:K4319,K4319))</f>
        <v/>
      </c>
      <c r="H4319" s="1" t="str">
        <f>IF(I4319="","",COUNTIF($G$2:G4319,1))</f>
        <v/>
      </c>
    </row>
    <row r="4320" spans="1:8" x14ac:dyDescent="0.2">
      <c r="A4320" s="1" t="str">
        <f t="shared" si="134"/>
        <v/>
      </c>
      <c r="B4320" s="1" t="str">
        <f t="shared" si="135"/>
        <v/>
      </c>
      <c r="C4320" s="1" t="str">
        <f>IF(I4320="","",IF(J4320="OUT","",IF(COUNTIF($A$2:A4320,A4320)=1,1,"")))</f>
        <v/>
      </c>
      <c r="D4320" s="1" t="str">
        <f>IF(I4320="","",IF(J4320="IN","",IF(COUNTIF($A$2:A4320,A4320)=1,1,"")))</f>
        <v/>
      </c>
      <c r="E4320" s="1" t="str">
        <f>IF(I4320="","",IF(J4320="OUT","",IF(COUNTIF(B$2:$B4320,B4320)=1,1,"")))</f>
        <v/>
      </c>
      <c r="F4320" s="1" t="str">
        <f>IF(I4320="","",IF(J4320="IN","",IF(COUNTIF($B$2:B4320,B4320)=1,1,"")))</f>
        <v/>
      </c>
      <c r="G4320" s="1" t="str">
        <f>IF(I4320="","",COUNTIF($K$1:K4320,K4320))</f>
        <v/>
      </c>
      <c r="H4320" s="1" t="str">
        <f>IF(I4320="","",COUNTIF($G$2:G4320,1))</f>
        <v/>
      </c>
    </row>
    <row r="4321" spans="1:8" x14ac:dyDescent="0.2">
      <c r="A4321" s="1" t="str">
        <f t="shared" si="134"/>
        <v/>
      </c>
      <c r="B4321" s="1" t="str">
        <f t="shared" si="135"/>
        <v/>
      </c>
      <c r="C4321" s="1" t="str">
        <f>IF(I4321="","",IF(J4321="OUT","",IF(COUNTIF($A$2:A4321,A4321)=1,1,"")))</f>
        <v/>
      </c>
      <c r="D4321" s="1" t="str">
        <f>IF(I4321="","",IF(J4321="IN","",IF(COUNTIF($A$2:A4321,A4321)=1,1,"")))</f>
        <v/>
      </c>
      <c r="E4321" s="1" t="str">
        <f>IF(I4321="","",IF(J4321="OUT","",IF(COUNTIF(B$2:$B4321,B4321)=1,1,"")))</f>
        <v/>
      </c>
      <c r="F4321" s="1" t="str">
        <f>IF(I4321="","",IF(J4321="IN","",IF(COUNTIF($B$2:B4321,B4321)=1,1,"")))</f>
        <v/>
      </c>
      <c r="G4321" s="1" t="str">
        <f>IF(I4321="","",COUNTIF($K$1:K4321,K4321))</f>
        <v/>
      </c>
      <c r="H4321" s="1" t="str">
        <f>IF(I4321="","",COUNTIF($G$2:G4321,1))</f>
        <v/>
      </c>
    </row>
    <row r="4322" spans="1:8" x14ac:dyDescent="0.2">
      <c r="A4322" s="1" t="str">
        <f t="shared" si="134"/>
        <v/>
      </c>
      <c r="B4322" s="1" t="str">
        <f t="shared" si="135"/>
        <v/>
      </c>
      <c r="C4322" s="1" t="str">
        <f>IF(I4322="","",IF(J4322="OUT","",IF(COUNTIF($A$2:A4322,A4322)=1,1,"")))</f>
        <v/>
      </c>
      <c r="D4322" s="1" t="str">
        <f>IF(I4322="","",IF(J4322="IN","",IF(COUNTIF($A$2:A4322,A4322)=1,1,"")))</f>
        <v/>
      </c>
      <c r="E4322" s="1" t="str">
        <f>IF(I4322="","",IF(J4322="OUT","",IF(COUNTIF(B$2:$B4322,B4322)=1,1,"")))</f>
        <v/>
      </c>
      <c r="F4322" s="1" t="str">
        <f>IF(I4322="","",IF(J4322="IN","",IF(COUNTIF($B$2:B4322,B4322)=1,1,"")))</f>
        <v/>
      </c>
      <c r="G4322" s="1" t="str">
        <f>IF(I4322="","",COUNTIF($K$1:K4322,K4322))</f>
        <v/>
      </c>
      <c r="H4322" s="1" t="str">
        <f>IF(I4322="","",COUNTIF($G$2:G4322,1))</f>
        <v/>
      </c>
    </row>
    <row r="4323" spans="1:8" x14ac:dyDescent="0.2">
      <c r="A4323" s="1" t="str">
        <f t="shared" si="134"/>
        <v/>
      </c>
      <c r="B4323" s="1" t="str">
        <f t="shared" si="135"/>
        <v/>
      </c>
      <c r="C4323" s="1" t="str">
        <f>IF(I4323="","",IF(J4323="OUT","",IF(COUNTIF($A$2:A4323,A4323)=1,1,"")))</f>
        <v/>
      </c>
      <c r="D4323" s="1" t="str">
        <f>IF(I4323="","",IF(J4323="IN","",IF(COUNTIF($A$2:A4323,A4323)=1,1,"")))</f>
        <v/>
      </c>
      <c r="E4323" s="1" t="str">
        <f>IF(I4323="","",IF(J4323="OUT","",IF(COUNTIF(B$2:$B4323,B4323)=1,1,"")))</f>
        <v/>
      </c>
      <c r="F4323" s="1" t="str">
        <f>IF(I4323="","",IF(J4323="IN","",IF(COUNTIF($B$2:B4323,B4323)=1,1,"")))</f>
        <v/>
      </c>
      <c r="G4323" s="1" t="str">
        <f>IF(I4323="","",COUNTIF($K$1:K4323,K4323))</f>
        <v/>
      </c>
      <c r="H4323" s="1" t="str">
        <f>IF(I4323="","",COUNTIF($G$2:G4323,1))</f>
        <v/>
      </c>
    </row>
    <row r="4324" spans="1:8" x14ac:dyDescent="0.2">
      <c r="A4324" s="1" t="str">
        <f t="shared" ref="A4324:A4387" si="136">IF(I4324="","",L4324&amp;"-"&amp;K4324&amp;"-"&amp;I4324&amp;"-"&amp;J4324)</f>
        <v/>
      </c>
      <c r="B4324" s="1" t="str">
        <f t="shared" ref="B4324:B4387" si="137">IF(I4324="","",L4324&amp;"-"&amp;K4324&amp;"-"&amp;J4324)</f>
        <v/>
      </c>
      <c r="C4324" s="1" t="str">
        <f>IF(I4324="","",IF(J4324="OUT","",IF(COUNTIF($A$2:A4324,A4324)=1,1,"")))</f>
        <v/>
      </c>
      <c r="D4324" s="1" t="str">
        <f>IF(I4324="","",IF(J4324="IN","",IF(COUNTIF($A$2:A4324,A4324)=1,1,"")))</f>
        <v/>
      </c>
      <c r="E4324" s="1" t="str">
        <f>IF(I4324="","",IF(J4324="OUT","",IF(COUNTIF(B$2:$B4324,B4324)=1,1,"")))</f>
        <v/>
      </c>
      <c r="F4324" s="1" t="str">
        <f>IF(I4324="","",IF(J4324="IN","",IF(COUNTIF($B$2:B4324,B4324)=1,1,"")))</f>
        <v/>
      </c>
      <c r="G4324" s="1" t="str">
        <f>IF(I4324="","",COUNTIF($K$1:K4324,K4324))</f>
        <v/>
      </c>
      <c r="H4324" s="1" t="str">
        <f>IF(I4324="","",COUNTIF($G$2:G4324,1))</f>
        <v/>
      </c>
    </row>
    <row r="4325" spans="1:8" x14ac:dyDescent="0.2">
      <c r="A4325" s="1" t="str">
        <f t="shared" si="136"/>
        <v/>
      </c>
      <c r="B4325" s="1" t="str">
        <f t="shared" si="137"/>
        <v/>
      </c>
      <c r="C4325" s="1" t="str">
        <f>IF(I4325="","",IF(J4325="OUT","",IF(COUNTIF($A$2:A4325,A4325)=1,1,"")))</f>
        <v/>
      </c>
      <c r="D4325" s="1" t="str">
        <f>IF(I4325="","",IF(J4325="IN","",IF(COUNTIF($A$2:A4325,A4325)=1,1,"")))</f>
        <v/>
      </c>
      <c r="E4325" s="1" t="str">
        <f>IF(I4325="","",IF(J4325="OUT","",IF(COUNTIF(B$2:$B4325,B4325)=1,1,"")))</f>
        <v/>
      </c>
      <c r="F4325" s="1" t="str">
        <f>IF(I4325="","",IF(J4325="IN","",IF(COUNTIF($B$2:B4325,B4325)=1,1,"")))</f>
        <v/>
      </c>
      <c r="G4325" s="1" t="str">
        <f>IF(I4325="","",COUNTIF($K$1:K4325,K4325))</f>
        <v/>
      </c>
      <c r="H4325" s="1" t="str">
        <f>IF(I4325="","",COUNTIF($G$2:G4325,1))</f>
        <v/>
      </c>
    </row>
    <row r="4326" spans="1:8" x14ac:dyDescent="0.2">
      <c r="A4326" s="1" t="str">
        <f t="shared" si="136"/>
        <v/>
      </c>
      <c r="B4326" s="1" t="str">
        <f t="shared" si="137"/>
        <v/>
      </c>
      <c r="C4326" s="1" t="str">
        <f>IF(I4326="","",IF(J4326="OUT","",IF(COUNTIF($A$2:A4326,A4326)=1,1,"")))</f>
        <v/>
      </c>
      <c r="D4326" s="1" t="str">
        <f>IF(I4326="","",IF(J4326="IN","",IF(COUNTIF($A$2:A4326,A4326)=1,1,"")))</f>
        <v/>
      </c>
      <c r="E4326" s="1" t="str">
        <f>IF(I4326="","",IF(J4326="OUT","",IF(COUNTIF(B$2:$B4326,B4326)=1,1,"")))</f>
        <v/>
      </c>
      <c r="F4326" s="1" t="str">
        <f>IF(I4326="","",IF(J4326="IN","",IF(COUNTIF($B$2:B4326,B4326)=1,1,"")))</f>
        <v/>
      </c>
      <c r="G4326" s="1" t="str">
        <f>IF(I4326="","",COUNTIF($K$1:K4326,K4326))</f>
        <v/>
      </c>
      <c r="H4326" s="1" t="str">
        <f>IF(I4326="","",COUNTIF($G$2:G4326,1))</f>
        <v/>
      </c>
    </row>
    <row r="4327" spans="1:8" x14ac:dyDescent="0.2">
      <c r="A4327" s="1" t="str">
        <f t="shared" si="136"/>
        <v/>
      </c>
      <c r="B4327" s="1" t="str">
        <f t="shared" si="137"/>
        <v/>
      </c>
      <c r="C4327" s="1" t="str">
        <f>IF(I4327="","",IF(J4327="OUT","",IF(COUNTIF($A$2:A4327,A4327)=1,1,"")))</f>
        <v/>
      </c>
      <c r="D4327" s="1" t="str">
        <f>IF(I4327="","",IF(J4327="IN","",IF(COUNTIF($A$2:A4327,A4327)=1,1,"")))</f>
        <v/>
      </c>
      <c r="E4327" s="1" t="str">
        <f>IF(I4327="","",IF(J4327="OUT","",IF(COUNTIF(B$2:$B4327,B4327)=1,1,"")))</f>
        <v/>
      </c>
      <c r="F4327" s="1" t="str">
        <f>IF(I4327="","",IF(J4327="IN","",IF(COUNTIF($B$2:B4327,B4327)=1,1,"")))</f>
        <v/>
      </c>
      <c r="G4327" s="1" t="str">
        <f>IF(I4327="","",COUNTIF($K$1:K4327,K4327))</f>
        <v/>
      </c>
      <c r="H4327" s="1" t="str">
        <f>IF(I4327="","",COUNTIF($G$2:G4327,1))</f>
        <v/>
      </c>
    </row>
    <row r="4328" spans="1:8" x14ac:dyDescent="0.2">
      <c r="A4328" s="1" t="str">
        <f t="shared" si="136"/>
        <v/>
      </c>
      <c r="B4328" s="1" t="str">
        <f t="shared" si="137"/>
        <v/>
      </c>
      <c r="C4328" s="1" t="str">
        <f>IF(I4328="","",IF(J4328="OUT","",IF(COUNTIF($A$2:A4328,A4328)=1,1,"")))</f>
        <v/>
      </c>
      <c r="D4328" s="1" t="str">
        <f>IF(I4328="","",IF(J4328="IN","",IF(COUNTIF($A$2:A4328,A4328)=1,1,"")))</f>
        <v/>
      </c>
      <c r="E4328" s="1" t="str">
        <f>IF(I4328="","",IF(J4328="OUT","",IF(COUNTIF(B$2:$B4328,B4328)=1,1,"")))</f>
        <v/>
      </c>
      <c r="F4328" s="1" t="str">
        <f>IF(I4328="","",IF(J4328="IN","",IF(COUNTIF($B$2:B4328,B4328)=1,1,"")))</f>
        <v/>
      </c>
      <c r="G4328" s="1" t="str">
        <f>IF(I4328="","",COUNTIF($K$1:K4328,K4328))</f>
        <v/>
      </c>
      <c r="H4328" s="1" t="str">
        <f>IF(I4328="","",COUNTIF($G$2:G4328,1))</f>
        <v/>
      </c>
    </row>
    <row r="4329" spans="1:8" x14ac:dyDescent="0.2">
      <c r="A4329" s="1" t="str">
        <f t="shared" si="136"/>
        <v/>
      </c>
      <c r="B4329" s="1" t="str">
        <f t="shared" si="137"/>
        <v/>
      </c>
      <c r="C4329" s="1" t="str">
        <f>IF(I4329="","",IF(J4329="OUT","",IF(COUNTIF($A$2:A4329,A4329)=1,1,"")))</f>
        <v/>
      </c>
      <c r="D4329" s="1" t="str">
        <f>IF(I4329="","",IF(J4329="IN","",IF(COUNTIF($A$2:A4329,A4329)=1,1,"")))</f>
        <v/>
      </c>
      <c r="E4329" s="1" t="str">
        <f>IF(I4329="","",IF(J4329="OUT","",IF(COUNTIF(B$2:$B4329,B4329)=1,1,"")))</f>
        <v/>
      </c>
      <c r="F4329" s="1" t="str">
        <f>IF(I4329="","",IF(J4329="IN","",IF(COUNTIF($B$2:B4329,B4329)=1,1,"")))</f>
        <v/>
      </c>
      <c r="G4329" s="1" t="str">
        <f>IF(I4329="","",COUNTIF($K$1:K4329,K4329))</f>
        <v/>
      </c>
      <c r="H4329" s="1" t="str">
        <f>IF(I4329="","",COUNTIF($G$2:G4329,1))</f>
        <v/>
      </c>
    </row>
    <row r="4330" spans="1:8" x14ac:dyDescent="0.2">
      <c r="A4330" s="1" t="str">
        <f t="shared" si="136"/>
        <v/>
      </c>
      <c r="B4330" s="1" t="str">
        <f t="shared" si="137"/>
        <v/>
      </c>
      <c r="C4330" s="1" t="str">
        <f>IF(I4330="","",IF(J4330="OUT","",IF(COUNTIF($A$2:A4330,A4330)=1,1,"")))</f>
        <v/>
      </c>
      <c r="D4330" s="1" t="str">
        <f>IF(I4330="","",IF(J4330="IN","",IF(COUNTIF($A$2:A4330,A4330)=1,1,"")))</f>
        <v/>
      </c>
      <c r="E4330" s="1" t="str">
        <f>IF(I4330="","",IF(J4330="OUT","",IF(COUNTIF(B$2:$B4330,B4330)=1,1,"")))</f>
        <v/>
      </c>
      <c r="F4330" s="1" t="str">
        <f>IF(I4330="","",IF(J4330="IN","",IF(COUNTIF($B$2:B4330,B4330)=1,1,"")))</f>
        <v/>
      </c>
      <c r="G4330" s="1" t="str">
        <f>IF(I4330="","",COUNTIF($K$1:K4330,K4330))</f>
        <v/>
      </c>
      <c r="H4330" s="1" t="str">
        <f>IF(I4330="","",COUNTIF($G$2:G4330,1))</f>
        <v/>
      </c>
    </row>
    <row r="4331" spans="1:8" x14ac:dyDescent="0.2">
      <c r="A4331" s="1" t="str">
        <f t="shared" si="136"/>
        <v/>
      </c>
      <c r="B4331" s="1" t="str">
        <f t="shared" si="137"/>
        <v/>
      </c>
      <c r="C4331" s="1" t="str">
        <f>IF(I4331="","",IF(J4331="OUT","",IF(COUNTIF($A$2:A4331,A4331)=1,1,"")))</f>
        <v/>
      </c>
      <c r="D4331" s="1" t="str">
        <f>IF(I4331="","",IF(J4331="IN","",IF(COUNTIF($A$2:A4331,A4331)=1,1,"")))</f>
        <v/>
      </c>
      <c r="E4331" s="1" t="str">
        <f>IF(I4331="","",IF(J4331="OUT","",IF(COUNTIF(B$2:$B4331,B4331)=1,1,"")))</f>
        <v/>
      </c>
      <c r="F4331" s="1" t="str">
        <f>IF(I4331="","",IF(J4331="IN","",IF(COUNTIF($B$2:B4331,B4331)=1,1,"")))</f>
        <v/>
      </c>
      <c r="G4331" s="1" t="str">
        <f>IF(I4331="","",COUNTIF($K$1:K4331,K4331))</f>
        <v/>
      </c>
      <c r="H4331" s="1" t="str">
        <f>IF(I4331="","",COUNTIF($G$2:G4331,1))</f>
        <v/>
      </c>
    </row>
    <row r="4332" spans="1:8" x14ac:dyDescent="0.2">
      <c r="A4332" s="1" t="str">
        <f t="shared" si="136"/>
        <v/>
      </c>
      <c r="B4332" s="1" t="str">
        <f t="shared" si="137"/>
        <v/>
      </c>
      <c r="C4332" s="1" t="str">
        <f>IF(I4332="","",IF(J4332="OUT","",IF(COUNTIF($A$2:A4332,A4332)=1,1,"")))</f>
        <v/>
      </c>
      <c r="D4332" s="1" t="str">
        <f>IF(I4332="","",IF(J4332="IN","",IF(COUNTIF($A$2:A4332,A4332)=1,1,"")))</f>
        <v/>
      </c>
      <c r="E4332" s="1" t="str">
        <f>IF(I4332="","",IF(J4332="OUT","",IF(COUNTIF(B$2:$B4332,B4332)=1,1,"")))</f>
        <v/>
      </c>
      <c r="F4332" s="1" t="str">
        <f>IF(I4332="","",IF(J4332="IN","",IF(COUNTIF($B$2:B4332,B4332)=1,1,"")))</f>
        <v/>
      </c>
      <c r="G4332" s="1" t="str">
        <f>IF(I4332="","",COUNTIF($K$1:K4332,K4332))</f>
        <v/>
      </c>
      <c r="H4332" s="1" t="str">
        <f>IF(I4332="","",COUNTIF($G$2:G4332,1))</f>
        <v/>
      </c>
    </row>
    <row r="4333" spans="1:8" x14ac:dyDescent="0.2">
      <c r="A4333" s="1" t="str">
        <f t="shared" si="136"/>
        <v/>
      </c>
      <c r="B4333" s="1" t="str">
        <f t="shared" si="137"/>
        <v/>
      </c>
      <c r="C4333" s="1" t="str">
        <f>IF(I4333="","",IF(J4333="OUT","",IF(COUNTIF($A$2:A4333,A4333)=1,1,"")))</f>
        <v/>
      </c>
      <c r="D4333" s="1" t="str">
        <f>IF(I4333="","",IF(J4333="IN","",IF(COUNTIF($A$2:A4333,A4333)=1,1,"")))</f>
        <v/>
      </c>
      <c r="E4333" s="1" t="str">
        <f>IF(I4333="","",IF(J4333="OUT","",IF(COUNTIF(B$2:$B4333,B4333)=1,1,"")))</f>
        <v/>
      </c>
      <c r="F4333" s="1" t="str">
        <f>IF(I4333="","",IF(J4333="IN","",IF(COUNTIF($B$2:B4333,B4333)=1,1,"")))</f>
        <v/>
      </c>
      <c r="G4333" s="1" t="str">
        <f>IF(I4333="","",COUNTIF($K$1:K4333,K4333))</f>
        <v/>
      </c>
      <c r="H4333" s="1" t="str">
        <f>IF(I4333="","",COUNTIF($G$2:G4333,1))</f>
        <v/>
      </c>
    </row>
    <row r="4334" spans="1:8" x14ac:dyDescent="0.2">
      <c r="A4334" s="1" t="str">
        <f t="shared" si="136"/>
        <v/>
      </c>
      <c r="B4334" s="1" t="str">
        <f t="shared" si="137"/>
        <v/>
      </c>
      <c r="C4334" s="1" t="str">
        <f>IF(I4334="","",IF(J4334="OUT","",IF(COUNTIF($A$2:A4334,A4334)=1,1,"")))</f>
        <v/>
      </c>
      <c r="D4334" s="1" t="str">
        <f>IF(I4334="","",IF(J4334="IN","",IF(COUNTIF($A$2:A4334,A4334)=1,1,"")))</f>
        <v/>
      </c>
      <c r="E4334" s="1" t="str">
        <f>IF(I4334="","",IF(J4334="OUT","",IF(COUNTIF(B$2:$B4334,B4334)=1,1,"")))</f>
        <v/>
      </c>
      <c r="F4334" s="1" t="str">
        <f>IF(I4334="","",IF(J4334="IN","",IF(COUNTIF($B$2:B4334,B4334)=1,1,"")))</f>
        <v/>
      </c>
      <c r="G4334" s="1" t="str">
        <f>IF(I4334="","",COUNTIF($K$1:K4334,K4334))</f>
        <v/>
      </c>
      <c r="H4334" s="1" t="str">
        <f>IF(I4334="","",COUNTIF($G$2:G4334,1))</f>
        <v/>
      </c>
    </row>
    <row r="4335" spans="1:8" x14ac:dyDescent="0.2">
      <c r="A4335" s="1" t="str">
        <f t="shared" si="136"/>
        <v/>
      </c>
      <c r="B4335" s="1" t="str">
        <f t="shared" si="137"/>
        <v/>
      </c>
      <c r="C4335" s="1" t="str">
        <f>IF(I4335="","",IF(J4335="OUT","",IF(COUNTIF($A$2:A4335,A4335)=1,1,"")))</f>
        <v/>
      </c>
      <c r="D4335" s="1" t="str">
        <f>IF(I4335="","",IF(J4335="IN","",IF(COUNTIF($A$2:A4335,A4335)=1,1,"")))</f>
        <v/>
      </c>
      <c r="E4335" s="1" t="str">
        <f>IF(I4335="","",IF(J4335="OUT","",IF(COUNTIF(B$2:$B4335,B4335)=1,1,"")))</f>
        <v/>
      </c>
      <c r="F4335" s="1" t="str">
        <f>IF(I4335="","",IF(J4335="IN","",IF(COUNTIF($B$2:B4335,B4335)=1,1,"")))</f>
        <v/>
      </c>
      <c r="G4335" s="1" t="str">
        <f>IF(I4335="","",COUNTIF($K$1:K4335,K4335))</f>
        <v/>
      </c>
      <c r="H4335" s="1" t="str">
        <f>IF(I4335="","",COUNTIF($G$2:G4335,1))</f>
        <v/>
      </c>
    </row>
    <row r="4336" spans="1:8" x14ac:dyDescent="0.2">
      <c r="A4336" s="1" t="str">
        <f t="shared" si="136"/>
        <v/>
      </c>
      <c r="B4336" s="1" t="str">
        <f t="shared" si="137"/>
        <v/>
      </c>
      <c r="C4336" s="1" t="str">
        <f>IF(I4336="","",IF(J4336="OUT","",IF(COUNTIF($A$2:A4336,A4336)=1,1,"")))</f>
        <v/>
      </c>
      <c r="D4336" s="1" t="str">
        <f>IF(I4336="","",IF(J4336="IN","",IF(COUNTIF($A$2:A4336,A4336)=1,1,"")))</f>
        <v/>
      </c>
      <c r="E4336" s="1" t="str">
        <f>IF(I4336="","",IF(J4336="OUT","",IF(COUNTIF(B$2:$B4336,B4336)=1,1,"")))</f>
        <v/>
      </c>
      <c r="F4336" s="1" t="str">
        <f>IF(I4336="","",IF(J4336="IN","",IF(COUNTIF($B$2:B4336,B4336)=1,1,"")))</f>
        <v/>
      </c>
      <c r="G4336" s="1" t="str">
        <f>IF(I4336="","",COUNTIF($K$1:K4336,K4336))</f>
        <v/>
      </c>
      <c r="H4336" s="1" t="str">
        <f>IF(I4336="","",COUNTIF($G$2:G4336,1))</f>
        <v/>
      </c>
    </row>
    <row r="4337" spans="1:8" x14ac:dyDescent="0.2">
      <c r="A4337" s="1" t="str">
        <f t="shared" si="136"/>
        <v/>
      </c>
      <c r="B4337" s="1" t="str">
        <f t="shared" si="137"/>
        <v/>
      </c>
      <c r="C4337" s="1" t="str">
        <f>IF(I4337="","",IF(J4337="OUT","",IF(COUNTIF($A$2:A4337,A4337)=1,1,"")))</f>
        <v/>
      </c>
      <c r="D4337" s="1" t="str">
        <f>IF(I4337="","",IF(J4337="IN","",IF(COUNTIF($A$2:A4337,A4337)=1,1,"")))</f>
        <v/>
      </c>
      <c r="E4337" s="1" t="str">
        <f>IF(I4337="","",IF(J4337="OUT","",IF(COUNTIF(B$2:$B4337,B4337)=1,1,"")))</f>
        <v/>
      </c>
      <c r="F4337" s="1" t="str">
        <f>IF(I4337="","",IF(J4337="IN","",IF(COUNTIF($B$2:B4337,B4337)=1,1,"")))</f>
        <v/>
      </c>
      <c r="G4337" s="1" t="str">
        <f>IF(I4337="","",COUNTIF($K$1:K4337,K4337))</f>
        <v/>
      </c>
      <c r="H4337" s="1" t="str">
        <f>IF(I4337="","",COUNTIF($G$2:G4337,1))</f>
        <v/>
      </c>
    </row>
    <row r="4338" spans="1:8" x14ac:dyDescent="0.2">
      <c r="A4338" s="1" t="str">
        <f t="shared" si="136"/>
        <v/>
      </c>
      <c r="B4338" s="1" t="str">
        <f t="shared" si="137"/>
        <v/>
      </c>
      <c r="C4338" s="1" t="str">
        <f>IF(I4338="","",IF(J4338="OUT","",IF(COUNTIF($A$2:A4338,A4338)=1,1,"")))</f>
        <v/>
      </c>
      <c r="D4338" s="1" t="str">
        <f>IF(I4338="","",IF(J4338="IN","",IF(COUNTIF($A$2:A4338,A4338)=1,1,"")))</f>
        <v/>
      </c>
      <c r="E4338" s="1" t="str">
        <f>IF(I4338="","",IF(J4338="OUT","",IF(COUNTIF(B$2:$B4338,B4338)=1,1,"")))</f>
        <v/>
      </c>
      <c r="F4338" s="1" t="str">
        <f>IF(I4338="","",IF(J4338="IN","",IF(COUNTIF($B$2:B4338,B4338)=1,1,"")))</f>
        <v/>
      </c>
      <c r="G4338" s="1" t="str">
        <f>IF(I4338="","",COUNTIF($K$1:K4338,K4338))</f>
        <v/>
      </c>
      <c r="H4338" s="1" t="str">
        <f>IF(I4338="","",COUNTIF($G$2:G4338,1))</f>
        <v/>
      </c>
    </row>
    <row r="4339" spans="1:8" x14ac:dyDescent="0.2">
      <c r="A4339" s="1" t="str">
        <f t="shared" si="136"/>
        <v/>
      </c>
      <c r="B4339" s="1" t="str">
        <f t="shared" si="137"/>
        <v/>
      </c>
      <c r="C4339" s="1" t="str">
        <f>IF(I4339="","",IF(J4339="OUT","",IF(COUNTIF($A$2:A4339,A4339)=1,1,"")))</f>
        <v/>
      </c>
      <c r="D4339" s="1" t="str">
        <f>IF(I4339="","",IF(J4339="IN","",IF(COUNTIF($A$2:A4339,A4339)=1,1,"")))</f>
        <v/>
      </c>
      <c r="E4339" s="1" t="str">
        <f>IF(I4339="","",IF(J4339="OUT","",IF(COUNTIF(B$2:$B4339,B4339)=1,1,"")))</f>
        <v/>
      </c>
      <c r="F4339" s="1" t="str">
        <f>IF(I4339="","",IF(J4339="IN","",IF(COUNTIF($B$2:B4339,B4339)=1,1,"")))</f>
        <v/>
      </c>
      <c r="G4339" s="1" t="str">
        <f>IF(I4339="","",COUNTIF($K$1:K4339,K4339))</f>
        <v/>
      </c>
      <c r="H4339" s="1" t="str">
        <f>IF(I4339="","",COUNTIF($G$2:G4339,1))</f>
        <v/>
      </c>
    </row>
    <row r="4340" spans="1:8" x14ac:dyDescent="0.2">
      <c r="A4340" s="1" t="str">
        <f t="shared" si="136"/>
        <v/>
      </c>
      <c r="B4340" s="1" t="str">
        <f t="shared" si="137"/>
        <v/>
      </c>
      <c r="C4340" s="1" t="str">
        <f>IF(I4340="","",IF(J4340="OUT","",IF(COUNTIF($A$2:A4340,A4340)=1,1,"")))</f>
        <v/>
      </c>
      <c r="D4340" s="1" t="str">
        <f>IF(I4340="","",IF(J4340="IN","",IF(COUNTIF($A$2:A4340,A4340)=1,1,"")))</f>
        <v/>
      </c>
      <c r="E4340" s="1" t="str">
        <f>IF(I4340="","",IF(J4340="OUT","",IF(COUNTIF(B$2:$B4340,B4340)=1,1,"")))</f>
        <v/>
      </c>
      <c r="F4340" s="1" t="str">
        <f>IF(I4340="","",IF(J4340="IN","",IF(COUNTIF($B$2:B4340,B4340)=1,1,"")))</f>
        <v/>
      </c>
      <c r="G4340" s="1" t="str">
        <f>IF(I4340="","",COUNTIF($K$1:K4340,K4340))</f>
        <v/>
      </c>
      <c r="H4340" s="1" t="str">
        <f>IF(I4340="","",COUNTIF($G$2:G4340,1))</f>
        <v/>
      </c>
    </row>
    <row r="4341" spans="1:8" x14ac:dyDescent="0.2">
      <c r="A4341" s="1" t="str">
        <f t="shared" si="136"/>
        <v/>
      </c>
      <c r="B4341" s="1" t="str">
        <f t="shared" si="137"/>
        <v/>
      </c>
      <c r="C4341" s="1" t="str">
        <f>IF(I4341="","",IF(J4341="OUT","",IF(COUNTIF($A$2:A4341,A4341)=1,1,"")))</f>
        <v/>
      </c>
      <c r="D4341" s="1" t="str">
        <f>IF(I4341="","",IF(J4341="IN","",IF(COUNTIF($A$2:A4341,A4341)=1,1,"")))</f>
        <v/>
      </c>
      <c r="E4341" s="1" t="str">
        <f>IF(I4341="","",IF(J4341="OUT","",IF(COUNTIF(B$2:$B4341,B4341)=1,1,"")))</f>
        <v/>
      </c>
      <c r="F4341" s="1" t="str">
        <f>IF(I4341="","",IF(J4341="IN","",IF(COUNTIF($B$2:B4341,B4341)=1,1,"")))</f>
        <v/>
      </c>
      <c r="G4341" s="1" t="str">
        <f>IF(I4341="","",COUNTIF($K$1:K4341,K4341))</f>
        <v/>
      </c>
      <c r="H4341" s="1" t="str">
        <f>IF(I4341="","",COUNTIF($G$2:G4341,1))</f>
        <v/>
      </c>
    </row>
    <row r="4342" spans="1:8" x14ac:dyDescent="0.2">
      <c r="A4342" s="1" t="str">
        <f t="shared" si="136"/>
        <v/>
      </c>
      <c r="B4342" s="1" t="str">
        <f t="shared" si="137"/>
        <v/>
      </c>
      <c r="C4342" s="1" t="str">
        <f>IF(I4342="","",IF(J4342="OUT","",IF(COUNTIF($A$2:A4342,A4342)=1,1,"")))</f>
        <v/>
      </c>
      <c r="D4342" s="1" t="str">
        <f>IF(I4342="","",IF(J4342="IN","",IF(COUNTIF($A$2:A4342,A4342)=1,1,"")))</f>
        <v/>
      </c>
      <c r="E4342" s="1" t="str">
        <f>IF(I4342="","",IF(J4342="OUT","",IF(COUNTIF(B$2:$B4342,B4342)=1,1,"")))</f>
        <v/>
      </c>
      <c r="F4342" s="1" t="str">
        <f>IF(I4342="","",IF(J4342="IN","",IF(COUNTIF($B$2:B4342,B4342)=1,1,"")))</f>
        <v/>
      </c>
      <c r="G4342" s="1" t="str">
        <f>IF(I4342="","",COUNTIF($K$1:K4342,K4342))</f>
        <v/>
      </c>
      <c r="H4342" s="1" t="str">
        <f>IF(I4342="","",COUNTIF($G$2:G4342,1))</f>
        <v/>
      </c>
    </row>
    <row r="4343" spans="1:8" x14ac:dyDescent="0.2">
      <c r="A4343" s="1" t="str">
        <f t="shared" si="136"/>
        <v/>
      </c>
      <c r="B4343" s="1" t="str">
        <f t="shared" si="137"/>
        <v/>
      </c>
      <c r="C4343" s="1" t="str">
        <f>IF(I4343="","",IF(J4343="OUT","",IF(COUNTIF($A$2:A4343,A4343)=1,1,"")))</f>
        <v/>
      </c>
      <c r="D4343" s="1" t="str">
        <f>IF(I4343="","",IF(J4343="IN","",IF(COUNTIF($A$2:A4343,A4343)=1,1,"")))</f>
        <v/>
      </c>
      <c r="E4343" s="1" t="str">
        <f>IF(I4343="","",IF(J4343="OUT","",IF(COUNTIF(B$2:$B4343,B4343)=1,1,"")))</f>
        <v/>
      </c>
      <c r="F4343" s="1" t="str">
        <f>IF(I4343="","",IF(J4343="IN","",IF(COUNTIF($B$2:B4343,B4343)=1,1,"")))</f>
        <v/>
      </c>
      <c r="G4343" s="1" t="str">
        <f>IF(I4343="","",COUNTIF($K$1:K4343,K4343))</f>
        <v/>
      </c>
      <c r="H4343" s="1" t="str">
        <f>IF(I4343="","",COUNTIF($G$2:G4343,1))</f>
        <v/>
      </c>
    </row>
    <row r="4344" spans="1:8" x14ac:dyDescent="0.2">
      <c r="A4344" s="1" t="str">
        <f t="shared" si="136"/>
        <v/>
      </c>
      <c r="B4344" s="1" t="str">
        <f t="shared" si="137"/>
        <v/>
      </c>
      <c r="C4344" s="1" t="str">
        <f>IF(I4344="","",IF(J4344="OUT","",IF(COUNTIF($A$2:A4344,A4344)=1,1,"")))</f>
        <v/>
      </c>
      <c r="D4344" s="1" t="str">
        <f>IF(I4344="","",IF(J4344="IN","",IF(COUNTIF($A$2:A4344,A4344)=1,1,"")))</f>
        <v/>
      </c>
      <c r="E4344" s="1" t="str">
        <f>IF(I4344="","",IF(J4344="OUT","",IF(COUNTIF(B$2:$B4344,B4344)=1,1,"")))</f>
        <v/>
      </c>
      <c r="F4344" s="1" t="str">
        <f>IF(I4344="","",IF(J4344="IN","",IF(COUNTIF($B$2:B4344,B4344)=1,1,"")))</f>
        <v/>
      </c>
      <c r="G4344" s="1" t="str">
        <f>IF(I4344="","",COUNTIF($K$1:K4344,K4344))</f>
        <v/>
      </c>
      <c r="H4344" s="1" t="str">
        <f>IF(I4344="","",COUNTIF($G$2:G4344,1))</f>
        <v/>
      </c>
    </row>
    <row r="4345" spans="1:8" x14ac:dyDescent="0.2">
      <c r="A4345" s="1" t="str">
        <f t="shared" si="136"/>
        <v/>
      </c>
      <c r="B4345" s="1" t="str">
        <f t="shared" si="137"/>
        <v/>
      </c>
      <c r="C4345" s="1" t="str">
        <f>IF(I4345="","",IF(J4345="OUT","",IF(COUNTIF($A$2:A4345,A4345)=1,1,"")))</f>
        <v/>
      </c>
      <c r="D4345" s="1" t="str">
        <f>IF(I4345="","",IF(J4345="IN","",IF(COUNTIF($A$2:A4345,A4345)=1,1,"")))</f>
        <v/>
      </c>
      <c r="E4345" s="1" t="str">
        <f>IF(I4345="","",IF(J4345="OUT","",IF(COUNTIF(B$2:$B4345,B4345)=1,1,"")))</f>
        <v/>
      </c>
      <c r="F4345" s="1" t="str">
        <f>IF(I4345="","",IF(J4345="IN","",IF(COUNTIF($B$2:B4345,B4345)=1,1,"")))</f>
        <v/>
      </c>
      <c r="G4345" s="1" t="str">
        <f>IF(I4345="","",COUNTIF($K$1:K4345,K4345))</f>
        <v/>
      </c>
      <c r="H4345" s="1" t="str">
        <f>IF(I4345="","",COUNTIF($G$2:G4345,1))</f>
        <v/>
      </c>
    </row>
    <row r="4346" spans="1:8" x14ac:dyDescent="0.2">
      <c r="A4346" s="1" t="str">
        <f t="shared" si="136"/>
        <v/>
      </c>
      <c r="B4346" s="1" t="str">
        <f t="shared" si="137"/>
        <v/>
      </c>
      <c r="C4346" s="1" t="str">
        <f>IF(I4346="","",IF(J4346="OUT","",IF(COUNTIF($A$2:A4346,A4346)=1,1,"")))</f>
        <v/>
      </c>
      <c r="D4346" s="1" t="str">
        <f>IF(I4346="","",IF(J4346="IN","",IF(COUNTIF($A$2:A4346,A4346)=1,1,"")))</f>
        <v/>
      </c>
      <c r="E4346" s="1" t="str">
        <f>IF(I4346="","",IF(J4346="OUT","",IF(COUNTIF(B$2:$B4346,B4346)=1,1,"")))</f>
        <v/>
      </c>
      <c r="F4346" s="1" t="str">
        <f>IF(I4346="","",IF(J4346="IN","",IF(COUNTIF($B$2:B4346,B4346)=1,1,"")))</f>
        <v/>
      </c>
      <c r="G4346" s="1" t="str">
        <f>IF(I4346="","",COUNTIF($K$1:K4346,K4346))</f>
        <v/>
      </c>
      <c r="H4346" s="1" t="str">
        <f>IF(I4346="","",COUNTIF($G$2:G4346,1))</f>
        <v/>
      </c>
    </row>
    <row r="4347" spans="1:8" x14ac:dyDescent="0.2">
      <c r="A4347" s="1" t="str">
        <f t="shared" si="136"/>
        <v/>
      </c>
      <c r="B4347" s="1" t="str">
        <f t="shared" si="137"/>
        <v/>
      </c>
      <c r="C4347" s="1" t="str">
        <f>IF(I4347="","",IF(J4347="OUT","",IF(COUNTIF($A$2:A4347,A4347)=1,1,"")))</f>
        <v/>
      </c>
      <c r="D4347" s="1" t="str">
        <f>IF(I4347="","",IF(J4347="IN","",IF(COUNTIF($A$2:A4347,A4347)=1,1,"")))</f>
        <v/>
      </c>
      <c r="E4347" s="1" t="str">
        <f>IF(I4347="","",IF(J4347="OUT","",IF(COUNTIF(B$2:$B4347,B4347)=1,1,"")))</f>
        <v/>
      </c>
      <c r="F4347" s="1" t="str">
        <f>IF(I4347="","",IF(J4347="IN","",IF(COUNTIF($B$2:B4347,B4347)=1,1,"")))</f>
        <v/>
      </c>
      <c r="G4347" s="1" t="str">
        <f>IF(I4347="","",COUNTIF($K$1:K4347,K4347))</f>
        <v/>
      </c>
      <c r="H4347" s="1" t="str">
        <f>IF(I4347="","",COUNTIF($G$2:G4347,1))</f>
        <v/>
      </c>
    </row>
    <row r="4348" spans="1:8" x14ac:dyDescent="0.2">
      <c r="A4348" s="1" t="str">
        <f t="shared" si="136"/>
        <v/>
      </c>
      <c r="B4348" s="1" t="str">
        <f t="shared" si="137"/>
        <v/>
      </c>
      <c r="C4348" s="1" t="str">
        <f>IF(I4348="","",IF(J4348="OUT","",IF(COUNTIF($A$2:A4348,A4348)=1,1,"")))</f>
        <v/>
      </c>
      <c r="D4348" s="1" t="str">
        <f>IF(I4348="","",IF(J4348="IN","",IF(COUNTIF($A$2:A4348,A4348)=1,1,"")))</f>
        <v/>
      </c>
      <c r="E4348" s="1" t="str">
        <f>IF(I4348="","",IF(J4348="OUT","",IF(COUNTIF(B$2:$B4348,B4348)=1,1,"")))</f>
        <v/>
      </c>
      <c r="F4348" s="1" t="str">
        <f>IF(I4348="","",IF(J4348="IN","",IF(COUNTIF($B$2:B4348,B4348)=1,1,"")))</f>
        <v/>
      </c>
      <c r="G4348" s="1" t="str">
        <f>IF(I4348="","",COUNTIF($K$1:K4348,K4348))</f>
        <v/>
      </c>
      <c r="H4348" s="1" t="str">
        <f>IF(I4348="","",COUNTIF($G$2:G4348,1))</f>
        <v/>
      </c>
    </row>
    <row r="4349" spans="1:8" x14ac:dyDescent="0.2">
      <c r="A4349" s="1" t="str">
        <f t="shared" si="136"/>
        <v/>
      </c>
      <c r="B4349" s="1" t="str">
        <f t="shared" si="137"/>
        <v/>
      </c>
      <c r="C4349" s="1" t="str">
        <f>IF(I4349="","",IF(J4349="OUT","",IF(COUNTIF($A$2:A4349,A4349)=1,1,"")))</f>
        <v/>
      </c>
      <c r="D4349" s="1" t="str">
        <f>IF(I4349="","",IF(J4349="IN","",IF(COUNTIF($A$2:A4349,A4349)=1,1,"")))</f>
        <v/>
      </c>
      <c r="E4349" s="1" t="str">
        <f>IF(I4349="","",IF(J4349="OUT","",IF(COUNTIF(B$2:$B4349,B4349)=1,1,"")))</f>
        <v/>
      </c>
      <c r="F4349" s="1" t="str">
        <f>IF(I4349="","",IF(J4349="IN","",IF(COUNTIF($B$2:B4349,B4349)=1,1,"")))</f>
        <v/>
      </c>
      <c r="G4349" s="1" t="str">
        <f>IF(I4349="","",COUNTIF($K$1:K4349,K4349))</f>
        <v/>
      </c>
      <c r="H4349" s="1" t="str">
        <f>IF(I4349="","",COUNTIF($G$2:G4349,1))</f>
        <v/>
      </c>
    </row>
    <row r="4350" spans="1:8" x14ac:dyDescent="0.2">
      <c r="A4350" s="1" t="str">
        <f t="shared" si="136"/>
        <v/>
      </c>
      <c r="B4350" s="1" t="str">
        <f t="shared" si="137"/>
        <v/>
      </c>
      <c r="C4350" s="1" t="str">
        <f>IF(I4350="","",IF(J4350="OUT","",IF(COUNTIF($A$2:A4350,A4350)=1,1,"")))</f>
        <v/>
      </c>
      <c r="D4350" s="1" t="str">
        <f>IF(I4350="","",IF(J4350="IN","",IF(COUNTIF($A$2:A4350,A4350)=1,1,"")))</f>
        <v/>
      </c>
      <c r="E4350" s="1" t="str">
        <f>IF(I4350="","",IF(J4350="OUT","",IF(COUNTIF(B$2:$B4350,B4350)=1,1,"")))</f>
        <v/>
      </c>
      <c r="F4350" s="1" t="str">
        <f>IF(I4350="","",IF(J4350="IN","",IF(COUNTIF($B$2:B4350,B4350)=1,1,"")))</f>
        <v/>
      </c>
      <c r="G4350" s="1" t="str">
        <f>IF(I4350="","",COUNTIF($K$1:K4350,K4350))</f>
        <v/>
      </c>
      <c r="H4350" s="1" t="str">
        <f>IF(I4350="","",COUNTIF($G$2:G4350,1))</f>
        <v/>
      </c>
    </row>
    <row r="4351" spans="1:8" x14ac:dyDescent="0.2">
      <c r="A4351" s="1" t="str">
        <f t="shared" si="136"/>
        <v/>
      </c>
      <c r="B4351" s="1" t="str">
        <f t="shared" si="137"/>
        <v/>
      </c>
      <c r="C4351" s="1" t="str">
        <f>IF(I4351="","",IF(J4351="OUT","",IF(COUNTIF($A$2:A4351,A4351)=1,1,"")))</f>
        <v/>
      </c>
      <c r="D4351" s="1" t="str">
        <f>IF(I4351="","",IF(J4351="IN","",IF(COUNTIF($A$2:A4351,A4351)=1,1,"")))</f>
        <v/>
      </c>
      <c r="E4351" s="1" t="str">
        <f>IF(I4351="","",IF(J4351="OUT","",IF(COUNTIF(B$2:$B4351,B4351)=1,1,"")))</f>
        <v/>
      </c>
      <c r="F4351" s="1" t="str">
        <f>IF(I4351="","",IF(J4351="IN","",IF(COUNTIF($B$2:B4351,B4351)=1,1,"")))</f>
        <v/>
      </c>
      <c r="G4351" s="1" t="str">
        <f>IF(I4351="","",COUNTIF($K$1:K4351,K4351))</f>
        <v/>
      </c>
      <c r="H4351" s="1" t="str">
        <f>IF(I4351="","",COUNTIF($G$2:G4351,1))</f>
        <v/>
      </c>
    </row>
    <row r="4352" spans="1:8" x14ac:dyDescent="0.2">
      <c r="A4352" s="1" t="str">
        <f t="shared" si="136"/>
        <v/>
      </c>
      <c r="B4352" s="1" t="str">
        <f t="shared" si="137"/>
        <v/>
      </c>
      <c r="C4352" s="1" t="str">
        <f>IF(I4352="","",IF(J4352="OUT","",IF(COUNTIF($A$2:A4352,A4352)=1,1,"")))</f>
        <v/>
      </c>
      <c r="D4352" s="1" t="str">
        <f>IF(I4352="","",IF(J4352="IN","",IF(COUNTIF($A$2:A4352,A4352)=1,1,"")))</f>
        <v/>
      </c>
      <c r="E4352" s="1" t="str">
        <f>IF(I4352="","",IF(J4352="OUT","",IF(COUNTIF(B$2:$B4352,B4352)=1,1,"")))</f>
        <v/>
      </c>
      <c r="F4352" s="1" t="str">
        <f>IF(I4352="","",IF(J4352="IN","",IF(COUNTIF($B$2:B4352,B4352)=1,1,"")))</f>
        <v/>
      </c>
      <c r="G4352" s="1" t="str">
        <f>IF(I4352="","",COUNTIF($K$1:K4352,K4352))</f>
        <v/>
      </c>
      <c r="H4352" s="1" t="str">
        <f>IF(I4352="","",COUNTIF($G$2:G4352,1))</f>
        <v/>
      </c>
    </row>
    <row r="4353" spans="1:8" x14ac:dyDescent="0.2">
      <c r="A4353" s="1" t="str">
        <f t="shared" si="136"/>
        <v/>
      </c>
      <c r="B4353" s="1" t="str">
        <f t="shared" si="137"/>
        <v/>
      </c>
      <c r="C4353" s="1" t="str">
        <f>IF(I4353="","",IF(J4353="OUT","",IF(COUNTIF($A$2:A4353,A4353)=1,1,"")))</f>
        <v/>
      </c>
      <c r="D4353" s="1" t="str">
        <f>IF(I4353="","",IF(J4353="IN","",IF(COUNTIF($A$2:A4353,A4353)=1,1,"")))</f>
        <v/>
      </c>
      <c r="E4353" s="1" t="str">
        <f>IF(I4353="","",IF(J4353="OUT","",IF(COUNTIF(B$2:$B4353,B4353)=1,1,"")))</f>
        <v/>
      </c>
      <c r="F4353" s="1" t="str">
        <f>IF(I4353="","",IF(J4353="IN","",IF(COUNTIF($B$2:B4353,B4353)=1,1,"")))</f>
        <v/>
      </c>
      <c r="G4353" s="1" t="str">
        <f>IF(I4353="","",COUNTIF($K$1:K4353,K4353))</f>
        <v/>
      </c>
      <c r="H4353" s="1" t="str">
        <f>IF(I4353="","",COUNTIF($G$2:G4353,1))</f>
        <v/>
      </c>
    </row>
    <row r="4354" spans="1:8" x14ac:dyDescent="0.2">
      <c r="A4354" s="1" t="str">
        <f t="shared" si="136"/>
        <v/>
      </c>
      <c r="B4354" s="1" t="str">
        <f t="shared" si="137"/>
        <v/>
      </c>
      <c r="C4354" s="1" t="str">
        <f>IF(I4354="","",IF(J4354="OUT","",IF(COUNTIF($A$2:A4354,A4354)=1,1,"")))</f>
        <v/>
      </c>
      <c r="D4354" s="1" t="str">
        <f>IF(I4354="","",IF(J4354="IN","",IF(COUNTIF($A$2:A4354,A4354)=1,1,"")))</f>
        <v/>
      </c>
      <c r="E4354" s="1" t="str">
        <f>IF(I4354="","",IF(J4354="OUT","",IF(COUNTIF(B$2:$B4354,B4354)=1,1,"")))</f>
        <v/>
      </c>
      <c r="F4354" s="1" t="str">
        <f>IF(I4354="","",IF(J4354="IN","",IF(COUNTIF($B$2:B4354,B4354)=1,1,"")))</f>
        <v/>
      </c>
      <c r="G4354" s="1" t="str">
        <f>IF(I4354="","",COUNTIF($K$1:K4354,K4354))</f>
        <v/>
      </c>
      <c r="H4354" s="1" t="str">
        <f>IF(I4354="","",COUNTIF($G$2:G4354,1))</f>
        <v/>
      </c>
    </row>
    <row r="4355" spans="1:8" x14ac:dyDescent="0.2">
      <c r="A4355" s="1" t="str">
        <f t="shared" si="136"/>
        <v/>
      </c>
      <c r="B4355" s="1" t="str">
        <f t="shared" si="137"/>
        <v/>
      </c>
      <c r="C4355" s="1" t="str">
        <f>IF(I4355="","",IF(J4355="OUT","",IF(COUNTIF($A$2:A4355,A4355)=1,1,"")))</f>
        <v/>
      </c>
      <c r="D4355" s="1" t="str">
        <f>IF(I4355="","",IF(J4355="IN","",IF(COUNTIF($A$2:A4355,A4355)=1,1,"")))</f>
        <v/>
      </c>
      <c r="E4355" s="1" t="str">
        <f>IF(I4355="","",IF(J4355="OUT","",IF(COUNTIF(B$2:$B4355,B4355)=1,1,"")))</f>
        <v/>
      </c>
      <c r="F4355" s="1" t="str">
        <f>IF(I4355="","",IF(J4355="IN","",IF(COUNTIF($B$2:B4355,B4355)=1,1,"")))</f>
        <v/>
      </c>
      <c r="G4355" s="1" t="str">
        <f>IF(I4355="","",COUNTIF($K$1:K4355,K4355))</f>
        <v/>
      </c>
      <c r="H4355" s="1" t="str">
        <f>IF(I4355="","",COUNTIF($G$2:G4355,1))</f>
        <v/>
      </c>
    </row>
    <row r="4356" spans="1:8" x14ac:dyDescent="0.2">
      <c r="A4356" s="1" t="str">
        <f t="shared" si="136"/>
        <v/>
      </c>
      <c r="B4356" s="1" t="str">
        <f t="shared" si="137"/>
        <v/>
      </c>
      <c r="C4356" s="1" t="str">
        <f>IF(I4356="","",IF(J4356="OUT","",IF(COUNTIF($A$2:A4356,A4356)=1,1,"")))</f>
        <v/>
      </c>
      <c r="D4356" s="1" t="str">
        <f>IF(I4356="","",IF(J4356="IN","",IF(COUNTIF($A$2:A4356,A4356)=1,1,"")))</f>
        <v/>
      </c>
      <c r="E4356" s="1" t="str">
        <f>IF(I4356="","",IF(J4356="OUT","",IF(COUNTIF(B$2:$B4356,B4356)=1,1,"")))</f>
        <v/>
      </c>
      <c r="F4356" s="1" t="str">
        <f>IF(I4356="","",IF(J4356="IN","",IF(COUNTIF($B$2:B4356,B4356)=1,1,"")))</f>
        <v/>
      </c>
      <c r="G4356" s="1" t="str">
        <f>IF(I4356="","",COUNTIF($K$1:K4356,K4356))</f>
        <v/>
      </c>
      <c r="H4356" s="1" t="str">
        <f>IF(I4356="","",COUNTIF($G$2:G4356,1))</f>
        <v/>
      </c>
    </row>
    <row r="4357" spans="1:8" x14ac:dyDescent="0.2">
      <c r="A4357" s="1" t="str">
        <f t="shared" si="136"/>
        <v/>
      </c>
      <c r="B4357" s="1" t="str">
        <f t="shared" si="137"/>
        <v/>
      </c>
      <c r="C4357" s="1" t="str">
        <f>IF(I4357="","",IF(J4357="OUT","",IF(COUNTIF($A$2:A4357,A4357)=1,1,"")))</f>
        <v/>
      </c>
      <c r="D4357" s="1" t="str">
        <f>IF(I4357="","",IF(J4357="IN","",IF(COUNTIF($A$2:A4357,A4357)=1,1,"")))</f>
        <v/>
      </c>
      <c r="E4357" s="1" t="str">
        <f>IF(I4357="","",IF(J4357="OUT","",IF(COUNTIF(B$2:$B4357,B4357)=1,1,"")))</f>
        <v/>
      </c>
      <c r="F4357" s="1" t="str">
        <f>IF(I4357="","",IF(J4357="IN","",IF(COUNTIF($B$2:B4357,B4357)=1,1,"")))</f>
        <v/>
      </c>
      <c r="G4357" s="1" t="str">
        <f>IF(I4357="","",COUNTIF($K$1:K4357,K4357))</f>
        <v/>
      </c>
      <c r="H4357" s="1" t="str">
        <f>IF(I4357="","",COUNTIF($G$2:G4357,1))</f>
        <v/>
      </c>
    </row>
    <row r="4358" spans="1:8" x14ac:dyDescent="0.2">
      <c r="A4358" s="1" t="str">
        <f t="shared" si="136"/>
        <v/>
      </c>
      <c r="B4358" s="1" t="str">
        <f t="shared" si="137"/>
        <v/>
      </c>
      <c r="C4358" s="1" t="str">
        <f>IF(I4358="","",IF(J4358="OUT","",IF(COUNTIF($A$2:A4358,A4358)=1,1,"")))</f>
        <v/>
      </c>
      <c r="D4358" s="1" t="str">
        <f>IF(I4358="","",IF(J4358="IN","",IF(COUNTIF($A$2:A4358,A4358)=1,1,"")))</f>
        <v/>
      </c>
      <c r="E4358" s="1" t="str">
        <f>IF(I4358="","",IF(J4358="OUT","",IF(COUNTIF(B$2:$B4358,B4358)=1,1,"")))</f>
        <v/>
      </c>
      <c r="F4358" s="1" t="str">
        <f>IF(I4358="","",IF(J4358="IN","",IF(COUNTIF($B$2:B4358,B4358)=1,1,"")))</f>
        <v/>
      </c>
      <c r="G4358" s="1" t="str">
        <f>IF(I4358="","",COUNTIF($K$1:K4358,K4358))</f>
        <v/>
      </c>
      <c r="H4358" s="1" t="str">
        <f>IF(I4358="","",COUNTIF($G$2:G4358,1))</f>
        <v/>
      </c>
    </row>
    <row r="4359" spans="1:8" x14ac:dyDescent="0.2">
      <c r="A4359" s="1" t="str">
        <f t="shared" si="136"/>
        <v/>
      </c>
      <c r="B4359" s="1" t="str">
        <f t="shared" si="137"/>
        <v/>
      </c>
      <c r="C4359" s="1" t="str">
        <f>IF(I4359="","",IF(J4359="OUT","",IF(COUNTIF($A$2:A4359,A4359)=1,1,"")))</f>
        <v/>
      </c>
      <c r="D4359" s="1" t="str">
        <f>IF(I4359="","",IF(J4359="IN","",IF(COUNTIF($A$2:A4359,A4359)=1,1,"")))</f>
        <v/>
      </c>
      <c r="E4359" s="1" t="str">
        <f>IF(I4359="","",IF(J4359="OUT","",IF(COUNTIF(B$2:$B4359,B4359)=1,1,"")))</f>
        <v/>
      </c>
      <c r="F4359" s="1" t="str">
        <f>IF(I4359="","",IF(J4359="IN","",IF(COUNTIF($B$2:B4359,B4359)=1,1,"")))</f>
        <v/>
      </c>
      <c r="G4359" s="1" t="str">
        <f>IF(I4359="","",COUNTIF($K$1:K4359,K4359))</f>
        <v/>
      </c>
      <c r="H4359" s="1" t="str">
        <f>IF(I4359="","",COUNTIF($G$2:G4359,1))</f>
        <v/>
      </c>
    </row>
    <row r="4360" spans="1:8" x14ac:dyDescent="0.2">
      <c r="A4360" s="1" t="str">
        <f t="shared" si="136"/>
        <v/>
      </c>
      <c r="B4360" s="1" t="str">
        <f t="shared" si="137"/>
        <v/>
      </c>
      <c r="C4360" s="1" t="str">
        <f>IF(I4360="","",IF(J4360="OUT","",IF(COUNTIF($A$2:A4360,A4360)=1,1,"")))</f>
        <v/>
      </c>
      <c r="D4360" s="1" t="str">
        <f>IF(I4360="","",IF(J4360="IN","",IF(COUNTIF($A$2:A4360,A4360)=1,1,"")))</f>
        <v/>
      </c>
      <c r="E4360" s="1" t="str">
        <f>IF(I4360="","",IF(J4360="OUT","",IF(COUNTIF(B$2:$B4360,B4360)=1,1,"")))</f>
        <v/>
      </c>
      <c r="F4360" s="1" t="str">
        <f>IF(I4360="","",IF(J4360="IN","",IF(COUNTIF($B$2:B4360,B4360)=1,1,"")))</f>
        <v/>
      </c>
      <c r="G4360" s="1" t="str">
        <f>IF(I4360="","",COUNTIF($K$1:K4360,K4360))</f>
        <v/>
      </c>
      <c r="H4360" s="1" t="str">
        <f>IF(I4360="","",COUNTIF($G$2:G4360,1))</f>
        <v/>
      </c>
    </row>
    <row r="4361" spans="1:8" x14ac:dyDescent="0.2">
      <c r="A4361" s="1" t="str">
        <f t="shared" si="136"/>
        <v/>
      </c>
      <c r="B4361" s="1" t="str">
        <f t="shared" si="137"/>
        <v/>
      </c>
      <c r="C4361" s="1" t="str">
        <f>IF(I4361="","",IF(J4361="OUT","",IF(COUNTIF($A$2:A4361,A4361)=1,1,"")))</f>
        <v/>
      </c>
      <c r="D4361" s="1" t="str">
        <f>IF(I4361="","",IF(J4361="IN","",IF(COUNTIF($A$2:A4361,A4361)=1,1,"")))</f>
        <v/>
      </c>
      <c r="E4361" s="1" t="str">
        <f>IF(I4361="","",IF(J4361="OUT","",IF(COUNTIF(B$2:$B4361,B4361)=1,1,"")))</f>
        <v/>
      </c>
      <c r="F4361" s="1" t="str">
        <f>IF(I4361="","",IF(J4361="IN","",IF(COUNTIF($B$2:B4361,B4361)=1,1,"")))</f>
        <v/>
      </c>
      <c r="G4361" s="1" t="str">
        <f>IF(I4361="","",COUNTIF($K$1:K4361,K4361))</f>
        <v/>
      </c>
      <c r="H4361" s="1" t="str">
        <f>IF(I4361="","",COUNTIF($G$2:G4361,1))</f>
        <v/>
      </c>
    </row>
    <row r="4362" spans="1:8" x14ac:dyDescent="0.2">
      <c r="A4362" s="1" t="str">
        <f t="shared" si="136"/>
        <v/>
      </c>
      <c r="B4362" s="1" t="str">
        <f t="shared" si="137"/>
        <v/>
      </c>
      <c r="C4362" s="1" t="str">
        <f>IF(I4362="","",IF(J4362="OUT","",IF(COUNTIF($A$2:A4362,A4362)=1,1,"")))</f>
        <v/>
      </c>
      <c r="D4362" s="1" t="str">
        <f>IF(I4362="","",IF(J4362="IN","",IF(COUNTIF($A$2:A4362,A4362)=1,1,"")))</f>
        <v/>
      </c>
      <c r="E4362" s="1" t="str">
        <f>IF(I4362="","",IF(J4362="OUT","",IF(COUNTIF(B$2:$B4362,B4362)=1,1,"")))</f>
        <v/>
      </c>
      <c r="F4362" s="1" t="str">
        <f>IF(I4362="","",IF(J4362="IN","",IF(COUNTIF($B$2:B4362,B4362)=1,1,"")))</f>
        <v/>
      </c>
      <c r="G4362" s="1" t="str">
        <f>IF(I4362="","",COUNTIF($K$1:K4362,K4362))</f>
        <v/>
      </c>
      <c r="H4362" s="1" t="str">
        <f>IF(I4362="","",COUNTIF($G$2:G4362,1))</f>
        <v/>
      </c>
    </row>
    <row r="4363" spans="1:8" x14ac:dyDescent="0.2">
      <c r="A4363" s="1" t="str">
        <f t="shared" si="136"/>
        <v/>
      </c>
      <c r="B4363" s="1" t="str">
        <f t="shared" si="137"/>
        <v/>
      </c>
      <c r="C4363" s="1" t="str">
        <f>IF(I4363="","",IF(J4363="OUT","",IF(COUNTIF($A$2:A4363,A4363)=1,1,"")))</f>
        <v/>
      </c>
      <c r="D4363" s="1" t="str">
        <f>IF(I4363="","",IF(J4363="IN","",IF(COUNTIF($A$2:A4363,A4363)=1,1,"")))</f>
        <v/>
      </c>
      <c r="E4363" s="1" t="str">
        <f>IF(I4363="","",IF(J4363="OUT","",IF(COUNTIF(B$2:$B4363,B4363)=1,1,"")))</f>
        <v/>
      </c>
      <c r="F4363" s="1" t="str">
        <f>IF(I4363="","",IF(J4363="IN","",IF(COUNTIF($B$2:B4363,B4363)=1,1,"")))</f>
        <v/>
      </c>
      <c r="G4363" s="1" t="str">
        <f>IF(I4363="","",COUNTIF($K$1:K4363,K4363))</f>
        <v/>
      </c>
      <c r="H4363" s="1" t="str">
        <f>IF(I4363="","",COUNTIF($G$2:G4363,1))</f>
        <v/>
      </c>
    </row>
    <row r="4364" spans="1:8" x14ac:dyDescent="0.2">
      <c r="A4364" s="1" t="str">
        <f t="shared" si="136"/>
        <v/>
      </c>
      <c r="B4364" s="1" t="str">
        <f t="shared" si="137"/>
        <v/>
      </c>
      <c r="C4364" s="1" t="str">
        <f>IF(I4364="","",IF(J4364="OUT","",IF(COUNTIF($A$2:A4364,A4364)=1,1,"")))</f>
        <v/>
      </c>
      <c r="D4364" s="1" t="str">
        <f>IF(I4364="","",IF(J4364="IN","",IF(COUNTIF($A$2:A4364,A4364)=1,1,"")))</f>
        <v/>
      </c>
      <c r="E4364" s="1" t="str">
        <f>IF(I4364="","",IF(J4364="OUT","",IF(COUNTIF(B$2:$B4364,B4364)=1,1,"")))</f>
        <v/>
      </c>
      <c r="F4364" s="1" t="str">
        <f>IF(I4364="","",IF(J4364="IN","",IF(COUNTIF($B$2:B4364,B4364)=1,1,"")))</f>
        <v/>
      </c>
      <c r="G4364" s="1" t="str">
        <f>IF(I4364="","",COUNTIF($K$1:K4364,K4364))</f>
        <v/>
      </c>
      <c r="H4364" s="1" t="str">
        <f>IF(I4364="","",COUNTIF($G$2:G4364,1))</f>
        <v/>
      </c>
    </row>
    <row r="4365" spans="1:8" x14ac:dyDescent="0.2">
      <c r="A4365" s="1" t="str">
        <f t="shared" si="136"/>
        <v/>
      </c>
      <c r="B4365" s="1" t="str">
        <f t="shared" si="137"/>
        <v/>
      </c>
      <c r="C4365" s="1" t="str">
        <f>IF(I4365="","",IF(J4365="OUT","",IF(COUNTIF($A$2:A4365,A4365)=1,1,"")))</f>
        <v/>
      </c>
      <c r="D4365" s="1" t="str">
        <f>IF(I4365="","",IF(J4365="IN","",IF(COUNTIF($A$2:A4365,A4365)=1,1,"")))</f>
        <v/>
      </c>
      <c r="E4365" s="1" t="str">
        <f>IF(I4365="","",IF(J4365="OUT","",IF(COUNTIF(B$2:$B4365,B4365)=1,1,"")))</f>
        <v/>
      </c>
      <c r="F4365" s="1" t="str">
        <f>IF(I4365="","",IF(J4365="IN","",IF(COUNTIF($B$2:B4365,B4365)=1,1,"")))</f>
        <v/>
      </c>
      <c r="G4365" s="1" t="str">
        <f>IF(I4365="","",COUNTIF($K$1:K4365,K4365))</f>
        <v/>
      </c>
      <c r="H4365" s="1" t="str">
        <f>IF(I4365="","",COUNTIF($G$2:G4365,1))</f>
        <v/>
      </c>
    </row>
    <row r="4366" spans="1:8" x14ac:dyDescent="0.2">
      <c r="A4366" s="1" t="str">
        <f t="shared" si="136"/>
        <v/>
      </c>
      <c r="B4366" s="1" t="str">
        <f t="shared" si="137"/>
        <v/>
      </c>
      <c r="C4366" s="1" t="str">
        <f>IF(I4366="","",IF(J4366="OUT","",IF(COUNTIF($A$2:A4366,A4366)=1,1,"")))</f>
        <v/>
      </c>
      <c r="D4366" s="1" t="str">
        <f>IF(I4366="","",IF(J4366="IN","",IF(COUNTIF($A$2:A4366,A4366)=1,1,"")))</f>
        <v/>
      </c>
      <c r="E4366" s="1" t="str">
        <f>IF(I4366="","",IF(J4366="OUT","",IF(COUNTIF(B$2:$B4366,B4366)=1,1,"")))</f>
        <v/>
      </c>
      <c r="F4366" s="1" t="str">
        <f>IF(I4366="","",IF(J4366="IN","",IF(COUNTIF($B$2:B4366,B4366)=1,1,"")))</f>
        <v/>
      </c>
      <c r="G4366" s="1" t="str">
        <f>IF(I4366="","",COUNTIF($K$1:K4366,K4366))</f>
        <v/>
      </c>
      <c r="H4366" s="1" t="str">
        <f>IF(I4366="","",COUNTIF($G$2:G4366,1))</f>
        <v/>
      </c>
    </row>
    <row r="4367" spans="1:8" x14ac:dyDescent="0.2">
      <c r="A4367" s="1" t="str">
        <f t="shared" si="136"/>
        <v/>
      </c>
      <c r="B4367" s="1" t="str">
        <f t="shared" si="137"/>
        <v/>
      </c>
      <c r="C4367" s="1" t="str">
        <f>IF(I4367="","",IF(J4367="OUT","",IF(COUNTIF($A$2:A4367,A4367)=1,1,"")))</f>
        <v/>
      </c>
      <c r="D4367" s="1" t="str">
        <f>IF(I4367="","",IF(J4367="IN","",IF(COUNTIF($A$2:A4367,A4367)=1,1,"")))</f>
        <v/>
      </c>
      <c r="E4367" s="1" t="str">
        <f>IF(I4367="","",IF(J4367="OUT","",IF(COUNTIF(B$2:$B4367,B4367)=1,1,"")))</f>
        <v/>
      </c>
      <c r="F4367" s="1" t="str">
        <f>IF(I4367="","",IF(J4367="IN","",IF(COUNTIF($B$2:B4367,B4367)=1,1,"")))</f>
        <v/>
      </c>
      <c r="G4367" s="1" t="str">
        <f>IF(I4367="","",COUNTIF($K$1:K4367,K4367))</f>
        <v/>
      </c>
      <c r="H4367" s="1" t="str">
        <f>IF(I4367="","",COUNTIF($G$2:G4367,1))</f>
        <v/>
      </c>
    </row>
    <row r="4368" spans="1:8" x14ac:dyDescent="0.2">
      <c r="A4368" s="1" t="str">
        <f t="shared" si="136"/>
        <v/>
      </c>
      <c r="B4368" s="1" t="str">
        <f t="shared" si="137"/>
        <v/>
      </c>
      <c r="C4368" s="1" t="str">
        <f>IF(I4368="","",IF(J4368="OUT","",IF(COUNTIF($A$2:A4368,A4368)=1,1,"")))</f>
        <v/>
      </c>
      <c r="D4368" s="1" t="str">
        <f>IF(I4368="","",IF(J4368="IN","",IF(COUNTIF($A$2:A4368,A4368)=1,1,"")))</f>
        <v/>
      </c>
      <c r="E4368" s="1" t="str">
        <f>IF(I4368="","",IF(J4368="OUT","",IF(COUNTIF(B$2:$B4368,B4368)=1,1,"")))</f>
        <v/>
      </c>
      <c r="F4368" s="1" t="str">
        <f>IF(I4368="","",IF(J4368="IN","",IF(COUNTIF($B$2:B4368,B4368)=1,1,"")))</f>
        <v/>
      </c>
      <c r="G4368" s="1" t="str">
        <f>IF(I4368="","",COUNTIF($K$1:K4368,K4368))</f>
        <v/>
      </c>
      <c r="H4368" s="1" t="str">
        <f>IF(I4368="","",COUNTIF($G$2:G4368,1))</f>
        <v/>
      </c>
    </row>
    <row r="4369" spans="1:8" x14ac:dyDescent="0.2">
      <c r="A4369" s="1" t="str">
        <f t="shared" si="136"/>
        <v/>
      </c>
      <c r="B4369" s="1" t="str">
        <f t="shared" si="137"/>
        <v/>
      </c>
      <c r="C4369" s="1" t="str">
        <f>IF(I4369="","",IF(J4369="OUT","",IF(COUNTIF($A$2:A4369,A4369)=1,1,"")))</f>
        <v/>
      </c>
      <c r="D4369" s="1" t="str">
        <f>IF(I4369="","",IF(J4369="IN","",IF(COUNTIF($A$2:A4369,A4369)=1,1,"")))</f>
        <v/>
      </c>
      <c r="E4369" s="1" t="str">
        <f>IF(I4369="","",IF(J4369="OUT","",IF(COUNTIF(B$2:$B4369,B4369)=1,1,"")))</f>
        <v/>
      </c>
      <c r="F4369" s="1" t="str">
        <f>IF(I4369="","",IF(J4369="IN","",IF(COUNTIF($B$2:B4369,B4369)=1,1,"")))</f>
        <v/>
      </c>
      <c r="G4369" s="1" t="str">
        <f>IF(I4369="","",COUNTIF($K$1:K4369,K4369))</f>
        <v/>
      </c>
      <c r="H4369" s="1" t="str">
        <f>IF(I4369="","",COUNTIF($G$2:G4369,1))</f>
        <v/>
      </c>
    </row>
    <row r="4370" spans="1:8" x14ac:dyDescent="0.2">
      <c r="A4370" s="1" t="str">
        <f t="shared" si="136"/>
        <v/>
      </c>
      <c r="B4370" s="1" t="str">
        <f t="shared" si="137"/>
        <v/>
      </c>
      <c r="C4370" s="1" t="str">
        <f>IF(I4370="","",IF(J4370="OUT","",IF(COUNTIF($A$2:A4370,A4370)=1,1,"")))</f>
        <v/>
      </c>
      <c r="D4370" s="1" t="str">
        <f>IF(I4370="","",IF(J4370="IN","",IF(COUNTIF($A$2:A4370,A4370)=1,1,"")))</f>
        <v/>
      </c>
      <c r="E4370" s="1" t="str">
        <f>IF(I4370="","",IF(J4370="OUT","",IF(COUNTIF(B$2:$B4370,B4370)=1,1,"")))</f>
        <v/>
      </c>
      <c r="F4370" s="1" t="str">
        <f>IF(I4370="","",IF(J4370="IN","",IF(COUNTIF($B$2:B4370,B4370)=1,1,"")))</f>
        <v/>
      </c>
      <c r="G4370" s="1" t="str">
        <f>IF(I4370="","",COUNTIF($K$1:K4370,K4370))</f>
        <v/>
      </c>
      <c r="H4370" s="1" t="str">
        <f>IF(I4370="","",COUNTIF($G$2:G4370,1))</f>
        <v/>
      </c>
    </row>
    <row r="4371" spans="1:8" x14ac:dyDescent="0.2">
      <c r="A4371" s="1" t="str">
        <f t="shared" si="136"/>
        <v/>
      </c>
      <c r="B4371" s="1" t="str">
        <f t="shared" si="137"/>
        <v/>
      </c>
      <c r="C4371" s="1" t="str">
        <f>IF(I4371="","",IF(J4371="OUT","",IF(COUNTIF($A$2:A4371,A4371)=1,1,"")))</f>
        <v/>
      </c>
      <c r="D4371" s="1" t="str">
        <f>IF(I4371="","",IF(J4371="IN","",IF(COUNTIF($A$2:A4371,A4371)=1,1,"")))</f>
        <v/>
      </c>
      <c r="E4371" s="1" t="str">
        <f>IF(I4371="","",IF(J4371="OUT","",IF(COUNTIF(B$2:$B4371,B4371)=1,1,"")))</f>
        <v/>
      </c>
      <c r="F4371" s="1" t="str">
        <f>IF(I4371="","",IF(J4371="IN","",IF(COUNTIF($B$2:B4371,B4371)=1,1,"")))</f>
        <v/>
      </c>
      <c r="G4371" s="1" t="str">
        <f>IF(I4371="","",COUNTIF($K$1:K4371,K4371))</f>
        <v/>
      </c>
      <c r="H4371" s="1" t="str">
        <f>IF(I4371="","",COUNTIF($G$2:G4371,1))</f>
        <v/>
      </c>
    </row>
    <row r="4372" spans="1:8" x14ac:dyDescent="0.2">
      <c r="A4372" s="1" t="str">
        <f t="shared" si="136"/>
        <v/>
      </c>
      <c r="B4372" s="1" t="str">
        <f t="shared" si="137"/>
        <v/>
      </c>
      <c r="C4372" s="1" t="str">
        <f>IF(I4372="","",IF(J4372="OUT","",IF(COUNTIF($A$2:A4372,A4372)=1,1,"")))</f>
        <v/>
      </c>
      <c r="D4372" s="1" t="str">
        <f>IF(I4372="","",IF(J4372="IN","",IF(COUNTIF($A$2:A4372,A4372)=1,1,"")))</f>
        <v/>
      </c>
      <c r="E4372" s="1" t="str">
        <f>IF(I4372="","",IF(J4372="OUT","",IF(COUNTIF(B$2:$B4372,B4372)=1,1,"")))</f>
        <v/>
      </c>
      <c r="F4372" s="1" t="str">
        <f>IF(I4372="","",IF(J4372="IN","",IF(COUNTIF($B$2:B4372,B4372)=1,1,"")))</f>
        <v/>
      </c>
      <c r="G4372" s="1" t="str">
        <f>IF(I4372="","",COUNTIF($K$1:K4372,K4372))</f>
        <v/>
      </c>
      <c r="H4372" s="1" t="str">
        <f>IF(I4372="","",COUNTIF($G$2:G4372,1))</f>
        <v/>
      </c>
    </row>
    <row r="4373" spans="1:8" x14ac:dyDescent="0.2">
      <c r="A4373" s="1" t="str">
        <f t="shared" si="136"/>
        <v/>
      </c>
      <c r="B4373" s="1" t="str">
        <f t="shared" si="137"/>
        <v/>
      </c>
      <c r="C4373" s="1" t="str">
        <f>IF(I4373="","",IF(J4373="OUT","",IF(COUNTIF($A$2:A4373,A4373)=1,1,"")))</f>
        <v/>
      </c>
      <c r="D4373" s="1" t="str">
        <f>IF(I4373="","",IF(J4373="IN","",IF(COUNTIF($A$2:A4373,A4373)=1,1,"")))</f>
        <v/>
      </c>
      <c r="E4373" s="1" t="str">
        <f>IF(I4373="","",IF(J4373="OUT","",IF(COUNTIF(B$2:$B4373,B4373)=1,1,"")))</f>
        <v/>
      </c>
      <c r="F4373" s="1" t="str">
        <f>IF(I4373="","",IF(J4373="IN","",IF(COUNTIF($B$2:B4373,B4373)=1,1,"")))</f>
        <v/>
      </c>
      <c r="G4373" s="1" t="str">
        <f>IF(I4373="","",COUNTIF($K$1:K4373,K4373))</f>
        <v/>
      </c>
      <c r="H4373" s="1" t="str">
        <f>IF(I4373="","",COUNTIF($G$2:G4373,1))</f>
        <v/>
      </c>
    </row>
    <row r="4374" spans="1:8" x14ac:dyDescent="0.2">
      <c r="A4374" s="1" t="str">
        <f t="shared" si="136"/>
        <v/>
      </c>
      <c r="B4374" s="1" t="str">
        <f t="shared" si="137"/>
        <v/>
      </c>
      <c r="C4374" s="1" t="str">
        <f>IF(I4374="","",IF(J4374="OUT","",IF(COUNTIF($A$2:A4374,A4374)=1,1,"")))</f>
        <v/>
      </c>
      <c r="D4374" s="1" t="str">
        <f>IF(I4374="","",IF(J4374="IN","",IF(COUNTIF($A$2:A4374,A4374)=1,1,"")))</f>
        <v/>
      </c>
      <c r="E4374" s="1" t="str">
        <f>IF(I4374="","",IF(J4374="OUT","",IF(COUNTIF(B$2:$B4374,B4374)=1,1,"")))</f>
        <v/>
      </c>
      <c r="F4374" s="1" t="str">
        <f>IF(I4374="","",IF(J4374="IN","",IF(COUNTIF($B$2:B4374,B4374)=1,1,"")))</f>
        <v/>
      </c>
      <c r="G4374" s="1" t="str">
        <f>IF(I4374="","",COUNTIF($K$1:K4374,K4374))</f>
        <v/>
      </c>
      <c r="H4374" s="1" t="str">
        <f>IF(I4374="","",COUNTIF($G$2:G4374,1))</f>
        <v/>
      </c>
    </row>
    <row r="4375" spans="1:8" x14ac:dyDescent="0.2">
      <c r="A4375" s="1" t="str">
        <f t="shared" si="136"/>
        <v/>
      </c>
      <c r="B4375" s="1" t="str">
        <f t="shared" si="137"/>
        <v/>
      </c>
      <c r="C4375" s="1" t="str">
        <f>IF(I4375="","",IF(J4375="OUT","",IF(COUNTIF($A$2:A4375,A4375)=1,1,"")))</f>
        <v/>
      </c>
      <c r="D4375" s="1" t="str">
        <f>IF(I4375="","",IF(J4375="IN","",IF(COUNTIF($A$2:A4375,A4375)=1,1,"")))</f>
        <v/>
      </c>
      <c r="E4375" s="1" t="str">
        <f>IF(I4375="","",IF(J4375="OUT","",IF(COUNTIF(B$2:$B4375,B4375)=1,1,"")))</f>
        <v/>
      </c>
      <c r="F4375" s="1" t="str">
        <f>IF(I4375="","",IF(J4375="IN","",IF(COUNTIF($B$2:B4375,B4375)=1,1,"")))</f>
        <v/>
      </c>
      <c r="G4375" s="1" t="str">
        <f>IF(I4375="","",COUNTIF($K$1:K4375,K4375))</f>
        <v/>
      </c>
      <c r="H4375" s="1" t="str">
        <f>IF(I4375="","",COUNTIF($G$2:G4375,1))</f>
        <v/>
      </c>
    </row>
    <row r="4376" spans="1:8" x14ac:dyDescent="0.2">
      <c r="A4376" s="1" t="str">
        <f t="shared" si="136"/>
        <v/>
      </c>
      <c r="B4376" s="1" t="str">
        <f t="shared" si="137"/>
        <v/>
      </c>
      <c r="C4376" s="1" t="str">
        <f>IF(I4376="","",IF(J4376="OUT","",IF(COUNTIF($A$2:A4376,A4376)=1,1,"")))</f>
        <v/>
      </c>
      <c r="D4376" s="1" t="str">
        <f>IF(I4376="","",IF(J4376="IN","",IF(COUNTIF($A$2:A4376,A4376)=1,1,"")))</f>
        <v/>
      </c>
      <c r="E4376" s="1" t="str">
        <f>IF(I4376="","",IF(J4376="OUT","",IF(COUNTIF(B$2:$B4376,B4376)=1,1,"")))</f>
        <v/>
      </c>
      <c r="F4376" s="1" t="str">
        <f>IF(I4376="","",IF(J4376="IN","",IF(COUNTIF($B$2:B4376,B4376)=1,1,"")))</f>
        <v/>
      </c>
      <c r="G4376" s="1" t="str">
        <f>IF(I4376="","",COUNTIF($K$1:K4376,K4376))</f>
        <v/>
      </c>
      <c r="H4376" s="1" t="str">
        <f>IF(I4376="","",COUNTIF($G$2:G4376,1))</f>
        <v/>
      </c>
    </row>
    <row r="4377" spans="1:8" x14ac:dyDescent="0.2">
      <c r="A4377" s="1" t="str">
        <f t="shared" si="136"/>
        <v/>
      </c>
      <c r="B4377" s="1" t="str">
        <f t="shared" si="137"/>
        <v/>
      </c>
      <c r="C4377" s="1" t="str">
        <f>IF(I4377="","",IF(J4377="OUT","",IF(COUNTIF($A$2:A4377,A4377)=1,1,"")))</f>
        <v/>
      </c>
      <c r="D4377" s="1" t="str">
        <f>IF(I4377="","",IF(J4377="IN","",IF(COUNTIF($A$2:A4377,A4377)=1,1,"")))</f>
        <v/>
      </c>
      <c r="E4377" s="1" t="str">
        <f>IF(I4377="","",IF(J4377="OUT","",IF(COUNTIF(B$2:$B4377,B4377)=1,1,"")))</f>
        <v/>
      </c>
      <c r="F4377" s="1" t="str">
        <f>IF(I4377="","",IF(J4377="IN","",IF(COUNTIF($B$2:B4377,B4377)=1,1,"")))</f>
        <v/>
      </c>
      <c r="G4377" s="1" t="str">
        <f>IF(I4377="","",COUNTIF($K$1:K4377,K4377))</f>
        <v/>
      </c>
      <c r="H4377" s="1" t="str">
        <f>IF(I4377="","",COUNTIF($G$2:G4377,1))</f>
        <v/>
      </c>
    </row>
    <row r="4378" spans="1:8" x14ac:dyDescent="0.2">
      <c r="A4378" s="1" t="str">
        <f t="shared" si="136"/>
        <v/>
      </c>
      <c r="B4378" s="1" t="str">
        <f t="shared" si="137"/>
        <v/>
      </c>
      <c r="C4378" s="1" t="str">
        <f>IF(I4378="","",IF(J4378="OUT","",IF(COUNTIF($A$2:A4378,A4378)=1,1,"")))</f>
        <v/>
      </c>
      <c r="D4378" s="1" t="str">
        <f>IF(I4378="","",IF(J4378="IN","",IF(COUNTIF($A$2:A4378,A4378)=1,1,"")))</f>
        <v/>
      </c>
      <c r="E4378" s="1" t="str">
        <f>IF(I4378="","",IF(J4378="OUT","",IF(COUNTIF(B$2:$B4378,B4378)=1,1,"")))</f>
        <v/>
      </c>
      <c r="F4378" s="1" t="str">
        <f>IF(I4378="","",IF(J4378="IN","",IF(COUNTIF($B$2:B4378,B4378)=1,1,"")))</f>
        <v/>
      </c>
      <c r="G4378" s="1" t="str">
        <f>IF(I4378="","",COUNTIF($K$1:K4378,K4378))</f>
        <v/>
      </c>
      <c r="H4378" s="1" t="str">
        <f>IF(I4378="","",COUNTIF($G$2:G4378,1))</f>
        <v/>
      </c>
    </row>
    <row r="4379" spans="1:8" x14ac:dyDescent="0.2">
      <c r="A4379" s="1" t="str">
        <f t="shared" si="136"/>
        <v/>
      </c>
      <c r="B4379" s="1" t="str">
        <f t="shared" si="137"/>
        <v/>
      </c>
      <c r="C4379" s="1" t="str">
        <f>IF(I4379="","",IF(J4379="OUT","",IF(COUNTIF($A$2:A4379,A4379)=1,1,"")))</f>
        <v/>
      </c>
      <c r="D4379" s="1" t="str">
        <f>IF(I4379="","",IF(J4379="IN","",IF(COUNTIF($A$2:A4379,A4379)=1,1,"")))</f>
        <v/>
      </c>
      <c r="E4379" s="1" t="str">
        <f>IF(I4379="","",IF(J4379="OUT","",IF(COUNTIF(B$2:$B4379,B4379)=1,1,"")))</f>
        <v/>
      </c>
      <c r="F4379" s="1" t="str">
        <f>IF(I4379="","",IF(J4379="IN","",IF(COUNTIF($B$2:B4379,B4379)=1,1,"")))</f>
        <v/>
      </c>
      <c r="G4379" s="1" t="str">
        <f>IF(I4379="","",COUNTIF($K$1:K4379,K4379))</f>
        <v/>
      </c>
      <c r="H4379" s="1" t="str">
        <f>IF(I4379="","",COUNTIF($G$2:G4379,1))</f>
        <v/>
      </c>
    </row>
    <row r="4380" spans="1:8" x14ac:dyDescent="0.2">
      <c r="A4380" s="1" t="str">
        <f t="shared" si="136"/>
        <v/>
      </c>
      <c r="B4380" s="1" t="str">
        <f t="shared" si="137"/>
        <v/>
      </c>
      <c r="C4380" s="1" t="str">
        <f>IF(I4380="","",IF(J4380="OUT","",IF(COUNTIF($A$2:A4380,A4380)=1,1,"")))</f>
        <v/>
      </c>
      <c r="D4380" s="1" t="str">
        <f>IF(I4380="","",IF(J4380="IN","",IF(COUNTIF($A$2:A4380,A4380)=1,1,"")))</f>
        <v/>
      </c>
      <c r="E4380" s="1" t="str">
        <f>IF(I4380="","",IF(J4380="OUT","",IF(COUNTIF(B$2:$B4380,B4380)=1,1,"")))</f>
        <v/>
      </c>
      <c r="F4380" s="1" t="str">
        <f>IF(I4380="","",IF(J4380="IN","",IF(COUNTIF($B$2:B4380,B4380)=1,1,"")))</f>
        <v/>
      </c>
      <c r="G4380" s="1" t="str">
        <f>IF(I4380="","",COUNTIF($K$1:K4380,K4380))</f>
        <v/>
      </c>
      <c r="H4380" s="1" t="str">
        <f>IF(I4380="","",COUNTIF($G$2:G4380,1))</f>
        <v/>
      </c>
    </row>
    <row r="4381" spans="1:8" x14ac:dyDescent="0.2">
      <c r="A4381" s="1" t="str">
        <f t="shared" si="136"/>
        <v/>
      </c>
      <c r="B4381" s="1" t="str">
        <f t="shared" si="137"/>
        <v/>
      </c>
      <c r="C4381" s="1" t="str">
        <f>IF(I4381="","",IF(J4381="OUT","",IF(COUNTIF($A$2:A4381,A4381)=1,1,"")))</f>
        <v/>
      </c>
      <c r="D4381" s="1" t="str">
        <f>IF(I4381="","",IF(J4381="IN","",IF(COUNTIF($A$2:A4381,A4381)=1,1,"")))</f>
        <v/>
      </c>
      <c r="E4381" s="1" t="str">
        <f>IF(I4381="","",IF(J4381="OUT","",IF(COUNTIF(B$2:$B4381,B4381)=1,1,"")))</f>
        <v/>
      </c>
      <c r="F4381" s="1" t="str">
        <f>IF(I4381="","",IF(J4381="IN","",IF(COUNTIF($B$2:B4381,B4381)=1,1,"")))</f>
        <v/>
      </c>
      <c r="G4381" s="1" t="str">
        <f>IF(I4381="","",COUNTIF($K$1:K4381,K4381))</f>
        <v/>
      </c>
      <c r="H4381" s="1" t="str">
        <f>IF(I4381="","",COUNTIF($G$2:G4381,1))</f>
        <v/>
      </c>
    </row>
    <row r="4382" spans="1:8" x14ac:dyDescent="0.2">
      <c r="A4382" s="1" t="str">
        <f t="shared" si="136"/>
        <v/>
      </c>
      <c r="B4382" s="1" t="str">
        <f t="shared" si="137"/>
        <v/>
      </c>
      <c r="C4382" s="1" t="str">
        <f>IF(I4382="","",IF(J4382="OUT","",IF(COUNTIF($A$2:A4382,A4382)=1,1,"")))</f>
        <v/>
      </c>
      <c r="D4382" s="1" t="str">
        <f>IF(I4382="","",IF(J4382="IN","",IF(COUNTIF($A$2:A4382,A4382)=1,1,"")))</f>
        <v/>
      </c>
      <c r="E4382" s="1" t="str">
        <f>IF(I4382="","",IF(J4382="OUT","",IF(COUNTIF(B$2:$B4382,B4382)=1,1,"")))</f>
        <v/>
      </c>
      <c r="F4382" s="1" t="str">
        <f>IF(I4382="","",IF(J4382="IN","",IF(COUNTIF($B$2:B4382,B4382)=1,1,"")))</f>
        <v/>
      </c>
      <c r="G4382" s="1" t="str">
        <f>IF(I4382="","",COUNTIF($K$1:K4382,K4382))</f>
        <v/>
      </c>
      <c r="H4382" s="1" t="str">
        <f>IF(I4382="","",COUNTIF($G$2:G4382,1))</f>
        <v/>
      </c>
    </row>
    <row r="4383" spans="1:8" x14ac:dyDescent="0.2">
      <c r="A4383" s="1" t="str">
        <f t="shared" si="136"/>
        <v/>
      </c>
      <c r="B4383" s="1" t="str">
        <f t="shared" si="137"/>
        <v/>
      </c>
      <c r="C4383" s="1" t="str">
        <f>IF(I4383="","",IF(J4383="OUT","",IF(COUNTIF($A$2:A4383,A4383)=1,1,"")))</f>
        <v/>
      </c>
      <c r="D4383" s="1" t="str">
        <f>IF(I4383="","",IF(J4383="IN","",IF(COUNTIF($A$2:A4383,A4383)=1,1,"")))</f>
        <v/>
      </c>
      <c r="E4383" s="1" t="str">
        <f>IF(I4383="","",IF(J4383="OUT","",IF(COUNTIF(B$2:$B4383,B4383)=1,1,"")))</f>
        <v/>
      </c>
      <c r="F4383" s="1" t="str">
        <f>IF(I4383="","",IF(J4383="IN","",IF(COUNTIF($B$2:B4383,B4383)=1,1,"")))</f>
        <v/>
      </c>
      <c r="G4383" s="1" t="str">
        <f>IF(I4383="","",COUNTIF($K$1:K4383,K4383))</f>
        <v/>
      </c>
      <c r="H4383" s="1" t="str">
        <f>IF(I4383="","",COUNTIF($G$2:G4383,1))</f>
        <v/>
      </c>
    </row>
    <row r="4384" spans="1:8" x14ac:dyDescent="0.2">
      <c r="A4384" s="1" t="str">
        <f t="shared" si="136"/>
        <v/>
      </c>
      <c r="B4384" s="1" t="str">
        <f t="shared" si="137"/>
        <v/>
      </c>
      <c r="C4384" s="1" t="str">
        <f>IF(I4384="","",IF(J4384="OUT","",IF(COUNTIF($A$2:A4384,A4384)=1,1,"")))</f>
        <v/>
      </c>
      <c r="D4384" s="1" t="str">
        <f>IF(I4384="","",IF(J4384="IN","",IF(COUNTIF($A$2:A4384,A4384)=1,1,"")))</f>
        <v/>
      </c>
      <c r="E4384" s="1" t="str">
        <f>IF(I4384="","",IF(J4384="OUT","",IF(COUNTIF(B$2:$B4384,B4384)=1,1,"")))</f>
        <v/>
      </c>
      <c r="F4384" s="1" t="str">
        <f>IF(I4384="","",IF(J4384="IN","",IF(COUNTIF($B$2:B4384,B4384)=1,1,"")))</f>
        <v/>
      </c>
      <c r="G4384" s="1" t="str">
        <f>IF(I4384="","",COUNTIF($K$1:K4384,K4384))</f>
        <v/>
      </c>
      <c r="H4384" s="1" t="str">
        <f>IF(I4384="","",COUNTIF($G$2:G4384,1))</f>
        <v/>
      </c>
    </row>
    <row r="4385" spans="1:8" x14ac:dyDescent="0.2">
      <c r="A4385" s="1" t="str">
        <f t="shared" si="136"/>
        <v/>
      </c>
      <c r="B4385" s="1" t="str">
        <f t="shared" si="137"/>
        <v/>
      </c>
      <c r="C4385" s="1" t="str">
        <f>IF(I4385="","",IF(J4385="OUT","",IF(COUNTIF($A$2:A4385,A4385)=1,1,"")))</f>
        <v/>
      </c>
      <c r="D4385" s="1" t="str">
        <f>IF(I4385="","",IF(J4385="IN","",IF(COUNTIF($A$2:A4385,A4385)=1,1,"")))</f>
        <v/>
      </c>
      <c r="E4385" s="1" t="str">
        <f>IF(I4385="","",IF(J4385="OUT","",IF(COUNTIF(B$2:$B4385,B4385)=1,1,"")))</f>
        <v/>
      </c>
      <c r="F4385" s="1" t="str">
        <f>IF(I4385="","",IF(J4385="IN","",IF(COUNTIF($B$2:B4385,B4385)=1,1,"")))</f>
        <v/>
      </c>
      <c r="G4385" s="1" t="str">
        <f>IF(I4385="","",COUNTIF($K$1:K4385,K4385))</f>
        <v/>
      </c>
      <c r="H4385" s="1" t="str">
        <f>IF(I4385="","",COUNTIF($G$2:G4385,1))</f>
        <v/>
      </c>
    </row>
    <row r="4386" spans="1:8" x14ac:dyDescent="0.2">
      <c r="A4386" s="1" t="str">
        <f t="shared" si="136"/>
        <v/>
      </c>
      <c r="B4386" s="1" t="str">
        <f t="shared" si="137"/>
        <v/>
      </c>
      <c r="C4386" s="1" t="str">
        <f>IF(I4386="","",IF(J4386="OUT","",IF(COUNTIF($A$2:A4386,A4386)=1,1,"")))</f>
        <v/>
      </c>
      <c r="D4386" s="1" t="str">
        <f>IF(I4386="","",IF(J4386="IN","",IF(COUNTIF($A$2:A4386,A4386)=1,1,"")))</f>
        <v/>
      </c>
      <c r="E4386" s="1" t="str">
        <f>IF(I4386="","",IF(J4386="OUT","",IF(COUNTIF(B$2:$B4386,B4386)=1,1,"")))</f>
        <v/>
      </c>
      <c r="F4386" s="1" t="str">
        <f>IF(I4386="","",IF(J4386="IN","",IF(COUNTIF($B$2:B4386,B4386)=1,1,"")))</f>
        <v/>
      </c>
      <c r="G4386" s="1" t="str">
        <f>IF(I4386="","",COUNTIF($K$1:K4386,K4386))</f>
        <v/>
      </c>
      <c r="H4386" s="1" t="str">
        <f>IF(I4386="","",COUNTIF($G$2:G4386,1))</f>
        <v/>
      </c>
    </row>
    <row r="4387" spans="1:8" x14ac:dyDescent="0.2">
      <c r="A4387" s="1" t="str">
        <f t="shared" si="136"/>
        <v/>
      </c>
      <c r="B4387" s="1" t="str">
        <f t="shared" si="137"/>
        <v/>
      </c>
      <c r="C4387" s="1" t="str">
        <f>IF(I4387="","",IF(J4387="OUT","",IF(COUNTIF($A$2:A4387,A4387)=1,1,"")))</f>
        <v/>
      </c>
      <c r="D4387" s="1" t="str">
        <f>IF(I4387="","",IF(J4387="IN","",IF(COUNTIF($A$2:A4387,A4387)=1,1,"")))</f>
        <v/>
      </c>
      <c r="E4387" s="1" t="str">
        <f>IF(I4387="","",IF(J4387="OUT","",IF(COUNTIF(B$2:$B4387,B4387)=1,1,"")))</f>
        <v/>
      </c>
      <c r="F4387" s="1" t="str">
        <f>IF(I4387="","",IF(J4387="IN","",IF(COUNTIF($B$2:B4387,B4387)=1,1,"")))</f>
        <v/>
      </c>
      <c r="G4387" s="1" t="str">
        <f>IF(I4387="","",COUNTIF($K$1:K4387,K4387))</f>
        <v/>
      </c>
      <c r="H4387" s="1" t="str">
        <f>IF(I4387="","",COUNTIF($G$2:G4387,1))</f>
        <v/>
      </c>
    </row>
    <row r="4388" spans="1:8" x14ac:dyDescent="0.2">
      <c r="A4388" s="1" t="str">
        <f t="shared" ref="A4388:A4451" si="138">IF(I4388="","",L4388&amp;"-"&amp;K4388&amp;"-"&amp;I4388&amp;"-"&amp;J4388)</f>
        <v/>
      </c>
      <c r="B4388" s="1" t="str">
        <f t="shared" ref="B4388:B4451" si="139">IF(I4388="","",L4388&amp;"-"&amp;K4388&amp;"-"&amp;J4388)</f>
        <v/>
      </c>
      <c r="C4388" s="1" t="str">
        <f>IF(I4388="","",IF(J4388="OUT","",IF(COUNTIF($A$2:A4388,A4388)=1,1,"")))</f>
        <v/>
      </c>
      <c r="D4388" s="1" t="str">
        <f>IF(I4388="","",IF(J4388="IN","",IF(COUNTIF($A$2:A4388,A4388)=1,1,"")))</f>
        <v/>
      </c>
      <c r="E4388" s="1" t="str">
        <f>IF(I4388="","",IF(J4388="OUT","",IF(COUNTIF(B$2:$B4388,B4388)=1,1,"")))</f>
        <v/>
      </c>
      <c r="F4388" s="1" t="str">
        <f>IF(I4388="","",IF(J4388="IN","",IF(COUNTIF($B$2:B4388,B4388)=1,1,"")))</f>
        <v/>
      </c>
      <c r="G4388" s="1" t="str">
        <f>IF(I4388="","",COUNTIF($K$1:K4388,K4388))</f>
        <v/>
      </c>
      <c r="H4388" s="1" t="str">
        <f>IF(I4388="","",COUNTIF($G$2:G4388,1))</f>
        <v/>
      </c>
    </row>
    <row r="4389" spans="1:8" x14ac:dyDescent="0.2">
      <c r="A4389" s="1" t="str">
        <f t="shared" si="138"/>
        <v/>
      </c>
      <c r="B4389" s="1" t="str">
        <f t="shared" si="139"/>
        <v/>
      </c>
      <c r="C4389" s="1" t="str">
        <f>IF(I4389="","",IF(J4389="OUT","",IF(COUNTIF($A$2:A4389,A4389)=1,1,"")))</f>
        <v/>
      </c>
      <c r="D4389" s="1" t="str">
        <f>IF(I4389="","",IF(J4389="IN","",IF(COUNTIF($A$2:A4389,A4389)=1,1,"")))</f>
        <v/>
      </c>
      <c r="E4389" s="1" t="str">
        <f>IF(I4389="","",IF(J4389="OUT","",IF(COUNTIF(B$2:$B4389,B4389)=1,1,"")))</f>
        <v/>
      </c>
      <c r="F4389" s="1" t="str">
        <f>IF(I4389="","",IF(J4389="IN","",IF(COUNTIF($B$2:B4389,B4389)=1,1,"")))</f>
        <v/>
      </c>
      <c r="G4389" s="1" t="str">
        <f>IF(I4389="","",COUNTIF($K$1:K4389,K4389))</f>
        <v/>
      </c>
      <c r="H4389" s="1" t="str">
        <f>IF(I4389="","",COUNTIF($G$2:G4389,1))</f>
        <v/>
      </c>
    </row>
    <row r="4390" spans="1:8" x14ac:dyDescent="0.2">
      <c r="A4390" s="1" t="str">
        <f t="shared" si="138"/>
        <v/>
      </c>
      <c r="B4390" s="1" t="str">
        <f t="shared" si="139"/>
        <v/>
      </c>
      <c r="C4390" s="1" t="str">
        <f>IF(I4390="","",IF(J4390="OUT","",IF(COUNTIF($A$2:A4390,A4390)=1,1,"")))</f>
        <v/>
      </c>
      <c r="D4390" s="1" t="str">
        <f>IF(I4390="","",IF(J4390="IN","",IF(COUNTIF($A$2:A4390,A4390)=1,1,"")))</f>
        <v/>
      </c>
      <c r="E4390" s="1" t="str">
        <f>IF(I4390="","",IF(J4390="OUT","",IF(COUNTIF(B$2:$B4390,B4390)=1,1,"")))</f>
        <v/>
      </c>
      <c r="F4390" s="1" t="str">
        <f>IF(I4390="","",IF(J4390="IN","",IF(COUNTIF($B$2:B4390,B4390)=1,1,"")))</f>
        <v/>
      </c>
      <c r="G4390" s="1" t="str">
        <f>IF(I4390="","",COUNTIF($K$1:K4390,K4390))</f>
        <v/>
      </c>
      <c r="H4390" s="1" t="str">
        <f>IF(I4390="","",COUNTIF($G$2:G4390,1))</f>
        <v/>
      </c>
    </row>
    <row r="4391" spans="1:8" x14ac:dyDescent="0.2">
      <c r="A4391" s="1" t="str">
        <f t="shared" si="138"/>
        <v/>
      </c>
      <c r="B4391" s="1" t="str">
        <f t="shared" si="139"/>
        <v/>
      </c>
      <c r="C4391" s="1" t="str">
        <f>IF(I4391="","",IF(J4391="OUT","",IF(COUNTIF($A$2:A4391,A4391)=1,1,"")))</f>
        <v/>
      </c>
      <c r="D4391" s="1" t="str">
        <f>IF(I4391="","",IF(J4391="IN","",IF(COUNTIF($A$2:A4391,A4391)=1,1,"")))</f>
        <v/>
      </c>
      <c r="E4391" s="1" t="str">
        <f>IF(I4391="","",IF(J4391="OUT","",IF(COUNTIF(B$2:$B4391,B4391)=1,1,"")))</f>
        <v/>
      </c>
      <c r="F4391" s="1" t="str">
        <f>IF(I4391="","",IF(J4391="IN","",IF(COUNTIF($B$2:B4391,B4391)=1,1,"")))</f>
        <v/>
      </c>
      <c r="G4391" s="1" t="str">
        <f>IF(I4391="","",COUNTIF($K$1:K4391,K4391))</f>
        <v/>
      </c>
      <c r="H4391" s="1" t="str">
        <f>IF(I4391="","",COUNTIF($G$2:G4391,1))</f>
        <v/>
      </c>
    </row>
    <row r="4392" spans="1:8" x14ac:dyDescent="0.2">
      <c r="A4392" s="1" t="str">
        <f t="shared" si="138"/>
        <v/>
      </c>
      <c r="B4392" s="1" t="str">
        <f t="shared" si="139"/>
        <v/>
      </c>
      <c r="C4392" s="1" t="str">
        <f>IF(I4392="","",IF(J4392="OUT","",IF(COUNTIF($A$2:A4392,A4392)=1,1,"")))</f>
        <v/>
      </c>
      <c r="D4392" s="1" t="str">
        <f>IF(I4392="","",IF(J4392="IN","",IF(COUNTIF($A$2:A4392,A4392)=1,1,"")))</f>
        <v/>
      </c>
      <c r="E4392" s="1" t="str">
        <f>IF(I4392="","",IF(J4392="OUT","",IF(COUNTIF(B$2:$B4392,B4392)=1,1,"")))</f>
        <v/>
      </c>
      <c r="F4392" s="1" t="str">
        <f>IF(I4392="","",IF(J4392="IN","",IF(COUNTIF($B$2:B4392,B4392)=1,1,"")))</f>
        <v/>
      </c>
      <c r="G4392" s="1" t="str">
        <f>IF(I4392="","",COUNTIF($K$1:K4392,K4392))</f>
        <v/>
      </c>
      <c r="H4392" s="1" t="str">
        <f>IF(I4392="","",COUNTIF($G$2:G4392,1))</f>
        <v/>
      </c>
    </row>
    <row r="4393" spans="1:8" x14ac:dyDescent="0.2">
      <c r="A4393" s="1" t="str">
        <f t="shared" si="138"/>
        <v/>
      </c>
      <c r="B4393" s="1" t="str">
        <f t="shared" si="139"/>
        <v/>
      </c>
      <c r="C4393" s="1" t="str">
        <f>IF(I4393="","",IF(J4393="OUT","",IF(COUNTIF($A$2:A4393,A4393)=1,1,"")))</f>
        <v/>
      </c>
      <c r="D4393" s="1" t="str">
        <f>IF(I4393="","",IF(J4393="IN","",IF(COUNTIF($A$2:A4393,A4393)=1,1,"")))</f>
        <v/>
      </c>
      <c r="E4393" s="1" t="str">
        <f>IF(I4393="","",IF(J4393="OUT","",IF(COUNTIF(B$2:$B4393,B4393)=1,1,"")))</f>
        <v/>
      </c>
      <c r="F4393" s="1" t="str">
        <f>IF(I4393="","",IF(J4393="IN","",IF(COUNTIF($B$2:B4393,B4393)=1,1,"")))</f>
        <v/>
      </c>
      <c r="G4393" s="1" t="str">
        <f>IF(I4393="","",COUNTIF($K$1:K4393,K4393))</f>
        <v/>
      </c>
      <c r="H4393" s="1" t="str">
        <f>IF(I4393="","",COUNTIF($G$2:G4393,1))</f>
        <v/>
      </c>
    </row>
    <row r="4394" spans="1:8" x14ac:dyDescent="0.2">
      <c r="A4394" s="1" t="str">
        <f t="shared" si="138"/>
        <v/>
      </c>
      <c r="B4394" s="1" t="str">
        <f t="shared" si="139"/>
        <v/>
      </c>
      <c r="C4394" s="1" t="str">
        <f>IF(I4394="","",IF(J4394="OUT","",IF(COUNTIF($A$2:A4394,A4394)=1,1,"")))</f>
        <v/>
      </c>
      <c r="D4394" s="1" t="str">
        <f>IF(I4394="","",IF(J4394="IN","",IF(COUNTIF($A$2:A4394,A4394)=1,1,"")))</f>
        <v/>
      </c>
      <c r="E4394" s="1" t="str">
        <f>IF(I4394="","",IF(J4394="OUT","",IF(COUNTIF(B$2:$B4394,B4394)=1,1,"")))</f>
        <v/>
      </c>
      <c r="F4394" s="1" t="str">
        <f>IF(I4394="","",IF(J4394="IN","",IF(COUNTIF($B$2:B4394,B4394)=1,1,"")))</f>
        <v/>
      </c>
      <c r="G4394" s="1" t="str">
        <f>IF(I4394="","",COUNTIF($K$1:K4394,K4394))</f>
        <v/>
      </c>
      <c r="H4394" s="1" t="str">
        <f>IF(I4394="","",COUNTIF($G$2:G4394,1))</f>
        <v/>
      </c>
    </row>
    <row r="4395" spans="1:8" x14ac:dyDescent="0.2">
      <c r="A4395" s="1" t="str">
        <f t="shared" si="138"/>
        <v/>
      </c>
      <c r="B4395" s="1" t="str">
        <f t="shared" si="139"/>
        <v/>
      </c>
      <c r="C4395" s="1" t="str">
        <f>IF(I4395="","",IF(J4395="OUT","",IF(COUNTIF($A$2:A4395,A4395)=1,1,"")))</f>
        <v/>
      </c>
      <c r="D4395" s="1" t="str">
        <f>IF(I4395="","",IF(J4395="IN","",IF(COUNTIF($A$2:A4395,A4395)=1,1,"")))</f>
        <v/>
      </c>
      <c r="E4395" s="1" t="str">
        <f>IF(I4395="","",IF(J4395="OUT","",IF(COUNTIF(B$2:$B4395,B4395)=1,1,"")))</f>
        <v/>
      </c>
      <c r="F4395" s="1" t="str">
        <f>IF(I4395="","",IF(J4395="IN","",IF(COUNTIF($B$2:B4395,B4395)=1,1,"")))</f>
        <v/>
      </c>
      <c r="G4395" s="1" t="str">
        <f>IF(I4395="","",COUNTIF($K$1:K4395,K4395))</f>
        <v/>
      </c>
      <c r="H4395" s="1" t="str">
        <f>IF(I4395="","",COUNTIF($G$2:G4395,1))</f>
        <v/>
      </c>
    </row>
    <row r="4396" spans="1:8" x14ac:dyDescent="0.2">
      <c r="A4396" s="1" t="str">
        <f t="shared" si="138"/>
        <v/>
      </c>
      <c r="B4396" s="1" t="str">
        <f t="shared" si="139"/>
        <v/>
      </c>
      <c r="C4396" s="1" t="str">
        <f>IF(I4396="","",IF(J4396="OUT","",IF(COUNTIF($A$2:A4396,A4396)=1,1,"")))</f>
        <v/>
      </c>
      <c r="D4396" s="1" t="str">
        <f>IF(I4396="","",IF(J4396="IN","",IF(COUNTIF($A$2:A4396,A4396)=1,1,"")))</f>
        <v/>
      </c>
      <c r="E4396" s="1" t="str">
        <f>IF(I4396="","",IF(J4396="OUT","",IF(COUNTIF(B$2:$B4396,B4396)=1,1,"")))</f>
        <v/>
      </c>
      <c r="F4396" s="1" t="str">
        <f>IF(I4396="","",IF(J4396="IN","",IF(COUNTIF($B$2:B4396,B4396)=1,1,"")))</f>
        <v/>
      </c>
      <c r="G4396" s="1" t="str">
        <f>IF(I4396="","",COUNTIF($K$1:K4396,K4396))</f>
        <v/>
      </c>
      <c r="H4396" s="1" t="str">
        <f>IF(I4396="","",COUNTIF($G$2:G4396,1))</f>
        <v/>
      </c>
    </row>
    <row r="4397" spans="1:8" x14ac:dyDescent="0.2">
      <c r="A4397" s="1" t="str">
        <f t="shared" si="138"/>
        <v/>
      </c>
      <c r="B4397" s="1" t="str">
        <f t="shared" si="139"/>
        <v/>
      </c>
      <c r="C4397" s="1" t="str">
        <f>IF(I4397="","",IF(J4397="OUT","",IF(COUNTIF($A$2:A4397,A4397)=1,1,"")))</f>
        <v/>
      </c>
      <c r="D4397" s="1" t="str">
        <f>IF(I4397="","",IF(J4397="IN","",IF(COUNTIF($A$2:A4397,A4397)=1,1,"")))</f>
        <v/>
      </c>
      <c r="E4397" s="1" t="str">
        <f>IF(I4397="","",IF(J4397="OUT","",IF(COUNTIF(B$2:$B4397,B4397)=1,1,"")))</f>
        <v/>
      </c>
      <c r="F4397" s="1" t="str">
        <f>IF(I4397="","",IF(J4397="IN","",IF(COUNTIF($B$2:B4397,B4397)=1,1,"")))</f>
        <v/>
      </c>
      <c r="G4397" s="1" t="str">
        <f>IF(I4397="","",COUNTIF($K$1:K4397,K4397))</f>
        <v/>
      </c>
      <c r="H4397" s="1" t="str">
        <f>IF(I4397="","",COUNTIF($G$2:G4397,1))</f>
        <v/>
      </c>
    </row>
    <row r="4398" spans="1:8" x14ac:dyDescent="0.2">
      <c r="A4398" s="1" t="str">
        <f t="shared" si="138"/>
        <v/>
      </c>
      <c r="B4398" s="1" t="str">
        <f t="shared" si="139"/>
        <v/>
      </c>
      <c r="C4398" s="1" t="str">
        <f>IF(I4398="","",IF(J4398="OUT","",IF(COUNTIF($A$2:A4398,A4398)=1,1,"")))</f>
        <v/>
      </c>
      <c r="D4398" s="1" t="str">
        <f>IF(I4398="","",IF(J4398="IN","",IF(COUNTIF($A$2:A4398,A4398)=1,1,"")))</f>
        <v/>
      </c>
      <c r="E4398" s="1" t="str">
        <f>IF(I4398="","",IF(J4398="OUT","",IF(COUNTIF(B$2:$B4398,B4398)=1,1,"")))</f>
        <v/>
      </c>
      <c r="F4398" s="1" t="str">
        <f>IF(I4398="","",IF(J4398="IN","",IF(COUNTIF($B$2:B4398,B4398)=1,1,"")))</f>
        <v/>
      </c>
      <c r="G4398" s="1" t="str">
        <f>IF(I4398="","",COUNTIF($K$1:K4398,K4398))</f>
        <v/>
      </c>
      <c r="H4398" s="1" t="str">
        <f>IF(I4398="","",COUNTIF($G$2:G4398,1))</f>
        <v/>
      </c>
    </row>
    <row r="4399" spans="1:8" x14ac:dyDescent="0.2">
      <c r="A4399" s="1" t="str">
        <f t="shared" si="138"/>
        <v/>
      </c>
      <c r="B4399" s="1" t="str">
        <f t="shared" si="139"/>
        <v/>
      </c>
      <c r="C4399" s="1" t="str">
        <f>IF(I4399="","",IF(J4399="OUT","",IF(COUNTIF($A$2:A4399,A4399)=1,1,"")))</f>
        <v/>
      </c>
      <c r="D4399" s="1" t="str">
        <f>IF(I4399="","",IF(J4399="IN","",IF(COUNTIF($A$2:A4399,A4399)=1,1,"")))</f>
        <v/>
      </c>
      <c r="E4399" s="1" t="str">
        <f>IF(I4399="","",IF(J4399="OUT","",IF(COUNTIF(B$2:$B4399,B4399)=1,1,"")))</f>
        <v/>
      </c>
      <c r="F4399" s="1" t="str">
        <f>IF(I4399="","",IF(J4399="IN","",IF(COUNTIF($B$2:B4399,B4399)=1,1,"")))</f>
        <v/>
      </c>
      <c r="G4399" s="1" t="str">
        <f>IF(I4399="","",COUNTIF($K$1:K4399,K4399))</f>
        <v/>
      </c>
      <c r="H4399" s="1" t="str">
        <f>IF(I4399="","",COUNTIF($G$2:G4399,1))</f>
        <v/>
      </c>
    </row>
    <row r="4400" spans="1:8" x14ac:dyDescent="0.2">
      <c r="A4400" s="1" t="str">
        <f t="shared" si="138"/>
        <v/>
      </c>
      <c r="B4400" s="1" t="str">
        <f t="shared" si="139"/>
        <v/>
      </c>
      <c r="C4400" s="1" t="str">
        <f>IF(I4400="","",IF(J4400="OUT","",IF(COUNTIF($A$2:A4400,A4400)=1,1,"")))</f>
        <v/>
      </c>
      <c r="D4400" s="1" t="str">
        <f>IF(I4400="","",IF(J4400="IN","",IF(COUNTIF($A$2:A4400,A4400)=1,1,"")))</f>
        <v/>
      </c>
      <c r="E4400" s="1" t="str">
        <f>IF(I4400="","",IF(J4400="OUT","",IF(COUNTIF(B$2:$B4400,B4400)=1,1,"")))</f>
        <v/>
      </c>
      <c r="F4400" s="1" t="str">
        <f>IF(I4400="","",IF(J4400="IN","",IF(COUNTIF($B$2:B4400,B4400)=1,1,"")))</f>
        <v/>
      </c>
      <c r="G4400" s="1" t="str">
        <f>IF(I4400="","",COUNTIF($K$1:K4400,K4400))</f>
        <v/>
      </c>
      <c r="H4400" s="1" t="str">
        <f>IF(I4400="","",COUNTIF($G$2:G4400,1))</f>
        <v/>
      </c>
    </row>
    <row r="4401" spans="1:8" x14ac:dyDescent="0.2">
      <c r="A4401" s="1" t="str">
        <f t="shared" si="138"/>
        <v/>
      </c>
      <c r="B4401" s="1" t="str">
        <f t="shared" si="139"/>
        <v/>
      </c>
      <c r="C4401" s="1" t="str">
        <f>IF(I4401="","",IF(J4401="OUT","",IF(COUNTIF($A$2:A4401,A4401)=1,1,"")))</f>
        <v/>
      </c>
      <c r="D4401" s="1" t="str">
        <f>IF(I4401="","",IF(J4401="IN","",IF(COUNTIF($A$2:A4401,A4401)=1,1,"")))</f>
        <v/>
      </c>
      <c r="E4401" s="1" t="str">
        <f>IF(I4401="","",IF(J4401="OUT","",IF(COUNTIF(B$2:$B4401,B4401)=1,1,"")))</f>
        <v/>
      </c>
      <c r="F4401" s="1" t="str">
        <f>IF(I4401="","",IF(J4401="IN","",IF(COUNTIF($B$2:B4401,B4401)=1,1,"")))</f>
        <v/>
      </c>
      <c r="G4401" s="1" t="str">
        <f>IF(I4401="","",COUNTIF($K$1:K4401,K4401))</f>
        <v/>
      </c>
      <c r="H4401" s="1" t="str">
        <f>IF(I4401="","",COUNTIF($G$2:G4401,1))</f>
        <v/>
      </c>
    </row>
    <row r="4402" spans="1:8" x14ac:dyDescent="0.2">
      <c r="A4402" s="1" t="str">
        <f t="shared" si="138"/>
        <v/>
      </c>
      <c r="B4402" s="1" t="str">
        <f t="shared" si="139"/>
        <v/>
      </c>
      <c r="C4402" s="1" t="str">
        <f>IF(I4402="","",IF(J4402="OUT","",IF(COUNTIF($A$2:A4402,A4402)=1,1,"")))</f>
        <v/>
      </c>
      <c r="D4402" s="1" t="str">
        <f>IF(I4402="","",IF(J4402="IN","",IF(COUNTIF($A$2:A4402,A4402)=1,1,"")))</f>
        <v/>
      </c>
      <c r="E4402" s="1" t="str">
        <f>IF(I4402="","",IF(J4402="OUT","",IF(COUNTIF(B$2:$B4402,B4402)=1,1,"")))</f>
        <v/>
      </c>
      <c r="F4402" s="1" t="str">
        <f>IF(I4402="","",IF(J4402="IN","",IF(COUNTIF($B$2:B4402,B4402)=1,1,"")))</f>
        <v/>
      </c>
      <c r="G4402" s="1" t="str">
        <f>IF(I4402="","",COUNTIF($K$1:K4402,K4402))</f>
        <v/>
      </c>
      <c r="H4402" s="1" t="str">
        <f>IF(I4402="","",COUNTIF($G$2:G4402,1))</f>
        <v/>
      </c>
    </row>
    <row r="4403" spans="1:8" x14ac:dyDescent="0.2">
      <c r="A4403" s="1" t="str">
        <f t="shared" si="138"/>
        <v/>
      </c>
      <c r="B4403" s="1" t="str">
        <f t="shared" si="139"/>
        <v/>
      </c>
      <c r="C4403" s="1" t="str">
        <f>IF(I4403="","",IF(J4403="OUT","",IF(COUNTIF($A$2:A4403,A4403)=1,1,"")))</f>
        <v/>
      </c>
      <c r="D4403" s="1" t="str">
        <f>IF(I4403="","",IF(J4403="IN","",IF(COUNTIF($A$2:A4403,A4403)=1,1,"")))</f>
        <v/>
      </c>
      <c r="E4403" s="1" t="str">
        <f>IF(I4403="","",IF(J4403="OUT","",IF(COUNTIF(B$2:$B4403,B4403)=1,1,"")))</f>
        <v/>
      </c>
      <c r="F4403" s="1" t="str">
        <f>IF(I4403="","",IF(J4403="IN","",IF(COUNTIF($B$2:B4403,B4403)=1,1,"")))</f>
        <v/>
      </c>
      <c r="G4403" s="1" t="str">
        <f>IF(I4403="","",COUNTIF($K$1:K4403,K4403))</f>
        <v/>
      </c>
      <c r="H4403" s="1" t="str">
        <f>IF(I4403="","",COUNTIF($G$2:G4403,1))</f>
        <v/>
      </c>
    </row>
    <row r="4404" spans="1:8" x14ac:dyDescent="0.2">
      <c r="A4404" s="1" t="str">
        <f t="shared" si="138"/>
        <v/>
      </c>
      <c r="B4404" s="1" t="str">
        <f t="shared" si="139"/>
        <v/>
      </c>
      <c r="C4404" s="1" t="str">
        <f>IF(I4404="","",IF(J4404="OUT","",IF(COUNTIF($A$2:A4404,A4404)=1,1,"")))</f>
        <v/>
      </c>
      <c r="D4404" s="1" t="str">
        <f>IF(I4404="","",IF(J4404="IN","",IF(COUNTIF($A$2:A4404,A4404)=1,1,"")))</f>
        <v/>
      </c>
      <c r="E4404" s="1" t="str">
        <f>IF(I4404="","",IF(J4404="OUT","",IF(COUNTIF(B$2:$B4404,B4404)=1,1,"")))</f>
        <v/>
      </c>
      <c r="F4404" s="1" t="str">
        <f>IF(I4404="","",IF(J4404="IN","",IF(COUNTIF($B$2:B4404,B4404)=1,1,"")))</f>
        <v/>
      </c>
      <c r="G4404" s="1" t="str">
        <f>IF(I4404="","",COUNTIF($K$1:K4404,K4404))</f>
        <v/>
      </c>
      <c r="H4404" s="1" t="str">
        <f>IF(I4404="","",COUNTIF($G$2:G4404,1))</f>
        <v/>
      </c>
    </row>
    <row r="4405" spans="1:8" x14ac:dyDescent="0.2">
      <c r="A4405" s="1" t="str">
        <f t="shared" si="138"/>
        <v/>
      </c>
      <c r="B4405" s="1" t="str">
        <f t="shared" si="139"/>
        <v/>
      </c>
      <c r="C4405" s="1" t="str">
        <f>IF(I4405="","",IF(J4405="OUT","",IF(COUNTIF($A$2:A4405,A4405)=1,1,"")))</f>
        <v/>
      </c>
      <c r="D4405" s="1" t="str">
        <f>IF(I4405="","",IF(J4405="IN","",IF(COUNTIF($A$2:A4405,A4405)=1,1,"")))</f>
        <v/>
      </c>
      <c r="E4405" s="1" t="str">
        <f>IF(I4405="","",IF(J4405="OUT","",IF(COUNTIF(B$2:$B4405,B4405)=1,1,"")))</f>
        <v/>
      </c>
      <c r="F4405" s="1" t="str">
        <f>IF(I4405="","",IF(J4405="IN","",IF(COUNTIF($B$2:B4405,B4405)=1,1,"")))</f>
        <v/>
      </c>
      <c r="G4405" s="1" t="str">
        <f>IF(I4405="","",COUNTIF($K$1:K4405,K4405))</f>
        <v/>
      </c>
      <c r="H4405" s="1" t="str">
        <f>IF(I4405="","",COUNTIF($G$2:G4405,1))</f>
        <v/>
      </c>
    </row>
    <row r="4406" spans="1:8" x14ac:dyDescent="0.2">
      <c r="A4406" s="1" t="str">
        <f t="shared" si="138"/>
        <v/>
      </c>
      <c r="B4406" s="1" t="str">
        <f t="shared" si="139"/>
        <v/>
      </c>
      <c r="C4406" s="1" t="str">
        <f>IF(I4406="","",IF(J4406="OUT","",IF(COUNTIF($A$2:A4406,A4406)=1,1,"")))</f>
        <v/>
      </c>
      <c r="D4406" s="1" t="str">
        <f>IF(I4406="","",IF(J4406="IN","",IF(COUNTIF($A$2:A4406,A4406)=1,1,"")))</f>
        <v/>
      </c>
      <c r="E4406" s="1" t="str">
        <f>IF(I4406="","",IF(J4406="OUT","",IF(COUNTIF(B$2:$B4406,B4406)=1,1,"")))</f>
        <v/>
      </c>
      <c r="F4406" s="1" t="str">
        <f>IF(I4406="","",IF(J4406="IN","",IF(COUNTIF($B$2:B4406,B4406)=1,1,"")))</f>
        <v/>
      </c>
      <c r="G4406" s="1" t="str">
        <f>IF(I4406="","",COUNTIF($K$1:K4406,K4406))</f>
        <v/>
      </c>
      <c r="H4406" s="1" t="str">
        <f>IF(I4406="","",COUNTIF($G$2:G4406,1))</f>
        <v/>
      </c>
    </row>
    <row r="4407" spans="1:8" x14ac:dyDescent="0.2">
      <c r="A4407" s="1" t="str">
        <f t="shared" si="138"/>
        <v/>
      </c>
      <c r="B4407" s="1" t="str">
        <f t="shared" si="139"/>
        <v/>
      </c>
      <c r="C4407" s="1" t="str">
        <f>IF(I4407="","",IF(J4407="OUT","",IF(COUNTIF($A$2:A4407,A4407)=1,1,"")))</f>
        <v/>
      </c>
      <c r="D4407" s="1" t="str">
        <f>IF(I4407="","",IF(J4407="IN","",IF(COUNTIF($A$2:A4407,A4407)=1,1,"")))</f>
        <v/>
      </c>
      <c r="E4407" s="1" t="str">
        <f>IF(I4407="","",IF(J4407="OUT","",IF(COUNTIF(B$2:$B4407,B4407)=1,1,"")))</f>
        <v/>
      </c>
      <c r="F4407" s="1" t="str">
        <f>IF(I4407="","",IF(J4407="IN","",IF(COUNTIF($B$2:B4407,B4407)=1,1,"")))</f>
        <v/>
      </c>
      <c r="G4407" s="1" t="str">
        <f>IF(I4407="","",COUNTIF($K$1:K4407,K4407))</f>
        <v/>
      </c>
      <c r="H4407" s="1" t="str">
        <f>IF(I4407="","",COUNTIF($G$2:G4407,1))</f>
        <v/>
      </c>
    </row>
    <row r="4408" spans="1:8" x14ac:dyDescent="0.2">
      <c r="A4408" s="1" t="str">
        <f t="shared" si="138"/>
        <v/>
      </c>
      <c r="B4408" s="1" t="str">
        <f t="shared" si="139"/>
        <v/>
      </c>
      <c r="C4408" s="1" t="str">
        <f>IF(I4408="","",IF(J4408="OUT","",IF(COUNTIF($A$2:A4408,A4408)=1,1,"")))</f>
        <v/>
      </c>
      <c r="D4408" s="1" t="str">
        <f>IF(I4408="","",IF(J4408="IN","",IF(COUNTIF($A$2:A4408,A4408)=1,1,"")))</f>
        <v/>
      </c>
      <c r="E4408" s="1" t="str">
        <f>IF(I4408="","",IF(J4408="OUT","",IF(COUNTIF(B$2:$B4408,B4408)=1,1,"")))</f>
        <v/>
      </c>
      <c r="F4408" s="1" t="str">
        <f>IF(I4408="","",IF(J4408="IN","",IF(COUNTIF($B$2:B4408,B4408)=1,1,"")))</f>
        <v/>
      </c>
      <c r="G4408" s="1" t="str">
        <f>IF(I4408="","",COUNTIF($K$1:K4408,K4408))</f>
        <v/>
      </c>
      <c r="H4408" s="1" t="str">
        <f>IF(I4408="","",COUNTIF($G$2:G4408,1))</f>
        <v/>
      </c>
    </row>
    <row r="4409" spans="1:8" x14ac:dyDescent="0.2">
      <c r="A4409" s="1" t="str">
        <f t="shared" si="138"/>
        <v/>
      </c>
      <c r="B4409" s="1" t="str">
        <f t="shared" si="139"/>
        <v/>
      </c>
      <c r="C4409" s="1" t="str">
        <f>IF(I4409="","",IF(J4409="OUT","",IF(COUNTIF($A$2:A4409,A4409)=1,1,"")))</f>
        <v/>
      </c>
      <c r="D4409" s="1" t="str">
        <f>IF(I4409="","",IF(J4409="IN","",IF(COUNTIF($A$2:A4409,A4409)=1,1,"")))</f>
        <v/>
      </c>
      <c r="E4409" s="1" t="str">
        <f>IF(I4409="","",IF(J4409="OUT","",IF(COUNTIF(B$2:$B4409,B4409)=1,1,"")))</f>
        <v/>
      </c>
      <c r="F4409" s="1" t="str">
        <f>IF(I4409="","",IF(J4409="IN","",IF(COUNTIF($B$2:B4409,B4409)=1,1,"")))</f>
        <v/>
      </c>
      <c r="G4409" s="1" t="str">
        <f>IF(I4409="","",COUNTIF($K$1:K4409,K4409))</f>
        <v/>
      </c>
      <c r="H4409" s="1" t="str">
        <f>IF(I4409="","",COUNTIF($G$2:G4409,1))</f>
        <v/>
      </c>
    </row>
    <row r="4410" spans="1:8" x14ac:dyDescent="0.2">
      <c r="A4410" s="1" t="str">
        <f t="shared" si="138"/>
        <v/>
      </c>
      <c r="B4410" s="1" t="str">
        <f t="shared" si="139"/>
        <v/>
      </c>
      <c r="C4410" s="1" t="str">
        <f>IF(I4410="","",IF(J4410="OUT","",IF(COUNTIF($A$2:A4410,A4410)=1,1,"")))</f>
        <v/>
      </c>
      <c r="D4410" s="1" t="str">
        <f>IF(I4410="","",IF(J4410="IN","",IF(COUNTIF($A$2:A4410,A4410)=1,1,"")))</f>
        <v/>
      </c>
      <c r="E4410" s="1" t="str">
        <f>IF(I4410="","",IF(J4410="OUT","",IF(COUNTIF(B$2:$B4410,B4410)=1,1,"")))</f>
        <v/>
      </c>
      <c r="F4410" s="1" t="str">
        <f>IF(I4410="","",IF(J4410="IN","",IF(COUNTIF($B$2:B4410,B4410)=1,1,"")))</f>
        <v/>
      </c>
      <c r="G4410" s="1" t="str">
        <f>IF(I4410="","",COUNTIF($K$1:K4410,K4410))</f>
        <v/>
      </c>
      <c r="H4410" s="1" t="str">
        <f>IF(I4410="","",COUNTIF($G$2:G4410,1))</f>
        <v/>
      </c>
    </row>
    <row r="4411" spans="1:8" x14ac:dyDescent="0.2">
      <c r="A4411" s="1" t="str">
        <f t="shared" si="138"/>
        <v/>
      </c>
      <c r="B4411" s="1" t="str">
        <f t="shared" si="139"/>
        <v/>
      </c>
      <c r="C4411" s="1" t="str">
        <f>IF(I4411="","",IF(J4411="OUT","",IF(COUNTIF($A$2:A4411,A4411)=1,1,"")))</f>
        <v/>
      </c>
      <c r="D4411" s="1" t="str">
        <f>IF(I4411="","",IF(J4411="IN","",IF(COUNTIF($A$2:A4411,A4411)=1,1,"")))</f>
        <v/>
      </c>
      <c r="E4411" s="1" t="str">
        <f>IF(I4411="","",IF(J4411="OUT","",IF(COUNTIF(B$2:$B4411,B4411)=1,1,"")))</f>
        <v/>
      </c>
      <c r="F4411" s="1" t="str">
        <f>IF(I4411="","",IF(J4411="IN","",IF(COUNTIF($B$2:B4411,B4411)=1,1,"")))</f>
        <v/>
      </c>
      <c r="G4411" s="1" t="str">
        <f>IF(I4411="","",COUNTIF($K$1:K4411,K4411))</f>
        <v/>
      </c>
      <c r="H4411" s="1" t="str">
        <f>IF(I4411="","",COUNTIF($G$2:G4411,1))</f>
        <v/>
      </c>
    </row>
    <row r="4412" spans="1:8" x14ac:dyDescent="0.2">
      <c r="A4412" s="1" t="str">
        <f t="shared" si="138"/>
        <v/>
      </c>
      <c r="B4412" s="1" t="str">
        <f t="shared" si="139"/>
        <v/>
      </c>
      <c r="C4412" s="1" t="str">
        <f>IF(I4412="","",IF(J4412="OUT","",IF(COUNTIF($A$2:A4412,A4412)=1,1,"")))</f>
        <v/>
      </c>
      <c r="D4412" s="1" t="str">
        <f>IF(I4412="","",IF(J4412="IN","",IF(COUNTIF($A$2:A4412,A4412)=1,1,"")))</f>
        <v/>
      </c>
      <c r="E4412" s="1" t="str">
        <f>IF(I4412="","",IF(J4412="OUT","",IF(COUNTIF(B$2:$B4412,B4412)=1,1,"")))</f>
        <v/>
      </c>
      <c r="F4412" s="1" t="str">
        <f>IF(I4412="","",IF(J4412="IN","",IF(COUNTIF($B$2:B4412,B4412)=1,1,"")))</f>
        <v/>
      </c>
      <c r="G4412" s="1" t="str">
        <f>IF(I4412="","",COUNTIF($K$1:K4412,K4412))</f>
        <v/>
      </c>
      <c r="H4412" s="1" t="str">
        <f>IF(I4412="","",COUNTIF($G$2:G4412,1))</f>
        <v/>
      </c>
    </row>
    <row r="4413" spans="1:8" x14ac:dyDescent="0.2">
      <c r="A4413" s="1" t="str">
        <f t="shared" si="138"/>
        <v/>
      </c>
      <c r="B4413" s="1" t="str">
        <f t="shared" si="139"/>
        <v/>
      </c>
      <c r="C4413" s="1" t="str">
        <f>IF(I4413="","",IF(J4413="OUT","",IF(COUNTIF($A$2:A4413,A4413)=1,1,"")))</f>
        <v/>
      </c>
      <c r="D4413" s="1" t="str">
        <f>IF(I4413="","",IF(J4413="IN","",IF(COUNTIF($A$2:A4413,A4413)=1,1,"")))</f>
        <v/>
      </c>
      <c r="E4413" s="1" t="str">
        <f>IF(I4413="","",IF(J4413="OUT","",IF(COUNTIF(B$2:$B4413,B4413)=1,1,"")))</f>
        <v/>
      </c>
      <c r="F4413" s="1" t="str">
        <f>IF(I4413="","",IF(J4413="IN","",IF(COUNTIF($B$2:B4413,B4413)=1,1,"")))</f>
        <v/>
      </c>
      <c r="G4413" s="1" t="str">
        <f>IF(I4413="","",COUNTIF($K$1:K4413,K4413))</f>
        <v/>
      </c>
      <c r="H4413" s="1" t="str">
        <f>IF(I4413="","",COUNTIF($G$2:G4413,1))</f>
        <v/>
      </c>
    </row>
    <row r="4414" spans="1:8" x14ac:dyDescent="0.2">
      <c r="A4414" s="1" t="str">
        <f t="shared" si="138"/>
        <v/>
      </c>
      <c r="B4414" s="1" t="str">
        <f t="shared" si="139"/>
        <v/>
      </c>
      <c r="C4414" s="1" t="str">
        <f>IF(I4414="","",IF(J4414="OUT","",IF(COUNTIF($A$2:A4414,A4414)=1,1,"")))</f>
        <v/>
      </c>
      <c r="D4414" s="1" t="str">
        <f>IF(I4414="","",IF(J4414="IN","",IF(COUNTIF($A$2:A4414,A4414)=1,1,"")))</f>
        <v/>
      </c>
      <c r="E4414" s="1" t="str">
        <f>IF(I4414="","",IF(J4414="OUT","",IF(COUNTIF(B$2:$B4414,B4414)=1,1,"")))</f>
        <v/>
      </c>
      <c r="F4414" s="1" t="str">
        <f>IF(I4414="","",IF(J4414="IN","",IF(COUNTIF($B$2:B4414,B4414)=1,1,"")))</f>
        <v/>
      </c>
      <c r="G4414" s="1" t="str">
        <f>IF(I4414="","",COUNTIF($K$1:K4414,K4414))</f>
        <v/>
      </c>
      <c r="H4414" s="1" t="str">
        <f>IF(I4414="","",COUNTIF($G$2:G4414,1))</f>
        <v/>
      </c>
    </row>
    <row r="4415" spans="1:8" x14ac:dyDescent="0.2">
      <c r="A4415" s="1" t="str">
        <f t="shared" si="138"/>
        <v/>
      </c>
      <c r="B4415" s="1" t="str">
        <f t="shared" si="139"/>
        <v/>
      </c>
      <c r="C4415" s="1" t="str">
        <f>IF(I4415="","",IF(J4415="OUT","",IF(COUNTIF($A$2:A4415,A4415)=1,1,"")))</f>
        <v/>
      </c>
      <c r="D4415" s="1" t="str">
        <f>IF(I4415="","",IF(J4415="IN","",IF(COUNTIF($A$2:A4415,A4415)=1,1,"")))</f>
        <v/>
      </c>
      <c r="E4415" s="1" t="str">
        <f>IF(I4415="","",IF(J4415="OUT","",IF(COUNTIF(B$2:$B4415,B4415)=1,1,"")))</f>
        <v/>
      </c>
      <c r="F4415" s="1" t="str">
        <f>IF(I4415="","",IF(J4415="IN","",IF(COUNTIF($B$2:B4415,B4415)=1,1,"")))</f>
        <v/>
      </c>
      <c r="G4415" s="1" t="str">
        <f>IF(I4415="","",COUNTIF($K$1:K4415,K4415))</f>
        <v/>
      </c>
      <c r="H4415" s="1" t="str">
        <f>IF(I4415="","",COUNTIF($G$2:G4415,1))</f>
        <v/>
      </c>
    </row>
    <row r="4416" spans="1:8" x14ac:dyDescent="0.2">
      <c r="A4416" s="1" t="str">
        <f t="shared" si="138"/>
        <v/>
      </c>
      <c r="B4416" s="1" t="str">
        <f t="shared" si="139"/>
        <v/>
      </c>
      <c r="C4416" s="1" t="str">
        <f>IF(I4416="","",IF(J4416="OUT","",IF(COUNTIF($A$2:A4416,A4416)=1,1,"")))</f>
        <v/>
      </c>
      <c r="D4416" s="1" t="str">
        <f>IF(I4416="","",IF(J4416="IN","",IF(COUNTIF($A$2:A4416,A4416)=1,1,"")))</f>
        <v/>
      </c>
      <c r="E4416" s="1" t="str">
        <f>IF(I4416="","",IF(J4416="OUT","",IF(COUNTIF(B$2:$B4416,B4416)=1,1,"")))</f>
        <v/>
      </c>
      <c r="F4416" s="1" t="str">
        <f>IF(I4416="","",IF(J4416="IN","",IF(COUNTIF($B$2:B4416,B4416)=1,1,"")))</f>
        <v/>
      </c>
      <c r="G4416" s="1" t="str">
        <f>IF(I4416="","",COUNTIF($K$1:K4416,K4416))</f>
        <v/>
      </c>
      <c r="H4416" s="1" t="str">
        <f>IF(I4416="","",COUNTIF($G$2:G4416,1))</f>
        <v/>
      </c>
    </row>
    <row r="4417" spans="1:8" x14ac:dyDescent="0.2">
      <c r="A4417" s="1" t="str">
        <f t="shared" si="138"/>
        <v/>
      </c>
      <c r="B4417" s="1" t="str">
        <f t="shared" si="139"/>
        <v/>
      </c>
      <c r="C4417" s="1" t="str">
        <f>IF(I4417="","",IF(J4417="OUT","",IF(COUNTIF($A$2:A4417,A4417)=1,1,"")))</f>
        <v/>
      </c>
      <c r="D4417" s="1" t="str">
        <f>IF(I4417="","",IF(J4417="IN","",IF(COUNTIF($A$2:A4417,A4417)=1,1,"")))</f>
        <v/>
      </c>
      <c r="E4417" s="1" t="str">
        <f>IF(I4417="","",IF(J4417="OUT","",IF(COUNTIF(B$2:$B4417,B4417)=1,1,"")))</f>
        <v/>
      </c>
      <c r="F4417" s="1" t="str">
        <f>IF(I4417="","",IF(J4417="IN","",IF(COUNTIF($B$2:B4417,B4417)=1,1,"")))</f>
        <v/>
      </c>
      <c r="G4417" s="1" t="str">
        <f>IF(I4417="","",COUNTIF($K$1:K4417,K4417))</f>
        <v/>
      </c>
      <c r="H4417" s="1" t="str">
        <f>IF(I4417="","",COUNTIF($G$2:G4417,1))</f>
        <v/>
      </c>
    </row>
    <row r="4418" spans="1:8" x14ac:dyDescent="0.2">
      <c r="A4418" s="1" t="str">
        <f t="shared" si="138"/>
        <v/>
      </c>
      <c r="B4418" s="1" t="str">
        <f t="shared" si="139"/>
        <v/>
      </c>
      <c r="C4418" s="1" t="str">
        <f>IF(I4418="","",IF(J4418="OUT","",IF(COUNTIF($A$2:A4418,A4418)=1,1,"")))</f>
        <v/>
      </c>
      <c r="D4418" s="1" t="str">
        <f>IF(I4418="","",IF(J4418="IN","",IF(COUNTIF($A$2:A4418,A4418)=1,1,"")))</f>
        <v/>
      </c>
      <c r="E4418" s="1" t="str">
        <f>IF(I4418="","",IF(J4418="OUT","",IF(COUNTIF(B$2:$B4418,B4418)=1,1,"")))</f>
        <v/>
      </c>
      <c r="F4418" s="1" t="str">
        <f>IF(I4418="","",IF(J4418="IN","",IF(COUNTIF($B$2:B4418,B4418)=1,1,"")))</f>
        <v/>
      </c>
      <c r="G4418" s="1" t="str">
        <f>IF(I4418="","",COUNTIF($K$1:K4418,K4418))</f>
        <v/>
      </c>
      <c r="H4418" s="1" t="str">
        <f>IF(I4418="","",COUNTIF($G$2:G4418,1))</f>
        <v/>
      </c>
    </row>
    <row r="4419" spans="1:8" x14ac:dyDescent="0.2">
      <c r="A4419" s="1" t="str">
        <f t="shared" si="138"/>
        <v/>
      </c>
      <c r="B4419" s="1" t="str">
        <f t="shared" si="139"/>
        <v/>
      </c>
      <c r="C4419" s="1" t="str">
        <f>IF(I4419="","",IF(J4419="OUT","",IF(COUNTIF($A$2:A4419,A4419)=1,1,"")))</f>
        <v/>
      </c>
      <c r="D4419" s="1" t="str">
        <f>IF(I4419="","",IF(J4419="IN","",IF(COUNTIF($A$2:A4419,A4419)=1,1,"")))</f>
        <v/>
      </c>
      <c r="E4419" s="1" t="str">
        <f>IF(I4419="","",IF(J4419="OUT","",IF(COUNTIF(B$2:$B4419,B4419)=1,1,"")))</f>
        <v/>
      </c>
      <c r="F4419" s="1" t="str">
        <f>IF(I4419="","",IF(J4419="IN","",IF(COUNTIF($B$2:B4419,B4419)=1,1,"")))</f>
        <v/>
      </c>
      <c r="G4419" s="1" t="str">
        <f>IF(I4419="","",COUNTIF($K$1:K4419,K4419))</f>
        <v/>
      </c>
      <c r="H4419" s="1" t="str">
        <f>IF(I4419="","",COUNTIF($G$2:G4419,1))</f>
        <v/>
      </c>
    </row>
    <row r="4420" spans="1:8" x14ac:dyDescent="0.2">
      <c r="A4420" s="1" t="str">
        <f t="shared" si="138"/>
        <v/>
      </c>
      <c r="B4420" s="1" t="str">
        <f t="shared" si="139"/>
        <v/>
      </c>
      <c r="C4420" s="1" t="str">
        <f>IF(I4420="","",IF(J4420="OUT","",IF(COUNTIF($A$2:A4420,A4420)=1,1,"")))</f>
        <v/>
      </c>
      <c r="D4420" s="1" t="str">
        <f>IF(I4420="","",IF(J4420="IN","",IF(COUNTIF($A$2:A4420,A4420)=1,1,"")))</f>
        <v/>
      </c>
      <c r="E4420" s="1" t="str">
        <f>IF(I4420="","",IF(J4420="OUT","",IF(COUNTIF(B$2:$B4420,B4420)=1,1,"")))</f>
        <v/>
      </c>
      <c r="F4420" s="1" t="str">
        <f>IF(I4420="","",IF(J4420="IN","",IF(COUNTIF($B$2:B4420,B4420)=1,1,"")))</f>
        <v/>
      </c>
      <c r="G4420" s="1" t="str">
        <f>IF(I4420="","",COUNTIF($K$1:K4420,K4420))</f>
        <v/>
      </c>
      <c r="H4420" s="1" t="str">
        <f>IF(I4420="","",COUNTIF($G$2:G4420,1))</f>
        <v/>
      </c>
    </row>
    <row r="4421" spans="1:8" x14ac:dyDescent="0.2">
      <c r="A4421" s="1" t="str">
        <f t="shared" si="138"/>
        <v/>
      </c>
      <c r="B4421" s="1" t="str">
        <f t="shared" si="139"/>
        <v/>
      </c>
      <c r="C4421" s="1" t="str">
        <f>IF(I4421="","",IF(J4421="OUT","",IF(COUNTIF($A$2:A4421,A4421)=1,1,"")))</f>
        <v/>
      </c>
      <c r="D4421" s="1" t="str">
        <f>IF(I4421="","",IF(J4421="IN","",IF(COUNTIF($A$2:A4421,A4421)=1,1,"")))</f>
        <v/>
      </c>
      <c r="E4421" s="1" t="str">
        <f>IF(I4421="","",IF(J4421="OUT","",IF(COUNTIF(B$2:$B4421,B4421)=1,1,"")))</f>
        <v/>
      </c>
      <c r="F4421" s="1" t="str">
        <f>IF(I4421="","",IF(J4421="IN","",IF(COUNTIF($B$2:B4421,B4421)=1,1,"")))</f>
        <v/>
      </c>
      <c r="G4421" s="1" t="str">
        <f>IF(I4421="","",COUNTIF($K$1:K4421,K4421))</f>
        <v/>
      </c>
      <c r="H4421" s="1" t="str">
        <f>IF(I4421="","",COUNTIF($G$2:G4421,1))</f>
        <v/>
      </c>
    </row>
    <row r="4422" spans="1:8" x14ac:dyDescent="0.2">
      <c r="A4422" s="1" t="str">
        <f t="shared" si="138"/>
        <v/>
      </c>
      <c r="B4422" s="1" t="str">
        <f t="shared" si="139"/>
        <v/>
      </c>
      <c r="C4422" s="1" t="str">
        <f>IF(I4422="","",IF(J4422="OUT","",IF(COUNTIF($A$2:A4422,A4422)=1,1,"")))</f>
        <v/>
      </c>
      <c r="D4422" s="1" t="str">
        <f>IF(I4422="","",IF(J4422="IN","",IF(COUNTIF($A$2:A4422,A4422)=1,1,"")))</f>
        <v/>
      </c>
      <c r="E4422" s="1" t="str">
        <f>IF(I4422="","",IF(J4422="OUT","",IF(COUNTIF(B$2:$B4422,B4422)=1,1,"")))</f>
        <v/>
      </c>
      <c r="F4422" s="1" t="str">
        <f>IF(I4422="","",IF(J4422="IN","",IF(COUNTIF($B$2:B4422,B4422)=1,1,"")))</f>
        <v/>
      </c>
      <c r="G4422" s="1" t="str">
        <f>IF(I4422="","",COUNTIF($K$1:K4422,K4422))</f>
        <v/>
      </c>
      <c r="H4422" s="1" t="str">
        <f>IF(I4422="","",COUNTIF($G$2:G4422,1))</f>
        <v/>
      </c>
    </row>
    <row r="4423" spans="1:8" x14ac:dyDescent="0.2">
      <c r="A4423" s="1" t="str">
        <f t="shared" si="138"/>
        <v/>
      </c>
      <c r="B4423" s="1" t="str">
        <f t="shared" si="139"/>
        <v/>
      </c>
      <c r="C4423" s="1" t="str">
        <f>IF(I4423="","",IF(J4423="OUT","",IF(COUNTIF($A$2:A4423,A4423)=1,1,"")))</f>
        <v/>
      </c>
      <c r="D4423" s="1" t="str">
        <f>IF(I4423="","",IF(J4423="IN","",IF(COUNTIF($A$2:A4423,A4423)=1,1,"")))</f>
        <v/>
      </c>
      <c r="E4423" s="1" t="str">
        <f>IF(I4423="","",IF(J4423="OUT","",IF(COUNTIF(B$2:$B4423,B4423)=1,1,"")))</f>
        <v/>
      </c>
      <c r="F4423" s="1" t="str">
        <f>IF(I4423="","",IF(J4423="IN","",IF(COUNTIF($B$2:B4423,B4423)=1,1,"")))</f>
        <v/>
      </c>
      <c r="G4423" s="1" t="str">
        <f>IF(I4423="","",COUNTIF($K$1:K4423,K4423))</f>
        <v/>
      </c>
      <c r="H4423" s="1" t="str">
        <f>IF(I4423="","",COUNTIF($G$2:G4423,1))</f>
        <v/>
      </c>
    </row>
    <row r="4424" spans="1:8" x14ac:dyDescent="0.2">
      <c r="A4424" s="1" t="str">
        <f t="shared" si="138"/>
        <v/>
      </c>
      <c r="B4424" s="1" t="str">
        <f t="shared" si="139"/>
        <v/>
      </c>
      <c r="C4424" s="1" t="str">
        <f>IF(I4424="","",IF(J4424="OUT","",IF(COUNTIF($A$2:A4424,A4424)=1,1,"")))</f>
        <v/>
      </c>
      <c r="D4424" s="1" t="str">
        <f>IF(I4424="","",IF(J4424="IN","",IF(COUNTIF($A$2:A4424,A4424)=1,1,"")))</f>
        <v/>
      </c>
      <c r="E4424" s="1" t="str">
        <f>IF(I4424="","",IF(J4424="OUT","",IF(COUNTIF(B$2:$B4424,B4424)=1,1,"")))</f>
        <v/>
      </c>
      <c r="F4424" s="1" t="str">
        <f>IF(I4424="","",IF(J4424="IN","",IF(COUNTIF($B$2:B4424,B4424)=1,1,"")))</f>
        <v/>
      </c>
      <c r="G4424" s="1" t="str">
        <f>IF(I4424="","",COUNTIF($K$1:K4424,K4424))</f>
        <v/>
      </c>
      <c r="H4424" s="1" t="str">
        <f>IF(I4424="","",COUNTIF($G$2:G4424,1))</f>
        <v/>
      </c>
    </row>
    <row r="4425" spans="1:8" x14ac:dyDescent="0.2">
      <c r="A4425" s="1" t="str">
        <f t="shared" si="138"/>
        <v/>
      </c>
      <c r="B4425" s="1" t="str">
        <f t="shared" si="139"/>
        <v/>
      </c>
      <c r="C4425" s="1" t="str">
        <f>IF(I4425="","",IF(J4425="OUT","",IF(COUNTIF($A$2:A4425,A4425)=1,1,"")))</f>
        <v/>
      </c>
      <c r="D4425" s="1" t="str">
        <f>IF(I4425="","",IF(J4425="IN","",IF(COUNTIF($A$2:A4425,A4425)=1,1,"")))</f>
        <v/>
      </c>
      <c r="E4425" s="1" t="str">
        <f>IF(I4425="","",IF(J4425="OUT","",IF(COUNTIF(B$2:$B4425,B4425)=1,1,"")))</f>
        <v/>
      </c>
      <c r="F4425" s="1" t="str">
        <f>IF(I4425="","",IF(J4425="IN","",IF(COUNTIF($B$2:B4425,B4425)=1,1,"")))</f>
        <v/>
      </c>
      <c r="G4425" s="1" t="str">
        <f>IF(I4425="","",COUNTIF($K$1:K4425,K4425))</f>
        <v/>
      </c>
      <c r="H4425" s="1" t="str">
        <f>IF(I4425="","",COUNTIF($G$2:G4425,1))</f>
        <v/>
      </c>
    </row>
    <row r="4426" spans="1:8" x14ac:dyDescent="0.2">
      <c r="A4426" s="1" t="str">
        <f t="shared" si="138"/>
        <v/>
      </c>
      <c r="B4426" s="1" t="str">
        <f t="shared" si="139"/>
        <v/>
      </c>
      <c r="C4426" s="1" t="str">
        <f>IF(I4426="","",IF(J4426="OUT","",IF(COUNTIF($A$2:A4426,A4426)=1,1,"")))</f>
        <v/>
      </c>
      <c r="D4426" s="1" t="str">
        <f>IF(I4426="","",IF(J4426="IN","",IF(COUNTIF($A$2:A4426,A4426)=1,1,"")))</f>
        <v/>
      </c>
      <c r="E4426" s="1" t="str">
        <f>IF(I4426="","",IF(J4426="OUT","",IF(COUNTIF(B$2:$B4426,B4426)=1,1,"")))</f>
        <v/>
      </c>
      <c r="F4426" s="1" t="str">
        <f>IF(I4426="","",IF(J4426="IN","",IF(COUNTIF($B$2:B4426,B4426)=1,1,"")))</f>
        <v/>
      </c>
      <c r="G4426" s="1" t="str">
        <f>IF(I4426="","",COUNTIF($K$1:K4426,K4426))</f>
        <v/>
      </c>
      <c r="H4426" s="1" t="str">
        <f>IF(I4426="","",COUNTIF($G$2:G4426,1))</f>
        <v/>
      </c>
    </row>
    <row r="4427" spans="1:8" x14ac:dyDescent="0.2">
      <c r="A4427" s="1" t="str">
        <f t="shared" si="138"/>
        <v/>
      </c>
      <c r="B4427" s="1" t="str">
        <f t="shared" si="139"/>
        <v/>
      </c>
      <c r="C4427" s="1" t="str">
        <f>IF(I4427="","",IF(J4427="OUT","",IF(COUNTIF($A$2:A4427,A4427)=1,1,"")))</f>
        <v/>
      </c>
      <c r="D4427" s="1" t="str">
        <f>IF(I4427="","",IF(J4427="IN","",IF(COUNTIF($A$2:A4427,A4427)=1,1,"")))</f>
        <v/>
      </c>
      <c r="E4427" s="1" t="str">
        <f>IF(I4427="","",IF(J4427="OUT","",IF(COUNTIF(B$2:$B4427,B4427)=1,1,"")))</f>
        <v/>
      </c>
      <c r="F4427" s="1" t="str">
        <f>IF(I4427="","",IF(J4427="IN","",IF(COUNTIF($B$2:B4427,B4427)=1,1,"")))</f>
        <v/>
      </c>
      <c r="G4427" s="1" t="str">
        <f>IF(I4427="","",COUNTIF($K$1:K4427,K4427))</f>
        <v/>
      </c>
      <c r="H4427" s="1" t="str">
        <f>IF(I4427="","",COUNTIF($G$2:G4427,1))</f>
        <v/>
      </c>
    </row>
    <row r="4428" spans="1:8" x14ac:dyDescent="0.2">
      <c r="A4428" s="1" t="str">
        <f t="shared" si="138"/>
        <v/>
      </c>
      <c r="B4428" s="1" t="str">
        <f t="shared" si="139"/>
        <v/>
      </c>
      <c r="C4428" s="1" t="str">
        <f>IF(I4428="","",IF(J4428="OUT","",IF(COUNTIF($A$2:A4428,A4428)=1,1,"")))</f>
        <v/>
      </c>
      <c r="D4428" s="1" t="str">
        <f>IF(I4428="","",IF(J4428="IN","",IF(COUNTIF($A$2:A4428,A4428)=1,1,"")))</f>
        <v/>
      </c>
      <c r="E4428" s="1" t="str">
        <f>IF(I4428="","",IF(J4428="OUT","",IF(COUNTIF(B$2:$B4428,B4428)=1,1,"")))</f>
        <v/>
      </c>
      <c r="F4428" s="1" t="str">
        <f>IF(I4428="","",IF(J4428="IN","",IF(COUNTIF($B$2:B4428,B4428)=1,1,"")))</f>
        <v/>
      </c>
      <c r="G4428" s="1" t="str">
        <f>IF(I4428="","",COUNTIF($K$1:K4428,K4428))</f>
        <v/>
      </c>
      <c r="H4428" s="1" t="str">
        <f>IF(I4428="","",COUNTIF($G$2:G4428,1))</f>
        <v/>
      </c>
    </row>
    <row r="4429" spans="1:8" x14ac:dyDescent="0.2">
      <c r="A4429" s="1" t="str">
        <f t="shared" si="138"/>
        <v/>
      </c>
      <c r="B4429" s="1" t="str">
        <f t="shared" si="139"/>
        <v/>
      </c>
      <c r="C4429" s="1" t="str">
        <f>IF(I4429="","",IF(J4429="OUT","",IF(COUNTIF($A$2:A4429,A4429)=1,1,"")))</f>
        <v/>
      </c>
      <c r="D4429" s="1" t="str">
        <f>IF(I4429="","",IF(J4429="IN","",IF(COUNTIF($A$2:A4429,A4429)=1,1,"")))</f>
        <v/>
      </c>
      <c r="E4429" s="1" t="str">
        <f>IF(I4429="","",IF(J4429="OUT","",IF(COUNTIF(B$2:$B4429,B4429)=1,1,"")))</f>
        <v/>
      </c>
      <c r="F4429" s="1" t="str">
        <f>IF(I4429="","",IF(J4429="IN","",IF(COUNTIF($B$2:B4429,B4429)=1,1,"")))</f>
        <v/>
      </c>
      <c r="G4429" s="1" t="str">
        <f>IF(I4429="","",COUNTIF($K$1:K4429,K4429))</f>
        <v/>
      </c>
      <c r="H4429" s="1" t="str">
        <f>IF(I4429="","",COUNTIF($G$2:G4429,1))</f>
        <v/>
      </c>
    </row>
    <row r="4430" spans="1:8" x14ac:dyDescent="0.2">
      <c r="A4430" s="1" t="str">
        <f t="shared" si="138"/>
        <v/>
      </c>
      <c r="B4430" s="1" t="str">
        <f t="shared" si="139"/>
        <v/>
      </c>
      <c r="C4430" s="1" t="str">
        <f>IF(I4430="","",IF(J4430="OUT","",IF(COUNTIF($A$2:A4430,A4430)=1,1,"")))</f>
        <v/>
      </c>
      <c r="D4430" s="1" t="str">
        <f>IF(I4430="","",IF(J4430="IN","",IF(COUNTIF($A$2:A4430,A4430)=1,1,"")))</f>
        <v/>
      </c>
      <c r="E4430" s="1" t="str">
        <f>IF(I4430="","",IF(J4430="OUT","",IF(COUNTIF(B$2:$B4430,B4430)=1,1,"")))</f>
        <v/>
      </c>
      <c r="F4430" s="1" t="str">
        <f>IF(I4430="","",IF(J4430="IN","",IF(COUNTIF($B$2:B4430,B4430)=1,1,"")))</f>
        <v/>
      </c>
      <c r="G4430" s="1" t="str">
        <f>IF(I4430="","",COUNTIF($K$1:K4430,K4430))</f>
        <v/>
      </c>
      <c r="H4430" s="1" t="str">
        <f>IF(I4430="","",COUNTIF($G$2:G4430,1))</f>
        <v/>
      </c>
    </row>
    <row r="4431" spans="1:8" x14ac:dyDescent="0.2">
      <c r="A4431" s="1" t="str">
        <f t="shared" si="138"/>
        <v/>
      </c>
      <c r="B4431" s="1" t="str">
        <f t="shared" si="139"/>
        <v/>
      </c>
      <c r="C4431" s="1" t="str">
        <f>IF(I4431="","",IF(J4431="OUT","",IF(COUNTIF($A$2:A4431,A4431)=1,1,"")))</f>
        <v/>
      </c>
      <c r="D4431" s="1" t="str">
        <f>IF(I4431="","",IF(J4431="IN","",IF(COUNTIF($A$2:A4431,A4431)=1,1,"")))</f>
        <v/>
      </c>
      <c r="E4431" s="1" t="str">
        <f>IF(I4431="","",IF(J4431="OUT","",IF(COUNTIF(B$2:$B4431,B4431)=1,1,"")))</f>
        <v/>
      </c>
      <c r="F4431" s="1" t="str">
        <f>IF(I4431="","",IF(J4431="IN","",IF(COUNTIF($B$2:B4431,B4431)=1,1,"")))</f>
        <v/>
      </c>
      <c r="G4431" s="1" t="str">
        <f>IF(I4431="","",COUNTIF($K$1:K4431,K4431))</f>
        <v/>
      </c>
      <c r="H4431" s="1" t="str">
        <f>IF(I4431="","",COUNTIF($G$2:G4431,1))</f>
        <v/>
      </c>
    </row>
    <row r="4432" spans="1:8" x14ac:dyDescent="0.2">
      <c r="A4432" s="1" t="str">
        <f t="shared" si="138"/>
        <v/>
      </c>
      <c r="B4432" s="1" t="str">
        <f t="shared" si="139"/>
        <v/>
      </c>
      <c r="C4432" s="1" t="str">
        <f>IF(I4432="","",IF(J4432="OUT","",IF(COUNTIF($A$2:A4432,A4432)=1,1,"")))</f>
        <v/>
      </c>
      <c r="D4432" s="1" t="str">
        <f>IF(I4432="","",IF(J4432="IN","",IF(COUNTIF($A$2:A4432,A4432)=1,1,"")))</f>
        <v/>
      </c>
      <c r="E4432" s="1" t="str">
        <f>IF(I4432="","",IF(J4432="OUT","",IF(COUNTIF(B$2:$B4432,B4432)=1,1,"")))</f>
        <v/>
      </c>
      <c r="F4432" s="1" t="str">
        <f>IF(I4432="","",IF(J4432="IN","",IF(COUNTIF($B$2:B4432,B4432)=1,1,"")))</f>
        <v/>
      </c>
      <c r="G4432" s="1" t="str">
        <f>IF(I4432="","",COUNTIF($K$1:K4432,K4432))</f>
        <v/>
      </c>
      <c r="H4432" s="1" t="str">
        <f>IF(I4432="","",COUNTIF($G$2:G4432,1))</f>
        <v/>
      </c>
    </row>
    <row r="4433" spans="1:8" x14ac:dyDescent="0.2">
      <c r="A4433" s="1" t="str">
        <f t="shared" si="138"/>
        <v/>
      </c>
      <c r="B4433" s="1" t="str">
        <f t="shared" si="139"/>
        <v/>
      </c>
      <c r="C4433" s="1" t="str">
        <f>IF(I4433="","",IF(J4433="OUT","",IF(COUNTIF($A$2:A4433,A4433)=1,1,"")))</f>
        <v/>
      </c>
      <c r="D4433" s="1" t="str">
        <f>IF(I4433="","",IF(J4433="IN","",IF(COUNTIF($A$2:A4433,A4433)=1,1,"")))</f>
        <v/>
      </c>
      <c r="E4433" s="1" t="str">
        <f>IF(I4433="","",IF(J4433="OUT","",IF(COUNTIF(B$2:$B4433,B4433)=1,1,"")))</f>
        <v/>
      </c>
      <c r="F4433" s="1" t="str">
        <f>IF(I4433="","",IF(J4433="IN","",IF(COUNTIF($B$2:B4433,B4433)=1,1,"")))</f>
        <v/>
      </c>
      <c r="G4433" s="1" t="str">
        <f>IF(I4433="","",COUNTIF($K$1:K4433,K4433))</f>
        <v/>
      </c>
      <c r="H4433" s="1" t="str">
        <f>IF(I4433="","",COUNTIF($G$2:G4433,1))</f>
        <v/>
      </c>
    </row>
    <row r="4434" spans="1:8" x14ac:dyDescent="0.2">
      <c r="A4434" s="1" t="str">
        <f t="shared" si="138"/>
        <v/>
      </c>
      <c r="B4434" s="1" t="str">
        <f t="shared" si="139"/>
        <v/>
      </c>
      <c r="C4434" s="1" t="str">
        <f>IF(I4434="","",IF(J4434="OUT","",IF(COUNTIF($A$2:A4434,A4434)=1,1,"")))</f>
        <v/>
      </c>
      <c r="D4434" s="1" t="str">
        <f>IF(I4434="","",IF(J4434="IN","",IF(COUNTIF($A$2:A4434,A4434)=1,1,"")))</f>
        <v/>
      </c>
      <c r="E4434" s="1" t="str">
        <f>IF(I4434="","",IF(J4434="OUT","",IF(COUNTIF(B$2:$B4434,B4434)=1,1,"")))</f>
        <v/>
      </c>
      <c r="F4434" s="1" t="str">
        <f>IF(I4434="","",IF(J4434="IN","",IF(COUNTIF($B$2:B4434,B4434)=1,1,"")))</f>
        <v/>
      </c>
      <c r="G4434" s="1" t="str">
        <f>IF(I4434="","",COUNTIF($K$1:K4434,K4434))</f>
        <v/>
      </c>
      <c r="H4434" s="1" t="str">
        <f>IF(I4434="","",COUNTIF($G$2:G4434,1))</f>
        <v/>
      </c>
    </row>
    <row r="4435" spans="1:8" x14ac:dyDescent="0.2">
      <c r="A4435" s="1" t="str">
        <f t="shared" si="138"/>
        <v/>
      </c>
      <c r="B4435" s="1" t="str">
        <f t="shared" si="139"/>
        <v/>
      </c>
      <c r="C4435" s="1" t="str">
        <f>IF(I4435="","",IF(J4435="OUT","",IF(COUNTIF($A$2:A4435,A4435)=1,1,"")))</f>
        <v/>
      </c>
      <c r="D4435" s="1" t="str">
        <f>IF(I4435="","",IF(J4435="IN","",IF(COUNTIF($A$2:A4435,A4435)=1,1,"")))</f>
        <v/>
      </c>
      <c r="E4435" s="1" t="str">
        <f>IF(I4435="","",IF(J4435="OUT","",IF(COUNTIF(B$2:$B4435,B4435)=1,1,"")))</f>
        <v/>
      </c>
      <c r="F4435" s="1" t="str">
        <f>IF(I4435="","",IF(J4435="IN","",IF(COUNTIF($B$2:B4435,B4435)=1,1,"")))</f>
        <v/>
      </c>
      <c r="G4435" s="1" t="str">
        <f>IF(I4435="","",COUNTIF($K$1:K4435,K4435))</f>
        <v/>
      </c>
      <c r="H4435" s="1" t="str">
        <f>IF(I4435="","",COUNTIF($G$2:G4435,1))</f>
        <v/>
      </c>
    </row>
    <row r="4436" spans="1:8" x14ac:dyDescent="0.2">
      <c r="A4436" s="1" t="str">
        <f t="shared" si="138"/>
        <v/>
      </c>
      <c r="B4436" s="1" t="str">
        <f t="shared" si="139"/>
        <v/>
      </c>
      <c r="C4436" s="1" t="str">
        <f>IF(I4436="","",IF(J4436="OUT","",IF(COUNTIF($A$2:A4436,A4436)=1,1,"")))</f>
        <v/>
      </c>
      <c r="D4436" s="1" t="str">
        <f>IF(I4436="","",IF(J4436="IN","",IF(COUNTIF($A$2:A4436,A4436)=1,1,"")))</f>
        <v/>
      </c>
      <c r="E4436" s="1" t="str">
        <f>IF(I4436="","",IF(J4436="OUT","",IF(COUNTIF(B$2:$B4436,B4436)=1,1,"")))</f>
        <v/>
      </c>
      <c r="F4436" s="1" t="str">
        <f>IF(I4436="","",IF(J4436="IN","",IF(COUNTIF($B$2:B4436,B4436)=1,1,"")))</f>
        <v/>
      </c>
      <c r="G4436" s="1" t="str">
        <f>IF(I4436="","",COUNTIF($K$1:K4436,K4436))</f>
        <v/>
      </c>
      <c r="H4436" s="1" t="str">
        <f>IF(I4436="","",COUNTIF($G$2:G4436,1))</f>
        <v/>
      </c>
    </row>
    <row r="4437" spans="1:8" x14ac:dyDescent="0.2">
      <c r="A4437" s="1" t="str">
        <f t="shared" si="138"/>
        <v/>
      </c>
      <c r="B4437" s="1" t="str">
        <f t="shared" si="139"/>
        <v/>
      </c>
      <c r="C4437" s="1" t="str">
        <f>IF(I4437="","",IF(J4437="OUT","",IF(COUNTIF($A$2:A4437,A4437)=1,1,"")))</f>
        <v/>
      </c>
      <c r="D4437" s="1" t="str">
        <f>IF(I4437="","",IF(J4437="IN","",IF(COUNTIF($A$2:A4437,A4437)=1,1,"")))</f>
        <v/>
      </c>
      <c r="E4437" s="1" t="str">
        <f>IF(I4437="","",IF(J4437="OUT","",IF(COUNTIF(B$2:$B4437,B4437)=1,1,"")))</f>
        <v/>
      </c>
      <c r="F4437" s="1" t="str">
        <f>IF(I4437="","",IF(J4437="IN","",IF(COUNTIF($B$2:B4437,B4437)=1,1,"")))</f>
        <v/>
      </c>
      <c r="G4437" s="1" t="str">
        <f>IF(I4437="","",COUNTIF($K$1:K4437,K4437))</f>
        <v/>
      </c>
      <c r="H4437" s="1" t="str">
        <f>IF(I4437="","",COUNTIF($G$2:G4437,1))</f>
        <v/>
      </c>
    </row>
    <row r="4438" spans="1:8" x14ac:dyDescent="0.2">
      <c r="A4438" s="1" t="str">
        <f t="shared" si="138"/>
        <v/>
      </c>
      <c r="B4438" s="1" t="str">
        <f t="shared" si="139"/>
        <v/>
      </c>
      <c r="C4438" s="1" t="str">
        <f>IF(I4438="","",IF(J4438="OUT","",IF(COUNTIF($A$2:A4438,A4438)=1,1,"")))</f>
        <v/>
      </c>
      <c r="D4438" s="1" t="str">
        <f>IF(I4438="","",IF(J4438="IN","",IF(COUNTIF($A$2:A4438,A4438)=1,1,"")))</f>
        <v/>
      </c>
      <c r="E4438" s="1" t="str">
        <f>IF(I4438="","",IF(J4438="OUT","",IF(COUNTIF(B$2:$B4438,B4438)=1,1,"")))</f>
        <v/>
      </c>
      <c r="F4438" s="1" t="str">
        <f>IF(I4438="","",IF(J4438="IN","",IF(COUNTIF($B$2:B4438,B4438)=1,1,"")))</f>
        <v/>
      </c>
      <c r="G4438" s="1" t="str">
        <f>IF(I4438="","",COUNTIF($K$1:K4438,K4438))</f>
        <v/>
      </c>
      <c r="H4438" s="1" t="str">
        <f>IF(I4438="","",COUNTIF($G$2:G4438,1))</f>
        <v/>
      </c>
    </row>
    <row r="4439" spans="1:8" x14ac:dyDescent="0.2">
      <c r="A4439" s="1" t="str">
        <f t="shared" si="138"/>
        <v/>
      </c>
      <c r="B4439" s="1" t="str">
        <f t="shared" si="139"/>
        <v/>
      </c>
      <c r="C4439" s="1" t="str">
        <f>IF(I4439="","",IF(J4439="OUT","",IF(COUNTIF($A$2:A4439,A4439)=1,1,"")))</f>
        <v/>
      </c>
      <c r="D4439" s="1" t="str">
        <f>IF(I4439="","",IF(J4439="IN","",IF(COUNTIF($A$2:A4439,A4439)=1,1,"")))</f>
        <v/>
      </c>
      <c r="E4439" s="1" t="str">
        <f>IF(I4439="","",IF(J4439="OUT","",IF(COUNTIF(B$2:$B4439,B4439)=1,1,"")))</f>
        <v/>
      </c>
      <c r="F4439" s="1" t="str">
        <f>IF(I4439="","",IF(J4439="IN","",IF(COUNTIF($B$2:B4439,B4439)=1,1,"")))</f>
        <v/>
      </c>
      <c r="G4439" s="1" t="str">
        <f>IF(I4439="","",COUNTIF($K$1:K4439,K4439))</f>
        <v/>
      </c>
      <c r="H4439" s="1" t="str">
        <f>IF(I4439="","",COUNTIF($G$2:G4439,1))</f>
        <v/>
      </c>
    </row>
    <row r="4440" spans="1:8" x14ac:dyDescent="0.2">
      <c r="A4440" s="1" t="str">
        <f t="shared" si="138"/>
        <v/>
      </c>
      <c r="B4440" s="1" t="str">
        <f t="shared" si="139"/>
        <v/>
      </c>
      <c r="C4440" s="1" t="str">
        <f>IF(I4440="","",IF(J4440="OUT","",IF(COUNTIF($A$2:A4440,A4440)=1,1,"")))</f>
        <v/>
      </c>
      <c r="D4440" s="1" t="str">
        <f>IF(I4440="","",IF(J4440="IN","",IF(COUNTIF($A$2:A4440,A4440)=1,1,"")))</f>
        <v/>
      </c>
      <c r="E4440" s="1" t="str">
        <f>IF(I4440="","",IF(J4440="OUT","",IF(COUNTIF(B$2:$B4440,B4440)=1,1,"")))</f>
        <v/>
      </c>
      <c r="F4440" s="1" t="str">
        <f>IF(I4440="","",IF(J4440="IN","",IF(COUNTIF($B$2:B4440,B4440)=1,1,"")))</f>
        <v/>
      </c>
      <c r="G4440" s="1" t="str">
        <f>IF(I4440="","",COUNTIF($K$1:K4440,K4440))</f>
        <v/>
      </c>
      <c r="H4440" s="1" t="str">
        <f>IF(I4440="","",COUNTIF($G$2:G4440,1))</f>
        <v/>
      </c>
    </row>
    <row r="4441" spans="1:8" x14ac:dyDescent="0.2">
      <c r="A4441" s="1" t="str">
        <f t="shared" si="138"/>
        <v/>
      </c>
      <c r="B4441" s="1" t="str">
        <f t="shared" si="139"/>
        <v/>
      </c>
      <c r="C4441" s="1" t="str">
        <f>IF(I4441="","",IF(J4441="OUT","",IF(COUNTIF($A$2:A4441,A4441)=1,1,"")))</f>
        <v/>
      </c>
      <c r="D4441" s="1" t="str">
        <f>IF(I4441="","",IF(J4441="IN","",IF(COUNTIF($A$2:A4441,A4441)=1,1,"")))</f>
        <v/>
      </c>
      <c r="E4441" s="1" t="str">
        <f>IF(I4441="","",IF(J4441="OUT","",IF(COUNTIF(B$2:$B4441,B4441)=1,1,"")))</f>
        <v/>
      </c>
      <c r="F4441" s="1" t="str">
        <f>IF(I4441="","",IF(J4441="IN","",IF(COUNTIF($B$2:B4441,B4441)=1,1,"")))</f>
        <v/>
      </c>
      <c r="G4441" s="1" t="str">
        <f>IF(I4441="","",COUNTIF($K$1:K4441,K4441))</f>
        <v/>
      </c>
      <c r="H4441" s="1" t="str">
        <f>IF(I4441="","",COUNTIF($G$2:G4441,1))</f>
        <v/>
      </c>
    </row>
    <row r="4442" spans="1:8" x14ac:dyDescent="0.2">
      <c r="A4442" s="1" t="str">
        <f t="shared" si="138"/>
        <v/>
      </c>
      <c r="B4442" s="1" t="str">
        <f t="shared" si="139"/>
        <v/>
      </c>
      <c r="C4442" s="1" t="str">
        <f>IF(I4442="","",IF(J4442="OUT","",IF(COUNTIF($A$2:A4442,A4442)=1,1,"")))</f>
        <v/>
      </c>
      <c r="D4442" s="1" t="str">
        <f>IF(I4442="","",IF(J4442="IN","",IF(COUNTIF($A$2:A4442,A4442)=1,1,"")))</f>
        <v/>
      </c>
      <c r="E4442" s="1" t="str">
        <f>IF(I4442="","",IF(J4442="OUT","",IF(COUNTIF(B$2:$B4442,B4442)=1,1,"")))</f>
        <v/>
      </c>
      <c r="F4442" s="1" t="str">
        <f>IF(I4442="","",IF(J4442="IN","",IF(COUNTIF($B$2:B4442,B4442)=1,1,"")))</f>
        <v/>
      </c>
      <c r="G4442" s="1" t="str">
        <f>IF(I4442="","",COUNTIF($K$1:K4442,K4442))</f>
        <v/>
      </c>
      <c r="H4442" s="1" t="str">
        <f>IF(I4442="","",COUNTIF($G$2:G4442,1))</f>
        <v/>
      </c>
    </row>
    <row r="4443" spans="1:8" x14ac:dyDescent="0.2">
      <c r="A4443" s="1" t="str">
        <f t="shared" si="138"/>
        <v/>
      </c>
      <c r="B4443" s="1" t="str">
        <f t="shared" si="139"/>
        <v/>
      </c>
      <c r="C4443" s="1" t="str">
        <f>IF(I4443="","",IF(J4443="OUT","",IF(COUNTIF($A$2:A4443,A4443)=1,1,"")))</f>
        <v/>
      </c>
      <c r="D4443" s="1" t="str">
        <f>IF(I4443="","",IF(J4443="IN","",IF(COUNTIF($A$2:A4443,A4443)=1,1,"")))</f>
        <v/>
      </c>
      <c r="E4443" s="1" t="str">
        <f>IF(I4443="","",IF(J4443="OUT","",IF(COUNTIF(B$2:$B4443,B4443)=1,1,"")))</f>
        <v/>
      </c>
      <c r="F4443" s="1" t="str">
        <f>IF(I4443="","",IF(J4443="IN","",IF(COUNTIF($B$2:B4443,B4443)=1,1,"")))</f>
        <v/>
      </c>
      <c r="G4443" s="1" t="str">
        <f>IF(I4443="","",COUNTIF($K$1:K4443,K4443))</f>
        <v/>
      </c>
      <c r="H4443" s="1" t="str">
        <f>IF(I4443="","",COUNTIF($G$2:G4443,1))</f>
        <v/>
      </c>
    </row>
    <row r="4444" spans="1:8" x14ac:dyDescent="0.2">
      <c r="A4444" s="1" t="str">
        <f t="shared" si="138"/>
        <v/>
      </c>
      <c r="B4444" s="1" t="str">
        <f t="shared" si="139"/>
        <v/>
      </c>
      <c r="C4444" s="1" t="str">
        <f>IF(I4444="","",IF(J4444="OUT","",IF(COUNTIF($A$2:A4444,A4444)=1,1,"")))</f>
        <v/>
      </c>
      <c r="D4444" s="1" t="str">
        <f>IF(I4444="","",IF(J4444="IN","",IF(COUNTIF($A$2:A4444,A4444)=1,1,"")))</f>
        <v/>
      </c>
      <c r="E4444" s="1" t="str">
        <f>IF(I4444="","",IF(J4444="OUT","",IF(COUNTIF(B$2:$B4444,B4444)=1,1,"")))</f>
        <v/>
      </c>
      <c r="F4444" s="1" t="str">
        <f>IF(I4444="","",IF(J4444="IN","",IF(COUNTIF($B$2:B4444,B4444)=1,1,"")))</f>
        <v/>
      </c>
      <c r="G4444" s="1" t="str">
        <f>IF(I4444="","",COUNTIF($K$1:K4444,K4444))</f>
        <v/>
      </c>
      <c r="H4444" s="1" t="str">
        <f>IF(I4444="","",COUNTIF($G$2:G4444,1))</f>
        <v/>
      </c>
    </row>
    <row r="4445" spans="1:8" x14ac:dyDescent="0.2">
      <c r="A4445" s="1" t="str">
        <f t="shared" si="138"/>
        <v/>
      </c>
      <c r="B4445" s="1" t="str">
        <f t="shared" si="139"/>
        <v/>
      </c>
      <c r="C4445" s="1" t="str">
        <f>IF(I4445="","",IF(J4445="OUT","",IF(COUNTIF($A$2:A4445,A4445)=1,1,"")))</f>
        <v/>
      </c>
      <c r="D4445" s="1" t="str">
        <f>IF(I4445="","",IF(J4445="IN","",IF(COUNTIF($A$2:A4445,A4445)=1,1,"")))</f>
        <v/>
      </c>
      <c r="E4445" s="1" t="str">
        <f>IF(I4445="","",IF(J4445="OUT","",IF(COUNTIF(B$2:$B4445,B4445)=1,1,"")))</f>
        <v/>
      </c>
      <c r="F4445" s="1" t="str">
        <f>IF(I4445="","",IF(J4445="IN","",IF(COUNTIF($B$2:B4445,B4445)=1,1,"")))</f>
        <v/>
      </c>
      <c r="G4445" s="1" t="str">
        <f>IF(I4445="","",COUNTIF($K$1:K4445,K4445))</f>
        <v/>
      </c>
      <c r="H4445" s="1" t="str">
        <f>IF(I4445="","",COUNTIF($G$2:G4445,1))</f>
        <v/>
      </c>
    </row>
    <row r="4446" spans="1:8" x14ac:dyDescent="0.2">
      <c r="A4446" s="1" t="str">
        <f t="shared" si="138"/>
        <v/>
      </c>
      <c r="B4446" s="1" t="str">
        <f t="shared" si="139"/>
        <v/>
      </c>
      <c r="C4446" s="1" t="str">
        <f>IF(I4446="","",IF(J4446="OUT","",IF(COUNTIF($A$2:A4446,A4446)=1,1,"")))</f>
        <v/>
      </c>
      <c r="D4446" s="1" t="str">
        <f>IF(I4446="","",IF(J4446="IN","",IF(COUNTIF($A$2:A4446,A4446)=1,1,"")))</f>
        <v/>
      </c>
      <c r="E4446" s="1" t="str">
        <f>IF(I4446="","",IF(J4446="OUT","",IF(COUNTIF(B$2:$B4446,B4446)=1,1,"")))</f>
        <v/>
      </c>
      <c r="F4446" s="1" t="str">
        <f>IF(I4446="","",IF(J4446="IN","",IF(COUNTIF($B$2:B4446,B4446)=1,1,"")))</f>
        <v/>
      </c>
      <c r="G4446" s="1" t="str">
        <f>IF(I4446="","",COUNTIF($K$1:K4446,K4446))</f>
        <v/>
      </c>
      <c r="H4446" s="1" t="str">
        <f>IF(I4446="","",COUNTIF($G$2:G4446,1))</f>
        <v/>
      </c>
    </row>
    <row r="4447" spans="1:8" x14ac:dyDescent="0.2">
      <c r="A4447" s="1" t="str">
        <f t="shared" si="138"/>
        <v/>
      </c>
      <c r="B4447" s="1" t="str">
        <f t="shared" si="139"/>
        <v/>
      </c>
      <c r="C4447" s="1" t="str">
        <f>IF(I4447="","",IF(J4447="OUT","",IF(COUNTIF($A$2:A4447,A4447)=1,1,"")))</f>
        <v/>
      </c>
      <c r="D4447" s="1" t="str">
        <f>IF(I4447="","",IF(J4447="IN","",IF(COUNTIF($A$2:A4447,A4447)=1,1,"")))</f>
        <v/>
      </c>
      <c r="E4447" s="1" t="str">
        <f>IF(I4447="","",IF(J4447="OUT","",IF(COUNTIF(B$2:$B4447,B4447)=1,1,"")))</f>
        <v/>
      </c>
      <c r="F4447" s="1" t="str">
        <f>IF(I4447="","",IF(J4447="IN","",IF(COUNTIF($B$2:B4447,B4447)=1,1,"")))</f>
        <v/>
      </c>
      <c r="G4447" s="1" t="str">
        <f>IF(I4447="","",COUNTIF($K$1:K4447,K4447))</f>
        <v/>
      </c>
      <c r="H4447" s="1" t="str">
        <f>IF(I4447="","",COUNTIF($G$2:G4447,1))</f>
        <v/>
      </c>
    </row>
    <row r="4448" spans="1:8" x14ac:dyDescent="0.2">
      <c r="A4448" s="1" t="str">
        <f t="shared" si="138"/>
        <v/>
      </c>
      <c r="B4448" s="1" t="str">
        <f t="shared" si="139"/>
        <v/>
      </c>
      <c r="C4448" s="1" t="str">
        <f>IF(I4448="","",IF(J4448="OUT","",IF(COUNTIF($A$2:A4448,A4448)=1,1,"")))</f>
        <v/>
      </c>
      <c r="D4448" s="1" t="str">
        <f>IF(I4448="","",IF(J4448="IN","",IF(COUNTIF($A$2:A4448,A4448)=1,1,"")))</f>
        <v/>
      </c>
      <c r="E4448" s="1" t="str">
        <f>IF(I4448="","",IF(J4448="OUT","",IF(COUNTIF(B$2:$B4448,B4448)=1,1,"")))</f>
        <v/>
      </c>
      <c r="F4448" s="1" t="str">
        <f>IF(I4448="","",IF(J4448="IN","",IF(COUNTIF($B$2:B4448,B4448)=1,1,"")))</f>
        <v/>
      </c>
      <c r="G4448" s="1" t="str">
        <f>IF(I4448="","",COUNTIF($K$1:K4448,K4448))</f>
        <v/>
      </c>
      <c r="H4448" s="1" t="str">
        <f>IF(I4448="","",COUNTIF($G$2:G4448,1))</f>
        <v/>
      </c>
    </row>
    <row r="4449" spans="1:8" x14ac:dyDescent="0.2">
      <c r="A4449" s="1" t="str">
        <f t="shared" si="138"/>
        <v/>
      </c>
      <c r="B4449" s="1" t="str">
        <f t="shared" si="139"/>
        <v/>
      </c>
      <c r="C4449" s="1" t="str">
        <f>IF(I4449="","",IF(J4449="OUT","",IF(COUNTIF($A$2:A4449,A4449)=1,1,"")))</f>
        <v/>
      </c>
      <c r="D4449" s="1" t="str">
        <f>IF(I4449="","",IF(J4449="IN","",IF(COUNTIF($A$2:A4449,A4449)=1,1,"")))</f>
        <v/>
      </c>
      <c r="E4449" s="1" t="str">
        <f>IF(I4449="","",IF(J4449="OUT","",IF(COUNTIF(B$2:$B4449,B4449)=1,1,"")))</f>
        <v/>
      </c>
      <c r="F4449" s="1" t="str">
        <f>IF(I4449="","",IF(J4449="IN","",IF(COUNTIF($B$2:B4449,B4449)=1,1,"")))</f>
        <v/>
      </c>
      <c r="G4449" s="1" t="str">
        <f>IF(I4449="","",COUNTIF($K$1:K4449,K4449))</f>
        <v/>
      </c>
      <c r="H4449" s="1" t="str">
        <f>IF(I4449="","",COUNTIF($G$2:G4449,1))</f>
        <v/>
      </c>
    </row>
    <row r="4450" spans="1:8" x14ac:dyDescent="0.2">
      <c r="A4450" s="1" t="str">
        <f t="shared" si="138"/>
        <v/>
      </c>
      <c r="B4450" s="1" t="str">
        <f t="shared" si="139"/>
        <v/>
      </c>
      <c r="C4450" s="1" t="str">
        <f>IF(I4450="","",IF(J4450="OUT","",IF(COUNTIF($A$2:A4450,A4450)=1,1,"")))</f>
        <v/>
      </c>
      <c r="D4450" s="1" t="str">
        <f>IF(I4450="","",IF(J4450="IN","",IF(COUNTIF($A$2:A4450,A4450)=1,1,"")))</f>
        <v/>
      </c>
      <c r="E4450" s="1" t="str">
        <f>IF(I4450="","",IF(J4450="OUT","",IF(COUNTIF(B$2:$B4450,B4450)=1,1,"")))</f>
        <v/>
      </c>
      <c r="F4450" s="1" t="str">
        <f>IF(I4450="","",IF(J4450="IN","",IF(COUNTIF($B$2:B4450,B4450)=1,1,"")))</f>
        <v/>
      </c>
      <c r="G4450" s="1" t="str">
        <f>IF(I4450="","",COUNTIF($K$1:K4450,K4450))</f>
        <v/>
      </c>
      <c r="H4450" s="1" t="str">
        <f>IF(I4450="","",COUNTIF($G$2:G4450,1))</f>
        <v/>
      </c>
    </row>
    <row r="4451" spans="1:8" x14ac:dyDescent="0.2">
      <c r="A4451" s="1" t="str">
        <f t="shared" si="138"/>
        <v/>
      </c>
      <c r="B4451" s="1" t="str">
        <f t="shared" si="139"/>
        <v/>
      </c>
      <c r="C4451" s="1" t="str">
        <f>IF(I4451="","",IF(J4451="OUT","",IF(COUNTIF($A$2:A4451,A4451)=1,1,"")))</f>
        <v/>
      </c>
      <c r="D4451" s="1" t="str">
        <f>IF(I4451="","",IF(J4451="IN","",IF(COUNTIF($A$2:A4451,A4451)=1,1,"")))</f>
        <v/>
      </c>
      <c r="E4451" s="1" t="str">
        <f>IF(I4451="","",IF(J4451="OUT","",IF(COUNTIF(B$2:$B4451,B4451)=1,1,"")))</f>
        <v/>
      </c>
      <c r="F4451" s="1" t="str">
        <f>IF(I4451="","",IF(J4451="IN","",IF(COUNTIF($B$2:B4451,B4451)=1,1,"")))</f>
        <v/>
      </c>
      <c r="G4451" s="1" t="str">
        <f>IF(I4451="","",COUNTIF($K$1:K4451,K4451))</f>
        <v/>
      </c>
      <c r="H4451" s="1" t="str">
        <f>IF(I4451="","",COUNTIF($G$2:G4451,1))</f>
        <v/>
      </c>
    </row>
    <row r="4452" spans="1:8" x14ac:dyDescent="0.2">
      <c r="A4452" s="1" t="str">
        <f t="shared" ref="A4452:A4515" si="140">IF(I4452="","",L4452&amp;"-"&amp;K4452&amp;"-"&amp;I4452&amp;"-"&amp;J4452)</f>
        <v/>
      </c>
      <c r="B4452" s="1" t="str">
        <f t="shared" ref="B4452:B4515" si="141">IF(I4452="","",L4452&amp;"-"&amp;K4452&amp;"-"&amp;J4452)</f>
        <v/>
      </c>
      <c r="C4452" s="1" t="str">
        <f>IF(I4452="","",IF(J4452="OUT","",IF(COUNTIF($A$2:A4452,A4452)=1,1,"")))</f>
        <v/>
      </c>
      <c r="D4452" s="1" t="str">
        <f>IF(I4452="","",IF(J4452="IN","",IF(COUNTIF($A$2:A4452,A4452)=1,1,"")))</f>
        <v/>
      </c>
      <c r="E4452" s="1" t="str">
        <f>IF(I4452="","",IF(J4452="OUT","",IF(COUNTIF(B$2:$B4452,B4452)=1,1,"")))</f>
        <v/>
      </c>
      <c r="F4452" s="1" t="str">
        <f>IF(I4452="","",IF(J4452="IN","",IF(COUNTIF($B$2:B4452,B4452)=1,1,"")))</f>
        <v/>
      </c>
      <c r="G4452" s="1" t="str">
        <f>IF(I4452="","",COUNTIF($K$1:K4452,K4452))</f>
        <v/>
      </c>
      <c r="H4452" s="1" t="str">
        <f>IF(I4452="","",COUNTIF($G$2:G4452,1))</f>
        <v/>
      </c>
    </row>
    <row r="4453" spans="1:8" x14ac:dyDescent="0.2">
      <c r="A4453" s="1" t="str">
        <f t="shared" si="140"/>
        <v/>
      </c>
      <c r="B4453" s="1" t="str">
        <f t="shared" si="141"/>
        <v/>
      </c>
      <c r="C4453" s="1" t="str">
        <f>IF(I4453="","",IF(J4453="OUT","",IF(COUNTIF($A$2:A4453,A4453)=1,1,"")))</f>
        <v/>
      </c>
      <c r="D4453" s="1" t="str">
        <f>IF(I4453="","",IF(J4453="IN","",IF(COUNTIF($A$2:A4453,A4453)=1,1,"")))</f>
        <v/>
      </c>
      <c r="E4453" s="1" t="str">
        <f>IF(I4453="","",IF(J4453="OUT","",IF(COUNTIF(B$2:$B4453,B4453)=1,1,"")))</f>
        <v/>
      </c>
      <c r="F4453" s="1" t="str">
        <f>IF(I4453="","",IF(J4453="IN","",IF(COUNTIF($B$2:B4453,B4453)=1,1,"")))</f>
        <v/>
      </c>
      <c r="G4453" s="1" t="str">
        <f>IF(I4453="","",COUNTIF($K$1:K4453,K4453))</f>
        <v/>
      </c>
      <c r="H4453" s="1" t="str">
        <f>IF(I4453="","",COUNTIF($G$2:G4453,1))</f>
        <v/>
      </c>
    </row>
    <row r="4454" spans="1:8" x14ac:dyDescent="0.2">
      <c r="A4454" s="1" t="str">
        <f t="shared" si="140"/>
        <v/>
      </c>
      <c r="B4454" s="1" t="str">
        <f t="shared" si="141"/>
        <v/>
      </c>
      <c r="C4454" s="1" t="str">
        <f>IF(I4454="","",IF(J4454="OUT","",IF(COUNTIF($A$2:A4454,A4454)=1,1,"")))</f>
        <v/>
      </c>
      <c r="D4454" s="1" t="str">
        <f>IF(I4454="","",IF(J4454="IN","",IF(COUNTIF($A$2:A4454,A4454)=1,1,"")))</f>
        <v/>
      </c>
      <c r="E4454" s="1" t="str">
        <f>IF(I4454="","",IF(J4454="OUT","",IF(COUNTIF(B$2:$B4454,B4454)=1,1,"")))</f>
        <v/>
      </c>
      <c r="F4454" s="1" t="str">
        <f>IF(I4454="","",IF(J4454="IN","",IF(COUNTIF($B$2:B4454,B4454)=1,1,"")))</f>
        <v/>
      </c>
      <c r="G4454" s="1" t="str">
        <f>IF(I4454="","",COUNTIF($K$1:K4454,K4454))</f>
        <v/>
      </c>
      <c r="H4454" s="1" t="str">
        <f>IF(I4454="","",COUNTIF($G$2:G4454,1))</f>
        <v/>
      </c>
    </row>
    <row r="4455" spans="1:8" x14ac:dyDescent="0.2">
      <c r="A4455" s="1" t="str">
        <f t="shared" si="140"/>
        <v/>
      </c>
      <c r="B4455" s="1" t="str">
        <f t="shared" si="141"/>
        <v/>
      </c>
      <c r="C4455" s="1" t="str">
        <f>IF(I4455="","",IF(J4455="OUT","",IF(COUNTIF($A$2:A4455,A4455)=1,1,"")))</f>
        <v/>
      </c>
      <c r="D4455" s="1" t="str">
        <f>IF(I4455="","",IF(J4455="IN","",IF(COUNTIF($A$2:A4455,A4455)=1,1,"")))</f>
        <v/>
      </c>
      <c r="E4455" s="1" t="str">
        <f>IF(I4455="","",IF(J4455="OUT","",IF(COUNTIF(B$2:$B4455,B4455)=1,1,"")))</f>
        <v/>
      </c>
      <c r="F4455" s="1" t="str">
        <f>IF(I4455="","",IF(J4455="IN","",IF(COUNTIF($B$2:B4455,B4455)=1,1,"")))</f>
        <v/>
      </c>
      <c r="G4455" s="1" t="str">
        <f>IF(I4455="","",COUNTIF($K$1:K4455,K4455))</f>
        <v/>
      </c>
      <c r="H4455" s="1" t="str">
        <f>IF(I4455="","",COUNTIF($G$2:G4455,1))</f>
        <v/>
      </c>
    </row>
    <row r="4456" spans="1:8" x14ac:dyDescent="0.2">
      <c r="A4456" s="1" t="str">
        <f t="shared" si="140"/>
        <v/>
      </c>
      <c r="B4456" s="1" t="str">
        <f t="shared" si="141"/>
        <v/>
      </c>
      <c r="C4456" s="1" t="str">
        <f>IF(I4456="","",IF(J4456="OUT","",IF(COUNTIF($A$2:A4456,A4456)=1,1,"")))</f>
        <v/>
      </c>
      <c r="D4456" s="1" t="str">
        <f>IF(I4456="","",IF(J4456="IN","",IF(COUNTIF($A$2:A4456,A4456)=1,1,"")))</f>
        <v/>
      </c>
      <c r="E4456" s="1" t="str">
        <f>IF(I4456="","",IF(J4456="OUT","",IF(COUNTIF(B$2:$B4456,B4456)=1,1,"")))</f>
        <v/>
      </c>
      <c r="F4456" s="1" t="str">
        <f>IF(I4456="","",IF(J4456="IN","",IF(COUNTIF($B$2:B4456,B4456)=1,1,"")))</f>
        <v/>
      </c>
      <c r="G4456" s="1" t="str">
        <f>IF(I4456="","",COUNTIF($K$1:K4456,K4456))</f>
        <v/>
      </c>
      <c r="H4456" s="1" t="str">
        <f>IF(I4456="","",COUNTIF($G$2:G4456,1))</f>
        <v/>
      </c>
    </row>
    <row r="4457" spans="1:8" x14ac:dyDescent="0.2">
      <c r="A4457" s="1" t="str">
        <f t="shared" si="140"/>
        <v/>
      </c>
      <c r="B4457" s="1" t="str">
        <f t="shared" si="141"/>
        <v/>
      </c>
      <c r="C4457" s="1" t="str">
        <f>IF(I4457="","",IF(J4457="OUT","",IF(COUNTIF($A$2:A4457,A4457)=1,1,"")))</f>
        <v/>
      </c>
      <c r="D4457" s="1" t="str">
        <f>IF(I4457="","",IF(J4457="IN","",IF(COUNTIF($A$2:A4457,A4457)=1,1,"")))</f>
        <v/>
      </c>
      <c r="E4457" s="1" t="str">
        <f>IF(I4457="","",IF(J4457="OUT","",IF(COUNTIF(B$2:$B4457,B4457)=1,1,"")))</f>
        <v/>
      </c>
      <c r="F4457" s="1" t="str">
        <f>IF(I4457="","",IF(J4457="IN","",IF(COUNTIF($B$2:B4457,B4457)=1,1,"")))</f>
        <v/>
      </c>
      <c r="G4457" s="1" t="str">
        <f>IF(I4457="","",COUNTIF($K$1:K4457,K4457))</f>
        <v/>
      </c>
      <c r="H4457" s="1" t="str">
        <f>IF(I4457="","",COUNTIF($G$2:G4457,1))</f>
        <v/>
      </c>
    </row>
    <row r="4458" spans="1:8" x14ac:dyDescent="0.2">
      <c r="A4458" s="1" t="str">
        <f t="shared" si="140"/>
        <v/>
      </c>
      <c r="B4458" s="1" t="str">
        <f t="shared" si="141"/>
        <v/>
      </c>
      <c r="C4458" s="1" t="str">
        <f>IF(I4458="","",IF(J4458="OUT","",IF(COUNTIF($A$2:A4458,A4458)=1,1,"")))</f>
        <v/>
      </c>
      <c r="D4458" s="1" t="str">
        <f>IF(I4458="","",IF(J4458="IN","",IF(COUNTIF($A$2:A4458,A4458)=1,1,"")))</f>
        <v/>
      </c>
      <c r="E4458" s="1" t="str">
        <f>IF(I4458="","",IF(J4458="OUT","",IF(COUNTIF(B$2:$B4458,B4458)=1,1,"")))</f>
        <v/>
      </c>
      <c r="F4458" s="1" t="str">
        <f>IF(I4458="","",IF(J4458="IN","",IF(COUNTIF($B$2:B4458,B4458)=1,1,"")))</f>
        <v/>
      </c>
      <c r="G4458" s="1" t="str">
        <f>IF(I4458="","",COUNTIF($K$1:K4458,K4458))</f>
        <v/>
      </c>
      <c r="H4458" s="1" t="str">
        <f>IF(I4458="","",COUNTIF($G$2:G4458,1))</f>
        <v/>
      </c>
    </row>
    <row r="4459" spans="1:8" x14ac:dyDescent="0.2">
      <c r="A4459" s="1" t="str">
        <f t="shared" si="140"/>
        <v/>
      </c>
      <c r="B4459" s="1" t="str">
        <f t="shared" si="141"/>
        <v/>
      </c>
      <c r="C4459" s="1" t="str">
        <f>IF(I4459="","",IF(J4459="OUT","",IF(COUNTIF($A$2:A4459,A4459)=1,1,"")))</f>
        <v/>
      </c>
      <c r="D4459" s="1" t="str">
        <f>IF(I4459="","",IF(J4459="IN","",IF(COUNTIF($A$2:A4459,A4459)=1,1,"")))</f>
        <v/>
      </c>
      <c r="E4459" s="1" t="str">
        <f>IF(I4459="","",IF(J4459="OUT","",IF(COUNTIF(B$2:$B4459,B4459)=1,1,"")))</f>
        <v/>
      </c>
      <c r="F4459" s="1" t="str">
        <f>IF(I4459="","",IF(J4459="IN","",IF(COUNTIF($B$2:B4459,B4459)=1,1,"")))</f>
        <v/>
      </c>
      <c r="G4459" s="1" t="str">
        <f>IF(I4459="","",COUNTIF($K$1:K4459,K4459))</f>
        <v/>
      </c>
      <c r="H4459" s="1" t="str">
        <f>IF(I4459="","",COUNTIF($G$2:G4459,1))</f>
        <v/>
      </c>
    </row>
    <row r="4460" spans="1:8" x14ac:dyDescent="0.2">
      <c r="A4460" s="1" t="str">
        <f t="shared" si="140"/>
        <v/>
      </c>
      <c r="B4460" s="1" t="str">
        <f t="shared" si="141"/>
        <v/>
      </c>
      <c r="C4460" s="1" t="str">
        <f>IF(I4460="","",IF(J4460="OUT","",IF(COUNTIF($A$2:A4460,A4460)=1,1,"")))</f>
        <v/>
      </c>
      <c r="D4460" s="1" t="str">
        <f>IF(I4460="","",IF(J4460="IN","",IF(COUNTIF($A$2:A4460,A4460)=1,1,"")))</f>
        <v/>
      </c>
      <c r="E4460" s="1" t="str">
        <f>IF(I4460="","",IF(J4460="OUT","",IF(COUNTIF(B$2:$B4460,B4460)=1,1,"")))</f>
        <v/>
      </c>
      <c r="F4460" s="1" t="str">
        <f>IF(I4460="","",IF(J4460="IN","",IF(COUNTIF($B$2:B4460,B4460)=1,1,"")))</f>
        <v/>
      </c>
      <c r="G4460" s="1" t="str">
        <f>IF(I4460="","",COUNTIF($K$1:K4460,K4460))</f>
        <v/>
      </c>
      <c r="H4460" s="1" t="str">
        <f>IF(I4460="","",COUNTIF($G$2:G4460,1))</f>
        <v/>
      </c>
    </row>
    <row r="4461" spans="1:8" x14ac:dyDescent="0.2">
      <c r="A4461" s="1" t="str">
        <f t="shared" si="140"/>
        <v/>
      </c>
      <c r="B4461" s="1" t="str">
        <f t="shared" si="141"/>
        <v/>
      </c>
      <c r="C4461" s="1" t="str">
        <f>IF(I4461="","",IF(J4461="OUT","",IF(COUNTIF($A$2:A4461,A4461)=1,1,"")))</f>
        <v/>
      </c>
      <c r="D4461" s="1" t="str">
        <f>IF(I4461="","",IF(J4461="IN","",IF(COUNTIF($A$2:A4461,A4461)=1,1,"")))</f>
        <v/>
      </c>
      <c r="E4461" s="1" t="str">
        <f>IF(I4461="","",IF(J4461="OUT","",IF(COUNTIF(B$2:$B4461,B4461)=1,1,"")))</f>
        <v/>
      </c>
      <c r="F4461" s="1" t="str">
        <f>IF(I4461="","",IF(J4461="IN","",IF(COUNTIF($B$2:B4461,B4461)=1,1,"")))</f>
        <v/>
      </c>
      <c r="G4461" s="1" t="str">
        <f>IF(I4461="","",COUNTIF($K$1:K4461,K4461))</f>
        <v/>
      </c>
      <c r="H4461" s="1" t="str">
        <f>IF(I4461="","",COUNTIF($G$2:G4461,1))</f>
        <v/>
      </c>
    </row>
    <row r="4462" spans="1:8" x14ac:dyDescent="0.2">
      <c r="A4462" s="1" t="str">
        <f t="shared" si="140"/>
        <v/>
      </c>
      <c r="B4462" s="1" t="str">
        <f t="shared" si="141"/>
        <v/>
      </c>
      <c r="C4462" s="1" t="str">
        <f>IF(I4462="","",IF(J4462="OUT","",IF(COUNTIF($A$2:A4462,A4462)=1,1,"")))</f>
        <v/>
      </c>
      <c r="D4462" s="1" t="str">
        <f>IF(I4462="","",IF(J4462="IN","",IF(COUNTIF($A$2:A4462,A4462)=1,1,"")))</f>
        <v/>
      </c>
      <c r="E4462" s="1" t="str">
        <f>IF(I4462="","",IF(J4462="OUT","",IF(COUNTIF(B$2:$B4462,B4462)=1,1,"")))</f>
        <v/>
      </c>
      <c r="F4462" s="1" t="str">
        <f>IF(I4462="","",IF(J4462="IN","",IF(COUNTIF($B$2:B4462,B4462)=1,1,"")))</f>
        <v/>
      </c>
      <c r="G4462" s="1" t="str">
        <f>IF(I4462="","",COUNTIF($K$1:K4462,K4462))</f>
        <v/>
      </c>
      <c r="H4462" s="1" t="str">
        <f>IF(I4462="","",COUNTIF($G$2:G4462,1))</f>
        <v/>
      </c>
    </row>
    <row r="4463" spans="1:8" x14ac:dyDescent="0.2">
      <c r="A4463" s="1" t="str">
        <f t="shared" si="140"/>
        <v/>
      </c>
      <c r="B4463" s="1" t="str">
        <f t="shared" si="141"/>
        <v/>
      </c>
      <c r="C4463" s="1" t="str">
        <f>IF(I4463="","",IF(J4463="OUT","",IF(COUNTIF($A$2:A4463,A4463)=1,1,"")))</f>
        <v/>
      </c>
      <c r="D4463" s="1" t="str">
        <f>IF(I4463="","",IF(J4463="IN","",IF(COUNTIF($A$2:A4463,A4463)=1,1,"")))</f>
        <v/>
      </c>
      <c r="E4463" s="1" t="str">
        <f>IF(I4463="","",IF(J4463="OUT","",IF(COUNTIF(B$2:$B4463,B4463)=1,1,"")))</f>
        <v/>
      </c>
      <c r="F4463" s="1" t="str">
        <f>IF(I4463="","",IF(J4463="IN","",IF(COUNTIF($B$2:B4463,B4463)=1,1,"")))</f>
        <v/>
      </c>
      <c r="G4463" s="1" t="str">
        <f>IF(I4463="","",COUNTIF($K$1:K4463,K4463))</f>
        <v/>
      </c>
      <c r="H4463" s="1" t="str">
        <f>IF(I4463="","",COUNTIF($G$2:G4463,1))</f>
        <v/>
      </c>
    </row>
    <row r="4464" spans="1:8" x14ac:dyDescent="0.2">
      <c r="A4464" s="1" t="str">
        <f t="shared" si="140"/>
        <v/>
      </c>
      <c r="B4464" s="1" t="str">
        <f t="shared" si="141"/>
        <v/>
      </c>
      <c r="C4464" s="1" t="str">
        <f>IF(I4464="","",IF(J4464="OUT","",IF(COUNTIF($A$2:A4464,A4464)=1,1,"")))</f>
        <v/>
      </c>
      <c r="D4464" s="1" t="str">
        <f>IF(I4464="","",IF(J4464="IN","",IF(COUNTIF($A$2:A4464,A4464)=1,1,"")))</f>
        <v/>
      </c>
      <c r="E4464" s="1" t="str">
        <f>IF(I4464="","",IF(J4464="OUT","",IF(COUNTIF(B$2:$B4464,B4464)=1,1,"")))</f>
        <v/>
      </c>
      <c r="F4464" s="1" t="str">
        <f>IF(I4464="","",IF(J4464="IN","",IF(COUNTIF($B$2:B4464,B4464)=1,1,"")))</f>
        <v/>
      </c>
      <c r="G4464" s="1" t="str">
        <f>IF(I4464="","",COUNTIF($K$1:K4464,K4464))</f>
        <v/>
      </c>
      <c r="H4464" s="1" t="str">
        <f>IF(I4464="","",COUNTIF($G$2:G4464,1))</f>
        <v/>
      </c>
    </row>
    <row r="4465" spans="1:8" x14ac:dyDescent="0.2">
      <c r="A4465" s="1" t="str">
        <f t="shared" si="140"/>
        <v/>
      </c>
      <c r="B4465" s="1" t="str">
        <f t="shared" si="141"/>
        <v/>
      </c>
      <c r="C4465" s="1" t="str">
        <f>IF(I4465="","",IF(J4465="OUT","",IF(COUNTIF($A$2:A4465,A4465)=1,1,"")))</f>
        <v/>
      </c>
      <c r="D4465" s="1" t="str">
        <f>IF(I4465="","",IF(J4465="IN","",IF(COUNTIF($A$2:A4465,A4465)=1,1,"")))</f>
        <v/>
      </c>
      <c r="E4465" s="1" t="str">
        <f>IF(I4465="","",IF(J4465="OUT","",IF(COUNTIF(B$2:$B4465,B4465)=1,1,"")))</f>
        <v/>
      </c>
      <c r="F4465" s="1" t="str">
        <f>IF(I4465="","",IF(J4465="IN","",IF(COUNTIF($B$2:B4465,B4465)=1,1,"")))</f>
        <v/>
      </c>
      <c r="G4465" s="1" t="str">
        <f>IF(I4465="","",COUNTIF($K$1:K4465,K4465))</f>
        <v/>
      </c>
      <c r="H4465" s="1" t="str">
        <f>IF(I4465="","",COUNTIF($G$2:G4465,1))</f>
        <v/>
      </c>
    </row>
    <row r="4466" spans="1:8" x14ac:dyDescent="0.2">
      <c r="A4466" s="1" t="str">
        <f t="shared" si="140"/>
        <v/>
      </c>
      <c r="B4466" s="1" t="str">
        <f t="shared" si="141"/>
        <v/>
      </c>
      <c r="C4466" s="1" t="str">
        <f>IF(I4466="","",IF(J4466="OUT","",IF(COUNTIF($A$2:A4466,A4466)=1,1,"")))</f>
        <v/>
      </c>
      <c r="D4466" s="1" t="str">
        <f>IF(I4466="","",IF(J4466="IN","",IF(COUNTIF($A$2:A4466,A4466)=1,1,"")))</f>
        <v/>
      </c>
      <c r="E4466" s="1" t="str">
        <f>IF(I4466="","",IF(J4466="OUT","",IF(COUNTIF(B$2:$B4466,B4466)=1,1,"")))</f>
        <v/>
      </c>
      <c r="F4466" s="1" t="str">
        <f>IF(I4466="","",IF(J4466="IN","",IF(COUNTIF($B$2:B4466,B4466)=1,1,"")))</f>
        <v/>
      </c>
      <c r="G4466" s="1" t="str">
        <f>IF(I4466="","",COUNTIF($K$1:K4466,K4466))</f>
        <v/>
      </c>
      <c r="H4466" s="1" t="str">
        <f>IF(I4466="","",COUNTIF($G$2:G4466,1))</f>
        <v/>
      </c>
    </row>
    <row r="4467" spans="1:8" x14ac:dyDescent="0.2">
      <c r="A4467" s="1" t="str">
        <f t="shared" si="140"/>
        <v/>
      </c>
      <c r="B4467" s="1" t="str">
        <f t="shared" si="141"/>
        <v/>
      </c>
      <c r="C4467" s="1" t="str">
        <f>IF(I4467="","",IF(J4467="OUT","",IF(COUNTIF($A$2:A4467,A4467)=1,1,"")))</f>
        <v/>
      </c>
      <c r="D4467" s="1" t="str">
        <f>IF(I4467="","",IF(J4467="IN","",IF(COUNTIF($A$2:A4467,A4467)=1,1,"")))</f>
        <v/>
      </c>
      <c r="E4467" s="1" t="str">
        <f>IF(I4467="","",IF(J4467="OUT","",IF(COUNTIF(B$2:$B4467,B4467)=1,1,"")))</f>
        <v/>
      </c>
      <c r="F4467" s="1" t="str">
        <f>IF(I4467="","",IF(J4467="IN","",IF(COUNTIF($B$2:B4467,B4467)=1,1,"")))</f>
        <v/>
      </c>
      <c r="G4467" s="1" t="str">
        <f>IF(I4467="","",COUNTIF($K$1:K4467,K4467))</f>
        <v/>
      </c>
      <c r="H4467" s="1" t="str">
        <f>IF(I4467="","",COUNTIF($G$2:G4467,1))</f>
        <v/>
      </c>
    </row>
    <row r="4468" spans="1:8" x14ac:dyDescent="0.2">
      <c r="A4468" s="1" t="str">
        <f t="shared" si="140"/>
        <v/>
      </c>
      <c r="B4468" s="1" t="str">
        <f t="shared" si="141"/>
        <v/>
      </c>
      <c r="C4468" s="1" t="str">
        <f>IF(I4468="","",IF(J4468="OUT","",IF(COUNTIF($A$2:A4468,A4468)=1,1,"")))</f>
        <v/>
      </c>
      <c r="D4468" s="1" t="str">
        <f>IF(I4468="","",IF(J4468="IN","",IF(COUNTIF($A$2:A4468,A4468)=1,1,"")))</f>
        <v/>
      </c>
      <c r="E4468" s="1" t="str">
        <f>IF(I4468="","",IF(J4468="OUT","",IF(COUNTIF(B$2:$B4468,B4468)=1,1,"")))</f>
        <v/>
      </c>
      <c r="F4468" s="1" t="str">
        <f>IF(I4468="","",IF(J4468="IN","",IF(COUNTIF($B$2:B4468,B4468)=1,1,"")))</f>
        <v/>
      </c>
      <c r="G4468" s="1" t="str">
        <f>IF(I4468="","",COUNTIF($K$1:K4468,K4468))</f>
        <v/>
      </c>
      <c r="H4468" s="1" t="str">
        <f>IF(I4468="","",COUNTIF($G$2:G4468,1))</f>
        <v/>
      </c>
    </row>
    <row r="4469" spans="1:8" x14ac:dyDescent="0.2">
      <c r="A4469" s="1" t="str">
        <f t="shared" si="140"/>
        <v/>
      </c>
      <c r="B4469" s="1" t="str">
        <f t="shared" si="141"/>
        <v/>
      </c>
      <c r="C4469" s="1" t="str">
        <f>IF(I4469="","",IF(J4469="OUT","",IF(COUNTIF($A$2:A4469,A4469)=1,1,"")))</f>
        <v/>
      </c>
      <c r="D4469" s="1" t="str">
        <f>IF(I4469="","",IF(J4469="IN","",IF(COUNTIF($A$2:A4469,A4469)=1,1,"")))</f>
        <v/>
      </c>
      <c r="E4469" s="1" t="str">
        <f>IF(I4469="","",IF(J4469="OUT","",IF(COUNTIF(B$2:$B4469,B4469)=1,1,"")))</f>
        <v/>
      </c>
      <c r="F4469" s="1" t="str">
        <f>IF(I4469="","",IF(J4469="IN","",IF(COUNTIF($B$2:B4469,B4469)=1,1,"")))</f>
        <v/>
      </c>
      <c r="G4469" s="1" t="str">
        <f>IF(I4469="","",COUNTIF($K$1:K4469,K4469))</f>
        <v/>
      </c>
      <c r="H4469" s="1" t="str">
        <f>IF(I4469="","",COUNTIF($G$2:G4469,1))</f>
        <v/>
      </c>
    </row>
    <row r="4470" spans="1:8" x14ac:dyDescent="0.2">
      <c r="A4470" s="1" t="str">
        <f t="shared" si="140"/>
        <v/>
      </c>
      <c r="B4470" s="1" t="str">
        <f t="shared" si="141"/>
        <v/>
      </c>
      <c r="C4470" s="1" t="str">
        <f>IF(I4470="","",IF(J4470="OUT","",IF(COUNTIF($A$2:A4470,A4470)=1,1,"")))</f>
        <v/>
      </c>
      <c r="D4470" s="1" t="str">
        <f>IF(I4470="","",IF(J4470="IN","",IF(COUNTIF($A$2:A4470,A4470)=1,1,"")))</f>
        <v/>
      </c>
      <c r="E4470" s="1" t="str">
        <f>IF(I4470="","",IF(J4470="OUT","",IF(COUNTIF(B$2:$B4470,B4470)=1,1,"")))</f>
        <v/>
      </c>
      <c r="F4470" s="1" t="str">
        <f>IF(I4470="","",IF(J4470="IN","",IF(COUNTIF($B$2:B4470,B4470)=1,1,"")))</f>
        <v/>
      </c>
      <c r="G4470" s="1" t="str">
        <f>IF(I4470="","",COUNTIF($K$1:K4470,K4470))</f>
        <v/>
      </c>
      <c r="H4470" s="1" t="str">
        <f>IF(I4470="","",COUNTIF($G$2:G4470,1))</f>
        <v/>
      </c>
    </row>
    <row r="4471" spans="1:8" x14ac:dyDescent="0.2">
      <c r="A4471" s="1" t="str">
        <f t="shared" si="140"/>
        <v/>
      </c>
      <c r="B4471" s="1" t="str">
        <f t="shared" si="141"/>
        <v/>
      </c>
      <c r="C4471" s="1" t="str">
        <f>IF(I4471="","",IF(J4471="OUT","",IF(COUNTIF($A$2:A4471,A4471)=1,1,"")))</f>
        <v/>
      </c>
      <c r="D4471" s="1" t="str">
        <f>IF(I4471="","",IF(J4471="IN","",IF(COUNTIF($A$2:A4471,A4471)=1,1,"")))</f>
        <v/>
      </c>
      <c r="E4471" s="1" t="str">
        <f>IF(I4471="","",IF(J4471="OUT","",IF(COUNTIF(B$2:$B4471,B4471)=1,1,"")))</f>
        <v/>
      </c>
      <c r="F4471" s="1" t="str">
        <f>IF(I4471="","",IF(J4471="IN","",IF(COUNTIF($B$2:B4471,B4471)=1,1,"")))</f>
        <v/>
      </c>
      <c r="G4471" s="1" t="str">
        <f>IF(I4471="","",COUNTIF($K$1:K4471,K4471))</f>
        <v/>
      </c>
      <c r="H4471" s="1" t="str">
        <f>IF(I4471="","",COUNTIF($G$2:G4471,1))</f>
        <v/>
      </c>
    </row>
    <row r="4472" spans="1:8" x14ac:dyDescent="0.2">
      <c r="A4472" s="1" t="str">
        <f t="shared" si="140"/>
        <v/>
      </c>
      <c r="B4472" s="1" t="str">
        <f t="shared" si="141"/>
        <v/>
      </c>
      <c r="C4472" s="1" t="str">
        <f>IF(I4472="","",IF(J4472="OUT","",IF(COUNTIF($A$2:A4472,A4472)=1,1,"")))</f>
        <v/>
      </c>
      <c r="D4472" s="1" t="str">
        <f>IF(I4472="","",IF(J4472="IN","",IF(COUNTIF($A$2:A4472,A4472)=1,1,"")))</f>
        <v/>
      </c>
      <c r="E4472" s="1" t="str">
        <f>IF(I4472="","",IF(J4472="OUT","",IF(COUNTIF(B$2:$B4472,B4472)=1,1,"")))</f>
        <v/>
      </c>
      <c r="F4472" s="1" t="str">
        <f>IF(I4472="","",IF(J4472="IN","",IF(COUNTIF($B$2:B4472,B4472)=1,1,"")))</f>
        <v/>
      </c>
      <c r="G4472" s="1" t="str">
        <f>IF(I4472="","",COUNTIF($K$1:K4472,K4472))</f>
        <v/>
      </c>
      <c r="H4472" s="1" t="str">
        <f>IF(I4472="","",COUNTIF($G$2:G4472,1))</f>
        <v/>
      </c>
    </row>
    <row r="4473" spans="1:8" x14ac:dyDescent="0.2">
      <c r="A4473" s="1" t="str">
        <f t="shared" si="140"/>
        <v/>
      </c>
      <c r="B4473" s="1" t="str">
        <f t="shared" si="141"/>
        <v/>
      </c>
      <c r="C4473" s="1" t="str">
        <f>IF(I4473="","",IF(J4473="OUT","",IF(COUNTIF($A$2:A4473,A4473)=1,1,"")))</f>
        <v/>
      </c>
      <c r="D4473" s="1" t="str">
        <f>IF(I4473="","",IF(J4473="IN","",IF(COUNTIF($A$2:A4473,A4473)=1,1,"")))</f>
        <v/>
      </c>
      <c r="E4473" s="1" t="str">
        <f>IF(I4473="","",IF(J4473="OUT","",IF(COUNTIF(B$2:$B4473,B4473)=1,1,"")))</f>
        <v/>
      </c>
      <c r="F4473" s="1" t="str">
        <f>IF(I4473="","",IF(J4473="IN","",IF(COUNTIF($B$2:B4473,B4473)=1,1,"")))</f>
        <v/>
      </c>
      <c r="G4473" s="1" t="str">
        <f>IF(I4473="","",COUNTIF($K$1:K4473,K4473))</f>
        <v/>
      </c>
      <c r="H4473" s="1" t="str">
        <f>IF(I4473="","",COUNTIF($G$2:G4473,1))</f>
        <v/>
      </c>
    </row>
    <row r="4474" spans="1:8" x14ac:dyDescent="0.2">
      <c r="A4474" s="1" t="str">
        <f t="shared" si="140"/>
        <v/>
      </c>
      <c r="B4474" s="1" t="str">
        <f t="shared" si="141"/>
        <v/>
      </c>
      <c r="C4474" s="1" t="str">
        <f>IF(I4474="","",IF(J4474="OUT","",IF(COUNTIF($A$2:A4474,A4474)=1,1,"")))</f>
        <v/>
      </c>
      <c r="D4474" s="1" t="str">
        <f>IF(I4474="","",IF(J4474="IN","",IF(COUNTIF($A$2:A4474,A4474)=1,1,"")))</f>
        <v/>
      </c>
      <c r="E4474" s="1" t="str">
        <f>IF(I4474="","",IF(J4474="OUT","",IF(COUNTIF(B$2:$B4474,B4474)=1,1,"")))</f>
        <v/>
      </c>
      <c r="F4474" s="1" t="str">
        <f>IF(I4474="","",IF(J4474="IN","",IF(COUNTIF($B$2:B4474,B4474)=1,1,"")))</f>
        <v/>
      </c>
      <c r="G4474" s="1" t="str">
        <f>IF(I4474="","",COUNTIF($K$1:K4474,K4474))</f>
        <v/>
      </c>
      <c r="H4474" s="1" t="str">
        <f>IF(I4474="","",COUNTIF($G$2:G4474,1))</f>
        <v/>
      </c>
    </row>
    <row r="4475" spans="1:8" x14ac:dyDescent="0.2">
      <c r="A4475" s="1" t="str">
        <f t="shared" si="140"/>
        <v/>
      </c>
      <c r="B4475" s="1" t="str">
        <f t="shared" si="141"/>
        <v/>
      </c>
      <c r="C4475" s="1" t="str">
        <f>IF(I4475="","",IF(J4475="OUT","",IF(COUNTIF($A$2:A4475,A4475)=1,1,"")))</f>
        <v/>
      </c>
      <c r="D4475" s="1" t="str">
        <f>IF(I4475="","",IF(J4475="IN","",IF(COUNTIF($A$2:A4475,A4475)=1,1,"")))</f>
        <v/>
      </c>
      <c r="E4475" s="1" t="str">
        <f>IF(I4475="","",IF(J4475="OUT","",IF(COUNTIF(B$2:$B4475,B4475)=1,1,"")))</f>
        <v/>
      </c>
      <c r="F4475" s="1" t="str">
        <f>IF(I4475="","",IF(J4475="IN","",IF(COUNTIF($B$2:B4475,B4475)=1,1,"")))</f>
        <v/>
      </c>
      <c r="G4475" s="1" t="str">
        <f>IF(I4475="","",COUNTIF($K$1:K4475,K4475))</f>
        <v/>
      </c>
      <c r="H4475" s="1" t="str">
        <f>IF(I4475="","",COUNTIF($G$2:G4475,1))</f>
        <v/>
      </c>
    </row>
    <row r="4476" spans="1:8" x14ac:dyDescent="0.2">
      <c r="A4476" s="1" t="str">
        <f t="shared" si="140"/>
        <v/>
      </c>
      <c r="B4476" s="1" t="str">
        <f t="shared" si="141"/>
        <v/>
      </c>
      <c r="C4476" s="1" t="str">
        <f>IF(I4476="","",IF(J4476="OUT","",IF(COUNTIF($A$2:A4476,A4476)=1,1,"")))</f>
        <v/>
      </c>
      <c r="D4476" s="1" t="str">
        <f>IF(I4476="","",IF(J4476="IN","",IF(COUNTIF($A$2:A4476,A4476)=1,1,"")))</f>
        <v/>
      </c>
      <c r="E4476" s="1" t="str">
        <f>IF(I4476="","",IF(J4476="OUT","",IF(COUNTIF(B$2:$B4476,B4476)=1,1,"")))</f>
        <v/>
      </c>
      <c r="F4476" s="1" t="str">
        <f>IF(I4476="","",IF(J4476="IN","",IF(COUNTIF($B$2:B4476,B4476)=1,1,"")))</f>
        <v/>
      </c>
      <c r="G4476" s="1" t="str">
        <f>IF(I4476="","",COUNTIF($K$1:K4476,K4476))</f>
        <v/>
      </c>
      <c r="H4476" s="1" t="str">
        <f>IF(I4476="","",COUNTIF($G$2:G4476,1))</f>
        <v/>
      </c>
    </row>
    <row r="4477" spans="1:8" x14ac:dyDescent="0.2">
      <c r="A4477" s="1" t="str">
        <f t="shared" si="140"/>
        <v/>
      </c>
      <c r="B4477" s="1" t="str">
        <f t="shared" si="141"/>
        <v/>
      </c>
      <c r="C4477" s="1" t="str">
        <f>IF(I4477="","",IF(J4477="OUT","",IF(COUNTIF($A$2:A4477,A4477)=1,1,"")))</f>
        <v/>
      </c>
      <c r="D4477" s="1" t="str">
        <f>IF(I4477="","",IF(J4477="IN","",IF(COUNTIF($A$2:A4477,A4477)=1,1,"")))</f>
        <v/>
      </c>
      <c r="E4477" s="1" t="str">
        <f>IF(I4477="","",IF(J4477="OUT","",IF(COUNTIF(B$2:$B4477,B4477)=1,1,"")))</f>
        <v/>
      </c>
      <c r="F4477" s="1" t="str">
        <f>IF(I4477="","",IF(J4477="IN","",IF(COUNTIF($B$2:B4477,B4477)=1,1,"")))</f>
        <v/>
      </c>
      <c r="G4477" s="1" t="str">
        <f>IF(I4477="","",COUNTIF($K$1:K4477,K4477))</f>
        <v/>
      </c>
      <c r="H4477" s="1" t="str">
        <f>IF(I4477="","",COUNTIF($G$2:G4477,1))</f>
        <v/>
      </c>
    </row>
    <row r="4478" spans="1:8" x14ac:dyDescent="0.2">
      <c r="A4478" s="1" t="str">
        <f t="shared" si="140"/>
        <v/>
      </c>
      <c r="B4478" s="1" t="str">
        <f t="shared" si="141"/>
        <v/>
      </c>
      <c r="C4478" s="1" t="str">
        <f>IF(I4478="","",IF(J4478="OUT","",IF(COUNTIF($A$2:A4478,A4478)=1,1,"")))</f>
        <v/>
      </c>
      <c r="D4478" s="1" t="str">
        <f>IF(I4478="","",IF(J4478="IN","",IF(COUNTIF($A$2:A4478,A4478)=1,1,"")))</f>
        <v/>
      </c>
      <c r="E4478" s="1" t="str">
        <f>IF(I4478="","",IF(J4478="OUT","",IF(COUNTIF(B$2:$B4478,B4478)=1,1,"")))</f>
        <v/>
      </c>
      <c r="F4478" s="1" t="str">
        <f>IF(I4478="","",IF(J4478="IN","",IF(COUNTIF($B$2:B4478,B4478)=1,1,"")))</f>
        <v/>
      </c>
      <c r="G4478" s="1" t="str">
        <f>IF(I4478="","",COUNTIF($K$1:K4478,K4478))</f>
        <v/>
      </c>
      <c r="H4478" s="1" t="str">
        <f>IF(I4478="","",COUNTIF($G$2:G4478,1))</f>
        <v/>
      </c>
    </row>
    <row r="4479" spans="1:8" x14ac:dyDescent="0.2">
      <c r="A4479" s="1" t="str">
        <f t="shared" si="140"/>
        <v/>
      </c>
      <c r="B4479" s="1" t="str">
        <f t="shared" si="141"/>
        <v/>
      </c>
      <c r="C4479" s="1" t="str">
        <f>IF(I4479="","",IF(J4479="OUT","",IF(COUNTIF($A$2:A4479,A4479)=1,1,"")))</f>
        <v/>
      </c>
      <c r="D4479" s="1" t="str">
        <f>IF(I4479="","",IF(J4479="IN","",IF(COUNTIF($A$2:A4479,A4479)=1,1,"")))</f>
        <v/>
      </c>
      <c r="E4479" s="1" t="str">
        <f>IF(I4479="","",IF(J4479="OUT","",IF(COUNTIF(B$2:$B4479,B4479)=1,1,"")))</f>
        <v/>
      </c>
      <c r="F4479" s="1" t="str">
        <f>IF(I4479="","",IF(J4479="IN","",IF(COUNTIF($B$2:B4479,B4479)=1,1,"")))</f>
        <v/>
      </c>
      <c r="G4479" s="1" t="str">
        <f>IF(I4479="","",COUNTIF($K$1:K4479,K4479))</f>
        <v/>
      </c>
      <c r="H4479" s="1" t="str">
        <f>IF(I4479="","",COUNTIF($G$2:G4479,1))</f>
        <v/>
      </c>
    </row>
    <row r="4480" spans="1:8" x14ac:dyDescent="0.2">
      <c r="A4480" s="1" t="str">
        <f t="shared" si="140"/>
        <v/>
      </c>
      <c r="B4480" s="1" t="str">
        <f t="shared" si="141"/>
        <v/>
      </c>
      <c r="C4480" s="1" t="str">
        <f>IF(I4480="","",IF(J4480="OUT","",IF(COUNTIF($A$2:A4480,A4480)=1,1,"")))</f>
        <v/>
      </c>
      <c r="D4480" s="1" t="str">
        <f>IF(I4480="","",IF(J4480="IN","",IF(COUNTIF($A$2:A4480,A4480)=1,1,"")))</f>
        <v/>
      </c>
      <c r="E4480" s="1" t="str">
        <f>IF(I4480="","",IF(J4480="OUT","",IF(COUNTIF(B$2:$B4480,B4480)=1,1,"")))</f>
        <v/>
      </c>
      <c r="F4480" s="1" t="str">
        <f>IF(I4480="","",IF(J4480="IN","",IF(COUNTIF($B$2:B4480,B4480)=1,1,"")))</f>
        <v/>
      </c>
      <c r="G4480" s="1" t="str">
        <f>IF(I4480="","",COUNTIF($K$1:K4480,K4480))</f>
        <v/>
      </c>
      <c r="H4480" s="1" t="str">
        <f>IF(I4480="","",COUNTIF($G$2:G4480,1))</f>
        <v/>
      </c>
    </row>
    <row r="4481" spans="1:8" x14ac:dyDescent="0.2">
      <c r="A4481" s="1" t="str">
        <f t="shared" si="140"/>
        <v/>
      </c>
      <c r="B4481" s="1" t="str">
        <f t="shared" si="141"/>
        <v/>
      </c>
      <c r="C4481" s="1" t="str">
        <f>IF(I4481="","",IF(J4481="OUT","",IF(COUNTIF($A$2:A4481,A4481)=1,1,"")))</f>
        <v/>
      </c>
      <c r="D4481" s="1" t="str">
        <f>IF(I4481="","",IF(J4481="IN","",IF(COUNTIF($A$2:A4481,A4481)=1,1,"")))</f>
        <v/>
      </c>
      <c r="E4481" s="1" t="str">
        <f>IF(I4481="","",IF(J4481="OUT","",IF(COUNTIF(B$2:$B4481,B4481)=1,1,"")))</f>
        <v/>
      </c>
      <c r="F4481" s="1" t="str">
        <f>IF(I4481="","",IF(J4481="IN","",IF(COUNTIF($B$2:B4481,B4481)=1,1,"")))</f>
        <v/>
      </c>
      <c r="G4481" s="1" t="str">
        <f>IF(I4481="","",COUNTIF($K$1:K4481,K4481))</f>
        <v/>
      </c>
      <c r="H4481" s="1" t="str">
        <f>IF(I4481="","",COUNTIF($G$2:G4481,1))</f>
        <v/>
      </c>
    </row>
    <row r="4482" spans="1:8" x14ac:dyDescent="0.2">
      <c r="A4482" s="1" t="str">
        <f t="shared" si="140"/>
        <v/>
      </c>
      <c r="B4482" s="1" t="str">
        <f t="shared" si="141"/>
        <v/>
      </c>
      <c r="C4482" s="1" t="str">
        <f>IF(I4482="","",IF(J4482="OUT","",IF(COUNTIF($A$2:A4482,A4482)=1,1,"")))</f>
        <v/>
      </c>
      <c r="D4482" s="1" t="str">
        <f>IF(I4482="","",IF(J4482="IN","",IF(COUNTIF($A$2:A4482,A4482)=1,1,"")))</f>
        <v/>
      </c>
      <c r="E4482" s="1" t="str">
        <f>IF(I4482="","",IF(J4482="OUT","",IF(COUNTIF(B$2:$B4482,B4482)=1,1,"")))</f>
        <v/>
      </c>
      <c r="F4482" s="1" t="str">
        <f>IF(I4482="","",IF(J4482="IN","",IF(COUNTIF($B$2:B4482,B4482)=1,1,"")))</f>
        <v/>
      </c>
      <c r="G4482" s="1" t="str">
        <f>IF(I4482="","",COUNTIF($K$1:K4482,K4482))</f>
        <v/>
      </c>
      <c r="H4482" s="1" t="str">
        <f>IF(I4482="","",COUNTIF($G$2:G4482,1))</f>
        <v/>
      </c>
    </row>
    <row r="4483" spans="1:8" x14ac:dyDescent="0.2">
      <c r="A4483" s="1" t="str">
        <f t="shared" si="140"/>
        <v/>
      </c>
      <c r="B4483" s="1" t="str">
        <f t="shared" si="141"/>
        <v/>
      </c>
      <c r="C4483" s="1" t="str">
        <f>IF(I4483="","",IF(J4483="OUT","",IF(COUNTIF($A$2:A4483,A4483)=1,1,"")))</f>
        <v/>
      </c>
      <c r="D4483" s="1" t="str">
        <f>IF(I4483="","",IF(J4483="IN","",IF(COUNTIF($A$2:A4483,A4483)=1,1,"")))</f>
        <v/>
      </c>
      <c r="E4483" s="1" t="str">
        <f>IF(I4483="","",IF(J4483="OUT","",IF(COUNTIF(B$2:$B4483,B4483)=1,1,"")))</f>
        <v/>
      </c>
      <c r="F4483" s="1" t="str">
        <f>IF(I4483="","",IF(J4483="IN","",IF(COUNTIF($B$2:B4483,B4483)=1,1,"")))</f>
        <v/>
      </c>
      <c r="G4483" s="1" t="str">
        <f>IF(I4483="","",COUNTIF($K$1:K4483,K4483))</f>
        <v/>
      </c>
      <c r="H4483" s="1" t="str">
        <f>IF(I4483="","",COUNTIF($G$2:G4483,1))</f>
        <v/>
      </c>
    </row>
    <row r="4484" spans="1:8" x14ac:dyDescent="0.2">
      <c r="A4484" s="1" t="str">
        <f t="shared" si="140"/>
        <v/>
      </c>
      <c r="B4484" s="1" t="str">
        <f t="shared" si="141"/>
        <v/>
      </c>
      <c r="C4484" s="1" t="str">
        <f>IF(I4484="","",IF(J4484="OUT","",IF(COUNTIF($A$2:A4484,A4484)=1,1,"")))</f>
        <v/>
      </c>
      <c r="D4484" s="1" t="str">
        <f>IF(I4484="","",IF(J4484="IN","",IF(COUNTIF($A$2:A4484,A4484)=1,1,"")))</f>
        <v/>
      </c>
      <c r="E4484" s="1" t="str">
        <f>IF(I4484="","",IF(J4484="OUT","",IF(COUNTIF(B$2:$B4484,B4484)=1,1,"")))</f>
        <v/>
      </c>
      <c r="F4484" s="1" t="str">
        <f>IF(I4484="","",IF(J4484="IN","",IF(COUNTIF($B$2:B4484,B4484)=1,1,"")))</f>
        <v/>
      </c>
      <c r="G4484" s="1" t="str">
        <f>IF(I4484="","",COUNTIF($K$1:K4484,K4484))</f>
        <v/>
      </c>
      <c r="H4484" s="1" t="str">
        <f>IF(I4484="","",COUNTIF($G$2:G4484,1))</f>
        <v/>
      </c>
    </row>
    <row r="4485" spans="1:8" x14ac:dyDescent="0.2">
      <c r="A4485" s="1" t="str">
        <f t="shared" si="140"/>
        <v/>
      </c>
      <c r="B4485" s="1" t="str">
        <f t="shared" si="141"/>
        <v/>
      </c>
      <c r="C4485" s="1" t="str">
        <f>IF(I4485="","",IF(J4485="OUT","",IF(COUNTIF($A$2:A4485,A4485)=1,1,"")))</f>
        <v/>
      </c>
      <c r="D4485" s="1" t="str">
        <f>IF(I4485="","",IF(J4485="IN","",IF(COUNTIF($A$2:A4485,A4485)=1,1,"")))</f>
        <v/>
      </c>
      <c r="E4485" s="1" t="str">
        <f>IF(I4485="","",IF(J4485="OUT","",IF(COUNTIF(B$2:$B4485,B4485)=1,1,"")))</f>
        <v/>
      </c>
      <c r="F4485" s="1" t="str">
        <f>IF(I4485="","",IF(J4485="IN","",IF(COUNTIF($B$2:B4485,B4485)=1,1,"")))</f>
        <v/>
      </c>
      <c r="G4485" s="1" t="str">
        <f>IF(I4485="","",COUNTIF($K$1:K4485,K4485))</f>
        <v/>
      </c>
      <c r="H4485" s="1" t="str">
        <f>IF(I4485="","",COUNTIF($G$2:G4485,1))</f>
        <v/>
      </c>
    </row>
    <row r="4486" spans="1:8" x14ac:dyDescent="0.2">
      <c r="A4486" s="1" t="str">
        <f t="shared" si="140"/>
        <v/>
      </c>
      <c r="B4486" s="1" t="str">
        <f t="shared" si="141"/>
        <v/>
      </c>
      <c r="C4486" s="1" t="str">
        <f>IF(I4486="","",IF(J4486="OUT","",IF(COUNTIF($A$2:A4486,A4486)=1,1,"")))</f>
        <v/>
      </c>
      <c r="D4486" s="1" t="str">
        <f>IF(I4486="","",IF(J4486="IN","",IF(COUNTIF($A$2:A4486,A4486)=1,1,"")))</f>
        <v/>
      </c>
      <c r="E4486" s="1" t="str">
        <f>IF(I4486="","",IF(J4486="OUT","",IF(COUNTIF(B$2:$B4486,B4486)=1,1,"")))</f>
        <v/>
      </c>
      <c r="F4486" s="1" t="str">
        <f>IF(I4486="","",IF(J4486="IN","",IF(COUNTIF($B$2:B4486,B4486)=1,1,"")))</f>
        <v/>
      </c>
      <c r="G4486" s="1" t="str">
        <f>IF(I4486="","",COUNTIF($K$1:K4486,K4486))</f>
        <v/>
      </c>
      <c r="H4486" s="1" t="str">
        <f>IF(I4486="","",COUNTIF($G$2:G4486,1))</f>
        <v/>
      </c>
    </row>
    <row r="4487" spans="1:8" x14ac:dyDescent="0.2">
      <c r="A4487" s="1" t="str">
        <f t="shared" si="140"/>
        <v/>
      </c>
      <c r="B4487" s="1" t="str">
        <f t="shared" si="141"/>
        <v/>
      </c>
      <c r="C4487" s="1" t="str">
        <f>IF(I4487="","",IF(J4487="OUT","",IF(COUNTIF($A$2:A4487,A4487)=1,1,"")))</f>
        <v/>
      </c>
      <c r="D4487" s="1" t="str">
        <f>IF(I4487="","",IF(J4487="IN","",IF(COUNTIF($A$2:A4487,A4487)=1,1,"")))</f>
        <v/>
      </c>
      <c r="E4487" s="1" t="str">
        <f>IF(I4487="","",IF(J4487="OUT","",IF(COUNTIF(B$2:$B4487,B4487)=1,1,"")))</f>
        <v/>
      </c>
      <c r="F4487" s="1" t="str">
        <f>IF(I4487="","",IF(J4487="IN","",IF(COUNTIF($B$2:B4487,B4487)=1,1,"")))</f>
        <v/>
      </c>
      <c r="G4487" s="1" t="str">
        <f>IF(I4487="","",COUNTIF($K$1:K4487,K4487))</f>
        <v/>
      </c>
      <c r="H4487" s="1" t="str">
        <f>IF(I4487="","",COUNTIF($G$2:G4487,1))</f>
        <v/>
      </c>
    </row>
    <row r="4488" spans="1:8" x14ac:dyDescent="0.2">
      <c r="A4488" s="1" t="str">
        <f t="shared" si="140"/>
        <v/>
      </c>
      <c r="B4488" s="1" t="str">
        <f t="shared" si="141"/>
        <v/>
      </c>
      <c r="C4488" s="1" t="str">
        <f>IF(I4488="","",IF(J4488="OUT","",IF(COUNTIF($A$2:A4488,A4488)=1,1,"")))</f>
        <v/>
      </c>
      <c r="D4488" s="1" t="str">
        <f>IF(I4488="","",IF(J4488="IN","",IF(COUNTIF($A$2:A4488,A4488)=1,1,"")))</f>
        <v/>
      </c>
      <c r="E4488" s="1" t="str">
        <f>IF(I4488="","",IF(J4488="OUT","",IF(COUNTIF(B$2:$B4488,B4488)=1,1,"")))</f>
        <v/>
      </c>
      <c r="F4488" s="1" t="str">
        <f>IF(I4488="","",IF(J4488="IN","",IF(COUNTIF($B$2:B4488,B4488)=1,1,"")))</f>
        <v/>
      </c>
      <c r="G4488" s="1" t="str">
        <f>IF(I4488="","",COUNTIF($K$1:K4488,K4488))</f>
        <v/>
      </c>
      <c r="H4488" s="1" t="str">
        <f>IF(I4488="","",COUNTIF($G$2:G4488,1))</f>
        <v/>
      </c>
    </row>
    <row r="4489" spans="1:8" x14ac:dyDescent="0.2">
      <c r="A4489" s="1" t="str">
        <f t="shared" si="140"/>
        <v/>
      </c>
      <c r="B4489" s="1" t="str">
        <f t="shared" si="141"/>
        <v/>
      </c>
      <c r="C4489" s="1" t="str">
        <f>IF(I4489="","",IF(J4489="OUT","",IF(COUNTIF($A$2:A4489,A4489)=1,1,"")))</f>
        <v/>
      </c>
      <c r="D4489" s="1" t="str">
        <f>IF(I4489="","",IF(J4489="IN","",IF(COUNTIF($A$2:A4489,A4489)=1,1,"")))</f>
        <v/>
      </c>
      <c r="E4489" s="1" t="str">
        <f>IF(I4489="","",IF(J4489="OUT","",IF(COUNTIF(B$2:$B4489,B4489)=1,1,"")))</f>
        <v/>
      </c>
      <c r="F4489" s="1" t="str">
        <f>IF(I4489="","",IF(J4489="IN","",IF(COUNTIF($B$2:B4489,B4489)=1,1,"")))</f>
        <v/>
      </c>
      <c r="G4489" s="1" t="str">
        <f>IF(I4489="","",COUNTIF($K$1:K4489,K4489))</f>
        <v/>
      </c>
      <c r="H4489" s="1" t="str">
        <f>IF(I4489="","",COUNTIF($G$2:G4489,1))</f>
        <v/>
      </c>
    </row>
    <row r="4490" spans="1:8" x14ac:dyDescent="0.2">
      <c r="A4490" s="1" t="str">
        <f t="shared" si="140"/>
        <v/>
      </c>
      <c r="B4490" s="1" t="str">
        <f t="shared" si="141"/>
        <v/>
      </c>
      <c r="C4490" s="1" t="str">
        <f>IF(I4490="","",IF(J4490="OUT","",IF(COUNTIF($A$2:A4490,A4490)=1,1,"")))</f>
        <v/>
      </c>
      <c r="D4490" s="1" t="str">
        <f>IF(I4490="","",IF(J4490="IN","",IF(COUNTIF($A$2:A4490,A4490)=1,1,"")))</f>
        <v/>
      </c>
      <c r="E4490" s="1" t="str">
        <f>IF(I4490="","",IF(J4490="OUT","",IF(COUNTIF(B$2:$B4490,B4490)=1,1,"")))</f>
        <v/>
      </c>
      <c r="F4490" s="1" t="str">
        <f>IF(I4490="","",IF(J4490="IN","",IF(COUNTIF($B$2:B4490,B4490)=1,1,"")))</f>
        <v/>
      </c>
      <c r="G4490" s="1" t="str">
        <f>IF(I4490="","",COUNTIF($K$1:K4490,K4490))</f>
        <v/>
      </c>
      <c r="H4490" s="1" t="str">
        <f>IF(I4490="","",COUNTIF($G$2:G4490,1))</f>
        <v/>
      </c>
    </row>
    <row r="4491" spans="1:8" x14ac:dyDescent="0.2">
      <c r="A4491" s="1" t="str">
        <f t="shared" si="140"/>
        <v/>
      </c>
      <c r="B4491" s="1" t="str">
        <f t="shared" si="141"/>
        <v/>
      </c>
      <c r="C4491" s="1" t="str">
        <f>IF(I4491="","",IF(J4491="OUT","",IF(COUNTIF($A$2:A4491,A4491)=1,1,"")))</f>
        <v/>
      </c>
      <c r="D4491" s="1" t="str">
        <f>IF(I4491="","",IF(J4491="IN","",IF(COUNTIF($A$2:A4491,A4491)=1,1,"")))</f>
        <v/>
      </c>
      <c r="E4491" s="1" t="str">
        <f>IF(I4491="","",IF(J4491="OUT","",IF(COUNTIF(B$2:$B4491,B4491)=1,1,"")))</f>
        <v/>
      </c>
      <c r="F4491" s="1" t="str">
        <f>IF(I4491="","",IF(J4491="IN","",IF(COUNTIF($B$2:B4491,B4491)=1,1,"")))</f>
        <v/>
      </c>
      <c r="G4491" s="1" t="str">
        <f>IF(I4491="","",COUNTIF($K$1:K4491,K4491))</f>
        <v/>
      </c>
      <c r="H4491" s="1" t="str">
        <f>IF(I4491="","",COUNTIF($G$2:G4491,1))</f>
        <v/>
      </c>
    </row>
    <row r="4492" spans="1:8" x14ac:dyDescent="0.2">
      <c r="A4492" s="1" t="str">
        <f t="shared" si="140"/>
        <v/>
      </c>
      <c r="B4492" s="1" t="str">
        <f t="shared" si="141"/>
        <v/>
      </c>
      <c r="C4492" s="1" t="str">
        <f>IF(I4492="","",IF(J4492="OUT","",IF(COUNTIF($A$2:A4492,A4492)=1,1,"")))</f>
        <v/>
      </c>
      <c r="D4492" s="1" t="str">
        <f>IF(I4492="","",IF(J4492="IN","",IF(COUNTIF($A$2:A4492,A4492)=1,1,"")))</f>
        <v/>
      </c>
      <c r="E4492" s="1" t="str">
        <f>IF(I4492="","",IF(J4492="OUT","",IF(COUNTIF(B$2:$B4492,B4492)=1,1,"")))</f>
        <v/>
      </c>
      <c r="F4492" s="1" t="str">
        <f>IF(I4492="","",IF(J4492="IN","",IF(COUNTIF($B$2:B4492,B4492)=1,1,"")))</f>
        <v/>
      </c>
      <c r="G4492" s="1" t="str">
        <f>IF(I4492="","",COUNTIF($K$1:K4492,K4492))</f>
        <v/>
      </c>
      <c r="H4492" s="1" t="str">
        <f>IF(I4492="","",COUNTIF($G$2:G4492,1))</f>
        <v/>
      </c>
    </row>
    <row r="4493" spans="1:8" x14ac:dyDescent="0.2">
      <c r="A4493" s="1" t="str">
        <f t="shared" si="140"/>
        <v/>
      </c>
      <c r="B4493" s="1" t="str">
        <f t="shared" si="141"/>
        <v/>
      </c>
      <c r="C4493" s="1" t="str">
        <f>IF(I4493="","",IF(J4493="OUT","",IF(COUNTIF($A$2:A4493,A4493)=1,1,"")))</f>
        <v/>
      </c>
      <c r="D4493" s="1" t="str">
        <f>IF(I4493="","",IF(J4493="IN","",IF(COUNTIF($A$2:A4493,A4493)=1,1,"")))</f>
        <v/>
      </c>
      <c r="E4493" s="1" t="str">
        <f>IF(I4493="","",IF(J4493="OUT","",IF(COUNTIF(B$2:$B4493,B4493)=1,1,"")))</f>
        <v/>
      </c>
      <c r="F4493" s="1" t="str">
        <f>IF(I4493="","",IF(J4493="IN","",IF(COUNTIF($B$2:B4493,B4493)=1,1,"")))</f>
        <v/>
      </c>
      <c r="G4493" s="1" t="str">
        <f>IF(I4493="","",COUNTIF($K$1:K4493,K4493))</f>
        <v/>
      </c>
      <c r="H4493" s="1" t="str">
        <f>IF(I4493="","",COUNTIF($G$2:G4493,1))</f>
        <v/>
      </c>
    </row>
    <row r="4494" spans="1:8" x14ac:dyDescent="0.2">
      <c r="A4494" s="1" t="str">
        <f t="shared" si="140"/>
        <v/>
      </c>
      <c r="B4494" s="1" t="str">
        <f t="shared" si="141"/>
        <v/>
      </c>
      <c r="C4494" s="1" t="str">
        <f>IF(I4494="","",IF(J4494="OUT","",IF(COUNTIF($A$2:A4494,A4494)=1,1,"")))</f>
        <v/>
      </c>
      <c r="D4494" s="1" t="str">
        <f>IF(I4494="","",IF(J4494="IN","",IF(COUNTIF($A$2:A4494,A4494)=1,1,"")))</f>
        <v/>
      </c>
      <c r="E4494" s="1" t="str">
        <f>IF(I4494="","",IF(J4494="OUT","",IF(COUNTIF(B$2:$B4494,B4494)=1,1,"")))</f>
        <v/>
      </c>
      <c r="F4494" s="1" t="str">
        <f>IF(I4494="","",IF(J4494="IN","",IF(COUNTIF($B$2:B4494,B4494)=1,1,"")))</f>
        <v/>
      </c>
      <c r="G4494" s="1" t="str">
        <f>IF(I4494="","",COUNTIF($K$1:K4494,K4494))</f>
        <v/>
      </c>
      <c r="H4494" s="1" t="str">
        <f>IF(I4494="","",COUNTIF($G$2:G4494,1))</f>
        <v/>
      </c>
    </row>
    <row r="4495" spans="1:8" x14ac:dyDescent="0.2">
      <c r="A4495" s="1" t="str">
        <f t="shared" si="140"/>
        <v/>
      </c>
      <c r="B4495" s="1" t="str">
        <f t="shared" si="141"/>
        <v/>
      </c>
      <c r="C4495" s="1" t="str">
        <f>IF(I4495="","",IF(J4495="OUT","",IF(COUNTIF($A$2:A4495,A4495)=1,1,"")))</f>
        <v/>
      </c>
      <c r="D4495" s="1" t="str">
        <f>IF(I4495="","",IF(J4495="IN","",IF(COUNTIF($A$2:A4495,A4495)=1,1,"")))</f>
        <v/>
      </c>
      <c r="E4495" s="1" t="str">
        <f>IF(I4495="","",IF(J4495="OUT","",IF(COUNTIF(B$2:$B4495,B4495)=1,1,"")))</f>
        <v/>
      </c>
      <c r="F4495" s="1" t="str">
        <f>IF(I4495="","",IF(J4495="IN","",IF(COUNTIF($B$2:B4495,B4495)=1,1,"")))</f>
        <v/>
      </c>
      <c r="G4495" s="1" t="str">
        <f>IF(I4495="","",COUNTIF($K$1:K4495,K4495))</f>
        <v/>
      </c>
      <c r="H4495" s="1" t="str">
        <f>IF(I4495="","",COUNTIF($G$2:G4495,1))</f>
        <v/>
      </c>
    </row>
    <row r="4496" spans="1:8" x14ac:dyDescent="0.2">
      <c r="A4496" s="1" t="str">
        <f t="shared" si="140"/>
        <v/>
      </c>
      <c r="B4496" s="1" t="str">
        <f t="shared" si="141"/>
        <v/>
      </c>
      <c r="C4496" s="1" t="str">
        <f>IF(I4496="","",IF(J4496="OUT","",IF(COUNTIF($A$2:A4496,A4496)=1,1,"")))</f>
        <v/>
      </c>
      <c r="D4496" s="1" t="str">
        <f>IF(I4496="","",IF(J4496="IN","",IF(COUNTIF($A$2:A4496,A4496)=1,1,"")))</f>
        <v/>
      </c>
      <c r="E4496" s="1" t="str">
        <f>IF(I4496="","",IF(J4496="OUT","",IF(COUNTIF(B$2:$B4496,B4496)=1,1,"")))</f>
        <v/>
      </c>
      <c r="F4496" s="1" t="str">
        <f>IF(I4496="","",IF(J4496="IN","",IF(COUNTIF($B$2:B4496,B4496)=1,1,"")))</f>
        <v/>
      </c>
      <c r="G4496" s="1" t="str">
        <f>IF(I4496="","",COUNTIF($K$1:K4496,K4496))</f>
        <v/>
      </c>
      <c r="H4496" s="1" t="str">
        <f>IF(I4496="","",COUNTIF($G$2:G4496,1))</f>
        <v/>
      </c>
    </row>
    <row r="4497" spans="1:8" x14ac:dyDescent="0.2">
      <c r="A4497" s="1" t="str">
        <f t="shared" si="140"/>
        <v/>
      </c>
      <c r="B4497" s="1" t="str">
        <f t="shared" si="141"/>
        <v/>
      </c>
      <c r="C4497" s="1" t="str">
        <f>IF(I4497="","",IF(J4497="OUT","",IF(COUNTIF($A$2:A4497,A4497)=1,1,"")))</f>
        <v/>
      </c>
      <c r="D4497" s="1" t="str">
        <f>IF(I4497="","",IF(J4497="IN","",IF(COUNTIF($A$2:A4497,A4497)=1,1,"")))</f>
        <v/>
      </c>
      <c r="E4497" s="1" t="str">
        <f>IF(I4497="","",IF(J4497="OUT","",IF(COUNTIF(B$2:$B4497,B4497)=1,1,"")))</f>
        <v/>
      </c>
      <c r="F4497" s="1" t="str">
        <f>IF(I4497="","",IF(J4497="IN","",IF(COUNTIF($B$2:B4497,B4497)=1,1,"")))</f>
        <v/>
      </c>
      <c r="G4497" s="1" t="str">
        <f>IF(I4497="","",COUNTIF($K$1:K4497,K4497))</f>
        <v/>
      </c>
      <c r="H4497" s="1" t="str">
        <f>IF(I4497="","",COUNTIF($G$2:G4497,1))</f>
        <v/>
      </c>
    </row>
    <row r="4498" spans="1:8" x14ac:dyDescent="0.2">
      <c r="A4498" s="1" t="str">
        <f t="shared" si="140"/>
        <v/>
      </c>
      <c r="B4498" s="1" t="str">
        <f t="shared" si="141"/>
        <v/>
      </c>
      <c r="C4498" s="1" t="str">
        <f>IF(I4498="","",IF(J4498="OUT","",IF(COUNTIF($A$2:A4498,A4498)=1,1,"")))</f>
        <v/>
      </c>
      <c r="D4498" s="1" t="str">
        <f>IF(I4498="","",IF(J4498="IN","",IF(COUNTIF($A$2:A4498,A4498)=1,1,"")))</f>
        <v/>
      </c>
      <c r="E4498" s="1" t="str">
        <f>IF(I4498="","",IF(J4498="OUT","",IF(COUNTIF(B$2:$B4498,B4498)=1,1,"")))</f>
        <v/>
      </c>
      <c r="F4498" s="1" t="str">
        <f>IF(I4498="","",IF(J4498="IN","",IF(COUNTIF($B$2:B4498,B4498)=1,1,"")))</f>
        <v/>
      </c>
      <c r="G4498" s="1" t="str">
        <f>IF(I4498="","",COUNTIF($K$1:K4498,K4498))</f>
        <v/>
      </c>
      <c r="H4498" s="1" t="str">
        <f>IF(I4498="","",COUNTIF($G$2:G4498,1))</f>
        <v/>
      </c>
    </row>
    <row r="4499" spans="1:8" x14ac:dyDescent="0.2">
      <c r="A4499" s="1" t="str">
        <f t="shared" si="140"/>
        <v/>
      </c>
      <c r="B4499" s="1" t="str">
        <f t="shared" si="141"/>
        <v/>
      </c>
      <c r="C4499" s="1" t="str">
        <f>IF(I4499="","",IF(J4499="OUT","",IF(COUNTIF($A$2:A4499,A4499)=1,1,"")))</f>
        <v/>
      </c>
      <c r="D4499" s="1" t="str">
        <f>IF(I4499="","",IF(J4499="IN","",IF(COUNTIF($A$2:A4499,A4499)=1,1,"")))</f>
        <v/>
      </c>
      <c r="E4499" s="1" t="str">
        <f>IF(I4499="","",IF(J4499="OUT","",IF(COUNTIF(B$2:$B4499,B4499)=1,1,"")))</f>
        <v/>
      </c>
      <c r="F4499" s="1" t="str">
        <f>IF(I4499="","",IF(J4499="IN","",IF(COUNTIF($B$2:B4499,B4499)=1,1,"")))</f>
        <v/>
      </c>
      <c r="G4499" s="1" t="str">
        <f>IF(I4499="","",COUNTIF($K$1:K4499,K4499))</f>
        <v/>
      </c>
      <c r="H4499" s="1" t="str">
        <f>IF(I4499="","",COUNTIF($G$2:G4499,1))</f>
        <v/>
      </c>
    </row>
    <row r="4500" spans="1:8" x14ac:dyDescent="0.2">
      <c r="A4500" s="1" t="str">
        <f t="shared" si="140"/>
        <v/>
      </c>
      <c r="B4500" s="1" t="str">
        <f t="shared" si="141"/>
        <v/>
      </c>
      <c r="C4500" s="1" t="str">
        <f>IF(I4500="","",IF(J4500="OUT","",IF(COUNTIF($A$2:A4500,A4500)=1,1,"")))</f>
        <v/>
      </c>
      <c r="D4500" s="1" t="str">
        <f>IF(I4500="","",IF(J4500="IN","",IF(COUNTIF($A$2:A4500,A4500)=1,1,"")))</f>
        <v/>
      </c>
      <c r="E4500" s="1" t="str">
        <f>IF(I4500="","",IF(J4500="OUT","",IF(COUNTIF(B$2:$B4500,B4500)=1,1,"")))</f>
        <v/>
      </c>
      <c r="F4500" s="1" t="str">
        <f>IF(I4500="","",IF(J4500="IN","",IF(COUNTIF($B$2:B4500,B4500)=1,1,"")))</f>
        <v/>
      </c>
      <c r="G4500" s="1" t="str">
        <f>IF(I4500="","",COUNTIF($K$1:K4500,K4500))</f>
        <v/>
      </c>
      <c r="H4500" s="1" t="str">
        <f>IF(I4500="","",COUNTIF($G$2:G4500,1))</f>
        <v/>
      </c>
    </row>
    <row r="4501" spans="1:8" x14ac:dyDescent="0.2">
      <c r="A4501" s="1" t="str">
        <f t="shared" si="140"/>
        <v/>
      </c>
      <c r="B4501" s="1" t="str">
        <f t="shared" si="141"/>
        <v/>
      </c>
      <c r="C4501" s="1" t="str">
        <f>IF(I4501="","",IF(J4501="OUT","",IF(COUNTIF($A$2:A4501,A4501)=1,1,"")))</f>
        <v/>
      </c>
      <c r="D4501" s="1" t="str">
        <f>IF(I4501="","",IF(J4501="IN","",IF(COUNTIF($A$2:A4501,A4501)=1,1,"")))</f>
        <v/>
      </c>
      <c r="E4501" s="1" t="str">
        <f>IF(I4501="","",IF(J4501="OUT","",IF(COUNTIF(B$2:$B4501,B4501)=1,1,"")))</f>
        <v/>
      </c>
      <c r="F4501" s="1" t="str">
        <f>IF(I4501="","",IF(J4501="IN","",IF(COUNTIF($B$2:B4501,B4501)=1,1,"")))</f>
        <v/>
      </c>
      <c r="G4501" s="1" t="str">
        <f>IF(I4501="","",COUNTIF($K$1:K4501,K4501))</f>
        <v/>
      </c>
      <c r="H4501" s="1" t="str">
        <f>IF(I4501="","",COUNTIF($G$2:G4501,1))</f>
        <v/>
      </c>
    </row>
    <row r="4502" spans="1:8" x14ac:dyDescent="0.2">
      <c r="A4502" s="1" t="str">
        <f t="shared" si="140"/>
        <v/>
      </c>
      <c r="B4502" s="1" t="str">
        <f t="shared" si="141"/>
        <v/>
      </c>
      <c r="C4502" s="1" t="str">
        <f>IF(I4502="","",IF(J4502="OUT","",IF(COUNTIF($A$2:A4502,A4502)=1,1,"")))</f>
        <v/>
      </c>
      <c r="D4502" s="1" t="str">
        <f>IF(I4502="","",IF(J4502="IN","",IF(COUNTIF($A$2:A4502,A4502)=1,1,"")))</f>
        <v/>
      </c>
      <c r="E4502" s="1" t="str">
        <f>IF(I4502="","",IF(J4502="OUT","",IF(COUNTIF(B$2:$B4502,B4502)=1,1,"")))</f>
        <v/>
      </c>
      <c r="F4502" s="1" t="str">
        <f>IF(I4502="","",IF(J4502="IN","",IF(COUNTIF($B$2:B4502,B4502)=1,1,"")))</f>
        <v/>
      </c>
      <c r="G4502" s="1" t="str">
        <f>IF(I4502="","",COUNTIF($K$1:K4502,K4502))</f>
        <v/>
      </c>
      <c r="H4502" s="1" t="str">
        <f>IF(I4502="","",COUNTIF($G$2:G4502,1))</f>
        <v/>
      </c>
    </row>
    <row r="4503" spans="1:8" x14ac:dyDescent="0.2">
      <c r="A4503" s="1" t="str">
        <f t="shared" si="140"/>
        <v/>
      </c>
      <c r="B4503" s="1" t="str">
        <f t="shared" si="141"/>
        <v/>
      </c>
      <c r="C4503" s="1" t="str">
        <f>IF(I4503="","",IF(J4503="OUT","",IF(COUNTIF($A$2:A4503,A4503)=1,1,"")))</f>
        <v/>
      </c>
      <c r="D4503" s="1" t="str">
        <f>IF(I4503="","",IF(J4503="IN","",IF(COUNTIF($A$2:A4503,A4503)=1,1,"")))</f>
        <v/>
      </c>
      <c r="E4503" s="1" t="str">
        <f>IF(I4503="","",IF(J4503="OUT","",IF(COUNTIF(B$2:$B4503,B4503)=1,1,"")))</f>
        <v/>
      </c>
      <c r="F4503" s="1" t="str">
        <f>IF(I4503="","",IF(J4503="IN","",IF(COUNTIF($B$2:B4503,B4503)=1,1,"")))</f>
        <v/>
      </c>
      <c r="G4503" s="1" t="str">
        <f>IF(I4503="","",COUNTIF($K$1:K4503,K4503))</f>
        <v/>
      </c>
      <c r="H4503" s="1" t="str">
        <f>IF(I4503="","",COUNTIF($G$2:G4503,1))</f>
        <v/>
      </c>
    </row>
    <row r="4504" spans="1:8" x14ac:dyDescent="0.2">
      <c r="A4504" s="1" t="str">
        <f t="shared" si="140"/>
        <v/>
      </c>
      <c r="B4504" s="1" t="str">
        <f t="shared" si="141"/>
        <v/>
      </c>
      <c r="C4504" s="1" t="str">
        <f>IF(I4504="","",IF(J4504="OUT","",IF(COUNTIF($A$2:A4504,A4504)=1,1,"")))</f>
        <v/>
      </c>
      <c r="D4504" s="1" t="str">
        <f>IF(I4504="","",IF(J4504="IN","",IF(COUNTIF($A$2:A4504,A4504)=1,1,"")))</f>
        <v/>
      </c>
      <c r="E4504" s="1" t="str">
        <f>IF(I4504="","",IF(J4504="OUT","",IF(COUNTIF(B$2:$B4504,B4504)=1,1,"")))</f>
        <v/>
      </c>
      <c r="F4504" s="1" t="str">
        <f>IF(I4504="","",IF(J4504="IN","",IF(COUNTIF($B$2:B4504,B4504)=1,1,"")))</f>
        <v/>
      </c>
      <c r="G4504" s="1" t="str">
        <f>IF(I4504="","",COUNTIF($K$1:K4504,K4504))</f>
        <v/>
      </c>
      <c r="H4504" s="1" t="str">
        <f>IF(I4504="","",COUNTIF($G$2:G4504,1))</f>
        <v/>
      </c>
    </row>
    <row r="4505" spans="1:8" x14ac:dyDescent="0.2">
      <c r="A4505" s="1" t="str">
        <f t="shared" si="140"/>
        <v/>
      </c>
      <c r="B4505" s="1" t="str">
        <f t="shared" si="141"/>
        <v/>
      </c>
      <c r="C4505" s="1" t="str">
        <f>IF(I4505="","",IF(J4505="OUT","",IF(COUNTIF($A$2:A4505,A4505)=1,1,"")))</f>
        <v/>
      </c>
      <c r="D4505" s="1" t="str">
        <f>IF(I4505="","",IF(J4505="IN","",IF(COUNTIF($A$2:A4505,A4505)=1,1,"")))</f>
        <v/>
      </c>
      <c r="E4505" s="1" t="str">
        <f>IF(I4505="","",IF(J4505="OUT","",IF(COUNTIF(B$2:$B4505,B4505)=1,1,"")))</f>
        <v/>
      </c>
      <c r="F4505" s="1" t="str">
        <f>IF(I4505="","",IF(J4505="IN","",IF(COUNTIF($B$2:B4505,B4505)=1,1,"")))</f>
        <v/>
      </c>
      <c r="G4505" s="1" t="str">
        <f>IF(I4505="","",COUNTIF($K$1:K4505,K4505))</f>
        <v/>
      </c>
      <c r="H4505" s="1" t="str">
        <f>IF(I4505="","",COUNTIF($G$2:G4505,1))</f>
        <v/>
      </c>
    </row>
    <row r="4506" spans="1:8" x14ac:dyDescent="0.2">
      <c r="A4506" s="1" t="str">
        <f t="shared" si="140"/>
        <v/>
      </c>
      <c r="B4506" s="1" t="str">
        <f t="shared" si="141"/>
        <v/>
      </c>
      <c r="C4506" s="1" t="str">
        <f>IF(I4506="","",IF(J4506="OUT","",IF(COUNTIF($A$2:A4506,A4506)=1,1,"")))</f>
        <v/>
      </c>
      <c r="D4506" s="1" t="str">
        <f>IF(I4506="","",IF(J4506="IN","",IF(COUNTIF($A$2:A4506,A4506)=1,1,"")))</f>
        <v/>
      </c>
      <c r="E4506" s="1" t="str">
        <f>IF(I4506="","",IF(J4506="OUT","",IF(COUNTIF(B$2:$B4506,B4506)=1,1,"")))</f>
        <v/>
      </c>
      <c r="F4506" s="1" t="str">
        <f>IF(I4506="","",IF(J4506="IN","",IF(COUNTIF($B$2:B4506,B4506)=1,1,"")))</f>
        <v/>
      </c>
      <c r="G4506" s="1" t="str">
        <f>IF(I4506="","",COUNTIF($K$1:K4506,K4506))</f>
        <v/>
      </c>
      <c r="H4506" s="1" t="str">
        <f>IF(I4506="","",COUNTIF($G$2:G4506,1))</f>
        <v/>
      </c>
    </row>
    <row r="4507" spans="1:8" x14ac:dyDescent="0.2">
      <c r="A4507" s="1" t="str">
        <f t="shared" si="140"/>
        <v/>
      </c>
      <c r="B4507" s="1" t="str">
        <f t="shared" si="141"/>
        <v/>
      </c>
      <c r="C4507" s="1" t="str">
        <f>IF(I4507="","",IF(J4507="OUT","",IF(COUNTIF($A$2:A4507,A4507)=1,1,"")))</f>
        <v/>
      </c>
      <c r="D4507" s="1" t="str">
        <f>IF(I4507="","",IF(J4507="IN","",IF(COUNTIF($A$2:A4507,A4507)=1,1,"")))</f>
        <v/>
      </c>
      <c r="E4507" s="1" t="str">
        <f>IF(I4507="","",IF(J4507="OUT","",IF(COUNTIF(B$2:$B4507,B4507)=1,1,"")))</f>
        <v/>
      </c>
      <c r="F4507" s="1" t="str">
        <f>IF(I4507="","",IF(J4507="IN","",IF(COUNTIF($B$2:B4507,B4507)=1,1,"")))</f>
        <v/>
      </c>
      <c r="G4507" s="1" t="str">
        <f>IF(I4507="","",COUNTIF($K$1:K4507,K4507))</f>
        <v/>
      </c>
      <c r="H4507" s="1" t="str">
        <f>IF(I4507="","",COUNTIF($G$2:G4507,1))</f>
        <v/>
      </c>
    </row>
    <row r="4508" spans="1:8" x14ac:dyDescent="0.2">
      <c r="A4508" s="1" t="str">
        <f t="shared" si="140"/>
        <v/>
      </c>
      <c r="B4508" s="1" t="str">
        <f t="shared" si="141"/>
        <v/>
      </c>
      <c r="C4508" s="1" t="str">
        <f>IF(I4508="","",IF(J4508="OUT","",IF(COUNTIF($A$2:A4508,A4508)=1,1,"")))</f>
        <v/>
      </c>
      <c r="D4508" s="1" t="str">
        <f>IF(I4508="","",IF(J4508="IN","",IF(COUNTIF($A$2:A4508,A4508)=1,1,"")))</f>
        <v/>
      </c>
      <c r="E4508" s="1" t="str">
        <f>IF(I4508="","",IF(J4508="OUT","",IF(COUNTIF(B$2:$B4508,B4508)=1,1,"")))</f>
        <v/>
      </c>
      <c r="F4508" s="1" t="str">
        <f>IF(I4508="","",IF(J4508="IN","",IF(COUNTIF($B$2:B4508,B4508)=1,1,"")))</f>
        <v/>
      </c>
      <c r="G4508" s="1" t="str">
        <f>IF(I4508="","",COUNTIF($K$1:K4508,K4508))</f>
        <v/>
      </c>
      <c r="H4508" s="1" t="str">
        <f>IF(I4508="","",COUNTIF($G$2:G4508,1))</f>
        <v/>
      </c>
    </row>
    <row r="4509" spans="1:8" x14ac:dyDescent="0.2">
      <c r="A4509" s="1" t="str">
        <f t="shared" si="140"/>
        <v/>
      </c>
      <c r="B4509" s="1" t="str">
        <f t="shared" si="141"/>
        <v/>
      </c>
      <c r="C4509" s="1" t="str">
        <f>IF(I4509="","",IF(J4509="OUT","",IF(COUNTIF($A$2:A4509,A4509)=1,1,"")))</f>
        <v/>
      </c>
      <c r="D4509" s="1" t="str">
        <f>IF(I4509="","",IF(J4509="IN","",IF(COUNTIF($A$2:A4509,A4509)=1,1,"")))</f>
        <v/>
      </c>
      <c r="E4509" s="1" t="str">
        <f>IF(I4509="","",IF(J4509="OUT","",IF(COUNTIF(B$2:$B4509,B4509)=1,1,"")))</f>
        <v/>
      </c>
      <c r="F4509" s="1" t="str">
        <f>IF(I4509="","",IF(J4509="IN","",IF(COUNTIF($B$2:B4509,B4509)=1,1,"")))</f>
        <v/>
      </c>
      <c r="G4509" s="1" t="str">
        <f>IF(I4509="","",COUNTIF($K$1:K4509,K4509))</f>
        <v/>
      </c>
      <c r="H4509" s="1" t="str">
        <f>IF(I4509="","",COUNTIF($G$2:G4509,1))</f>
        <v/>
      </c>
    </row>
    <row r="4510" spans="1:8" x14ac:dyDescent="0.2">
      <c r="A4510" s="1" t="str">
        <f t="shared" si="140"/>
        <v/>
      </c>
      <c r="B4510" s="1" t="str">
        <f t="shared" si="141"/>
        <v/>
      </c>
      <c r="C4510" s="1" t="str">
        <f>IF(I4510="","",IF(J4510="OUT","",IF(COUNTIF($A$2:A4510,A4510)=1,1,"")))</f>
        <v/>
      </c>
      <c r="D4510" s="1" t="str">
        <f>IF(I4510="","",IF(J4510="IN","",IF(COUNTIF($A$2:A4510,A4510)=1,1,"")))</f>
        <v/>
      </c>
      <c r="E4510" s="1" t="str">
        <f>IF(I4510="","",IF(J4510="OUT","",IF(COUNTIF(B$2:$B4510,B4510)=1,1,"")))</f>
        <v/>
      </c>
      <c r="F4510" s="1" t="str">
        <f>IF(I4510="","",IF(J4510="IN","",IF(COUNTIF($B$2:B4510,B4510)=1,1,"")))</f>
        <v/>
      </c>
      <c r="G4510" s="1" t="str">
        <f>IF(I4510="","",COUNTIF($K$1:K4510,K4510))</f>
        <v/>
      </c>
      <c r="H4510" s="1" t="str">
        <f>IF(I4510="","",COUNTIF($G$2:G4510,1))</f>
        <v/>
      </c>
    </row>
    <row r="4511" spans="1:8" x14ac:dyDescent="0.2">
      <c r="A4511" s="1" t="str">
        <f t="shared" si="140"/>
        <v/>
      </c>
      <c r="B4511" s="1" t="str">
        <f t="shared" si="141"/>
        <v/>
      </c>
      <c r="C4511" s="1" t="str">
        <f>IF(I4511="","",IF(J4511="OUT","",IF(COUNTIF($A$2:A4511,A4511)=1,1,"")))</f>
        <v/>
      </c>
      <c r="D4511" s="1" t="str">
        <f>IF(I4511="","",IF(J4511="IN","",IF(COUNTIF($A$2:A4511,A4511)=1,1,"")))</f>
        <v/>
      </c>
      <c r="E4511" s="1" t="str">
        <f>IF(I4511="","",IF(J4511="OUT","",IF(COUNTIF(B$2:$B4511,B4511)=1,1,"")))</f>
        <v/>
      </c>
      <c r="F4511" s="1" t="str">
        <f>IF(I4511="","",IF(J4511="IN","",IF(COUNTIF($B$2:B4511,B4511)=1,1,"")))</f>
        <v/>
      </c>
      <c r="G4511" s="1" t="str">
        <f>IF(I4511="","",COUNTIF($K$1:K4511,K4511))</f>
        <v/>
      </c>
      <c r="H4511" s="1" t="str">
        <f>IF(I4511="","",COUNTIF($G$2:G4511,1))</f>
        <v/>
      </c>
    </row>
    <row r="4512" spans="1:8" x14ac:dyDescent="0.2">
      <c r="A4512" s="1" t="str">
        <f t="shared" si="140"/>
        <v/>
      </c>
      <c r="B4512" s="1" t="str">
        <f t="shared" si="141"/>
        <v/>
      </c>
      <c r="C4512" s="1" t="str">
        <f>IF(I4512="","",IF(J4512="OUT","",IF(COUNTIF($A$2:A4512,A4512)=1,1,"")))</f>
        <v/>
      </c>
      <c r="D4512" s="1" t="str">
        <f>IF(I4512="","",IF(J4512="IN","",IF(COUNTIF($A$2:A4512,A4512)=1,1,"")))</f>
        <v/>
      </c>
      <c r="E4512" s="1" t="str">
        <f>IF(I4512="","",IF(J4512="OUT","",IF(COUNTIF(B$2:$B4512,B4512)=1,1,"")))</f>
        <v/>
      </c>
      <c r="F4512" s="1" t="str">
        <f>IF(I4512="","",IF(J4512="IN","",IF(COUNTIF($B$2:B4512,B4512)=1,1,"")))</f>
        <v/>
      </c>
      <c r="G4512" s="1" t="str">
        <f>IF(I4512="","",COUNTIF($K$1:K4512,K4512))</f>
        <v/>
      </c>
      <c r="H4512" s="1" t="str">
        <f>IF(I4512="","",COUNTIF($G$2:G4512,1))</f>
        <v/>
      </c>
    </row>
    <row r="4513" spans="1:8" x14ac:dyDescent="0.2">
      <c r="A4513" s="1" t="str">
        <f t="shared" si="140"/>
        <v/>
      </c>
      <c r="B4513" s="1" t="str">
        <f t="shared" si="141"/>
        <v/>
      </c>
      <c r="C4513" s="1" t="str">
        <f>IF(I4513="","",IF(J4513="OUT","",IF(COUNTIF($A$2:A4513,A4513)=1,1,"")))</f>
        <v/>
      </c>
      <c r="D4513" s="1" t="str">
        <f>IF(I4513="","",IF(J4513="IN","",IF(COUNTIF($A$2:A4513,A4513)=1,1,"")))</f>
        <v/>
      </c>
      <c r="E4513" s="1" t="str">
        <f>IF(I4513="","",IF(J4513="OUT","",IF(COUNTIF(B$2:$B4513,B4513)=1,1,"")))</f>
        <v/>
      </c>
      <c r="F4513" s="1" t="str">
        <f>IF(I4513="","",IF(J4513="IN","",IF(COUNTIF($B$2:B4513,B4513)=1,1,"")))</f>
        <v/>
      </c>
      <c r="G4513" s="1" t="str">
        <f>IF(I4513="","",COUNTIF($K$1:K4513,K4513))</f>
        <v/>
      </c>
      <c r="H4513" s="1" t="str">
        <f>IF(I4513="","",COUNTIF($G$2:G4513,1))</f>
        <v/>
      </c>
    </row>
    <row r="4514" spans="1:8" x14ac:dyDescent="0.2">
      <c r="A4514" s="1" t="str">
        <f t="shared" si="140"/>
        <v/>
      </c>
      <c r="B4514" s="1" t="str">
        <f t="shared" si="141"/>
        <v/>
      </c>
      <c r="C4514" s="1" t="str">
        <f>IF(I4514="","",IF(J4514="OUT","",IF(COUNTIF($A$2:A4514,A4514)=1,1,"")))</f>
        <v/>
      </c>
      <c r="D4514" s="1" t="str">
        <f>IF(I4514="","",IF(J4514="IN","",IF(COUNTIF($A$2:A4514,A4514)=1,1,"")))</f>
        <v/>
      </c>
      <c r="E4514" s="1" t="str">
        <f>IF(I4514="","",IF(J4514="OUT","",IF(COUNTIF(B$2:$B4514,B4514)=1,1,"")))</f>
        <v/>
      </c>
      <c r="F4514" s="1" t="str">
        <f>IF(I4514="","",IF(J4514="IN","",IF(COUNTIF($B$2:B4514,B4514)=1,1,"")))</f>
        <v/>
      </c>
      <c r="G4514" s="1" t="str">
        <f>IF(I4514="","",COUNTIF($K$1:K4514,K4514))</f>
        <v/>
      </c>
      <c r="H4514" s="1" t="str">
        <f>IF(I4514="","",COUNTIF($G$2:G4514,1))</f>
        <v/>
      </c>
    </row>
    <row r="4515" spans="1:8" x14ac:dyDescent="0.2">
      <c r="A4515" s="1" t="str">
        <f t="shared" si="140"/>
        <v/>
      </c>
      <c r="B4515" s="1" t="str">
        <f t="shared" si="141"/>
        <v/>
      </c>
      <c r="C4515" s="1" t="str">
        <f>IF(I4515="","",IF(J4515="OUT","",IF(COUNTIF($A$2:A4515,A4515)=1,1,"")))</f>
        <v/>
      </c>
      <c r="D4515" s="1" t="str">
        <f>IF(I4515="","",IF(J4515="IN","",IF(COUNTIF($A$2:A4515,A4515)=1,1,"")))</f>
        <v/>
      </c>
      <c r="E4515" s="1" t="str">
        <f>IF(I4515="","",IF(J4515="OUT","",IF(COUNTIF(B$2:$B4515,B4515)=1,1,"")))</f>
        <v/>
      </c>
      <c r="F4515" s="1" t="str">
        <f>IF(I4515="","",IF(J4515="IN","",IF(COUNTIF($B$2:B4515,B4515)=1,1,"")))</f>
        <v/>
      </c>
      <c r="G4515" s="1" t="str">
        <f>IF(I4515="","",COUNTIF($K$1:K4515,K4515))</f>
        <v/>
      </c>
      <c r="H4515" s="1" t="str">
        <f>IF(I4515="","",COUNTIF($G$2:G4515,1))</f>
        <v/>
      </c>
    </row>
    <row r="4516" spans="1:8" x14ac:dyDescent="0.2">
      <c r="A4516" s="1" t="str">
        <f t="shared" ref="A4516:A4579" si="142">IF(I4516="","",L4516&amp;"-"&amp;K4516&amp;"-"&amp;I4516&amp;"-"&amp;J4516)</f>
        <v/>
      </c>
      <c r="B4516" s="1" t="str">
        <f t="shared" ref="B4516:B4579" si="143">IF(I4516="","",L4516&amp;"-"&amp;K4516&amp;"-"&amp;J4516)</f>
        <v/>
      </c>
      <c r="C4516" s="1" t="str">
        <f>IF(I4516="","",IF(J4516="OUT","",IF(COUNTIF($A$2:A4516,A4516)=1,1,"")))</f>
        <v/>
      </c>
      <c r="D4516" s="1" t="str">
        <f>IF(I4516="","",IF(J4516="IN","",IF(COUNTIF($A$2:A4516,A4516)=1,1,"")))</f>
        <v/>
      </c>
      <c r="E4516" s="1" t="str">
        <f>IF(I4516="","",IF(J4516="OUT","",IF(COUNTIF(B$2:$B4516,B4516)=1,1,"")))</f>
        <v/>
      </c>
      <c r="F4516" s="1" t="str">
        <f>IF(I4516="","",IF(J4516="IN","",IF(COUNTIF($B$2:B4516,B4516)=1,1,"")))</f>
        <v/>
      </c>
      <c r="G4516" s="1" t="str">
        <f>IF(I4516="","",COUNTIF($K$1:K4516,K4516))</f>
        <v/>
      </c>
      <c r="H4516" s="1" t="str">
        <f>IF(I4516="","",COUNTIF($G$2:G4516,1))</f>
        <v/>
      </c>
    </row>
    <row r="4517" spans="1:8" x14ac:dyDescent="0.2">
      <c r="A4517" s="1" t="str">
        <f t="shared" si="142"/>
        <v/>
      </c>
      <c r="B4517" s="1" t="str">
        <f t="shared" si="143"/>
        <v/>
      </c>
      <c r="C4517" s="1" t="str">
        <f>IF(I4517="","",IF(J4517="OUT","",IF(COUNTIF($A$2:A4517,A4517)=1,1,"")))</f>
        <v/>
      </c>
      <c r="D4517" s="1" t="str">
        <f>IF(I4517="","",IF(J4517="IN","",IF(COUNTIF($A$2:A4517,A4517)=1,1,"")))</f>
        <v/>
      </c>
      <c r="E4517" s="1" t="str">
        <f>IF(I4517="","",IF(J4517="OUT","",IF(COUNTIF(B$2:$B4517,B4517)=1,1,"")))</f>
        <v/>
      </c>
      <c r="F4517" s="1" t="str">
        <f>IF(I4517="","",IF(J4517="IN","",IF(COUNTIF($B$2:B4517,B4517)=1,1,"")))</f>
        <v/>
      </c>
      <c r="G4517" s="1" t="str">
        <f>IF(I4517="","",COUNTIF($K$1:K4517,K4517))</f>
        <v/>
      </c>
      <c r="H4517" s="1" t="str">
        <f>IF(I4517="","",COUNTIF($G$2:G4517,1))</f>
        <v/>
      </c>
    </row>
    <row r="4518" spans="1:8" x14ac:dyDescent="0.2">
      <c r="A4518" s="1" t="str">
        <f t="shared" si="142"/>
        <v/>
      </c>
      <c r="B4518" s="1" t="str">
        <f t="shared" si="143"/>
        <v/>
      </c>
      <c r="C4518" s="1" t="str">
        <f>IF(I4518="","",IF(J4518="OUT","",IF(COUNTIF($A$2:A4518,A4518)=1,1,"")))</f>
        <v/>
      </c>
      <c r="D4518" s="1" t="str">
        <f>IF(I4518="","",IF(J4518="IN","",IF(COUNTIF($A$2:A4518,A4518)=1,1,"")))</f>
        <v/>
      </c>
      <c r="E4518" s="1" t="str">
        <f>IF(I4518="","",IF(J4518="OUT","",IF(COUNTIF(B$2:$B4518,B4518)=1,1,"")))</f>
        <v/>
      </c>
      <c r="F4518" s="1" t="str">
        <f>IF(I4518="","",IF(J4518="IN","",IF(COUNTIF($B$2:B4518,B4518)=1,1,"")))</f>
        <v/>
      </c>
      <c r="G4518" s="1" t="str">
        <f>IF(I4518="","",COUNTIF($K$1:K4518,K4518))</f>
        <v/>
      </c>
      <c r="H4518" s="1" t="str">
        <f>IF(I4518="","",COUNTIF($G$2:G4518,1))</f>
        <v/>
      </c>
    </row>
    <row r="4519" spans="1:8" x14ac:dyDescent="0.2">
      <c r="A4519" s="1" t="str">
        <f t="shared" si="142"/>
        <v/>
      </c>
      <c r="B4519" s="1" t="str">
        <f t="shared" si="143"/>
        <v/>
      </c>
      <c r="C4519" s="1" t="str">
        <f>IF(I4519="","",IF(J4519="OUT","",IF(COUNTIF($A$2:A4519,A4519)=1,1,"")))</f>
        <v/>
      </c>
      <c r="D4519" s="1" t="str">
        <f>IF(I4519="","",IF(J4519="IN","",IF(COUNTIF($A$2:A4519,A4519)=1,1,"")))</f>
        <v/>
      </c>
      <c r="E4519" s="1" t="str">
        <f>IF(I4519="","",IF(J4519="OUT","",IF(COUNTIF(B$2:$B4519,B4519)=1,1,"")))</f>
        <v/>
      </c>
      <c r="F4519" s="1" t="str">
        <f>IF(I4519="","",IF(J4519="IN","",IF(COUNTIF($B$2:B4519,B4519)=1,1,"")))</f>
        <v/>
      </c>
      <c r="G4519" s="1" t="str">
        <f>IF(I4519="","",COUNTIF($K$1:K4519,K4519))</f>
        <v/>
      </c>
      <c r="H4519" s="1" t="str">
        <f>IF(I4519="","",COUNTIF($G$2:G4519,1))</f>
        <v/>
      </c>
    </row>
    <row r="4520" spans="1:8" x14ac:dyDescent="0.2">
      <c r="A4520" s="1" t="str">
        <f t="shared" si="142"/>
        <v/>
      </c>
      <c r="B4520" s="1" t="str">
        <f t="shared" si="143"/>
        <v/>
      </c>
      <c r="C4520" s="1" t="str">
        <f>IF(I4520="","",IF(J4520="OUT","",IF(COUNTIF($A$2:A4520,A4520)=1,1,"")))</f>
        <v/>
      </c>
      <c r="D4520" s="1" t="str">
        <f>IF(I4520="","",IF(J4520="IN","",IF(COUNTIF($A$2:A4520,A4520)=1,1,"")))</f>
        <v/>
      </c>
      <c r="E4520" s="1" t="str">
        <f>IF(I4520="","",IF(J4520="OUT","",IF(COUNTIF(B$2:$B4520,B4520)=1,1,"")))</f>
        <v/>
      </c>
      <c r="F4520" s="1" t="str">
        <f>IF(I4520="","",IF(J4520="IN","",IF(COUNTIF($B$2:B4520,B4520)=1,1,"")))</f>
        <v/>
      </c>
      <c r="G4520" s="1" t="str">
        <f>IF(I4520="","",COUNTIF($K$1:K4520,K4520))</f>
        <v/>
      </c>
      <c r="H4520" s="1" t="str">
        <f>IF(I4520="","",COUNTIF($G$2:G4520,1))</f>
        <v/>
      </c>
    </row>
    <row r="4521" spans="1:8" x14ac:dyDescent="0.2">
      <c r="A4521" s="1" t="str">
        <f t="shared" si="142"/>
        <v/>
      </c>
      <c r="B4521" s="1" t="str">
        <f t="shared" si="143"/>
        <v/>
      </c>
      <c r="C4521" s="1" t="str">
        <f>IF(I4521="","",IF(J4521="OUT","",IF(COUNTIF($A$2:A4521,A4521)=1,1,"")))</f>
        <v/>
      </c>
      <c r="D4521" s="1" t="str">
        <f>IF(I4521="","",IF(J4521="IN","",IF(COUNTIF($A$2:A4521,A4521)=1,1,"")))</f>
        <v/>
      </c>
      <c r="E4521" s="1" t="str">
        <f>IF(I4521="","",IF(J4521="OUT","",IF(COUNTIF(B$2:$B4521,B4521)=1,1,"")))</f>
        <v/>
      </c>
      <c r="F4521" s="1" t="str">
        <f>IF(I4521="","",IF(J4521="IN","",IF(COUNTIF($B$2:B4521,B4521)=1,1,"")))</f>
        <v/>
      </c>
      <c r="G4521" s="1" t="str">
        <f>IF(I4521="","",COUNTIF($K$1:K4521,K4521))</f>
        <v/>
      </c>
      <c r="H4521" s="1" t="str">
        <f>IF(I4521="","",COUNTIF($G$2:G4521,1))</f>
        <v/>
      </c>
    </row>
    <row r="4522" spans="1:8" x14ac:dyDescent="0.2">
      <c r="A4522" s="1" t="str">
        <f t="shared" si="142"/>
        <v/>
      </c>
      <c r="B4522" s="1" t="str">
        <f t="shared" si="143"/>
        <v/>
      </c>
      <c r="C4522" s="1" t="str">
        <f>IF(I4522="","",IF(J4522="OUT","",IF(COUNTIF($A$2:A4522,A4522)=1,1,"")))</f>
        <v/>
      </c>
      <c r="D4522" s="1" t="str">
        <f>IF(I4522="","",IF(J4522="IN","",IF(COUNTIF($A$2:A4522,A4522)=1,1,"")))</f>
        <v/>
      </c>
      <c r="E4522" s="1" t="str">
        <f>IF(I4522="","",IF(J4522="OUT","",IF(COUNTIF(B$2:$B4522,B4522)=1,1,"")))</f>
        <v/>
      </c>
      <c r="F4522" s="1" t="str">
        <f>IF(I4522="","",IF(J4522="IN","",IF(COUNTIF($B$2:B4522,B4522)=1,1,"")))</f>
        <v/>
      </c>
      <c r="G4522" s="1" t="str">
        <f>IF(I4522="","",COUNTIF($K$1:K4522,K4522))</f>
        <v/>
      </c>
      <c r="H4522" s="1" t="str">
        <f>IF(I4522="","",COUNTIF($G$2:G4522,1))</f>
        <v/>
      </c>
    </row>
    <row r="4523" spans="1:8" x14ac:dyDescent="0.2">
      <c r="A4523" s="1" t="str">
        <f t="shared" si="142"/>
        <v/>
      </c>
      <c r="B4523" s="1" t="str">
        <f t="shared" si="143"/>
        <v/>
      </c>
      <c r="C4523" s="1" t="str">
        <f>IF(I4523="","",IF(J4523="OUT","",IF(COUNTIF($A$2:A4523,A4523)=1,1,"")))</f>
        <v/>
      </c>
      <c r="D4523" s="1" t="str">
        <f>IF(I4523="","",IF(J4523="IN","",IF(COUNTIF($A$2:A4523,A4523)=1,1,"")))</f>
        <v/>
      </c>
      <c r="E4523" s="1" t="str">
        <f>IF(I4523="","",IF(J4523="OUT","",IF(COUNTIF(B$2:$B4523,B4523)=1,1,"")))</f>
        <v/>
      </c>
      <c r="F4523" s="1" t="str">
        <f>IF(I4523="","",IF(J4523="IN","",IF(COUNTIF($B$2:B4523,B4523)=1,1,"")))</f>
        <v/>
      </c>
      <c r="G4523" s="1" t="str">
        <f>IF(I4523="","",COUNTIF($K$1:K4523,K4523))</f>
        <v/>
      </c>
      <c r="H4523" s="1" t="str">
        <f>IF(I4523="","",COUNTIF($G$2:G4523,1))</f>
        <v/>
      </c>
    </row>
    <row r="4524" spans="1:8" x14ac:dyDescent="0.2">
      <c r="A4524" s="1" t="str">
        <f t="shared" si="142"/>
        <v/>
      </c>
      <c r="B4524" s="1" t="str">
        <f t="shared" si="143"/>
        <v/>
      </c>
      <c r="C4524" s="1" t="str">
        <f>IF(I4524="","",IF(J4524="OUT","",IF(COUNTIF($A$2:A4524,A4524)=1,1,"")))</f>
        <v/>
      </c>
      <c r="D4524" s="1" t="str">
        <f>IF(I4524="","",IF(J4524="IN","",IF(COUNTIF($A$2:A4524,A4524)=1,1,"")))</f>
        <v/>
      </c>
      <c r="E4524" s="1" t="str">
        <f>IF(I4524="","",IF(J4524="OUT","",IF(COUNTIF(B$2:$B4524,B4524)=1,1,"")))</f>
        <v/>
      </c>
      <c r="F4524" s="1" t="str">
        <f>IF(I4524="","",IF(J4524="IN","",IF(COUNTIF($B$2:B4524,B4524)=1,1,"")))</f>
        <v/>
      </c>
      <c r="G4524" s="1" t="str">
        <f>IF(I4524="","",COUNTIF($K$1:K4524,K4524))</f>
        <v/>
      </c>
      <c r="H4524" s="1" t="str">
        <f>IF(I4524="","",COUNTIF($G$2:G4524,1))</f>
        <v/>
      </c>
    </row>
    <row r="4525" spans="1:8" x14ac:dyDescent="0.2">
      <c r="A4525" s="1" t="str">
        <f t="shared" si="142"/>
        <v/>
      </c>
      <c r="B4525" s="1" t="str">
        <f t="shared" si="143"/>
        <v/>
      </c>
      <c r="C4525" s="1" t="str">
        <f>IF(I4525="","",IF(J4525="OUT","",IF(COUNTIF($A$2:A4525,A4525)=1,1,"")))</f>
        <v/>
      </c>
      <c r="D4525" s="1" t="str">
        <f>IF(I4525="","",IF(J4525="IN","",IF(COUNTIF($A$2:A4525,A4525)=1,1,"")))</f>
        <v/>
      </c>
      <c r="E4525" s="1" t="str">
        <f>IF(I4525="","",IF(J4525="OUT","",IF(COUNTIF(B$2:$B4525,B4525)=1,1,"")))</f>
        <v/>
      </c>
      <c r="F4525" s="1" t="str">
        <f>IF(I4525="","",IF(J4525="IN","",IF(COUNTIF($B$2:B4525,B4525)=1,1,"")))</f>
        <v/>
      </c>
      <c r="G4525" s="1" t="str">
        <f>IF(I4525="","",COUNTIF($K$1:K4525,K4525))</f>
        <v/>
      </c>
      <c r="H4525" s="1" t="str">
        <f>IF(I4525="","",COUNTIF($G$2:G4525,1))</f>
        <v/>
      </c>
    </row>
    <row r="4526" spans="1:8" x14ac:dyDescent="0.2">
      <c r="A4526" s="1" t="str">
        <f t="shared" si="142"/>
        <v/>
      </c>
      <c r="B4526" s="1" t="str">
        <f t="shared" si="143"/>
        <v/>
      </c>
      <c r="C4526" s="1" t="str">
        <f>IF(I4526="","",IF(J4526="OUT","",IF(COUNTIF($A$2:A4526,A4526)=1,1,"")))</f>
        <v/>
      </c>
      <c r="D4526" s="1" t="str">
        <f>IF(I4526="","",IF(J4526="IN","",IF(COUNTIF($A$2:A4526,A4526)=1,1,"")))</f>
        <v/>
      </c>
      <c r="E4526" s="1" t="str">
        <f>IF(I4526="","",IF(J4526="OUT","",IF(COUNTIF(B$2:$B4526,B4526)=1,1,"")))</f>
        <v/>
      </c>
      <c r="F4526" s="1" t="str">
        <f>IF(I4526="","",IF(J4526="IN","",IF(COUNTIF($B$2:B4526,B4526)=1,1,"")))</f>
        <v/>
      </c>
      <c r="G4526" s="1" t="str">
        <f>IF(I4526="","",COUNTIF($K$1:K4526,K4526))</f>
        <v/>
      </c>
      <c r="H4526" s="1" t="str">
        <f>IF(I4526="","",COUNTIF($G$2:G4526,1))</f>
        <v/>
      </c>
    </row>
    <row r="4527" spans="1:8" x14ac:dyDescent="0.2">
      <c r="A4527" s="1" t="str">
        <f t="shared" si="142"/>
        <v/>
      </c>
      <c r="B4527" s="1" t="str">
        <f t="shared" si="143"/>
        <v/>
      </c>
      <c r="C4527" s="1" t="str">
        <f>IF(I4527="","",IF(J4527="OUT","",IF(COUNTIF($A$2:A4527,A4527)=1,1,"")))</f>
        <v/>
      </c>
      <c r="D4527" s="1" t="str">
        <f>IF(I4527="","",IF(J4527="IN","",IF(COUNTIF($A$2:A4527,A4527)=1,1,"")))</f>
        <v/>
      </c>
      <c r="E4527" s="1" t="str">
        <f>IF(I4527="","",IF(J4527="OUT","",IF(COUNTIF(B$2:$B4527,B4527)=1,1,"")))</f>
        <v/>
      </c>
      <c r="F4527" s="1" t="str">
        <f>IF(I4527="","",IF(J4527="IN","",IF(COUNTIF($B$2:B4527,B4527)=1,1,"")))</f>
        <v/>
      </c>
      <c r="G4527" s="1" t="str">
        <f>IF(I4527="","",COUNTIF($K$1:K4527,K4527))</f>
        <v/>
      </c>
      <c r="H4527" s="1" t="str">
        <f>IF(I4527="","",COUNTIF($G$2:G4527,1))</f>
        <v/>
      </c>
    </row>
    <row r="4528" spans="1:8" x14ac:dyDescent="0.2">
      <c r="A4528" s="1" t="str">
        <f t="shared" si="142"/>
        <v/>
      </c>
      <c r="B4528" s="1" t="str">
        <f t="shared" si="143"/>
        <v/>
      </c>
      <c r="C4528" s="1" t="str">
        <f>IF(I4528="","",IF(J4528="OUT","",IF(COUNTIF($A$2:A4528,A4528)=1,1,"")))</f>
        <v/>
      </c>
      <c r="D4528" s="1" t="str">
        <f>IF(I4528="","",IF(J4528="IN","",IF(COUNTIF($A$2:A4528,A4528)=1,1,"")))</f>
        <v/>
      </c>
      <c r="E4528" s="1" t="str">
        <f>IF(I4528="","",IF(J4528="OUT","",IF(COUNTIF(B$2:$B4528,B4528)=1,1,"")))</f>
        <v/>
      </c>
      <c r="F4528" s="1" t="str">
        <f>IF(I4528="","",IF(J4528="IN","",IF(COUNTIF($B$2:B4528,B4528)=1,1,"")))</f>
        <v/>
      </c>
      <c r="G4528" s="1" t="str">
        <f>IF(I4528="","",COUNTIF($K$1:K4528,K4528))</f>
        <v/>
      </c>
      <c r="H4528" s="1" t="str">
        <f>IF(I4528="","",COUNTIF($G$2:G4528,1))</f>
        <v/>
      </c>
    </row>
    <row r="4529" spans="1:8" x14ac:dyDescent="0.2">
      <c r="A4529" s="1" t="str">
        <f t="shared" si="142"/>
        <v/>
      </c>
      <c r="B4529" s="1" t="str">
        <f t="shared" si="143"/>
        <v/>
      </c>
      <c r="C4529" s="1" t="str">
        <f>IF(I4529="","",IF(J4529="OUT","",IF(COUNTIF($A$2:A4529,A4529)=1,1,"")))</f>
        <v/>
      </c>
      <c r="D4529" s="1" t="str">
        <f>IF(I4529="","",IF(J4529="IN","",IF(COUNTIF($A$2:A4529,A4529)=1,1,"")))</f>
        <v/>
      </c>
      <c r="E4529" s="1" t="str">
        <f>IF(I4529="","",IF(J4529="OUT","",IF(COUNTIF(B$2:$B4529,B4529)=1,1,"")))</f>
        <v/>
      </c>
      <c r="F4529" s="1" t="str">
        <f>IF(I4529="","",IF(J4529="IN","",IF(COUNTIF($B$2:B4529,B4529)=1,1,"")))</f>
        <v/>
      </c>
      <c r="G4529" s="1" t="str">
        <f>IF(I4529="","",COUNTIF($K$1:K4529,K4529))</f>
        <v/>
      </c>
      <c r="H4529" s="1" t="str">
        <f>IF(I4529="","",COUNTIF($G$2:G4529,1))</f>
        <v/>
      </c>
    </row>
    <row r="4530" spans="1:8" x14ac:dyDescent="0.2">
      <c r="A4530" s="1" t="str">
        <f t="shared" si="142"/>
        <v/>
      </c>
      <c r="B4530" s="1" t="str">
        <f t="shared" si="143"/>
        <v/>
      </c>
      <c r="C4530" s="1" t="str">
        <f>IF(I4530="","",IF(J4530="OUT","",IF(COUNTIF($A$2:A4530,A4530)=1,1,"")))</f>
        <v/>
      </c>
      <c r="D4530" s="1" t="str">
        <f>IF(I4530="","",IF(J4530="IN","",IF(COUNTIF($A$2:A4530,A4530)=1,1,"")))</f>
        <v/>
      </c>
      <c r="E4530" s="1" t="str">
        <f>IF(I4530="","",IF(J4530="OUT","",IF(COUNTIF(B$2:$B4530,B4530)=1,1,"")))</f>
        <v/>
      </c>
      <c r="F4530" s="1" t="str">
        <f>IF(I4530="","",IF(J4530="IN","",IF(COUNTIF($B$2:B4530,B4530)=1,1,"")))</f>
        <v/>
      </c>
      <c r="G4530" s="1" t="str">
        <f>IF(I4530="","",COUNTIF($K$1:K4530,K4530))</f>
        <v/>
      </c>
      <c r="H4530" s="1" t="str">
        <f>IF(I4530="","",COUNTIF($G$2:G4530,1))</f>
        <v/>
      </c>
    </row>
    <row r="4531" spans="1:8" x14ac:dyDescent="0.2">
      <c r="A4531" s="1" t="str">
        <f t="shared" si="142"/>
        <v/>
      </c>
      <c r="B4531" s="1" t="str">
        <f t="shared" si="143"/>
        <v/>
      </c>
      <c r="C4531" s="1" t="str">
        <f>IF(I4531="","",IF(J4531="OUT","",IF(COUNTIF($A$2:A4531,A4531)=1,1,"")))</f>
        <v/>
      </c>
      <c r="D4531" s="1" t="str">
        <f>IF(I4531="","",IF(J4531="IN","",IF(COUNTIF($A$2:A4531,A4531)=1,1,"")))</f>
        <v/>
      </c>
      <c r="E4531" s="1" t="str">
        <f>IF(I4531="","",IF(J4531="OUT","",IF(COUNTIF(B$2:$B4531,B4531)=1,1,"")))</f>
        <v/>
      </c>
      <c r="F4531" s="1" t="str">
        <f>IF(I4531="","",IF(J4531="IN","",IF(COUNTIF($B$2:B4531,B4531)=1,1,"")))</f>
        <v/>
      </c>
      <c r="G4531" s="1" t="str">
        <f>IF(I4531="","",COUNTIF($K$1:K4531,K4531))</f>
        <v/>
      </c>
      <c r="H4531" s="1" t="str">
        <f>IF(I4531="","",COUNTIF($G$2:G4531,1))</f>
        <v/>
      </c>
    </row>
    <row r="4532" spans="1:8" x14ac:dyDescent="0.2">
      <c r="A4532" s="1" t="str">
        <f t="shared" si="142"/>
        <v/>
      </c>
      <c r="B4532" s="1" t="str">
        <f t="shared" si="143"/>
        <v/>
      </c>
      <c r="C4532" s="1" t="str">
        <f>IF(I4532="","",IF(J4532="OUT","",IF(COUNTIF($A$2:A4532,A4532)=1,1,"")))</f>
        <v/>
      </c>
      <c r="D4532" s="1" t="str">
        <f>IF(I4532="","",IF(J4532="IN","",IF(COUNTIF($A$2:A4532,A4532)=1,1,"")))</f>
        <v/>
      </c>
      <c r="E4532" s="1" t="str">
        <f>IF(I4532="","",IF(J4532="OUT","",IF(COUNTIF(B$2:$B4532,B4532)=1,1,"")))</f>
        <v/>
      </c>
      <c r="F4532" s="1" t="str">
        <f>IF(I4532="","",IF(J4532="IN","",IF(COUNTIF($B$2:B4532,B4532)=1,1,"")))</f>
        <v/>
      </c>
      <c r="G4532" s="1" t="str">
        <f>IF(I4532="","",COUNTIF($K$1:K4532,K4532))</f>
        <v/>
      </c>
      <c r="H4532" s="1" t="str">
        <f>IF(I4532="","",COUNTIF($G$2:G4532,1))</f>
        <v/>
      </c>
    </row>
    <row r="4533" spans="1:8" x14ac:dyDescent="0.2">
      <c r="A4533" s="1" t="str">
        <f t="shared" si="142"/>
        <v/>
      </c>
      <c r="B4533" s="1" t="str">
        <f t="shared" si="143"/>
        <v/>
      </c>
      <c r="C4533" s="1" t="str">
        <f>IF(I4533="","",IF(J4533="OUT","",IF(COUNTIF($A$2:A4533,A4533)=1,1,"")))</f>
        <v/>
      </c>
      <c r="D4533" s="1" t="str">
        <f>IF(I4533="","",IF(J4533="IN","",IF(COUNTIF($A$2:A4533,A4533)=1,1,"")))</f>
        <v/>
      </c>
      <c r="E4533" s="1" t="str">
        <f>IF(I4533="","",IF(J4533="OUT","",IF(COUNTIF(B$2:$B4533,B4533)=1,1,"")))</f>
        <v/>
      </c>
      <c r="F4533" s="1" t="str">
        <f>IF(I4533="","",IF(J4533="IN","",IF(COUNTIF($B$2:B4533,B4533)=1,1,"")))</f>
        <v/>
      </c>
      <c r="G4533" s="1" t="str">
        <f>IF(I4533="","",COUNTIF($K$1:K4533,K4533))</f>
        <v/>
      </c>
      <c r="H4533" s="1" t="str">
        <f>IF(I4533="","",COUNTIF($G$2:G4533,1))</f>
        <v/>
      </c>
    </row>
    <row r="4534" spans="1:8" x14ac:dyDescent="0.2">
      <c r="A4534" s="1" t="str">
        <f t="shared" si="142"/>
        <v/>
      </c>
      <c r="B4534" s="1" t="str">
        <f t="shared" si="143"/>
        <v/>
      </c>
      <c r="C4534" s="1" t="str">
        <f>IF(I4534="","",IF(J4534="OUT","",IF(COUNTIF($A$2:A4534,A4534)=1,1,"")))</f>
        <v/>
      </c>
      <c r="D4534" s="1" t="str">
        <f>IF(I4534="","",IF(J4534="IN","",IF(COUNTIF($A$2:A4534,A4534)=1,1,"")))</f>
        <v/>
      </c>
      <c r="E4534" s="1" t="str">
        <f>IF(I4534="","",IF(J4534="OUT","",IF(COUNTIF(B$2:$B4534,B4534)=1,1,"")))</f>
        <v/>
      </c>
      <c r="F4534" s="1" t="str">
        <f>IF(I4534="","",IF(J4534="IN","",IF(COUNTIF($B$2:B4534,B4534)=1,1,"")))</f>
        <v/>
      </c>
      <c r="G4534" s="1" t="str">
        <f>IF(I4534="","",COUNTIF($K$1:K4534,K4534))</f>
        <v/>
      </c>
      <c r="H4534" s="1" t="str">
        <f>IF(I4534="","",COUNTIF($G$2:G4534,1))</f>
        <v/>
      </c>
    </row>
    <row r="4535" spans="1:8" x14ac:dyDescent="0.2">
      <c r="A4535" s="1" t="str">
        <f t="shared" si="142"/>
        <v/>
      </c>
      <c r="B4535" s="1" t="str">
        <f t="shared" si="143"/>
        <v/>
      </c>
      <c r="C4535" s="1" t="str">
        <f>IF(I4535="","",IF(J4535="OUT","",IF(COUNTIF($A$2:A4535,A4535)=1,1,"")))</f>
        <v/>
      </c>
      <c r="D4535" s="1" t="str">
        <f>IF(I4535="","",IF(J4535="IN","",IF(COUNTIF($A$2:A4535,A4535)=1,1,"")))</f>
        <v/>
      </c>
      <c r="E4535" s="1" t="str">
        <f>IF(I4535="","",IF(J4535="OUT","",IF(COUNTIF(B$2:$B4535,B4535)=1,1,"")))</f>
        <v/>
      </c>
      <c r="F4535" s="1" t="str">
        <f>IF(I4535="","",IF(J4535="IN","",IF(COUNTIF($B$2:B4535,B4535)=1,1,"")))</f>
        <v/>
      </c>
      <c r="G4535" s="1" t="str">
        <f>IF(I4535="","",COUNTIF($K$1:K4535,K4535))</f>
        <v/>
      </c>
      <c r="H4535" s="1" t="str">
        <f>IF(I4535="","",COUNTIF($G$2:G4535,1))</f>
        <v/>
      </c>
    </row>
    <row r="4536" spans="1:8" x14ac:dyDescent="0.2">
      <c r="A4536" s="1" t="str">
        <f t="shared" si="142"/>
        <v/>
      </c>
      <c r="B4536" s="1" t="str">
        <f t="shared" si="143"/>
        <v/>
      </c>
      <c r="C4536" s="1" t="str">
        <f>IF(I4536="","",IF(J4536="OUT","",IF(COUNTIF($A$2:A4536,A4536)=1,1,"")))</f>
        <v/>
      </c>
      <c r="D4536" s="1" t="str">
        <f>IF(I4536="","",IF(J4536="IN","",IF(COUNTIF($A$2:A4536,A4536)=1,1,"")))</f>
        <v/>
      </c>
      <c r="E4536" s="1" t="str">
        <f>IF(I4536="","",IF(J4536="OUT","",IF(COUNTIF(B$2:$B4536,B4536)=1,1,"")))</f>
        <v/>
      </c>
      <c r="F4536" s="1" t="str">
        <f>IF(I4536="","",IF(J4536="IN","",IF(COUNTIF($B$2:B4536,B4536)=1,1,"")))</f>
        <v/>
      </c>
      <c r="G4536" s="1" t="str">
        <f>IF(I4536="","",COUNTIF($K$1:K4536,K4536))</f>
        <v/>
      </c>
      <c r="H4536" s="1" t="str">
        <f>IF(I4536="","",COUNTIF($G$2:G4536,1))</f>
        <v/>
      </c>
    </row>
    <row r="4537" spans="1:8" x14ac:dyDescent="0.2">
      <c r="A4537" s="1" t="str">
        <f t="shared" si="142"/>
        <v/>
      </c>
      <c r="B4537" s="1" t="str">
        <f t="shared" si="143"/>
        <v/>
      </c>
      <c r="C4537" s="1" t="str">
        <f>IF(I4537="","",IF(J4537="OUT","",IF(COUNTIF($A$2:A4537,A4537)=1,1,"")))</f>
        <v/>
      </c>
      <c r="D4537" s="1" t="str">
        <f>IF(I4537="","",IF(J4537="IN","",IF(COUNTIF($A$2:A4537,A4537)=1,1,"")))</f>
        <v/>
      </c>
      <c r="E4537" s="1" t="str">
        <f>IF(I4537="","",IF(J4537="OUT","",IF(COUNTIF(B$2:$B4537,B4537)=1,1,"")))</f>
        <v/>
      </c>
      <c r="F4537" s="1" t="str">
        <f>IF(I4537="","",IF(J4537="IN","",IF(COUNTIF($B$2:B4537,B4537)=1,1,"")))</f>
        <v/>
      </c>
      <c r="G4537" s="1" t="str">
        <f>IF(I4537="","",COUNTIF($K$1:K4537,K4537))</f>
        <v/>
      </c>
      <c r="H4537" s="1" t="str">
        <f>IF(I4537="","",COUNTIF($G$2:G4537,1))</f>
        <v/>
      </c>
    </row>
    <row r="4538" spans="1:8" x14ac:dyDescent="0.2">
      <c r="A4538" s="1" t="str">
        <f t="shared" si="142"/>
        <v/>
      </c>
      <c r="B4538" s="1" t="str">
        <f t="shared" si="143"/>
        <v/>
      </c>
      <c r="C4538" s="1" t="str">
        <f>IF(I4538="","",IF(J4538="OUT","",IF(COUNTIF($A$2:A4538,A4538)=1,1,"")))</f>
        <v/>
      </c>
      <c r="D4538" s="1" t="str">
        <f>IF(I4538="","",IF(J4538="IN","",IF(COUNTIF($A$2:A4538,A4538)=1,1,"")))</f>
        <v/>
      </c>
      <c r="E4538" s="1" t="str">
        <f>IF(I4538="","",IF(J4538="OUT","",IF(COUNTIF(B$2:$B4538,B4538)=1,1,"")))</f>
        <v/>
      </c>
      <c r="F4538" s="1" t="str">
        <f>IF(I4538="","",IF(J4538="IN","",IF(COUNTIF($B$2:B4538,B4538)=1,1,"")))</f>
        <v/>
      </c>
      <c r="G4538" s="1" t="str">
        <f>IF(I4538="","",COUNTIF($K$1:K4538,K4538))</f>
        <v/>
      </c>
      <c r="H4538" s="1" t="str">
        <f>IF(I4538="","",COUNTIF($G$2:G4538,1))</f>
        <v/>
      </c>
    </row>
    <row r="4539" spans="1:8" x14ac:dyDescent="0.2">
      <c r="A4539" s="1" t="str">
        <f t="shared" si="142"/>
        <v/>
      </c>
      <c r="B4539" s="1" t="str">
        <f t="shared" si="143"/>
        <v/>
      </c>
      <c r="C4539" s="1" t="str">
        <f>IF(I4539="","",IF(J4539="OUT","",IF(COUNTIF($A$2:A4539,A4539)=1,1,"")))</f>
        <v/>
      </c>
      <c r="D4539" s="1" t="str">
        <f>IF(I4539="","",IF(J4539="IN","",IF(COUNTIF($A$2:A4539,A4539)=1,1,"")))</f>
        <v/>
      </c>
      <c r="E4539" s="1" t="str">
        <f>IF(I4539="","",IF(J4539="OUT","",IF(COUNTIF(B$2:$B4539,B4539)=1,1,"")))</f>
        <v/>
      </c>
      <c r="F4539" s="1" t="str">
        <f>IF(I4539="","",IF(J4539="IN","",IF(COUNTIF($B$2:B4539,B4539)=1,1,"")))</f>
        <v/>
      </c>
      <c r="G4539" s="1" t="str">
        <f>IF(I4539="","",COUNTIF($K$1:K4539,K4539))</f>
        <v/>
      </c>
      <c r="H4539" s="1" t="str">
        <f>IF(I4539="","",COUNTIF($G$2:G4539,1))</f>
        <v/>
      </c>
    </row>
    <row r="4540" spans="1:8" x14ac:dyDescent="0.2">
      <c r="A4540" s="1" t="str">
        <f t="shared" si="142"/>
        <v/>
      </c>
      <c r="B4540" s="1" t="str">
        <f t="shared" si="143"/>
        <v/>
      </c>
      <c r="C4540" s="1" t="str">
        <f>IF(I4540="","",IF(J4540="OUT","",IF(COUNTIF($A$2:A4540,A4540)=1,1,"")))</f>
        <v/>
      </c>
      <c r="D4540" s="1" t="str">
        <f>IF(I4540="","",IF(J4540="IN","",IF(COUNTIF($A$2:A4540,A4540)=1,1,"")))</f>
        <v/>
      </c>
      <c r="E4540" s="1" t="str">
        <f>IF(I4540="","",IF(J4540="OUT","",IF(COUNTIF(B$2:$B4540,B4540)=1,1,"")))</f>
        <v/>
      </c>
      <c r="F4540" s="1" t="str">
        <f>IF(I4540="","",IF(J4540="IN","",IF(COUNTIF($B$2:B4540,B4540)=1,1,"")))</f>
        <v/>
      </c>
      <c r="G4540" s="1" t="str">
        <f>IF(I4540="","",COUNTIF($K$1:K4540,K4540))</f>
        <v/>
      </c>
      <c r="H4540" s="1" t="str">
        <f>IF(I4540="","",COUNTIF($G$2:G4540,1))</f>
        <v/>
      </c>
    </row>
    <row r="4541" spans="1:8" x14ac:dyDescent="0.2">
      <c r="A4541" s="1" t="str">
        <f t="shared" si="142"/>
        <v/>
      </c>
      <c r="B4541" s="1" t="str">
        <f t="shared" si="143"/>
        <v/>
      </c>
      <c r="C4541" s="1" t="str">
        <f>IF(I4541="","",IF(J4541="OUT","",IF(COUNTIF($A$2:A4541,A4541)=1,1,"")))</f>
        <v/>
      </c>
      <c r="D4541" s="1" t="str">
        <f>IF(I4541="","",IF(J4541="IN","",IF(COUNTIF($A$2:A4541,A4541)=1,1,"")))</f>
        <v/>
      </c>
      <c r="E4541" s="1" t="str">
        <f>IF(I4541="","",IF(J4541="OUT","",IF(COUNTIF(B$2:$B4541,B4541)=1,1,"")))</f>
        <v/>
      </c>
      <c r="F4541" s="1" t="str">
        <f>IF(I4541="","",IF(J4541="IN","",IF(COUNTIF($B$2:B4541,B4541)=1,1,"")))</f>
        <v/>
      </c>
      <c r="G4541" s="1" t="str">
        <f>IF(I4541="","",COUNTIF($K$1:K4541,K4541))</f>
        <v/>
      </c>
      <c r="H4541" s="1" t="str">
        <f>IF(I4541="","",COUNTIF($G$2:G4541,1))</f>
        <v/>
      </c>
    </row>
    <row r="4542" spans="1:8" x14ac:dyDescent="0.2">
      <c r="A4542" s="1" t="str">
        <f t="shared" si="142"/>
        <v/>
      </c>
      <c r="B4542" s="1" t="str">
        <f t="shared" si="143"/>
        <v/>
      </c>
      <c r="C4542" s="1" t="str">
        <f>IF(I4542="","",IF(J4542="OUT","",IF(COUNTIF($A$2:A4542,A4542)=1,1,"")))</f>
        <v/>
      </c>
      <c r="D4542" s="1" t="str">
        <f>IF(I4542="","",IF(J4542="IN","",IF(COUNTIF($A$2:A4542,A4542)=1,1,"")))</f>
        <v/>
      </c>
      <c r="E4542" s="1" t="str">
        <f>IF(I4542="","",IF(J4542="OUT","",IF(COUNTIF(B$2:$B4542,B4542)=1,1,"")))</f>
        <v/>
      </c>
      <c r="F4542" s="1" t="str">
        <f>IF(I4542="","",IF(J4542="IN","",IF(COUNTIF($B$2:B4542,B4542)=1,1,"")))</f>
        <v/>
      </c>
      <c r="G4542" s="1" t="str">
        <f>IF(I4542="","",COUNTIF($K$1:K4542,K4542))</f>
        <v/>
      </c>
      <c r="H4542" s="1" t="str">
        <f>IF(I4542="","",COUNTIF($G$2:G4542,1))</f>
        <v/>
      </c>
    </row>
    <row r="4543" spans="1:8" x14ac:dyDescent="0.2">
      <c r="A4543" s="1" t="str">
        <f t="shared" si="142"/>
        <v/>
      </c>
      <c r="B4543" s="1" t="str">
        <f t="shared" si="143"/>
        <v/>
      </c>
      <c r="C4543" s="1" t="str">
        <f>IF(I4543="","",IF(J4543="OUT","",IF(COUNTIF($A$2:A4543,A4543)=1,1,"")))</f>
        <v/>
      </c>
      <c r="D4543" s="1" t="str">
        <f>IF(I4543="","",IF(J4543="IN","",IF(COUNTIF($A$2:A4543,A4543)=1,1,"")))</f>
        <v/>
      </c>
      <c r="E4543" s="1" t="str">
        <f>IF(I4543="","",IF(J4543="OUT","",IF(COUNTIF(B$2:$B4543,B4543)=1,1,"")))</f>
        <v/>
      </c>
      <c r="F4543" s="1" t="str">
        <f>IF(I4543="","",IF(J4543="IN","",IF(COUNTIF($B$2:B4543,B4543)=1,1,"")))</f>
        <v/>
      </c>
      <c r="G4543" s="1" t="str">
        <f>IF(I4543="","",COUNTIF($K$1:K4543,K4543))</f>
        <v/>
      </c>
      <c r="H4543" s="1" t="str">
        <f>IF(I4543="","",COUNTIF($G$2:G4543,1))</f>
        <v/>
      </c>
    </row>
    <row r="4544" spans="1:8" x14ac:dyDescent="0.2">
      <c r="A4544" s="1" t="str">
        <f t="shared" si="142"/>
        <v/>
      </c>
      <c r="B4544" s="1" t="str">
        <f t="shared" si="143"/>
        <v/>
      </c>
      <c r="C4544" s="1" t="str">
        <f>IF(I4544="","",IF(J4544="OUT","",IF(COUNTIF($A$2:A4544,A4544)=1,1,"")))</f>
        <v/>
      </c>
      <c r="D4544" s="1" t="str">
        <f>IF(I4544="","",IF(J4544="IN","",IF(COUNTIF($A$2:A4544,A4544)=1,1,"")))</f>
        <v/>
      </c>
      <c r="E4544" s="1" t="str">
        <f>IF(I4544="","",IF(J4544="OUT","",IF(COUNTIF(B$2:$B4544,B4544)=1,1,"")))</f>
        <v/>
      </c>
      <c r="F4544" s="1" t="str">
        <f>IF(I4544="","",IF(J4544="IN","",IF(COUNTIF($B$2:B4544,B4544)=1,1,"")))</f>
        <v/>
      </c>
      <c r="G4544" s="1" t="str">
        <f>IF(I4544="","",COUNTIF($K$1:K4544,K4544))</f>
        <v/>
      </c>
      <c r="H4544" s="1" t="str">
        <f>IF(I4544="","",COUNTIF($G$2:G4544,1))</f>
        <v/>
      </c>
    </row>
    <row r="4545" spans="1:8" x14ac:dyDescent="0.2">
      <c r="A4545" s="1" t="str">
        <f t="shared" si="142"/>
        <v/>
      </c>
      <c r="B4545" s="1" t="str">
        <f t="shared" si="143"/>
        <v/>
      </c>
      <c r="C4545" s="1" t="str">
        <f>IF(I4545="","",IF(J4545="OUT","",IF(COUNTIF($A$2:A4545,A4545)=1,1,"")))</f>
        <v/>
      </c>
      <c r="D4545" s="1" t="str">
        <f>IF(I4545="","",IF(J4545="IN","",IF(COUNTIF($A$2:A4545,A4545)=1,1,"")))</f>
        <v/>
      </c>
      <c r="E4545" s="1" t="str">
        <f>IF(I4545="","",IF(J4545="OUT","",IF(COUNTIF(B$2:$B4545,B4545)=1,1,"")))</f>
        <v/>
      </c>
      <c r="F4545" s="1" t="str">
        <f>IF(I4545="","",IF(J4545="IN","",IF(COUNTIF($B$2:B4545,B4545)=1,1,"")))</f>
        <v/>
      </c>
      <c r="G4545" s="1" t="str">
        <f>IF(I4545="","",COUNTIF($K$1:K4545,K4545))</f>
        <v/>
      </c>
      <c r="H4545" s="1" t="str">
        <f>IF(I4545="","",COUNTIF($G$2:G4545,1))</f>
        <v/>
      </c>
    </row>
    <row r="4546" spans="1:8" x14ac:dyDescent="0.2">
      <c r="A4546" s="1" t="str">
        <f t="shared" si="142"/>
        <v/>
      </c>
      <c r="B4546" s="1" t="str">
        <f t="shared" si="143"/>
        <v/>
      </c>
      <c r="C4546" s="1" t="str">
        <f>IF(I4546="","",IF(J4546="OUT","",IF(COUNTIF($A$2:A4546,A4546)=1,1,"")))</f>
        <v/>
      </c>
      <c r="D4546" s="1" t="str">
        <f>IF(I4546="","",IF(J4546="IN","",IF(COUNTIF($A$2:A4546,A4546)=1,1,"")))</f>
        <v/>
      </c>
      <c r="E4546" s="1" t="str">
        <f>IF(I4546="","",IF(J4546="OUT","",IF(COUNTIF(B$2:$B4546,B4546)=1,1,"")))</f>
        <v/>
      </c>
      <c r="F4546" s="1" t="str">
        <f>IF(I4546="","",IF(J4546="IN","",IF(COUNTIF($B$2:B4546,B4546)=1,1,"")))</f>
        <v/>
      </c>
      <c r="G4546" s="1" t="str">
        <f>IF(I4546="","",COUNTIF($K$1:K4546,K4546))</f>
        <v/>
      </c>
      <c r="H4546" s="1" t="str">
        <f>IF(I4546="","",COUNTIF($G$2:G4546,1))</f>
        <v/>
      </c>
    </row>
    <row r="4547" spans="1:8" x14ac:dyDescent="0.2">
      <c r="A4547" s="1" t="str">
        <f t="shared" si="142"/>
        <v/>
      </c>
      <c r="B4547" s="1" t="str">
        <f t="shared" si="143"/>
        <v/>
      </c>
      <c r="C4547" s="1" t="str">
        <f>IF(I4547="","",IF(J4547="OUT","",IF(COUNTIF($A$2:A4547,A4547)=1,1,"")))</f>
        <v/>
      </c>
      <c r="D4547" s="1" t="str">
        <f>IF(I4547="","",IF(J4547="IN","",IF(COUNTIF($A$2:A4547,A4547)=1,1,"")))</f>
        <v/>
      </c>
      <c r="E4547" s="1" t="str">
        <f>IF(I4547="","",IF(J4547="OUT","",IF(COUNTIF(B$2:$B4547,B4547)=1,1,"")))</f>
        <v/>
      </c>
      <c r="F4547" s="1" t="str">
        <f>IF(I4547="","",IF(J4547="IN","",IF(COUNTIF($B$2:B4547,B4547)=1,1,"")))</f>
        <v/>
      </c>
      <c r="G4547" s="1" t="str">
        <f>IF(I4547="","",COUNTIF($K$1:K4547,K4547))</f>
        <v/>
      </c>
      <c r="H4547" s="1" t="str">
        <f>IF(I4547="","",COUNTIF($G$2:G4547,1))</f>
        <v/>
      </c>
    </row>
    <row r="4548" spans="1:8" x14ac:dyDescent="0.2">
      <c r="A4548" s="1" t="str">
        <f t="shared" si="142"/>
        <v/>
      </c>
      <c r="B4548" s="1" t="str">
        <f t="shared" si="143"/>
        <v/>
      </c>
      <c r="C4548" s="1" t="str">
        <f>IF(I4548="","",IF(J4548="OUT","",IF(COUNTIF($A$2:A4548,A4548)=1,1,"")))</f>
        <v/>
      </c>
      <c r="D4548" s="1" t="str">
        <f>IF(I4548="","",IF(J4548="IN","",IF(COUNTIF($A$2:A4548,A4548)=1,1,"")))</f>
        <v/>
      </c>
      <c r="E4548" s="1" t="str">
        <f>IF(I4548="","",IF(J4548="OUT","",IF(COUNTIF(B$2:$B4548,B4548)=1,1,"")))</f>
        <v/>
      </c>
      <c r="F4548" s="1" t="str">
        <f>IF(I4548="","",IF(J4548="IN","",IF(COUNTIF($B$2:B4548,B4548)=1,1,"")))</f>
        <v/>
      </c>
      <c r="G4548" s="1" t="str">
        <f>IF(I4548="","",COUNTIF($K$1:K4548,K4548))</f>
        <v/>
      </c>
      <c r="H4548" s="1" t="str">
        <f>IF(I4548="","",COUNTIF($G$2:G4548,1))</f>
        <v/>
      </c>
    </row>
    <row r="4549" spans="1:8" x14ac:dyDescent="0.2">
      <c r="A4549" s="1" t="str">
        <f t="shared" si="142"/>
        <v/>
      </c>
      <c r="B4549" s="1" t="str">
        <f t="shared" si="143"/>
        <v/>
      </c>
      <c r="C4549" s="1" t="str">
        <f>IF(I4549="","",IF(J4549="OUT","",IF(COUNTIF($A$2:A4549,A4549)=1,1,"")))</f>
        <v/>
      </c>
      <c r="D4549" s="1" t="str">
        <f>IF(I4549="","",IF(J4549="IN","",IF(COUNTIF($A$2:A4549,A4549)=1,1,"")))</f>
        <v/>
      </c>
      <c r="E4549" s="1" t="str">
        <f>IF(I4549="","",IF(J4549="OUT","",IF(COUNTIF(B$2:$B4549,B4549)=1,1,"")))</f>
        <v/>
      </c>
      <c r="F4549" s="1" t="str">
        <f>IF(I4549="","",IF(J4549="IN","",IF(COUNTIF($B$2:B4549,B4549)=1,1,"")))</f>
        <v/>
      </c>
      <c r="G4549" s="1" t="str">
        <f>IF(I4549="","",COUNTIF($K$1:K4549,K4549))</f>
        <v/>
      </c>
      <c r="H4549" s="1" t="str">
        <f>IF(I4549="","",COUNTIF($G$2:G4549,1))</f>
        <v/>
      </c>
    </row>
    <row r="4550" spans="1:8" x14ac:dyDescent="0.2">
      <c r="A4550" s="1" t="str">
        <f t="shared" si="142"/>
        <v/>
      </c>
      <c r="B4550" s="1" t="str">
        <f t="shared" si="143"/>
        <v/>
      </c>
      <c r="C4550" s="1" t="str">
        <f>IF(I4550="","",IF(J4550="OUT","",IF(COUNTIF($A$2:A4550,A4550)=1,1,"")))</f>
        <v/>
      </c>
      <c r="D4550" s="1" t="str">
        <f>IF(I4550="","",IF(J4550="IN","",IF(COUNTIF($A$2:A4550,A4550)=1,1,"")))</f>
        <v/>
      </c>
      <c r="E4550" s="1" t="str">
        <f>IF(I4550="","",IF(J4550="OUT","",IF(COUNTIF(B$2:$B4550,B4550)=1,1,"")))</f>
        <v/>
      </c>
      <c r="F4550" s="1" t="str">
        <f>IF(I4550="","",IF(J4550="IN","",IF(COUNTIF($B$2:B4550,B4550)=1,1,"")))</f>
        <v/>
      </c>
      <c r="G4550" s="1" t="str">
        <f>IF(I4550="","",COUNTIF($K$1:K4550,K4550))</f>
        <v/>
      </c>
      <c r="H4550" s="1" t="str">
        <f>IF(I4550="","",COUNTIF($G$2:G4550,1))</f>
        <v/>
      </c>
    </row>
    <row r="4551" spans="1:8" x14ac:dyDescent="0.2">
      <c r="A4551" s="1" t="str">
        <f t="shared" si="142"/>
        <v/>
      </c>
      <c r="B4551" s="1" t="str">
        <f t="shared" si="143"/>
        <v/>
      </c>
      <c r="C4551" s="1" t="str">
        <f>IF(I4551="","",IF(J4551="OUT","",IF(COUNTIF($A$2:A4551,A4551)=1,1,"")))</f>
        <v/>
      </c>
      <c r="D4551" s="1" t="str">
        <f>IF(I4551="","",IF(J4551="IN","",IF(COUNTIF($A$2:A4551,A4551)=1,1,"")))</f>
        <v/>
      </c>
      <c r="E4551" s="1" t="str">
        <f>IF(I4551="","",IF(J4551="OUT","",IF(COUNTIF(B$2:$B4551,B4551)=1,1,"")))</f>
        <v/>
      </c>
      <c r="F4551" s="1" t="str">
        <f>IF(I4551="","",IF(J4551="IN","",IF(COUNTIF($B$2:B4551,B4551)=1,1,"")))</f>
        <v/>
      </c>
      <c r="G4551" s="1" t="str">
        <f>IF(I4551="","",COUNTIF($K$1:K4551,K4551))</f>
        <v/>
      </c>
      <c r="H4551" s="1" t="str">
        <f>IF(I4551="","",COUNTIF($G$2:G4551,1))</f>
        <v/>
      </c>
    </row>
    <row r="4552" spans="1:8" x14ac:dyDescent="0.2">
      <c r="A4552" s="1" t="str">
        <f t="shared" si="142"/>
        <v/>
      </c>
      <c r="B4552" s="1" t="str">
        <f t="shared" si="143"/>
        <v/>
      </c>
      <c r="C4552" s="1" t="str">
        <f>IF(I4552="","",IF(J4552="OUT","",IF(COUNTIF($A$2:A4552,A4552)=1,1,"")))</f>
        <v/>
      </c>
      <c r="D4552" s="1" t="str">
        <f>IF(I4552="","",IF(J4552="IN","",IF(COUNTIF($A$2:A4552,A4552)=1,1,"")))</f>
        <v/>
      </c>
      <c r="E4552" s="1" t="str">
        <f>IF(I4552="","",IF(J4552="OUT","",IF(COUNTIF(B$2:$B4552,B4552)=1,1,"")))</f>
        <v/>
      </c>
      <c r="F4552" s="1" t="str">
        <f>IF(I4552="","",IF(J4552="IN","",IF(COUNTIF($B$2:B4552,B4552)=1,1,"")))</f>
        <v/>
      </c>
      <c r="G4552" s="1" t="str">
        <f>IF(I4552="","",COUNTIF($K$1:K4552,K4552))</f>
        <v/>
      </c>
      <c r="H4552" s="1" t="str">
        <f>IF(I4552="","",COUNTIF($G$2:G4552,1))</f>
        <v/>
      </c>
    </row>
    <row r="4553" spans="1:8" x14ac:dyDescent="0.2">
      <c r="A4553" s="1" t="str">
        <f t="shared" si="142"/>
        <v/>
      </c>
      <c r="B4553" s="1" t="str">
        <f t="shared" si="143"/>
        <v/>
      </c>
      <c r="C4553" s="1" t="str">
        <f>IF(I4553="","",IF(J4553="OUT","",IF(COUNTIF($A$2:A4553,A4553)=1,1,"")))</f>
        <v/>
      </c>
      <c r="D4553" s="1" t="str">
        <f>IF(I4553="","",IF(J4553="IN","",IF(COUNTIF($A$2:A4553,A4553)=1,1,"")))</f>
        <v/>
      </c>
      <c r="E4553" s="1" t="str">
        <f>IF(I4553="","",IF(J4553="OUT","",IF(COUNTIF(B$2:$B4553,B4553)=1,1,"")))</f>
        <v/>
      </c>
      <c r="F4553" s="1" t="str">
        <f>IF(I4553="","",IF(J4553="IN","",IF(COUNTIF($B$2:B4553,B4553)=1,1,"")))</f>
        <v/>
      </c>
      <c r="G4553" s="1" t="str">
        <f>IF(I4553="","",COUNTIF($K$1:K4553,K4553))</f>
        <v/>
      </c>
      <c r="H4553" s="1" t="str">
        <f>IF(I4553="","",COUNTIF($G$2:G4553,1))</f>
        <v/>
      </c>
    </row>
    <row r="4554" spans="1:8" x14ac:dyDescent="0.2">
      <c r="A4554" s="1" t="str">
        <f t="shared" si="142"/>
        <v/>
      </c>
      <c r="B4554" s="1" t="str">
        <f t="shared" si="143"/>
        <v/>
      </c>
      <c r="C4554" s="1" t="str">
        <f>IF(I4554="","",IF(J4554="OUT","",IF(COUNTIF($A$2:A4554,A4554)=1,1,"")))</f>
        <v/>
      </c>
      <c r="D4554" s="1" t="str">
        <f>IF(I4554="","",IF(J4554="IN","",IF(COUNTIF($A$2:A4554,A4554)=1,1,"")))</f>
        <v/>
      </c>
      <c r="E4554" s="1" t="str">
        <f>IF(I4554="","",IF(J4554="OUT","",IF(COUNTIF(B$2:$B4554,B4554)=1,1,"")))</f>
        <v/>
      </c>
      <c r="F4554" s="1" t="str">
        <f>IF(I4554="","",IF(J4554="IN","",IF(COUNTIF($B$2:B4554,B4554)=1,1,"")))</f>
        <v/>
      </c>
      <c r="G4554" s="1" t="str">
        <f>IF(I4554="","",COUNTIF($K$1:K4554,K4554))</f>
        <v/>
      </c>
      <c r="H4554" s="1" t="str">
        <f>IF(I4554="","",COUNTIF($G$2:G4554,1))</f>
        <v/>
      </c>
    </row>
    <row r="4555" spans="1:8" x14ac:dyDescent="0.2">
      <c r="A4555" s="1" t="str">
        <f t="shared" si="142"/>
        <v/>
      </c>
      <c r="B4555" s="1" t="str">
        <f t="shared" si="143"/>
        <v/>
      </c>
      <c r="C4555" s="1" t="str">
        <f>IF(I4555="","",IF(J4555="OUT","",IF(COUNTIF($A$2:A4555,A4555)=1,1,"")))</f>
        <v/>
      </c>
      <c r="D4555" s="1" t="str">
        <f>IF(I4555="","",IF(J4555="IN","",IF(COUNTIF($A$2:A4555,A4555)=1,1,"")))</f>
        <v/>
      </c>
      <c r="E4555" s="1" t="str">
        <f>IF(I4555="","",IF(J4555="OUT","",IF(COUNTIF(B$2:$B4555,B4555)=1,1,"")))</f>
        <v/>
      </c>
      <c r="F4555" s="1" t="str">
        <f>IF(I4555="","",IF(J4555="IN","",IF(COUNTIF($B$2:B4555,B4555)=1,1,"")))</f>
        <v/>
      </c>
      <c r="G4555" s="1" t="str">
        <f>IF(I4555="","",COUNTIF($K$1:K4555,K4555))</f>
        <v/>
      </c>
      <c r="H4555" s="1" t="str">
        <f>IF(I4555="","",COUNTIF($G$2:G4555,1))</f>
        <v/>
      </c>
    </row>
    <row r="4556" spans="1:8" x14ac:dyDescent="0.2">
      <c r="A4556" s="1" t="str">
        <f t="shared" si="142"/>
        <v/>
      </c>
      <c r="B4556" s="1" t="str">
        <f t="shared" si="143"/>
        <v/>
      </c>
      <c r="C4556" s="1" t="str">
        <f>IF(I4556="","",IF(J4556="OUT","",IF(COUNTIF($A$2:A4556,A4556)=1,1,"")))</f>
        <v/>
      </c>
      <c r="D4556" s="1" t="str">
        <f>IF(I4556="","",IF(J4556="IN","",IF(COUNTIF($A$2:A4556,A4556)=1,1,"")))</f>
        <v/>
      </c>
      <c r="E4556" s="1" t="str">
        <f>IF(I4556="","",IF(J4556="OUT","",IF(COUNTIF(B$2:$B4556,B4556)=1,1,"")))</f>
        <v/>
      </c>
      <c r="F4556" s="1" t="str">
        <f>IF(I4556="","",IF(J4556="IN","",IF(COUNTIF($B$2:B4556,B4556)=1,1,"")))</f>
        <v/>
      </c>
      <c r="G4556" s="1" t="str">
        <f>IF(I4556="","",COUNTIF($K$1:K4556,K4556))</f>
        <v/>
      </c>
      <c r="H4556" s="1" t="str">
        <f>IF(I4556="","",COUNTIF($G$2:G4556,1))</f>
        <v/>
      </c>
    </row>
    <row r="4557" spans="1:8" x14ac:dyDescent="0.2">
      <c r="A4557" s="1" t="str">
        <f t="shared" si="142"/>
        <v/>
      </c>
      <c r="B4557" s="1" t="str">
        <f t="shared" si="143"/>
        <v/>
      </c>
      <c r="C4557" s="1" t="str">
        <f>IF(I4557="","",IF(J4557="OUT","",IF(COUNTIF($A$2:A4557,A4557)=1,1,"")))</f>
        <v/>
      </c>
      <c r="D4557" s="1" t="str">
        <f>IF(I4557="","",IF(J4557="IN","",IF(COUNTIF($A$2:A4557,A4557)=1,1,"")))</f>
        <v/>
      </c>
      <c r="E4557" s="1" t="str">
        <f>IF(I4557="","",IF(J4557="OUT","",IF(COUNTIF(B$2:$B4557,B4557)=1,1,"")))</f>
        <v/>
      </c>
      <c r="F4557" s="1" t="str">
        <f>IF(I4557="","",IF(J4557="IN","",IF(COUNTIF($B$2:B4557,B4557)=1,1,"")))</f>
        <v/>
      </c>
      <c r="G4557" s="1" t="str">
        <f>IF(I4557="","",COUNTIF($K$1:K4557,K4557))</f>
        <v/>
      </c>
      <c r="H4557" s="1" t="str">
        <f>IF(I4557="","",COUNTIF($G$2:G4557,1))</f>
        <v/>
      </c>
    </row>
    <row r="4558" spans="1:8" x14ac:dyDescent="0.2">
      <c r="A4558" s="1" t="str">
        <f t="shared" si="142"/>
        <v/>
      </c>
      <c r="B4558" s="1" t="str">
        <f t="shared" si="143"/>
        <v/>
      </c>
      <c r="C4558" s="1" t="str">
        <f>IF(I4558="","",IF(J4558="OUT","",IF(COUNTIF($A$2:A4558,A4558)=1,1,"")))</f>
        <v/>
      </c>
      <c r="D4558" s="1" t="str">
        <f>IF(I4558="","",IF(J4558="IN","",IF(COUNTIF($A$2:A4558,A4558)=1,1,"")))</f>
        <v/>
      </c>
      <c r="E4558" s="1" t="str">
        <f>IF(I4558="","",IF(J4558="OUT","",IF(COUNTIF(B$2:$B4558,B4558)=1,1,"")))</f>
        <v/>
      </c>
      <c r="F4558" s="1" t="str">
        <f>IF(I4558="","",IF(J4558="IN","",IF(COUNTIF($B$2:B4558,B4558)=1,1,"")))</f>
        <v/>
      </c>
      <c r="G4558" s="1" t="str">
        <f>IF(I4558="","",COUNTIF($K$1:K4558,K4558))</f>
        <v/>
      </c>
      <c r="H4558" s="1" t="str">
        <f>IF(I4558="","",COUNTIF($G$2:G4558,1))</f>
        <v/>
      </c>
    </row>
    <row r="4559" spans="1:8" x14ac:dyDescent="0.2">
      <c r="A4559" s="1" t="str">
        <f t="shared" si="142"/>
        <v/>
      </c>
      <c r="B4559" s="1" t="str">
        <f t="shared" si="143"/>
        <v/>
      </c>
      <c r="C4559" s="1" t="str">
        <f>IF(I4559="","",IF(J4559="OUT","",IF(COUNTIF($A$2:A4559,A4559)=1,1,"")))</f>
        <v/>
      </c>
      <c r="D4559" s="1" t="str">
        <f>IF(I4559="","",IF(J4559="IN","",IF(COUNTIF($A$2:A4559,A4559)=1,1,"")))</f>
        <v/>
      </c>
      <c r="E4559" s="1" t="str">
        <f>IF(I4559="","",IF(J4559="OUT","",IF(COUNTIF(B$2:$B4559,B4559)=1,1,"")))</f>
        <v/>
      </c>
      <c r="F4559" s="1" t="str">
        <f>IF(I4559="","",IF(J4559="IN","",IF(COUNTIF($B$2:B4559,B4559)=1,1,"")))</f>
        <v/>
      </c>
      <c r="G4559" s="1" t="str">
        <f>IF(I4559="","",COUNTIF($K$1:K4559,K4559))</f>
        <v/>
      </c>
      <c r="H4559" s="1" t="str">
        <f>IF(I4559="","",COUNTIF($G$2:G4559,1))</f>
        <v/>
      </c>
    </row>
    <row r="4560" spans="1:8" x14ac:dyDescent="0.2">
      <c r="A4560" s="1" t="str">
        <f t="shared" si="142"/>
        <v/>
      </c>
      <c r="B4560" s="1" t="str">
        <f t="shared" si="143"/>
        <v/>
      </c>
      <c r="C4560" s="1" t="str">
        <f>IF(I4560="","",IF(J4560="OUT","",IF(COUNTIF($A$2:A4560,A4560)=1,1,"")))</f>
        <v/>
      </c>
      <c r="D4560" s="1" t="str">
        <f>IF(I4560="","",IF(J4560="IN","",IF(COUNTIF($A$2:A4560,A4560)=1,1,"")))</f>
        <v/>
      </c>
      <c r="E4560" s="1" t="str">
        <f>IF(I4560="","",IF(J4560="OUT","",IF(COUNTIF(B$2:$B4560,B4560)=1,1,"")))</f>
        <v/>
      </c>
      <c r="F4560" s="1" t="str">
        <f>IF(I4560="","",IF(J4560="IN","",IF(COUNTIF($B$2:B4560,B4560)=1,1,"")))</f>
        <v/>
      </c>
      <c r="G4560" s="1" t="str">
        <f>IF(I4560="","",COUNTIF($K$1:K4560,K4560))</f>
        <v/>
      </c>
      <c r="H4560" s="1" t="str">
        <f>IF(I4560="","",COUNTIF($G$2:G4560,1))</f>
        <v/>
      </c>
    </row>
    <row r="4561" spans="1:8" x14ac:dyDescent="0.2">
      <c r="A4561" s="1" t="str">
        <f t="shared" si="142"/>
        <v/>
      </c>
      <c r="B4561" s="1" t="str">
        <f t="shared" si="143"/>
        <v/>
      </c>
      <c r="C4561" s="1" t="str">
        <f>IF(I4561="","",IF(J4561="OUT","",IF(COUNTIF($A$2:A4561,A4561)=1,1,"")))</f>
        <v/>
      </c>
      <c r="D4561" s="1" t="str">
        <f>IF(I4561="","",IF(J4561="IN","",IF(COUNTIF($A$2:A4561,A4561)=1,1,"")))</f>
        <v/>
      </c>
      <c r="E4561" s="1" t="str">
        <f>IF(I4561="","",IF(J4561="OUT","",IF(COUNTIF(B$2:$B4561,B4561)=1,1,"")))</f>
        <v/>
      </c>
      <c r="F4561" s="1" t="str">
        <f>IF(I4561="","",IF(J4561="IN","",IF(COUNTIF($B$2:B4561,B4561)=1,1,"")))</f>
        <v/>
      </c>
      <c r="G4561" s="1" t="str">
        <f>IF(I4561="","",COUNTIF($K$1:K4561,K4561))</f>
        <v/>
      </c>
      <c r="H4561" s="1" t="str">
        <f>IF(I4561="","",COUNTIF($G$2:G4561,1))</f>
        <v/>
      </c>
    </row>
    <row r="4562" spans="1:8" x14ac:dyDescent="0.2">
      <c r="A4562" s="1" t="str">
        <f t="shared" si="142"/>
        <v/>
      </c>
      <c r="B4562" s="1" t="str">
        <f t="shared" si="143"/>
        <v/>
      </c>
      <c r="C4562" s="1" t="str">
        <f>IF(I4562="","",IF(J4562="OUT","",IF(COUNTIF($A$2:A4562,A4562)=1,1,"")))</f>
        <v/>
      </c>
      <c r="D4562" s="1" t="str">
        <f>IF(I4562="","",IF(J4562="IN","",IF(COUNTIF($A$2:A4562,A4562)=1,1,"")))</f>
        <v/>
      </c>
      <c r="E4562" s="1" t="str">
        <f>IF(I4562="","",IF(J4562="OUT","",IF(COUNTIF(B$2:$B4562,B4562)=1,1,"")))</f>
        <v/>
      </c>
      <c r="F4562" s="1" t="str">
        <f>IF(I4562="","",IF(J4562="IN","",IF(COUNTIF($B$2:B4562,B4562)=1,1,"")))</f>
        <v/>
      </c>
      <c r="G4562" s="1" t="str">
        <f>IF(I4562="","",COUNTIF($K$1:K4562,K4562))</f>
        <v/>
      </c>
      <c r="H4562" s="1" t="str">
        <f>IF(I4562="","",COUNTIF($G$2:G4562,1))</f>
        <v/>
      </c>
    </row>
    <row r="4563" spans="1:8" x14ac:dyDescent="0.2">
      <c r="A4563" s="1" t="str">
        <f t="shared" si="142"/>
        <v/>
      </c>
      <c r="B4563" s="1" t="str">
        <f t="shared" si="143"/>
        <v/>
      </c>
      <c r="C4563" s="1" t="str">
        <f>IF(I4563="","",IF(J4563="OUT","",IF(COUNTIF($A$2:A4563,A4563)=1,1,"")))</f>
        <v/>
      </c>
      <c r="D4563" s="1" t="str">
        <f>IF(I4563="","",IF(J4563="IN","",IF(COUNTIF($A$2:A4563,A4563)=1,1,"")))</f>
        <v/>
      </c>
      <c r="E4563" s="1" t="str">
        <f>IF(I4563="","",IF(J4563="OUT","",IF(COUNTIF(B$2:$B4563,B4563)=1,1,"")))</f>
        <v/>
      </c>
      <c r="F4563" s="1" t="str">
        <f>IF(I4563="","",IF(J4563="IN","",IF(COUNTIF($B$2:B4563,B4563)=1,1,"")))</f>
        <v/>
      </c>
      <c r="G4563" s="1" t="str">
        <f>IF(I4563="","",COUNTIF($K$1:K4563,K4563))</f>
        <v/>
      </c>
      <c r="H4563" s="1" t="str">
        <f>IF(I4563="","",COUNTIF($G$2:G4563,1))</f>
        <v/>
      </c>
    </row>
    <row r="4564" spans="1:8" x14ac:dyDescent="0.2">
      <c r="A4564" s="1" t="str">
        <f t="shared" si="142"/>
        <v/>
      </c>
      <c r="B4564" s="1" t="str">
        <f t="shared" si="143"/>
        <v/>
      </c>
      <c r="C4564" s="1" t="str">
        <f>IF(I4564="","",IF(J4564="OUT","",IF(COUNTIF($A$2:A4564,A4564)=1,1,"")))</f>
        <v/>
      </c>
      <c r="D4564" s="1" t="str">
        <f>IF(I4564="","",IF(J4564="IN","",IF(COUNTIF($A$2:A4564,A4564)=1,1,"")))</f>
        <v/>
      </c>
      <c r="E4564" s="1" t="str">
        <f>IF(I4564="","",IF(J4564="OUT","",IF(COUNTIF(B$2:$B4564,B4564)=1,1,"")))</f>
        <v/>
      </c>
      <c r="F4564" s="1" t="str">
        <f>IF(I4564="","",IF(J4564="IN","",IF(COUNTIF($B$2:B4564,B4564)=1,1,"")))</f>
        <v/>
      </c>
      <c r="G4564" s="1" t="str">
        <f>IF(I4564="","",COUNTIF($K$1:K4564,K4564))</f>
        <v/>
      </c>
      <c r="H4564" s="1" t="str">
        <f>IF(I4564="","",COUNTIF($G$2:G4564,1))</f>
        <v/>
      </c>
    </row>
    <row r="4565" spans="1:8" x14ac:dyDescent="0.2">
      <c r="A4565" s="1" t="str">
        <f t="shared" si="142"/>
        <v/>
      </c>
      <c r="B4565" s="1" t="str">
        <f t="shared" si="143"/>
        <v/>
      </c>
      <c r="C4565" s="1" t="str">
        <f>IF(I4565="","",IF(J4565="OUT","",IF(COUNTIF($A$2:A4565,A4565)=1,1,"")))</f>
        <v/>
      </c>
      <c r="D4565" s="1" t="str">
        <f>IF(I4565="","",IF(J4565="IN","",IF(COUNTIF($A$2:A4565,A4565)=1,1,"")))</f>
        <v/>
      </c>
      <c r="E4565" s="1" t="str">
        <f>IF(I4565="","",IF(J4565="OUT","",IF(COUNTIF(B$2:$B4565,B4565)=1,1,"")))</f>
        <v/>
      </c>
      <c r="F4565" s="1" t="str">
        <f>IF(I4565="","",IF(J4565="IN","",IF(COUNTIF($B$2:B4565,B4565)=1,1,"")))</f>
        <v/>
      </c>
      <c r="G4565" s="1" t="str">
        <f>IF(I4565="","",COUNTIF($K$1:K4565,K4565))</f>
        <v/>
      </c>
      <c r="H4565" s="1" t="str">
        <f>IF(I4565="","",COUNTIF($G$2:G4565,1))</f>
        <v/>
      </c>
    </row>
    <row r="4566" spans="1:8" x14ac:dyDescent="0.2">
      <c r="A4566" s="1" t="str">
        <f t="shared" si="142"/>
        <v/>
      </c>
      <c r="B4566" s="1" t="str">
        <f t="shared" si="143"/>
        <v/>
      </c>
      <c r="C4566" s="1" t="str">
        <f>IF(I4566="","",IF(J4566="OUT","",IF(COUNTIF($A$2:A4566,A4566)=1,1,"")))</f>
        <v/>
      </c>
      <c r="D4566" s="1" t="str">
        <f>IF(I4566="","",IF(J4566="IN","",IF(COUNTIF($A$2:A4566,A4566)=1,1,"")))</f>
        <v/>
      </c>
      <c r="E4566" s="1" t="str">
        <f>IF(I4566="","",IF(J4566="OUT","",IF(COUNTIF(B$2:$B4566,B4566)=1,1,"")))</f>
        <v/>
      </c>
      <c r="F4566" s="1" t="str">
        <f>IF(I4566="","",IF(J4566="IN","",IF(COUNTIF($B$2:B4566,B4566)=1,1,"")))</f>
        <v/>
      </c>
      <c r="G4566" s="1" t="str">
        <f>IF(I4566="","",COUNTIF($K$1:K4566,K4566))</f>
        <v/>
      </c>
      <c r="H4566" s="1" t="str">
        <f>IF(I4566="","",COUNTIF($G$2:G4566,1))</f>
        <v/>
      </c>
    </row>
    <row r="4567" spans="1:8" x14ac:dyDescent="0.2">
      <c r="A4567" s="1" t="str">
        <f t="shared" si="142"/>
        <v/>
      </c>
      <c r="B4567" s="1" t="str">
        <f t="shared" si="143"/>
        <v/>
      </c>
      <c r="C4567" s="1" t="str">
        <f>IF(I4567="","",IF(J4567="OUT","",IF(COUNTIF($A$2:A4567,A4567)=1,1,"")))</f>
        <v/>
      </c>
      <c r="D4567" s="1" t="str">
        <f>IF(I4567="","",IF(J4567="IN","",IF(COUNTIF($A$2:A4567,A4567)=1,1,"")))</f>
        <v/>
      </c>
      <c r="E4567" s="1" t="str">
        <f>IF(I4567="","",IF(J4567="OUT","",IF(COUNTIF(B$2:$B4567,B4567)=1,1,"")))</f>
        <v/>
      </c>
      <c r="F4567" s="1" t="str">
        <f>IF(I4567="","",IF(J4567="IN","",IF(COUNTIF($B$2:B4567,B4567)=1,1,"")))</f>
        <v/>
      </c>
      <c r="G4567" s="1" t="str">
        <f>IF(I4567="","",COUNTIF($K$1:K4567,K4567))</f>
        <v/>
      </c>
      <c r="H4567" s="1" t="str">
        <f>IF(I4567="","",COUNTIF($G$2:G4567,1))</f>
        <v/>
      </c>
    </row>
    <row r="4568" spans="1:8" x14ac:dyDescent="0.2">
      <c r="A4568" s="1" t="str">
        <f t="shared" si="142"/>
        <v/>
      </c>
      <c r="B4568" s="1" t="str">
        <f t="shared" si="143"/>
        <v/>
      </c>
      <c r="C4568" s="1" t="str">
        <f>IF(I4568="","",IF(J4568="OUT","",IF(COUNTIF($A$2:A4568,A4568)=1,1,"")))</f>
        <v/>
      </c>
      <c r="D4568" s="1" t="str">
        <f>IF(I4568="","",IF(J4568="IN","",IF(COUNTIF($A$2:A4568,A4568)=1,1,"")))</f>
        <v/>
      </c>
      <c r="E4568" s="1" t="str">
        <f>IF(I4568="","",IF(J4568="OUT","",IF(COUNTIF(B$2:$B4568,B4568)=1,1,"")))</f>
        <v/>
      </c>
      <c r="F4568" s="1" t="str">
        <f>IF(I4568="","",IF(J4568="IN","",IF(COUNTIF($B$2:B4568,B4568)=1,1,"")))</f>
        <v/>
      </c>
      <c r="G4568" s="1" t="str">
        <f>IF(I4568="","",COUNTIF($K$1:K4568,K4568))</f>
        <v/>
      </c>
      <c r="H4568" s="1" t="str">
        <f>IF(I4568="","",COUNTIF($G$2:G4568,1))</f>
        <v/>
      </c>
    </row>
    <row r="4569" spans="1:8" x14ac:dyDescent="0.2">
      <c r="A4569" s="1" t="str">
        <f t="shared" si="142"/>
        <v/>
      </c>
      <c r="B4569" s="1" t="str">
        <f t="shared" si="143"/>
        <v/>
      </c>
      <c r="C4569" s="1" t="str">
        <f>IF(I4569="","",IF(J4569="OUT","",IF(COUNTIF($A$2:A4569,A4569)=1,1,"")))</f>
        <v/>
      </c>
      <c r="D4569" s="1" t="str">
        <f>IF(I4569="","",IF(J4569="IN","",IF(COUNTIF($A$2:A4569,A4569)=1,1,"")))</f>
        <v/>
      </c>
      <c r="E4569" s="1" t="str">
        <f>IF(I4569="","",IF(J4569="OUT","",IF(COUNTIF(B$2:$B4569,B4569)=1,1,"")))</f>
        <v/>
      </c>
      <c r="F4569" s="1" t="str">
        <f>IF(I4569="","",IF(J4569="IN","",IF(COUNTIF($B$2:B4569,B4569)=1,1,"")))</f>
        <v/>
      </c>
      <c r="G4569" s="1" t="str">
        <f>IF(I4569="","",COUNTIF($K$1:K4569,K4569))</f>
        <v/>
      </c>
      <c r="H4569" s="1" t="str">
        <f>IF(I4569="","",COUNTIF($G$2:G4569,1))</f>
        <v/>
      </c>
    </row>
    <row r="4570" spans="1:8" x14ac:dyDescent="0.2">
      <c r="A4570" s="1" t="str">
        <f t="shared" si="142"/>
        <v/>
      </c>
      <c r="B4570" s="1" t="str">
        <f t="shared" si="143"/>
        <v/>
      </c>
      <c r="C4570" s="1" t="str">
        <f>IF(I4570="","",IF(J4570="OUT","",IF(COUNTIF($A$2:A4570,A4570)=1,1,"")))</f>
        <v/>
      </c>
      <c r="D4570" s="1" t="str">
        <f>IF(I4570="","",IF(J4570="IN","",IF(COUNTIF($A$2:A4570,A4570)=1,1,"")))</f>
        <v/>
      </c>
      <c r="E4570" s="1" t="str">
        <f>IF(I4570="","",IF(J4570="OUT","",IF(COUNTIF(B$2:$B4570,B4570)=1,1,"")))</f>
        <v/>
      </c>
      <c r="F4570" s="1" t="str">
        <f>IF(I4570="","",IF(J4570="IN","",IF(COUNTIF($B$2:B4570,B4570)=1,1,"")))</f>
        <v/>
      </c>
      <c r="G4570" s="1" t="str">
        <f>IF(I4570="","",COUNTIF($K$1:K4570,K4570))</f>
        <v/>
      </c>
      <c r="H4570" s="1" t="str">
        <f>IF(I4570="","",COUNTIF($G$2:G4570,1))</f>
        <v/>
      </c>
    </row>
    <row r="4571" spans="1:8" x14ac:dyDescent="0.2">
      <c r="A4571" s="1" t="str">
        <f t="shared" si="142"/>
        <v/>
      </c>
      <c r="B4571" s="1" t="str">
        <f t="shared" si="143"/>
        <v/>
      </c>
      <c r="C4571" s="1" t="str">
        <f>IF(I4571="","",IF(J4571="OUT","",IF(COUNTIF($A$2:A4571,A4571)=1,1,"")))</f>
        <v/>
      </c>
      <c r="D4571" s="1" t="str">
        <f>IF(I4571="","",IF(J4571="IN","",IF(COUNTIF($A$2:A4571,A4571)=1,1,"")))</f>
        <v/>
      </c>
      <c r="E4571" s="1" t="str">
        <f>IF(I4571="","",IF(J4571="OUT","",IF(COUNTIF(B$2:$B4571,B4571)=1,1,"")))</f>
        <v/>
      </c>
      <c r="F4571" s="1" t="str">
        <f>IF(I4571="","",IF(J4571="IN","",IF(COUNTIF($B$2:B4571,B4571)=1,1,"")))</f>
        <v/>
      </c>
      <c r="G4571" s="1" t="str">
        <f>IF(I4571="","",COUNTIF($K$1:K4571,K4571))</f>
        <v/>
      </c>
      <c r="H4571" s="1" t="str">
        <f>IF(I4571="","",COUNTIF($G$2:G4571,1))</f>
        <v/>
      </c>
    </row>
    <row r="4572" spans="1:8" x14ac:dyDescent="0.2">
      <c r="A4572" s="1" t="str">
        <f t="shared" si="142"/>
        <v/>
      </c>
      <c r="B4572" s="1" t="str">
        <f t="shared" si="143"/>
        <v/>
      </c>
      <c r="C4572" s="1" t="str">
        <f>IF(I4572="","",IF(J4572="OUT","",IF(COUNTIF($A$2:A4572,A4572)=1,1,"")))</f>
        <v/>
      </c>
      <c r="D4572" s="1" t="str">
        <f>IF(I4572="","",IF(J4572="IN","",IF(COUNTIF($A$2:A4572,A4572)=1,1,"")))</f>
        <v/>
      </c>
      <c r="E4572" s="1" t="str">
        <f>IF(I4572="","",IF(J4572="OUT","",IF(COUNTIF(B$2:$B4572,B4572)=1,1,"")))</f>
        <v/>
      </c>
      <c r="F4572" s="1" t="str">
        <f>IF(I4572="","",IF(J4572="IN","",IF(COUNTIF($B$2:B4572,B4572)=1,1,"")))</f>
        <v/>
      </c>
      <c r="G4572" s="1" t="str">
        <f>IF(I4572="","",COUNTIF($K$1:K4572,K4572))</f>
        <v/>
      </c>
      <c r="H4572" s="1" t="str">
        <f>IF(I4572="","",COUNTIF($G$2:G4572,1))</f>
        <v/>
      </c>
    </row>
    <row r="4573" spans="1:8" x14ac:dyDescent="0.2">
      <c r="A4573" s="1" t="str">
        <f t="shared" si="142"/>
        <v/>
      </c>
      <c r="B4573" s="1" t="str">
        <f t="shared" si="143"/>
        <v/>
      </c>
      <c r="C4573" s="1" t="str">
        <f>IF(I4573="","",IF(J4573="OUT","",IF(COUNTIF($A$2:A4573,A4573)=1,1,"")))</f>
        <v/>
      </c>
      <c r="D4573" s="1" t="str">
        <f>IF(I4573="","",IF(J4573="IN","",IF(COUNTIF($A$2:A4573,A4573)=1,1,"")))</f>
        <v/>
      </c>
      <c r="E4573" s="1" t="str">
        <f>IF(I4573="","",IF(J4573="OUT","",IF(COUNTIF(B$2:$B4573,B4573)=1,1,"")))</f>
        <v/>
      </c>
      <c r="F4573" s="1" t="str">
        <f>IF(I4573="","",IF(J4573="IN","",IF(COUNTIF($B$2:B4573,B4573)=1,1,"")))</f>
        <v/>
      </c>
      <c r="G4573" s="1" t="str">
        <f>IF(I4573="","",COUNTIF($K$1:K4573,K4573))</f>
        <v/>
      </c>
      <c r="H4573" s="1" t="str">
        <f>IF(I4573="","",COUNTIF($G$2:G4573,1))</f>
        <v/>
      </c>
    </row>
    <row r="4574" spans="1:8" x14ac:dyDescent="0.2">
      <c r="A4574" s="1" t="str">
        <f t="shared" si="142"/>
        <v/>
      </c>
      <c r="B4574" s="1" t="str">
        <f t="shared" si="143"/>
        <v/>
      </c>
      <c r="C4574" s="1" t="str">
        <f>IF(I4574="","",IF(J4574="OUT","",IF(COUNTIF($A$2:A4574,A4574)=1,1,"")))</f>
        <v/>
      </c>
      <c r="D4574" s="1" t="str">
        <f>IF(I4574="","",IF(J4574="IN","",IF(COUNTIF($A$2:A4574,A4574)=1,1,"")))</f>
        <v/>
      </c>
      <c r="E4574" s="1" t="str">
        <f>IF(I4574="","",IF(J4574="OUT","",IF(COUNTIF(B$2:$B4574,B4574)=1,1,"")))</f>
        <v/>
      </c>
      <c r="F4574" s="1" t="str">
        <f>IF(I4574="","",IF(J4574="IN","",IF(COUNTIF($B$2:B4574,B4574)=1,1,"")))</f>
        <v/>
      </c>
      <c r="G4574" s="1" t="str">
        <f>IF(I4574="","",COUNTIF($K$1:K4574,K4574))</f>
        <v/>
      </c>
      <c r="H4574" s="1" t="str">
        <f>IF(I4574="","",COUNTIF($G$2:G4574,1))</f>
        <v/>
      </c>
    </row>
    <row r="4575" spans="1:8" x14ac:dyDescent="0.2">
      <c r="A4575" s="1" t="str">
        <f t="shared" si="142"/>
        <v/>
      </c>
      <c r="B4575" s="1" t="str">
        <f t="shared" si="143"/>
        <v/>
      </c>
      <c r="C4575" s="1" t="str">
        <f>IF(I4575="","",IF(J4575="OUT","",IF(COUNTIF($A$2:A4575,A4575)=1,1,"")))</f>
        <v/>
      </c>
      <c r="D4575" s="1" t="str">
        <f>IF(I4575="","",IF(J4575="IN","",IF(COUNTIF($A$2:A4575,A4575)=1,1,"")))</f>
        <v/>
      </c>
      <c r="E4575" s="1" t="str">
        <f>IF(I4575="","",IF(J4575="OUT","",IF(COUNTIF(B$2:$B4575,B4575)=1,1,"")))</f>
        <v/>
      </c>
      <c r="F4575" s="1" t="str">
        <f>IF(I4575="","",IF(J4575="IN","",IF(COUNTIF($B$2:B4575,B4575)=1,1,"")))</f>
        <v/>
      </c>
      <c r="G4575" s="1" t="str">
        <f>IF(I4575="","",COUNTIF($K$1:K4575,K4575))</f>
        <v/>
      </c>
      <c r="H4575" s="1" t="str">
        <f>IF(I4575="","",COUNTIF($G$2:G4575,1))</f>
        <v/>
      </c>
    </row>
    <row r="4576" spans="1:8" x14ac:dyDescent="0.2">
      <c r="A4576" s="1" t="str">
        <f t="shared" si="142"/>
        <v/>
      </c>
      <c r="B4576" s="1" t="str">
        <f t="shared" si="143"/>
        <v/>
      </c>
      <c r="C4576" s="1" t="str">
        <f>IF(I4576="","",IF(J4576="OUT","",IF(COUNTIF($A$2:A4576,A4576)=1,1,"")))</f>
        <v/>
      </c>
      <c r="D4576" s="1" t="str">
        <f>IF(I4576="","",IF(J4576="IN","",IF(COUNTIF($A$2:A4576,A4576)=1,1,"")))</f>
        <v/>
      </c>
      <c r="E4576" s="1" t="str">
        <f>IF(I4576="","",IF(J4576="OUT","",IF(COUNTIF(B$2:$B4576,B4576)=1,1,"")))</f>
        <v/>
      </c>
      <c r="F4576" s="1" t="str">
        <f>IF(I4576="","",IF(J4576="IN","",IF(COUNTIF($B$2:B4576,B4576)=1,1,"")))</f>
        <v/>
      </c>
      <c r="G4576" s="1" t="str">
        <f>IF(I4576="","",COUNTIF($K$1:K4576,K4576))</f>
        <v/>
      </c>
      <c r="H4576" s="1" t="str">
        <f>IF(I4576="","",COUNTIF($G$2:G4576,1))</f>
        <v/>
      </c>
    </row>
    <row r="4577" spans="1:8" x14ac:dyDescent="0.2">
      <c r="A4577" s="1" t="str">
        <f t="shared" si="142"/>
        <v/>
      </c>
      <c r="B4577" s="1" t="str">
        <f t="shared" si="143"/>
        <v/>
      </c>
      <c r="C4577" s="1" t="str">
        <f>IF(I4577="","",IF(J4577="OUT","",IF(COUNTIF($A$2:A4577,A4577)=1,1,"")))</f>
        <v/>
      </c>
      <c r="D4577" s="1" t="str">
        <f>IF(I4577="","",IF(J4577="IN","",IF(COUNTIF($A$2:A4577,A4577)=1,1,"")))</f>
        <v/>
      </c>
      <c r="E4577" s="1" t="str">
        <f>IF(I4577="","",IF(J4577="OUT","",IF(COUNTIF(B$2:$B4577,B4577)=1,1,"")))</f>
        <v/>
      </c>
      <c r="F4577" s="1" t="str">
        <f>IF(I4577="","",IF(J4577="IN","",IF(COUNTIF($B$2:B4577,B4577)=1,1,"")))</f>
        <v/>
      </c>
      <c r="G4577" s="1" t="str">
        <f>IF(I4577="","",COUNTIF($K$1:K4577,K4577))</f>
        <v/>
      </c>
      <c r="H4577" s="1" t="str">
        <f>IF(I4577="","",COUNTIF($G$2:G4577,1))</f>
        <v/>
      </c>
    </row>
    <row r="4578" spans="1:8" x14ac:dyDescent="0.2">
      <c r="A4578" s="1" t="str">
        <f t="shared" si="142"/>
        <v/>
      </c>
      <c r="B4578" s="1" t="str">
        <f t="shared" si="143"/>
        <v/>
      </c>
      <c r="C4578" s="1" t="str">
        <f>IF(I4578="","",IF(J4578="OUT","",IF(COUNTIF($A$2:A4578,A4578)=1,1,"")))</f>
        <v/>
      </c>
      <c r="D4578" s="1" t="str">
        <f>IF(I4578="","",IF(J4578="IN","",IF(COUNTIF($A$2:A4578,A4578)=1,1,"")))</f>
        <v/>
      </c>
      <c r="E4578" s="1" t="str">
        <f>IF(I4578="","",IF(J4578="OUT","",IF(COUNTIF(B$2:$B4578,B4578)=1,1,"")))</f>
        <v/>
      </c>
      <c r="F4578" s="1" t="str">
        <f>IF(I4578="","",IF(J4578="IN","",IF(COUNTIF($B$2:B4578,B4578)=1,1,"")))</f>
        <v/>
      </c>
      <c r="G4578" s="1" t="str">
        <f>IF(I4578="","",COUNTIF($K$1:K4578,K4578))</f>
        <v/>
      </c>
      <c r="H4578" s="1" t="str">
        <f>IF(I4578="","",COUNTIF($G$2:G4578,1))</f>
        <v/>
      </c>
    </row>
    <row r="4579" spans="1:8" x14ac:dyDescent="0.2">
      <c r="A4579" s="1" t="str">
        <f t="shared" si="142"/>
        <v/>
      </c>
      <c r="B4579" s="1" t="str">
        <f t="shared" si="143"/>
        <v/>
      </c>
      <c r="C4579" s="1" t="str">
        <f>IF(I4579="","",IF(J4579="OUT","",IF(COUNTIF($A$2:A4579,A4579)=1,1,"")))</f>
        <v/>
      </c>
      <c r="D4579" s="1" t="str">
        <f>IF(I4579="","",IF(J4579="IN","",IF(COUNTIF($A$2:A4579,A4579)=1,1,"")))</f>
        <v/>
      </c>
      <c r="E4579" s="1" t="str">
        <f>IF(I4579="","",IF(J4579="OUT","",IF(COUNTIF(B$2:$B4579,B4579)=1,1,"")))</f>
        <v/>
      </c>
      <c r="F4579" s="1" t="str">
        <f>IF(I4579="","",IF(J4579="IN","",IF(COUNTIF($B$2:B4579,B4579)=1,1,"")))</f>
        <v/>
      </c>
      <c r="G4579" s="1" t="str">
        <f>IF(I4579="","",COUNTIF($K$1:K4579,K4579))</f>
        <v/>
      </c>
      <c r="H4579" s="1" t="str">
        <f>IF(I4579="","",COUNTIF($G$2:G4579,1))</f>
        <v/>
      </c>
    </row>
    <row r="4580" spans="1:8" x14ac:dyDescent="0.2">
      <c r="A4580" s="1" t="str">
        <f t="shared" ref="A4580:A4643" si="144">IF(I4580="","",L4580&amp;"-"&amp;K4580&amp;"-"&amp;I4580&amp;"-"&amp;J4580)</f>
        <v/>
      </c>
      <c r="B4580" s="1" t="str">
        <f t="shared" ref="B4580:B4643" si="145">IF(I4580="","",L4580&amp;"-"&amp;K4580&amp;"-"&amp;J4580)</f>
        <v/>
      </c>
      <c r="C4580" s="1" t="str">
        <f>IF(I4580="","",IF(J4580="OUT","",IF(COUNTIF($A$2:A4580,A4580)=1,1,"")))</f>
        <v/>
      </c>
      <c r="D4580" s="1" t="str">
        <f>IF(I4580="","",IF(J4580="IN","",IF(COUNTIF($A$2:A4580,A4580)=1,1,"")))</f>
        <v/>
      </c>
      <c r="E4580" s="1" t="str">
        <f>IF(I4580="","",IF(J4580="OUT","",IF(COUNTIF(B$2:$B4580,B4580)=1,1,"")))</f>
        <v/>
      </c>
      <c r="F4580" s="1" t="str">
        <f>IF(I4580="","",IF(J4580="IN","",IF(COUNTIF($B$2:B4580,B4580)=1,1,"")))</f>
        <v/>
      </c>
      <c r="G4580" s="1" t="str">
        <f>IF(I4580="","",COUNTIF($K$1:K4580,K4580))</f>
        <v/>
      </c>
      <c r="H4580" s="1" t="str">
        <f>IF(I4580="","",COUNTIF($G$2:G4580,1))</f>
        <v/>
      </c>
    </row>
    <row r="4581" spans="1:8" x14ac:dyDescent="0.2">
      <c r="A4581" s="1" t="str">
        <f t="shared" si="144"/>
        <v/>
      </c>
      <c r="B4581" s="1" t="str">
        <f t="shared" si="145"/>
        <v/>
      </c>
      <c r="C4581" s="1" t="str">
        <f>IF(I4581="","",IF(J4581="OUT","",IF(COUNTIF($A$2:A4581,A4581)=1,1,"")))</f>
        <v/>
      </c>
      <c r="D4581" s="1" t="str">
        <f>IF(I4581="","",IF(J4581="IN","",IF(COUNTIF($A$2:A4581,A4581)=1,1,"")))</f>
        <v/>
      </c>
      <c r="E4581" s="1" t="str">
        <f>IF(I4581="","",IF(J4581="OUT","",IF(COUNTIF(B$2:$B4581,B4581)=1,1,"")))</f>
        <v/>
      </c>
      <c r="F4581" s="1" t="str">
        <f>IF(I4581="","",IF(J4581="IN","",IF(COUNTIF($B$2:B4581,B4581)=1,1,"")))</f>
        <v/>
      </c>
      <c r="G4581" s="1" t="str">
        <f>IF(I4581="","",COUNTIF($K$1:K4581,K4581))</f>
        <v/>
      </c>
      <c r="H4581" s="1" t="str">
        <f>IF(I4581="","",COUNTIF($G$2:G4581,1))</f>
        <v/>
      </c>
    </row>
    <row r="4582" spans="1:8" x14ac:dyDescent="0.2">
      <c r="A4582" s="1" t="str">
        <f t="shared" si="144"/>
        <v/>
      </c>
      <c r="B4582" s="1" t="str">
        <f t="shared" si="145"/>
        <v/>
      </c>
      <c r="C4582" s="1" t="str">
        <f>IF(I4582="","",IF(J4582="OUT","",IF(COUNTIF($A$2:A4582,A4582)=1,1,"")))</f>
        <v/>
      </c>
      <c r="D4582" s="1" t="str">
        <f>IF(I4582="","",IF(J4582="IN","",IF(COUNTIF($A$2:A4582,A4582)=1,1,"")))</f>
        <v/>
      </c>
      <c r="E4582" s="1" t="str">
        <f>IF(I4582="","",IF(J4582="OUT","",IF(COUNTIF(B$2:$B4582,B4582)=1,1,"")))</f>
        <v/>
      </c>
      <c r="F4582" s="1" t="str">
        <f>IF(I4582="","",IF(J4582="IN","",IF(COUNTIF($B$2:B4582,B4582)=1,1,"")))</f>
        <v/>
      </c>
      <c r="G4582" s="1" t="str">
        <f>IF(I4582="","",COUNTIF($K$1:K4582,K4582))</f>
        <v/>
      </c>
      <c r="H4582" s="1" t="str">
        <f>IF(I4582="","",COUNTIF($G$2:G4582,1))</f>
        <v/>
      </c>
    </row>
    <row r="4583" spans="1:8" x14ac:dyDescent="0.2">
      <c r="A4583" s="1" t="str">
        <f t="shared" si="144"/>
        <v/>
      </c>
      <c r="B4583" s="1" t="str">
        <f t="shared" si="145"/>
        <v/>
      </c>
      <c r="C4583" s="1" t="str">
        <f>IF(I4583="","",IF(J4583="OUT","",IF(COUNTIF($A$2:A4583,A4583)=1,1,"")))</f>
        <v/>
      </c>
      <c r="D4583" s="1" t="str">
        <f>IF(I4583="","",IF(J4583="IN","",IF(COUNTIF($A$2:A4583,A4583)=1,1,"")))</f>
        <v/>
      </c>
      <c r="E4583" s="1" t="str">
        <f>IF(I4583="","",IF(J4583="OUT","",IF(COUNTIF(B$2:$B4583,B4583)=1,1,"")))</f>
        <v/>
      </c>
      <c r="F4583" s="1" t="str">
        <f>IF(I4583="","",IF(J4583="IN","",IF(COUNTIF($B$2:B4583,B4583)=1,1,"")))</f>
        <v/>
      </c>
      <c r="G4583" s="1" t="str">
        <f>IF(I4583="","",COUNTIF($K$1:K4583,K4583))</f>
        <v/>
      </c>
      <c r="H4583" s="1" t="str">
        <f>IF(I4583="","",COUNTIF($G$2:G4583,1))</f>
        <v/>
      </c>
    </row>
    <row r="4584" spans="1:8" x14ac:dyDescent="0.2">
      <c r="A4584" s="1" t="str">
        <f t="shared" si="144"/>
        <v/>
      </c>
      <c r="B4584" s="1" t="str">
        <f t="shared" si="145"/>
        <v/>
      </c>
      <c r="C4584" s="1" t="str">
        <f>IF(I4584="","",IF(J4584="OUT","",IF(COUNTIF($A$2:A4584,A4584)=1,1,"")))</f>
        <v/>
      </c>
      <c r="D4584" s="1" t="str">
        <f>IF(I4584="","",IF(J4584="IN","",IF(COUNTIF($A$2:A4584,A4584)=1,1,"")))</f>
        <v/>
      </c>
      <c r="E4584" s="1" t="str">
        <f>IF(I4584="","",IF(J4584="OUT","",IF(COUNTIF(B$2:$B4584,B4584)=1,1,"")))</f>
        <v/>
      </c>
      <c r="F4584" s="1" t="str">
        <f>IF(I4584="","",IF(J4584="IN","",IF(COUNTIF($B$2:B4584,B4584)=1,1,"")))</f>
        <v/>
      </c>
      <c r="G4584" s="1" t="str">
        <f>IF(I4584="","",COUNTIF($K$1:K4584,K4584))</f>
        <v/>
      </c>
      <c r="H4584" s="1" t="str">
        <f>IF(I4584="","",COUNTIF($G$2:G4584,1))</f>
        <v/>
      </c>
    </row>
    <row r="4585" spans="1:8" x14ac:dyDescent="0.2">
      <c r="A4585" s="1" t="str">
        <f t="shared" si="144"/>
        <v/>
      </c>
      <c r="B4585" s="1" t="str">
        <f t="shared" si="145"/>
        <v/>
      </c>
      <c r="C4585" s="1" t="str">
        <f>IF(I4585="","",IF(J4585="OUT","",IF(COUNTIF($A$2:A4585,A4585)=1,1,"")))</f>
        <v/>
      </c>
      <c r="D4585" s="1" t="str">
        <f>IF(I4585="","",IF(J4585="IN","",IF(COUNTIF($A$2:A4585,A4585)=1,1,"")))</f>
        <v/>
      </c>
      <c r="E4585" s="1" t="str">
        <f>IF(I4585="","",IF(J4585="OUT","",IF(COUNTIF(B$2:$B4585,B4585)=1,1,"")))</f>
        <v/>
      </c>
      <c r="F4585" s="1" t="str">
        <f>IF(I4585="","",IF(J4585="IN","",IF(COUNTIF($B$2:B4585,B4585)=1,1,"")))</f>
        <v/>
      </c>
      <c r="G4585" s="1" t="str">
        <f>IF(I4585="","",COUNTIF($K$1:K4585,K4585))</f>
        <v/>
      </c>
      <c r="H4585" s="1" t="str">
        <f>IF(I4585="","",COUNTIF($G$2:G4585,1))</f>
        <v/>
      </c>
    </row>
    <row r="4586" spans="1:8" x14ac:dyDescent="0.2">
      <c r="A4586" s="1" t="str">
        <f t="shared" si="144"/>
        <v/>
      </c>
      <c r="B4586" s="1" t="str">
        <f t="shared" si="145"/>
        <v/>
      </c>
      <c r="C4586" s="1" t="str">
        <f>IF(I4586="","",IF(J4586="OUT","",IF(COUNTIF($A$2:A4586,A4586)=1,1,"")))</f>
        <v/>
      </c>
      <c r="D4586" s="1" t="str">
        <f>IF(I4586="","",IF(J4586="IN","",IF(COUNTIF($A$2:A4586,A4586)=1,1,"")))</f>
        <v/>
      </c>
      <c r="E4586" s="1" t="str">
        <f>IF(I4586="","",IF(J4586="OUT","",IF(COUNTIF(B$2:$B4586,B4586)=1,1,"")))</f>
        <v/>
      </c>
      <c r="F4586" s="1" t="str">
        <f>IF(I4586="","",IF(J4586="IN","",IF(COUNTIF($B$2:B4586,B4586)=1,1,"")))</f>
        <v/>
      </c>
      <c r="G4586" s="1" t="str">
        <f>IF(I4586="","",COUNTIF($K$1:K4586,K4586))</f>
        <v/>
      </c>
      <c r="H4586" s="1" t="str">
        <f>IF(I4586="","",COUNTIF($G$2:G4586,1))</f>
        <v/>
      </c>
    </row>
    <row r="4587" spans="1:8" x14ac:dyDescent="0.2">
      <c r="A4587" s="1" t="str">
        <f t="shared" si="144"/>
        <v/>
      </c>
      <c r="B4587" s="1" t="str">
        <f t="shared" si="145"/>
        <v/>
      </c>
      <c r="C4587" s="1" t="str">
        <f>IF(I4587="","",IF(J4587="OUT","",IF(COUNTIF($A$2:A4587,A4587)=1,1,"")))</f>
        <v/>
      </c>
      <c r="D4587" s="1" t="str">
        <f>IF(I4587="","",IF(J4587="IN","",IF(COUNTIF($A$2:A4587,A4587)=1,1,"")))</f>
        <v/>
      </c>
      <c r="E4587" s="1" t="str">
        <f>IF(I4587="","",IF(J4587="OUT","",IF(COUNTIF(B$2:$B4587,B4587)=1,1,"")))</f>
        <v/>
      </c>
      <c r="F4587" s="1" t="str">
        <f>IF(I4587="","",IF(J4587="IN","",IF(COUNTIF($B$2:B4587,B4587)=1,1,"")))</f>
        <v/>
      </c>
      <c r="G4587" s="1" t="str">
        <f>IF(I4587="","",COUNTIF($K$1:K4587,K4587))</f>
        <v/>
      </c>
      <c r="H4587" s="1" t="str">
        <f>IF(I4587="","",COUNTIF($G$2:G4587,1))</f>
        <v/>
      </c>
    </row>
    <row r="4588" spans="1:8" x14ac:dyDescent="0.2">
      <c r="A4588" s="1" t="str">
        <f t="shared" si="144"/>
        <v/>
      </c>
      <c r="B4588" s="1" t="str">
        <f t="shared" si="145"/>
        <v/>
      </c>
      <c r="C4588" s="1" t="str">
        <f>IF(I4588="","",IF(J4588="OUT","",IF(COUNTIF($A$2:A4588,A4588)=1,1,"")))</f>
        <v/>
      </c>
      <c r="D4588" s="1" t="str">
        <f>IF(I4588="","",IF(J4588="IN","",IF(COUNTIF($A$2:A4588,A4588)=1,1,"")))</f>
        <v/>
      </c>
      <c r="E4588" s="1" t="str">
        <f>IF(I4588="","",IF(J4588="OUT","",IF(COUNTIF(B$2:$B4588,B4588)=1,1,"")))</f>
        <v/>
      </c>
      <c r="F4588" s="1" t="str">
        <f>IF(I4588="","",IF(J4588="IN","",IF(COUNTIF($B$2:B4588,B4588)=1,1,"")))</f>
        <v/>
      </c>
      <c r="G4588" s="1" t="str">
        <f>IF(I4588="","",COUNTIF($K$1:K4588,K4588))</f>
        <v/>
      </c>
      <c r="H4588" s="1" t="str">
        <f>IF(I4588="","",COUNTIF($G$2:G4588,1))</f>
        <v/>
      </c>
    </row>
    <row r="4589" spans="1:8" x14ac:dyDescent="0.2">
      <c r="A4589" s="1" t="str">
        <f t="shared" si="144"/>
        <v/>
      </c>
      <c r="B4589" s="1" t="str">
        <f t="shared" si="145"/>
        <v/>
      </c>
      <c r="C4589" s="1" t="str">
        <f>IF(I4589="","",IF(J4589="OUT","",IF(COUNTIF($A$2:A4589,A4589)=1,1,"")))</f>
        <v/>
      </c>
      <c r="D4589" s="1" t="str">
        <f>IF(I4589="","",IF(J4589="IN","",IF(COUNTIF($A$2:A4589,A4589)=1,1,"")))</f>
        <v/>
      </c>
      <c r="E4589" s="1" t="str">
        <f>IF(I4589="","",IF(J4589="OUT","",IF(COUNTIF(B$2:$B4589,B4589)=1,1,"")))</f>
        <v/>
      </c>
      <c r="F4589" s="1" t="str">
        <f>IF(I4589="","",IF(J4589="IN","",IF(COUNTIF($B$2:B4589,B4589)=1,1,"")))</f>
        <v/>
      </c>
      <c r="G4589" s="1" t="str">
        <f>IF(I4589="","",COUNTIF($K$1:K4589,K4589))</f>
        <v/>
      </c>
      <c r="H4589" s="1" t="str">
        <f>IF(I4589="","",COUNTIF($G$2:G4589,1))</f>
        <v/>
      </c>
    </row>
    <row r="4590" spans="1:8" x14ac:dyDescent="0.2">
      <c r="A4590" s="1" t="str">
        <f t="shared" si="144"/>
        <v/>
      </c>
      <c r="B4590" s="1" t="str">
        <f t="shared" si="145"/>
        <v/>
      </c>
      <c r="C4590" s="1" t="str">
        <f>IF(I4590="","",IF(J4590="OUT","",IF(COUNTIF($A$2:A4590,A4590)=1,1,"")))</f>
        <v/>
      </c>
      <c r="D4590" s="1" t="str">
        <f>IF(I4590="","",IF(J4590="IN","",IF(COUNTIF($A$2:A4590,A4590)=1,1,"")))</f>
        <v/>
      </c>
      <c r="E4590" s="1" t="str">
        <f>IF(I4590="","",IF(J4590="OUT","",IF(COUNTIF(B$2:$B4590,B4590)=1,1,"")))</f>
        <v/>
      </c>
      <c r="F4590" s="1" t="str">
        <f>IF(I4590="","",IF(J4590="IN","",IF(COUNTIF($B$2:B4590,B4590)=1,1,"")))</f>
        <v/>
      </c>
      <c r="G4590" s="1" t="str">
        <f>IF(I4590="","",COUNTIF($K$1:K4590,K4590))</f>
        <v/>
      </c>
      <c r="H4590" s="1" t="str">
        <f>IF(I4590="","",COUNTIF($G$2:G4590,1))</f>
        <v/>
      </c>
    </row>
    <row r="4591" spans="1:8" x14ac:dyDescent="0.2">
      <c r="A4591" s="1" t="str">
        <f t="shared" si="144"/>
        <v/>
      </c>
      <c r="B4591" s="1" t="str">
        <f t="shared" si="145"/>
        <v/>
      </c>
      <c r="C4591" s="1" t="str">
        <f>IF(I4591="","",IF(J4591="OUT","",IF(COUNTIF($A$2:A4591,A4591)=1,1,"")))</f>
        <v/>
      </c>
      <c r="D4591" s="1" t="str">
        <f>IF(I4591="","",IF(J4591="IN","",IF(COUNTIF($A$2:A4591,A4591)=1,1,"")))</f>
        <v/>
      </c>
      <c r="E4591" s="1" t="str">
        <f>IF(I4591="","",IF(J4591="OUT","",IF(COUNTIF(B$2:$B4591,B4591)=1,1,"")))</f>
        <v/>
      </c>
      <c r="F4591" s="1" t="str">
        <f>IF(I4591="","",IF(J4591="IN","",IF(COUNTIF($B$2:B4591,B4591)=1,1,"")))</f>
        <v/>
      </c>
      <c r="G4591" s="1" t="str">
        <f>IF(I4591="","",COUNTIF($K$1:K4591,K4591))</f>
        <v/>
      </c>
      <c r="H4591" s="1" t="str">
        <f>IF(I4591="","",COUNTIF($G$2:G4591,1))</f>
        <v/>
      </c>
    </row>
    <row r="4592" spans="1:8" x14ac:dyDescent="0.2">
      <c r="A4592" s="1" t="str">
        <f t="shared" si="144"/>
        <v/>
      </c>
      <c r="B4592" s="1" t="str">
        <f t="shared" si="145"/>
        <v/>
      </c>
      <c r="C4592" s="1" t="str">
        <f>IF(I4592="","",IF(J4592="OUT","",IF(COUNTIF($A$2:A4592,A4592)=1,1,"")))</f>
        <v/>
      </c>
      <c r="D4592" s="1" t="str">
        <f>IF(I4592="","",IF(J4592="IN","",IF(COUNTIF($A$2:A4592,A4592)=1,1,"")))</f>
        <v/>
      </c>
      <c r="E4592" s="1" t="str">
        <f>IF(I4592="","",IF(J4592="OUT","",IF(COUNTIF(B$2:$B4592,B4592)=1,1,"")))</f>
        <v/>
      </c>
      <c r="F4592" s="1" t="str">
        <f>IF(I4592="","",IF(J4592="IN","",IF(COUNTIF($B$2:B4592,B4592)=1,1,"")))</f>
        <v/>
      </c>
      <c r="G4592" s="1" t="str">
        <f>IF(I4592="","",COUNTIF($K$1:K4592,K4592))</f>
        <v/>
      </c>
      <c r="H4592" s="1" t="str">
        <f>IF(I4592="","",COUNTIF($G$2:G4592,1))</f>
        <v/>
      </c>
    </row>
    <row r="4593" spans="1:8" x14ac:dyDescent="0.2">
      <c r="A4593" s="1" t="str">
        <f t="shared" si="144"/>
        <v/>
      </c>
      <c r="B4593" s="1" t="str">
        <f t="shared" si="145"/>
        <v/>
      </c>
      <c r="C4593" s="1" t="str">
        <f>IF(I4593="","",IF(J4593="OUT","",IF(COUNTIF($A$2:A4593,A4593)=1,1,"")))</f>
        <v/>
      </c>
      <c r="D4593" s="1" t="str">
        <f>IF(I4593="","",IF(J4593="IN","",IF(COUNTIF($A$2:A4593,A4593)=1,1,"")))</f>
        <v/>
      </c>
      <c r="E4593" s="1" t="str">
        <f>IF(I4593="","",IF(J4593="OUT","",IF(COUNTIF(B$2:$B4593,B4593)=1,1,"")))</f>
        <v/>
      </c>
      <c r="F4593" s="1" t="str">
        <f>IF(I4593="","",IF(J4593="IN","",IF(COUNTIF($B$2:B4593,B4593)=1,1,"")))</f>
        <v/>
      </c>
      <c r="G4593" s="1" t="str">
        <f>IF(I4593="","",COUNTIF($K$1:K4593,K4593))</f>
        <v/>
      </c>
      <c r="H4593" s="1" t="str">
        <f>IF(I4593="","",COUNTIF($G$2:G4593,1))</f>
        <v/>
      </c>
    </row>
    <row r="4594" spans="1:8" x14ac:dyDescent="0.2">
      <c r="A4594" s="1" t="str">
        <f t="shared" si="144"/>
        <v/>
      </c>
      <c r="B4594" s="1" t="str">
        <f t="shared" si="145"/>
        <v/>
      </c>
      <c r="C4594" s="1" t="str">
        <f>IF(I4594="","",IF(J4594="OUT","",IF(COUNTIF($A$2:A4594,A4594)=1,1,"")))</f>
        <v/>
      </c>
      <c r="D4594" s="1" t="str">
        <f>IF(I4594="","",IF(J4594="IN","",IF(COUNTIF($A$2:A4594,A4594)=1,1,"")))</f>
        <v/>
      </c>
      <c r="E4594" s="1" t="str">
        <f>IF(I4594="","",IF(J4594="OUT","",IF(COUNTIF(B$2:$B4594,B4594)=1,1,"")))</f>
        <v/>
      </c>
      <c r="F4594" s="1" t="str">
        <f>IF(I4594="","",IF(J4594="IN","",IF(COUNTIF($B$2:B4594,B4594)=1,1,"")))</f>
        <v/>
      </c>
      <c r="G4594" s="1" t="str">
        <f>IF(I4594="","",COUNTIF($K$1:K4594,K4594))</f>
        <v/>
      </c>
      <c r="H4594" s="1" t="str">
        <f>IF(I4594="","",COUNTIF($G$2:G4594,1))</f>
        <v/>
      </c>
    </row>
    <row r="4595" spans="1:8" x14ac:dyDescent="0.2">
      <c r="A4595" s="1" t="str">
        <f t="shared" si="144"/>
        <v/>
      </c>
      <c r="B4595" s="1" t="str">
        <f t="shared" si="145"/>
        <v/>
      </c>
      <c r="C4595" s="1" t="str">
        <f>IF(I4595="","",IF(J4595="OUT","",IF(COUNTIF($A$2:A4595,A4595)=1,1,"")))</f>
        <v/>
      </c>
      <c r="D4595" s="1" t="str">
        <f>IF(I4595="","",IF(J4595="IN","",IF(COUNTIF($A$2:A4595,A4595)=1,1,"")))</f>
        <v/>
      </c>
      <c r="E4595" s="1" t="str">
        <f>IF(I4595="","",IF(J4595="OUT","",IF(COUNTIF(B$2:$B4595,B4595)=1,1,"")))</f>
        <v/>
      </c>
      <c r="F4595" s="1" t="str">
        <f>IF(I4595="","",IF(J4595="IN","",IF(COUNTIF($B$2:B4595,B4595)=1,1,"")))</f>
        <v/>
      </c>
      <c r="G4595" s="1" t="str">
        <f>IF(I4595="","",COUNTIF($K$1:K4595,K4595))</f>
        <v/>
      </c>
      <c r="H4595" s="1" t="str">
        <f>IF(I4595="","",COUNTIF($G$2:G4595,1))</f>
        <v/>
      </c>
    </row>
    <row r="4596" spans="1:8" x14ac:dyDescent="0.2">
      <c r="A4596" s="1" t="str">
        <f t="shared" si="144"/>
        <v/>
      </c>
      <c r="B4596" s="1" t="str">
        <f t="shared" si="145"/>
        <v/>
      </c>
      <c r="C4596" s="1" t="str">
        <f>IF(I4596="","",IF(J4596="OUT","",IF(COUNTIF($A$2:A4596,A4596)=1,1,"")))</f>
        <v/>
      </c>
      <c r="D4596" s="1" t="str">
        <f>IF(I4596="","",IF(J4596="IN","",IF(COUNTIF($A$2:A4596,A4596)=1,1,"")))</f>
        <v/>
      </c>
      <c r="E4596" s="1" t="str">
        <f>IF(I4596="","",IF(J4596="OUT","",IF(COUNTIF(B$2:$B4596,B4596)=1,1,"")))</f>
        <v/>
      </c>
      <c r="F4596" s="1" t="str">
        <f>IF(I4596="","",IF(J4596="IN","",IF(COUNTIF($B$2:B4596,B4596)=1,1,"")))</f>
        <v/>
      </c>
      <c r="G4596" s="1" t="str">
        <f>IF(I4596="","",COUNTIF($K$1:K4596,K4596))</f>
        <v/>
      </c>
      <c r="H4596" s="1" t="str">
        <f>IF(I4596="","",COUNTIF($G$2:G4596,1))</f>
        <v/>
      </c>
    </row>
    <row r="4597" spans="1:8" x14ac:dyDescent="0.2">
      <c r="A4597" s="1" t="str">
        <f t="shared" si="144"/>
        <v/>
      </c>
      <c r="B4597" s="1" t="str">
        <f t="shared" si="145"/>
        <v/>
      </c>
      <c r="C4597" s="1" t="str">
        <f>IF(I4597="","",IF(J4597="OUT","",IF(COUNTIF($A$2:A4597,A4597)=1,1,"")))</f>
        <v/>
      </c>
      <c r="D4597" s="1" t="str">
        <f>IF(I4597="","",IF(J4597="IN","",IF(COUNTIF($A$2:A4597,A4597)=1,1,"")))</f>
        <v/>
      </c>
      <c r="E4597" s="1" t="str">
        <f>IF(I4597="","",IF(J4597="OUT","",IF(COUNTIF(B$2:$B4597,B4597)=1,1,"")))</f>
        <v/>
      </c>
      <c r="F4597" s="1" t="str">
        <f>IF(I4597="","",IF(J4597="IN","",IF(COUNTIF($B$2:B4597,B4597)=1,1,"")))</f>
        <v/>
      </c>
      <c r="G4597" s="1" t="str">
        <f>IF(I4597="","",COUNTIF($K$1:K4597,K4597))</f>
        <v/>
      </c>
      <c r="H4597" s="1" t="str">
        <f>IF(I4597="","",COUNTIF($G$2:G4597,1))</f>
        <v/>
      </c>
    </row>
    <row r="4598" spans="1:8" x14ac:dyDescent="0.2">
      <c r="A4598" s="1" t="str">
        <f t="shared" si="144"/>
        <v/>
      </c>
      <c r="B4598" s="1" t="str">
        <f t="shared" si="145"/>
        <v/>
      </c>
      <c r="C4598" s="1" t="str">
        <f>IF(I4598="","",IF(J4598="OUT","",IF(COUNTIF($A$2:A4598,A4598)=1,1,"")))</f>
        <v/>
      </c>
      <c r="D4598" s="1" t="str">
        <f>IF(I4598="","",IF(J4598="IN","",IF(COUNTIF($A$2:A4598,A4598)=1,1,"")))</f>
        <v/>
      </c>
      <c r="E4598" s="1" t="str">
        <f>IF(I4598="","",IF(J4598="OUT","",IF(COUNTIF(B$2:$B4598,B4598)=1,1,"")))</f>
        <v/>
      </c>
      <c r="F4598" s="1" t="str">
        <f>IF(I4598="","",IF(J4598="IN","",IF(COUNTIF($B$2:B4598,B4598)=1,1,"")))</f>
        <v/>
      </c>
      <c r="G4598" s="1" t="str">
        <f>IF(I4598="","",COUNTIF($K$1:K4598,K4598))</f>
        <v/>
      </c>
      <c r="H4598" s="1" t="str">
        <f>IF(I4598="","",COUNTIF($G$2:G4598,1))</f>
        <v/>
      </c>
    </row>
    <row r="4599" spans="1:8" x14ac:dyDescent="0.2">
      <c r="A4599" s="1" t="str">
        <f t="shared" si="144"/>
        <v/>
      </c>
      <c r="B4599" s="1" t="str">
        <f t="shared" si="145"/>
        <v/>
      </c>
      <c r="C4599" s="1" t="str">
        <f>IF(I4599="","",IF(J4599="OUT","",IF(COUNTIF($A$2:A4599,A4599)=1,1,"")))</f>
        <v/>
      </c>
      <c r="D4599" s="1" t="str">
        <f>IF(I4599="","",IF(J4599="IN","",IF(COUNTIF($A$2:A4599,A4599)=1,1,"")))</f>
        <v/>
      </c>
      <c r="E4599" s="1" t="str">
        <f>IF(I4599="","",IF(J4599="OUT","",IF(COUNTIF(B$2:$B4599,B4599)=1,1,"")))</f>
        <v/>
      </c>
      <c r="F4599" s="1" t="str">
        <f>IF(I4599="","",IF(J4599="IN","",IF(COUNTIF($B$2:B4599,B4599)=1,1,"")))</f>
        <v/>
      </c>
      <c r="G4599" s="1" t="str">
        <f>IF(I4599="","",COUNTIF($K$1:K4599,K4599))</f>
        <v/>
      </c>
      <c r="H4599" s="1" t="str">
        <f>IF(I4599="","",COUNTIF($G$2:G4599,1))</f>
        <v/>
      </c>
    </row>
    <row r="4600" spans="1:8" x14ac:dyDescent="0.2">
      <c r="A4600" s="1" t="str">
        <f t="shared" si="144"/>
        <v/>
      </c>
      <c r="B4600" s="1" t="str">
        <f t="shared" si="145"/>
        <v/>
      </c>
      <c r="C4600" s="1" t="str">
        <f>IF(I4600="","",IF(J4600="OUT","",IF(COUNTIF($A$2:A4600,A4600)=1,1,"")))</f>
        <v/>
      </c>
      <c r="D4600" s="1" t="str">
        <f>IF(I4600="","",IF(J4600="IN","",IF(COUNTIF($A$2:A4600,A4600)=1,1,"")))</f>
        <v/>
      </c>
      <c r="E4600" s="1" t="str">
        <f>IF(I4600="","",IF(J4600="OUT","",IF(COUNTIF(B$2:$B4600,B4600)=1,1,"")))</f>
        <v/>
      </c>
      <c r="F4600" s="1" t="str">
        <f>IF(I4600="","",IF(J4600="IN","",IF(COUNTIF($B$2:B4600,B4600)=1,1,"")))</f>
        <v/>
      </c>
      <c r="G4600" s="1" t="str">
        <f>IF(I4600="","",COUNTIF($K$1:K4600,K4600))</f>
        <v/>
      </c>
      <c r="H4600" s="1" t="str">
        <f>IF(I4600="","",COUNTIF($G$2:G4600,1))</f>
        <v/>
      </c>
    </row>
    <row r="4601" spans="1:8" x14ac:dyDescent="0.2">
      <c r="A4601" s="1" t="str">
        <f t="shared" si="144"/>
        <v/>
      </c>
      <c r="B4601" s="1" t="str">
        <f t="shared" si="145"/>
        <v/>
      </c>
      <c r="C4601" s="1" t="str">
        <f>IF(I4601="","",IF(J4601="OUT","",IF(COUNTIF($A$2:A4601,A4601)=1,1,"")))</f>
        <v/>
      </c>
      <c r="D4601" s="1" t="str">
        <f>IF(I4601="","",IF(J4601="IN","",IF(COUNTIF($A$2:A4601,A4601)=1,1,"")))</f>
        <v/>
      </c>
      <c r="E4601" s="1" t="str">
        <f>IF(I4601="","",IF(J4601="OUT","",IF(COUNTIF(B$2:$B4601,B4601)=1,1,"")))</f>
        <v/>
      </c>
      <c r="F4601" s="1" t="str">
        <f>IF(I4601="","",IF(J4601="IN","",IF(COUNTIF($B$2:B4601,B4601)=1,1,"")))</f>
        <v/>
      </c>
      <c r="G4601" s="1" t="str">
        <f>IF(I4601="","",COUNTIF($K$1:K4601,K4601))</f>
        <v/>
      </c>
      <c r="H4601" s="1" t="str">
        <f>IF(I4601="","",COUNTIF($G$2:G4601,1))</f>
        <v/>
      </c>
    </row>
    <row r="4602" spans="1:8" x14ac:dyDescent="0.2">
      <c r="A4602" s="1" t="str">
        <f t="shared" si="144"/>
        <v/>
      </c>
      <c r="B4602" s="1" t="str">
        <f t="shared" si="145"/>
        <v/>
      </c>
      <c r="C4602" s="1" t="str">
        <f>IF(I4602="","",IF(J4602="OUT","",IF(COUNTIF($A$2:A4602,A4602)=1,1,"")))</f>
        <v/>
      </c>
      <c r="D4602" s="1" t="str">
        <f>IF(I4602="","",IF(J4602="IN","",IF(COUNTIF($A$2:A4602,A4602)=1,1,"")))</f>
        <v/>
      </c>
      <c r="E4602" s="1" t="str">
        <f>IF(I4602="","",IF(J4602="OUT","",IF(COUNTIF(B$2:$B4602,B4602)=1,1,"")))</f>
        <v/>
      </c>
      <c r="F4602" s="1" t="str">
        <f>IF(I4602="","",IF(J4602="IN","",IF(COUNTIF($B$2:B4602,B4602)=1,1,"")))</f>
        <v/>
      </c>
      <c r="G4602" s="1" t="str">
        <f>IF(I4602="","",COUNTIF($K$1:K4602,K4602))</f>
        <v/>
      </c>
      <c r="H4602" s="1" t="str">
        <f>IF(I4602="","",COUNTIF($G$2:G4602,1))</f>
        <v/>
      </c>
    </row>
    <row r="4603" spans="1:8" x14ac:dyDescent="0.2">
      <c r="A4603" s="1" t="str">
        <f t="shared" si="144"/>
        <v/>
      </c>
      <c r="B4603" s="1" t="str">
        <f t="shared" si="145"/>
        <v/>
      </c>
      <c r="C4603" s="1" t="str">
        <f>IF(I4603="","",IF(J4603="OUT","",IF(COUNTIF($A$2:A4603,A4603)=1,1,"")))</f>
        <v/>
      </c>
      <c r="D4603" s="1" t="str">
        <f>IF(I4603="","",IF(J4603="IN","",IF(COUNTIF($A$2:A4603,A4603)=1,1,"")))</f>
        <v/>
      </c>
      <c r="E4603" s="1" t="str">
        <f>IF(I4603="","",IF(J4603="OUT","",IF(COUNTIF(B$2:$B4603,B4603)=1,1,"")))</f>
        <v/>
      </c>
      <c r="F4603" s="1" t="str">
        <f>IF(I4603="","",IF(J4603="IN","",IF(COUNTIF($B$2:B4603,B4603)=1,1,"")))</f>
        <v/>
      </c>
      <c r="G4603" s="1" t="str">
        <f>IF(I4603="","",COUNTIF($K$1:K4603,K4603))</f>
        <v/>
      </c>
      <c r="H4603" s="1" t="str">
        <f>IF(I4603="","",COUNTIF($G$2:G4603,1))</f>
        <v/>
      </c>
    </row>
    <row r="4604" spans="1:8" x14ac:dyDescent="0.2">
      <c r="A4604" s="1" t="str">
        <f t="shared" si="144"/>
        <v/>
      </c>
      <c r="B4604" s="1" t="str">
        <f t="shared" si="145"/>
        <v/>
      </c>
      <c r="C4604" s="1" t="str">
        <f>IF(I4604="","",IF(J4604="OUT","",IF(COUNTIF($A$2:A4604,A4604)=1,1,"")))</f>
        <v/>
      </c>
      <c r="D4604" s="1" t="str">
        <f>IF(I4604="","",IF(J4604="IN","",IF(COUNTIF($A$2:A4604,A4604)=1,1,"")))</f>
        <v/>
      </c>
      <c r="E4604" s="1" t="str">
        <f>IF(I4604="","",IF(J4604="OUT","",IF(COUNTIF(B$2:$B4604,B4604)=1,1,"")))</f>
        <v/>
      </c>
      <c r="F4604" s="1" t="str">
        <f>IF(I4604="","",IF(J4604="IN","",IF(COUNTIF($B$2:B4604,B4604)=1,1,"")))</f>
        <v/>
      </c>
      <c r="G4604" s="1" t="str">
        <f>IF(I4604="","",COUNTIF($K$1:K4604,K4604))</f>
        <v/>
      </c>
      <c r="H4604" s="1" t="str">
        <f>IF(I4604="","",COUNTIF($G$2:G4604,1))</f>
        <v/>
      </c>
    </row>
    <row r="4605" spans="1:8" x14ac:dyDescent="0.2">
      <c r="A4605" s="1" t="str">
        <f t="shared" si="144"/>
        <v/>
      </c>
      <c r="B4605" s="1" t="str">
        <f t="shared" si="145"/>
        <v/>
      </c>
      <c r="C4605" s="1" t="str">
        <f>IF(I4605="","",IF(J4605="OUT","",IF(COUNTIF($A$2:A4605,A4605)=1,1,"")))</f>
        <v/>
      </c>
      <c r="D4605" s="1" t="str">
        <f>IF(I4605="","",IF(J4605="IN","",IF(COUNTIF($A$2:A4605,A4605)=1,1,"")))</f>
        <v/>
      </c>
      <c r="E4605" s="1" t="str">
        <f>IF(I4605="","",IF(J4605="OUT","",IF(COUNTIF(B$2:$B4605,B4605)=1,1,"")))</f>
        <v/>
      </c>
      <c r="F4605" s="1" t="str">
        <f>IF(I4605="","",IF(J4605="IN","",IF(COUNTIF($B$2:B4605,B4605)=1,1,"")))</f>
        <v/>
      </c>
      <c r="G4605" s="1" t="str">
        <f>IF(I4605="","",COUNTIF($K$1:K4605,K4605))</f>
        <v/>
      </c>
      <c r="H4605" s="1" t="str">
        <f>IF(I4605="","",COUNTIF($G$2:G4605,1))</f>
        <v/>
      </c>
    </row>
    <row r="4606" spans="1:8" x14ac:dyDescent="0.2">
      <c r="A4606" s="1" t="str">
        <f t="shared" si="144"/>
        <v/>
      </c>
      <c r="B4606" s="1" t="str">
        <f t="shared" si="145"/>
        <v/>
      </c>
      <c r="C4606" s="1" t="str">
        <f>IF(I4606="","",IF(J4606="OUT","",IF(COUNTIF($A$2:A4606,A4606)=1,1,"")))</f>
        <v/>
      </c>
      <c r="D4606" s="1" t="str">
        <f>IF(I4606="","",IF(J4606="IN","",IF(COUNTIF($A$2:A4606,A4606)=1,1,"")))</f>
        <v/>
      </c>
      <c r="E4606" s="1" t="str">
        <f>IF(I4606="","",IF(J4606="OUT","",IF(COUNTIF(B$2:$B4606,B4606)=1,1,"")))</f>
        <v/>
      </c>
      <c r="F4606" s="1" t="str">
        <f>IF(I4606="","",IF(J4606="IN","",IF(COUNTIF($B$2:B4606,B4606)=1,1,"")))</f>
        <v/>
      </c>
      <c r="G4606" s="1" t="str">
        <f>IF(I4606="","",COUNTIF($K$1:K4606,K4606))</f>
        <v/>
      </c>
      <c r="H4606" s="1" t="str">
        <f>IF(I4606="","",COUNTIF($G$2:G4606,1))</f>
        <v/>
      </c>
    </row>
    <row r="4607" spans="1:8" x14ac:dyDescent="0.2">
      <c r="A4607" s="1" t="str">
        <f t="shared" si="144"/>
        <v/>
      </c>
      <c r="B4607" s="1" t="str">
        <f t="shared" si="145"/>
        <v/>
      </c>
      <c r="C4607" s="1" t="str">
        <f>IF(I4607="","",IF(J4607="OUT","",IF(COUNTIF($A$2:A4607,A4607)=1,1,"")))</f>
        <v/>
      </c>
      <c r="D4607" s="1" t="str">
        <f>IF(I4607="","",IF(J4607="IN","",IF(COUNTIF($A$2:A4607,A4607)=1,1,"")))</f>
        <v/>
      </c>
      <c r="E4607" s="1" t="str">
        <f>IF(I4607="","",IF(J4607="OUT","",IF(COUNTIF(B$2:$B4607,B4607)=1,1,"")))</f>
        <v/>
      </c>
      <c r="F4607" s="1" t="str">
        <f>IF(I4607="","",IF(J4607="IN","",IF(COUNTIF($B$2:B4607,B4607)=1,1,"")))</f>
        <v/>
      </c>
      <c r="G4607" s="1" t="str">
        <f>IF(I4607="","",COUNTIF($K$1:K4607,K4607))</f>
        <v/>
      </c>
      <c r="H4607" s="1" t="str">
        <f>IF(I4607="","",COUNTIF($G$2:G4607,1))</f>
        <v/>
      </c>
    </row>
    <row r="4608" spans="1:8" x14ac:dyDescent="0.2">
      <c r="A4608" s="1" t="str">
        <f t="shared" si="144"/>
        <v/>
      </c>
      <c r="B4608" s="1" t="str">
        <f t="shared" si="145"/>
        <v/>
      </c>
      <c r="C4608" s="1" t="str">
        <f>IF(I4608="","",IF(J4608="OUT","",IF(COUNTIF($A$2:A4608,A4608)=1,1,"")))</f>
        <v/>
      </c>
      <c r="D4608" s="1" t="str">
        <f>IF(I4608="","",IF(J4608="IN","",IF(COUNTIF($A$2:A4608,A4608)=1,1,"")))</f>
        <v/>
      </c>
      <c r="E4608" s="1" t="str">
        <f>IF(I4608="","",IF(J4608="OUT","",IF(COUNTIF(B$2:$B4608,B4608)=1,1,"")))</f>
        <v/>
      </c>
      <c r="F4608" s="1" t="str">
        <f>IF(I4608="","",IF(J4608="IN","",IF(COUNTIF($B$2:B4608,B4608)=1,1,"")))</f>
        <v/>
      </c>
      <c r="G4608" s="1" t="str">
        <f>IF(I4608="","",COUNTIF($K$1:K4608,K4608))</f>
        <v/>
      </c>
      <c r="H4608" s="1" t="str">
        <f>IF(I4608="","",COUNTIF($G$2:G4608,1))</f>
        <v/>
      </c>
    </row>
    <row r="4609" spans="1:8" x14ac:dyDescent="0.2">
      <c r="A4609" s="1" t="str">
        <f t="shared" si="144"/>
        <v/>
      </c>
      <c r="B4609" s="1" t="str">
        <f t="shared" si="145"/>
        <v/>
      </c>
      <c r="C4609" s="1" t="str">
        <f>IF(I4609="","",IF(J4609="OUT","",IF(COUNTIF($A$2:A4609,A4609)=1,1,"")))</f>
        <v/>
      </c>
      <c r="D4609" s="1" t="str">
        <f>IF(I4609="","",IF(J4609="IN","",IF(COUNTIF($A$2:A4609,A4609)=1,1,"")))</f>
        <v/>
      </c>
      <c r="E4609" s="1" t="str">
        <f>IF(I4609="","",IF(J4609="OUT","",IF(COUNTIF(B$2:$B4609,B4609)=1,1,"")))</f>
        <v/>
      </c>
      <c r="F4609" s="1" t="str">
        <f>IF(I4609="","",IF(J4609="IN","",IF(COUNTIF($B$2:B4609,B4609)=1,1,"")))</f>
        <v/>
      </c>
      <c r="G4609" s="1" t="str">
        <f>IF(I4609="","",COUNTIF($K$1:K4609,K4609))</f>
        <v/>
      </c>
      <c r="H4609" s="1" t="str">
        <f>IF(I4609="","",COUNTIF($G$2:G4609,1))</f>
        <v/>
      </c>
    </row>
    <row r="4610" spans="1:8" x14ac:dyDescent="0.2">
      <c r="A4610" s="1" t="str">
        <f t="shared" si="144"/>
        <v/>
      </c>
      <c r="B4610" s="1" t="str">
        <f t="shared" si="145"/>
        <v/>
      </c>
      <c r="C4610" s="1" t="str">
        <f>IF(I4610="","",IF(J4610="OUT","",IF(COUNTIF($A$2:A4610,A4610)=1,1,"")))</f>
        <v/>
      </c>
      <c r="D4610" s="1" t="str">
        <f>IF(I4610="","",IF(J4610="IN","",IF(COUNTIF($A$2:A4610,A4610)=1,1,"")))</f>
        <v/>
      </c>
      <c r="E4610" s="1" t="str">
        <f>IF(I4610="","",IF(J4610="OUT","",IF(COUNTIF(B$2:$B4610,B4610)=1,1,"")))</f>
        <v/>
      </c>
      <c r="F4610" s="1" t="str">
        <f>IF(I4610="","",IF(J4610="IN","",IF(COUNTIF($B$2:B4610,B4610)=1,1,"")))</f>
        <v/>
      </c>
      <c r="G4610" s="1" t="str">
        <f>IF(I4610="","",COUNTIF($K$1:K4610,K4610))</f>
        <v/>
      </c>
      <c r="H4610" s="1" t="str">
        <f>IF(I4610="","",COUNTIF($G$2:G4610,1))</f>
        <v/>
      </c>
    </row>
    <row r="4611" spans="1:8" x14ac:dyDescent="0.2">
      <c r="A4611" s="1" t="str">
        <f t="shared" si="144"/>
        <v/>
      </c>
      <c r="B4611" s="1" t="str">
        <f t="shared" si="145"/>
        <v/>
      </c>
      <c r="C4611" s="1" t="str">
        <f>IF(I4611="","",IF(J4611="OUT","",IF(COUNTIF($A$2:A4611,A4611)=1,1,"")))</f>
        <v/>
      </c>
      <c r="D4611" s="1" t="str">
        <f>IF(I4611="","",IF(J4611="IN","",IF(COUNTIF($A$2:A4611,A4611)=1,1,"")))</f>
        <v/>
      </c>
      <c r="E4611" s="1" t="str">
        <f>IF(I4611="","",IF(J4611="OUT","",IF(COUNTIF(B$2:$B4611,B4611)=1,1,"")))</f>
        <v/>
      </c>
      <c r="F4611" s="1" t="str">
        <f>IF(I4611="","",IF(J4611="IN","",IF(COUNTIF($B$2:B4611,B4611)=1,1,"")))</f>
        <v/>
      </c>
      <c r="G4611" s="1" t="str">
        <f>IF(I4611="","",COUNTIF($K$1:K4611,K4611))</f>
        <v/>
      </c>
      <c r="H4611" s="1" t="str">
        <f>IF(I4611="","",COUNTIF($G$2:G4611,1))</f>
        <v/>
      </c>
    </row>
    <row r="4612" spans="1:8" x14ac:dyDescent="0.2">
      <c r="A4612" s="1" t="str">
        <f t="shared" si="144"/>
        <v/>
      </c>
      <c r="B4612" s="1" t="str">
        <f t="shared" si="145"/>
        <v/>
      </c>
      <c r="C4612" s="1" t="str">
        <f>IF(I4612="","",IF(J4612="OUT","",IF(COUNTIF($A$2:A4612,A4612)=1,1,"")))</f>
        <v/>
      </c>
      <c r="D4612" s="1" t="str">
        <f>IF(I4612="","",IF(J4612="IN","",IF(COUNTIF($A$2:A4612,A4612)=1,1,"")))</f>
        <v/>
      </c>
      <c r="E4612" s="1" t="str">
        <f>IF(I4612="","",IF(J4612="OUT","",IF(COUNTIF(B$2:$B4612,B4612)=1,1,"")))</f>
        <v/>
      </c>
      <c r="F4612" s="1" t="str">
        <f>IF(I4612="","",IF(J4612="IN","",IF(COUNTIF($B$2:B4612,B4612)=1,1,"")))</f>
        <v/>
      </c>
      <c r="G4612" s="1" t="str">
        <f>IF(I4612="","",COUNTIF($K$1:K4612,K4612))</f>
        <v/>
      </c>
      <c r="H4612" s="1" t="str">
        <f>IF(I4612="","",COUNTIF($G$2:G4612,1))</f>
        <v/>
      </c>
    </row>
    <row r="4613" spans="1:8" x14ac:dyDescent="0.2">
      <c r="A4613" s="1" t="str">
        <f t="shared" si="144"/>
        <v/>
      </c>
      <c r="B4613" s="1" t="str">
        <f t="shared" si="145"/>
        <v/>
      </c>
      <c r="C4613" s="1" t="str">
        <f>IF(I4613="","",IF(J4613="OUT","",IF(COUNTIF($A$2:A4613,A4613)=1,1,"")))</f>
        <v/>
      </c>
      <c r="D4613" s="1" t="str">
        <f>IF(I4613="","",IF(J4613="IN","",IF(COUNTIF($A$2:A4613,A4613)=1,1,"")))</f>
        <v/>
      </c>
      <c r="E4613" s="1" t="str">
        <f>IF(I4613="","",IF(J4613="OUT","",IF(COUNTIF(B$2:$B4613,B4613)=1,1,"")))</f>
        <v/>
      </c>
      <c r="F4613" s="1" t="str">
        <f>IF(I4613="","",IF(J4613="IN","",IF(COUNTIF($B$2:B4613,B4613)=1,1,"")))</f>
        <v/>
      </c>
      <c r="G4613" s="1" t="str">
        <f>IF(I4613="","",COUNTIF($K$1:K4613,K4613))</f>
        <v/>
      </c>
      <c r="H4613" s="1" t="str">
        <f>IF(I4613="","",COUNTIF($G$2:G4613,1))</f>
        <v/>
      </c>
    </row>
    <row r="4614" spans="1:8" x14ac:dyDescent="0.2">
      <c r="A4614" s="1" t="str">
        <f t="shared" si="144"/>
        <v/>
      </c>
      <c r="B4614" s="1" t="str">
        <f t="shared" si="145"/>
        <v/>
      </c>
      <c r="C4614" s="1" t="str">
        <f>IF(I4614="","",IF(J4614="OUT","",IF(COUNTIF($A$2:A4614,A4614)=1,1,"")))</f>
        <v/>
      </c>
      <c r="D4614" s="1" t="str">
        <f>IF(I4614="","",IF(J4614="IN","",IF(COUNTIF($A$2:A4614,A4614)=1,1,"")))</f>
        <v/>
      </c>
      <c r="E4614" s="1" t="str">
        <f>IF(I4614="","",IF(J4614="OUT","",IF(COUNTIF(B$2:$B4614,B4614)=1,1,"")))</f>
        <v/>
      </c>
      <c r="F4614" s="1" t="str">
        <f>IF(I4614="","",IF(J4614="IN","",IF(COUNTIF($B$2:B4614,B4614)=1,1,"")))</f>
        <v/>
      </c>
      <c r="G4614" s="1" t="str">
        <f>IF(I4614="","",COUNTIF($K$1:K4614,K4614))</f>
        <v/>
      </c>
      <c r="H4614" s="1" t="str">
        <f>IF(I4614="","",COUNTIF($G$2:G4614,1))</f>
        <v/>
      </c>
    </row>
    <row r="4615" spans="1:8" x14ac:dyDescent="0.2">
      <c r="A4615" s="1" t="str">
        <f t="shared" si="144"/>
        <v/>
      </c>
      <c r="B4615" s="1" t="str">
        <f t="shared" si="145"/>
        <v/>
      </c>
      <c r="C4615" s="1" t="str">
        <f>IF(I4615="","",IF(J4615="OUT","",IF(COUNTIF($A$2:A4615,A4615)=1,1,"")))</f>
        <v/>
      </c>
      <c r="D4615" s="1" t="str">
        <f>IF(I4615="","",IF(J4615="IN","",IF(COUNTIF($A$2:A4615,A4615)=1,1,"")))</f>
        <v/>
      </c>
      <c r="E4615" s="1" t="str">
        <f>IF(I4615="","",IF(J4615="OUT","",IF(COUNTIF(B$2:$B4615,B4615)=1,1,"")))</f>
        <v/>
      </c>
      <c r="F4615" s="1" t="str">
        <f>IF(I4615="","",IF(J4615="IN","",IF(COUNTIF($B$2:B4615,B4615)=1,1,"")))</f>
        <v/>
      </c>
      <c r="G4615" s="1" t="str">
        <f>IF(I4615="","",COUNTIF($K$1:K4615,K4615))</f>
        <v/>
      </c>
      <c r="H4615" s="1" t="str">
        <f>IF(I4615="","",COUNTIF($G$2:G4615,1))</f>
        <v/>
      </c>
    </row>
    <row r="4616" spans="1:8" x14ac:dyDescent="0.2">
      <c r="A4616" s="1" t="str">
        <f t="shared" si="144"/>
        <v/>
      </c>
      <c r="B4616" s="1" t="str">
        <f t="shared" si="145"/>
        <v/>
      </c>
      <c r="C4616" s="1" t="str">
        <f>IF(I4616="","",IF(J4616="OUT","",IF(COUNTIF($A$2:A4616,A4616)=1,1,"")))</f>
        <v/>
      </c>
      <c r="D4616" s="1" t="str">
        <f>IF(I4616="","",IF(J4616="IN","",IF(COUNTIF($A$2:A4616,A4616)=1,1,"")))</f>
        <v/>
      </c>
      <c r="E4616" s="1" t="str">
        <f>IF(I4616="","",IF(J4616="OUT","",IF(COUNTIF(B$2:$B4616,B4616)=1,1,"")))</f>
        <v/>
      </c>
      <c r="F4616" s="1" t="str">
        <f>IF(I4616="","",IF(J4616="IN","",IF(COUNTIF($B$2:B4616,B4616)=1,1,"")))</f>
        <v/>
      </c>
      <c r="G4616" s="1" t="str">
        <f>IF(I4616="","",COUNTIF($K$1:K4616,K4616))</f>
        <v/>
      </c>
      <c r="H4616" s="1" t="str">
        <f>IF(I4616="","",COUNTIF($G$2:G4616,1))</f>
        <v/>
      </c>
    </row>
    <row r="4617" spans="1:8" x14ac:dyDescent="0.2">
      <c r="A4617" s="1" t="str">
        <f t="shared" si="144"/>
        <v/>
      </c>
      <c r="B4617" s="1" t="str">
        <f t="shared" si="145"/>
        <v/>
      </c>
      <c r="C4617" s="1" t="str">
        <f>IF(I4617="","",IF(J4617="OUT","",IF(COUNTIF($A$2:A4617,A4617)=1,1,"")))</f>
        <v/>
      </c>
      <c r="D4617" s="1" t="str">
        <f>IF(I4617="","",IF(J4617="IN","",IF(COUNTIF($A$2:A4617,A4617)=1,1,"")))</f>
        <v/>
      </c>
      <c r="E4617" s="1" t="str">
        <f>IF(I4617="","",IF(J4617="OUT","",IF(COUNTIF(B$2:$B4617,B4617)=1,1,"")))</f>
        <v/>
      </c>
      <c r="F4617" s="1" t="str">
        <f>IF(I4617="","",IF(J4617="IN","",IF(COUNTIF($B$2:B4617,B4617)=1,1,"")))</f>
        <v/>
      </c>
      <c r="G4617" s="1" t="str">
        <f>IF(I4617="","",COUNTIF($K$1:K4617,K4617))</f>
        <v/>
      </c>
      <c r="H4617" s="1" t="str">
        <f>IF(I4617="","",COUNTIF($G$2:G4617,1))</f>
        <v/>
      </c>
    </row>
    <row r="4618" spans="1:8" x14ac:dyDescent="0.2">
      <c r="A4618" s="1" t="str">
        <f t="shared" si="144"/>
        <v/>
      </c>
      <c r="B4618" s="1" t="str">
        <f t="shared" si="145"/>
        <v/>
      </c>
      <c r="C4618" s="1" t="str">
        <f>IF(I4618="","",IF(J4618="OUT","",IF(COUNTIF($A$2:A4618,A4618)=1,1,"")))</f>
        <v/>
      </c>
      <c r="D4618" s="1" t="str">
        <f>IF(I4618="","",IF(J4618="IN","",IF(COUNTIF($A$2:A4618,A4618)=1,1,"")))</f>
        <v/>
      </c>
      <c r="E4618" s="1" t="str">
        <f>IF(I4618="","",IF(J4618="OUT","",IF(COUNTIF(B$2:$B4618,B4618)=1,1,"")))</f>
        <v/>
      </c>
      <c r="F4618" s="1" t="str">
        <f>IF(I4618="","",IF(J4618="IN","",IF(COUNTIF($B$2:B4618,B4618)=1,1,"")))</f>
        <v/>
      </c>
      <c r="G4618" s="1" t="str">
        <f>IF(I4618="","",COUNTIF($K$1:K4618,K4618))</f>
        <v/>
      </c>
      <c r="H4618" s="1" t="str">
        <f>IF(I4618="","",COUNTIF($G$2:G4618,1))</f>
        <v/>
      </c>
    </row>
    <row r="4619" spans="1:8" x14ac:dyDescent="0.2">
      <c r="A4619" s="1" t="str">
        <f t="shared" si="144"/>
        <v/>
      </c>
      <c r="B4619" s="1" t="str">
        <f t="shared" si="145"/>
        <v/>
      </c>
      <c r="C4619" s="1" t="str">
        <f>IF(I4619="","",IF(J4619="OUT","",IF(COUNTIF($A$2:A4619,A4619)=1,1,"")))</f>
        <v/>
      </c>
      <c r="D4619" s="1" t="str">
        <f>IF(I4619="","",IF(J4619="IN","",IF(COUNTIF($A$2:A4619,A4619)=1,1,"")))</f>
        <v/>
      </c>
      <c r="E4619" s="1" t="str">
        <f>IF(I4619="","",IF(J4619="OUT","",IF(COUNTIF(B$2:$B4619,B4619)=1,1,"")))</f>
        <v/>
      </c>
      <c r="F4619" s="1" t="str">
        <f>IF(I4619="","",IF(J4619="IN","",IF(COUNTIF($B$2:B4619,B4619)=1,1,"")))</f>
        <v/>
      </c>
      <c r="G4619" s="1" t="str">
        <f>IF(I4619="","",COUNTIF($K$1:K4619,K4619))</f>
        <v/>
      </c>
      <c r="H4619" s="1" t="str">
        <f>IF(I4619="","",COUNTIF($G$2:G4619,1))</f>
        <v/>
      </c>
    </row>
    <row r="4620" spans="1:8" x14ac:dyDescent="0.2">
      <c r="A4620" s="1" t="str">
        <f t="shared" si="144"/>
        <v/>
      </c>
      <c r="B4620" s="1" t="str">
        <f t="shared" si="145"/>
        <v/>
      </c>
      <c r="C4620" s="1" t="str">
        <f>IF(I4620="","",IF(J4620="OUT","",IF(COUNTIF($A$2:A4620,A4620)=1,1,"")))</f>
        <v/>
      </c>
      <c r="D4620" s="1" t="str">
        <f>IF(I4620="","",IF(J4620="IN","",IF(COUNTIF($A$2:A4620,A4620)=1,1,"")))</f>
        <v/>
      </c>
      <c r="E4620" s="1" t="str">
        <f>IF(I4620="","",IF(J4620="OUT","",IF(COUNTIF(B$2:$B4620,B4620)=1,1,"")))</f>
        <v/>
      </c>
      <c r="F4620" s="1" t="str">
        <f>IF(I4620="","",IF(J4620="IN","",IF(COUNTIF($B$2:B4620,B4620)=1,1,"")))</f>
        <v/>
      </c>
      <c r="G4620" s="1" t="str">
        <f>IF(I4620="","",COUNTIF($K$1:K4620,K4620))</f>
        <v/>
      </c>
      <c r="H4620" s="1" t="str">
        <f>IF(I4620="","",COUNTIF($G$2:G4620,1))</f>
        <v/>
      </c>
    </row>
    <row r="4621" spans="1:8" x14ac:dyDescent="0.2">
      <c r="A4621" s="1" t="str">
        <f t="shared" si="144"/>
        <v/>
      </c>
      <c r="B4621" s="1" t="str">
        <f t="shared" si="145"/>
        <v/>
      </c>
      <c r="C4621" s="1" t="str">
        <f>IF(I4621="","",IF(J4621="OUT","",IF(COUNTIF($A$2:A4621,A4621)=1,1,"")))</f>
        <v/>
      </c>
      <c r="D4621" s="1" t="str">
        <f>IF(I4621="","",IF(J4621="IN","",IF(COUNTIF($A$2:A4621,A4621)=1,1,"")))</f>
        <v/>
      </c>
      <c r="E4621" s="1" t="str">
        <f>IF(I4621="","",IF(J4621="OUT","",IF(COUNTIF(B$2:$B4621,B4621)=1,1,"")))</f>
        <v/>
      </c>
      <c r="F4621" s="1" t="str">
        <f>IF(I4621="","",IF(J4621="IN","",IF(COUNTIF($B$2:B4621,B4621)=1,1,"")))</f>
        <v/>
      </c>
      <c r="G4621" s="1" t="str">
        <f>IF(I4621="","",COUNTIF($K$1:K4621,K4621))</f>
        <v/>
      </c>
      <c r="H4621" s="1" t="str">
        <f>IF(I4621="","",COUNTIF($G$2:G4621,1))</f>
        <v/>
      </c>
    </row>
    <row r="4622" spans="1:8" x14ac:dyDescent="0.2">
      <c r="A4622" s="1" t="str">
        <f t="shared" si="144"/>
        <v/>
      </c>
      <c r="B4622" s="1" t="str">
        <f t="shared" si="145"/>
        <v/>
      </c>
      <c r="C4622" s="1" t="str">
        <f>IF(I4622="","",IF(J4622="OUT","",IF(COUNTIF($A$2:A4622,A4622)=1,1,"")))</f>
        <v/>
      </c>
      <c r="D4622" s="1" t="str">
        <f>IF(I4622="","",IF(J4622="IN","",IF(COUNTIF($A$2:A4622,A4622)=1,1,"")))</f>
        <v/>
      </c>
      <c r="E4622" s="1" t="str">
        <f>IF(I4622="","",IF(J4622="OUT","",IF(COUNTIF(B$2:$B4622,B4622)=1,1,"")))</f>
        <v/>
      </c>
      <c r="F4622" s="1" t="str">
        <f>IF(I4622="","",IF(J4622="IN","",IF(COUNTIF($B$2:B4622,B4622)=1,1,"")))</f>
        <v/>
      </c>
      <c r="G4622" s="1" t="str">
        <f>IF(I4622="","",COUNTIF($K$1:K4622,K4622))</f>
        <v/>
      </c>
      <c r="H4622" s="1" t="str">
        <f>IF(I4622="","",COUNTIF($G$2:G4622,1))</f>
        <v/>
      </c>
    </row>
    <row r="4623" spans="1:8" x14ac:dyDescent="0.2">
      <c r="A4623" s="1" t="str">
        <f t="shared" si="144"/>
        <v/>
      </c>
      <c r="B4623" s="1" t="str">
        <f t="shared" si="145"/>
        <v/>
      </c>
      <c r="C4623" s="1" t="str">
        <f>IF(I4623="","",IF(J4623="OUT","",IF(COUNTIF($A$2:A4623,A4623)=1,1,"")))</f>
        <v/>
      </c>
      <c r="D4623" s="1" t="str">
        <f>IF(I4623="","",IF(J4623="IN","",IF(COUNTIF($A$2:A4623,A4623)=1,1,"")))</f>
        <v/>
      </c>
      <c r="E4623" s="1" t="str">
        <f>IF(I4623="","",IF(J4623="OUT","",IF(COUNTIF(B$2:$B4623,B4623)=1,1,"")))</f>
        <v/>
      </c>
      <c r="F4623" s="1" t="str">
        <f>IF(I4623="","",IF(J4623="IN","",IF(COUNTIF($B$2:B4623,B4623)=1,1,"")))</f>
        <v/>
      </c>
      <c r="G4623" s="1" t="str">
        <f>IF(I4623="","",COUNTIF($K$1:K4623,K4623))</f>
        <v/>
      </c>
      <c r="H4623" s="1" t="str">
        <f>IF(I4623="","",COUNTIF($G$2:G4623,1))</f>
        <v/>
      </c>
    </row>
    <row r="4624" spans="1:8" x14ac:dyDescent="0.2">
      <c r="A4624" s="1" t="str">
        <f t="shared" si="144"/>
        <v/>
      </c>
      <c r="B4624" s="1" t="str">
        <f t="shared" si="145"/>
        <v/>
      </c>
      <c r="C4624" s="1" t="str">
        <f>IF(I4624="","",IF(J4624="OUT","",IF(COUNTIF($A$2:A4624,A4624)=1,1,"")))</f>
        <v/>
      </c>
      <c r="D4624" s="1" t="str">
        <f>IF(I4624="","",IF(J4624="IN","",IF(COUNTIF($A$2:A4624,A4624)=1,1,"")))</f>
        <v/>
      </c>
      <c r="E4624" s="1" t="str">
        <f>IF(I4624="","",IF(J4624="OUT","",IF(COUNTIF(B$2:$B4624,B4624)=1,1,"")))</f>
        <v/>
      </c>
      <c r="F4624" s="1" t="str">
        <f>IF(I4624="","",IF(J4624="IN","",IF(COUNTIF($B$2:B4624,B4624)=1,1,"")))</f>
        <v/>
      </c>
      <c r="G4624" s="1" t="str">
        <f>IF(I4624="","",COUNTIF($K$1:K4624,K4624))</f>
        <v/>
      </c>
      <c r="H4624" s="1" t="str">
        <f>IF(I4624="","",COUNTIF($G$2:G4624,1))</f>
        <v/>
      </c>
    </row>
    <row r="4625" spans="1:8" x14ac:dyDescent="0.2">
      <c r="A4625" s="1" t="str">
        <f t="shared" si="144"/>
        <v/>
      </c>
      <c r="B4625" s="1" t="str">
        <f t="shared" si="145"/>
        <v/>
      </c>
      <c r="C4625" s="1" t="str">
        <f>IF(I4625="","",IF(J4625="OUT","",IF(COUNTIF($A$2:A4625,A4625)=1,1,"")))</f>
        <v/>
      </c>
      <c r="D4625" s="1" t="str">
        <f>IF(I4625="","",IF(J4625="IN","",IF(COUNTIF($A$2:A4625,A4625)=1,1,"")))</f>
        <v/>
      </c>
      <c r="E4625" s="1" t="str">
        <f>IF(I4625="","",IF(J4625="OUT","",IF(COUNTIF(B$2:$B4625,B4625)=1,1,"")))</f>
        <v/>
      </c>
      <c r="F4625" s="1" t="str">
        <f>IF(I4625="","",IF(J4625="IN","",IF(COUNTIF($B$2:B4625,B4625)=1,1,"")))</f>
        <v/>
      </c>
      <c r="G4625" s="1" t="str">
        <f>IF(I4625="","",COUNTIF($K$1:K4625,K4625))</f>
        <v/>
      </c>
      <c r="H4625" s="1" t="str">
        <f>IF(I4625="","",COUNTIF($G$2:G4625,1))</f>
        <v/>
      </c>
    </row>
    <row r="4626" spans="1:8" x14ac:dyDescent="0.2">
      <c r="A4626" s="1" t="str">
        <f t="shared" si="144"/>
        <v/>
      </c>
      <c r="B4626" s="1" t="str">
        <f t="shared" si="145"/>
        <v/>
      </c>
      <c r="C4626" s="1" t="str">
        <f>IF(I4626="","",IF(J4626="OUT","",IF(COUNTIF($A$2:A4626,A4626)=1,1,"")))</f>
        <v/>
      </c>
      <c r="D4626" s="1" t="str">
        <f>IF(I4626="","",IF(J4626="IN","",IF(COUNTIF($A$2:A4626,A4626)=1,1,"")))</f>
        <v/>
      </c>
      <c r="E4626" s="1" t="str">
        <f>IF(I4626="","",IF(J4626="OUT","",IF(COUNTIF(B$2:$B4626,B4626)=1,1,"")))</f>
        <v/>
      </c>
      <c r="F4626" s="1" t="str">
        <f>IF(I4626="","",IF(J4626="IN","",IF(COUNTIF($B$2:B4626,B4626)=1,1,"")))</f>
        <v/>
      </c>
      <c r="G4626" s="1" t="str">
        <f>IF(I4626="","",COUNTIF($K$1:K4626,K4626))</f>
        <v/>
      </c>
      <c r="H4626" s="1" t="str">
        <f>IF(I4626="","",COUNTIF($G$2:G4626,1))</f>
        <v/>
      </c>
    </row>
    <row r="4627" spans="1:8" x14ac:dyDescent="0.2">
      <c r="A4627" s="1" t="str">
        <f t="shared" si="144"/>
        <v/>
      </c>
      <c r="B4627" s="1" t="str">
        <f t="shared" si="145"/>
        <v/>
      </c>
      <c r="C4627" s="1" t="str">
        <f>IF(I4627="","",IF(J4627="OUT","",IF(COUNTIF($A$2:A4627,A4627)=1,1,"")))</f>
        <v/>
      </c>
      <c r="D4627" s="1" t="str">
        <f>IF(I4627="","",IF(J4627="IN","",IF(COUNTIF($A$2:A4627,A4627)=1,1,"")))</f>
        <v/>
      </c>
      <c r="E4627" s="1" t="str">
        <f>IF(I4627="","",IF(J4627="OUT","",IF(COUNTIF(B$2:$B4627,B4627)=1,1,"")))</f>
        <v/>
      </c>
      <c r="F4627" s="1" t="str">
        <f>IF(I4627="","",IF(J4627="IN","",IF(COUNTIF($B$2:B4627,B4627)=1,1,"")))</f>
        <v/>
      </c>
      <c r="G4627" s="1" t="str">
        <f>IF(I4627="","",COUNTIF($K$1:K4627,K4627))</f>
        <v/>
      </c>
      <c r="H4627" s="1" t="str">
        <f>IF(I4627="","",COUNTIF($G$2:G4627,1))</f>
        <v/>
      </c>
    </row>
    <row r="4628" spans="1:8" x14ac:dyDescent="0.2">
      <c r="A4628" s="1" t="str">
        <f t="shared" si="144"/>
        <v/>
      </c>
      <c r="B4628" s="1" t="str">
        <f t="shared" si="145"/>
        <v/>
      </c>
      <c r="C4628" s="1" t="str">
        <f>IF(I4628="","",IF(J4628="OUT","",IF(COUNTIF($A$2:A4628,A4628)=1,1,"")))</f>
        <v/>
      </c>
      <c r="D4628" s="1" t="str">
        <f>IF(I4628="","",IF(J4628="IN","",IF(COUNTIF($A$2:A4628,A4628)=1,1,"")))</f>
        <v/>
      </c>
      <c r="E4628" s="1" t="str">
        <f>IF(I4628="","",IF(J4628="OUT","",IF(COUNTIF(B$2:$B4628,B4628)=1,1,"")))</f>
        <v/>
      </c>
      <c r="F4628" s="1" t="str">
        <f>IF(I4628="","",IF(J4628="IN","",IF(COUNTIF($B$2:B4628,B4628)=1,1,"")))</f>
        <v/>
      </c>
      <c r="G4628" s="1" t="str">
        <f>IF(I4628="","",COUNTIF($K$1:K4628,K4628))</f>
        <v/>
      </c>
      <c r="H4628" s="1" t="str">
        <f>IF(I4628="","",COUNTIF($G$2:G4628,1))</f>
        <v/>
      </c>
    </row>
    <row r="4629" spans="1:8" x14ac:dyDescent="0.2">
      <c r="A4629" s="1" t="str">
        <f t="shared" si="144"/>
        <v/>
      </c>
      <c r="B4629" s="1" t="str">
        <f t="shared" si="145"/>
        <v/>
      </c>
      <c r="C4629" s="1" t="str">
        <f>IF(I4629="","",IF(J4629="OUT","",IF(COUNTIF($A$2:A4629,A4629)=1,1,"")))</f>
        <v/>
      </c>
      <c r="D4629" s="1" t="str">
        <f>IF(I4629="","",IF(J4629="IN","",IF(COUNTIF($A$2:A4629,A4629)=1,1,"")))</f>
        <v/>
      </c>
      <c r="E4629" s="1" t="str">
        <f>IF(I4629="","",IF(J4629="OUT","",IF(COUNTIF(B$2:$B4629,B4629)=1,1,"")))</f>
        <v/>
      </c>
      <c r="F4629" s="1" t="str">
        <f>IF(I4629="","",IF(J4629="IN","",IF(COUNTIF($B$2:B4629,B4629)=1,1,"")))</f>
        <v/>
      </c>
      <c r="G4629" s="1" t="str">
        <f>IF(I4629="","",COUNTIF($K$1:K4629,K4629))</f>
        <v/>
      </c>
      <c r="H4629" s="1" t="str">
        <f>IF(I4629="","",COUNTIF($G$2:G4629,1))</f>
        <v/>
      </c>
    </row>
    <row r="4630" spans="1:8" x14ac:dyDescent="0.2">
      <c r="A4630" s="1" t="str">
        <f t="shared" si="144"/>
        <v/>
      </c>
      <c r="B4630" s="1" t="str">
        <f t="shared" si="145"/>
        <v/>
      </c>
      <c r="C4630" s="1" t="str">
        <f>IF(I4630="","",IF(J4630="OUT","",IF(COUNTIF($A$2:A4630,A4630)=1,1,"")))</f>
        <v/>
      </c>
      <c r="D4630" s="1" t="str">
        <f>IF(I4630="","",IF(J4630="IN","",IF(COUNTIF($A$2:A4630,A4630)=1,1,"")))</f>
        <v/>
      </c>
      <c r="E4630" s="1" t="str">
        <f>IF(I4630="","",IF(J4630="OUT","",IF(COUNTIF(B$2:$B4630,B4630)=1,1,"")))</f>
        <v/>
      </c>
      <c r="F4630" s="1" t="str">
        <f>IF(I4630="","",IF(J4630="IN","",IF(COUNTIF($B$2:B4630,B4630)=1,1,"")))</f>
        <v/>
      </c>
      <c r="G4630" s="1" t="str">
        <f>IF(I4630="","",COUNTIF($K$1:K4630,K4630))</f>
        <v/>
      </c>
      <c r="H4630" s="1" t="str">
        <f>IF(I4630="","",COUNTIF($G$2:G4630,1))</f>
        <v/>
      </c>
    </row>
    <row r="4631" spans="1:8" x14ac:dyDescent="0.2">
      <c r="A4631" s="1" t="str">
        <f t="shared" si="144"/>
        <v/>
      </c>
      <c r="B4631" s="1" t="str">
        <f t="shared" si="145"/>
        <v/>
      </c>
      <c r="C4631" s="1" t="str">
        <f>IF(I4631="","",IF(J4631="OUT","",IF(COUNTIF($A$2:A4631,A4631)=1,1,"")))</f>
        <v/>
      </c>
      <c r="D4631" s="1" t="str">
        <f>IF(I4631="","",IF(J4631="IN","",IF(COUNTIF($A$2:A4631,A4631)=1,1,"")))</f>
        <v/>
      </c>
      <c r="E4631" s="1" t="str">
        <f>IF(I4631="","",IF(J4631="OUT","",IF(COUNTIF(B$2:$B4631,B4631)=1,1,"")))</f>
        <v/>
      </c>
      <c r="F4631" s="1" t="str">
        <f>IF(I4631="","",IF(J4631="IN","",IF(COUNTIF($B$2:B4631,B4631)=1,1,"")))</f>
        <v/>
      </c>
      <c r="G4631" s="1" t="str">
        <f>IF(I4631="","",COUNTIF($K$1:K4631,K4631))</f>
        <v/>
      </c>
      <c r="H4631" s="1" t="str">
        <f>IF(I4631="","",COUNTIF($G$2:G4631,1))</f>
        <v/>
      </c>
    </row>
    <row r="4632" spans="1:8" x14ac:dyDescent="0.2">
      <c r="A4632" s="1" t="str">
        <f t="shared" si="144"/>
        <v/>
      </c>
      <c r="B4632" s="1" t="str">
        <f t="shared" si="145"/>
        <v/>
      </c>
      <c r="C4632" s="1" t="str">
        <f>IF(I4632="","",IF(J4632="OUT","",IF(COUNTIF($A$2:A4632,A4632)=1,1,"")))</f>
        <v/>
      </c>
      <c r="D4632" s="1" t="str">
        <f>IF(I4632="","",IF(J4632="IN","",IF(COUNTIF($A$2:A4632,A4632)=1,1,"")))</f>
        <v/>
      </c>
      <c r="E4632" s="1" t="str">
        <f>IF(I4632="","",IF(J4632="OUT","",IF(COUNTIF(B$2:$B4632,B4632)=1,1,"")))</f>
        <v/>
      </c>
      <c r="F4632" s="1" t="str">
        <f>IF(I4632="","",IF(J4632="IN","",IF(COUNTIF($B$2:B4632,B4632)=1,1,"")))</f>
        <v/>
      </c>
      <c r="G4632" s="1" t="str">
        <f>IF(I4632="","",COUNTIF($K$1:K4632,K4632))</f>
        <v/>
      </c>
      <c r="H4632" s="1" t="str">
        <f>IF(I4632="","",COUNTIF($G$2:G4632,1))</f>
        <v/>
      </c>
    </row>
    <row r="4633" spans="1:8" x14ac:dyDescent="0.2">
      <c r="A4633" s="1" t="str">
        <f t="shared" si="144"/>
        <v/>
      </c>
      <c r="B4633" s="1" t="str">
        <f t="shared" si="145"/>
        <v/>
      </c>
      <c r="C4633" s="1" t="str">
        <f>IF(I4633="","",IF(J4633="OUT","",IF(COUNTIF($A$2:A4633,A4633)=1,1,"")))</f>
        <v/>
      </c>
      <c r="D4633" s="1" t="str">
        <f>IF(I4633="","",IF(J4633="IN","",IF(COUNTIF($A$2:A4633,A4633)=1,1,"")))</f>
        <v/>
      </c>
      <c r="E4633" s="1" t="str">
        <f>IF(I4633="","",IF(J4633="OUT","",IF(COUNTIF(B$2:$B4633,B4633)=1,1,"")))</f>
        <v/>
      </c>
      <c r="F4633" s="1" t="str">
        <f>IF(I4633="","",IF(J4633="IN","",IF(COUNTIF($B$2:B4633,B4633)=1,1,"")))</f>
        <v/>
      </c>
      <c r="G4633" s="1" t="str">
        <f>IF(I4633="","",COUNTIF($K$1:K4633,K4633))</f>
        <v/>
      </c>
      <c r="H4633" s="1" t="str">
        <f>IF(I4633="","",COUNTIF($G$2:G4633,1))</f>
        <v/>
      </c>
    </row>
    <row r="4634" spans="1:8" x14ac:dyDescent="0.2">
      <c r="A4634" s="1" t="str">
        <f t="shared" si="144"/>
        <v/>
      </c>
      <c r="B4634" s="1" t="str">
        <f t="shared" si="145"/>
        <v/>
      </c>
      <c r="C4634" s="1" t="str">
        <f>IF(I4634="","",IF(J4634="OUT","",IF(COUNTIF($A$2:A4634,A4634)=1,1,"")))</f>
        <v/>
      </c>
      <c r="D4634" s="1" t="str">
        <f>IF(I4634="","",IF(J4634="IN","",IF(COUNTIF($A$2:A4634,A4634)=1,1,"")))</f>
        <v/>
      </c>
      <c r="E4634" s="1" t="str">
        <f>IF(I4634="","",IF(J4634="OUT","",IF(COUNTIF(B$2:$B4634,B4634)=1,1,"")))</f>
        <v/>
      </c>
      <c r="F4634" s="1" t="str">
        <f>IF(I4634="","",IF(J4634="IN","",IF(COUNTIF($B$2:B4634,B4634)=1,1,"")))</f>
        <v/>
      </c>
      <c r="G4634" s="1" t="str">
        <f>IF(I4634="","",COUNTIF($K$1:K4634,K4634))</f>
        <v/>
      </c>
      <c r="H4634" s="1" t="str">
        <f>IF(I4634="","",COUNTIF($G$2:G4634,1))</f>
        <v/>
      </c>
    </row>
    <row r="4635" spans="1:8" x14ac:dyDescent="0.2">
      <c r="A4635" s="1" t="str">
        <f t="shared" si="144"/>
        <v/>
      </c>
      <c r="B4635" s="1" t="str">
        <f t="shared" si="145"/>
        <v/>
      </c>
      <c r="C4635" s="1" t="str">
        <f>IF(I4635="","",IF(J4635="OUT","",IF(COUNTIF($A$2:A4635,A4635)=1,1,"")))</f>
        <v/>
      </c>
      <c r="D4635" s="1" t="str">
        <f>IF(I4635="","",IF(J4635="IN","",IF(COUNTIF($A$2:A4635,A4635)=1,1,"")))</f>
        <v/>
      </c>
      <c r="E4635" s="1" t="str">
        <f>IF(I4635="","",IF(J4635="OUT","",IF(COUNTIF(B$2:$B4635,B4635)=1,1,"")))</f>
        <v/>
      </c>
      <c r="F4635" s="1" t="str">
        <f>IF(I4635="","",IF(J4635="IN","",IF(COUNTIF($B$2:B4635,B4635)=1,1,"")))</f>
        <v/>
      </c>
      <c r="G4635" s="1" t="str">
        <f>IF(I4635="","",COUNTIF($K$1:K4635,K4635))</f>
        <v/>
      </c>
      <c r="H4635" s="1" t="str">
        <f>IF(I4635="","",COUNTIF($G$2:G4635,1))</f>
        <v/>
      </c>
    </row>
    <row r="4636" spans="1:8" x14ac:dyDescent="0.2">
      <c r="A4636" s="1" t="str">
        <f t="shared" si="144"/>
        <v/>
      </c>
      <c r="B4636" s="1" t="str">
        <f t="shared" si="145"/>
        <v/>
      </c>
      <c r="C4636" s="1" t="str">
        <f>IF(I4636="","",IF(J4636="OUT","",IF(COUNTIF($A$2:A4636,A4636)=1,1,"")))</f>
        <v/>
      </c>
      <c r="D4636" s="1" t="str">
        <f>IF(I4636="","",IF(J4636="IN","",IF(COUNTIF($A$2:A4636,A4636)=1,1,"")))</f>
        <v/>
      </c>
      <c r="E4636" s="1" t="str">
        <f>IF(I4636="","",IF(J4636="OUT","",IF(COUNTIF(B$2:$B4636,B4636)=1,1,"")))</f>
        <v/>
      </c>
      <c r="F4636" s="1" t="str">
        <f>IF(I4636="","",IF(J4636="IN","",IF(COUNTIF($B$2:B4636,B4636)=1,1,"")))</f>
        <v/>
      </c>
      <c r="G4636" s="1" t="str">
        <f>IF(I4636="","",COUNTIF($K$1:K4636,K4636))</f>
        <v/>
      </c>
      <c r="H4636" s="1" t="str">
        <f>IF(I4636="","",COUNTIF($G$2:G4636,1))</f>
        <v/>
      </c>
    </row>
    <row r="4637" spans="1:8" x14ac:dyDescent="0.2">
      <c r="A4637" s="1" t="str">
        <f t="shared" si="144"/>
        <v/>
      </c>
      <c r="B4637" s="1" t="str">
        <f t="shared" si="145"/>
        <v/>
      </c>
      <c r="C4637" s="1" t="str">
        <f>IF(I4637="","",IF(J4637="OUT","",IF(COUNTIF($A$2:A4637,A4637)=1,1,"")))</f>
        <v/>
      </c>
      <c r="D4637" s="1" t="str">
        <f>IF(I4637="","",IF(J4637="IN","",IF(COUNTIF($A$2:A4637,A4637)=1,1,"")))</f>
        <v/>
      </c>
      <c r="E4637" s="1" t="str">
        <f>IF(I4637="","",IF(J4637="OUT","",IF(COUNTIF(B$2:$B4637,B4637)=1,1,"")))</f>
        <v/>
      </c>
      <c r="F4637" s="1" t="str">
        <f>IF(I4637="","",IF(J4637="IN","",IF(COUNTIF($B$2:B4637,B4637)=1,1,"")))</f>
        <v/>
      </c>
      <c r="G4637" s="1" t="str">
        <f>IF(I4637="","",COUNTIF($K$1:K4637,K4637))</f>
        <v/>
      </c>
      <c r="H4637" s="1" t="str">
        <f>IF(I4637="","",COUNTIF($G$2:G4637,1))</f>
        <v/>
      </c>
    </row>
    <row r="4638" spans="1:8" x14ac:dyDescent="0.2">
      <c r="A4638" s="1" t="str">
        <f t="shared" si="144"/>
        <v/>
      </c>
      <c r="B4638" s="1" t="str">
        <f t="shared" si="145"/>
        <v/>
      </c>
      <c r="C4638" s="1" t="str">
        <f>IF(I4638="","",IF(J4638="OUT","",IF(COUNTIF($A$2:A4638,A4638)=1,1,"")))</f>
        <v/>
      </c>
      <c r="D4638" s="1" t="str">
        <f>IF(I4638="","",IF(J4638="IN","",IF(COUNTIF($A$2:A4638,A4638)=1,1,"")))</f>
        <v/>
      </c>
      <c r="E4638" s="1" t="str">
        <f>IF(I4638="","",IF(J4638="OUT","",IF(COUNTIF(B$2:$B4638,B4638)=1,1,"")))</f>
        <v/>
      </c>
      <c r="F4638" s="1" t="str">
        <f>IF(I4638="","",IF(J4638="IN","",IF(COUNTIF($B$2:B4638,B4638)=1,1,"")))</f>
        <v/>
      </c>
      <c r="G4638" s="1" t="str">
        <f>IF(I4638="","",COUNTIF($K$1:K4638,K4638))</f>
        <v/>
      </c>
      <c r="H4638" s="1" t="str">
        <f>IF(I4638="","",COUNTIF($G$2:G4638,1))</f>
        <v/>
      </c>
    </row>
    <row r="4639" spans="1:8" x14ac:dyDescent="0.2">
      <c r="A4639" s="1" t="str">
        <f t="shared" si="144"/>
        <v/>
      </c>
      <c r="B4639" s="1" t="str">
        <f t="shared" si="145"/>
        <v/>
      </c>
      <c r="C4639" s="1" t="str">
        <f>IF(I4639="","",IF(J4639="OUT","",IF(COUNTIF($A$2:A4639,A4639)=1,1,"")))</f>
        <v/>
      </c>
      <c r="D4639" s="1" t="str">
        <f>IF(I4639="","",IF(J4639="IN","",IF(COUNTIF($A$2:A4639,A4639)=1,1,"")))</f>
        <v/>
      </c>
      <c r="E4639" s="1" t="str">
        <f>IF(I4639="","",IF(J4639="OUT","",IF(COUNTIF(B$2:$B4639,B4639)=1,1,"")))</f>
        <v/>
      </c>
      <c r="F4639" s="1" t="str">
        <f>IF(I4639="","",IF(J4639="IN","",IF(COUNTIF($B$2:B4639,B4639)=1,1,"")))</f>
        <v/>
      </c>
      <c r="G4639" s="1" t="str">
        <f>IF(I4639="","",COUNTIF($K$1:K4639,K4639))</f>
        <v/>
      </c>
      <c r="H4639" s="1" t="str">
        <f>IF(I4639="","",COUNTIF($G$2:G4639,1))</f>
        <v/>
      </c>
    </row>
    <row r="4640" spans="1:8" x14ac:dyDescent="0.2">
      <c r="A4640" s="1" t="str">
        <f t="shared" si="144"/>
        <v/>
      </c>
      <c r="B4640" s="1" t="str">
        <f t="shared" si="145"/>
        <v/>
      </c>
      <c r="C4640" s="1" t="str">
        <f>IF(I4640="","",IF(J4640="OUT","",IF(COUNTIF($A$2:A4640,A4640)=1,1,"")))</f>
        <v/>
      </c>
      <c r="D4640" s="1" t="str">
        <f>IF(I4640="","",IF(J4640="IN","",IF(COUNTIF($A$2:A4640,A4640)=1,1,"")))</f>
        <v/>
      </c>
      <c r="E4640" s="1" t="str">
        <f>IF(I4640="","",IF(J4640="OUT","",IF(COUNTIF(B$2:$B4640,B4640)=1,1,"")))</f>
        <v/>
      </c>
      <c r="F4640" s="1" t="str">
        <f>IF(I4640="","",IF(J4640="IN","",IF(COUNTIF($B$2:B4640,B4640)=1,1,"")))</f>
        <v/>
      </c>
      <c r="G4640" s="1" t="str">
        <f>IF(I4640="","",COUNTIF($K$1:K4640,K4640))</f>
        <v/>
      </c>
      <c r="H4640" s="1" t="str">
        <f>IF(I4640="","",COUNTIF($G$2:G4640,1))</f>
        <v/>
      </c>
    </row>
    <row r="4641" spans="1:8" x14ac:dyDescent="0.2">
      <c r="A4641" s="1" t="str">
        <f t="shared" si="144"/>
        <v/>
      </c>
      <c r="B4641" s="1" t="str">
        <f t="shared" si="145"/>
        <v/>
      </c>
      <c r="C4641" s="1" t="str">
        <f>IF(I4641="","",IF(J4641="OUT","",IF(COUNTIF($A$2:A4641,A4641)=1,1,"")))</f>
        <v/>
      </c>
      <c r="D4641" s="1" t="str">
        <f>IF(I4641="","",IF(J4641="IN","",IF(COUNTIF($A$2:A4641,A4641)=1,1,"")))</f>
        <v/>
      </c>
      <c r="E4641" s="1" t="str">
        <f>IF(I4641="","",IF(J4641="OUT","",IF(COUNTIF(B$2:$B4641,B4641)=1,1,"")))</f>
        <v/>
      </c>
      <c r="F4641" s="1" t="str">
        <f>IF(I4641="","",IF(J4641="IN","",IF(COUNTIF($B$2:B4641,B4641)=1,1,"")))</f>
        <v/>
      </c>
      <c r="G4641" s="1" t="str">
        <f>IF(I4641="","",COUNTIF($K$1:K4641,K4641))</f>
        <v/>
      </c>
      <c r="H4641" s="1" t="str">
        <f>IF(I4641="","",COUNTIF($G$2:G4641,1))</f>
        <v/>
      </c>
    </row>
    <row r="4642" spans="1:8" x14ac:dyDescent="0.2">
      <c r="A4642" s="1" t="str">
        <f t="shared" si="144"/>
        <v/>
      </c>
      <c r="B4642" s="1" t="str">
        <f t="shared" si="145"/>
        <v/>
      </c>
      <c r="C4642" s="1" t="str">
        <f>IF(I4642="","",IF(J4642="OUT","",IF(COUNTIF($A$2:A4642,A4642)=1,1,"")))</f>
        <v/>
      </c>
      <c r="D4642" s="1" t="str">
        <f>IF(I4642="","",IF(J4642="IN","",IF(COUNTIF($A$2:A4642,A4642)=1,1,"")))</f>
        <v/>
      </c>
      <c r="E4642" s="1" t="str">
        <f>IF(I4642="","",IF(J4642="OUT","",IF(COUNTIF(B$2:$B4642,B4642)=1,1,"")))</f>
        <v/>
      </c>
      <c r="F4642" s="1" t="str">
        <f>IF(I4642="","",IF(J4642="IN","",IF(COUNTIF($B$2:B4642,B4642)=1,1,"")))</f>
        <v/>
      </c>
      <c r="G4642" s="1" t="str">
        <f>IF(I4642="","",COUNTIF($K$1:K4642,K4642))</f>
        <v/>
      </c>
      <c r="H4642" s="1" t="str">
        <f>IF(I4642="","",COUNTIF($G$2:G4642,1))</f>
        <v/>
      </c>
    </row>
    <row r="4643" spans="1:8" x14ac:dyDescent="0.2">
      <c r="A4643" s="1" t="str">
        <f t="shared" si="144"/>
        <v/>
      </c>
      <c r="B4643" s="1" t="str">
        <f t="shared" si="145"/>
        <v/>
      </c>
      <c r="C4643" s="1" t="str">
        <f>IF(I4643="","",IF(J4643="OUT","",IF(COUNTIF($A$2:A4643,A4643)=1,1,"")))</f>
        <v/>
      </c>
      <c r="D4643" s="1" t="str">
        <f>IF(I4643="","",IF(J4643="IN","",IF(COUNTIF($A$2:A4643,A4643)=1,1,"")))</f>
        <v/>
      </c>
      <c r="E4643" s="1" t="str">
        <f>IF(I4643="","",IF(J4643="OUT","",IF(COUNTIF(B$2:$B4643,B4643)=1,1,"")))</f>
        <v/>
      </c>
      <c r="F4643" s="1" t="str">
        <f>IF(I4643="","",IF(J4643="IN","",IF(COUNTIF($B$2:B4643,B4643)=1,1,"")))</f>
        <v/>
      </c>
      <c r="G4643" s="1" t="str">
        <f>IF(I4643="","",COUNTIF($K$1:K4643,K4643))</f>
        <v/>
      </c>
      <c r="H4643" s="1" t="str">
        <f>IF(I4643="","",COUNTIF($G$2:G4643,1))</f>
        <v/>
      </c>
    </row>
    <row r="4644" spans="1:8" x14ac:dyDescent="0.2">
      <c r="A4644" s="1" t="str">
        <f t="shared" ref="A4644:A4707" si="146">IF(I4644="","",L4644&amp;"-"&amp;K4644&amp;"-"&amp;I4644&amp;"-"&amp;J4644)</f>
        <v/>
      </c>
      <c r="B4644" s="1" t="str">
        <f t="shared" ref="B4644:B4707" si="147">IF(I4644="","",L4644&amp;"-"&amp;K4644&amp;"-"&amp;J4644)</f>
        <v/>
      </c>
      <c r="C4644" s="1" t="str">
        <f>IF(I4644="","",IF(J4644="OUT","",IF(COUNTIF($A$2:A4644,A4644)=1,1,"")))</f>
        <v/>
      </c>
      <c r="D4644" s="1" t="str">
        <f>IF(I4644="","",IF(J4644="IN","",IF(COUNTIF($A$2:A4644,A4644)=1,1,"")))</f>
        <v/>
      </c>
      <c r="E4644" s="1" t="str">
        <f>IF(I4644="","",IF(J4644="OUT","",IF(COUNTIF(B$2:$B4644,B4644)=1,1,"")))</f>
        <v/>
      </c>
      <c r="F4644" s="1" t="str">
        <f>IF(I4644="","",IF(J4644="IN","",IF(COUNTIF($B$2:B4644,B4644)=1,1,"")))</f>
        <v/>
      </c>
      <c r="G4644" s="1" t="str">
        <f>IF(I4644="","",COUNTIF($K$1:K4644,K4644))</f>
        <v/>
      </c>
      <c r="H4644" s="1" t="str">
        <f>IF(I4644="","",COUNTIF($G$2:G4644,1))</f>
        <v/>
      </c>
    </row>
    <row r="4645" spans="1:8" x14ac:dyDescent="0.2">
      <c r="A4645" s="1" t="str">
        <f t="shared" si="146"/>
        <v/>
      </c>
      <c r="B4645" s="1" t="str">
        <f t="shared" si="147"/>
        <v/>
      </c>
      <c r="C4645" s="1" t="str">
        <f>IF(I4645="","",IF(J4645="OUT","",IF(COUNTIF($A$2:A4645,A4645)=1,1,"")))</f>
        <v/>
      </c>
      <c r="D4645" s="1" t="str">
        <f>IF(I4645="","",IF(J4645="IN","",IF(COUNTIF($A$2:A4645,A4645)=1,1,"")))</f>
        <v/>
      </c>
      <c r="E4645" s="1" t="str">
        <f>IF(I4645="","",IF(J4645="OUT","",IF(COUNTIF(B$2:$B4645,B4645)=1,1,"")))</f>
        <v/>
      </c>
      <c r="F4645" s="1" t="str">
        <f>IF(I4645="","",IF(J4645="IN","",IF(COUNTIF($B$2:B4645,B4645)=1,1,"")))</f>
        <v/>
      </c>
      <c r="G4645" s="1" t="str">
        <f>IF(I4645="","",COUNTIF($K$1:K4645,K4645))</f>
        <v/>
      </c>
      <c r="H4645" s="1" t="str">
        <f>IF(I4645="","",COUNTIF($G$2:G4645,1))</f>
        <v/>
      </c>
    </row>
    <row r="4646" spans="1:8" x14ac:dyDescent="0.2">
      <c r="A4646" s="1" t="str">
        <f t="shared" si="146"/>
        <v/>
      </c>
      <c r="B4646" s="1" t="str">
        <f t="shared" si="147"/>
        <v/>
      </c>
      <c r="C4646" s="1" t="str">
        <f>IF(I4646="","",IF(J4646="OUT","",IF(COUNTIF($A$2:A4646,A4646)=1,1,"")))</f>
        <v/>
      </c>
      <c r="D4646" s="1" t="str">
        <f>IF(I4646="","",IF(J4646="IN","",IF(COUNTIF($A$2:A4646,A4646)=1,1,"")))</f>
        <v/>
      </c>
      <c r="E4646" s="1" t="str">
        <f>IF(I4646="","",IF(J4646="OUT","",IF(COUNTIF(B$2:$B4646,B4646)=1,1,"")))</f>
        <v/>
      </c>
      <c r="F4646" s="1" t="str">
        <f>IF(I4646="","",IF(J4646="IN","",IF(COUNTIF($B$2:B4646,B4646)=1,1,"")))</f>
        <v/>
      </c>
      <c r="G4646" s="1" t="str">
        <f>IF(I4646="","",COUNTIF($K$1:K4646,K4646))</f>
        <v/>
      </c>
      <c r="H4646" s="1" t="str">
        <f>IF(I4646="","",COUNTIF($G$2:G4646,1))</f>
        <v/>
      </c>
    </row>
    <row r="4647" spans="1:8" x14ac:dyDescent="0.2">
      <c r="A4647" s="1" t="str">
        <f t="shared" si="146"/>
        <v/>
      </c>
      <c r="B4647" s="1" t="str">
        <f t="shared" si="147"/>
        <v/>
      </c>
      <c r="C4647" s="1" t="str">
        <f>IF(I4647="","",IF(J4647="OUT","",IF(COUNTIF($A$2:A4647,A4647)=1,1,"")))</f>
        <v/>
      </c>
      <c r="D4647" s="1" t="str">
        <f>IF(I4647="","",IF(J4647="IN","",IF(COUNTIF($A$2:A4647,A4647)=1,1,"")))</f>
        <v/>
      </c>
      <c r="E4647" s="1" t="str">
        <f>IF(I4647="","",IF(J4647="OUT","",IF(COUNTIF(B$2:$B4647,B4647)=1,1,"")))</f>
        <v/>
      </c>
      <c r="F4647" s="1" t="str">
        <f>IF(I4647="","",IF(J4647="IN","",IF(COUNTIF($B$2:B4647,B4647)=1,1,"")))</f>
        <v/>
      </c>
      <c r="G4647" s="1" t="str">
        <f>IF(I4647="","",COUNTIF($K$1:K4647,K4647))</f>
        <v/>
      </c>
      <c r="H4647" s="1" t="str">
        <f>IF(I4647="","",COUNTIF($G$2:G4647,1))</f>
        <v/>
      </c>
    </row>
    <row r="4648" spans="1:8" x14ac:dyDescent="0.2">
      <c r="A4648" s="1" t="str">
        <f t="shared" si="146"/>
        <v/>
      </c>
      <c r="B4648" s="1" t="str">
        <f t="shared" si="147"/>
        <v/>
      </c>
      <c r="C4648" s="1" t="str">
        <f>IF(I4648="","",IF(J4648="OUT","",IF(COUNTIF($A$2:A4648,A4648)=1,1,"")))</f>
        <v/>
      </c>
      <c r="D4648" s="1" t="str">
        <f>IF(I4648="","",IF(J4648="IN","",IF(COUNTIF($A$2:A4648,A4648)=1,1,"")))</f>
        <v/>
      </c>
      <c r="E4648" s="1" t="str">
        <f>IF(I4648="","",IF(J4648="OUT","",IF(COUNTIF(B$2:$B4648,B4648)=1,1,"")))</f>
        <v/>
      </c>
      <c r="F4648" s="1" t="str">
        <f>IF(I4648="","",IF(J4648="IN","",IF(COUNTIF($B$2:B4648,B4648)=1,1,"")))</f>
        <v/>
      </c>
      <c r="G4648" s="1" t="str">
        <f>IF(I4648="","",COUNTIF($K$1:K4648,K4648))</f>
        <v/>
      </c>
      <c r="H4648" s="1" t="str">
        <f>IF(I4648="","",COUNTIF($G$2:G4648,1))</f>
        <v/>
      </c>
    </row>
    <row r="4649" spans="1:8" x14ac:dyDescent="0.2">
      <c r="A4649" s="1" t="str">
        <f t="shared" si="146"/>
        <v/>
      </c>
      <c r="B4649" s="1" t="str">
        <f t="shared" si="147"/>
        <v/>
      </c>
      <c r="C4649" s="1" t="str">
        <f>IF(I4649="","",IF(J4649="OUT","",IF(COUNTIF($A$2:A4649,A4649)=1,1,"")))</f>
        <v/>
      </c>
      <c r="D4649" s="1" t="str">
        <f>IF(I4649="","",IF(J4649="IN","",IF(COUNTIF($A$2:A4649,A4649)=1,1,"")))</f>
        <v/>
      </c>
      <c r="E4649" s="1" t="str">
        <f>IF(I4649="","",IF(J4649="OUT","",IF(COUNTIF(B$2:$B4649,B4649)=1,1,"")))</f>
        <v/>
      </c>
      <c r="F4649" s="1" t="str">
        <f>IF(I4649="","",IF(J4649="IN","",IF(COUNTIF($B$2:B4649,B4649)=1,1,"")))</f>
        <v/>
      </c>
      <c r="G4649" s="1" t="str">
        <f>IF(I4649="","",COUNTIF($K$1:K4649,K4649))</f>
        <v/>
      </c>
      <c r="H4649" s="1" t="str">
        <f>IF(I4649="","",COUNTIF($G$2:G4649,1))</f>
        <v/>
      </c>
    </row>
    <row r="4650" spans="1:8" x14ac:dyDescent="0.2">
      <c r="A4650" s="1" t="str">
        <f t="shared" si="146"/>
        <v/>
      </c>
      <c r="B4650" s="1" t="str">
        <f t="shared" si="147"/>
        <v/>
      </c>
      <c r="C4650" s="1" t="str">
        <f>IF(I4650="","",IF(J4650="OUT","",IF(COUNTIF($A$2:A4650,A4650)=1,1,"")))</f>
        <v/>
      </c>
      <c r="D4650" s="1" t="str">
        <f>IF(I4650="","",IF(J4650="IN","",IF(COUNTIF($A$2:A4650,A4650)=1,1,"")))</f>
        <v/>
      </c>
      <c r="E4650" s="1" t="str">
        <f>IF(I4650="","",IF(J4650="OUT","",IF(COUNTIF(B$2:$B4650,B4650)=1,1,"")))</f>
        <v/>
      </c>
      <c r="F4650" s="1" t="str">
        <f>IF(I4650="","",IF(J4650="IN","",IF(COUNTIF($B$2:B4650,B4650)=1,1,"")))</f>
        <v/>
      </c>
      <c r="G4650" s="1" t="str">
        <f>IF(I4650="","",COUNTIF($K$1:K4650,K4650))</f>
        <v/>
      </c>
      <c r="H4650" s="1" t="str">
        <f>IF(I4650="","",COUNTIF($G$2:G4650,1))</f>
        <v/>
      </c>
    </row>
    <row r="4651" spans="1:8" x14ac:dyDescent="0.2">
      <c r="A4651" s="1" t="str">
        <f t="shared" si="146"/>
        <v/>
      </c>
      <c r="B4651" s="1" t="str">
        <f t="shared" si="147"/>
        <v/>
      </c>
      <c r="C4651" s="1" t="str">
        <f>IF(I4651="","",IF(J4651="OUT","",IF(COUNTIF($A$2:A4651,A4651)=1,1,"")))</f>
        <v/>
      </c>
      <c r="D4651" s="1" t="str">
        <f>IF(I4651="","",IF(J4651="IN","",IF(COUNTIF($A$2:A4651,A4651)=1,1,"")))</f>
        <v/>
      </c>
      <c r="E4651" s="1" t="str">
        <f>IF(I4651="","",IF(J4651="OUT","",IF(COUNTIF(B$2:$B4651,B4651)=1,1,"")))</f>
        <v/>
      </c>
      <c r="F4651" s="1" t="str">
        <f>IF(I4651="","",IF(J4651="IN","",IF(COUNTIF($B$2:B4651,B4651)=1,1,"")))</f>
        <v/>
      </c>
      <c r="G4651" s="1" t="str">
        <f>IF(I4651="","",COUNTIF($K$1:K4651,K4651))</f>
        <v/>
      </c>
      <c r="H4651" s="1" t="str">
        <f>IF(I4651="","",COUNTIF($G$2:G4651,1))</f>
        <v/>
      </c>
    </row>
    <row r="4652" spans="1:8" x14ac:dyDescent="0.2">
      <c r="A4652" s="1" t="str">
        <f t="shared" si="146"/>
        <v/>
      </c>
      <c r="B4652" s="1" t="str">
        <f t="shared" si="147"/>
        <v/>
      </c>
      <c r="C4652" s="1" t="str">
        <f>IF(I4652="","",IF(J4652="OUT","",IF(COUNTIF($A$2:A4652,A4652)=1,1,"")))</f>
        <v/>
      </c>
      <c r="D4652" s="1" t="str">
        <f>IF(I4652="","",IF(J4652="IN","",IF(COUNTIF($A$2:A4652,A4652)=1,1,"")))</f>
        <v/>
      </c>
      <c r="E4652" s="1" t="str">
        <f>IF(I4652="","",IF(J4652="OUT","",IF(COUNTIF(B$2:$B4652,B4652)=1,1,"")))</f>
        <v/>
      </c>
      <c r="F4652" s="1" t="str">
        <f>IF(I4652="","",IF(J4652="IN","",IF(COUNTIF($B$2:B4652,B4652)=1,1,"")))</f>
        <v/>
      </c>
      <c r="G4652" s="1" t="str">
        <f>IF(I4652="","",COUNTIF($K$1:K4652,K4652))</f>
        <v/>
      </c>
      <c r="H4652" s="1" t="str">
        <f>IF(I4652="","",COUNTIF($G$2:G4652,1))</f>
        <v/>
      </c>
    </row>
    <row r="4653" spans="1:8" x14ac:dyDescent="0.2">
      <c r="A4653" s="1" t="str">
        <f t="shared" si="146"/>
        <v/>
      </c>
      <c r="B4653" s="1" t="str">
        <f t="shared" si="147"/>
        <v/>
      </c>
      <c r="C4653" s="1" t="str">
        <f>IF(I4653="","",IF(J4653="OUT","",IF(COUNTIF($A$2:A4653,A4653)=1,1,"")))</f>
        <v/>
      </c>
      <c r="D4653" s="1" t="str">
        <f>IF(I4653="","",IF(J4653="IN","",IF(COUNTIF($A$2:A4653,A4653)=1,1,"")))</f>
        <v/>
      </c>
      <c r="E4653" s="1" t="str">
        <f>IF(I4653="","",IF(J4653="OUT","",IF(COUNTIF(B$2:$B4653,B4653)=1,1,"")))</f>
        <v/>
      </c>
      <c r="F4653" s="1" t="str">
        <f>IF(I4653="","",IF(J4653="IN","",IF(COUNTIF($B$2:B4653,B4653)=1,1,"")))</f>
        <v/>
      </c>
      <c r="G4653" s="1" t="str">
        <f>IF(I4653="","",COUNTIF($K$1:K4653,K4653))</f>
        <v/>
      </c>
      <c r="H4653" s="1" t="str">
        <f>IF(I4653="","",COUNTIF($G$2:G4653,1))</f>
        <v/>
      </c>
    </row>
    <row r="4654" spans="1:8" x14ac:dyDescent="0.2">
      <c r="A4654" s="1" t="str">
        <f t="shared" si="146"/>
        <v/>
      </c>
      <c r="B4654" s="1" t="str">
        <f t="shared" si="147"/>
        <v/>
      </c>
      <c r="C4654" s="1" t="str">
        <f>IF(I4654="","",IF(J4654="OUT","",IF(COUNTIF($A$2:A4654,A4654)=1,1,"")))</f>
        <v/>
      </c>
      <c r="D4654" s="1" t="str">
        <f>IF(I4654="","",IF(J4654="IN","",IF(COUNTIF($A$2:A4654,A4654)=1,1,"")))</f>
        <v/>
      </c>
      <c r="E4654" s="1" t="str">
        <f>IF(I4654="","",IF(J4654="OUT","",IF(COUNTIF(B$2:$B4654,B4654)=1,1,"")))</f>
        <v/>
      </c>
      <c r="F4654" s="1" t="str">
        <f>IF(I4654="","",IF(J4654="IN","",IF(COUNTIF($B$2:B4654,B4654)=1,1,"")))</f>
        <v/>
      </c>
      <c r="G4654" s="1" t="str">
        <f>IF(I4654="","",COUNTIF($K$1:K4654,K4654))</f>
        <v/>
      </c>
      <c r="H4654" s="1" t="str">
        <f>IF(I4654="","",COUNTIF($G$2:G4654,1))</f>
        <v/>
      </c>
    </row>
    <row r="4655" spans="1:8" x14ac:dyDescent="0.2">
      <c r="A4655" s="1" t="str">
        <f t="shared" si="146"/>
        <v/>
      </c>
      <c r="B4655" s="1" t="str">
        <f t="shared" si="147"/>
        <v/>
      </c>
      <c r="C4655" s="1" t="str">
        <f>IF(I4655="","",IF(J4655="OUT","",IF(COUNTIF($A$2:A4655,A4655)=1,1,"")))</f>
        <v/>
      </c>
      <c r="D4655" s="1" t="str">
        <f>IF(I4655="","",IF(J4655="IN","",IF(COUNTIF($A$2:A4655,A4655)=1,1,"")))</f>
        <v/>
      </c>
      <c r="E4655" s="1" t="str">
        <f>IF(I4655="","",IF(J4655="OUT","",IF(COUNTIF(B$2:$B4655,B4655)=1,1,"")))</f>
        <v/>
      </c>
      <c r="F4655" s="1" t="str">
        <f>IF(I4655="","",IF(J4655="IN","",IF(COUNTIF($B$2:B4655,B4655)=1,1,"")))</f>
        <v/>
      </c>
      <c r="G4655" s="1" t="str">
        <f>IF(I4655="","",COUNTIF($K$1:K4655,K4655))</f>
        <v/>
      </c>
      <c r="H4655" s="1" t="str">
        <f>IF(I4655="","",COUNTIF($G$2:G4655,1))</f>
        <v/>
      </c>
    </row>
    <row r="4656" spans="1:8" x14ac:dyDescent="0.2">
      <c r="A4656" s="1" t="str">
        <f t="shared" si="146"/>
        <v/>
      </c>
      <c r="B4656" s="1" t="str">
        <f t="shared" si="147"/>
        <v/>
      </c>
      <c r="C4656" s="1" t="str">
        <f>IF(I4656="","",IF(J4656="OUT","",IF(COUNTIF($A$2:A4656,A4656)=1,1,"")))</f>
        <v/>
      </c>
      <c r="D4656" s="1" t="str">
        <f>IF(I4656="","",IF(J4656="IN","",IF(COUNTIF($A$2:A4656,A4656)=1,1,"")))</f>
        <v/>
      </c>
      <c r="E4656" s="1" t="str">
        <f>IF(I4656="","",IF(J4656="OUT","",IF(COUNTIF(B$2:$B4656,B4656)=1,1,"")))</f>
        <v/>
      </c>
      <c r="F4656" s="1" t="str">
        <f>IF(I4656="","",IF(J4656="IN","",IF(COUNTIF($B$2:B4656,B4656)=1,1,"")))</f>
        <v/>
      </c>
      <c r="G4656" s="1" t="str">
        <f>IF(I4656="","",COUNTIF($K$1:K4656,K4656))</f>
        <v/>
      </c>
      <c r="H4656" s="1" t="str">
        <f>IF(I4656="","",COUNTIF($G$2:G4656,1))</f>
        <v/>
      </c>
    </row>
    <row r="4657" spans="1:8" x14ac:dyDescent="0.2">
      <c r="A4657" s="1" t="str">
        <f t="shared" si="146"/>
        <v/>
      </c>
      <c r="B4657" s="1" t="str">
        <f t="shared" si="147"/>
        <v/>
      </c>
      <c r="C4657" s="1" t="str">
        <f>IF(I4657="","",IF(J4657="OUT","",IF(COUNTIF($A$2:A4657,A4657)=1,1,"")))</f>
        <v/>
      </c>
      <c r="D4657" s="1" t="str">
        <f>IF(I4657="","",IF(J4657="IN","",IF(COUNTIF($A$2:A4657,A4657)=1,1,"")))</f>
        <v/>
      </c>
      <c r="E4657" s="1" t="str">
        <f>IF(I4657="","",IF(J4657="OUT","",IF(COUNTIF(B$2:$B4657,B4657)=1,1,"")))</f>
        <v/>
      </c>
      <c r="F4657" s="1" t="str">
        <f>IF(I4657="","",IF(J4657="IN","",IF(COUNTIF($B$2:B4657,B4657)=1,1,"")))</f>
        <v/>
      </c>
      <c r="G4657" s="1" t="str">
        <f>IF(I4657="","",COUNTIF($K$1:K4657,K4657))</f>
        <v/>
      </c>
      <c r="H4657" s="1" t="str">
        <f>IF(I4657="","",COUNTIF($G$2:G4657,1))</f>
        <v/>
      </c>
    </row>
    <row r="4658" spans="1:8" x14ac:dyDescent="0.2">
      <c r="A4658" s="1" t="str">
        <f t="shared" si="146"/>
        <v/>
      </c>
      <c r="B4658" s="1" t="str">
        <f t="shared" si="147"/>
        <v/>
      </c>
      <c r="C4658" s="1" t="str">
        <f>IF(I4658="","",IF(J4658="OUT","",IF(COUNTIF($A$2:A4658,A4658)=1,1,"")))</f>
        <v/>
      </c>
      <c r="D4658" s="1" t="str">
        <f>IF(I4658="","",IF(J4658="IN","",IF(COUNTIF($A$2:A4658,A4658)=1,1,"")))</f>
        <v/>
      </c>
      <c r="E4658" s="1" t="str">
        <f>IF(I4658="","",IF(J4658="OUT","",IF(COUNTIF(B$2:$B4658,B4658)=1,1,"")))</f>
        <v/>
      </c>
      <c r="F4658" s="1" t="str">
        <f>IF(I4658="","",IF(J4658="IN","",IF(COUNTIF($B$2:B4658,B4658)=1,1,"")))</f>
        <v/>
      </c>
      <c r="G4658" s="1" t="str">
        <f>IF(I4658="","",COUNTIF($K$1:K4658,K4658))</f>
        <v/>
      </c>
      <c r="H4658" s="1" t="str">
        <f>IF(I4658="","",COUNTIF($G$2:G4658,1))</f>
        <v/>
      </c>
    </row>
    <row r="4659" spans="1:8" x14ac:dyDescent="0.2">
      <c r="A4659" s="1" t="str">
        <f t="shared" si="146"/>
        <v/>
      </c>
      <c r="B4659" s="1" t="str">
        <f t="shared" si="147"/>
        <v/>
      </c>
      <c r="C4659" s="1" t="str">
        <f>IF(I4659="","",IF(J4659="OUT","",IF(COUNTIF($A$2:A4659,A4659)=1,1,"")))</f>
        <v/>
      </c>
      <c r="D4659" s="1" t="str">
        <f>IF(I4659="","",IF(J4659="IN","",IF(COUNTIF($A$2:A4659,A4659)=1,1,"")))</f>
        <v/>
      </c>
      <c r="E4659" s="1" t="str">
        <f>IF(I4659="","",IF(J4659="OUT","",IF(COUNTIF(B$2:$B4659,B4659)=1,1,"")))</f>
        <v/>
      </c>
      <c r="F4659" s="1" t="str">
        <f>IF(I4659="","",IF(J4659="IN","",IF(COUNTIF($B$2:B4659,B4659)=1,1,"")))</f>
        <v/>
      </c>
      <c r="G4659" s="1" t="str">
        <f>IF(I4659="","",COUNTIF($K$1:K4659,K4659))</f>
        <v/>
      </c>
      <c r="H4659" s="1" t="str">
        <f>IF(I4659="","",COUNTIF($G$2:G4659,1))</f>
        <v/>
      </c>
    </row>
    <row r="4660" spans="1:8" x14ac:dyDescent="0.2">
      <c r="A4660" s="1" t="str">
        <f t="shared" si="146"/>
        <v/>
      </c>
      <c r="B4660" s="1" t="str">
        <f t="shared" si="147"/>
        <v/>
      </c>
      <c r="C4660" s="1" t="str">
        <f>IF(I4660="","",IF(J4660="OUT","",IF(COUNTIF($A$2:A4660,A4660)=1,1,"")))</f>
        <v/>
      </c>
      <c r="D4660" s="1" t="str">
        <f>IF(I4660="","",IF(J4660="IN","",IF(COUNTIF($A$2:A4660,A4660)=1,1,"")))</f>
        <v/>
      </c>
      <c r="E4660" s="1" t="str">
        <f>IF(I4660="","",IF(J4660="OUT","",IF(COUNTIF(B$2:$B4660,B4660)=1,1,"")))</f>
        <v/>
      </c>
      <c r="F4660" s="1" t="str">
        <f>IF(I4660="","",IF(J4660="IN","",IF(COUNTIF($B$2:B4660,B4660)=1,1,"")))</f>
        <v/>
      </c>
      <c r="G4660" s="1" t="str">
        <f>IF(I4660="","",COUNTIF($K$1:K4660,K4660))</f>
        <v/>
      </c>
      <c r="H4660" s="1" t="str">
        <f>IF(I4660="","",COUNTIF($G$2:G4660,1))</f>
        <v/>
      </c>
    </row>
    <row r="4661" spans="1:8" x14ac:dyDescent="0.2">
      <c r="A4661" s="1" t="str">
        <f t="shared" si="146"/>
        <v/>
      </c>
      <c r="B4661" s="1" t="str">
        <f t="shared" si="147"/>
        <v/>
      </c>
      <c r="C4661" s="1" t="str">
        <f>IF(I4661="","",IF(J4661="OUT","",IF(COUNTIF($A$2:A4661,A4661)=1,1,"")))</f>
        <v/>
      </c>
      <c r="D4661" s="1" t="str">
        <f>IF(I4661="","",IF(J4661="IN","",IF(COUNTIF($A$2:A4661,A4661)=1,1,"")))</f>
        <v/>
      </c>
      <c r="E4661" s="1" t="str">
        <f>IF(I4661="","",IF(J4661="OUT","",IF(COUNTIF(B$2:$B4661,B4661)=1,1,"")))</f>
        <v/>
      </c>
      <c r="F4661" s="1" t="str">
        <f>IF(I4661="","",IF(J4661="IN","",IF(COUNTIF($B$2:B4661,B4661)=1,1,"")))</f>
        <v/>
      </c>
      <c r="G4661" s="1" t="str">
        <f>IF(I4661="","",COUNTIF($K$1:K4661,K4661))</f>
        <v/>
      </c>
      <c r="H4661" s="1" t="str">
        <f>IF(I4661="","",COUNTIF($G$2:G4661,1))</f>
        <v/>
      </c>
    </row>
    <row r="4662" spans="1:8" x14ac:dyDescent="0.2">
      <c r="A4662" s="1" t="str">
        <f t="shared" si="146"/>
        <v/>
      </c>
      <c r="B4662" s="1" t="str">
        <f t="shared" si="147"/>
        <v/>
      </c>
      <c r="C4662" s="1" t="str">
        <f>IF(I4662="","",IF(J4662="OUT","",IF(COUNTIF($A$2:A4662,A4662)=1,1,"")))</f>
        <v/>
      </c>
      <c r="D4662" s="1" t="str">
        <f>IF(I4662="","",IF(J4662="IN","",IF(COUNTIF($A$2:A4662,A4662)=1,1,"")))</f>
        <v/>
      </c>
      <c r="E4662" s="1" t="str">
        <f>IF(I4662="","",IF(J4662="OUT","",IF(COUNTIF(B$2:$B4662,B4662)=1,1,"")))</f>
        <v/>
      </c>
      <c r="F4662" s="1" t="str">
        <f>IF(I4662="","",IF(J4662="IN","",IF(COUNTIF($B$2:B4662,B4662)=1,1,"")))</f>
        <v/>
      </c>
      <c r="G4662" s="1" t="str">
        <f>IF(I4662="","",COUNTIF($K$1:K4662,K4662))</f>
        <v/>
      </c>
      <c r="H4662" s="1" t="str">
        <f>IF(I4662="","",COUNTIF($G$2:G4662,1))</f>
        <v/>
      </c>
    </row>
    <row r="4663" spans="1:8" x14ac:dyDescent="0.2">
      <c r="A4663" s="1" t="str">
        <f t="shared" si="146"/>
        <v/>
      </c>
      <c r="B4663" s="1" t="str">
        <f t="shared" si="147"/>
        <v/>
      </c>
      <c r="C4663" s="1" t="str">
        <f>IF(I4663="","",IF(J4663="OUT","",IF(COUNTIF($A$2:A4663,A4663)=1,1,"")))</f>
        <v/>
      </c>
      <c r="D4663" s="1" t="str">
        <f>IF(I4663="","",IF(J4663="IN","",IF(COUNTIF($A$2:A4663,A4663)=1,1,"")))</f>
        <v/>
      </c>
      <c r="E4663" s="1" t="str">
        <f>IF(I4663="","",IF(J4663="OUT","",IF(COUNTIF(B$2:$B4663,B4663)=1,1,"")))</f>
        <v/>
      </c>
      <c r="F4663" s="1" t="str">
        <f>IF(I4663="","",IF(J4663="IN","",IF(COUNTIF($B$2:B4663,B4663)=1,1,"")))</f>
        <v/>
      </c>
      <c r="G4663" s="1" t="str">
        <f>IF(I4663="","",COUNTIF($K$1:K4663,K4663))</f>
        <v/>
      </c>
      <c r="H4663" s="1" t="str">
        <f>IF(I4663="","",COUNTIF($G$2:G4663,1))</f>
        <v/>
      </c>
    </row>
    <row r="4664" spans="1:8" x14ac:dyDescent="0.2">
      <c r="A4664" s="1" t="str">
        <f t="shared" si="146"/>
        <v/>
      </c>
      <c r="B4664" s="1" t="str">
        <f t="shared" si="147"/>
        <v/>
      </c>
      <c r="C4664" s="1" t="str">
        <f>IF(I4664="","",IF(J4664="OUT","",IF(COUNTIF($A$2:A4664,A4664)=1,1,"")))</f>
        <v/>
      </c>
      <c r="D4664" s="1" t="str">
        <f>IF(I4664="","",IF(J4664="IN","",IF(COUNTIF($A$2:A4664,A4664)=1,1,"")))</f>
        <v/>
      </c>
      <c r="E4664" s="1" t="str">
        <f>IF(I4664="","",IF(J4664="OUT","",IF(COUNTIF(B$2:$B4664,B4664)=1,1,"")))</f>
        <v/>
      </c>
      <c r="F4664" s="1" t="str">
        <f>IF(I4664="","",IF(J4664="IN","",IF(COUNTIF($B$2:B4664,B4664)=1,1,"")))</f>
        <v/>
      </c>
      <c r="G4664" s="1" t="str">
        <f>IF(I4664="","",COUNTIF($K$1:K4664,K4664))</f>
        <v/>
      </c>
      <c r="H4664" s="1" t="str">
        <f>IF(I4664="","",COUNTIF($G$2:G4664,1))</f>
        <v/>
      </c>
    </row>
    <row r="4665" spans="1:8" x14ac:dyDescent="0.2">
      <c r="A4665" s="1" t="str">
        <f t="shared" si="146"/>
        <v/>
      </c>
      <c r="B4665" s="1" t="str">
        <f t="shared" si="147"/>
        <v/>
      </c>
      <c r="C4665" s="1" t="str">
        <f>IF(I4665="","",IF(J4665="OUT","",IF(COUNTIF($A$2:A4665,A4665)=1,1,"")))</f>
        <v/>
      </c>
      <c r="D4665" s="1" t="str">
        <f>IF(I4665="","",IF(J4665="IN","",IF(COUNTIF($A$2:A4665,A4665)=1,1,"")))</f>
        <v/>
      </c>
      <c r="E4665" s="1" t="str">
        <f>IF(I4665="","",IF(J4665="OUT","",IF(COUNTIF(B$2:$B4665,B4665)=1,1,"")))</f>
        <v/>
      </c>
      <c r="F4665" s="1" t="str">
        <f>IF(I4665="","",IF(J4665="IN","",IF(COUNTIF($B$2:B4665,B4665)=1,1,"")))</f>
        <v/>
      </c>
      <c r="G4665" s="1" t="str">
        <f>IF(I4665="","",COUNTIF($K$1:K4665,K4665))</f>
        <v/>
      </c>
      <c r="H4665" s="1" t="str">
        <f>IF(I4665="","",COUNTIF($G$2:G4665,1))</f>
        <v/>
      </c>
    </row>
    <row r="4666" spans="1:8" x14ac:dyDescent="0.2">
      <c r="A4666" s="1" t="str">
        <f t="shared" si="146"/>
        <v/>
      </c>
      <c r="B4666" s="1" t="str">
        <f t="shared" si="147"/>
        <v/>
      </c>
      <c r="C4666" s="1" t="str">
        <f>IF(I4666="","",IF(J4666="OUT","",IF(COUNTIF($A$2:A4666,A4666)=1,1,"")))</f>
        <v/>
      </c>
      <c r="D4666" s="1" t="str">
        <f>IF(I4666="","",IF(J4666="IN","",IF(COUNTIF($A$2:A4666,A4666)=1,1,"")))</f>
        <v/>
      </c>
      <c r="E4666" s="1" t="str">
        <f>IF(I4666="","",IF(J4666="OUT","",IF(COUNTIF(B$2:$B4666,B4666)=1,1,"")))</f>
        <v/>
      </c>
      <c r="F4666" s="1" t="str">
        <f>IF(I4666="","",IF(J4666="IN","",IF(COUNTIF($B$2:B4666,B4666)=1,1,"")))</f>
        <v/>
      </c>
      <c r="G4666" s="1" t="str">
        <f>IF(I4666="","",COUNTIF($K$1:K4666,K4666))</f>
        <v/>
      </c>
      <c r="H4666" s="1" t="str">
        <f>IF(I4666="","",COUNTIF($G$2:G4666,1))</f>
        <v/>
      </c>
    </row>
    <row r="4667" spans="1:8" x14ac:dyDescent="0.2">
      <c r="A4667" s="1" t="str">
        <f t="shared" si="146"/>
        <v/>
      </c>
      <c r="B4667" s="1" t="str">
        <f t="shared" si="147"/>
        <v/>
      </c>
      <c r="C4667" s="1" t="str">
        <f>IF(I4667="","",IF(J4667="OUT","",IF(COUNTIF($A$2:A4667,A4667)=1,1,"")))</f>
        <v/>
      </c>
      <c r="D4667" s="1" t="str">
        <f>IF(I4667="","",IF(J4667="IN","",IF(COUNTIF($A$2:A4667,A4667)=1,1,"")))</f>
        <v/>
      </c>
      <c r="E4667" s="1" t="str">
        <f>IF(I4667="","",IF(J4667="OUT","",IF(COUNTIF(B$2:$B4667,B4667)=1,1,"")))</f>
        <v/>
      </c>
      <c r="F4667" s="1" t="str">
        <f>IF(I4667="","",IF(J4667="IN","",IF(COUNTIF($B$2:B4667,B4667)=1,1,"")))</f>
        <v/>
      </c>
      <c r="G4667" s="1" t="str">
        <f>IF(I4667="","",COUNTIF($K$1:K4667,K4667))</f>
        <v/>
      </c>
      <c r="H4667" s="1" t="str">
        <f>IF(I4667="","",COUNTIF($G$2:G4667,1))</f>
        <v/>
      </c>
    </row>
    <row r="4668" spans="1:8" x14ac:dyDescent="0.2">
      <c r="A4668" s="1" t="str">
        <f t="shared" si="146"/>
        <v/>
      </c>
      <c r="B4668" s="1" t="str">
        <f t="shared" si="147"/>
        <v/>
      </c>
      <c r="C4668" s="1" t="str">
        <f>IF(I4668="","",IF(J4668="OUT","",IF(COUNTIF($A$2:A4668,A4668)=1,1,"")))</f>
        <v/>
      </c>
      <c r="D4668" s="1" t="str">
        <f>IF(I4668="","",IF(J4668="IN","",IF(COUNTIF($A$2:A4668,A4668)=1,1,"")))</f>
        <v/>
      </c>
      <c r="E4668" s="1" t="str">
        <f>IF(I4668="","",IF(J4668="OUT","",IF(COUNTIF(B$2:$B4668,B4668)=1,1,"")))</f>
        <v/>
      </c>
      <c r="F4668" s="1" t="str">
        <f>IF(I4668="","",IF(J4668="IN","",IF(COUNTIF($B$2:B4668,B4668)=1,1,"")))</f>
        <v/>
      </c>
      <c r="G4668" s="1" t="str">
        <f>IF(I4668="","",COUNTIF($K$1:K4668,K4668))</f>
        <v/>
      </c>
      <c r="H4668" s="1" t="str">
        <f>IF(I4668="","",COUNTIF($G$2:G4668,1))</f>
        <v/>
      </c>
    </row>
    <row r="4669" spans="1:8" x14ac:dyDescent="0.2">
      <c r="A4669" s="1" t="str">
        <f t="shared" si="146"/>
        <v/>
      </c>
      <c r="B4669" s="1" t="str">
        <f t="shared" si="147"/>
        <v/>
      </c>
      <c r="C4669" s="1" t="str">
        <f>IF(I4669="","",IF(J4669="OUT","",IF(COUNTIF($A$2:A4669,A4669)=1,1,"")))</f>
        <v/>
      </c>
      <c r="D4669" s="1" t="str">
        <f>IF(I4669="","",IF(J4669="IN","",IF(COUNTIF($A$2:A4669,A4669)=1,1,"")))</f>
        <v/>
      </c>
      <c r="E4669" s="1" t="str">
        <f>IF(I4669="","",IF(J4669="OUT","",IF(COUNTIF(B$2:$B4669,B4669)=1,1,"")))</f>
        <v/>
      </c>
      <c r="F4669" s="1" t="str">
        <f>IF(I4669="","",IF(J4669="IN","",IF(COUNTIF($B$2:B4669,B4669)=1,1,"")))</f>
        <v/>
      </c>
      <c r="G4669" s="1" t="str">
        <f>IF(I4669="","",COUNTIF($K$1:K4669,K4669))</f>
        <v/>
      </c>
      <c r="H4669" s="1" t="str">
        <f>IF(I4669="","",COUNTIF($G$2:G4669,1))</f>
        <v/>
      </c>
    </row>
    <row r="4670" spans="1:8" x14ac:dyDescent="0.2">
      <c r="A4670" s="1" t="str">
        <f t="shared" si="146"/>
        <v/>
      </c>
      <c r="B4670" s="1" t="str">
        <f t="shared" si="147"/>
        <v/>
      </c>
      <c r="C4670" s="1" t="str">
        <f>IF(I4670="","",IF(J4670="OUT","",IF(COUNTIF($A$2:A4670,A4670)=1,1,"")))</f>
        <v/>
      </c>
      <c r="D4670" s="1" t="str">
        <f>IF(I4670="","",IF(J4670="IN","",IF(COUNTIF($A$2:A4670,A4670)=1,1,"")))</f>
        <v/>
      </c>
      <c r="E4670" s="1" t="str">
        <f>IF(I4670="","",IF(J4670="OUT","",IF(COUNTIF(B$2:$B4670,B4670)=1,1,"")))</f>
        <v/>
      </c>
      <c r="F4670" s="1" t="str">
        <f>IF(I4670="","",IF(J4670="IN","",IF(COUNTIF($B$2:B4670,B4670)=1,1,"")))</f>
        <v/>
      </c>
      <c r="G4670" s="1" t="str">
        <f>IF(I4670="","",COUNTIF($K$1:K4670,K4670))</f>
        <v/>
      </c>
      <c r="H4670" s="1" t="str">
        <f>IF(I4670="","",COUNTIF($G$2:G4670,1))</f>
        <v/>
      </c>
    </row>
    <row r="4671" spans="1:8" x14ac:dyDescent="0.2">
      <c r="A4671" s="1" t="str">
        <f t="shared" si="146"/>
        <v/>
      </c>
      <c r="B4671" s="1" t="str">
        <f t="shared" si="147"/>
        <v/>
      </c>
      <c r="C4671" s="1" t="str">
        <f>IF(I4671="","",IF(J4671="OUT","",IF(COUNTIF($A$2:A4671,A4671)=1,1,"")))</f>
        <v/>
      </c>
      <c r="D4671" s="1" t="str">
        <f>IF(I4671="","",IF(J4671="IN","",IF(COUNTIF($A$2:A4671,A4671)=1,1,"")))</f>
        <v/>
      </c>
      <c r="E4671" s="1" t="str">
        <f>IF(I4671="","",IF(J4671="OUT","",IF(COUNTIF(B$2:$B4671,B4671)=1,1,"")))</f>
        <v/>
      </c>
      <c r="F4671" s="1" t="str">
        <f>IF(I4671="","",IF(J4671="IN","",IF(COUNTIF($B$2:B4671,B4671)=1,1,"")))</f>
        <v/>
      </c>
      <c r="G4671" s="1" t="str">
        <f>IF(I4671="","",COUNTIF($K$1:K4671,K4671))</f>
        <v/>
      </c>
      <c r="H4671" s="1" t="str">
        <f>IF(I4671="","",COUNTIF($G$2:G4671,1))</f>
        <v/>
      </c>
    </row>
    <row r="4672" spans="1:8" x14ac:dyDescent="0.2">
      <c r="A4672" s="1" t="str">
        <f t="shared" si="146"/>
        <v/>
      </c>
      <c r="B4672" s="1" t="str">
        <f t="shared" si="147"/>
        <v/>
      </c>
      <c r="C4672" s="1" t="str">
        <f>IF(I4672="","",IF(J4672="OUT","",IF(COUNTIF($A$2:A4672,A4672)=1,1,"")))</f>
        <v/>
      </c>
      <c r="D4672" s="1" t="str">
        <f>IF(I4672="","",IF(J4672="IN","",IF(COUNTIF($A$2:A4672,A4672)=1,1,"")))</f>
        <v/>
      </c>
      <c r="E4672" s="1" t="str">
        <f>IF(I4672="","",IF(J4672="OUT","",IF(COUNTIF(B$2:$B4672,B4672)=1,1,"")))</f>
        <v/>
      </c>
      <c r="F4672" s="1" t="str">
        <f>IF(I4672="","",IF(J4672="IN","",IF(COUNTIF($B$2:B4672,B4672)=1,1,"")))</f>
        <v/>
      </c>
      <c r="G4672" s="1" t="str">
        <f>IF(I4672="","",COUNTIF($K$1:K4672,K4672))</f>
        <v/>
      </c>
      <c r="H4672" s="1" t="str">
        <f>IF(I4672="","",COUNTIF($G$2:G4672,1))</f>
        <v/>
      </c>
    </row>
    <row r="4673" spans="1:8" x14ac:dyDescent="0.2">
      <c r="A4673" s="1" t="str">
        <f t="shared" si="146"/>
        <v/>
      </c>
      <c r="B4673" s="1" t="str">
        <f t="shared" si="147"/>
        <v/>
      </c>
      <c r="C4673" s="1" t="str">
        <f>IF(I4673="","",IF(J4673="OUT","",IF(COUNTIF($A$2:A4673,A4673)=1,1,"")))</f>
        <v/>
      </c>
      <c r="D4673" s="1" t="str">
        <f>IF(I4673="","",IF(J4673="IN","",IF(COUNTIF($A$2:A4673,A4673)=1,1,"")))</f>
        <v/>
      </c>
      <c r="E4673" s="1" t="str">
        <f>IF(I4673="","",IF(J4673="OUT","",IF(COUNTIF(B$2:$B4673,B4673)=1,1,"")))</f>
        <v/>
      </c>
      <c r="F4673" s="1" t="str">
        <f>IF(I4673="","",IF(J4673="IN","",IF(COUNTIF($B$2:B4673,B4673)=1,1,"")))</f>
        <v/>
      </c>
      <c r="G4673" s="1" t="str">
        <f>IF(I4673="","",COUNTIF($K$1:K4673,K4673))</f>
        <v/>
      </c>
      <c r="H4673" s="1" t="str">
        <f>IF(I4673="","",COUNTIF($G$2:G4673,1))</f>
        <v/>
      </c>
    </row>
    <row r="4674" spans="1:8" x14ac:dyDescent="0.2">
      <c r="A4674" s="1" t="str">
        <f t="shared" si="146"/>
        <v/>
      </c>
      <c r="B4674" s="1" t="str">
        <f t="shared" si="147"/>
        <v/>
      </c>
      <c r="C4674" s="1" t="str">
        <f>IF(I4674="","",IF(J4674="OUT","",IF(COUNTIF($A$2:A4674,A4674)=1,1,"")))</f>
        <v/>
      </c>
      <c r="D4674" s="1" t="str">
        <f>IF(I4674="","",IF(J4674="IN","",IF(COUNTIF($A$2:A4674,A4674)=1,1,"")))</f>
        <v/>
      </c>
      <c r="E4674" s="1" t="str">
        <f>IF(I4674="","",IF(J4674="OUT","",IF(COUNTIF(B$2:$B4674,B4674)=1,1,"")))</f>
        <v/>
      </c>
      <c r="F4674" s="1" t="str">
        <f>IF(I4674="","",IF(J4674="IN","",IF(COUNTIF($B$2:B4674,B4674)=1,1,"")))</f>
        <v/>
      </c>
      <c r="G4674" s="1" t="str">
        <f>IF(I4674="","",COUNTIF($K$1:K4674,K4674))</f>
        <v/>
      </c>
      <c r="H4674" s="1" t="str">
        <f>IF(I4674="","",COUNTIF($G$2:G4674,1))</f>
        <v/>
      </c>
    </row>
    <row r="4675" spans="1:8" x14ac:dyDescent="0.2">
      <c r="A4675" s="1" t="str">
        <f t="shared" si="146"/>
        <v/>
      </c>
      <c r="B4675" s="1" t="str">
        <f t="shared" si="147"/>
        <v/>
      </c>
      <c r="C4675" s="1" t="str">
        <f>IF(I4675="","",IF(J4675="OUT","",IF(COUNTIF($A$2:A4675,A4675)=1,1,"")))</f>
        <v/>
      </c>
      <c r="D4675" s="1" t="str">
        <f>IF(I4675="","",IF(J4675="IN","",IF(COUNTIF($A$2:A4675,A4675)=1,1,"")))</f>
        <v/>
      </c>
      <c r="E4675" s="1" t="str">
        <f>IF(I4675="","",IF(J4675="OUT","",IF(COUNTIF(B$2:$B4675,B4675)=1,1,"")))</f>
        <v/>
      </c>
      <c r="F4675" s="1" t="str">
        <f>IF(I4675="","",IF(J4675="IN","",IF(COUNTIF($B$2:B4675,B4675)=1,1,"")))</f>
        <v/>
      </c>
      <c r="G4675" s="1" t="str">
        <f>IF(I4675="","",COUNTIF($K$1:K4675,K4675))</f>
        <v/>
      </c>
      <c r="H4675" s="1" t="str">
        <f>IF(I4675="","",COUNTIF($G$2:G4675,1))</f>
        <v/>
      </c>
    </row>
    <row r="4676" spans="1:8" x14ac:dyDescent="0.2">
      <c r="A4676" s="1" t="str">
        <f t="shared" si="146"/>
        <v/>
      </c>
      <c r="B4676" s="1" t="str">
        <f t="shared" si="147"/>
        <v/>
      </c>
      <c r="C4676" s="1" t="str">
        <f>IF(I4676="","",IF(J4676="OUT","",IF(COUNTIF($A$2:A4676,A4676)=1,1,"")))</f>
        <v/>
      </c>
      <c r="D4676" s="1" t="str">
        <f>IF(I4676="","",IF(J4676="IN","",IF(COUNTIF($A$2:A4676,A4676)=1,1,"")))</f>
        <v/>
      </c>
      <c r="E4676" s="1" t="str">
        <f>IF(I4676="","",IF(J4676="OUT","",IF(COUNTIF(B$2:$B4676,B4676)=1,1,"")))</f>
        <v/>
      </c>
      <c r="F4676" s="1" t="str">
        <f>IF(I4676="","",IF(J4676="IN","",IF(COUNTIF($B$2:B4676,B4676)=1,1,"")))</f>
        <v/>
      </c>
      <c r="G4676" s="1" t="str">
        <f>IF(I4676="","",COUNTIF($K$1:K4676,K4676))</f>
        <v/>
      </c>
      <c r="H4676" s="1" t="str">
        <f>IF(I4676="","",COUNTIF($G$2:G4676,1))</f>
        <v/>
      </c>
    </row>
    <row r="4677" spans="1:8" x14ac:dyDescent="0.2">
      <c r="A4677" s="1" t="str">
        <f t="shared" si="146"/>
        <v/>
      </c>
      <c r="B4677" s="1" t="str">
        <f t="shared" si="147"/>
        <v/>
      </c>
      <c r="C4677" s="1" t="str">
        <f>IF(I4677="","",IF(J4677="OUT","",IF(COUNTIF($A$2:A4677,A4677)=1,1,"")))</f>
        <v/>
      </c>
      <c r="D4677" s="1" t="str">
        <f>IF(I4677="","",IF(J4677="IN","",IF(COUNTIF($A$2:A4677,A4677)=1,1,"")))</f>
        <v/>
      </c>
      <c r="E4677" s="1" t="str">
        <f>IF(I4677="","",IF(J4677="OUT","",IF(COUNTIF(B$2:$B4677,B4677)=1,1,"")))</f>
        <v/>
      </c>
      <c r="F4677" s="1" t="str">
        <f>IF(I4677="","",IF(J4677="IN","",IF(COUNTIF($B$2:B4677,B4677)=1,1,"")))</f>
        <v/>
      </c>
      <c r="G4677" s="1" t="str">
        <f>IF(I4677="","",COUNTIF($K$1:K4677,K4677))</f>
        <v/>
      </c>
      <c r="H4677" s="1" t="str">
        <f>IF(I4677="","",COUNTIF($G$2:G4677,1))</f>
        <v/>
      </c>
    </row>
    <row r="4678" spans="1:8" x14ac:dyDescent="0.2">
      <c r="A4678" s="1" t="str">
        <f t="shared" si="146"/>
        <v/>
      </c>
      <c r="B4678" s="1" t="str">
        <f t="shared" si="147"/>
        <v/>
      </c>
      <c r="C4678" s="1" t="str">
        <f>IF(I4678="","",IF(J4678="OUT","",IF(COUNTIF($A$2:A4678,A4678)=1,1,"")))</f>
        <v/>
      </c>
      <c r="D4678" s="1" t="str">
        <f>IF(I4678="","",IF(J4678="IN","",IF(COUNTIF($A$2:A4678,A4678)=1,1,"")))</f>
        <v/>
      </c>
      <c r="E4678" s="1" t="str">
        <f>IF(I4678="","",IF(J4678="OUT","",IF(COUNTIF(B$2:$B4678,B4678)=1,1,"")))</f>
        <v/>
      </c>
      <c r="F4678" s="1" t="str">
        <f>IF(I4678="","",IF(J4678="IN","",IF(COUNTIF($B$2:B4678,B4678)=1,1,"")))</f>
        <v/>
      </c>
      <c r="G4678" s="1" t="str">
        <f>IF(I4678="","",COUNTIF($K$1:K4678,K4678))</f>
        <v/>
      </c>
      <c r="H4678" s="1" t="str">
        <f>IF(I4678="","",COUNTIF($G$2:G4678,1))</f>
        <v/>
      </c>
    </row>
    <row r="4679" spans="1:8" x14ac:dyDescent="0.2">
      <c r="A4679" s="1" t="str">
        <f t="shared" si="146"/>
        <v/>
      </c>
      <c r="B4679" s="1" t="str">
        <f t="shared" si="147"/>
        <v/>
      </c>
      <c r="C4679" s="1" t="str">
        <f>IF(I4679="","",IF(J4679="OUT","",IF(COUNTIF($A$2:A4679,A4679)=1,1,"")))</f>
        <v/>
      </c>
      <c r="D4679" s="1" t="str">
        <f>IF(I4679="","",IF(J4679="IN","",IF(COUNTIF($A$2:A4679,A4679)=1,1,"")))</f>
        <v/>
      </c>
      <c r="E4679" s="1" t="str">
        <f>IF(I4679="","",IF(J4679="OUT","",IF(COUNTIF(B$2:$B4679,B4679)=1,1,"")))</f>
        <v/>
      </c>
      <c r="F4679" s="1" t="str">
        <f>IF(I4679="","",IF(J4679="IN","",IF(COUNTIF($B$2:B4679,B4679)=1,1,"")))</f>
        <v/>
      </c>
      <c r="G4679" s="1" t="str">
        <f>IF(I4679="","",COUNTIF($K$1:K4679,K4679))</f>
        <v/>
      </c>
      <c r="H4679" s="1" t="str">
        <f>IF(I4679="","",COUNTIF($G$2:G4679,1))</f>
        <v/>
      </c>
    </row>
    <row r="4680" spans="1:8" x14ac:dyDescent="0.2">
      <c r="A4680" s="1" t="str">
        <f t="shared" si="146"/>
        <v/>
      </c>
      <c r="B4680" s="1" t="str">
        <f t="shared" si="147"/>
        <v/>
      </c>
      <c r="C4680" s="1" t="str">
        <f>IF(I4680="","",IF(J4680="OUT","",IF(COUNTIF($A$2:A4680,A4680)=1,1,"")))</f>
        <v/>
      </c>
      <c r="D4680" s="1" t="str">
        <f>IF(I4680="","",IF(J4680="IN","",IF(COUNTIF($A$2:A4680,A4680)=1,1,"")))</f>
        <v/>
      </c>
      <c r="E4680" s="1" t="str">
        <f>IF(I4680="","",IF(J4680="OUT","",IF(COUNTIF(B$2:$B4680,B4680)=1,1,"")))</f>
        <v/>
      </c>
      <c r="F4680" s="1" t="str">
        <f>IF(I4680="","",IF(J4680="IN","",IF(COUNTIF($B$2:B4680,B4680)=1,1,"")))</f>
        <v/>
      </c>
      <c r="G4680" s="1" t="str">
        <f>IF(I4680="","",COUNTIF($K$1:K4680,K4680))</f>
        <v/>
      </c>
      <c r="H4680" s="1" t="str">
        <f>IF(I4680="","",COUNTIF($G$2:G4680,1))</f>
        <v/>
      </c>
    </row>
    <row r="4681" spans="1:8" x14ac:dyDescent="0.2">
      <c r="A4681" s="1" t="str">
        <f t="shared" si="146"/>
        <v/>
      </c>
      <c r="B4681" s="1" t="str">
        <f t="shared" si="147"/>
        <v/>
      </c>
      <c r="C4681" s="1" t="str">
        <f>IF(I4681="","",IF(J4681="OUT","",IF(COUNTIF($A$2:A4681,A4681)=1,1,"")))</f>
        <v/>
      </c>
      <c r="D4681" s="1" t="str">
        <f>IF(I4681="","",IF(J4681="IN","",IF(COUNTIF($A$2:A4681,A4681)=1,1,"")))</f>
        <v/>
      </c>
      <c r="E4681" s="1" t="str">
        <f>IF(I4681="","",IF(J4681="OUT","",IF(COUNTIF(B$2:$B4681,B4681)=1,1,"")))</f>
        <v/>
      </c>
      <c r="F4681" s="1" t="str">
        <f>IF(I4681="","",IF(J4681="IN","",IF(COUNTIF($B$2:B4681,B4681)=1,1,"")))</f>
        <v/>
      </c>
      <c r="G4681" s="1" t="str">
        <f>IF(I4681="","",COUNTIF($K$1:K4681,K4681))</f>
        <v/>
      </c>
      <c r="H4681" s="1" t="str">
        <f>IF(I4681="","",COUNTIF($G$2:G4681,1))</f>
        <v/>
      </c>
    </row>
    <row r="4682" spans="1:8" x14ac:dyDescent="0.2">
      <c r="A4682" s="1" t="str">
        <f t="shared" si="146"/>
        <v/>
      </c>
      <c r="B4682" s="1" t="str">
        <f t="shared" si="147"/>
        <v/>
      </c>
      <c r="C4682" s="1" t="str">
        <f>IF(I4682="","",IF(J4682="OUT","",IF(COUNTIF($A$2:A4682,A4682)=1,1,"")))</f>
        <v/>
      </c>
      <c r="D4682" s="1" t="str">
        <f>IF(I4682="","",IF(J4682="IN","",IF(COUNTIF($A$2:A4682,A4682)=1,1,"")))</f>
        <v/>
      </c>
      <c r="E4682" s="1" t="str">
        <f>IF(I4682="","",IF(J4682="OUT","",IF(COUNTIF(B$2:$B4682,B4682)=1,1,"")))</f>
        <v/>
      </c>
      <c r="F4682" s="1" t="str">
        <f>IF(I4682="","",IF(J4682="IN","",IF(COUNTIF($B$2:B4682,B4682)=1,1,"")))</f>
        <v/>
      </c>
      <c r="G4682" s="1" t="str">
        <f>IF(I4682="","",COUNTIF($K$1:K4682,K4682))</f>
        <v/>
      </c>
      <c r="H4682" s="1" t="str">
        <f>IF(I4682="","",COUNTIF($G$2:G4682,1))</f>
        <v/>
      </c>
    </row>
    <row r="4683" spans="1:8" x14ac:dyDescent="0.2">
      <c r="A4683" s="1" t="str">
        <f t="shared" si="146"/>
        <v/>
      </c>
      <c r="B4683" s="1" t="str">
        <f t="shared" si="147"/>
        <v/>
      </c>
      <c r="C4683" s="1" t="str">
        <f>IF(I4683="","",IF(J4683="OUT","",IF(COUNTIF($A$2:A4683,A4683)=1,1,"")))</f>
        <v/>
      </c>
      <c r="D4683" s="1" t="str">
        <f>IF(I4683="","",IF(J4683="IN","",IF(COUNTIF($A$2:A4683,A4683)=1,1,"")))</f>
        <v/>
      </c>
      <c r="E4683" s="1" t="str">
        <f>IF(I4683="","",IF(J4683="OUT","",IF(COUNTIF(B$2:$B4683,B4683)=1,1,"")))</f>
        <v/>
      </c>
      <c r="F4683" s="1" t="str">
        <f>IF(I4683="","",IF(J4683="IN","",IF(COUNTIF($B$2:B4683,B4683)=1,1,"")))</f>
        <v/>
      </c>
      <c r="G4683" s="1" t="str">
        <f>IF(I4683="","",COUNTIF($K$1:K4683,K4683))</f>
        <v/>
      </c>
      <c r="H4683" s="1" t="str">
        <f>IF(I4683="","",COUNTIF($G$2:G4683,1))</f>
        <v/>
      </c>
    </row>
    <row r="4684" spans="1:8" x14ac:dyDescent="0.2">
      <c r="A4684" s="1" t="str">
        <f t="shared" si="146"/>
        <v/>
      </c>
      <c r="B4684" s="1" t="str">
        <f t="shared" si="147"/>
        <v/>
      </c>
      <c r="C4684" s="1" t="str">
        <f>IF(I4684="","",IF(J4684="OUT","",IF(COUNTIF($A$2:A4684,A4684)=1,1,"")))</f>
        <v/>
      </c>
      <c r="D4684" s="1" t="str">
        <f>IF(I4684="","",IF(J4684="IN","",IF(COUNTIF($A$2:A4684,A4684)=1,1,"")))</f>
        <v/>
      </c>
      <c r="E4684" s="1" t="str">
        <f>IF(I4684="","",IF(J4684="OUT","",IF(COUNTIF(B$2:$B4684,B4684)=1,1,"")))</f>
        <v/>
      </c>
      <c r="F4684" s="1" t="str">
        <f>IF(I4684="","",IF(J4684="IN","",IF(COUNTIF($B$2:B4684,B4684)=1,1,"")))</f>
        <v/>
      </c>
      <c r="G4684" s="1" t="str">
        <f>IF(I4684="","",COUNTIF($K$1:K4684,K4684))</f>
        <v/>
      </c>
      <c r="H4684" s="1" t="str">
        <f>IF(I4684="","",COUNTIF($G$2:G4684,1))</f>
        <v/>
      </c>
    </row>
    <row r="4685" spans="1:8" x14ac:dyDescent="0.2">
      <c r="A4685" s="1" t="str">
        <f t="shared" si="146"/>
        <v/>
      </c>
      <c r="B4685" s="1" t="str">
        <f t="shared" si="147"/>
        <v/>
      </c>
      <c r="C4685" s="1" t="str">
        <f>IF(I4685="","",IF(J4685="OUT","",IF(COUNTIF($A$2:A4685,A4685)=1,1,"")))</f>
        <v/>
      </c>
      <c r="D4685" s="1" t="str">
        <f>IF(I4685="","",IF(J4685="IN","",IF(COUNTIF($A$2:A4685,A4685)=1,1,"")))</f>
        <v/>
      </c>
      <c r="E4685" s="1" t="str">
        <f>IF(I4685="","",IF(J4685="OUT","",IF(COUNTIF(B$2:$B4685,B4685)=1,1,"")))</f>
        <v/>
      </c>
      <c r="F4685" s="1" t="str">
        <f>IF(I4685="","",IF(J4685="IN","",IF(COUNTIF($B$2:B4685,B4685)=1,1,"")))</f>
        <v/>
      </c>
      <c r="G4685" s="1" t="str">
        <f>IF(I4685="","",COUNTIF($K$1:K4685,K4685))</f>
        <v/>
      </c>
      <c r="H4685" s="1" t="str">
        <f>IF(I4685="","",COUNTIF($G$2:G4685,1))</f>
        <v/>
      </c>
    </row>
    <row r="4686" spans="1:8" x14ac:dyDescent="0.2">
      <c r="A4686" s="1" t="str">
        <f t="shared" si="146"/>
        <v/>
      </c>
      <c r="B4686" s="1" t="str">
        <f t="shared" si="147"/>
        <v/>
      </c>
      <c r="C4686" s="1" t="str">
        <f>IF(I4686="","",IF(J4686="OUT","",IF(COUNTIF($A$2:A4686,A4686)=1,1,"")))</f>
        <v/>
      </c>
      <c r="D4686" s="1" t="str">
        <f>IF(I4686="","",IF(J4686="IN","",IF(COUNTIF($A$2:A4686,A4686)=1,1,"")))</f>
        <v/>
      </c>
      <c r="E4686" s="1" t="str">
        <f>IF(I4686="","",IF(J4686="OUT","",IF(COUNTIF(B$2:$B4686,B4686)=1,1,"")))</f>
        <v/>
      </c>
      <c r="F4686" s="1" t="str">
        <f>IF(I4686="","",IF(J4686="IN","",IF(COUNTIF($B$2:B4686,B4686)=1,1,"")))</f>
        <v/>
      </c>
      <c r="G4686" s="1" t="str">
        <f>IF(I4686="","",COUNTIF($K$1:K4686,K4686))</f>
        <v/>
      </c>
      <c r="H4686" s="1" t="str">
        <f>IF(I4686="","",COUNTIF($G$2:G4686,1))</f>
        <v/>
      </c>
    </row>
    <row r="4687" spans="1:8" x14ac:dyDescent="0.2">
      <c r="A4687" s="1" t="str">
        <f t="shared" si="146"/>
        <v/>
      </c>
      <c r="B4687" s="1" t="str">
        <f t="shared" si="147"/>
        <v/>
      </c>
      <c r="C4687" s="1" t="str">
        <f>IF(I4687="","",IF(J4687="OUT","",IF(COUNTIF($A$2:A4687,A4687)=1,1,"")))</f>
        <v/>
      </c>
      <c r="D4687" s="1" t="str">
        <f>IF(I4687="","",IF(J4687="IN","",IF(COUNTIF($A$2:A4687,A4687)=1,1,"")))</f>
        <v/>
      </c>
      <c r="E4687" s="1" t="str">
        <f>IF(I4687="","",IF(J4687="OUT","",IF(COUNTIF(B$2:$B4687,B4687)=1,1,"")))</f>
        <v/>
      </c>
      <c r="F4687" s="1" t="str">
        <f>IF(I4687="","",IF(J4687="IN","",IF(COUNTIF($B$2:B4687,B4687)=1,1,"")))</f>
        <v/>
      </c>
      <c r="G4687" s="1" t="str">
        <f>IF(I4687="","",COUNTIF($K$1:K4687,K4687))</f>
        <v/>
      </c>
      <c r="H4687" s="1" t="str">
        <f>IF(I4687="","",COUNTIF($G$2:G4687,1))</f>
        <v/>
      </c>
    </row>
    <row r="4688" spans="1:8" x14ac:dyDescent="0.2">
      <c r="A4688" s="1" t="str">
        <f t="shared" si="146"/>
        <v/>
      </c>
      <c r="B4688" s="1" t="str">
        <f t="shared" si="147"/>
        <v/>
      </c>
      <c r="C4688" s="1" t="str">
        <f>IF(I4688="","",IF(J4688="OUT","",IF(COUNTIF($A$2:A4688,A4688)=1,1,"")))</f>
        <v/>
      </c>
      <c r="D4688" s="1" t="str">
        <f>IF(I4688="","",IF(J4688="IN","",IF(COUNTIF($A$2:A4688,A4688)=1,1,"")))</f>
        <v/>
      </c>
      <c r="E4688" s="1" t="str">
        <f>IF(I4688="","",IF(J4688="OUT","",IF(COUNTIF(B$2:$B4688,B4688)=1,1,"")))</f>
        <v/>
      </c>
      <c r="F4688" s="1" t="str">
        <f>IF(I4688="","",IF(J4688="IN","",IF(COUNTIF($B$2:B4688,B4688)=1,1,"")))</f>
        <v/>
      </c>
      <c r="G4688" s="1" t="str">
        <f>IF(I4688="","",COUNTIF($K$1:K4688,K4688))</f>
        <v/>
      </c>
      <c r="H4688" s="1" t="str">
        <f>IF(I4688="","",COUNTIF($G$2:G4688,1))</f>
        <v/>
      </c>
    </row>
    <row r="4689" spans="1:8" x14ac:dyDescent="0.2">
      <c r="A4689" s="1" t="str">
        <f t="shared" si="146"/>
        <v/>
      </c>
      <c r="B4689" s="1" t="str">
        <f t="shared" si="147"/>
        <v/>
      </c>
      <c r="C4689" s="1" t="str">
        <f>IF(I4689="","",IF(J4689="OUT","",IF(COUNTIF($A$2:A4689,A4689)=1,1,"")))</f>
        <v/>
      </c>
      <c r="D4689" s="1" t="str">
        <f>IF(I4689="","",IF(J4689="IN","",IF(COUNTIF($A$2:A4689,A4689)=1,1,"")))</f>
        <v/>
      </c>
      <c r="E4689" s="1" t="str">
        <f>IF(I4689="","",IF(J4689="OUT","",IF(COUNTIF(B$2:$B4689,B4689)=1,1,"")))</f>
        <v/>
      </c>
      <c r="F4689" s="1" t="str">
        <f>IF(I4689="","",IF(J4689="IN","",IF(COUNTIF($B$2:B4689,B4689)=1,1,"")))</f>
        <v/>
      </c>
      <c r="G4689" s="1" t="str">
        <f>IF(I4689="","",COUNTIF($K$1:K4689,K4689))</f>
        <v/>
      </c>
      <c r="H4689" s="1" t="str">
        <f>IF(I4689="","",COUNTIF($G$2:G4689,1))</f>
        <v/>
      </c>
    </row>
    <row r="4690" spans="1:8" x14ac:dyDescent="0.2">
      <c r="A4690" s="1" t="str">
        <f t="shared" si="146"/>
        <v/>
      </c>
      <c r="B4690" s="1" t="str">
        <f t="shared" si="147"/>
        <v/>
      </c>
      <c r="C4690" s="1" t="str">
        <f>IF(I4690="","",IF(J4690="OUT","",IF(COUNTIF($A$2:A4690,A4690)=1,1,"")))</f>
        <v/>
      </c>
      <c r="D4690" s="1" t="str">
        <f>IF(I4690="","",IF(J4690="IN","",IF(COUNTIF($A$2:A4690,A4690)=1,1,"")))</f>
        <v/>
      </c>
      <c r="E4690" s="1" t="str">
        <f>IF(I4690="","",IF(J4690="OUT","",IF(COUNTIF(B$2:$B4690,B4690)=1,1,"")))</f>
        <v/>
      </c>
      <c r="F4690" s="1" t="str">
        <f>IF(I4690="","",IF(J4690="IN","",IF(COUNTIF($B$2:B4690,B4690)=1,1,"")))</f>
        <v/>
      </c>
      <c r="G4690" s="1" t="str">
        <f>IF(I4690="","",COUNTIF($K$1:K4690,K4690))</f>
        <v/>
      </c>
      <c r="H4690" s="1" t="str">
        <f>IF(I4690="","",COUNTIF($G$2:G4690,1))</f>
        <v/>
      </c>
    </row>
    <row r="4691" spans="1:8" x14ac:dyDescent="0.2">
      <c r="A4691" s="1" t="str">
        <f t="shared" si="146"/>
        <v/>
      </c>
      <c r="B4691" s="1" t="str">
        <f t="shared" si="147"/>
        <v/>
      </c>
      <c r="C4691" s="1" t="str">
        <f>IF(I4691="","",IF(J4691="OUT","",IF(COUNTIF($A$2:A4691,A4691)=1,1,"")))</f>
        <v/>
      </c>
      <c r="D4691" s="1" t="str">
        <f>IF(I4691="","",IF(J4691="IN","",IF(COUNTIF($A$2:A4691,A4691)=1,1,"")))</f>
        <v/>
      </c>
      <c r="E4691" s="1" t="str">
        <f>IF(I4691="","",IF(J4691="OUT","",IF(COUNTIF(B$2:$B4691,B4691)=1,1,"")))</f>
        <v/>
      </c>
      <c r="F4691" s="1" t="str">
        <f>IF(I4691="","",IF(J4691="IN","",IF(COUNTIF($B$2:B4691,B4691)=1,1,"")))</f>
        <v/>
      </c>
      <c r="G4691" s="1" t="str">
        <f>IF(I4691="","",COUNTIF($K$1:K4691,K4691))</f>
        <v/>
      </c>
      <c r="H4691" s="1" t="str">
        <f>IF(I4691="","",COUNTIF($G$2:G4691,1))</f>
        <v/>
      </c>
    </row>
    <row r="4692" spans="1:8" x14ac:dyDescent="0.2">
      <c r="A4692" s="1" t="str">
        <f t="shared" si="146"/>
        <v/>
      </c>
      <c r="B4692" s="1" t="str">
        <f t="shared" si="147"/>
        <v/>
      </c>
      <c r="C4692" s="1" t="str">
        <f>IF(I4692="","",IF(J4692="OUT","",IF(COUNTIF($A$2:A4692,A4692)=1,1,"")))</f>
        <v/>
      </c>
      <c r="D4692" s="1" t="str">
        <f>IF(I4692="","",IF(J4692="IN","",IF(COUNTIF($A$2:A4692,A4692)=1,1,"")))</f>
        <v/>
      </c>
      <c r="E4692" s="1" t="str">
        <f>IF(I4692="","",IF(J4692="OUT","",IF(COUNTIF(B$2:$B4692,B4692)=1,1,"")))</f>
        <v/>
      </c>
      <c r="F4692" s="1" t="str">
        <f>IF(I4692="","",IF(J4692="IN","",IF(COUNTIF($B$2:B4692,B4692)=1,1,"")))</f>
        <v/>
      </c>
      <c r="G4692" s="1" t="str">
        <f>IF(I4692="","",COUNTIF($K$1:K4692,K4692))</f>
        <v/>
      </c>
      <c r="H4692" s="1" t="str">
        <f>IF(I4692="","",COUNTIF($G$2:G4692,1))</f>
        <v/>
      </c>
    </row>
    <row r="4693" spans="1:8" x14ac:dyDescent="0.2">
      <c r="A4693" s="1" t="str">
        <f t="shared" si="146"/>
        <v/>
      </c>
      <c r="B4693" s="1" t="str">
        <f t="shared" si="147"/>
        <v/>
      </c>
      <c r="C4693" s="1" t="str">
        <f>IF(I4693="","",IF(J4693="OUT","",IF(COUNTIF($A$2:A4693,A4693)=1,1,"")))</f>
        <v/>
      </c>
      <c r="D4693" s="1" t="str">
        <f>IF(I4693="","",IF(J4693="IN","",IF(COUNTIF($A$2:A4693,A4693)=1,1,"")))</f>
        <v/>
      </c>
      <c r="E4693" s="1" t="str">
        <f>IF(I4693="","",IF(J4693="OUT","",IF(COUNTIF(B$2:$B4693,B4693)=1,1,"")))</f>
        <v/>
      </c>
      <c r="F4693" s="1" t="str">
        <f>IF(I4693="","",IF(J4693="IN","",IF(COUNTIF($B$2:B4693,B4693)=1,1,"")))</f>
        <v/>
      </c>
      <c r="G4693" s="1" t="str">
        <f>IF(I4693="","",COUNTIF($K$1:K4693,K4693))</f>
        <v/>
      </c>
      <c r="H4693" s="1" t="str">
        <f>IF(I4693="","",COUNTIF($G$2:G4693,1))</f>
        <v/>
      </c>
    </row>
    <row r="4694" spans="1:8" x14ac:dyDescent="0.2">
      <c r="A4694" s="1" t="str">
        <f t="shared" si="146"/>
        <v/>
      </c>
      <c r="B4694" s="1" t="str">
        <f t="shared" si="147"/>
        <v/>
      </c>
      <c r="C4694" s="1" t="str">
        <f>IF(I4694="","",IF(J4694="OUT","",IF(COUNTIF($A$2:A4694,A4694)=1,1,"")))</f>
        <v/>
      </c>
      <c r="D4694" s="1" t="str">
        <f>IF(I4694="","",IF(J4694="IN","",IF(COUNTIF($A$2:A4694,A4694)=1,1,"")))</f>
        <v/>
      </c>
      <c r="E4694" s="1" t="str">
        <f>IF(I4694="","",IF(J4694="OUT","",IF(COUNTIF(B$2:$B4694,B4694)=1,1,"")))</f>
        <v/>
      </c>
      <c r="F4694" s="1" t="str">
        <f>IF(I4694="","",IF(J4694="IN","",IF(COUNTIF($B$2:B4694,B4694)=1,1,"")))</f>
        <v/>
      </c>
      <c r="G4694" s="1" t="str">
        <f>IF(I4694="","",COUNTIF($K$1:K4694,K4694))</f>
        <v/>
      </c>
      <c r="H4694" s="1" t="str">
        <f>IF(I4694="","",COUNTIF($G$2:G4694,1))</f>
        <v/>
      </c>
    </row>
    <row r="4695" spans="1:8" x14ac:dyDescent="0.2">
      <c r="A4695" s="1" t="str">
        <f t="shared" si="146"/>
        <v/>
      </c>
      <c r="B4695" s="1" t="str">
        <f t="shared" si="147"/>
        <v/>
      </c>
      <c r="C4695" s="1" t="str">
        <f>IF(I4695="","",IF(J4695="OUT","",IF(COUNTIF($A$2:A4695,A4695)=1,1,"")))</f>
        <v/>
      </c>
      <c r="D4695" s="1" t="str">
        <f>IF(I4695="","",IF(J4695="IN","",IF(COUNTIF($A$2:A4695,A4695)=1,1,"")))</f>
        <v/>
      </c>
      <c r="E4695" s="1" t="str">
        <f>IF(I4695="","",IF(J4695="OUT","",IF(COUNTIF(B$2:$B4695,B4695)=1,1,"")))</f>
        <v/>
      </c>
      <c r="F4695" s="1" t="str">
        <f>IF(I4695="","",IF(J4695="IN","",IF(COUNTIF($B$2:B4695,B4695)=1,1,"")))</f>
        <v/>
      </c>
      <c r="G4695" s="1" t="str">
        <f>IF(I4695="","",COUNTIF($K$1:K4695,K4695))</f>
        <v/>
      </c>
      <c r="H4695" s="1" t="str">
        <f>IF(I4695="","",COUNTIF($G$2:G4695,1))</f>
        <v/>
      </c>
    </row>
    <row r="4696" spans="1:8" x14ac:dyDescent="0.2">
      <c r="A4696" s="1" t="str">
        <f t="shared" si="146"/>
        <v/>
      </c>
      <c r="B4696" s="1" t="str">
        <f t="shared" si="147"/>
        <v/>
      </c>
      <c r="C4696" s="1" t="str">
        <f>IF(I4696="","",IF(J4696="OUT","",IF(COUNTIF($A$2:A4696,A4696)=1,1,"")))</f>
        <v/>
      </c>
      <c r="D4696" s="1" t="str">
        <f>IF(I4696="","",IF(J4696="IN","",IF(COUNTIF($A$2:A4696,A4696)=1,1,"")))</f>
        <v/>
      </c>
      <c r="E4696" s="1" t="str">
        <f>IF(I4696="","",IF(J4696="OUT","",IF(COUNTIF(B$2:$B4696,B4696)=1,1,"")))</f>
        <v/>
      </c>
      <c r="F4696" s="1" t="str">
        <f>IF(I4696="","",IF(J4696="IN","",IF(COUNTIF($B$2:B4696,B4696)=1,1,"")))</f>
        <v/>
      </c>
      <c r="G4696" s="1" t="str">
        <f>IF(I4696="","",COUNTIF($K$1:K4696,K4696))</f>
        <v/>
      </c>
      <c r="H4696" s="1" t="str">
        <f>IF(I4696="","",COUNTIF($G$2:G4696,1))</f>
        <v/>
      </c>
    </row>
    <row r="4697" spans="1:8" x14ac:dyDescent="0.2">
      <c r="A4697" s="1" t="str">
        <f t="shared" si="146"/>
        <v/>
      </c>
      <c r="B4697" s="1" t="str">
        <f t="shared" si="147"/>
        <v/>
      </c>
      <c r="C4697" s="1" t="str">
        <f>IF(I4697="","",IF(J4697="OUT","",IF(COUNTIF($A$2:A4697,A4697)=1,1,"")))</f>
        <v/>
      </c>
      <c r="D4697" s="1" t="str">
        <f>IF(I4697="","",IF(J4697="IN","",IF(COUNTIF($A$2:A4697,A4697)=1,1,"")))</f>
        <v/>
      </c>
      <c r="E4697" s="1" t="str">
        <f>IF(I4697="","",IF(J4697="OUT","",IF(COUNTIF(B$2:$B4697,B4697)=1,1,"")))</f>
        <v/>
      </c>
      <c r="F4697" s="1" t="str">
        <f>IF(I4697="","",IF(J4697="IN","",IF(COUNTIF($B$2:B4697,B4697)=1,1,"")))</f>
        <v/>
      </c>
      <c r="G4697" s="1" t="str">
        <f>IF(I4697="","",COUNTIF($K$1:K4697,K4697))</f>
        <v/>
      </c>
      <c r="H4697" s="1" t="str">
        <f>IF(I4697="","",COUNTIF($G$2:G4697,1))</f>
        <v/>
      </c>
    </row>
    <row r="4698" spans="1:8" x14ac:dyDescent="0.2">
      <c r="A4698" s="1" t="str">
        <f t="shared" si="146"/>
        <v/>
      </c>
      <c r="B4698" s="1" t="str">
        <f t="shared" si="147"/>
        <v/>
      </c>
      <c r="C4698" s="1" t="str">
        <f>IF(I4698="","",IF(J4698="OUT","",IF(COUNTIF($A$2:A4698,A4698)=1,1,"")))</f>
        <v/>
      </c>
      <c r="D4698" s="1" t="str">
        <f>IF(I4698="","",IF(J4698="IN","",IF(COUNTIF($A$2:A4698,A4698)=1,1,"")))</f>
        <v/>
      </c>
      <c r="E4698" s="1" t="str">
        <f>IF(I4698="","",IF(J4698="OUT","",IF(COUNTIF(B$2:$B4698,B4698)=1,1,"")))</f>
        <v/>
      </c>
      <c r="F4698" s="1" t="str">
        <f>IF(I4698="","",IF(J4698="IN","",IF(COUNTIF($B$2:B4698,B4698)=1,1,"")))</f>
        <v/>
      </c>
      <c r="G4698" s="1" t="str">
        <f>IF(I4698="","",COUNTIF($K$1:K4698,K4698))</f>
        <v/>
      </c>
      <c r="H4698" s="1" t="str">
        <f>IF(I4698="","",COUNTIF($G$2:G4698,1))</f>
        <v/>
      </c>
    </row>
    <row r="4699" spans="1:8" x14ac:dyDescent="0.2">
      <c r="A4699" s="1" t="str">
        <f t="shared" si="146"/>
        <v/>
      </c>
      <c r="B4699" s="1" t="str">
        <f t="shared" si="147"/>
        <v/>
      </c>
      <c r="C4699" s="1" t="str">
        <f>IF(I4699="","",IF(J4699="OUT","",IF(COUNTIF($A$2:A4699,A4699)=1,1,"")))</f>
        <v/>
      </c>
      <c r="D4699" s="1" t="str">
        <f>IF(I4699="","",IF(J4699="IN","",IF(COUNTIF($A$2:A4699,A4699)=1,1,"")))</f>
        <v/>
      </c>
      <c r="E4699" s="1" t="str">
        <f>IF(I4699="","",IF(J4699="OUT","",IF(COUNTIF(B$2:$B4699,B4699)=1,1,"")))</f>
        <v/>
      </c>
      <c r="F4699" s="1" t="str">
        <f>IF(I4699="","",IF(J4699="IN","",IF(COUNTIF($B$2:B4699,B4699)=1,1,"")))</f>
        <v/>
      </c>
      <c r="G4699" s="1" t="str">
        <f>IF(I4699="","",COUNTIF($K$1:K4699,K4699))</f>
        <v/>
      </c>
      <c r="H4699" s="1" t="str">
        <f>IF(I4699="","",COUNTIF($G$2:G4699,1))</f>
        <v/>
      </c>
    </row>
    <row r="4700" spans="1:8" x14ac:dyDescent="0.2">
      <c r="A4700" s="1" t="str">
        <f t="shared" si="146"/>
        <v/>
      </c>
      <c r="B4700" s="1" t="str">
        <f t="shared" si="147"/>
        <v/>
      </c>
      <c r="C4700" s="1" t="str">
        <f>IF(I4700="","",IF(J4700="OUT","",IF(COUNTIF($A$2:A4700,A4700)=1,1,"")))</f>
        <v/>
      </c>
      <c r="D4700" s="1" t="str">
        <f>IF(I4700="","",IF(J4700="IN","",IF(COUNTIF($A$2:A4700,A4700)=1,1,"")))</f>
        <v/>
      </c>
      <c r="E4700" s="1" t="str">
        <f>IF(I4700="","",IF(J4700="OUT","",IF(COUNTIF(B$2:$B4700,B4700)=1,1,"")))</f>
        <v/>
      </c>
      <c r="F4700" s="1" t="str">
        <f>IF(I4700="","",IF(J4700="IN","",IF(COUNTIF($B$2:B4700,B4700)=1,1,"")))</f>
        <v/>
      </c>
      <c r="G4700" s="1" t="str">
        <f>IF(I4700="","",COUNTIF($K$1:K4700,K4700))</f>
        <v/>
      </c>
      <c r="H4700" s="1" t="str">
        <f>IF(I4700="","",COUNTIF($G$2:G4700,1))</f>
        <v/>
      </c>
    </row>
    <row r="4701" spans="1:8" x14ac:dyDescent="0.2">
      <c r="A4701" s="1" t="str">
        <f t="shared" si="146"/>
        <v/>
      </c>
      <c r="B4701" s="1" t="str">
        <f t="shared" si="147"/>
        <v/>
      </c>
      <c r="C4701" s="1" t="str">
        <f>IF(I4701="","",IF(J4701="OUT","",IF(COUNTIF($A$2:A4701,A4701)=1,1,"")))</f>
        <v/>
      </c>
      <c r="D4701" s="1" t="str">
        <f>IF(I4701="","",IF(J4701="IN","",IF(COUNTIF($A$2:A4701,A4701)=1,1,"")))</f>
        <v/>
      </c>
      <c r="E4701" s="1" t="str">
        <f>IF(I4701="","",IF(J4701="OUT","",IF(COUNTIF(B$2:$B4701,B4701)=1,1,"")))</f>
        <v/>
      </c>
      <c r="F4701" s="1" t="str">
        <f>IF(I4701="","",IF(J4701="IN","",IF(COUNTIF($B$2:B4701,B4701)=1,1,"")))</f>
        <v/>
      </c>
      <c r="G4701" s="1" t="str">
        <f>IF(I4701="","",COUNTIF($K$1:K4701,K4701))</f>
        <v/>
      </c>
      <c r="H4701" s="1" t="str">
        <f>IF(I4701="","",COUNTIF($G$2:G4701,1))</f>
        <v/>
      </c>
    </row>
    <row r="4702" spans="1:8" x14ac:dyDescent="0.2">
      <c r="A4702" s="1" t="str">
        <f t="shared" si="146"/>
        <v/>
      </c>
      <c r="B4702" s="1" t="str">
        <f t="shared" si="147"/>
        <v/>
      </c>
      <c r="C4702" s="1" t="str">
        <f>IF(I4702="","",IF(J4702="OUT","",IF(COUNTIF($A$2:A4702,A4702)=1,1,"")))</f>
        <v/>
      </c>
      <c r="D4702" s="1" t="str">
        <f>IF(I4702="","",IF(J4702="IN","",IF(COUNTIF($A$2:A4702,A4702)=1,1,"")))</f>
        <v/>
      </c>
      <c r="E4702" s="1" t="str">
        <f>IF(I4702="","",IF(J4702="OUT","",IF(COUNTIF(B$2:$B4702,B4702)=1,1,"")))</f>
        <v/>
      </c>
      <c r="F4702" s="1" t="str">
        <f>IF(I4702="","",IF(J4702="IN","",IF(COUNTIF($B$2:B4702,B4702)=1,1,"")))</f>
        <v/>
      </c>
      <c r="G4702" s="1" t="str">
        <f>IF(I4702="","",COUNTIF($K$1:K4702,K4702))</f>
        <v/>
      </c>
      <c r="H4702" s="1" t="str">
        <f>IF(I4702="","",COUNTIF($G$2:G4702,1))</f>
        <v/>
      </c>
    </row>
    <row r="4703" spans="1:8" x14ac:dyDescent="0.2">
      <c r="A4703" s="1" t="str">
        <f t="shared" si="146"/>
        <v/>
      </c>
      <c r="B4703" s="1" t="str">
        <f t="shared" si="147"/>
        <v/>
      </c>
      <c r="C4703" s="1" t="str">
        <f>IF(I4703="","",IF(J4703="OUT","",IF(COUNTIF($A$2:A4703,A4703)=1,1,"")))</f>
        <v/>
      </c>
      <c r="D4703" s="1" t="str">
        <f>IF(I4703="","",IF(J4703="IN","",IF(COUNTIF($A$2:A4703,A4703)=1,1,"")))</f>
        <v/>
      </c>
      <c r="E4703" s="1" t="str">
        <f>IF(I4703="","",IF(J4703="OUT","",IF(COUNTIF(B$2:$B4703,B4703)=1,1,"")))</f>
        <v/>
      </c>
      <c r="F4703" s="1" t="str">
        <f>IF(I4703="","",IF(J4703="IN","",IF(COUNTIF($B$2:B4703,B4703)=1,1,"")))</f>
        <v/>
      </c>
      <c r="G4703" s="1" t="str">
        <f>IF(I4703="","",COUNTIF($K$1:K4703,K4703))</f>
        <v/>
      </c>
      <c r="H4703" s="1" t="str">
        <f>IF(I4703="","",COUNTIF($G$2:G4703,1))</f>
        <v/>
      </c>
    </row>
    <row r="4704" spans="1:8" x14ac:dyDescent="0.2">
      <c r="A4704" s="1" t="str">
        <f t="shared" si="146"/>
        <v/>
      </c>
      <c r="B4704" s="1" t="str">
        <f t="shared" si="147"/>
        <v/>
      </c>
      <c r="C4704" s="1" t="str">
        <f>IF(I4704="","",IF(J4704="OUT","",IF(COUNTIF($A$2:A4704,A4704)=1,1,"")))</f>
        <v/>
      </c>
      <c r="D4704" s="1" t="str">
        <f>IF(I4704="","",IF(J4704="IN","",IF(COUNTIF($A$2:A4704,A4704)=1,1,"")))</f>
        <v/>
      </c>
      <c r="E4704" s="1" t="str">
        <f>IF(I4704="","",IF(J4704="OUT","",IF(COUNTIF(B$2:$B4704,B4704)=1,1,"")))</f>
        <v/>
      </c>
      <c r="F4704" s="1" t="str">
        <f>IF(I4704="","",IF(J4704="IN","",IF(COUNTIF($B$2:B4704,B4704)=1,1,"")))</f>
        <v/>
      </c>
      <c r="G4704" s="1" t="str">
        <f>IF(I4704="","",COUNTIF($K$1:K4704,K4704))</f>
        <v/>
      </c>
      <c r="H4704" s="1" t="str">
        <f>IF(I4704="","",COUNTIF($G$2:G4704,1))</f>
        <v/>
      </c>
    </row>
    <row r="4705" spans="1:8" x14ac:dyDescent="0.2">
      <c r="A4705" s="1" t="str">
        <f t="shared" si="146"/>
        <v/>
      </c>
      <c r="B4705" s="1" t="str">
        <f t="shared" si="147"/>
        <v/>
      </c>
      <c r="C4705" s="1" t="str">
        <f>IF(I4705="","",IF(J4705="OUT","",IF(COUNTIF($A$2:A4705,A4705)=1,1,"")))</f>
        <v/>
      </c>
      <c r="D4705" s="1" t="str">
        <f>IF(I4705="","",IF(J4705="IN","",IF(COUNTIF($A$2:A4705,A4705)=1,1,"")))</f>
        <v/>
      </c>
      <c r="E4705" s="1" t="str">
        <f>IF(I4705="","",IF(J4705="OUT","",IF(COUNTIF(B$2:$B4705,B4705)=1,1,"")))</f>
        <v/>
      </c>
      <c r="F4705" s="1" t="str">
        <f>IF(I4705="","",IF(J4705="IN","",IF(COUNTIF($B$2:B4705,B4705)=1,1,"")))</f>
        <v/>
      </c>
      <c r="G4705" s="1" t="str">
        <f>IF(I4705="","",COUNTIF($K$1:K4705,K4705))</f>
        <v/>
      </c>
      <c r="H4705" s="1" t="str">
        <f>IF(I4705="","",COUNTIF($G$2:G4705,1))</f>
        <v/>
      </c>
    </row>
    <row r="4706" spans="1:8" x14ac:dyDescent="0.2">
      <c r="A4706" s="1" t="str">
        <f t="shared" si="146"/>
        <v/>
      </c>
      <c r="B4706" s="1" t="str">
        <f t="shared" si="147"/>
        <v/>
      </c>
      <c r="C4706" s="1" t="str">
        <f>IF(I4706="","",IF(J4706="OUT","",IF(COUNTIF($A$2:A4706,A4706)=1,1,"")))</f>
        <v/>
      </c>
      <c r="D4706" s="1" t="str">
        <f>IF(I4706="","",IF(J4706="IN","",IF(COUNTIF($A$2:A4706,A4706)=1,1,"")))</f>
        <v/>
      </c>
      <c r="E4706" s="1" t="str">
        <f>IF(I4706="","",IF(J4706="OUT","",IF(COUNTIF(B$2:$B4706,B4706)=1,1,"")))</f>
        <v/>
      </c>
      <c r="F4706" s="1" t="str">
        <f>IF(I4706="","",IF(J4706="IN","",IF(COUNTIF($B$2:B4706,B4706)=1,1,"")))</f>
        <v/>
      </c>
      <c r="G4706" s="1" t="str">
        <f>IF(I4706="","",COUNTIF($K$1:K4706,K4706))</f>
        <v/>
      </c>
      <c r="H4706" s="1" t="str">
        <f>IF(I4706="","",COUNTIF($G$2:G4706,1))</f>
        <v/>
      </c>
    </row>
    <row r="4707" spans="1:8" x14ac:dyDescent="0.2">
      <c r="A4707" s="1" t="str">
        <f t="shared" si="146"/>
        <v/>
      </c>
      <c r="B4707" s="1" t="str">
        <f t="shared" si="147"/>
        <v/>
      </c>
      <c r="C4707" s="1" t="str">
        <f>IF(I4707="","",IF(J4707="OUT","",IF(COUNTIF($A$2:A4707,A4707)=1,1,"")))</f>
        <v/>
      </c>
      <c r="D4707" s="1" t="str">
        <f>IF(I4707="","",IF(J4707="IN","",IF(COUNTIF($A$2:A4707,A4707)=1,1,"")))</f>
        <v/>
      </c>
      <c r="E4707" s="1" t="str">
        <f>IF(I4707="","",IF(J4707="OUT","",IF(COUNTIF(B$2:$B4707,B4707)=1,1,"")))</f>
        <v/>
      </c>
      <c r="F4707" s="1" t="str">
        <f>IF(I4707="","",IF(J4707="IN","",IF(COUNTIF($B$2:B4707,B4707)=1,1,"")))</f>
        <v/>
      </c>
      <c r="G4707" s="1" t="str">
        <f>IF(I4707="","",COUNTIF($K$1:K4707,K4707))</f>
        <v/>
      </c>
      <c r="H4707" s="1" t="str">
        <f>IF(I4707="","",COUNTIF($G$2:G4707,1))</f>
        <v/>
      </c>
    </row>
    <row r="4708" spans="1:8" x14ac:dyDescent="0.2">
      <c r="A4708" s="1" t="str">
        <f t="shared" ref="A4708:A4771" si="148">IF(I4708="","",L4708&amp;"-"&amp;K4708&amp;"-"&amp;I4708&amp;"-"&amp;J4708)</f>
        <v/>
      </c>
      <c r="B4708" s="1" t="str">
        <f t="shared" ref="B4708:B4771" si="149">IF(I4708="","",L4708&amp;"-"&amp;K4708&amp;"-"&amp;J4708)</f>
        <v/>
      </c>
      <c r="C4708" s="1" t="str">
        <f>IF(I4708="","",IF(J4708="OUT","",IF(COUNTIF($A$2:A4708,A4708)=1,1,"")))</f>
        <v/>
      </c>
      <c r="D4708" s="1" t="str">
        <f>IF(I4708="","",IF(J4708="IN","",IF(COUNTIF($A$2:A4708,A4708)=1,1,"")))</f>
        <v/>
      </c>
      <c r="E4708" s="1" t="str">
        <f>IF(I4708="","",IF(J4708="OUT","",IF(COUNTIF(B$2:$B4708,B4708)=1,1,"")))</f>
        <v/>
      </c>
      <c r="F4708" s="1" t="str">
        <f>IF(I4708="","",IF(J4708="IN","",IF(COUNTIF($B$2:B4708,B4708)=1,1,"")))</f>
        <v/>
      </c>
      <c r="G4708" s="1" t="str">
        <f>IF(I4708="","",COUNTIF($K$1:K4708,K4708))</f>
        <v/>
      </c>
      <c r="H4708" s="1" t="str">
        <f>IF(I4708="","",COUNTIF($G$2:G4708,1))</f>
        <v/>
      </c>
    </row>
    <row r="4709" spans="1:8" x14ac:dyDescent="0.2">
      <c r="A4709" s="1" t="str">
        <f t="shared" si="148"/>
        <v/>
      </c>
      <c r="B4709" s="1" t="str">
        <f t="shared" si="149"/>
        <v/>
      </c>
      <c r="C4709" s="1" t="str">
        <f>IF(I4709="","",IF(J4709="OUT","",IF(COUNTIF($A$2:A4709,A4709)=1,1,"")))</f>
        <v/>
      </c>
      <c r="D4709" s="1" t="str">
        <f>IF(I4709="","",IF(J4709="IN","",IF(COUNTIF($A$2:A4709,A4709)=1,1,"")))</f>
        <v/>
      </c>
      <c r="E4709" s="1" t="str">
        <f>IF(I4709="","",IF(J4709="OUT","",IF(COUNTIF(B$2:$B4709,B4709)=1,1,"")))</f>
        <v/>
      </c>
      <c r="F4709" s="1" t="str">
        <f>IF(I4709="","",IF(J4709="IN","",IF(COUNTIF($B$2:B4709,B4709)=1,1,"")))</f>
        <v/>
      </c>
      <c r="G4709" s="1" t="str">
        <f>IF(I4709="","",COUNTIF($K$1:K4709,K4709))</f>
        <v/>
      </c>
      <c r="H4709" s="1" t="str">
        <f>IF(I4709="","",COUNTIF($G$2:G4709,1))</f>
        <v/>
      </c>
    </row>
    <row r="4710" spans="1:8" x14ac:dyDescent="0.2">
      <c r="A4710" s="1" t="str">
        <f t="shared" si="148"/>
        <v/>
      </c>
      <c r="B4710" s="1" t="str">
        <f t="shared" si="149"/>
        <v/>
      </c>
      <c r="C4710" s="1" t="str">
        <f>IF(I4710="","",IF(J4710="OUT","",IF(COUNTIF($A$2:A4710,A4710)=1,1,"")))</f>
        <v/>
      </c>
      <c r="D4710" s="1" t="str">
        <f>IF(I4710="","",IF(J4710="IN","",IF(COUNTIF($A$2:A4710,A4710)=1,1,"")))</f>
        <v/>
      </c>
      <c r="E4710" s="1" t="str">
        <f>IF(I4710="","",IF(J4710="OUT","",IF(COUNTIF(B$2:$B4710,B4710)=1,1,"")))</f>
        <v/>
      </c>
      <c r="F4710" s="1" t="str">
        <f>IF(I4710="","",IF(J4710="IN","",IF(COUNTIF($B$2:B4710,B4710)=1,1,"")))</f>
        <v/>
      </c>
      <c r="G4710" s="1" t="str">
        <f>IF(I4710="","",COUNTIF($K$1:K4710,K4710))</f>
        <v/>
      </c>
      <c r="H4710" s="1" t="str">
        <f>IF(I4710="","",COUNTIF($G$2:G4710,1))</f>
        <v/>
      </c>
    </row>
    <row r="4711" spans="1:8" x14ac:dyDescent="0.2">
      <c r="A4711" s="1" t="str">
        <f t="shared" si="148"/>
        <v/>
      </c>
      <c r="B4711" s="1" t="str">
        <f t="shared" si="149"/>
        <v/>
      </c>
      <c r="C4711" s="1" t="str">
        <f>IF(I4711="","",IF(J4711="OUT","",IF(COUNTIF($A$2:A4711,A4711)=1,1,"")))</f>
        <v/>
      </c>
      <c r="D4711" s="1" t="str">
        <f>IF(I4711="","",IF(J4711="IN","",IF(COUNTIF($A$2:A4711,A4711)=1,1,"")))</f>
        <v/>
      </c>
      <c r="E4711" s="1" t="str">
        <f>IF(I4711="","",IF(J4711="OUT","",IF(COUNTIF(B$2:$B4711,B4711)=1,1,"")))</f>
        <v/>
      </c>
      <c r="F4711" s="1" t="str">
        <f>IF(I4711="","",IF(J4711="IN","",IF(COUNTIF($B$2:B4711,B4711)=1,1,"")))</f>
        <v/>
      </c>
      <c r="G4711" s="1" t="str">
        <f>IF(I4711="","",COUNTIF($K$1:K4711,K4711))</f>
        <v/>
      </c>
      <c r="H4711" s="1" t="str">
        <f>IF(I4711="","",COUNTIF($G$2:G4711,1))</f>
        <v/>
      </c>
    </row>
    <row r="4712" spans="1:8" x14ac:dyDescent="0.2">
      <c r="A4712" s="1" t="str">
        <f t="shared" si="148"/>
        <v/>
      </c>
      <c r="B4712" s="1" t="str">
        <f t="shared" si="149"/>
        <v/>
      </c>
      <c r="C4712" s="1" t="str">
        <f>IF(I4712="","",IF(J4712="OUT","",IF(COUNTIF($A$2:A4712,A4712)=1,1,"")))</f>
        <v/>
      </c>
      <c r="D4712" s="1" t="str">
        <f>IF(I4712="","",IF(J4712="IN","",IF(COUNTIF($A$2:A4712,A4712)=1,1,"")))</f>
        <v/>
      </c>
      <c r="E4712" s="1" t="str">
        <f>IF(I4712="","",IF(J4712="OUT","",IF(COUNTIF(B$2:$B4712,B4712)=1,1,"")))</f>
        <v/>
      </c>
      <c r="F4712" s="1" t="str">
        <f>IF(I4712="","",IF(J4712="IN","",IF(COUNTIF($B$2:B4712,B4712)=1,1,"")))</f>
        <v/>
      </c>
      <c r="G4712" s="1" t="str">
        <f>IF(I4712="","",COUNTIF($K$1:K4712,K4712))</f>
        <v/>
      </c>
      <c r="H4712" s="1" t="str">
        <f>IF(I4712="","",COUNTIF($G$2:G4712,1))</f>
        <v/>
      </c>
    </row>
    <row r="4713" spans="1:8" x14ac:dyDescent="0.2">
      <c r="A4713" s="1" t="str">
        <f t="shared" si="148"/>
        <v/>
      </c>
      <c r="B4713" s="1" t="str">
        <f t="shared" si="149"/>
        <v/>
      </c>
      <c r="C4713" s="1" t="str">
        <f>IF(I4713="","",IF(J4713="OUT","",IF(COUNTIF($A$2:A4713,A4713)=1,1,"")))</f>
        <v/>
      </c>
      <c r="D4713" s="1" t="str">
        <f>IF(I4713="","",IF(J4713="IN","",IF(COUNTIF($A$2:A4713,A4713)=1,1,"")))</f>
        <v/>
      </c>
      <c r="E4713" s="1" t="str">
        <f>IF(I4713="","",IF(J4713="OUT","",IF(COUNTIF(B$2:$B4713,B4713)=1,1,"")))</f>
        <v/>
      </c>
      <c r="F4713" s="1" t="str">
        <f>IF(I4713="","",IF(J4713="IN","",IF(COUNTIF($B$2:B4713,B4713)=1,1,"")))</f>
        <v/>
      </c>
      <c r="G4713" s="1" t="str">
        <f>IF(I4713="","",COUNTIF($K$1:K4713,K4713))</f>
        <v/>
      </c>
      <c r="H4713" s="1" t="str">
        <f>IF(I4713="","",COUNTIF($G$2:G4713,1))</f>
        <v/>
      </c>
    </row>
    <row r="4714" spans="1:8" x14ac:dyDescent="0.2">
      <c r="A4714" s="1" t="str">
        <f t="shared" si="148"/>
        <v/>
      </c>
      <c r="B4714" s="1" t="str">
        <f t="shared" si="149"/>
        <v/>
      </c>
      <c r="C4714" s="1" t="str">
        <f>IF(I4714="","",IF(J4714="OUT","",IF(COUNTIF($A$2:A4714,A4714)=1,1,"")))</f>
        <v/>
      </c>
      <c r="D4714" s="1" t="str">
        <f>IF(I4714="","",IF(J4714="IN","",IF(COUNTIF($A$2:A4714,A4714)=1,1,"")))</f>
        <v/>
      </c>
      <c r="E4714" s="1" t="str">
        <f>IF(I4714="","",IF(J4714="OUT","",IF(COUNTIF(B$2:$B4714,B4714)=1,1,"")))</f>
        <v/>
      </c>
      <c r="F4714" s="1" t="str">
        <f>IF(I4714="","",IF(J4714="IN","",IF(COUNTIF($B$2:B4714,B4714)=1,1,"")))</f>
        <v/>
      </c>
      <c r="G4714" s="1" t="str">
        <f>IF(I4714="","",COUNTIF($K$1:K4714,K4714))</f>
        <v/>
      </c>
      <c r="H4714" s="1" t="str">
        <f>IF(I4714="","",COUNTIF($G$2:G4714,1))</f>
        <v/>
      </c>
    </row>
    <row r="4715" spans="1:8" x14ac:dyDescent="0.2">
      <c r="A4715" s="1" t="str">
        <f t="shared" si="148"/>
        <v/>
      </c>
      <c r="B4715" s="1" t="str">
        <f t="shared" si="149"/>
        <v/>
      </c>
      <c r="C4715" s="1" t="str">
        <f>IF(I4715="","",IF(J4715="OUT","",IF(COUNTIF($A$2:A4715,A4715)=1,1,"")))</f>
        <v/>
      </c>
      <c r="D4715" s="1" t="str">
        <f>IF(I4715="","",IF(J4715="IN","",IF(COUNTIF($A$2:A4715,A4715)=1,1,"")))</f>
        <v/>
      </c>
      <c r="E4715" s="1" t="str">
        <f>IF(I4715="","",IF(J4715="OUT","",IF(COUNTIF(B$2:$B4715,B4715)=1,1,"")))</f>
        <v/>
      </c>
      <c r="F4715" s="1" t="str">
        <f>IF(I4715="","",IF(J4715="IN","",IF(COUNTIF($B$2:B4715,B4715)=1,1,"")))</f>
        <v/>
      </c>
      <c r="G4715" s="1" t="str">
        <f>IF(I4715="","",COUNTIF($K$1:K4715,K4715))</f>
        <v/>
      </c>
      <c r="H4715" s="1" t="str">
        <f>IF(I4715="","",COUNTIF($G$2:G4715,1))</f>
        <v/>
      </c>
    </row>
    <row r="4716" spans="1:8" x14ac:dyDescent="0.2">
      <c r="A4716" s="1" t="str">
        <f t="shared" si="148"/>
        <v/>
      </c>
      <c r="B4716" s="1" t="str">
        <f t="shared" si="149"/>
        <v/>
      </c>
      <c r="C4716" s="1" t="str">
        <f>IF(I4716="","",IF(J4716="OUT","",IF(COUNTIF($A$2:A4716,A4716)=1,1,"")))</f>
        <v/>
      </c>
      <c r="D4716" s="1" t="str">
        <f>IF(I4716="","",IF(J4716="IN","",IF(COUNTIF($A$2:A4716,A4716)=1,1,"")))</f>
        <v/>
      </c>
      <c r="E4716" s="1" t="str">
        <f>IF(I4716="","",IF(J4716="OUT","",IF(COUNTIF(B$2:$B4716,B4716)=1,1,"")))</f>
        <v/>
      </c>
      <c r="F4716" s="1" t="str">
        <f>IF(I4716="","",IF(J4716="IN","",IF(COUNTIF($B$2:B4716,B4716)=1,1,"")))</f>
        <v/>
      </c>
      <c r="G4716" s="1" t="str">
        <f>IF(I4716="","",COUNTIF($K$1:K4716,K4716))</f>
        <v/>
      </c>
      <c r="H4716" s="1" t="str">
        <f>IF(I4716="","",COUNTIF($G$2:G4716,1))</f>
        <v/>
      </c>
    </row>
    <row r="4717" spans="1:8" x14ac:dyDescent="0.2">
      <c r="A4717" s="1" t="str">
        <f t="shared" si="148"/>
        <v/>
      </c>
      <c r="B4717" s="1" t="str">
        <f t="shared" si="149"/>
        <v/>
      </c>
      <c r="C4717" s="1" t="str">
        <f>IF(I4717="","",IF(J4717="OUT","",IF(COUNTIF($A$2:A4717,A4717)=1,1,"")))</f>
        <v/>
      </c>
      <c r="D4717" s="1" t="str">
        <f>IF(I4717="","",IF(J4717="IN","",IF(COUNTIF($A$2:A4717,A4717)=1,1,"")))</f>
        <v/>
      </c>
      <c r="E4717" s="1" t="str">
        <f>IF(I4717="","",IF(J4717="OUT","",IF(COUNTIF(B$2:$B4717,B4717)=1,1,"")))</f>
        <v/>
      </c>
      <c r="F4717" s="1" t="str">
        <f>IF(I4717="","",IF(J4717="IN","",IF(COUNTIF($B$2:B4717,B4717)=1,1,"")))</f>
        <v/>
      </c>
      <c r="G4717" s="1" t="str">
        <f>IF(I4717="","",COUNTIF($K$1:K4717,K4717))</f>
        <v/>
      </c>
      <c r="H4717" s="1" t="str">
        <f>IF(I4717="","",COUNTIF($G$2:G4717,1))</f>
        <v/>
      </c>
    </row>
    <row r="4718" spans="1:8" x14ac:dyDescent="0.2">
      <c r="A4718" s="1" t="str">
        <f t="shared" si="148"/>
        <v/>
      </c>
      <c r="B4718" s="1" t="str">
        <f t="shared" si="149"/>
        <v/>
      </c>
      <c r="C4718" s="1" t="str">
        <f>IF(I4718="","",IF(J4718="OUT","",IF(COUNTIF($A$2:A4718,A4718)=1,1,"")))</f>
        <v/>
      </c>
      <c r="D4718" s="1" t="str">
        <f>IF(I4718="","",IF(J4718="IN","",IF(COUNTIF($A$2:A4718,A4718)=1,1,"")))</f>
        <v/>
      </c>
      <c r="E4718" s="1" t="str">
        <f>IF(I4718="","",IF(J4718="OUT","",IF(COUNTIF(B$2:$B4718,B4718)=1,1,"")))</f>
        <v/>
      </c>
      <c r="F4718" s="1" t="str">
        <f>IF(I4718="","",IF(J4718="IN","",IF(COUNTIF($B$2:B4718,B4718)=1,1,"")))</f>
        <v/>
      </c>
      <c r="G4718" s="1" t="str">
        <f>IF(I4718="","",COUNTIF($K$1:K4718,K4718))</f>
        <v/>
      </c>
      <c r="H4718" s="1" t="str">
        <f>IF(I4718="","",COUNTIF($G$2:G4718,1))</f>
        <v/>
      </c>
    </row>
    <row r="4719" spans="1:8" x14ac:dyDescent="0.2">
      <c r="A4719" s="1" t="str">
        <f t="shared" si="148"/>
        <v/>
      </c>
      <c r="B4719" s="1" t="str">
        <f t="shared" si="149"/>
        <v/>
      </c>
      <c r="C4719" s="1" t="str">
        <f>IF(I4719="","",IF(J4719="OUT","",IF(COUNTIF($A$2:A4719,A4719)=1,1,"")))</f>
        <v/>
      </c>
      <c r="D4719" s="1" t="str">
        <f>IF(I4719="","",IF(J4719="IN","",IF(COUNTIF($A$2:A4719,A4719)=1,1,"")))</f>
        <v/>
      </c>
      <c r="E4719" s="1" t="str">
        <f>IF(I4719="","",IF(J4719="OUT","",IF(COUNTIF(B$2:$B4719,B4719)=1,1,"")))</f>
        <v/>
      </c>
      <c r="F4719" s="1" t="str">
        <f>IF(I4719="","",IF(J4719="IN","",IF(COUNTIF($B$2:B4719,B4719)=1,1,"")))</f>
        <v/>
      </c>
      <c r="G4719" s="1" t="str">
        <f>IF(I4719="","",COUNTIF($K$1:K4719,K4719))</f>
        <v/>
      </c>
      <c r="H4719" s="1" t="str">
        <f>IF(I4719="","",COUNTIF($G$2:G4719,1))</f>
        <v/>
      </c>
    </row>
    <row r="4720" spans="1:8" x14ac:dyDescent="0.2">
      <c r="A4720" s="1" t="str">
        <f t="shared" si="148"/>
        <v/>
      </c>
      <c r="B4720" s="1" t="str">
        <f t="shared" si="149"/>
        <v/>
      </c>
      <c r="C4720" s="1" t="str">
        <f>IF(I4720="","",IF(J4720="OUT","",IF(COUNTIF($A$2:A4720,A4720)=1,1,"")))</f>
        <v/>
      </c>
      <c r="D4720" s="1" t="str">
        <f>IF(I4720="","",IF(J4720="IN","",IF(COUNTIF($A$2:A4720,A4720)=1,1,"")))</f>
        <v/>
      </c>
      <c r="E4720" s="1" t="str">
        <f>IF(I4720="","",IF(J4720="OUT","",IF(COUNTIF(B$2:$B4720,B4720)=1,1,"")))</f>
        <v/>
      </c>
      <c r="F4720" s="1" t="str">
        <f>IF(I4720="","",IF(J4720="IN","",IF(COUNTIF($B$2:B4720,B4720)=1,1,"")))</f>
        <v/>
      </c>
      <c r="G4720" s="1" t="str">
        <f>IF(I4720="","",COUNTIF($K$1:K4720,K4720))</f>
        <v/>
      </c>
      <c r="H4720" s="1" t="str">
        <f>IF(I4720="","",COUNTIF($G$2:G4720,1))</f>
        <v/>
      </c>
    </row>
    <row r="4721" spans="1:8" x14ac:dyDescent="0.2">
      <c r="A4721" s="1" t="str">
        <f t="shared" si="148"/>
        <v/>
      </c>
      <c r="B4721" s="1" t="str">
        <f t="shared" si="149"/>
        <v/>
      </c>
      <c r="C4721" s="1" t="str">
        <f>IF(I4721="","",IF(J4721="OUT","",IF(COUNTIF($A$2:A4721,A4721)=1,1,"")))</f>
        <v/>
      </c>
      <c r="D4721" s="1" t="str">
        <f>IF(I4721="","",IF(J4721="IN","",IF(COUNTIF($A$2:A4721,A4721)=1,1,"")))</f>
        <v/>
      </c>
      <c r="E4721" s="1" t="str">
        <f>IF(I4721="","",IF(J4721="OUT","",IF(COUNTIF(B$2:$B4721,B4721)=1,1,"")))</f>
        <v/>
      </c>
      <c r="F4721" s="1" t="str">
        <f>IF(I4721="","",IF(J4721="IN","",IF(COUNTIF($B$2:B4721,B4721)=1,1,"")))</f>
        <v/>
      </c>
      <c r="G4721" s="1" t="str">
        <f>IF(I4721="","",COUNTIF($K$1:K4721,K4721))</f>
        <v/>
      </c>
      <c r="H4721" s="1" t="str">
        <f>IF(I4721="","",COUNTIF($G$2:G4721,1))</f>
        <v/>
      </c>
    </row>
    <row r="4722" spans="1:8" x14ac:dyDescent="0.2">
      <c r="A4722" s="1" t="str">
        <f t="shared" si="148"/>
        <v/>
      </c>
      <c r="B4722" s="1" t="str">
        <f t="shared" si="149"/>
        <v/>
      </c>
      <c r="C4722" s="1" t="str">
        <f>IF(I4722="","",IF(J4722="OUT","",IF(COUNTIF($A$2:A4722,A4722)=1,1,"")))</f>
        <v/>
      </c>
      <c r="D4722" s="1" t="str">
        <f>IF(I4722="","",IF(J4722="IN","",IF(COUNTIF($A$2:A4722,A4722)=1,1,"")))</f>
        <v/>
      </c>
      <c r="E4722" s="1" t="str">
        <f>IF(I4722="","",IF(J4722="OUT","",IF(COUNTIF(B$2:$B4722,B4722)=1,1,"")))</f>
        <v/>
      </c>
      <c r="F4722" s="1" t="str">
        <f>IF(I4722="","",IF(J4722="IN","",IF(COUNTIF($B$2:B4722,B4722)=1,1,"")))</f>
        <v/>
      </c>
      <c r="G4722" s="1" t="str">
        <f>IF(I4722="","",COUNTIF($K$1:K4722,K4722))</f>
        <v/>
      </c>
      <c r="H4722" s="1" t="str">
        <f>IF(I4722="","",COUNTIF($G$2:G4722,1))</f>
        <v/>
      </c>
    </row>
    <row r="4723" spans="1:8" x14ac:dyDescent="0.2">
      <c r="A4723" s="1" t="str">
        <f t="shared" si="148"/>
        <v/>
      </c>
      <c r="B4723" s="1" t="str">
        <f t="shared" si="149"/>
        <v/>
      </c>
      <c r="C4723" s="1" t="str">
        <f>IF(I4723="","",IF(J4723="OUT","",IF(COUNTIF($A$2:A4723,A4723)=1,1,"")))</f>
        <v/>
      </c>
      <c r="D4723" s="1" t="str">
        <f>IF(I4723="","",IF(J4723="IN","",IF(COUNTIF($A$2:A4723,A4723)=1,1,"")))</f>
        <v/>
      </c>
      <c r="E4723" s="1" t="str">
        <f>IF(I4723="","",IF(J4723="OUT","",IF(COUNTIF(B$2:$B4723,B4723)=1,1,"")))</f>
        <v/>
      </c>
      <c r="F4723" s="1" t="str">
        <f>IF(I4723="","",IF(J4723="IN","",IF(COUNTIF($B$2:B4723,B4723)=1,1,"")))</f>
        <v/>
      </c>
      <c r="G4723" s="1" t="str">
        <f>IF(I4723="","",COUNTIF($K$1:K4723,K4723))</f>
        <v/>
      </c>
      <c r="H4723" s="1" t="str">
        <f>IF(I4723="","",COUNTIF($G$2:G4723,1))</f>
        <v/>
      </c>
    </row>
    <row r="4724" spans="1:8" x14ac:dyDescent="0.2">
      <c r="A4724" s="1" t="str">
        <f t="shared" si="148"/>
        <v/>
      </c>
      <c r="B4724" s="1" t="str">
        <f t="shared" si="149"/>
        <v/>
      </c>
      <c r="C4724" s="1" t="str">
        <f>IF(I4724="","",IF(J4724="OUT","",IF(COUNTIF($A$2:A4724,A4724)=1,1,"")))</f>
        <v/>
      </c>
      <c r="D4724" s="1" t="str">
        <f>IF(I4724="","",IF(J4724="IN","",IF(COUNTIF($A$2:A4724,A4724)=1,1,"")))</f>
        <v/>
      </c>
      <c r="E4724" s="1" t="str">
        <f>IF(I4724="","",IF(J4724="OUT","",IF(COUNTIF(B$2:$B4724,B4724)=1,1,"")))</f>
        <v/>
      </c>
      <c r="F4724" s="1" t="str">
        <f>IF(I4724="","",IF(J4724="IN","",IF(COUNTIF($B$2:B4724,B4724)=1,1,"")))</f>
        <v/>
      </c>
      <c r="G4724" s="1" t="str">
        <f>IF(I4724="","",COUNTIF($K$1:K4724,K4724))</f>
        <v/>
      </c>
      <c r="H4724" s="1" t="str">
        <f>IF(I4724="","",COUNTIF($G$2:G4724,1))</f>
        <v/>
      </c>
    </row>
    <row r="4725" spans="1:8" x14ac:dyDescent="0.2">
      <c r="A4725" s="1" t="str">
        <f t="shared" si="148"/>
        <v/>
      </c>
      <c r="B4725" s="1" t="str">
        <f t="shared" si="149"/>
        <v/>
      </c>
      <c r="C4725" s="1" t="str">
        <f>IF(I4725="","",IF(J4725="OUT","",IF(COUNTIF($A$2:A4725,A4725)=1,1,"")))</f>
        <v/>
      </c>
      <c r="D4725" s="1" t="str">
        <f>IF(I4725="","",IF(J4725="IN","",IF(COUNTIF($A$2:A4725,A4725)=1,1,"")))</f>
        <v/>
      </c>
      <c r="E4725" s="1" t="str">
        <f>IF(I4725="","",IF(J4725="OUT","",IF(COUNTIF(B$2:$B4725,B4725)=1,1,"")))</f>
        <v/>
      </c>
      <c r="F4725" s="1" t="str">
        <f>IF(I4725="","",IF(J4725="IN","",IF(COUNTIF($B$2:B4725,B4725)=1,1,"")))</f>
        <v/>
      </c>
      <c r="G4725" s="1" t="str">
        <f>IF(I4725="","",COUNTIF($K$1:K4725,K4725))</f>
        <v/>
      </c>
      <c r="H4725" s="1" t="str">
        <f>IF(I4725="","",COUNTIF($G$2:G4725,1))</f>
        <v/>
      </c>
    </row>
    <row r="4726" spans="1:8" x14ac:dyDescent="0.2">
      <c r="A4726" s="1" t="str">
        <f t="shared" si="148"/>
        <v/>
      </c>
      <c r="B4726" s="1" t="str">
        <f t="shared" si="149"/>
        <v/>
      </c>
      <c r="C4726" s="1" t="str">
        <f>IF(I4726="","",IF(J4726="OUT","",IF(COUNTIF($A$2:A4726,A4726)=1,1,"")))</f>
        <v/>
      </c>
      <c r="D4726" s="1" t="str">
        <f>IF(I4726="","",IF(J4726="IN","",IF(COUNTIF($A$2:A4726,A4726)=1,1,"")))</f>
        <v/>
      </c>
      <c r="E4726" s="1" t="str">
        <f>IF(I4726="","",IF(J4726="OUT","",IF(COUNTIF(B$2:$B4726,B4726)=1,1,"")))</f>
        <v/>
      </c>
      <c r="F4726" s="1" t="str">
        <f>IF(I4726="","",IF(J4726="IN","",IF(COUNTIF($B$2:B4726,B4726)=1,1,"")))</f>
        <v/>
      </c>
      <c r="G4726" s="1" t="str">
        <f>IF(I4726="","",COUNTIF($K$1:K4726,K4726))</f>
        <v/>
      </c>
      <c r="H4726" s="1" t="str">
        <f>IF(I4726="","",COUNTIF($G$2:G4726,1))</f>
        <v/>
      </c>
    </row>
    <row r="4727" spans="1:8" x14ac:dyDescent="0.2">
      <c r="A4727" s="1" t="str">
        <f t="shared" si="148"/>
        <v/>
      </c>
      <c r="B4727" s="1" t="str">
        <f t="shared" si="149"/>
        <v/>
      </c>
      <c r="C4727" s="1" t="str">
        <f>IF(I4727="","",IF(J4727="OUT","",IF(COUNTIF($A$2:A4727,A4727)=1,1,"")))</f>
        <v/>
      </c>
      <c r="D4727" s="1" t="str">
        <f>IF(I4727="","",IF(J4727="IN","",IF(COUNTIF($A$2:A4727,A4727)=1,1,"")))</f>
        <v/>
      </c>
      <c r="E4727" s="1" t="str">
        <f>IF(I4727="","",IF(J4727="OUT","",IF(COUNTIF(B$2:$B4727,B4727)=1,1,"")))</f>
        <v/>
      </c>
      <c r="F4727" s="1" t="str">
        <f>IF(I4727="","",IF(J4727="IN","",IF(COUNTIF($B$2:B4727,B4727)=1,1,"")))</f>
        <v/>
      </c>
      <c r="G4727" s="1" t="str">
        <f>IF(I4727="","",COUNTIF($K$1:K4727,K4727))</f>
        <v/>
      </c>
      <c r="H4727" s="1" t="str">
        <f>IF(I4727="","",COUNTIF($G$2:G4727,1))</f>
        <v/>
      </c>
    </row>
    <row r="4728" spans="1:8" x14ac:dyDescent="0.2">
      <c r="A4728" s="1" t="str">
        <f t="shared" si="148"/>
        <v/>
      </c>
      <c r="B4728" s="1" t="str">
        <f t="shared" si="149"/>
        <v/>
      </c>
      <c r="C4728" s="1" t="str">
        <f>IF(I4728="","",IF(J4728="OUT","",IF(COUNTIF($A$2:A4728,A4728)=1,1,"")))</f>
        <v/>
      </c>
      <c r="D4728" s="1" t="str">
        <f>IF(I4728="","",IF(J4728="IN","",IF(COUNTIF($A$2:A4728,A4728)=1,1,"")))</f>
        <v/>
      </c>
      <c r="E4728" s="1" t="str">
        <f>IF(I4728="","",IF(J4728="OUT","",IF(COUNTIF(B$2:$B4728,B4728)=1,1,"")))</f>
        <v/>
      </c>
      <c r="F4728" s="1" t="str">
        <f>IF(I4728="","",IF(J4728="IN","",IF(COUNTIF($B$2:B4728,B4728)=1,1,"")))</f>
        <v/>
      </c>
      <c r="G4728" s="1" t="str">
        <f>IF(I4728="","",COUNTIF($K$1:K4728,K4728))</f>
        <v/>
      </c>
      <c r="H4728" s="1" t="str">
        <f>IF(I4728="","",COUNTIF($G$2:G4728,1))</f>
        <v/>
      </c>
    </row>
    <row r="4729" spans="1:8" x14ac:dyDescent="0.2">
      <c r="A4729" s="1" t="str">
        <f t="shared" si="148"/>
        <v/>
      </c>
      <c r="B4729" s="1" t="str">
        <f t="shared" si="149"/>
        <v/>
      </c>
      <c r="C4729" s="1" t="str">
        <f>IF(I4729="","",IF(J4729="OUT","",IF(COUNTIF($A$2:A4729,A4729)=1,1,"")))</f>
        <v/>
      </c>
      <c r="D4729" s="1" t="str">
        <f>IF(I4729="","",IF(J4729="IN","",IF(COUNTIF($A$2:A4729,A4729)=1,1,"")))</f>
        <v/>
      </c>
      <c r="E4729" s="1" t="str">
        <f>IF(I4729="","",IF(J4729="OUT","",IF(COUNTIF(B$2:$B4729,B4729)=1,1,"")))</f>
        <v/>
      </c>
      <c r="F4729" s="1" t="str">
        <f>IF(I4729="","",IF(J4729="IN","",IF(COUNTIF($B$2:B4729,B4729)=1,1,"")))</f>
        <v/>
      </c>
      <c r="G4729" s="1" t="str">
        <f>IF(I4729="","",COUNTIF($K$1:K4729,K4729))</f>
        <v/>
      </c>
      <c r="H4729" s="1" t="str">
        <f>IF(I4729="","",COUNTIF($G$2:G4729,1))</f>
        <v/>
      </c>
    </row>
    <row r="4730" spans="1:8" x14ac:dyDescent="0.2">
      <c r="A4730" s="1" t="str">
        <f t="shared" si="148"/>
        <v/>
      </c>
      <c r="B4730" s="1" t="str">
        <f t="shared" si="149"/>
        <v/>
      </c>
      <c r="C4730" s="1" t="str">
        <f>IF(I4730="","",IF(J4730="OUT","",IF(COUNTIF($A$2:A4730,A4730)=1,1,"")))</f>
        <v/>
      </c>
      <c r="D4730" s="1" t="str">
        <f>IF(I4730="","",IF(J4730="IN","",IF(COUNTIF($A$2:A4730,A4730)=1,1,"")))</f>
        <v/>
      </c>
      <c r="E4730" s="1" t="str">
        <f>IF(I4730="","",IF(J4730="OUT","",IF(COUNTIF(B$2:$B4730,B4730)=1,1,"")))</f>
        <v/>
      </c>
      <c r="F4730" s="1" t="str">
        <f>IF(I4730="","",IF(J4730="IN","",IF(COUNTIF($B$2:B4730,B4730)=1,1,"")))</f>
        <v/>
      </c>
      <c r="G4730" s="1" t="str">
        <f>IF(I4730="","",COUNTIF($K$1:K4730,K4730))</f>
        <v/>
      </c>
      <c r="H4730" s="1" t="str">
        <f>IF(I4730="","",COUNTIF($G$2:G4730,1))</f>
        <v/>
      </c>
    </row>
    <row r="4731" spans="1:8" x14ac:dyDescent="0.2">
      <c r="A4731" s="1" t="str">
        <f t="shared" si="148"/>
        <v/>
      </c>
      <c r="B4731" s="1" t="str">
        <f t="shared" si="149"/>
        <v/>
      </c>
      <c r="C4731" s="1" t="str">
        <f>IF(I4731="","",IF(J4731="OUT","",IF(COUNTIF($A$2:A4731,A4731)=1,1,"")))</f>
        <v/>
      </c>
      <c r="D4731" s="1" t="str">
        <f>IF(I4731="","",IF(J4731="IN","",IF(COUNTIF($A$2:A4731,A4731)=1,1,"")))</f>
        <v/>
      </c>
      <c r="E4731" s="1" t="str">
        <f>IF(I4731="","",IF(J4731="OUT","",IF(COUNTIF(B$2:$B4731,B4731)=1,1,"")))</f>
        <v/>
      </c>
      <c r="F4731" s="1" t="str">
        <f>IF(I4731="","",IF(J4731="IN","",IF(COUNTIF($B$2:B4731,B4731)=1,1,"")))</f>
        <v/>
      </c>
      <c r="G4731" s="1" t="str">
        <f>IF(I4731="","",COUNTIF($K$1:K4731,K4731))</f>
        <v/>
      </c>
      <c r="H4731" s="1" t="str">
        <f>IF(I4731="","",COUNTIF($G$2:G4731,1))</f>
        <v/>
      </c>
    </row>
    <row r="4732" spans="1:8" x14ac:dyDescent="0.2">
      <c r="A4732" s="1" t="str">
        <f t="shared" si="148"/>
        <v/>
      </c>
      <c r="B4732" s="1" t="str">
        <f t="shared" si="149"/>
        <v/>
      </c>
      <c r="C4732" s="1" t="str">
        <f>IF(I4732="","",IF(J4732="OUT","",IF(COUNTIF($A$2:A4732,A4732)=1,1,"")))</f>
        <v/>
      </c>
      <c r="D4732" s="1" t="str">
        <f>IF(I4732="","",IF(J4732="IN","",IF(COUNTIF($A$2:A4732,A4732)=1,1,"")))</f>
        <v/>
      </c>
      <c r="E4732" s="1" t="str">
        <f>IF(I4732="","",IF(J4732="OUT","",IF(COUNTIF(B$2:$B4732,B4732)=1,1,"")))</f>
        <v/>
      </c>
      <c r="F4732" s="1" t="str">
        <f>IF(I4732="","",IF(J4732="IN","",IF(COUNTIF($B$2:B4732,B4732)=1,1,"")))</f>
        <v/>
      </c>
      <c r="G4732" s="1" t="str">
        <f>IF(I4732="","",COUNTIF($K$1:K4732,K4732))</f>
        <v/>
      </c>
      <c r="H4732" s="1" t="str">
        <f>IF(I4732="","",COUNTIF($G$2:G4732,1))</f>
        <v/>
      </c>
    </row>
    <row r="4733" spans="1:8" x14ac:dyDescent="0.2">
      <c r="A4733" s="1" t="str">
        <f t="shared" si="148"/>
        <v/>
      </c>
      <c r="B4733" s="1" t="str">
        <f t="shared" si="149"/>
        <v/>
      </c>
      <c r="C4733" s="1" t="str">
        <f>IF(I4733="","",IF(J4733="OUT","",IF(COUNTIF($A$2:A4733,A4733)=1,1,"")))</f>
        <v/>
      </c>
      <c r="D4733" s="1" t="str">
        <f>IF(I4733="","",IF(J4733="IN","",IF(COUNTIF($A$2:A4733,A4733)=1,1,"")))</f>
        <v/>
      </c>
      <c r="E4733" s="1" t="str">
        <f>IF(I4733="","",IF(J4733="OUT","",IF(COUNTIF(B$2:$B4733,B4733)=1,1,"")))</f>
        <v/>
      </c>
      <c r="F4733" s="1" t="str">
        <f>IF(I4733="","",IF(J4733="IN","",IF(COUNTIF($B$2:B4733,B4733)=1,1,"")))</f>
        <v/>
      </c>
      <c r="G4733" s="1" t="str">
        <f>IF(I4733="","",COUNTIF($K$1:K4733,K4733))</f>
        <v/>
      </c>
      <c r="H4733" s="1" t="str">
        <f>IF(I4733="","",COUNTIF($G$2:G4733,1))</f>
        <v/>
      </c>
    </row>
    <row r="4734" spans="1:8" x14ac:dyDescent="0.2">
      <c r="A4734" s="1" t="str">
        <f t="shared" si="148"/>
        <v/>
      </c>
      <c r="B4734" s="1" t="str">
        <f t="shared" si="149"/>
        <v/>
      </c>
      <c r="C4734" s="1" t="str">
        <f>IF(I4734="","",IF(J4734="OUT","",IF(COUNTIF($A$2:A4734,A4734)=1,1,"")))</f>
        <v/>
      </c>
      <c r="D4734" s="1" t="str">
        <f>IF(I4734="","",IF(J4734="IN","",IF(COUNTIF($A$2:A4734,A4734)=1,1,"")))</f>
        <v/>
      </c>
      <c r="E4734" s="1" t="str">
        <f>IF(I4734="","",IF(J4734="OUT","",IF(COUNTIF(B$2:$B4734,B4734)=1,1,"")))</f>
        <v/>
      </c>
      <c r="F4734" s="1" t="str">
        <f>IF(I4734="","",IF(J4734="IN","",IF(COUNTIF($B$2:B4734,B4734)=1,1,"")))</f>
        <v/>
      </c>
      <c r="G4734" s="1" t="str">
        <f>IF(I4734="","",COUNTIF($K$1:K4734,K4734))</f>
        <v/>
      </c>
      <c r="H4734" s="1" t="str">
        <f>IF(I4734="","",COUNTIF($G$2:G4734,1))</f>
        <v/>
      </c>
    </row>
    <row r="4735" spans="1:8" x14ac:dyDescent="0.2">
      <c r="A4735" s="1" t="str">
        <f t="shared" si="148"/>
        <v/>
      </c>
      <c r="B4735" s="1" t="str">
        <f t="shared" si="149"/>
        <v/>
      </c>
      <c r="C4735" s="1" t="str">
        <f>IF(I4735="","",IF(J4735="OUT","",IF(COUNTIF($A$2:A4735,A4735)=1,1,"")))</f>
        <v/>
      </c>
      <c r="D4735" s="1" t="str">
        <f>IF(I4735="","",IF(J4735="IN","",IF(COUNTIF($A$2:A4735,A4735)=1,1,"")))</f>
        <v/>
      </c>
      <c r="E4735" s="1" t="str">
        <f>IF(I4735="","",IF(J4735="OUT","",IF(COUNTIF(B$2:$B4735,B4735)=1,1,"")))</f>
        <v/>
      </c>
      <c r="F4735" s="1" t="str">
        <f>IF(I4735="","",IF(J4735="IN","",IF(COUNTIF($B$2:B4735,B4735)=1,1,"")))</f>
        <v/>
      </c>
      <c r="G4735" s="1" t="str">
        <f>IF(I4735="","",COUNTIF($K$1:K4735,K4735))</f>
        <v/>
      </c>
      <c r="H4735" s="1" t="str">
        <f>IF(I4735="","",COUNTIF($G$2:G4735,1))</f>
        <v/>
      </c>
    </row>
    <row r="4736" spans="1:8" x14ac:dyDescent="0.2">
      <c r="A4736" s="1" t="str">
        <f t="shared" si="148"/>
        <v/>
      </c>
      <c r="B4736" s="1" t="str">
        <f t="shared" si="149"/>
        <v/>
      </c>
      <c r="C4736" s="1" t="str">
        <f>IF(I4736="","",IF(J4736="OUT","",IF(COUNTIF($A$2:A4736,A4736)=1,1,"")))</f>
        <v/>
      </c>
      <c r="D4736" s="1" t="str">
        <f>IF(I4736="","",IF(J4736="IN","",IF(COUNTIF($A$2:A4736,A4736)=1,1,"")))</f>
        <v/>
      </c>
      <c r="E4736" s="1" t="str">
        <f>IF(I4736="","",IF(J4736="OUT","",IF(COUNTIF(B$2:$B4736,B4736)=1,1,"")))</f>
        <v/>
      </c>
      <c r="F4736" s="1" t="str">
        <f>IF(I4736="","",IF(J4736="IN","",IF(COUNTIF($B$2:B4736,B4736)=1,1,"")))</f>
        <v/>
      </c>
      <c r="G4736" s="1" t="str">
        <f>IF(I4736="","",COUNTIF($K$1:K4736,K4736))</f>
        <v/>
      </c>
      <c r="H4736" s="1" t="str">
        <f>IF(I4736="","",COUNTIF($G$2:G4736,1))</f>
        <v/>
      </c>
    </row>
    <row r="4737" spans="1:8" x14ac:dyDescent="0.2">
      <c r="A4737" s="1" t="str">
        <f t="shared" si="148"/>
        <v/>
      </c>
      <c r="B4737" s="1" t="str">
        <f t="shared" si="149"/>
        <v/>
      </c>
      <c r="C4737" s="1" t="str">
        <f>IF(I4737="","",IF(J4737="OUT","",IF(COUNTIF($A$2:A4737,A4737)=1,1,"")))</f>
        <v/>
      </c>
      <c r="D4737" s="1" t="str">
        <f>IF(I4737="","",IF(J4737="IN","",IF(COUNTIF($A$2:A4737,A4737)=1,1,"")))</f>
        <v/>
      </c>
      <c r="E4737" s="1" t="str">
        <f>IF(I4737="","",IF(J4737="OUT","",IF(COUNTIF(B$2:$B4737,B4737)=1,1,"")))</f>
        <v/>
      </c>
      <c r="F4737" s="1" t="str">
        <f>IF(I4737="","",IF(J4737="IN","",IF(COUNTIF($B$2:B4737,B4737)=1,1,"")))</f>
        <v/>
      </c>
      <c r="G4737" s="1" t="str">
        <f>IF(I4737="","",COUNTIF($K$1:K4737,K4737))</f>
        <v/>
      </c>
      <c r="H4737" s="1" t="str">
        <f>IF(I4737="","",COUNTIF($G$2:G4737,1))</f>
        <v/>
      </c>
    </row>
    <row r="4738" spans="1:8" x14ac:dyDescent="0.2">
      <c r="A4738" s="1" t="str">
        <f t="shared" si="148"/>
        <v/>
      </c>
      <c r="B4738" s="1" t="str">
        <f t="shared" si="149"/>
        <v/>
      </c>
      <c r="C4738" s="1" t="str">
        <f>IF(I4738="","",IF(J4738="OUT","",IF(COUNTIF($A$2:A4738,A4738)=1,1,"")))</f>
        <v/>
      </c>
      <c r="D4738" s="1" t="str">
        <f>IF(I4738="","",IF(J4738="IN","",IF(COUNTIF($A$2:A4738,A4738)=1,1,"")))</f>
        <v/>
      </c>
      <c r="E4738" s="1" t="str">
        <f>IF(I4738="","",IF(J4738="OUT","",IF(COUNTIF(B$2:$B4738,B4738)=1,1,"")))</f>
        <v/>
      </c>
      <c r="F4738" s="1" t="str">
        <f>IF(I4738="","",IF(J4738="IN","",IF(COUNTIF($B$2:B4738,B4738)=1,1,"")))</f>
        <v/>
      </c>
      <c r="G4738" s="1" t="str">
        <f>IF(I4738="","",COUNTIF($K$1:K4738,K4738))</f>
        <v/>
      </c>
      <c r="H4738" s="1" t="str">
        <f>IF(I4738="","",COUNTIF($G$2:G4738,1))</f>
        <v/>
      </c>
    </row>
    <row r="4739" spans="1:8" x14ac:dyDescent="0.2">
      <c r="A4739" s="1" t="str">
        <f t="shared" si="148"/>
        <v/>
      </c>
      <c r="B4739" s="1" t="str">
        <f t="shared" si="149"/>
        <v/>
      </c>
      <c r="C4739" s="1" t="str">
        <f>IF(I4739="","",IF(J4739="OUT","",IF(COUNTIF($A$2:A4739,A4739)=1,1,"")))</f>
        <v/>
      </c>
      <c r="D4739" s="1" t="str">
        <f>IF(I4739="","",IF(J4739="IN","",IF(COUNTIF($A$2:A4739,A4739)=1,1,"")))</f>
        <v/>
      </c>
      <c r="E4739" s="1" t="str">
        <f>IF(I4739="","",IF(J4739="OUT","",IF(COUNTIF(B$2:$B4739,B4739)=1,1,"")))</f>
        <v/>
      </c>
      <c r="F4739" s="1" t="str">
        <f>IF(I4739="","",IF(J4739="IN","",IF(COUNTIF($B$2:B4739,B4739)=1,1,"")))</f>
        <v/>
      </c>
      <c r="G4739" s="1" t="str">
        <f>IF(I4739="","",COUNTIF($K$1:K4739,K4739))</f>
        <v/>
      </c>
      <c r="H4739" s="1" t="str">
        <f>IF(I4739="","",COUNTIF($G$2:G4739,1))</f>
        <v/>
      </c>
    </row>
    <row r="4740" spans="1:8" x14ac:dyDescent="0.2">
      <c r="A4740" s="1" t="str">
        <f t="shared" si="148"/>
        <v/>
      </c>
      <c r="B4740" s="1" t="str">
        <f t="shared" si="149"/>
        <v/>
      </c>
      <c r="C4740" s="1" t="str">
        <f>IF(I4740="","",IF(J4740="OUT","",IF(COUNTIF($A$2:A4740,A4740)=1,1,"")))</f>
        <v/>
      </c>
      <c r="D4740" s="1" t="str">
        <f>IF(I4740="","",IF(J4740="IN","",IF(COUNTIF($A$2:A4740,A4740)=1,1,"")))</f>
        <v/>
      </c>
      <c r="E4740" s="1" t="str">
        <f>IF(I4740="","",IF(J4740="OUT","",IF(COUNTIF(B$2:$B4740,B4740)=1,1,"")))</f>
        <v/>
      </c>
      <c r="F4740" s="1" t="str">
        <f>IF(I4740="","",IF(J4740="IN","",IF(COUNTIF($B$2:B4740,B4740)=1,1,"")))</f>
        <v/>
      </c>
      <c r="G4740" s="1" t="str">
        <f>IF(I4740="","",COUNTIF($K$1:K4740,K4740))</f>
        <v/>
      </c>
      <c r="H4740" s="1" t="str">
        <f>IF(I4740="","",COUNTIF($G$2:G4740,1))</f>
        <v/>
      </c>
    </row>
    <row r="4741" spans="1:8" x14ac:dyDescent="0.2">
      <c r="A4741" s="1" t="str">
        <f t="shared" si="148"/>
        <v/>
      </c>
      <c r="B4741" s="1" t="str">
        <f t="shared" si="149"/>
        <v/>
      </c>
      <c r="C4741" s="1" t="str">
        <f>IF(I4741="","",IF(J4741="OUT","",IF(COUNTIF($A$2:A4741,A4741)=1,1,"")))</f>
        <v/>
      </c>
      <c r="D4741" s="1" t="str">
        <f>IF(I4741="","",IF(J4741="IN","",IF(COUNTIF($A$2:A4741,A4741)=1,1,"")))</f>
        <v/>
      </c>
      <c r="E4741" s="1" t="str">
        <f>IF(I4741="","",IF(J4741="OUT","",IF(COUNTIF(B$2:$B4741,B4741)=1,1,"")))</f>
        <v/>
      </c>
      <c r="F4741" s="1" t="str">
        <f>IF(I4741="","",IF(J4741="IN","",IF(COUNTIF($B$2:B4741,B4741)=1,1,"")))</f>
        <v/>
      </c>
      <c r="G4741" s="1" t="str">
        <f>IF(I4741="","",COUNTIF($K$1:K4741,K4741))</f>
        <v/>
      </c>
      <c r="H4741" s="1" t="str">
        <f>IF(I4741="","",COUNTIF($G$2:G4741,1))</f>
        <v/>
      </c>
    </row>
    <row r="4742" spans="1:8" x14ac:dyDescent="0.2">
      <c r="A4742" s="1" t="str">
        <f t="shared" si="148"/>
        <v/>
      </c>
      <c r="B4742" s="1" t="str">
        <f t="shared" si="149"/>
        <v/>
      </c>
      <c r="C4742" s="1" t="str">
        <f>IF(I4742="","",IF(J4742="OUT","",IF(COUNTIF($A$2:A4742,A4742)=1,1,"")))</f>
        <v/>
      </c>
      <c r="D4742" s="1" t="str">
        <f>IF(I4742="","",IF(J4742="IN","",IF(COUNTIF($A$2:A4742,A4742)=1,1,"")))</f>
        <v/>
      </c>
      <c r="E4742" s="1" t="str">
        <f>IF(I4742="","",IF(J4742="OUT","",IF(COUNTIF(B$2:$B4742,B4742)=1,1,"")))</f>
        <v/>
      </c>
      <c r="F4742" s="1" t="str">
        <f>IF(I4742="","",IF(J4742="IN","",IF(COUNTIF($B$2:B4742,B4742)=1,1,"")))</f>
        <v/>
      </c>
      <c r="G4742" s="1" t="str">
        <f>IF(I4742="","",COUNTIF($K$1:K4742,K4742))</f>
        <v/>
      </c>
      <c r="H4742" s="1" t="str">
        <f>IF(I4742="","",COUNTIF($G$2:G4742,1))</f>
        <v/>
      </c>
    </row>
    <row r="4743" spans="1:8" x14ac:dyDescent="0.2">
      <c r="A4743" s="1" t="str">
        <f t="shared" si="148"/>
        <v/>
      </c>
      <c r="B4743" s="1" t="str">
        <f t="shared" si="149"/>
        <v/>
      </c>
      <c r="C4743" s="1" t="str">
        <f>IF(I4743="","",IF(J4743="OUT","",IF(COUNTIF($A$2:A4743,A4743)=1,1,"")))</f>
        <v/>
      </c>
      <c r="D4743" s="1" t="str">
        <f>IF(I4743="","",IF(J4743="IN","",IF(COUNTIF($A$2:A4743,A4743)=1,1,"")))</f>
        <v/>
      </c>
      <c r="E4743" s="1" t="str">
        <f>IF(I4743="","",IF(J4743="OUT","",IF(COUNTIF(B$2:$B4743,B4743)=1,1,"")))</f>
        <v/>
      </c>
      <c r="F4743" s="1" t="str">
        <f>IF(I4743="","",IF(J4743="IN","",IF(COUNTIF($B$2:B4743,B4743)=1,1,"")))</f>
        <v/>
      </c>
      <c r="G4743" s="1" t="str">
        <f>IF(I4743="","",COUNTIF($K$1:K4743,K4743))</f>
        <v/>
      </c>
      <c r="H4743" s="1" t="str">
        <f>IF(I4743="","",COUNTIF($G$2:G4743,1))</f>
        <v/>
      </c>
    </row>
    <row r="4744" spans="1:8" x14ac:dyDescent="0.2">
      <c r="A4744" s="1" t="str">
        <f t="shared" si="148"/>
        <v/>
      </c>
      <c r="B4744" s="1" t="str">
        <f t="shared" si="149"/>
        <v/>
      </c>
      <c r="C4744" s="1" t="str">
        <f>IF(I4744="","",IF(J4744="OUT","",IF(COUNTIF($A$2:A4744,A4744)=1,1,"")))</f>
        <v/>
      </c>
      <c r="D4744" s="1" t="str">
        <f>IF(I4744="","",IF(J4744="IN","",IF(COUNTIF($A$2:A4744,A4744)=1,1,"")))</f>
        <v/>
      </c>
      <c r="E4744" s="1" t="str">
        <f>IF(I4744="","",IF(J4744="OUT","",IF(COUNTIF(B$2:$B4744,B4744)=1,1,"")))</f>
        <v/>
      </c>
      <c r="F4744" s="1" t="str">
        <f>IF(I4744="","",IF(J4744="IN","",IF(COUNTIF($B$2:B4744,B4744)=1,1,"")))</f>
        <v/>
      </c>
      <c r="G4744" s="1" t="str">
        <f>IF(I4744="","",COUNTIF($K$1:K4744,K4744))</f>
        <v/>
      </c>
      <c r="H4744" s="1" t="str">
        <f>IF(I4744="","",COUNTIF($G$2:G4744,1))</f>
        <v/>
      </c>
    </row>
    <row r="4745" spans="1:8" x14ac:dyDescent="0.2">
      <c r="A4745" s="1" t="str">
        <f t="shared" si="148"/>
        <v/>
      </c>
      <c r="B4745" s="1" t="str">
        <f t="shared" si="149"/>
        <v/>
      </c>
      <c r="C4745" s="1" t="str">
        <f>IF(I4745="","",IF(J4745="OUT","",IF(COUNTIF($A$2:A4745,A4745)=1,1,"")))</f>
        <v/>
      </c>
      <c r="D4745" s="1" t="str">
        <f>IF(I4745="","",IF(J4745="IN","",IF(COUNTIF($A$2:A4745,A4745)=1,1,"")))</f>
        <v/>
      </c>
      <c r="E4745" s="1" t="str">
        <f>IF(I4745="","",IF(J4745="OUT","",IF(COUNTIF(B$2:$B4745,B4745)=1,1,"")))</f>
        <v/>
      </c>
      <c r="F4745" s="1" t="str">
        <f>IF(I4745="","",IF(J4745="IN","",IF(COUNTIF($B$2:B4745,B4745)=1,1,"")))</f>
        <v/>
      </c>
      <c r="G4745" s="1" t="str">
        <f>IF(I4745="","",COUNTIF($K$1:K4745,K4745))</f>
        <v/>
      </c>
      <c r="H4745" s="1" t="str">
        <f>IF(I4745="","",COUNTIF($G$2:G4745,1))</f>
        <v/>
      </c>
    </row>
    <row r="4746" spans="1:8" x14ac:dyDescent="0.2">
      <c r="A4746" s="1" t="str">
        <f t="shared" si="148"/>
        <v/>
      </c>
      <c r="B4746" s="1" t="str">
        <f t="shared" si="149"/>
        <v/>
      </c>
      <c r="C4746" s="1" t="str">
        <f>IF(I4746="","",IF(J4746="OUT","",IF(COUNTIF($A$2:A4746,A4746)=1,1,"")))</f>
        <v/>
      </c>
      <c r="D4746" s="1" t="str">
        <f>IF(I4746="","",IF(J4746="IN","",IF(COUNTIF($A$2:A4746,A4746)=1,1,"")))</f>
        <v/>
      </c>
      <c r="E4746" s="1" t="str">
        <f>IF(I4746="","",IF(J4746="OUT","",IF(COUNTIF(B$2:$B4746,B4746)=1,1,"")))</f>
        <v/>
      </c>
      <c r="F4746" s="1" t="str">
        <f>IF(I4746="","",IF(J4746="IN","",IF(COUNTIF($B$2:B4746,B4746)=1,1,"")))</f>
        <v/>
      </c>
      <c r="G4746" s="1" t="str">
        <f>IF(I4746="","",COUNTIF($K$1:K4746,K4746))</f>
        <v/>
      </c>
      <c r="H4746" s="1" t="str">
        <f>IF(I4746="","",COUNTIF($G$2:G4746,1))</f>
        <v/>
      </c>
    </row>
    <row r="4747" spans="1:8" x14ac:dyDescent="0.2">
      <c r="A4747" s="1" t="str">
        <f t="shared" si="148"/>
        <v/>
      </c>
      <c r="B4747" s="1" t="str">
        <f t="shared" si="149"/>
        <v/>
      </c>
      <c r="C4747" s="1" t="str">
        <f>IF(I4747="","",IF(J4747="OUT","",IF(COUNTIF($A$2:A4747,A4747)=1,1,"")))</f>
        <v/>
      </c>
      <c r="D4747" s="1" t="str">
        <f>IF(I4747="","",IF(J4747="IN","",IF(COUNTIF($A$2:A4747,A4747)=1,1,"")))</f>
        <v/>
      </c>
      <c r="E4747" s="1" t="str">
        <f>IF(I4747="","",IF(J4747="OUT","",IF(COUNTIF(B$2:$B4747,B4747)=1,1,"")))</f>
        <v/>
      </c>
      <c r="F4747" s="1" t="str">
        <f>IF(I4747="","",IF(J4747="IN","",IF(COUNTIF($B$2:B4747,B4747)=1,1,"")))</f>
        <v/>
      </c>
      <c r="G4747" s="1" t="str">
        <f>IF(I4747="","",COUNTIF($K$1:K4747,K4747))</f>
        <v/>
      </c>
      <c r="H4747" s="1" t="str">
        <f>IF(I4747="","",COUNTIF($G$2:G4747,1))</f>
        <v/>
      </c>
    </row>
    <row r="4748" spans="1:8" x14ac:dyDescent="0.2">
      <c r="A4748" s="1" t="str">
        <f t="shared" si="148"/>
        <v/>
      </c>
      <c r="B4748" s="1" t="str">
        <f t="shared" si="149"/>
        <v/>
      </c>
      <c r="C4748" s="1" t="str">
        <f>IF(I4748="","",IF(J4748="OUT","",IF(COUNTIF($A$2:A4748,A4748)=1,1,"")))</f>
        <v/>
      </c>
      <c r="D4748" s="1" t="str">
        <f>IF(I4748="","",IF(J4748="IN","",IF(COUNTIF($A$2:A4748,A4748)=1,1,"")))</f>
        <v/>
      </c>
      <c r="E4748" s="1" t="str">
        <f>IF(I4748="","",IF(J4748="OUT","",IF(COUNTIF(B$2:$B4748,B4748)=1,1,"")))</f>
        <v/>
      </c>
      <c r="F4748" s="1" t="str">
        <f>IF(I4748="","",IF(J4748="IN","",IF(COUNTIF($B$2:B4748,B4748)=1,1,"")))</f>
        <v/>
      </c>
      <c r="G4748" s="1" t="str">
        <f>IF(I4748="","",COUNTIF($K$1:K4748,K4748))</f>
        <v/>
      </c>
      <c r="H4748" s="1" t="str">
        <f>IF(I4748="","",COUNTIF($G$2:G4748,1))</f>
        <v/>
      </c>
    </row>
    <row r="4749" spans="1:8" x14ac:dyDescent="0.2">
      <c r="A4749" s="1" t="str">
        <f t="shared" si="148"/>
        <v/>
      </c>
      <c r="B4749" s="1" t="str">
        <f t="shared" si="149"/>
        <v/>
      </c>
      <c r="C4749" s="1" t="str">
        <f>IF(I4749="","",IF(J4749="OUT","",IF(COUNTIF($A$2:A4749,A4749)=1,1,"")))</f>
        <v/>
      </c>
      <c r="D4749" s="1" t="str">
        <f>IF(I4749="","",IF(J4749="IN","",IF(COUNTIF($A$2:A4749,A4749)=1,1,"")))</f>
        <v/>
      </c>
      <c r="E4749" s="1" t="str">
        <f>IF(I4749="","",IF(J4749="OUT","",IF(COUNTIF(B$2:$B4749,B4749)=1,1,"")))</f>
        <v/>
      </c>
      <c r="F4749" s="1" t="str">
        <f>IF(I4749="","",IF(J4749="IN","",IF(COUNTIF($B$2:B4749,B4749)=1,1,"")))</f>
        <v/>
      </c>
      <c r="G4749" s="1" t="str">
        <f>IF(I4749="","",COUNTIF($K$1:K4749,K4749))</f>
        <v/>
      </c>
      <c r="H4749" s="1" t="str">
        <f>IF(I4749="","",COUNTIF($G$2:G4749,1))</f>
        <v/>
      </c>
    </row>
    <row r="4750" spans="1:8" x14ac:dyDescent="0.2">
      <c r="A4750" s="1" t="str">
        <f t="shared" si="148"/>
        <v/>
      </c>
      <c r="B4750" s="1" t="str">
        <f t="shared" si="149"/>
        <v/>
      </c>
      <c r="C4750" s="1" t="str">
        <f>IF(I4750="","",IF(J4750="OUT","",IF(COUNTIF($A$2:A4750,A4750)=1,1,"")))</f>
        <v/>
      </c>
      <c r="D4750" s="1" t="str">
        <f>IF(I4750="","",IF(J4750="IN","",IF(COUNTIF($A$2:A4750,A4750)=1,1,"")))</f>
        <v/>
      </c>
      <c r="E4750" s="1" t="str">
        <f>IF(I4750="","",IF(J4750="OUT","",IF(COUNTIF(B$2:$B4750,B4750)=1,1,"")))</f>
        <v/>
      </c>
      <c r="F4750" s="1" t="str">
        <f>IF(I4750="","",IF(J4750="IN","",IF(COUNTIF($B$2:B4750,B4750)=1,1,"")))</f>
        <v/>
      </c>
      <c r="G4750" s="1" t="str">
        <f>IF(I4750="","",COUNTIF($K$1:K4750,K4750))</f>
        <v/>
      </c>
      <c r="H4750" s="1" t="str">
        <f>IF(I4750="","",COUNTIF($G$2:G4750,1))</f>
        <v/>
      </c>
    </row>
    <row r="4751" spans="1:8" x14ac:dyDescent="0.2">
      <c r="A4751" s="1" t="str">
        <f t="shared" si="148"/>
        <v/>
      </c>
      <c r="B4751" s="1" t="str">
        <f t="shared" si="149"/>
        <v/>
      </c>
      <c r="C4751" s="1" t="str">
        <f>IF(I4751="","",IF(J4751="OUT","",IF(COUNTIF($A$2:A4751,A4751)=1,1,"")))</f>
        <v/>
      </c>
      <c r="D4751" s="1" t="str">
        <f>IF(I4751="","",IF(J4751="IN","",IF(COUNTIF($A$2:A4751,A4751)=1,1,"")))</f>
        <v/>
      </c>
      <c r="E4751" s="1" t="str">
        <f>IF(I4751="","",IF(J4751="OUT","",IF(COUNTIF(B$2:$B4751,B4751)=1,1,"")))</f>
        <v/>
      </c>
      <c r="F4751" s="1" t="str">
        <f>IF(I4751="","",IF(J4751="IN","",IF(COUNTIF($B$2:B4751,B4751)=1,1,"")))</f>
        <v/>
      </c>
      <c r="G4751" s="1" t="str">
        <f>IF(I4751="","",COUNTIF($K$1:K4751,K4751))</f>
        <v/>
      </c>
      <c r="H4751" s="1" t="str">
        <f>IF(I4751="","",COUNTIF($G$2:G4751,1))</f>
        <v/>
      </c>
    </row>
    <row r="4752" spans="1:8" x14ac:dyDescent="0.2">
      <c r="A4752" s="1" t="str">
        <f t="shared" si="148"/>
        <v/>
      </c>
      <c r="B4752" s="1" t="str">
        <f t="shared" si="149"/>
        <v/>
      </c>
      <c r="C4752" s="1" t="str">
        <f>IF(I4752="","",IF(J4752="OUT","",IF(COUNTIF($A$2:A4752,A4752)=1,1,"")))</f>
        <v/>
      </c>
      <c r="D4752" s="1" t="str">
        <f>IF(I4752="","",IF(J4752="IN","",IF(COUNTIF($A$2:A4752,A4752)=1,1,"")))</f>
        <v/>
      </c>
      <c r="E4752" s="1" t="str">
        <f>IF(I4752="","",IF(J4752="OUT","",IF(COUNTIF(B$2:$B4752,B4752)=1,1,"")))</f>
        <v/>
      </c>
      <c r="F4752" s="1" t="str">
        <f>IF(I4752="","",IF(J4752="IN","",IF(COUNTIF($B$2:B4752,B4752)=1,1,"")))</f>
        <v/>
      </c>
      <c r="G4752" s="1" t="str">
        <f>IF(I4752="","",COUNTIF($K$1:K4752,K4752))</f>
        <v/>
      </c>
      <c r="H4752" s="1" t="str">
        <f>IF(I4752="","",COUNTIF($G$2:G4752,1))</f>
        <v/>
      </c>
    </row>
    <row r="4753" spans="1:8" x14ac:dyDescent="0.2">
      <c r="A4753" s="1" t="str">
        <f t="shared" si="148"/>
        <v/>
      </c>
      <c r="B4753" s="1" t="str">
        <f t="shared" si="149"/>
        <v/>
      </c>
      <c r="C4753" s="1" t="str">
        <f>IF(I4753="","",IF(J4753="OUT","",IF(COUNTIF($A$2:A4753,A4753)=1,1,"")))</f>
        <v/>
      </c>
      <c r="D4753" s="1" t="str">
        <f>IF(I4753="","",IF(J4753="IN","",IF(COUNTIF($A$2:A4753,A4753)=1,1,"")))</f>
        <v/>
      </c>
      <c r="E4753" s="1" t="str">
        <f>IF(I4753="","",IF(J4753="OUT","",IF(COUNTIF(B$2:$B4753,B4753)=1,1,"")))</f>
        <v/>
      </c>
      <c r="F4753" s="1" t="str">
        <f>IF(I4753="","",IF(J4753="IN","",IF(COUNTIF($B$2:B4753,B4753)=1,1,"")))</f>
        <v/>
      </c>
      <c r="G4753" s="1" t="str">
        <f>IF(I4753="","",COUNTIF($K$1:K4753,K4753))</f>
        <v/>
      </c>
      <c r="H4753" s="1" t="str">
        <f>IF(I4753="","",COUNTIF($G$2:G4753,1))</f>
        <v/>
      </c>
    </row>
    <row r="4754" spans="1:8" x14ac:dyDescent="0.2">
      <c r="A4754" s="1" t="str">
        <f t="shared" si="148"/>
        <v/>
      </c>
      <c r="B4754" s="1" t="str">
        <f t="shared" si="149"/>
        <v/>
      </c>
      <c r="C4754" s="1" t="str">
        <f>IF(I4754="","",IF(J4754="OUT","",IF(COUNTIF($A$2:A4754,A4754)=1,1,"")))</f>
        <v/>
      </c>
      <c r="D4754" s="1" t="str">
        <f>IF(I4754="","",IF(J4754="IN","",IF(COUNTIF($A$2:A4754,A4754)=1,1,"")))</f>
        <v/>
      </c>
      <c r="E4754" s="1" t="str">
        <f>IF(I4754="","",IF(J4754="OUT","",IF(COUNTIF(B$2:$B4754,B4754)=1,1,"")))</f>
        <v/>
      </c>
      <c r="F4754" s="1" t="str">
        <f>IF(I4754="","",IF(J4754="IN","",IF(COUNTIF($B$2:B4754,B4754)=1,1,"")))</f>
        <v/>
      </c>
      <c r="G4754" s="1" t="str">
        <f>IF(I4754="","",COUNTIF($K$1:K4754,K4754))</f>
        <v/>
      </c>
      <c r="H4754" s="1" t="str">
        <f>IF(I4754="","",COUNTIF($G$2:G4754,1))</f>
        <v/>
      </c>
    </row>
    <row r="4755" spans="1:8" x14ac:dyDescent="0.2">
      <c r="A4755" s="1" t="str">
        <f t="shared" si="148"/>
        <v/>
      </c>
      <c r="B4755" s="1" t="str">
        <f t="shared" si="149"/>
        <v/>
      </c>
      <c r="C4755" s="1" t="str">
        <f>IF(I4755="","",IF(J4755="OUT","",IF(COUNTIF($A$2:A4755,A4755)=1,1,"")))</f>
        <v/>
      </c>
      <c r="D4755" s="1" t="str">
        <f>IF(I4755="","",IF(J4755="IN","",IF(COUNTIF($A$2:A4755,A4755)=1,1,"")))</f>
        <v/>
      </c>
      <c r="E4755" s="1" t="str">
        <f>IF(I4755="","",IF(J4755="OUT","",IF(COUNTIF(B$2:$B4755,B4755)=1,1,"")))</f>
        <v/>
      </c>
      <c r="F4755" s="1" t="str">
        <f>IF(I4755="","",IF(J4755="IN","",IF(COUNTIF($B$2:B4755,B4755)=1,1,"")))</f>
        <v/>
      </c>
      <c r="G4755" s="1" t="str">
        <f>IF(I4755="","",COUNTIF($K$1:K4755,K4755))</f>
        <v/>
      </c>
      <c r="H4755" s="1" t="str">
        <f>IF(I4755="","",COUNTIF($G$2:G4755,1))</f>
        <v/>
      </c>
    </row>
    <row r="4756" spans="1:8" x14ac:dyDescent="0.2">
      <c r="A4756" s="1" t="str">
        <f t="shared" si="148"/>
        <v/>
      </c>
      <c r="B4756" s="1" t="str">
        <f t="shared" si="149"/>
        <v/>
      </c>
      <c r="C4756" s="1" t="str">
        <f>IF(I4756="","",IF(J4756="OUT","",IF(COUNTIF($A$2:A4756,A4756)=1,1,"")))</f>
        <v/>
      </c>
      <c r="D4756" s="1" t="str">
        <f>IF(I4756="","",IF(J4756="IN","",IF(COUNTIF($A$2:A4756,A4756)=1,1,"")))</f>
        <v/>
      </c>
      <c r="E4756" s="1" t="str">
        <f>IF(I4756="","",IF(J4756="OUT","",IF(COUNTIF(B$2:$B4756,B4756)=1,1,"")))</f>
        <v/>
      </c>
      <c r="F4756" s="1" t="str">
        <f>IF(I4756="","",IF(J4756="IN","",IF(COUNTIF($B$2:B4756,B4756)=1,1,"")))</f>
        <v/>
      </c>
      <c r="G4756" s="1" t="str">
        <f>IF(I4756="","",COUNTIF($K$1:K4756,K4756))</f>
        <v/>
      </c>
      <c r="H4756" s="1" t="str">
        <f>IF(I4756="","",COUNTIF($G$2:G4756,1))</f>
        <v/>
      </c>
    </row>
    <row r="4757" spans="1:8" x14ac:dyDescent="0.2">
      <c r="A4757" s="1" t="str">
        <f t="shared" si="148"/>
        <v/>
      </c>
      <c r="B4757" s="1" t="str">
        <f t="shared" si="149"/>
        <v/>
      </c>
      <c r="C4757" s="1" t="str">
        <f>IF(I4757="","",IF(J4757="OUT","",IF(COUNTIF($A$2:A4757,A4757)=1,1,"")))</f>
        <v/>
      </c>
      <c r="D4757" s="1" t="str">
        <f>IF(I4757="","",IF(J4757="IN","",IF(COUNTIF($A$2:A4757,A4757)=1,1,"")))</f>
        <v/>
      </c>
      <c r="E4757" s="1" t="str">
        <f>IF(I4757="","",IF(J4757="OUT","",IF(COUNTIF(B$2:$B4757,B4757)=1,1,"")))</f>
        <v/>
      </c>
      <c r="F4757" s="1" t="str">
        <f>IF(I4757="","",IF(J4757="IN","",IF(COUNTIF($B$2:B4757,B4757)=1,1,"")))</f>
        <v/>
      </c>
      <c r="G4757" s="1" t="str">
        <f>IF(I4757="","",COUNTIF($K$1:K4757,K4757))</f>
        <v/>
      </c>
      <c r="H4757" s="1" t="str">
        <f>IF(I4757="","",COUNTIF($G$2:G4757,1))</f>
        <v/>
      </c>
    </row>
    <row r="4758" spans="1:8" x14ac:dyDescent="0.2">
      <c r="A4758" s="1" t="str">
        <f t="shared" si="148"/>
        <v/>
      </c>
      <c r="B4758" s="1" t="str">
        <f t="shared" si="149"/>
        <v/>
      </c>
      <c r="C4758" s="1" t="str">
        <f>IF(I4758="","",IF(J4758="OUT","",IF(COUNTIF($A$2:A4758,A4758)=1,1,"")))</f>
        <v/>
      </c>
      <c r="D4758" s="1" t="str">
        <f>IF(I4758="","",IF(J4758="IN","",IF(COUNTIF($A$2:A4758,A4758)=1,1,"")))</f>
        <v/>
      </c>
      <c r="E4758" s="1" t="str">
        <f>IF(I4758="","",IF(J4758="OUT","",IF(COUNTIF(B$2:$B4758,B4758)=1,1,"")))</f>
        <v/>
      </c>
      <c r="F4758" s="1" t="str">
        <f>IF(I4758="","",IF(J4758="IN","",IF(COUNTIF($B$2:B4758,B4758)=1,1,"")))</f>
        <v/>
      </c>
      <c r="G4758" s="1" t="str">
        <f>IF(I4758="","",COUNTIF($K$1:K4758,K4758))</f>
        <v/>
      </c>
      <c r="H4758" s="1" t="str">
        <f>IF(I4758="","",COUNTIF($G$2:G4758,1))</f>
        <v/>
      </c>
    </row>
    <row r="4759" spans="1:8" x14ac:dyDescent="0.2">
      <c r="A4759" s="1" t="str">
        <f t="shared" si="148"/>
        <v/>
      </c>
      <c r="B4759" s="1" t="str">
        <f t="shared" si="149"/>
        <v/>
      </c>
      <c r="C4759" s="1" t="str">
        <f>IF(I4759="","",IF(J4759="OUT","",IF(COUNTIF($A$2:A4759,A4759)=1,1,"")))</f>
        <v/>
      </c>
      <c r="D4759" s="1" t="str">
        <f>IF(I4759="","",IF(J4759="IN","",IF(COUNTIF($A$2:A4759,A4759)=1,1,"")))</f>
        <v/>
      </c>
      <c r="E4759" s="1" t="str">
        <f>IF(I4759="","",IF(J4759="OUT","",IF(COUNTIF(B$2:$B4759,B4759)=1,1,"")))</f>
        <v/>
      </c>
      <c r="F4759" s="1" t="str">
        <f>IF(I4759="","",IF(J4759="IN","",IF(COUNTIF($B$2:B4759,B4759)=1,1,"")))</f>
        <v/>
      </c>
      <c r="G4759" s="1" t="str">
        <f>IF(I4759="","",COUNTIF($K$1:K4759,K4759))</f>
        <v/>
      </c>
      <c r="H4759" s="1" t="str">
        <f>IF(I4759="","",COUNTIF($G$2:G4759,1))</f>
        <v/>
      </c>
    </row>
    <row r="4760" spans="1:8" x14ac:dyDescent="0.2">
      <c r="A4760" s="1" t="str">
        <f t="shared" si="148"/>
        <v/>
      </c>
      <c r="B4760" s="1" t="str">
        <f t="shared" si="149"/>
        <v/>
      </c>
      <c r="C4760" s="1" t="str">
        <f>IF(I4760="","",IF(J4760="OUT","",IF(COUNTIF($A$2:A4760,A4760)=1,1,"")))</f>
        <v/>
      </c>
      <c r="D4760" s="1" t="str">
        <f>IF(I4760="","",IF(J4760="IN","",IF(COUNTIF($A$2:A4760,A4760)=1,1,"")))</f>
        <v/>
      </c>
      <c r="E4760" s="1" t="str">
        <f>IF(I4760="","",IF(J4760="OUT","",IF(COUNTIF(B$2:$B4760,B4760)=1,1,"")))</f>
        <v/>
      </c>
      <c r="F4760" s="1" t="str">
        <f>IF(I4760="","",IF(J4760="IN","",IF(COUNTIF($B$2:B4760,B4760)=1,1,"")))</f>
        <v/>
      </c>
      <c r="G4760" s="1" t="str">
        <f>IF(I4760="","",COUNTIF($K$1:K4760,K4760))</f>
        <v/>
      </c>
      <c r="H4760" s="1" t="str">
        <f>IF(I4760="","",COUNTIF($G$2:G4760,1))</f>
        <v/>
      </c>
    </row>
    <row r="4761" spans="1:8" x14ac:dyDescent="0.2">
      <c r="A4761" s="1" t="str">
        <f t="shared" si="148"/>
        <v/>
      </c>
      <c r="B4761" s="1" t="str">
        <f t="shared" si="149"/>
        <v/>
      </c>
      <c r="C4761" s="1" t="str">
        <f>IF(I4761="","",IF(J4761="OUT","",IF(COUNTIF($A$2:A4761,A4761)=1,1,"")))</f>
        <v/>
      </c>
      <c r="D4761" s="1" t="str">
        <f>IF(I4761="","",IF(J4761="IN","",IF(COUNTIF($A$2:A4761,A4761)=1,1,"")))</f>
        <v/>
      </c>
      <c r="E4761" s="1" t="str">
        <f>IF(I4761="","",IF(J4761="OUT","",IF(COUNTIF(B$2:$B4761,B4761)=1,1,"")))</f>
        <v/>
      </c>
      <c r="F4761" s="1" t="str">
        <f>IF(I4761="","",IF(J4761="IN","",IF(COUNTIF($B$2:B4761,B4761)=1,1,"")))</f>
        <v/>
      </c>
      <c r="G4761" s="1" t="str">
        <f>IF(I4761="","",COUNTIF($K$1:K4761,K4761))</f>
        <v/>
      </c>
      <c r="H4761" s="1" t="str">
        <f>IF(I4761="","",COUNTIF($G$2:G4761,1))</f>
        <v/>
      </c>
    </row>
    <row r="4762" spans="1:8" x14ac:dyDescent="0.2">
      <c r="A4762" s="1" t="str">
        <f t="shared" si="148"/>
        <v/>
      </c>
      <c r="B4762" s="1" t="str">
        <f t="shared" si="149"/>
        <v/>
      </c>
      <c r="C4762" s="1" t="str">
        <f>IF(I4762="","",IF(J4762="OUT","",IF(COUNTIF($A$2:A4762,A4762)=1,1,"")))</f>
        <v/>
      </c>
      <c r="D4762" s="1" t="str">
        <f>IF(I4762="","",IF(J4762="IN","",IF(COUNTIF($A$2:A4762,A4762)=1,1,"")))</f>
        <v/>
      </c>
      <c r="E4762" s="1" t="str">
        <f>IF(I4762="","",IF(J4762="OUT","",IF(COUNTIF(B$2:$B4762,B4762)=1,1,"")))</f>
        <v/>
      </c>
      <c r="F4762" s="1" t="str">
        <f>IF(I4762="","",IF(J4762="IN","",IF(COUNTIF($B$2:B4762,B4762)=1,1,"")))</f>
        <v/>
      </c>
      <c r="G4762" s="1" t="str">
        <f>IF(I4762="","",COUNTIF($K$1:K4762,K4762))</f>
        <v/>
      </c>
      <c r="H4762" s="1" t="str">
        <f>IF(I4762="","",COUNTIF($G$2:G4762,1))</f>
        <v/>
      </c>
    </row>
    <row r="4763" spans="1:8" x14ac:dyDescent="0.2">
      <c r="A4763" s="1" t="str">
        <f t="shared" si="148"/>
        <v/>
      </c>
      <c r="B4763" s="1" t="str">
        <f t="shared" si="149"/>
        <v/>
      </c>
      <c r="C4763" s="1" t="str">
        <f>IF(I4763="","",IF(J4763="OUT","",IF(COUNTIF($A$2:A4763,A4763)=1,1,"")))</f>
        <v/>
      </c>
      <c r="D4763" s="1" t="str">
        <f>IF(I4763="","",IF(J4763="IN","",IF(COUNTIF($A$2:A4763,A4763)=1,1,"")))</f>
        <v/>
      </c>
      <c r="E4763" s="1" t="str">
        <f>IF(I4763="","",IF(J4763="OUT","",IF(COUNTIF(B$2:$B4763,B4763)=1,1,"")))</f>
        <v/>
      </c>
      <c r="F4763" s="1" t="str">
        <f>IF(I4763="","",IF(J4763="IN","",IF(COUNTIF($B$2:B4763,B4763)=1,1,"")))</f>
        <v/>
      </c>
      <c r="G4763" s="1" t="str">
        <f>IF(I4763="","",COUNTIF($K$1:K4763,K4763))</f>
        <v/>
      </c>
      <c r="H4763" s="1" t="str">
        <f>IF(I4763="","",COUNTIF($G$2:G4763,1))</f>
        <v/>
      </c>
    </row>
    <row r="4764" spans="1:8" x14ac:dyDescent="0.2">
      <c r="A4764" s="1" t="str">
        <f t="shared" si="148"/>
        <v/>
      </c>
      <c r="B4764" s="1" t="str">
        <f t="shared" si="149"/>
        <v/>
      </c>
      <c r="C4764" s="1" t="str">
        <f>IF(I4764="","",IF(J4764="OUT","",IF(COUNTIF($A$2:A4764,A4764)=1,1,"")))</f>
        <v/>
      </c>
      <c r="D4764" s="1" t="str">
        <f>IF(I4764="","",IF(J4764="IN","",IF(COUNTIF($A$2:A4764,A4764)=1,1,"")))</f>
        <v/>
      </c>
      <c r="E4764" s="1" t="str">
        <f>IF(I4764="","",IF(J4764="OUT","",IF(COUNTIF(B$2:$B4764,B4764)=1,1,"")))</f>
        <v/>
      </c>
      <c r="F4764" s="1" t="str">
        <f>IF(I4764="","",IF(J4764="IN","",IF(COUNTIF($B$2:B4764,B4764)=1,1,"")))</f>
        <v/>
      </c>
      <c r="G4764" s="1" t="str">
        <f>IF(I4764="","",COUNTIF($K$1:K4764,K4764))</f>
        <v/>
      </c>
      <c r="H4764" s="1" t="str">
        <f>IF(I4764="","",COUNTIF($G$2:G4764,1))</f>
        <v/>
      </c>
    </row>
    <row r="4765" spans="1:8" x14ac:dyDescent="0.2">
      <c r="A4765" s="1" t="str">
        <f t="shared" si="148"/>
        <v/>
      </c>
      <c r="B4765" s="1" t="str">
        <f t="shared" si="149"/>
        <v/>
      </c>
      <c r="C4765" s="1" t="str">
        <f>IF(I4765="","",IF(J4765="OUT","",IF(COUNTIF($A$2:A4765,A4765)=1,1,"")))</f>
        <v/>
      </c>
      <c r="D4765" s="1" t="str">
        <f>IF(I4765="","",IF(J4765="IN","",IF(COUNTIF($A$2:A4765,A4765)=1,1,"")))</f>
        <v/>
      </c>
      <c r="E4765" s="1" t="str">
        <f>IF(I4765="","",IF(J4765="OUT","",IF(COUNTIF(B$2:$B4765,B4765)=1,1,"")))</f>
        <v/>
      </c>
      <c r="F4765" s="1" t="str">
        <f>IF(I4765="","",IF(J4765="IN","",IF(COUNTIF($B$2:B4765,B4765)=1,1,"")))</f>
        <v/>
      </c>
      <c r="G4765" s="1" t="str">
        <f>IF(I4765="","",COUNTIF($K$1:K4765,K4765))</f>
        <v/>
      </c>
      <c r="H4765" s="1" t="str">
        <f>IF(I4765="","",COUNTIF($G$2:G4765,1))</f>
        <v/>
      </c>
    </row>
    <row r="4766" spans="1:8" x14ac:dyDescent="0.2">
      <c r="A4766" s="1" t="str">
        <f t="shared" si="148"/>
        <v/>
      </c>
      <c r="B4766" s="1" t="str">
        <f t="shared" si="149"/>
        <v/>
      </c>
      <c r="C4766" s="1" t="str">
        <f>IF(I4766="","",IF(J4766="OUT","",IF(COUNTIF($A$2:A4766,A4766)=1,1,"")))</f>
        <v/>
      </c>
      <c r="D4766" s="1" t="str">
        <f>IF(I4766="","",IF(J4766="IN","",IF(COUNTIF($A$2:A4766,A4766)=1,1,"")))</f>
        <v/>
      </c>
      <c r="E4766" s="1" t="str">
        <f>IF(I4766="","",IF(J4766="OUT","",IF(COUNTIF(B$2:$B4766,B4766)=1,1,"")))</f>
        <v/>
      </c>
      <c r="F4766" s="1" t="str">
        <f>IF(I4766="","",IF(J4766="IN","",IF(COUNTIF($B$2:B4766,B4766)=1,1,"")))</f>
        <v/>
      </c>
      <c r="G4766" s="1" t="str">
        <f>IF(I4766="","",COUNTIF($K$1:K4766,K4766))</f>
        <v/>
      </c>
      <c r="H4766" s="1" t="str">
        <f>IF(I4766="","",COUNTIF($G$2:G4766,1))</f>
        <v/>
      </c>
    </row>
    <row r="4767" spans="1:8" x14ac:dyDescent="0.2">
      <c r="A4767" s="1" t="str">
        <f t="shared" si="148"/>
        <v/>
      </c>
      <c r="B4767" s="1" t="str">
        <f t="shared" si="149"/>
        <v/>
      </c>
      <c r="C4767" s="1" t="str">
        <f>IF(I4767="","",IF(J4767="OUT","",IF(COUNTIF($A$2:A4767,A4767)=1,1,"")))</f>
        <v/>
      </c>
      <c r="D4767" s="1" t="str">
        <f>IF(I4767="","",IF(J4767="IN","",IF(COUNTIF($A$2:A4767,A4767)=1,1,"")))</f>
        <v/>
      </c>
      <c r="E4767" s="1" t="str">
        <f>IF(I4767="","",IF(J4767="OUT","",IF(COUNTIF(B$2:$B4767,B4767)=1,1,"")))</f>
        <v/>
      </c>
      <c r="F4767" s="1" t="str">
        <f>IF(I4767="","",IF(J4767="IN","",IF(COUNTIF($B$2:B4767,B4767)=1,1,"")))</f>
        <v/>
      </c>
      <c r="G4767" s="1" t="str">
        <f>IF(I4767="","",COUNTIF($K$1:K4767,K4767))</f>
        <v/>
      </c>
      <c r="H4767" s="1" t="str">
        <f>IF(I4767="","",COUNTIF($G$2:G4767,1))</f>
        <v/>
      </c>
    </row>
    <row r="4768" spans="1:8" x14ac:dyDescent="0.2">
      <c r="A4768" s="1" t="str">
        <f t="shared" si="148"/>
        <v/>
      </c>
      <c r="B4768" s="1" t="str">
        <f t="shared" si="149"/>
        <v/>
      </c>
      <c r="C4768" s="1" t="str">
        <f>IF(I4768="","",IF(J4768="OUT","",IF(COUNTIF($A$2:A4768,A4768)=1,1,"")))</f>
        <v/>
      </c>
      <c r="D4768" s="1" t="str">
        <f>IF(I4768="","",IF(J4768="IN","",IF(COUNTIF($A$2:A4768,A4768)=1,1,"")))</f>
        <v/>
      </c>
      <c r="E4768" s="1" t="str">
        <f>IF(I4768="","",IF(J4768="OUT","",IF(COUNTIF(B$2:$B4768,B4768)=1,1,"")))</f>
        <v/>
      </c>
      <c r="F4768" s="1" t="str">
        <f>IF(I4768="","",IF(J4768="IN","",IF(COUNTIF($B$2:B4768,B4768)=1,1,"")))</f>
        <v/>
      </c>
      <c r="G4768" s="1" t="str">
        <f>IF(I4768="","",COUNTIF($K$1:K4768,K4768))</f>
        <v/>
      </c>
      <c r="H4768" s="1" t="str">
        <f>IF(I4768="","",COUNTIF($G$2:G4768,1))</f>
        <v/>
      </c>
    </row>
    <row r="4769" spans="1:8" x14ac:dyDescent="0.2">
      <c r="A4769" s="1" t="str">
        <f t="shared" si="148"/>
        <v/>
      </c>
      <c r="B4769" s="1" t="str">
        <f t="shared" si="149"/>
        <v/>
      </c>
      <c r="C4769" s="1" t="str">
        <f>IF(I4769="","",IF(J4769="OUT","",IF(COUNTIF($A$2:A4769,A4769)=1,1,"")))</f>
        <v/>
      </c>
      <c r="D4769" s="1" t="str">
        <f>IF(I4769="","",IF(J4769="IN","",IF(COUNTIF($A$2:A4769,A4769)=1,1,"")))</f>
        <v/>
      </c>
      <c r="E4769" s="1" t="str">
        <f>IF(I4769="","",IF(J4769="OUT","",IF(COUNTIF(B$2:$B4769,B4769)=1,1,"")))</f>
        <v/>
      </c>
      <c r="F4769" s="1" t="str">
        <f>IF(I4769="","",IF(J4769="IN","",IF(COUNTIF($B$2:B4769,B4769)=1,1,"")))</f>
        <v/>
      </c>
      <c r="G4769" s="1" t="str">
        <f>IF(I4769="","",COUNTIF($K$1:K4769,K4769))</f>
        <v/>
      </c>
      <c r="H4769" s="1" t="str">
        <f>IF(I4769="","",COUNTIF($G$2:G4769,1))</f>
        <v/>
      </c>
    </row>
    <row r="4770" spans="1:8" x14ac:dyDescent="0.2">
      <c r="A4770" s="1" t="str">
        <f t="shared" si="148"/>
        <v/>
      </c>
      <c r="B4770" s="1" t="str">
        <f t="shared" si="149"/>
        <v/>
      </c>
      <c r="C4770" s="1" t="str">
        <f>IF(I4770="","",IF(J4770="OUT","",IF(COUNTIF($A$2:A4770,A4770)=1,1,"")))</f>
        <v/>
      </c>
      <c r="D4770" s="1" t="str">
        <f>IF(I4770="","",IF(J4770="IN","",IF(COUNTIF($A$2:A4770,A4770)=1,1,"")))</f>
        <v/>
      </c>
      <c r="E4770" s="1" t="str">
        <f>IF(I4770="","",IF(J4770="OUT","",IF(COUNTIF(B$2:$B4770,B4770)=1,1,"")))</f>
        <v/>
      </c>
      <c r="F4770" s="1" t="str">
        <f>IF(I4770="","",IF(J4770="IN","",IF(COUNTIF($B$2:B4770,B4770)=1,1,"")))</f>
        <v/>
      </c>
      <c r="G4770" s="1" t="str">
        <f>IF(I4770="","",COUNTIF($K$1:K4770,K4770))</f>
        <v/>
      </c>
      <c r="H4770" s="1" t="str">
        <f>IF(I4770="","",COUNTIF($G$2:G4770,1))</f>
        <v/>
      </c>
    </row>
    <row r="4771" spans="1:8" x14ac:dyDescent="0.2">
      <c r="A4771" s="1" t="str">
        <f t="shared" si="148"/>
        <v/>
      </c>
      <c r="B4771" s="1" t="str">
        <f t="shared" si="149"/>
        <v/>
      </c>
      <c r="C4771" s="1" t="str">
        <f>IF(I4771="","",IF(J4771="OUT","",IF(COUNTIF($A$2:A4771,A4771)=1,1,"")))</f>
        <v/>
      </c>
      <c r="D4771" s="1" t="str">
        <f>IF(I4771="","",IF(J4771="IN","",IF(COUNTIF($A$2:A4771,A4771)=1,1,"")))</f>
        <v/>
      </c>
      <c r="E4771" s="1" t="str">
        <f>IF(I4771="","",IF(J4771="OUT","",IF(COUNTIF(B$2:$B4771,B4771)=1,1,"")))</f>
        <v/>
      </c>
      <c r="F4771" s="1" t="str">
        <f>IF(I4771="","",IF(J4771="IN","",IF(COUNTIF($B$2:B4771,B4771)=1,1,"")))</f>
        <v/>
      </c>
      <c r="G4771" s="1" t="str">
        <f>IF(I4771="","",COUNTIF($K$1:K4771,K4771))</f>
        <v/>
      </c>
      <c r="H4771" s="1" t="str">
        <f>IF(I4771="","",COUNTIF($G$2:G4771,1))</f>
        <v/>
      </c>
    </row>
    <row r="4772" spans="1:8" x14ac:dyDescent="0.2">
      <c r="A4772" s="1" t="str">
        <f t="shared" ref="A4772:A4835" si="150">IF(I4772="","",L4772&amp;"-"&amp;K4772&amp;"-"&amp;I4772&amp;"-"&amp;J4772)</f>
        <v/>
      </c>
      <c r="B4772" s="1" t="str">
        <f t="shared" ref="B4772:B4835" si="151">IF(I4772="","",L4772&amp;"-"&amp;K4772&amp;"-"&amp;J4772)</f>
        <v/>
      </c>
      <c r="C4772" s="1" t="str">
        <f>IF(I4772="","",IF(J4772="OUT","",IF(COUNTIF($A$2:A4772,A4772)=1,1,"")))</f>
        <v/>
      </c>
      <c r="D4772" s="1" t="str">
        <f>IF(I4772="","",IF(J4772="IN","",IF(COUNTIF($A$2:A4772,A4772)=1,1,"")))</f>
        <v/>
      </c>
      <c r="E4772" s="1" t="str">
        <f>IF(I4772="","",IF(J4772="OUT","",IF(COUNTIF(B$2:$B4772,B4772)=1,1,"")))</f>
        <v/>
      </c>
      <c r="F4772" s="1" t="str">
        <f>IF(I4772="","",IF(J4772="IN","",IF(COUNTIF($B$2:B4772,B4772)=1,1,"")))</f>
        <v/>
      </c>
      <c r="G4772" s="1" t="str">
        <f>IF(I4772="","",COUNTIF($K$1:K4772,K4772))</f>
        <v/>
      </c>
      <c r="H4772" s="1" t="str">
        <f>IF(I4772="","",COUNTIF($G$2:G4772,1))</f>
        <v/>
      </c>
    </row>
    <row r="4773" spans="1:8" x14ac:dyDescent="0.2">
      <c r="A4773" s="1" t="str">
        <f t="shared" si="150"/>
        <v/>
      </c>
      <c r="B4773" s="1" t="str">
        <f t="shared" si="151"/>
        <v/>
      </c>
      <c r="C4773" s="1" t="str">
        <f>IF(I4773="","",IF(J4773="OUT","",IF(COUNTIF($A$2:A4773,A4773)=1,1,"")))</f>
        <v/>
      </c>
      <c r="D4773" s="1" t="str">
        <f>IF(I4773="","",IF(J4773="IN","",IF(COUNTIF($A$2:A4773,A4773)=1,1,"")))</f>
        <v/>
      </c>
      <c r="E4773" s="1" t="str">
        <f>IF(I4773="","",IF(J4773="OUT","",IF(COUNTIF(B$2:$B4773,B4773)=1,1,"")))</f>
        <v/>
      </c>
      <c r="F4773" s="1" t="str">
        <f>IF(I4773="","",IF(J4773="IN","",IF(COUNTIF($B$2:B4773,B4773)=1,1,"")))</f>
        <v/>
      </c>
      <c r="G4773" s="1" t="str">
        <f>IF(I4773="","",COUNTIF($K$1:K4773,K4773))</f>
        <v/>
      </c>
      <c r="H4773" s="1" t="str">
        <f>IF(I4773="","",COUNTIF($G$2:G4773,1))</f>
        <v/>
      </c>
    </row>
    <row r="4774" spans="1:8" x14ac:dyDescent="0.2">
      <c r="A4774" s="1" t="str">
        <f t="shared" si="150"/>
        <v/>
      </c>
      <c r="B4774" s="1" t="str">
        <f t="shared" si="151"/>
        <v/>
      </c>
      <c r="C4774" s="1" t="str">
        <f>IF(I4774="","",IF(J4774="OUT","",IF(COUNTIF($A$2:A4774,A4774)=1,1,"")))</f>
        <v/>
      </c>
      <c r="D4774" s="1" t="str">
        <f>IF(I4774="","",IF(J4774="IN","",IF(COUNTIF($A$2:A4774,A4774)=1,1,"")))</f>
        <v/>
      </c>
      <c r="E4774" s="1" t="str">
        <f>IF(I4774="","",IF(J4774="OUT","",IF(COUNTIF(B$2:$B4774,B4774)=1,1,"")))</f>
        <v/>
      </c>
      <c r="F4774" s="1" t="str">
        <f>IF(I4774="","",IF(J4774="IN","",IF(COUNTIF($B$2:B4774,B4774)=1,1,"")))</f>
        <v/>
      </c>
      <c r="G4774" s="1" t="str">
        <f>IF(I4774="","",COUNTIF($K$1:K4774,K4774))</f>
        <v/>
      </c>
      <c r="H4774" s="1" t="str">
        <f>IF(I4774="","",COUNTIF($G$2:G4774,1))</f>
        <v/>
      </c>
    </row>
    <row r="4775" spans="1:8" x14ac:dyDescent="0.2">
      <c r="A4775" s="1" t="str">
        <f t="shared" si="150"/>
        <v/>
      </c>
      <c r="B4775" s="1" t="str">
        <f t="shared" si="151"/>
        <v/>
      </c>
      <c r="C4775" s="1" t="str">
        <f>IF(I4775="","",IF(J4775="OUT","",IF(COUNTIF($A$2:A4775,A4775)=1,1,"")))</f>
        <v/>
      </c>
      <c r="D4775" s="1" t="str">
        <f>IF(I4775="","",IF(J4775="IN","",IF(COUNTIF($A$2:A4775,A4775)=1,1,"")))</f>
        <v/>
      </c>
      <c r="E4775" s="1" t="str">
        <f>IF(I4775="","",IF(J4775="OUT","",IF(COUNTIF(B$2:$B4775,B4775)=1,1,"")))</f>
        <v/>
      </c>
      <c r="F4775" s="1" t="str">
        <f>IF(I4775="","",IF(J4775="IN","",IF(COUNTIF($B$2:B4775,B4775)=1,1,"")))</f>
        <v/>
      </c>
      <c r="G4775" s="1" t="str">
        <f>IF(I4775="","",COUNTIF($K$1:K4775,K4775))</f>
        <v/>
      </c>
      <c r="H4775" s="1" t="str">
        <f>IF(I4775="","",COUNTIF($G$2:G4775,1))</f>
        <v/>
      </c>
    </row>
    <row r="4776" spans="1:8" x14ac:dyDescent="0.2">
      <c r="A4776" s="1" t="str">
        <f t="shared" si="150"/>
        <v/>
      </c>
      <c r="B4776" s="1" t="str">
        <f t="shared" si="151"/>
        <v/>
      </c>
      <c r="C4776" s="1" t="str">
        <f>IF(I4776="","",IF(J4776="OUT","",IF(COUNTIF($A$2:A4776,A4776)=1,1,"")))</f>
        <v/>
      </c>
      <c r="D4776" s="1" t="str">
        <f>IF(I4776="","",IF(J4776="IN","",IF(COUNTIF($A$2:A4776,A4776)=1,1,"")))</f>
        <v/>
      </c>
      <c r="E4776" s="1" t="str">
        <f>IF(I4776="","",IF(J4776="OUT","",IF(COUNTIF(B$2:$B4776,B4776)=1,1,"")))</f>
        <v/>
      </c>
      <c r="F4776" s="1" t="str">
        <f>IF(I4776="","",IF(J4776="IN","",IF(COUNTIF($B$2:B4776,B4776)=1,1,"")))</f>
        <v/>
      </c>
      <c r="G4776" s="1" t="str">
        <f>IF(I4776="","",COUNTIF($K$1:K4776,K4776))</f>
        <v/>
      </c>
      <c r="H4776" s="1" t="str">
        <f>IF(I4776="","",COUNTIF($G$2:G4776,1))</f>
        <v/>
      </c>
    </row>
    <row r="4777" spans="1:8" x14ac:dyDescent="0.2">
      <c r="A4777" s="1" t="str">
        <f t="shared" si="150"/>
        <v/>
      </c>
      <c r="B4777" s="1" t="str">
        <f t="shared" si="151"/>
        <v/>
      </c>
      <c r="C4777" s="1" t="str">
        <f>IF(I4777="","",IF(J4777="OUT","",IF(COUNTIF($A$2:A4777,A4777)=1,1,"")))</f>
        <v/>
      </c>
      <c r="D4777" s="1" t="str">
        <f>IF(I4777="","",IF(J4777="IN","",IF(COUNTIF($A$2:A4777,A4777)=1,1,"")))</f>
        <v/>
      </c>
      <c r="E4777" s="1" t="str">
        <f>IF(I4777="","",IF(J4777="OUT","",IF(COUNTIF(B$2:$B4777,B4777)=1,1,"")))</f>
        <v/>
      </c>
      <c r="F4777" s="1" t="str">
        <f>IF(I4777="","",IF(J4777="IN","",IF(COUNTIF($B$2:B4777,B4777)=1,1,"")))</f>
        <v/>
      </c>
      <c r="G4777" s="1" t="str">
        <f>IF(I4777="","",COUNTIF($K$1:K4777,K4777))</f>
        <v/>
      </c>
      <c r="H4777" s="1" t="str">
        <f>IF(I4777="","",COUNTIF($G$2:G4777,1))</f>
        <v/>
      </c>
    </row>
    <row r="4778" spans="1:8" x14ac:dyDescent="0.2">
      <c r="A4778" s="1" t="str">
        <f t="shared" si="150"/>
        <v/>
      </c>
      <c r="B4778" s="1" t="str">
        <f t="shared" si="151"/>
        <v/>
      </c>
      <c r="C4778" s="1" t="str">
        <f>IF(I4778="","",IF(J4778="OUT","",IF(COUNTIF($A$2:A4778,A4778)=1,1,"")))</f>
        <v/>
      </c>
      <c r="D4778" s="1" t="str">
        <f>IF(I4778="","",IF(J4778="IN","",IF(COUNTIF($A$2:A4778,A4778)=1,1,"")))</f>
        <v/>
      </c>
      <c r="E4778" s="1" t="str">
        <f>IF(I4778="","",IF(J4778="OUT","",IF(COUNTIF(B$2:$B4778,B4778)=1,1,"")))</f>
        <v/>
      </c>
      <c r="F4778" s="1" t="str">
        <f>IF(I4778="","",IF(J4778="IN","",IF(COUNTIF($B$2:B4778,B4778)=1,1,"")))</f>
        <v/>
      </c>
      <c r="G4778" s="1" t="str">
        <f>IF(I4778="","",COUNTIF($K$1:K4778,K4778))</f>
        <v/>
      </c>
      <c r="H4778" s="1" t="str">
        <f>IF(I4778="","",COUNTIF($G$2:G4778,1))</f>
        <v/>
      </c>
    </row>
    <row r="4779" spans="1:8" x14ac:dyDescent="0.2">
      <c r="A4779" s="1" t="str">
        <f t="shared" si="150"/>
        <v/>
      </c>
      <c r="B4779" s="1" t="str">
        <f t="shared" si="151"/>
        <v/>
      </c>
      <c r="C4779" s="1" t="str">
        <f>IF(I4779="","",IF(J4779="OUT","",IF(COUNTIF($A$2:A4779,A4779)=1,1,"")))</f>
        <v/>
      </c>
      <c r="D4779" s="1" t="str">
        <f>IF(I4779="","",IF(J4779="IN","",IF(COUNTIF($A$2:A4779,A4779)=1,1,"")))</f>
        <v/>
      </c>
      <c r="E4779" s="1" t="str">
        <f>IF(I4779="","",IF(J4779="OUT","",IF(COUNTIF(B$2:$B4779,B4779)=1,1,"")))</f>
        <v/>
      </c>
      <c r="F4779" s="1" t="str">
        <f>IF(I4779="","",IF(J4779="IN","",IF(COUNTIF($B$2:B4779,B4779)=1,1,"")))</f>
        <v/>
      </c>
      <c r="G4779" s="1" t="str">
        <f>IF(I4779="","",COUNTIF($K$1:K4779,K4779))</f>
        <v/>
      </c>
      <c r="H4779" s="1" t="str">
        <f>IF(I4779="","",COUNTIF($G$2:G4779,1))</f>
        <v/>
      </c>
    </row>
    <row r="4780" spans="1:8" x14ac:dyDescent="0.2">
      <c r="A4780" s="1" t="str">
        <f t="shared" si="150"/>
        <v/>
      </c>
      <c r="B4780" s="1" t="str">
        <f t="shared" si="151"/>
        <v/>
      </c>
      <c r="C4780" s="1" t="str">
        <f>IF(I4780="","",IF(J4780="OUT","",IF(COUNTIF($A$2:A4780,A4780)=1,1,"")))</f>
        <v/>
      </c>
      <c r="D4780" s="1" t="str">
        <f>IF(I4780="","",IF(J4780="IN","",IF(COUNTIF($A$2:A4780,A4780)=1,1,"")))</f>
        <v/>
      </c>
      <c r="E4780" s="1" t="str">
        <f>IF(I4780="","",IF(J4780="OUT","",IF(COUNTIF(B$2:$B4780,B4780)=1,1,"")))</f>
        <v/>
      </c>
      <c r="F4780" s="1" t="str">
        <f>IF(I4780="","",IF(J4780="IN","",IF(COUNTIF($B$2:B4780,B4780)=1,1,"")))</f>
        <v/>
      </c>
      <c r="G4780" s="1" t="str">
        <f>IF(I4780="","",COUNTIF($K$1:K4780,K4780))</f>
        <v/>
      </c>
      <c r="H4780" s="1" t="str">
        <f>IF(I4780="","",COUNTIF($G$2:G4780,1))</f>
        <v/>
      </c>
    </row>
    <row r="4781" spans="1:8" x14ac:dyDescent="0.2">
      <c r="A4781" s="1" t="str">
        <f t="shared" si="150"/>
        <v/>
      </c>
      <c r="B4781" s="1" t="str">
        <f t="shared" si="151"/>
        <v/>
      </c>
      <c r="C4781" s="1" t="str">
        <f>IF(I4781="","",IF(J4781="OUT","",IF(COUNTIF($A$2:A4781,A4781)=1,1,"")))</f>
        <v/>
      </c>
      <c r="D4781" s="1" t="str">
        <f>IF(I4781="","",IF(J4781="IN","",IF(COUNTIF($A$2:A4781,A4781)=1,1,"")))</f>
        <v/>
      </c>
      <c r="E4781" s="1" t="str">
        <f>IF(I4781="","",IF(J4781="OUT","",IF(COUNTIF(B$2:$B4781,B4781)=1,1,"")))</f>
        <v/>
      </c>
      <c r="F4781" s="1" t="str">
        <f>IF(I4781="","",IF(J4781="IN","",IF(COUNTIF($B$2:B4781,B4781)=1,1,"")))</f>
        <v/>
      </c>
      <c r="G4781" s="1" t="str">
        <f>IF(I4781="","",COUNTIF($K$1:K4781,K4781))</f>
        <v/>
      </c>
      <c r="H4781" s="1" t="str">
        <f>IF(I4781="","",COUNTIF($G$2:G4781,1))</f>
        <v/>
      </c>
    </row>
    <row r="4782" spans="1:8" x14ac:dyDescent="0.2">
      <c r="A4782" s="1" t="str">
        <f t="shared" si="150"/>
        <v/>
      </c>
      <c r="B4782" s="1" t="str">
        <f t="shared" si="151"/>
        <v/>
      </c>
      <c r="C4782" s="1" t="str">
        <f>IF(I4782="","",IF(J4782="OUT","",IF(COUNTIF($A$2:A4782,A4782)=1,1,"")))</f>
        <v/>
      </c>
      <c r="D4782" s="1" t="str">
        <f>IF(I4782="","",IF(J4782="IN","",IF(COUNTIF($A$2:A4782,A4782)=1,1,"")))</f>
        <v/>
      </c>
      <c r="E4782" s="1" t="str">
        <f>IF(I4782="","",IF(J4782="OUT","",IF(COUNTIF(B$2:$B4782,B4782)=1,1,"")))</f>
        <v/>
      </c>
      <c r="F4782" s="1" t="str">
        <f>IF(I4782="","",IF(J4782="IN","",IF(COUNTIF($B$2:B4782,B4782)=1,1,"")))</f>
        <v/>
      </c>
      <c r="G4782" s="1" t="str">
        <f>IF(I4782="","",COUNTIF($K$1:K4782,K4782))</f>
        <v/>
      </c>
      <c r="H4782" s="1" t="str">
        <f>IF(I4782="","",COUNTIF($G$2:G4782,1))</f>
        <v/>
      </c>
    </row>
    <row r="4783" spans="1:8" x14ac:dyDescent="0.2">
      <c r="A4783" s="1" t="str">
        <f t="shared" si="150"/>
        <v/>
      </c>
      <c r="B4783" s="1" t="str">
        <f t="shared" si="151"/>
        <v/>
      </c>
      <c r="C4783" s="1" t="str">
        <f>IF(I4783="","",IF(J4783="OUT","",IF(COUNTIF($A$2:A4783,A4783)=1,1,"")))</f>
        <v/>
      </c>
      <c r="D4783" s="1" t="str">
        <f>IF(I4783="","",IF(J4783="IN","",IF(COUNTIF($A$2:A4783,A4783)=1,1,"")))</f>
        <v/>
      </c>
      <c r="E4783" s="1" t="str">
        <f>IF(I4783="","",IF(J4783="OUT","",IF(COUNTIF(B$2:$B4783,B4783)=1,1,"")))</f>
        <v/>
      </c>
      <c r="F4783" s="1" t="str">
        <f>IF(I4783="","",IF(J4783="IN","",IF(COUNTIF($B$2:B4783,B4783)=1,1,"")))</f>
        <v/>
      </c>
      <c r="G4783" s="1" t="str">
        <f>IF(I4783="","",COUNTIF($K$1:K4783,K4783))</f>
        <v/>
      </c>
      <c r="H4783" s="1" t="str">
        <f>IF(I4783="","",COUNTIF($G$2:G4783,1))</f>
        <v/>
      </c>
    </row>
    <row r="4784" spans="1:8" x14ac:dyDescent="0.2">
      <c r="A4784" s="1" t="str">
        <f t="shared" si="150"/>
        <v/>
      </c>
      <c r="B4784" s="1" t="str">
        <f t="shared" si="151"/>
        <v/>
      </c>
      <c r="C4784" s="1" t="str">
        <f>IF(I4784="","",IF(J4784="OUT","",IF(COUNTIF($A$2:A4784,A4784)=1,1,"")))</f>
        <v/>
      </c>
      <c r="D4784" s="1" t="str">
        <f>IF(I4784="","",IF(J4784="IN","",IF(COUNTIF($A$2:A4784,A4784)=1,1,"")))</f>
        <v/>
      </c>
      <c r="E4784" s="1" t="str">
        <f>IF(I4784="","",IF(J4784="OUT","",IF(COUNTIF(B$2:$B4784,B4784)=1,1,"")))</f>
        <v/>
      </c>
      <c r="F4784" s="1" t="str">
        <f>IF(I4784="","",IF(J4784="IN","",IF(COUNTIF($B$2:B4784,B4784)=1,1,"")))</f>
        <v/>
      </c>
      <c r="G4784" s="1" t="str">
        <f>IF(I4784="","",COUNTIF($K$1:K4784,K4784))</f>
        <v/>
      </c>
      <c r="H4784" s="1" t="str">
        <f>IF(I4784="","",COUNTIF($G$2:G4784,1))</f>
        <v/>
      </c>
    </row>
    <row r="4785" spans="1:8" x14ac:dyDescent="0.2">
      <c r="A4785" s="1" t="str">
        <f t="shared" si="150"/>
        <v/>
      </c>
      <c r="B4785" s="1" t="str">
        <f t="shared" si="151"/>
        <v/>
      </c>
      <c r="C4785" s="1" t="str">
        <f>IF(I4785="","",IF(J4785="OUT","",IF(COUNTIF($A$2:A4785,A4785)=1,1,"")))</f>
        <v/>
      </c>
      <c r="D4785" s="1" t="str">
        <f>IF(I4785="","",IF(J4785="IN","",IF(COUNTIF($A$2:A4785,A4785)=1,1,"")))</f>
        <v/>
      </c>
      <c r="E4785" s="1" t="str">
        <f>IF(I4785="","",IF(J4785="OUT","",IF(COUNTIF(B$2:$B4785,B4785)=1,1,"")))</f>
        <v/>
      </c>
      <c r="F4785" s="1" t="str">
        <f>IF(I4785="","",IF(J4785="IN","",IF(COUNTIF($B$2:B4785,B4785)=1,1,"")))</f>
        <v/>
      </c>
      <c r="G4785" s="1" t="str">
        <f>IF(I4785="","",COUNTIF($K$1:K4785,K4785))</f>
        <v/>
      </c>
      <c r="H4785" s="1" t="str">
        <f>IF(I4785="","",COUNTIF($G$2:G4785,1))</f>
        <v/>
      </c>
    </row>
    <row r="4786" spans="1:8" x14ac:dyDescent="0.2">
      <c r="A4786" s="1" t="str">
        <f t="shared" si="150"/>
        <v/>
      </c>
      <c r="B4786" s="1" t="str">
        <f t="shared" si="151"/>
        <v/>
      </c>
      <c r="C4786" s="1" t="str">
        <f>IF(I4786="","",IF(J4786="OUT","",IF(COUNTIF($A$2:A4786,A4786)=1,1,"")))</f>
        <v/>
      </c>
      <c r="D4786" s="1" t="str">
        <f>IF(I4786="","",IF(J4786="IN","",IF(COUNTIF($A$2:A4786,A4786)=1,1,"")))</f>
        <v/>
      </c>
      <c r="E4786" s="1" t="str">
        <f>IF(I4786="","",IF(J4786="OUT","",IF(COUNTIF(B$2:$B4786,B4786)=1,1,"")))</f>
        <v/>
      </c>
      <c r="F4786" s="1" t="str">
        <f>IF(I4786="","",IF(J4786="IN","",IF(COUNTIF($B$2:B4786,B4786)=1,1,"")))</f>
        <v/>
      </c>
      <c r="G4786" s="1" t="str">
        <f>IF(I4786="","",COUNTIF($K$1:K4786,K4786))</f>
        <v/>
      </c>
      <c r="H4786" s="1" t="str">
        <f>IF(I4786="","",COUNTIF($G$2:G4786,1))</f>
        <v/>
      </c>
    </row>
    <row r="4787" spans="1:8" x14ac:dyDescent="0.2">
      <c r="A4787" s="1" t="str">
        <f t="shared" si="150"/>
        <v/>
      </c>
      <c r="B4787" s="1" t="str">
        <f t="shared" si="151"/>
        <v/>
      </c>
      <c r="C4787" s="1" t="str">
        <f>IF(I4787="","",IF(J4787="OUT","",IF(COUNTIF($A$2:A4787,A4787)=1,1,"")))</f>
        <v/>
      </c>
      <c r="D4787" s="1" t="str">
        <f>IF(I4787="","",IF(J4787="IN","",IF(COUNTIF($A$2:A4787,A4787)=1,1,"")))</f>
        <v/>
      </c>
      <c r="E4787" s="1" t="str">
        <f>IF(I4787="","",IF(J4787="OUT","",IF(COUNTIF(B$2:$B4787,B4787)=1,1,"")))</f>
        <v/>
      </c>
      <c r="F4787" s="1" t="str">
        <f>IF(I4787="","",IF(J4787="IN","",IF(COUNTIF($B$2:B4787,B4787)=1,1,"")))</f>
        <v/>
      </c>
      <c r="G4787" s="1" t="str">
        <f>IF(I4787="","",COUNTIF($K$1:K4787,K4787))</f>
        <v/>
      </c>
      <c r="H4787" s="1" t="str">
        <f>IF(I4787="","",COUNTIF($G$2:G4787,1))</f>
        <v/>
      </c>
    </row>
    <row r="4788" spans="1:8" x14ac:dyDescent="0.2">
      <c r="A4788" s="1" t="str">
        <f t="shared" si="150"/>
        <v/>
      </c>
      <c r="B4788" s="1" t="str">
        <f t="shared" si="151"/>
        <v/>
      </c>
      <c r="C4788" s="1" t="str">
        <f>IF(I4788="","",IF(J4788="OUT","",IF(COUNTIF($A$2:A4788,A4788)=1,1,"")))</f>
        <v/>
      </c>
      <c r="D4788" s="1" t="str">
        <f>IF(I4788="","",IF(J4788="IN","",IF(COUNTIF($A$2:A4788,A4788)=1,1,"")))</f>
        <v/>
      </c>
      <c r="E4788" s="1" t="str">
        <f>IF(I4788="","",IF(J4788="OUT","",IF(COUNTIF(B$2:$B4788,B4788)=1,1,"")))</f>
        <v/>
      </c>
      <c r="F4788" s="1" t="str">
        <f>IF(I4788="","",IF(J4788="IN","",IF(COUNTIF($B$2:B4788,B4788)=1,1,"")))</f>
        <v/>
      </c>
      <c r="G4788" s="1" t="str">
        <f>IF(I4788="","",COUNTIF($K$1:K4788,K4788))</f>
        <v/>
      </c>
      <c r="H4788" s="1" t="str">
        <f>IF(I4788="","",COUNTIF($G$2:G4788,1))</f>
        <v/>
      </c>
    </row>
    <row r="4789" spans="1:8" x14ac:dyDescent="0.2">
      <c r="A4789" s="1" t="str">
        <f t="shared" si="150"/>
        <v/>
      </c>
      <c r="B4789" s="1" t="str">
        <f t="shared" si="151"/>
        <v/>
      </c>
      <c r="C4789" s="1" t="str">
        <f>IF(I4789="","",IF(J4789="OUT","",IF(COUNTIF($A$2:A4789,A4789)=1,1,"")))</f>
        <v/>
      </c>
      <c r="D4789" s="1" t="str">
        <f>IF(I4789="","",IF(J4789="IN","",IF(COUNTIF($A$2:A4789,A4789)=1,1,"")))</f>
        <v/>
      </c>
      <c r="E4789" s="1" t="str">
        <f>IF(I4789="","",IF(J4789="OUT","",IF(COUNTIF(B$2:$B4789,B4789)=1,1,"")))</f>
        <v/>
      </c>
      <c r="F4789" s="1" t="str">
        <f>IF(I4789="","",IF(J4789="IN","",IF(COUNTIF($B$2:B4789,B4789)=1,1,"")))</f>
        <v/>
      </c>
      <c r="G4789" s="1" t="str">
        <f>IF(I4789="","",COUNTIF($K$1:K4789,K4789))</f>
        <v/>
      </c>
      <c r="H4789" s="1" t="str">
        <f>IF(I4789="","",COUNTIF($G$2:G4789,1))</f>
        <v/>
      </c>
    </row>
    <row r="4790" spans="1:8" x14ac:dyDescent="0.2">
      <c r="A4790" s="1" t="str">
        <f t="shared" si="150"/>
        <v/>
      </c>
      <c r="B4790" s="1" t="str">
        <f t="shared" si="151"/>
        <v/>
      </c>
      <c r="C4790" s="1" t="str">
        <f>IF(I4790="","",IF(J4790="OUT","",IF(COUNTIF($A$2:A4790,A4790)=1,1,"")))</f>
        <v/>
      </c>
      <c r="D4790" s="1" t="str">
        <f>IF(I4790="","",IF(J4790="IN","",IF(COUNTIF($A$2:A4790,A4790)=1,1,"")))</f>
        <v/>
      </c>
      <c r="E4790" s="1" t="str">
        <f>IF(I4790="","",IF(J4790="OUT","",IF(COUNTIF(B$2:$B4790,B4790)=1,1,"")))</f>
        <v/>
      </c>
      <c r="F4790" s="1" t="str">
        <f>IF(I4790="","",IF(J4790="IN","",IF(COUNTIF($B$2:B4790,B4790)=1,1,"")))</f>
        <v/>
      </c>
      <c r="G4790" s="1" t="str">
        <f>IF(I4790="","",COUNTIF($K$1:K4790,K4790))</f>
        <v/>
      </c>
      <c r="H4790" s="1" t="str">
        <f>IF(I4790="","",COUNTIF($G$2:G4790,1))</f>
        <v/>
      </c>
    </row>
    <row r="4791" spans="1:8" x14ac:dyDescent="0.2">
      <c r="A4791" s="1" t="str">
        <f t="shared" si="150"/>
        <v/>
      </c>
      <c r="B4791" s="1" t="str">
        <f t="shared" si="151"/>
        <v/>
      </c>
      <c r="C4791" s="1" t="str">
        <f>IF(I4791="","",IF(J4791="OUT","",IF(COUNTIF($A$2:A4791,A4791)=1,1,"")))</f>
        <v/>
      </c>
      <c r="D4791" s="1" t="str">
        <f>IF(I4791="","",IF(J4791="IN","",IF(COUNTIF($A$2:A4791,A4791)=1,1,"")))</f>
        <v/>
      </c>
      <c r="E4791" s="1" t="str">
        <f>IF(I4791="","",IF(J4791="OUT","",IF(COUNTIF(B$2:$B4791,B4791)=1,1,"")))</f>
        <v/>
      </c>
      <c r="F4791" s="1" t="str">
        <f>IF(I4791="","",IF(J4791="IN","",IF(COUNTIF($B$2:B4791,B4791)=1,1,"")))</f>
        <v/>
      </c>
      <c r="G4791" s="1" t="str">
        <f>IF(I4791="","",COUNTIF($K$1:K4791,K4791))</f>
        <v/>
      </c>
      <c r="H4791" s="1" t="str">
        <f>IF(I4791="","",COUNTIF($G$2:G4791,1))</f>
        <v/>
      </c>
    </row>
    <row r="4792" spans="1:8" x14ac:dyDescent="0.2">
      <c r="A4792" s="1" t="str">
        <f t="shared" si="150"/>
        <v/>
      </c>
      <c r="B4792" s="1" t="str">
        <f t="shared" si="151"/>
        <v/>
      </c>
      <c r="C4792" s="1" t="str">
        <f>IF(I4792="","",IF(J4792="OUT","",IF(COUNTIF($A$2:A4792,A4792)=1,1,"")))</f>
        <v/>
      </c>
      <c r="D4792" s="1" t="str">
        <f>IF(I4792="","",IF(J4792="IN","",IF(COUNTIF($A$2:A4792,A4792)=1,1,"")))</f>
        <v/>
      </c>
      <c r="E4792" s="1" t="str">
        <f>IF(I4792="","",IF(J4792="OUT","",IF(COUNTIF(B$2:$B4792,B4792)=1,1,"")))</f>
        <v/>
      </c>
      <c r="F4792" s="1" t="str">
        <f>IF(I4792="","",IF(J4792="IN","",IF(COUNTIF($B$2:B4792,B4792)=1,1,"")))</f>
        <v/>
      </c>
      <c r="G4792" s="1" t="str">
        <f>IF(I4792="","",COUNTIF($K$1:K4792,K4792))</f>
        <v/>
      </c>
      <c r="H4792" s="1" t="str">
        <f>IF(I4792="","",COUNTIF($G$2:G4792,1))</f>
        <v/>
      </c>
    </row>
    <row r="4793" spans="1:8" x14ac:dyDescent="0.2">
      <c r="A4793" s="1" t="str">
        <f t="shared" si="150"/>
        <v/>
      </c>
      <c r="B4793" s="1" t="str">
        <f t="shared" si="151"/>
        <v/>
      </c>
      <c r="C4793" s="1" t="str">
        <f>IF(I4793="","",IF(J4793="OUT","",IF(COUNTIF($A$2:A4793,A4793)=1,1,"")))</f>
        <v/>
      </c>
      <c r="D4793" s="1" t="str">
        <f>IF(I4793="","",IF(J4793="IN","",IF(COUNTIF($A$2:A4793,A4793)=1,1,"")))</f>
        <v/>
      </c>
      <c r="E4793" s="1" t="str">
        <f>IF(I4793="","",IF(J4793="OUT","",IF(COUNTIF(B$2:$B4793,B4793)=1,1,"")))</f>
        <v/>
      </c>
      <c r="F4793" s="1" t="str">
        <f>IF(I4793="","",IF(J4793="IN","",IF(COUNTIF($B$2:B4793,B4793)=1,1,"")))</f>
        <v/>
      </c>
      <c r="G4793" s="1" t="str">
        <f>IF(I4793="","",COUNTIF($K$1:K4793,K4793))</f>
        <v/>
      </c>
      <c r="H4793" s="1" t="str">
        <f>IF(I4793="","",COUNTIF($G$2:G4793,1))</f>
        <v/>
      </c>
    </row>
    <row r="4794" spans="1:8" x14ac:dyDescent="0.2">
      <c r="A4794" s="1" t="str">
        <f t="shared" si="150"/>
        <v/>
      </c>
      <c r="B4794" s="1" t="str">
        <f t="shared" si="151"/>
        <v/>
      </c>
      <c r="C4794" s="1" t="str">
        <f>IF(I4794="","",IF(J4794="OUT","",IF(COUNTIF($A$2:A4794,A4794)=1,1,"")))</f>
        <v/>
      </c>
      <c r="D4794" s="1" t="str">
        <f>IF(I4794="","",IF(J4794="IN","",IF(COUNTIF($A$2:A4794,A4794)=1,1,"")))</f>
        <v/>
      </c>
      <c r="E4794" s="1" t="str">
        <f>IF(I4794="","",IF(J4794="OUT","",IF(COUNTIF(B$2:$B4794,B4794)=1,1,"")))</f>
        <v/>
      </c>
      <c r="F4794" s="1" t="str">
        <f>IF(I4794="","",IF(J4794="IN","",IF(COUNTIF($B$2:B4794,B4794)=1,1,"")))</f>
        <v/>
      </c>
      <c r="G4794" s="1" t="str">
        <f>IF(I4794="","",COUNTIF($K$1:K4794,K4794))</f>
        <v/>
      </c>
      <c r="H4794" s="1" t="str">
        <f>IF(I4794="","",COUNTIF($G$2:G4794,1))</f>
        <v/>
      </c>
    </row>
    <row r="4795" spans="1:8" x14ac:dyDescent="0.2">
      <c r="A4795" s="1" t="str">
        <f t="shared" si="150"/>
        <v/>
      </c>
      <c r="B4795" s="1" t="str">
        <f t="shared" si="151"/>
        <v/>
      </c>
      <c r="C4795" s="1" t="str">
        <f>IF(I4795="","",IF(J4795="OUT","",IF(COUNTIF($A$2:A4795,A4795)=1,1,"")))</f>
        <v/>
      </c>
      <c r="D4795" s="1" t="str">
        <f>IF(I4795="","",IF(J4795="IN","",IF(COUNTIF($A$2:A4795,A4795)=1,1,"")))</f>
        <v/>
      </c>
      <c r="E4795" s="1" t="str">
        <f>IF(I4795="","",IF(J4795="OUT","",IF(COUNTIF(B$2:$B4795,B4795)=1,1,"")))</f>
        <v/>
      </c>
      <c r="F4795" s="1" t="str">
        <f>IF(I4795="","",IF(J4795="IN","",IF(COUNTIF($B$2:B4795,B4795)=1,1,"")))</f>
        <v/>
      </c>
      <c r="G4795" s="1" t="str">
        <f>IF(I4795="","",COUNTIF($K$1:K4795,K4795))</f>
        <v/>
      </c>
      <c r="H4795" s="1" t="str">
        <f>IF(I4795="","",COUNTIF($G$2:G4795,1))</f>
        <v/>
      </c>
    </row>
    <row r="4796" spans="1:8" x14ac:dyDescent="0.2">
      <c r="A4796" s="1" t="str">
        <f t="shared" si="150"/>
        <v/>
      </c>
      <c r="B4796" s="1" t="str">
        <f t="shared" si="151"/>
        <v/>
      </c>
      <c r="C4796" s="1" t="str">
        <f>IF(I4796="","",IF(J4796="OUT","",IF(COUNTIF($A$2:A4796,A4796)=1,1,"")))</f>
        <v/>
      </c>
      <c r="D4796" s="1" t="str">
        <f>IF(I4796="","",IF(J4796="IN","",IF(COUNTIF($A$2:A4796,A4796)=1,1,"")))</f>
        <v/>
      </c>
      <c r="E4796" s="1" t="str">
        <f>IF(I4796="","",IF(J4796="OUT","",IF(COUNTIF(B$2:$B4796,B4796)=1,1,"")))</f>
        <v/>
      </c>
      <c r="F4796" s="1" t="str">
        <f>IF(I4796="","",IF(J4796="IN","",IF(COUNTIF($B$2:B4796,B4796)=1,1,"")))</f>
        <v/>
      </c>
      <c r="G4796" s="1" t="str">
        <f>IF(I4796="","",COUNTIF($K$1:K4796,K4796))</f>
        <v/>
      </c>
      <c r="H4796" s="1" t="str">
        <f>IF(I4796="","",COUNTIF($G$2:G4796,1))</f>
        <v/>
      </c>
    </row>
    <row r="4797" spans="1:8" x14ac:dyDescent="0.2">
      <c r="A4797" s="1" t="str">
        <f t="shared" si="150"/>
        <v/>
      </c>
      <c r="B4797" s="1" t="str">
        <f t="shared" si="151"/>
        <v/>
      </c>
      <c r="C4797" s="1" t="str">
        <f>IF(I4797="","",IF(J4797="OUT","",IF(COUNTIF($A$2:A4797,A4797)=1,1,"")))</f>
        <v/>
      </c>
      <c r="D4797" s="1" t="str">
        <f>IF(I4797="","",IF(J4797="IN","",IF(COUNTIF($A$2:A4797,A4797)=1,1,"")))</f>
        <v/>
      </c>
      <c r="E4797" s="1" t="str">
        <f>IF(I4797="","",IF(J4797="OUT","",IF(COUNTIF(B$2:$B4797,B4797)=1,1,"")))</f>
        <v/>
      </c>
      <c r="F4797" s="1" t="str">
        <f>IF(I4797="","",IF(J4797="IN","",IF(COUNTIF($B$2:B4797,B4797)=1,1,"")))</f>
        <v/>
      </c>
      <c r="G4797" s="1" t="str">
        <f>IF(I4797="","",COUNTIF($K$1:K4797,K4797))</f>
        <v/>
      </c>
      <c r="H4797" s="1" t="str">
        <f>IF(I4797="","",COUNTIF($G$2:G4797,1))</f>
        <v/>
      </c>
    </row>
    <row r="4798" spans="1:8" x14ac:dyDescent="0.2">
      <c r="A4798" s="1" t="str">
        <f t="shared" si="150"/>
        <v/>
      </c>
      <c r="B4798" s="1" t="str">
        <f t="shared" si="151"/>
        <v/>
      </c>
      <c r="C4798" s="1" t="str">
        <f>IF(I4798="","",IF(J4798="OUT","",IF(COUNTIF($A$2:A4798,A4798)=1,1,"")))</f>
        <v/>
      </c>
      <c r="D4798" s="1" t="str">
        <f>IF(I4798="","",IF(J4798="IN","",IF(COUNTIF($A$2:A4798,A4798)=1,1,"")))</f>
        <v/>
      </c>
      <c r="E4798" s="1" t="str">
        <f>IF(I4798="","",IF(J4798="OUT","",IF(COUNTIF(B$2:$B4798,B4798)=1,1,"")))</f>
        <v/>
      </c>
      <c r="F4798" s="1" t="str">
        <f>IF(I4798="","",IF(J4798="IN","",IF(COUNTIF($B$2:B4798,B4798)=1,1,"")))</f>
        <v/>
      </c>
      <c r="G4798" s="1" t="str">
        <f>IF(I4798="","",COUNTIF($K$1:K4798,K4798))</f>
        <v/>
      </c>
      <c r="H4798" s="1" t="str">
        <f>IF(I4798="","",COUNTIF($G$2:G4798,1))</f>
        <v/>
      </c>
    </row>
    <row r="4799" spans="1:8" x14ac:dyDescent="0.2">
      <c r="A4799" s="1" t="str">
        <f t="shared" si="150"/>
        <v/>
      </c>
      <c r="B4799" s="1" t="str">
        <f t="shared" si="151"/>
        <v/>
      </c>
      <c r="C4799" s="1" t="str">
        <f>IF(I4799="","",IF(J4799="OUT","",IF(COUNTIF($A$2:A4799,A4799)=1,1,"")))</f>
        <v/>
      </c>
      <c r="D4799" s="1" t="str">
        <f>IF(I4799="","",IF(J4799="IN","",IF(COUNTIF($A$2:A4799,A4799)=1,1,"")))</f>
        <v/>
      </c>
      <c r="E4799" s="1" t="str">
        <f>IF(I4799="","",IF(J4799="OUT","",IF(COUNTIF(B$2:$B4799,B4799)=1,1,"")))</f>
        <v/>
      </c>
      <c r="F4799" s="1" t="str">
        <f>IF(I4799="","",IF(J4799="IN","",IF(COUNTIF($B$2:B4799,B4799)=1,1,"")))</f>
        <v/>
      </c>
      <c r="G4799" s="1" t="str">
        <f>IF(I4799="","",COUNTIF($K$1:K4799,K4799))</f>
        <v/>
      </c>
      <c r="H4799" s="1" t="str">
        <f>IF(I4799="","",COUNTIF($G$2:G4799,1))</f>
        <v/>
      </c>
    </row>
    <row r="4800" spans="1:8" x14ac:dyDescent="0.2">
      <c r="A4800" s="1" t="str">
        <f t="shared" si="150"/>
        <v/>
      </c>
      <c r="B4800" s="1" t="str">
        <f t="shared" si="151"/>
        <v/>
      </c>
      <c r="C4800" s="1" t="str">
        <f>IF(I4800="","",IF(J4800="OUT","",IF(COUNTIF($A$2:A4800,A4800)=1,1,"")))</f>
        <v/>
      </c>
      <c r="D4800" s="1" t="str">
        <f>IF(I4800="","",IF(J4800="IN","",IF(COUNTIF($A$2:A4800,A4800)=1,1,"")))</f>
        <v/>
      </c>
      <c r="E4800" s="1" t="str">
        <f>IF(I4800="","",IF(J4800="OUT","",IF(COUNTIF(B$2:$B4800,B4800)=1,1,"")))</f>
        <v/>
      </c>
      <c r="F4800" s="1" t="str">
        <f>IF(I4800="","",IF(J4800="IN","",IF(COUNTIF($B$2:B4800,B4800)=1,1,"")))</f>
        <v/>
      </c>
      <c r="G4800" s="1" t="str">
        <f>IF(I4800="","",COUNTIF($K$1:K4800,K4800))</f>
        <v/>
      </c>
      <c r="H4800" s="1" t="str">
        <f>IF(I4800="","",COUNTIF($G$2:G4800,1))</f>
        <v/>
      </c>
    </row>
    <row r="4801" spans="1:8" x14ac:dyDescent="0.2">
      <c r="A4801" s="1" t="str">
        <f t="shared" si="150"/>
        <v/>
      </c>
      <c r="B4801" s="1" t="str">
        <f t="shared" si="151"/>
        <v/>
      </c>
      <c r="C4801" s="1" t="str">
        <f>IF(I4801="","",IF(J4801="OUT","",IF(COUNTIF($A$2:A4801,A4801)=1,1,"")))</f>
        <v/>
      </c>
      <c r="D4801" s="1" t="str">
        <f>IF(I4801="","",IF(J4801="IN","",IF(COUNTIF($A$2:A4801,A4801)=1,1,"")))</f>
        <v/>
      </c>
      <c r="E4801" s="1" t="str">
        <f>IF(I4801="","",IF(J4801="OUT","",IF(COUNTIF(B$2:$B4801,B4801)=1,1,"")))</f>
        <v/>
      </c>
      <c r="F4801" s="1" t="str">
        <f>IF(I4801="","",IF(J4801="IN","",IF(COUNTIF($B$2:B4801,B4801)=1,1,"")))</f>
        <v/>
      </c>
      <c r="G4801" s="1" t="str">
        <f>IF(I4801="","",COUNTIF($K$1:K4801,K4801))</f>
        <v/>
      </c>
      <c r="H4801" s="1" t="str">
        <f>IF(I4801="","",COUNTIF($G$2:G4801,1))</f>
        <v/>
      </c>
    </row>
    <row r="4802" spans="1:8" x14ac:dyDescent="0.2">
      <c r="A4802" s="1" t="str">
        <f t="shared" si="150"/>
        <v/>
      </c>
      <c r="B4802" s="1" t="str">
        <f t="shared" si="151"/>
        <v/>
      </c>
      <c r="C4802" s="1" t="str">
        <f>IF(I4802="","",IF(J4802="OUT","",IF(COUNTIF($A$2:A4802,A4802)=1,1,"")))</f>
        <v/>
      </c>
      <c r="D4802" s="1" t="str">
        <f>IF(I4802="","",IF(J4802="IN","",IF(COUNTIF($A$2:A4802,A4802)=1,1,"")))</f>
        <v/>
      </c>
      <c r="E4802" s="1" t="str">
        <f>IF(I4802="","",IF(J4802="OUT","",IF(COUNTIF(B$2:$B4802,B4802)=1,1,"")))</f>
        <v/>
      </c>
      <c r="F4802" s="1" t="str">
        <f>IF(I4802="","",IF(J4802="IN","",IF(COUNTIF($B$2:B4802,B4802)=1,1,"")))</f>
        <v/>
      </c>
      <c r="G4802" s="1" t="str">
        <f>IF(I4802="","",COUNTIF($K$1:K4802,K4802))</f>
        <v/>
      </c>
      <c r="H4802" s="1" t="str">
        <f>IF(I4802="","",COUNTIF($G$2:G4802,1))</f>
        <v/>
      </c>
    </row>
    <row r="4803" spans="1:8" x14ac:dyDescent="0.2">
      <c r="A4803" s="1" t="str">
        <f t="shared" si="150"/>
        <v/>
      </c>
      <c r="B4803" s="1" t="str">
        <f t="shared" si="151"/>
        <v/>
      </c>
      <c r="C4803" s="1" t="str">
        <f>IF(I4803="","",IF(J4803="OUT","",IF(COUNTIF($A$2:A4803,A4803)=1,1,"")))</f>
        <v/>
      </c>
      <c r="D4803" s="1" t="str">
        <f>IF(I4803="","",IF(J4803="IN","",IF(COUNTIF($A$2:A4803,A4803)=1,1,"")))</f>
        <v/>
      </c>
      <c r="E4803" s="1" t="str">
        <f>IF(I4803="","",IF(J4803="OUT","",IF(COUNTIF(B$2:$B4803,B4803)=1,1,"")))</f>
        <v/>
      </c>
      <c r="F4803" s="1" t="str">
        <f>IF(I4803="","",IF(J4803="IN","",IF(COUNTIF($B$2:B4803,B4803)=1,1,"")))</f>
        <v/>
      </c>
      <c r="G4803" s="1" t="str">
        <f>IF(I4803="","",COUNTIF($K$1:K4803,K4803))</f>
        <v/>
      </c>
      <c r="H4803" s="1" t="str">
        <f>IF(I4803="","",COUNTIF($G$2:G4803,1))</f>
        <v/>
      </c>
    </row>
    <row r="4804" spans="1:8" x14ac:dyDescent="0.2">
      <c r="A4804" s="1" t="str">
        <f t="shared" si="150"/>
        <v/>
      </c>
      <c r="B4804" s="1" t="str">
        <f t="shared" si="151"/>
        <v/>
      </c>
      <c r="C4804" s="1" t="str">
        <f>IF(I4804="","",IF(J4804="OUT","",IF(COUNTIF($A$2:A4804,A4804)=1,1,"")))</f>
        <v/>
      </c>
      <c r="D4804" s="1" t="str">
        <f>IF(I4804="","",IF(J4804="IN","",IF(COUNTIF($A$2:A4804,A4804)=1,1,"")))</f>
        <v/>
      </c>
      <c r="E4804" s="1" t="str">
        <f>IF(I4804="","",IF(J4804="OUT","",IF(COUNTIF(B$2:$B4804,B4804)=1,1,"")))</f>
        <v/>
      </c>
      <c r="F4804" s="1" t="str">
        <f>IF(I4804="","",IF(J4804="IN","",IF(COUNTIF($B$2:B4804,B4804)=1,1,"")))</f>
        <v/>
      </c>
      <c r="G4804" s="1" t="str">
        <f>IF(I4804="","",COUNTIF($K$1:K4804,K4804))</f>
        <v/>
      </c>
      <c r="H4804" s="1" t="str">
        <f>IF(I4804="","",COUNTIF($G$2:G4804,1))</f>
        <v/>
      </c>
    </row>
    <row r="4805" spans="1:8" x14ac:dyDescent="0.2">
      <c r="A4805" s="1" t="str">
        <f t="shared" si="150"/>
        <v/>
      </c>
      <c r="B4805" s="1" t="str">
        <f t="shared" si="151"/>
        <v/>
      </c>
      <c r="C4805" s="1" t="str">
        <f>IF(I4805="","",IF(J4805="OUT","",IF(COUNTIF($A$2:A4805,A4805)=1,1,"")))</f>
        <v/>
      </c>
      <c r="D4805" s="1" t="str">
        <f>IF(I4805="","",IF(J4805="IN","",IF(COUNTIF($A$2:A4805,A4805)=1,1,"")))</f>
        <v/>
      </c>
      <c r="E4805" s="1" t="str">
        <f>IF(I4805="","",IF(J4805="OUT","",IF(COUNTIF(B$2:$B4805,B4805)=1,1,"")))</f>
        <v/>
      </c>
      <c r="F4805" s="1" t="str">
        <f>IF(I4805="","",IF(J4805="IN","",IF(COUNTIF($B$2:B4805,B4805)=1,1,"")))</f>
        <v/>
      </c>
      <c r="G4805" s="1" t="str">
        <f>IF(I4805="","",COUNTIF($K$1:K4805,K4805))</f>
        <v/>
      </c>
      <c r="H4805" s="1" t="str">
        <f>IF(I4805="","",COUNTIF($G$2:G4805,1))</f>
        <v/>
      </c>
    </row>
    <row r="4806" spans="1:8" x14ac:dyDescent="0.2">
      <c r="A4806" s="1" t="str">
        <f t="shared" si="150"/>
        <v/>
      </c>
      <c r="B4806" s="1" t="str">
        <f t="shared" si="151"/>
        <v/>
      </c>
      <c r="C4806" s="1" t="str">
        <f>IF(I4806="","",IF(J4806="OUT","",IF(COUNTIF($A$2:A4806,A4806)=1,1,"")))</f>
        <v/>
      </c>
      <c r="D4806" s="1" t="str">
        <f>IF(I4806="","",IF(J4806="IN","",IF(COUNTIF($A$2:A4806,A4806)=1,1,"")))</f>
        <v/>
      </c>
      <c r="E4806" s="1" t="str">
        <f>IF(I4806="","",IF(J4806="OUT","",IF(COUNTIF(B$2:$B4806,B4806)=1,1,"")))</f>
        <v/>
      </c>
      <c r="F4806" s="1" t="str">
        <f>IF(I4806="","",IF(J4806="IN","",IF(COUNTIF($B$2:B4806,B4806)=1,1,"")))</f>
        <v/>
      </c>
      <c r="G4806" s="1" t="str">
        <f>IF(I4806="","",COUNTIF($K$1:K4806,K4806))</f>
        <v/>
      </c>
      <c r="H4806" s="1" t="str">
        <f>IF(I4806="","",COUNTIF($G$2:G4806,1))</f>
        <v/>
      </c>
    </row>
    <row r="4807" spans="1:8" x14ac:dyDescent="0.2">
      <c r="A4807" s="1" t="str">
        <f t="shared" si="150"/>
        <v/>
      </c>
      <c r="B4807" s="1" t="str">
        <f t="shared" si="151"/>
        <v/>
      </c>
      <c r="C4807" s="1" t="str">
        <f>IF(I4807="","",IF(J4807="OUT","",IF(COUNTIF($A$2:A4807,A4807)=1,1,"")))</f>
        <v/>
      </c>
      <c r="D4807" s="1" t="str">
        <f>IF(I4807="","",IF(J4807="IN","",IF(COUNTIF($A$2:A4807,A4807)=1,1,"")))</f>
        <v/>
      </c>
      <c r="E4807" s="1" t="str">
        <f>IF(I4807="","",IF(J4807="OUT","",IF(COUNTIF(B$2:$B4807,B4807)=1,1,"")))</f>
        <v/>
      </c>
      <c r="F4807" s="1" t="str">
        <f>IF(I4807="","",IF(J4807="IN","",IF(COUNTIF($B$2:B4807,B4807)=1,1,"")))</f>
        <v/>
      </c>
      <c r="G4807" s="1" t="str">
        <f>IF(I4807="","",COUNTIF($K$1:K4807,K4807))</f>
        <v/>
      </c>
      <c r="H4807" s="1" t="str">
        <f>IF(I4807="","",COUNTIF($G$2:G4807,1))</f>
        <v/>
      </c>
    </row>
    <row r="4808" spans="1:8" x14ac:dyDescent="0.2">
      <c r="A4808" s="1" t="str">
        <f t="shared" si="150"/>
        <v/>
      </c>
      <c r="B4808" s="1" t="str">
        <f t="shared" si="151"/>
        <v/>
      </c>
      <c r="C4808" s="1" t="str">
        <f>IF(I4808="","",IF(J4808="OUT","",IF(COUNTIF($A$2:A4808,A4808)=1,1,"")))</f>
        <v/>
      </c>
      <c r="D4808" s="1" t="str">
        <f>IF(I4808="","",IF(J4808="IN","",IF(COUNTIF($A$2:A4808,A4808)=1,1,"")))</f>
        <v/>
      </c>
      <c r="E4808" s="1" t="str">
        <f>IF(I4808="","",IF(J4808="OUT","",IF(COUNTIF(B$2:$B4808,B4808)=1,1,"")))</f>
        <v/>
      </c>
      <c r="F4808" s="1" t="str">
        <f>IF(I4808="","",IF(J4808="IN","",IF(COUNTIF($B$2:B4808,B4808)=1,1,"")))</f>
        <v/>
      </c>
      <c r="G4808" s="1" t="str">
        <f>IF(I4808="","",COUNTIF($K$1:K4808,K4808))</f>
        <v/>
      </c>
      <c r="H4808" s="1" t="str">
        <f>IF(I4808="","",COUNTIF($G$2:G4808,1))</f>
        <v/>
      </c>
    </row>
    <row r="4809" spans="1:8" x14ac:dyDescent="0.2">
      <c r="A4809" s="1" t="str">
        <f t="shared" si="150"/>
        <v/>
      </c>
      <c r="B4809" s="1" t="str">
        <f t="shared" si="151"/>
        <v/>
      </c>
      <c r="C4809" s="1" t="str">
        <f>IF(I4809="","",IF(J4809="OUT","",IF(COUNTIF($A$2:A4809,A4809)=1,1,"")))</f>
        <v/>
      </c>
      <c r="D4809" s="1" t="str">
        <f>IF(I4809="","",IF(J4809="IN","",IF(COUNTIF($A$2:A4809,A4809)=1,1,"")))</f>
        <v/>
      </c>
      <c r="E4809" s="1" t="str">
        <f>IF(I4809="","",IF(J4809="OUT","",IF(COUNTIF(B$2:$B4809,B4809)=1,1,"")))</f>
        <v/>
      </c>
      <c r="F4809" s="1" t="str">
        <f>IF(I4809="","",IF(J4809="IN","",IF(COUNTIF($B$2:B4809,B4809)=1,1,"")))</f>
        <v/>
      </c>
      <c r="G4809" s="1" t="str">
        <f>IF(I4809="","",COUNTIF($K$1:K4809,K4809))</f>
        <v/>
      </c>
      <c r="H4809" s="1" t="str">
        <f>IF(I4809="","",COUNTIF($G$2:G4809,1))</f>
        <v/>
      </c>
    </row>
    <row r="4810" spans="1:8" x14ac:dyDescent="0.2">
      <c r="A4810" s="1" t="str">
        <f t="shared" si="150"/>
        <v/>
      </c>
      <c r="B4810" s="1" t="str">
        <f t="shared" si="151"/>
        <v/>
      </c>
      <c r="C4810" s="1" t="str">
        <f>IF(I4810="","",IF(J4810="OUT","",IF(COUNTIF($A$2:A4810,A4810)=1,1,"")))</f>
        <v/>
      </c>
      <c r="D4810" s="1" t="str">
        <f>IF(I4810="","",IF(J4810="IN","",IF(COUNTIF($A$2:A4810,A4810)=1,1,"")))</f>
        <v/>
      </c>
      <c r="E4810" s="1" t="str">
        <f>IF(I4810="","",IF(J4810="OUT","",IF(COUNTIF(B$2:$B4810,B4810)=1,1,"")))</f>
        <v/>
      </c>
      <c r="F4810" s="1" t="str">
        <f>IF(I4810="","",IF(J4810="IN","",IF(COUNTIF($B$2:B4810,B4810)=1,1,"")))</f>
        <v/>
      </c>
      <c r="G4810" s="1" t="str">
        <f>IF(I4810="","",COUNTIF($K$1:K4810,K4810))</f>
        <v/>
      </c>
      <c r="H4810" s="1" t="str">
        <f>IF(I4810="","",COUNTIF($G$2:G4810,1))</f>
        <v/>
      </c>
    </row>
    <row r="4811" spans="1:8" x14ac:dyDescent="0.2">
      <c r="A4811" s="1" t="str">
        <f t="shared" si="150"/>
        <v/>
      </c>
      <c r="B4811" s="1" t="str">
        <f t="shared" si="151"/>
        <v/>
      </c>
      <c r="C4811" s="1" t="str">
        <f>IF(I4811="","",IF(J4811="OUT","",IF(COUNTIF($A$2:A4811,A4811)=1,1,"")))</f>
        <v/>
      </c>
      <c r="D4811" s="1" t="str">
        <f>IF(I4811="","",IF(J4811="IN","",IF(COUNTIF($A$2:A4811,A4811)=1,1,"")))</f>
        <v/>
      </c>
      <c r="E4811" s="1" t="str">
        <f>IF(I4811="","",IF(J4811="OUT","",IF(COUNTIF(B$2:$B4811,B4811)=1,1,"")))</f>
        <v/>
      </c>
      <c r="F4811" s="1" t="str">
        <f>IF(I4811="","",IF(J4811="IN","",IF(COUNTIF($B$2:B4811,B4811)=1,1,"")))</f>
        <v/>
      </c>
      <c r="G4811" s="1" t="str">
        <f>IF(I4811="","",COUNTIF($K$1:K4811,K4811))</f>
        <v/>
      </c>
      <c r="H4811" s="1" t="str">
        <f>IF(I4811="","",COUNTIF($G$2:G4811,1))</f>
        <v/>
      </c>
    </row>
    <row r="4812" spans="1:8" x14ac:dyDescent="0.2">
      <c r="A4812" s="1" t="str">
        <f t="shared" si="150"/>
        <v/>
      </c>
      <c r="B4812" s="1" t="str">
        <f t="shared" si="151"/>
        <v/>
      </c>
      <c r="C4812" s="1" t="str">
        <f>IF(I4812="","",IF(J4812="OUT","",IF(COUNTIF($A$2:A4812,A4812)=1,1,"")))</f>
        <v/>
      </c>
      <c r="D4812" s="1" t="str">
        <f>IF(I4812="","",IF(J4812="IN","",IF(COUNTIF($A$2:A4812,A4812)=1,1,"")))</f>
        <v/>
      </c>
      <c r="E4812" s="1" t="str">
        <f>IF(I4812="","",IF(J4812="OUT","",IF(COUNTIF(B$2:$B4812,B4812)=1,1,"")))</f>
        <v/>
      </c>
      <c r="F4812" s="1" t="str">
        <f>IF(I4812="","",IF(J4812="IN","",IF(COUNTIF($B$2:B4812,B4812)=1,1,"")))</f>
        <v/>
      </c>
      <c r="G4812" s="1" t="str">
        <f>IF(I4812="","",COUNTIF($K$1:K4812,K4812))</f>
        <v/>
      </c>
      <c r="H4812" s="1" t="str">
        <f>IF(I4812="","",COUNTIF($G$2:G4812,1))</f>
        <v/>
      </c>
    </row>
    <row r="4813" spans="1:8" x14ac:dyDescent="0.2">
      <c r="A4813" s="1" t="str">
        <f t="shared" si="150"/>
        <v/>
      </c>
      <c r="B4813" s="1" t="str">
        <f t="shared" si="151"/>
        <v/>
      </c>
      <c r="C4813" s="1" t="str">
        <f>IF(I4813="","",IF(J4813="OUT","",IF(COUNTIF($A$2:A4813,A4813)=1,1,"")))</f>
        <v/>
      </c>
      <c r="D4813" s="1" t="str">
        <f>IF(I4813="","",IF(J4813="IN","",IF(COUNTIF($A$2:A4813,A4813)=1,1,"")))</f>
        <v/>
      </c>
      <c r="E4813" s="1" t="str">
        <f>IF(I4813="","",IF(J4813="OUT","",IF(COUNTIF(B$2:$B4813,B4813)=1,1,"")))</f>
        <v/>
      </c>
      <c r="F4813" s="1" t="str">
        <f>IF(I4813="","",IF(J4813="IN","",IF(COUNTIF($B$2:B4813,B4813)=1,1,"")))</f>
        <v/>
      </c>
      <c r="G4813" s="1" t="str">
        <f>IF(I4813="","",COUNTIF($K$1:K4813,K4813))</f>
        <v/>
      </c>
      <c r="H4813" s="1" t="str">
        <f>IF(I4813="","",COUNTIF($G$2:G4813,1))</f>
        <v/>
      </c>
    </row>
    <row r="4814" spans="1:8" x14ac:dyDescent="0.2">
      <c r="A4814" s="1" t="str">
        <f t="shared" si="150"/>
        <v/>
      </c>
      <c r="B4814" s="1" t="str">
        <f t="shared" si="151"/>
        <v/>
      </c>
      <c r="C4814" s="1" t="str">
        <f>IF(I4814="","",IF(J4814="OUT","",IF(COUNTIF($A$2:A4814,A4814)=1,1,"")))</f>
        <v/>
      </c>
      <c r="D4814" s="1" t="str">
        <f>IF(I4814="","",IF(J4814="IN","",IF(COUNTIF($A$2:A4814,A4814)=1,1,"")))</f>
        <v/>
      </c>
      <c r="E4814" s="1" t="str">
        <f>IF(I4814="","",IF(J4814="OUT","",IF(COUNTIF(B$2:$B4814,B4814)=1,1,"")))</f>
        <v/>
      </c>
      <c r="F4814" s="1" t="str">
        <f>IF(I4814="","",IF(J4814="IN","",IF(COUNTIF($B$2:B4814,B4814)=1,1,"")))</f>
        <v/>
      </c>
      <c r="G4814" s="1" t="str">
        <f>IF(I4814="","",COUNTIF($K$1:K4814,K4814))</f>
        <v/>
      </c>
      <c r="H4814" s="1" t="str">
        <f>IF(I4814="","",COUNTIF($G$2:G4814,1))</f>
        <v/>
      </c>
    </row>
    <row r="4815" spans="1:8" x14ac:dyDescent="0.2">
      <c r="A4815" s="1" t="str">
        <f t="shared" si="150"/>
        <v/>
      </c>
      <c r="B4815" s="1" t="str">
        <f t="shared" si="151"/>
        <v/>
      </c>
      <c r="C4815" s="1" t="str">
        <f>IF(I4815="","",IF(J4815="OUT","",IF(COUNTIF($A$2:A4815,A4815)=1,1,"")))</f>
        <v/>
      </c>
      <c r="D4815" s="1" t="str">
        <f>IF(I4815="","",IF(J4815="IN","",IF(COUNTIF($A$2:A4815,A4815)=1,1,"")))</f>
        <v/>
      </c>
      <c r="E4815" s="1" t="str">
        <f>IF(I4815="","",IF(J4815="OUT","",IF(COUNTIF(B$2:$B4815,B4815)=1,1,"")))</f>
        <v/>
      </c>
      <c r="F4815" s="1" t="str">
        <f>IF(I4815="","",IF(J4815="IN","",IF(COUNTIF($B$2:B4815,B4815)=1,1,"")))</f>
        <v/>
      </c>
      <c r="G4815" s="1" t="str">
        <f>IF(I4815="","",COUNTIF($K$1:K4815,K4815))</f>
        <v/>
      </c>
      <c r="H4815" s="1" t="str">
        <f>IF(I4815="","",COUNTIF($G$2:G4815,1))</f>
        <v/>
      </c>
    </row>
    <row r="4816" spans="1:8" x14ac:dyDescent="0.2">
      <c r="A4816" s="1" t="str">
        <f t="shared" si="150"/>
        <v/>
      </c>
      <c r="B4816" s="1" t="str">
        <f t="shared" si="151"/>
        <v/>
      </c>
      <c r="C4816" s="1" t="str">
        <f>IF(I4816="","",IF(J4816="OUT","",IF(COUNTIF($A$2:A4816,A4816)=1,1,"")))</f>
        <v/>
      </c>
      <c r="D4816" s="1" t="str">
        <f>IF(I4816="","",IF(J4816="IN","",IF(COUNTIF($A$2:A4816,A4816)=1,1,"")))</f>
        <v/>
      </c>
      <c r="E4816" s="1" t="str">
        <f>IF(I4816="","",IF(J4816="OUT","",IF(COUNTIF(B$2:$B4816,B4816)=1,1,"")))</f>
        <v/>
      </c>
      <c r="F4816" s="1" t="str">
        <f>IF(I4816="","",IF(J4816="IN","",IF(COUNTIF($B$2:B4816,B4816)=1,1,"")))</f>
        <v/>
      </c>
      <c r="G4816" s="1" t="str">
        <f>IF(I4816="","",COUNTIF($K$1:K4816,K4816))</f>
        <v/>
      </c>
      <c r="H4816" s="1" t="str">
        <f>IF(I4816="","",COUNTIF($G$2:G4816,1))</f>
        <v/>
      </c>
    </row>
    <row r="4817" spans="1:8" x14ac:dyDescent="0.2">
      <c r="A4817" s="1" t="str">
        <f t="shared" si="150"/>
        <v/>
      </c>
      <c r="B4817" s="1" t="str">
        <f t="shared" si="151"/>
        <v/>
      </c>
      <c r="C4817" s="1" t="str">
        <f>IF(I4817="","",IF(J4817="OUT","",IF(COUNTIF($A$2:A4817,A4817)=1,1,"")))</f>
        <v/>
      </c>
      <c r="D4817" s="1" t="str">
        <f>IF(I4817="","",IF(J4817="IN","",IF(COUNTIF($A$2:A4817,A4817)=1,1,"")))</f>
        <v/>
      </c>
      <c r="E4817" s="1" t="str">
        <f>IF(I4817="","",IF(J4817="OUT","",IF(COUNTIF(B$2:$B4817,B4817)=1,1,"")))</f>
        <v/>
      </c>
      <c r="F4817" s="1" t="str">
        <f>IF(I4817="","",IF(J4817="IN","",IF(COUNTIF($B$2:B4817,B4817)=1,1,"")))</f>
        <v/>
      </c>
      <c r="G4817" s="1" t="str">
        <f>IF(I4817="","",COUNTIF($K$1:K4817,K4817))</f>
        <v/>
      </c>
      <c r="H4817" s="1" t="str">
        <f>IF(I4817="","",COUNTIF($G$2:G4817,1))</f>
        <v/>
      </c>
    </row>
    <row r="4818" spans="1:8" x14ac:dyDescent="0.2">
      <c r="A4818" s="1" t="str">
        <f t="shared" si="150"/>
        <v/>
      </c>
      <c r="B4818" s="1" t="str">
        <f t="shared" si="151"/>
        <v/>
      </c>
      <c r="C4818" s="1" t="str">
        <f>IF(I4818="","",IF(J4818="OUT","",IF(COUNTIF($A$2:A4818,A4818)=1,1,"")))</f>
        <v/>
      </c>
      <c r="D4818" s="1" t="str">
        <f>IF(I4818="","",IF(J4818="IN","",IF(COUNTIF($A$2:A4818,A4818)=1,1,"")))</f>
        <v/>
      </c>
      <c r="E4818" s="1" t="str">
        <f>IF(I4818="","",IF(J4818="OUT","",IF(COUNTIF(B$2:$B4818,B4818)=1,1,"")))</f>
        <v/>
      </c>
      <c r="F4818" s="1" t="str">
        <f>IF(I4818="","",IF(J4818="IN","",IF(COUNTIF($B$2:B4818,B4818)=1,1,"")))</f>
        <v/>
      </c>
      <c r="G4818" s="1" t="str">
        <f>IF(I4818="","",COUNTIF($K$1:K4818,K4818))</f>
        <v/>
      </c>
      <c r="H4818" s="1" t="str">
        <f>IF(I4818="","",COUNTIF($G$2:G4818,1))</f>
        <v/>
      </c>
    </row>
    <row r="4819" spans="1:8" x14ac:dyDescent="0.2">
      <c r="A4819" s="1" t="str">
        <f t="shared" si="150"/>
        <v/>
      </c>
      <c r="B4819" s="1" t="str">
        <f t="shared" si="151"/>
        <v/>
      </c>
      <c r="C4819" s="1" t="str">
        <f>IF(I4819="","",IF(J4819="OUT","",IF(COUNTIF($A$2:A4819,A4819)=1,1,"")))</f>
        <v/>
      </c>
      <c r="D4819" s="1" t="str">
        <f>IF(I4819="","",IF(J4819="IN","",IF(COUNTIF($A$2:A4819,A4819)=1,1,"")))</f>
        <v/>
      </c>
      <c r="E4819" s="1" t="str">
        <f>IF(I4819="","",IF(J4819="OUT","",IF(COUNTIF(B$2:$B4819,B4819)=1,1,"")))</f>
        <v/>
      </c>
      <c r="F4819" s="1" t="str">
        <f>IF(I4819="","",IF(J4819="IN","",IF(COUNTIF($B$2:B4819,B4819)=1,1,"")))</f>
        <v/>
      </c>
      <c r="G4819" s="1" t="str">
        <f>IF(I4819="","",COUNTIF($K$1:K4819,K4819))</f>
        <v/>
      </c>
      <c r="H4819" s="1" t="str">
        <f>IF(I4819="","",COUNTIF($G$2:G4819,1))</f>
        <v/>
      </c>
    </row>
    <row r="4820" spans="1:8" x14ac:dyDescent="0.2">
      <c r="A4820" s="1" t="str">
        <f t="shared" si="150"/>
        <v/>
      </c>
      <c r="B4820" s="1" t="str">
        <f t="shared" si="151"/>
        <v/>
      </c>
      <c r="C4820" s="1" t="str">
        <f>IF(I4820="","",IF(J4820="OUT","",IF(COUNTIF($A$2:A4820,A4820)=1,1,"")))</f>
        <v/>
      </c>
      <c r="D4820" s="1" t="str">
        <f>IF(I4820="","",IF(J4820="IN","",IF(COUNTIF($A$2:A4820,A4820)=1,1,"")))</f>
        <v/>
      </c>
      <c r="E4820" s="1" t="str">
        <f>IF(I4820="","",IF(J4820="OUT","",IF(COUNTIF(B$2:$B4820,B4820)=1,1,"")))</f>
        <v/>
      </c>
      <c r="F4820" s="1" t="str">
        <f>IF(I4820="","",IF(J4820="IN","",IF(COUNTIF($B$2:B4820,B4820)=1,1,"")))</f>
        <v/>
      </c>
      <c r="G4820" s="1" t="str">
        <f>IF(I4820="","",COUNTIF($K$1:K4820,K4820))</f>
        <v/>
      </c>
      <c r="H4820" s="1" t="str">
        <f>IF(I4820="","",COUNTIF($G$2:G4820,1))</f>
        <v/>
      </c>
    </row>
    <row r="4821" spans="1:8" x14ac:dyDescent="0.2">
      <c r="A4821" s="1" t="str">
        <f t="shared" si="150"/>
        <v/>
      </c>
      <c r="B4821" s="1" t="str">
        <f t="shared" si="151"/>
        <v/>
      </c>
      <c r="C4821" s="1" t="str">
        <f>IF(I4821="","",IF(J4821="OUT","",IF(COUNTIF($A$2:A4821,A4821)=1,1,"")))</f>
        <v/>
      </c>
      <c r="D4821" s="1" t="str">
        <f>IF(I4821="","",IF(J4821="IN","",IF(COUNTIF($A$2:A4821,A4821)=1,1,"")))</f>
        <v/>
      </c>
      <c r="E4821" s="1" t="str">
        <f>IF(I4821="","",IF(J4821="OUT","",IF(COUNTIF(B$2:$B4821,B4821)=1,1,"")))</f>
        <v/>
      </c>
      <c r="F4821" s="1" t="str">
        <f>IF(I4821="","",IF(J4821="IN","",IF(COUNTIF($B$2:B4821,B4821)=1,1,"")))</f>
        <v/>
      </c>
      <c r="G4821" s="1" t="str">
        <f>IF(I4821="","",COUNTIF($K$1:K4821,K4821))</f>
        <v/>
      </c>
      <c r="H4821" s="1" t="str">
        <f>IF(I4821="","",COUNTIF($G$2:G4821,1))</f>
        <v/>
      </c>
    </row>
    <row r="4822" spans="1:8" x14ac:dyDescent="0.2">
      <c r="A4822" s="1" t="str">
        <f t="shared" si="150"/>
        <v/>
      </c>
      <c r="B4822" s="1" t="str">
        <f t="shared" si="151"/>
        <v/>
      </c>
      <c r="C4822" s="1" t="str">
        <f>IF(I4822="","",IF(J4822="OUT","",IF(COUNTIF($A$2:A4822,A4822)=1,1,"")))</f>
        <v/>
      </c>
      <c r="D4822" s="1" t="str">
        <f>IF(I4822="","",IF(J4822="IN","",IF(COUNTIF($A$2:A4822,A4822)=1,1,"")))</f>
        <v/>
      </c>
      <c r="E4822" s="1" t="str">
        <f>IF(I4822="","",IF(J4822="OUT","",IF(COUNTIF(B$2:$B4822,B4822)=1,1,"")))</f>
        <v/>
      </c>
      <c r="F4822" s="1" t="str">
        <f>IF(I4822="","",IF(J4822="IN","",IF(COUNTIF($B$2:B4822,B4822)=1,1,"")))</f>
        <v/>
      </c>
      <c r="G4822" s="1" t="str">
        <f>IF(I4822="","",COUNTIF($K$1:K4822,K4822))</f>
        <v/>
      </c>
      <c r="H4822" s="1" t="str">
        <f>IF(I4822="","",COUNTIF($G$2:G4822,1))</f>
        <v/>
      </c>
    </row>
    <row r="4823" spans="1:8" x14ac:dyDescent="0.2">
      <c r="A4823" s="1" t="str">
        <f t="shared" si="150"/>
        <v/>
      </c>
      <c r="B4823" s="1" t="str">
        <f t="shared" si="151"/>
        <v/>
      </c>
      <c r="C4823" s="1" t="str">
        <f>IF(I4823="","",IF(J4823="OUT","",IF(COUNTIF($A$2:A4823,A4823)=1,1,"")))</f>
        <v/>
      </c>
      <c r="D4823" s="1" t="str">
        <f>IF(I4823="","",IF(J4823="IN","",IF(COUNTIF($A$2:A4823,A4823)=1,1,"")))</f>
        <v/>
      </c>
      <c r="E4823" s="1" t="str">
        <f>IF(I4823="","",IF(J4823="OUT","",IF(COUNTIF(B$2:$B4823,B4823)=1,1,"")))</f>
        <v/>
      </c>
      <c r="F4823" s="1" t="str">
        <f>IF(I4823="","",IF(J4823="IN","",IF(COUNTIF($B$2:B4823,B4823)=1,1,"")))</f>
        <v/>
      </c>
      <c r="G4823" s="1" t="str">
        <f>IF(I4823="","",COUNTIF($K$1:K4823,K4823))</f>
        <v/>
      </c>
      <c r="H4823" s="1" t="str">
        <f>IF(I4823="","",COUNTIF($G$2:G4823,1))</f>
        <v/>
      </c>
    </row>
    <row r="4824" spans="1:8" x14ac:dyDescent="0.2">
      <c r="A4824" s="1" t="str">
        <f t="shared" si="150"/>
        <v/>
      </c>
      <c r="B4824" s="1" t="str">
        <f t="shared" si="151"/>
        <v/>
      </c>
      <c r="C4824" s="1" t="str">
        <f>IF(I4824="","",IF(J4824="OUT","",IF(COUNTIF($A$2:A4824,A4824)=1,1,"")))</f>
        <v/>
      </c>
      <c r="D4824" s="1" t="str">
        <f>IF(I4824="","",IF(J4824="IN","",IF(COUNTIF($A$2:A4824,A4824)=1,1,"")))</f>
        <v/>
      </c>
      <c r="E4824" s="1" t="str">
        <f>IF(I4824="","",IF(J4824="OUT","",IF(COUNTIF(B$2:$B4824,B4824)=1,1,"")))</f>
        <v/>
      </c>
      <c r="F4824" s="1" t="str">
        <f>IF(I4824="","",IF(J4824="IN","",IF(COUNTIF($B$2:B4824,B4824)=1,1,"")))</f>
        <v/>
      </c>
      <c r="G4824" s="1" t="str">
        <f>IF(I4824="","",COUNTIF($K$1:K4824,K4824))</f>
        <v/>
      </c>
      <c r="H4824" s="1" t="str">
        <f>IF(I4824="","",COUNTIF($G$2:G4824,1))</f>
        <v/>
      </c>
    </row>
    <row r="4825" spans="1:8" x14ac:dyDescent="0.2">
      <c r="A4825" s="1" t="str">
        <f t="shared" si="150"/>
        <v/>
      </c>
      <c r="B4825" s="1" t="str">
        <f t="shared" si="151"/>
        <v/>
      </c>
      <c r="C4825" s="1" t="str">
        <f>IF(I4825="","",IF(J4825="OUT","",IF(COUNTIF($A$2:A4825,A4825)=1,1,"")))</f>
        <v/>
      </c>
      <c r="D4825" s="1" t="str">
        <f>IF(I4825="","",IF(J4825="IN","",IF(COUNTIF($A$2:A4825,A4825)=1,1,"")))</f>
        <v/>
      </c>
      <c r="E4825" s="1" t="str">
        <f>IF(I4825="","",IF(J4825="OUT","",IF(COUNTIF(B$2:$B4825,B4825)=1,1,"")))</f>
        <v/>
      </c>
      <c r="F4825" s="1" t="str">
        <f>IF(I4825="","",IF(J4825="IN","",IF(COUNTIF($B$2:B4825,B4825)=1,1,"")))</f>
        <v/>
      </c>
      <c r="G4825" s="1" t="str">
        <f>IF(I4825="","",COUNTIF($K$1:K4825,K4825))</f>
        <v/>
      </c>
      <c r="H4825" s="1" t="str">
        <f>IF(I4825="","",COUNTIF($G$2:G4825,1))</f>
        <v/>
      </c>
    </row>
    <row r="4826" spans="1:8" x14ac:dyDescent="0.2">
      <c r="A4826" s="1" t="str">
        <f t="shared" si="150"/>
        <v/>
      </c>
      <c r="B4826" s="1" t="str">
        <f t="shared" si="151"/>
        <v/>
      </c>
      <c r="C4826" s="1" t="str">
        <f>IF(I4826="","",IF(J4826="OUT","",IF(COUNTIF($A$2:A4826,A4826)=1,1,"")))</f>
        <v/>
      </c>
      <c r="D4826" s="1" t="str">
        <f>IF(I4826="","",IF(J4826="IN","",IF(COUNTIF($A$2:A4826,A4826)=1,1,"")))</f>
        <v/>
      </c>
      <c r="E4826" s="1" t="str">
        <f>IF(I4826="","",IF(J4826="OUT","",IF(COUNTIF(B$2:$B4826,B4826)=1,1,"")))</f>
        <v/>
      </c>
      <c r="F4826" s="1" t="str">
        <f>IF(I4826="","",IF(J4826="IN","",IF(COUNTIF($B$2:B4826,B4826)=1,1,"")))</f>
        <v/>
      </c>
      <c r="G4826" s="1" t="str">
        <f>IF(I4826="","",COUNTIF($K$1:K4826,K4826))</f>
        <v/>
      </c>
      <c r="H4826" s="1" t="str">
        <f>IF(I4826="","",COUNTIF($G$2:G4826,1))</f>
        <v/>
      </c>
    </row>
    <row r="4827" spans="1:8" x14ac:dyDescent="0.2">
      <c r="A4827" s="1" t="str">
        <f t="shared" si="150"/>
        <v/>
      </c>
      <c r="B4827" s="1" t="str">
        <f t="shared" si="151"/>
        <v/>
      </c>
      <c r="C4827" s="1" t="str">
        <f>IF(I4827="","",IF(J4827="OUT","",IF(COUNTIF($A$2:A4827,A4827)=1,1,"")))</f>
        <v/>
      </c>
      <c r="D4827" s="1" t="str">
        <f>IF(I4827="","",IF(J4827="IN","",IF(COUNTIF($A$2:A4827,A4827)=1,1,"")))</f>
        <v/>
      </c>
      <c r="E4827" s="1" t="str">
        <f>IF(I4827="","",IF(J4827="OUT","",IF(COUNTIF(B$2:$B4827,B4827)=1,1,"")))</f>
        <v/>
      </c>
      <c r="F4827" s="1" t="str">
        <f>IF(I4827="","",IF(J4827="IN","",IF(COUNTIF($B$2:B4827,B4827)=1,1,"")))</f>
        <v/>
      </c>
      <c r="G4827" s="1" t="str">
        <f>IF(I4827="","",COUNTIF($K$1:K4827,K4827))</f>
        <v/>
      </c>
      <c r="H4827" s="1" t="str">
        <f>IF(I4827="","",COUNTIF($G$2:G4827,1))</f>
        <v/>
      </c>
    </row>
    <row r="4828" spans="1:8" x14ac:dyDescent="0.2">
      <c r="A4828" s="1" t="str">
        <f t="shared" si="150"/>
        <v/>
      </c>
      <c r="B4828" s="1" t="str">
        <f t="shared" si="151"/>
        <v/>
      </c>
      <c r="C4828" s="1" t="str">
        <f>IF(I4828="","",IF(J4828="OUT","",IF(COUNTIF($A$2:A4828,A4828)=1,1,"")))</f>
        <v/>
      </c>
      <c r="D4828" s="1" t="str">
        <f>IF(I4828="","",IF(J4828="IN","",IF(COUNTIF($A$2:A4828,A4828)=1,1,"")))</f>
        <v/>
      </c>
      <c r="E4828" s="1" t="str">
        <f>IF(I4828="","",IF(J4828="OUT","",IF(COUNTIF(B$2:$B4828,B4828)=1,1,"")))</f>
        <v/>
      </c>
      <c r="F4828" s="1" t="str">
        <f>IF(I4828="","",IF(J4828="IN","",IF(COUNTIF($B$2:B4828,B4828)=1,1,"")))</f>
        <v/>
      </c>
      <c r="G4828" s="1" t="str">
        <f>IF(I4828="","",COUNTIF($K$1:K4828,K4828))</f>
        <v/>
      </c>
      <c r="H4828" s="1" t="str">
        <f>IF(I4828="","",COUNTIF($G$2:G4828,1))</f>
        <v/>
      </c>
    </row>
    <row r="4829" spans="1:8" x14ac:dyDescent="0.2">
      <c r="A4829" s="1" t="str">
        <f t="shared" si="150"/>
        <v/>
      </c>
      <c r="B4829" s="1" t="str">
        <f t="shared" si="151"/>
        <v/>
      </c>
      <c r="C4829" s="1" t="str">
        <f>IF(I4829="","",IF(J4829="OUT","",IF(COUNTIF($A$2:A4829,A4829)=1,1,"")))</f>
        <v/>
      </c>
      <c r="D4829" s="1" t="str">
        <f>IF(I4829="","",IF(J4829="IN","",IF(COUNTIF($A$2:A4829,A4829)=1,1,"")))</f>
        <v/>
      </c>
      <c r="E4829" s="1" t="str">
        <f>IF(I4829="","",IF(J4829="OUT","",IF(COUNTIF(B$2:$B4829,B4829)=1,1,"")))</f>
        <v/>
      </c>
      <c r="F4829" s="1" t="str">
        <f>IF(I4829="","",IF(J4829="IN","",IF(COUNTIF($B$2:B4829,B4829)=1,1,"")))</f>
        <v/>
      </c>
      <c r="G4829" s="1" t="str">
        <f>IF(I4829="","",COUNTIF($K$1:K4829,K4829))</f>
        <v/>
      </c>
      <c r="H4829" s="1" t="str">
        <f>IF(I4829="","",COUNTIF($G$2:G4829,1))</f>
        <v/>
      </c>
    </row>
    <row r="4830" spans="1:8" x14ac:dyDescent="0.2">
      <c r="A4830" s="1" t="str">
        <f t="shared" si="150"/>
        <v/>
      </c>
      <c r="B4830" s="1" t="str">
        <f t="shared" si="151"/>
        <v/>
      </c>
      <c r="C4830" s="1" t="str">
        <f>IF(I4830="","",IF(J4830="OUT","",IF(COUNTIF($A$2:A4830,A4830)=1,1,"")))</f>
        <v/>
      </c>
      <c r="D4830" s="1" t="str">
        <f>IF(I4830="","",IF(J4830="IN","",IF(COUNTIF($A$2:A4830,A4830)=1,1,"")))</f>
        <v/>
      </c>
      <c r="E4830" s="1" t="str">
        <f>IF(I4830="","",IF(J4830="OUT","",IF(COUNTIF(B$2:$B4830,B4830)=1,1,"")))</f>
        <v/>
      </c>
      <c r="F4830" s="1" t="str">
        <f>IF(I4830="","",IF(J4830="IN","",IF(COUNTIF($B$2:B4830,B4830)=1,1,"")))</f>
        <v/>
      </c>
      <c r="G4830" s="1" t="str">
        <f>IF(I4830="","",COUNTIF($K$1:K4830,K4830))</f>
        <v/>
      </c>
      <c r="H4830" s="1" t="str">
        <f>IF(I4830="","",COUNTIF($G$2:G4830,1))</f>
        <v/>
      </c>
    </row>
    <row r="4831" spans="1:8" x14ac:dyDescent="0.2">
      <c r="A4831" s="1" t="str">
        <f t="shared" si="150"/>
        <v/>
      </c>
      <c r="B4831" s="1" t="str">
        <f t="shared" si="151"/>
        <v/>
      </c>
      <c r="C4831" s="1" t="str">
        <f>IF(I4831="","",IF(J4831="OUT","",IF(COUNTIF($A$2:A4831,A4831)=1,1,"")))</f>
        <v/>
      </c>
      <c r="D4831" s="1" t="str">
        <f>IF(I4831="","",IF(J4831="IN","",IF(COUNTIF($A$2:A4831,A4831)=1,1,"")))</f>
        <v/>
      </c>
      <c r="E4831" s="1" t="str">
        <f>IF(I4831="","",IF(J4831="OUT","",IF(COUNTIF(B$2:$B4831,B4831)=1,1,"")))</f>
        <v/>
      </c>
      <c r="F4831" s="1" t="str">
        <f>IF(I4831="","",IF(J4831="IN","",IF(COUNTIF($B$2:B4831,B4831)=1,1,"")))</f>
        <v/>
      </c>
      <c r="G4831" s="1" t="str">
        <f>IF(I4831="","",COUNTIF($K$1:K4831,K4831))</f>
        <v/>
      </c>
      <c r="H4831" s="1" t="str">
        <f>IF(I4831="","",COUNTIF($G$2:G4831,1))</f>
        <v/>
      </c>
    </row>
    <row r="4832" spans="1:8" x14ac:dyDescent="0.2">
      <c r="A4832" s="1" t="str">
        <f t="shared" si="150"/>
        <v/>
      </c>
      <c r="B4832" s="1" t="str">
        <f t="shared" si="151"/>
        <v/>
      </c>
      <c r="C4832" s="1" t="str">
        <f>IF(I4832="","",IF(J4832="OUT","",IF(COUNTIF($A$2:A4832,A4832)=1,1,"")))</f>
        <v/>
      </c>
      <c r="D4832" s="1" t="str">
        <f>IF(I4832="","",IF(J4832="IN","",IF(COUNTIF($A$2:A4832,A4832)=1,1,"")))</f>
        <v/>
      </c>
      <c r="E4832" s="1" t="str">
        <f>IF(I4832="","",IF(J4832="OUT","",IF(COUNTIF(B$2:$B4832,B4832)=1,1,"")))</f>
        <v/>
      </c>
      <c r="F4832" s="1" t="str">
        <f>IF(I4832="","",IF(J4832="IN","",IF(COUNTIF($B$2:B4832,B4832)=1,1,"")))</f>
        <v/>
      </c>
      <c r="G4832" s="1" t="str">
        <f>IF(I4832="","",COUNTIF($K$1:K4832,K4832))</f>
        <v/>
      </c>
      <c r="H4832" s="1" t="str">
        <f>IF(I4832="","",COUNTIF($G$2:G4832,1))</f>
        <v/>
      </c>
    </row>
    <row r="4833" spans="1:8" x14ac:dyDescent="0.2">
      <c r="A4833" s="1" t="str">
        <f t="shared" si="150"/>
        <v/>
      </c>
      <c r="B4833" s="1" t="str">
        <f t="shared" si="151"/>
        <v/>
      </c>
      <c r="C4833" s="1" t="str">
        <f>IF(I4833="","",IF(J4833="OUT","",IF(COUNTIF($A$2:A4833,A4833)=1,1,"")))</f>
        <v/>
      </c>
      <c r="D4833" s="1" t="str">
        <f>IF(I4833="","",IF(J4833="IN","",IF(COUNTIF($A$2:A4833,A4833)=1,1,"")))</f>
        <v/>
      </c>
      <c r="E4833" s="1" t="str">
        <f>IF(I4833="","",IF(J4833="OUT","",IF(COUNTIF(B$2:$B4833,B4833)=1,1,"")))</f>
        <v/>
      </c>
      <c r="F4833" s="1" t="str">
        <f>IF(I4833="","",IF(J4833="IN","",IF(COUNTIF($B$2:B4833,B4833)=1,1,"")))</f>
        <v/>
      </c>
      <c r="G4833" s="1" t="str">
        <f>IF(I4833="","",COUNTIF($K$1:K4833,K4833))</f>
        <v/>
      </c>
      <c r="H4833" s="1" t="str">
        <f>IF(I4833="","",COUNTIF($G$2:G4833,1))</f>
        <v/>
      </c>
    </row>
    <row r="4834" spans="1:8" x14ac:dyDescent="0.2">
      <c r="A4834" s="1" t="str">
        <f t="shared" si="150"/>
        <v/>
      </c>
      <c r="B4834" s="1" t="str">
        <f t="shared" si="151"/>
        <v/>
      </c>
      <c r="C4834" s="1" t="str">
        <f>IF(I4834="","",IF(J4834="OUT","",IF(COUNTIF($A$2:A4834,A4834)=1,1,"")))</f>
        <v/>
      </c>
      <c r="D4834" s="1" t="str">
        <f>IF(I4834="","",IF(J4834="IN","",IF(COUNTIF($A$2:A4834,A4834)=1,1,"")))</f>
        <v/>
      </c>
      <c r="E4834" s="1" t="str">
        <f>IF(I4834="","",IF(J4834="OUT","",IF(COUNTIF(B$2:$B4834,B4834)=1,1,"")))</f>
        <v/>
      </c>
      <c r="F4834" s="1" t="str">
        <f>IF(I4834="","",IF(J4834="IN","",IF(COUNTIF($B$2:B4834,B4834)=1,1,"")))</f>
        <v/>
      </c>
      <c r="G4834" s="1" t="str">
        <f>IF(I4834="","",COUNTIF($K$1:K4834,K4834))</f>
        <v/>
      </c>
      <c r="H4834" s="1" t="str">
        <f>IF(I4834="","",COUNTIF($G$2:G4834,1))</f>
        <v/>
      </c>
    </row>
    <row r="4835" spans="1:8" x14ac:dyDescent="0.2">
      <c r="A4835" s="1" t="str">
        <f t="shared" si="150"/>
        <v/>
      </c>
      <c r="B4835" s="1" t="str">
        <f t="shared" si="151"/>
        <v/>
      </c>
      <c r="C4835" s="1" t="str">
        <f>IF(I4835="","",IF(J4835="OUT","",IF(COUNTIF($A$2:A4835,A4835)=1,1,"")))</f>
        <v/>
      </c>
      <c r="D4835" s="1" t="str">
        <f>IF(I4835="","",IF(J4835="IN","",IF(COUNTIF($A$2:A4835,A4835)=1,1,"")))</f>
        <v/>
      </c>
      <c r="E4835" s="1" t="str">
        <f>IF(I4835="","",IF(J4835="OUT","",IF(COUNTIF(B$2:$B4835,B4835)=1,1,"")))</f>
        <v/>
      </c>
      <c r="F4835" s="1" t="str">
        <f>IF(I4835="","",IF(J4835="IN","",IF(COUNTIF($B$2:B4835,B4835)=1,1,"")))</f>
        <v/>
      </c>
      <c r="G4835" s="1" t="str">
        <f>IF(I4835="","",COUNTIF($K$1:K4835,K4835))</f>
        <v/>
      </c>
      <c r="H4835" s="1" t="str">
        <f>IF(I4835="","",COUNTIF($G$2:G4835,1))</f>
        <v/>
      </c>
    </row>
    <row r="4836" spans="1:8" x14ac:dyDescent="0.2">
      <c r="A4836" s="1" t="str">
        <f t="shared" ref="A4836:A4899" si="152">IF(I4836="","",L4836&amp;"-"&amp;K4836&amp;"-"&amp;I4836&amp;"-"&amp;J4836)</f>
        <v/>
      </c>
      <c r="B4836" s="1" t="str">
        <f t="shared" ref="B4836:B4899" si="153">IF(I4836="","",L4836&amp;"-"&amp;K4836&amp;"-"&amp;J4836)</f>
        <v/>
      </c>
      <c r="C4836" s="1" t="str">
        <f>IF(I4836="","",IF(J4836="OUT","",IF(COUNTIF($A$2:A4836,A4836)=1,1,"")))</f>
        <v/>
      </c>
      <c r="D4836" s="1" t="str">
        <f>IF(I4836="","",IF(J4836="IN","",IF(COUNTIF($A$2:A4836,A4836)=1,1,"")))</f>
        <v/>
      </c>
      <c r="E4836" s="1" t="str">
        <f>IF(I4836="","",IF(J4836="OUT","",IF(COUNTIF(B$2:$B4836,B4836)=1,1,"")))</f>
        <v/>
      </c>
      <c r="F4836" s="1" t="str">
        <f>IF(I4836="","",IF(J4836="IN","",IF(COUNTIF($B$2:B4836,B4836)=1,1,"")))</f>
        <v/>
      </c>
      <c r="G4836" s="1" t="str">
        <f>IF(I4836="","",COUNTIF($K$1:K4836,K4836))</f>
        <v/>
      </c>
      <c r="H4836" s="1" t="str">
        <f>IF(I4836="","",COUNTIF($G$2:G4836,1))</f>
        <v/>
      </c>
    </row>
    <row r="4837" spans="1:8" x14ac:dyDescent="0.2">
      <c r="A4837" s="1" t="str">
        <f t="shared" si="152"/>
        <v/>
      </c>
      <c r="B4837" s="1" t="str">
        <f t="shared" si="153"/>
        <v/>
      </c>
      <c r="C4837" s="1" t="str">
        <f>IF(I4837="","",IF(J4837="OUT","",IF(COUNTIF($A$2:A4837,A4837)=1,1,"")))</f>
        <v/>
      </c>
      <c r="D4837" s="1" t="str">
        <f>IF(I4837="","",IF(J4837="IN","",IF(COUNTIF($A$2:A4837,A4837)=1,1,"")))</f>
        <v/>
      </c>
      <c r="E4837" s="1" t="str">
        <f>IF(I4837="","",IF(J4837="OUT","",IF(COUNTIF(B$2:$B4837,B4837)=1,1,"")))</f>
        <v/>
      </c>
      <c r="F4837" s="1" t="str">
        <f>IF(I4837="","",IF(J4837="IN","",IF(COUNTIF($B$2:B4837,B4837)=1,1,"")))</f>
        <v/>
      </c>
      <c r="G4837" s="1" t="str">
        <f>IF(I4837="","",COUNTIF($K$1:K4837,K4837))</f>
        <v/>
      </c>
      <c r="H4837" s="1" t="str">
        <f>IF(I4837="","",COUNTIF($G$2:G4837,1))</f>
        <v/>
      </c>
    </row>
    <row r="4838" spans="1:8" x14ac:dyDescent="0.2">
      <c r="A4838" s="1" t="str">
        <f t="shared" si="152"/>
        <v/>
      </c>
      <c r="B4838" s="1" t="str">
        <f t="shared" si="153"/>
        <v/>
      </c>
      <c r="C4838" s="1" t="str">
        <f>IF(I4838="","",IF(J4838="OUT","",IF(COUNTIF($A$2:A4838,A4838)=1,1,"")))</f>
        <v/>
      </c>
      <c r="D4838" s="1" t="str">
        <f>IF(I4838="","",IF(J4838="IN","",IF(COUNTIF($A$2:A4838,A4838)=1,1,"")))</f>
        <v/>
      </c>
      <c r="E4838" s="1" t="str">
        <f>IF(I4838="","",IF(J4838="OUT","",IF(COUNTIF(B$2:$B4838,B4838)=1,1,"")))</f>
        <v/>
      </c>
      <c r="F4838" s="1" t="str">
        <f>IF(I4838="","",IF(J4838="IN","",IF(COUNTIF($B$2:B4838,B4838)=1,1,"")))</f>
        <v/>
      </c>
      <c r="G4838" s="1" t="str">
        <f>IF(I4838="","",COUNTIF($K$1:K4838,K4838))</f>
        <v/>
      </c>
      <c r="H4838" s="1" t="str">
        <f>IF(I4838="","",COUNTIF($G$2:G4838,1))</f>
        <v/>
      </c>
    </row>
    <row r="4839" spans="1:8" x14ac:dyDescent="0.2">
      <c r="A4839" s="1" t="str">
        <f t="shared" si="152"/>
        <v/>
      </c>
      <c r="B4839" s="1" t="str">
        <f t="shared" si="153"/>
        <v/>
      </c>
      <c r="C4839" s="1" t="str">
        <f>IF(I4839="","",IF(J4839="OUT","",IF(COUNTIF($A$2:A4839,A4839)=1,1,"")))</f>
        <v/>
      </c>
      <c r="D4839" s="1" t="str">
        <f>IF(I4839="","",IF(J4839="IN","",IF(COUNTIF($A$2:A4839,A4839)=1,1,"")))</f>
        <v/>
      </c>
      <c r="E4839" s="1" t="str">
        <f>IF(I4839="","",IF(J4839="OUT","",IF(COUNTIF(B$2:$B4839,B4839)=1,1,"")))</f>
        <v/>
      </c>
      <c r="F4839" s="1" t="str">
        <f>IF(I4839="","",IF(J4839="IN","",IF(COUNTIF($B$2:B4839,B4839)=1,1,"")))</f>
        <v/>
      </c>
      <c r="G4839" s="1" t="str">
        <f>IF(I4839="","",COUNTIF($K$1:K4839,K4839))</f>
        <v/>
      </c>
      <c r="H4839" s="1" t="str">
        <f>IF(I4839="","",COUNTIF($G$2:G4839,1))</f>
        <v/>
      </c>
    </row>
    <row r="4840" spans="1:8" x14ac:dyDescent="0.2">
      <c r="A4840" s="1" t="str">
        <f t="shared" si="152"/>
        <v/>
      </c>
      <c r="B4840" s="1" t="str">
        <f t="shared" si="153"/>
        <v/>
      </c>
      <c r="C4840" s="1" t="str">
        <f>IF(I4840="","",IF(J4840="OUT","",IF(COUNTIF($A$2:A4840,A4840)=1,1,"")))</f>
        <v/>
      </c>
      <c r="D4840" s="1" t="str">
        <f>IF(I4840="","",IF(J4840="IN","",IF(COUNTIF($A$2:A4840,A4840)=1,1,"")))</f>
        <v/>
      </c>
      <c r="E4840" s="1" t="str">
        <f>IF(I4840="","",IF(J4840="OUT","",IF(COUNTIF(B$2:$B4840,B4840)=1,1,"")))</f>
        <v/>
      </c>
      <c r="F4840" s="1" t="str">
        <f>IF(I4840="","",IF(J4840="IN","",IF(COUNTIF($B$2:B4840,B4840)=1,1,"")))</f>
        <v/>
      </c>
      <c r="G4840" s="1" t="str">
        <f>IF(I4840="","",COUNTIF($K$1:K4840,K4840))</f>
        <v/>
      </c>
      <c r="H4840" s="1" t="str">
        <f>IF(I4840="","",COUNTIF($G$2:G4840,1))</f>
        <v/>
      </c>
    </row>
    <row r="4841" spans="1:8" x14ac:dyDescent="0.2">
      <c r="A4841" s="1" t="str">
        <f t="shared" si="152"/>
        <v/>
      </c>
      <c r="B4841" s="1" t="str">
        <f t="shared" si="153"/>
        <v/>
      </c>
      <c r="C4841" s="1" t="str">
        <f>IF(I4841="","",IF(J4841="OUT","",IF(COUNTIF($A$2:A4841,A4841)=1,1,"")))</f>
        <v/>
      </c>
      <c r="D4841" s="1" t="str">
        <f>IF(I4841="","",IF(J4841="IN","",IF(COUNTIF($A$2:A4841,A4841)=1,1,"")))</f>
        <v/>
      </c>
      <c r="E4841" s="1" t="str">
        <f>IF(I4841="","",IF(J4841="OUT","",IF(COUNTIF(B$2:$B4841,B4841)=1,1,"")))</f>
        <v/>
      </c>
      <c r="F4841" s="1" t="str">
        <f>IF(I4841="","",IF(J4841="IN","",IF(COUNTIF($B$2:B4841,B4841)=1,1,"")))</f>
        <v/>
      </c>
      <c r="G4841" s="1" t="str">
        <f>IF(I4841="","",COUNTIF($K$1:K4841,K4841))</f>
        <v/>
      </c>
      <c r="H4841" s="1" t="str">
        <f>IF(I4841="","",COUNTIF($G$2:G4841,1))</f>
        <v/>
      </c>
    </row>
    <row r="4842" spans="1:8" x14ac:dyDescent="0.2">
      <c r="A4842" s="1" t="str">
        <f t="shared" si="152"/>
        <v/>
      </c>
      <c r="B4842" s="1" t="str">
        <f t="shared" si="153"/>
        <v/>
      </c>
      <c r="C4842" s="1" t="str">
        <f>IF(I4842="","",IF(J4842="OUT","",IF(COUNTIF($A$2:A4842,A4842)=1,1,"")))</f>
        <v/>
      </c>
      <c r="D4842" s="1" t="str">
        <f>IF(I4842="","",IF(J4842="IN","",IF(COUNTIF($A$2:A4842,A4842)=1,1,"")))</f>
        <v/>
      </c>
      <c r="E4842" s="1" t="str">
        <f>IF(I4842="","",IF(J4842="OUT","",IF(COUNTIF(B$2:$B4842,B4842)=1,1,"")))</f>
        <v/>
      </c>
      <c r="F4842" s="1" t="str">
        <f>IF(I4842="","",IF(J4842="IN","",IF(COUNTIF($B$2:B4842,B4842)=1,1,"")))</f>
        <v/>
      </c>
      <c r="G4842" s="1" t="str">
        <f>IF(I4842="","",COUNTIF($K$1:K4842,K4842))</f>
        <v/>
      </c>
      <c r="H4842" s="1" t="str">
        <f>IF(I4842="","",COUNTIF($G$2:G4842,1))</f>
        <v/>
      </c>
    </row>
    <row r="4843" spans="1:8" x14ac:dyDescent="0.2">
      <c r="A4843" s="1" t="str">
        <f t="shared" si="152"/>
        <v/>
      </c>
      <c r="B4843" s="1" t="str">
        <f t="shared" si="153"/>
        <v/>
      </c>
      <c r="C4843" s="1" t="str">
        <f>IF(I4843="","",IF(J4843="OUT","",IF(COUNTIF($A$2:A4843,A4843)=1,1,"")))</f>
        <v/>
      </c>
      <c r="D4843" s="1" t="str">
        <f>IF(I4843="","",IF(J4843="IN","",IF(COUNTIF($A$2:A4843,A4843)=1,1,"")))</f>
        <v/>
      </c>
      <c r="E4843" s="1" t="str">
        <f>IF(I4843="","",IF(J4843="OUT","",IF(COUNTIF(B$2:$B4843,B4843)=1,1,"")))</f>
        <v/>
      </c>
      <c r="F4843" s="1" t="str">
        <f>IF(I4843="","",IF(J4843="IN","",IF(COUNTIF($B$2:B4843,B4843)=1,1,"")))</f>
        <v/>
      </c>
      <c r="G4843" s="1" t="str">
        <f>IF(I4843="","",COUNTIF($K$1:K4843,K4843))</f>
        <v/>
      </c>
      <c r="H4843" s="1" t="str">
        <f>IF(I4843="","",COUNTIF($G$2:G4843,1))</f>
        <v/>
      </c>
    </row>
    <row r="4844" spans="1:8" x14ac:dyDescent="0.2">
      <c r="A4844" s="1" t="str">
        <f t="shared" si="152"/>
        <v/>
      </c>
      <c r="B4844" s="1" t="str">
        <f t="shared" si="153"/>
        <v/>
      </c>
      <c r="C4844" s="1" t="str">
        <f>IF(I4844="","",IF(J4844="OUT","",IF(COUNTIF($A$2:A4844,A4844)=1,1,"")))</f>
        <v/>
      </c>
      <c r="D4844" s="1" t="str">
        <f>IF(I4844="","",IF(J4844="IN","",IF(COUNTIF($A$2:A4844,A4844)=1,1,"")))</f>
        <v/>
      </c>
      <c r="E4844" s="1" t="str">
        <f>IF(I4844="","",IF(J4844="OUT","",IF(COUNTIF(B$2:$B4844,B4844)=1,1,"")))</f>
        <v/>
      </c>
      <c r="F4844" s="1" t="str">
        <f>IF(I4844="","",IF(J4844="IN","",IF(COUNTIF($B$2:B4844,B4844)=1,1,"")))</f>
        <v/>
      </c>
      <c r="G4844" s="1" t="str">
        <f>IF(I4844="","",COUNTIF($K$1:K4844,K4844))</f>
        <v/>
      </c>
      <c r="H4844" s="1" t="str">
        <f>IF(I4844="","",COUNTIF($G$2:G4844,1))</f>
        <v/>
      </c>
    </row>
    <row r="4845" spans="1:8" x14ac:dyDescent="0.2">
      <c r="A4845" s="1" t="str">
        <f t="shared" si="152"/>
        <v/>
      </c>
      <c r="B4845" s="1" t="str">
        <f t="shared" si="153"/>
        <v/>
      </c>
      <c r="C4845" s="1" t="str">
        <f>IF(I4845="","",IF(J4845="OUT","",IF(COUNTIF($A$2:A4845,A4845)=1,1,"")))</f>
        <v/>
      </c>
      <c r="D4845" s="1" t="str">
        <f>IF(I4845="","",IF(J4845="IN","",IF(COUNTIF($A$2:A4845,A4845)=1,1,"")))</f>
        <v/>
      </c>
      <c r="E4845" s="1" t="str">
        <f>IF(I4845="","",IF(J4845="OUT","",IF(COUNTIF(B$2:$B4845,B4845)=1,1,"")))</f>
        <v/>
      </c>
      <c r="F4845" s="1" t="str">
        <f>IF(I4845="","",IF(J4845="IN","",IF(COUNTIF($B$2:B4845,B4845)=1,1,"")))</f>
        <v/>
      </c>
      <c r="G4845" s="1" t="str">
        <f>IF(I4845="","",COUNTIF($K$1:K4845,K4845))</f>
        <v/>
      </c>
      <c r="H4845" s="1" t="str">
        <f>IF(I4845="","",COUNTIF($G$2:G4845,1))</f>
        <v/>
      </c>
    </row>
    <row r="4846" spans="1:8" x14ac:dyDescent="0.2">
      <c r="A4846" s="1" t="str">
        <f t="shared" si="152"/>
        <v/>
      </c>
      <c r="B4846" s="1" t="str">
        <f t="shared" si="153"/>
        <v/>
      </c>
      <c r="C4846" s="1" t="str">
        <f>IF(I4846="","",IF(J4846="OUT","",IF(COUNTIF($A$2:A4846,A4846)=1,1,"")))</f>
        <v/>
      </c>
      <c r="D4846" s="1" t="str">
        <f>IF(I4846="","",IF(J4846="IN","",IF(COUNTIF($A$2:A4846,A4846)=1,1,"")))</f>
        <v/>
      </c>
      <c r="E4846" s="1" t="str">
        <f>IF(I4846="","",IF(J4846="OUT","",IF(COUNTIF(B$2:$B4846,B4846)=1,1,"")))</f>
        <v/>
      </c>
      <c r="F4846" s="1" t="str">
        <f>IF(I4846="","",IF(J4846="IN","",IF(COUNTIF($B$2:B4846,B4846)=1,1,"")))</f>
        <v/>
      </c>
      <c r="G4846" s="1" t="str">
        <f>IF(I4846="","",COUNTIF($K$1:K4846,K4846))</f>
        <v/>
      </c>
      <c r="H4846" s="1" t="str">
        <f>IF(I4846="","",COUNTIF($G$2:G4846,1))</f>
        <v/>
      </c>
    </row>
    <row r="4847" spans="1:8" x14ac:dyDescent="0.2">
      <c r="A4847" s="1" t="str">
        <f t="shared" si="152"/>
        <v/>
      </c>
      <c r="B4847" s="1" t="str">
        <f t="shared" si="153"/>
        <v/>
      </c>
      <c r="C4847" s="1" t="str">
        <f>IF(I4847="","",IF(J4847="OUT","",IF(COUNTIF($A$2:A4847,A4847)=1,1,"")))</f>
        <v/>
      </c>
      <c r="D4847" s="1" t="str">
        <f>IF(I4847="","",IF(J4847="IN","",IF(COUNTIF($A$2:A4847,A4847)=1,1,"")))</f>
        <v/>
      </c>
      <c r="E4847" s="1" t="str">
        <f>IF(I4847="","",IF(J4847="OUT","",IF(COUNTIF(B$2:$B4847,B4847)=1,1,"")))</f>
        <v/>
      </c>
      <c r="F4847" s="1" t="str">
        <f>IF(I4847="","",IF(J4847="IN","",IF(COUNTIF($B$2:B4847,B4847)=1,1,"")))</f>
        <v/>
      </c>
      <c r="G4847" s="1" t="str">
        <f>IF(I4847="","",COUNTIF($K$1:K4847,K4847))</f>
        <v/>
      </c>
      <c r="H4847" s="1" t="str">
        <f>IF(I4847="","",COUNTIF($G$2:G4847,1))</f>
        <v/>
      </c>
    </row>
    <row r="4848" spans="1:8" x14ac:dyDescent="0.2">
      <c r="A4848" s="1" t="str">
        <f t="shared" si="152"/>
        <v/>
      </c>
      <c r="B4848" s="1" t="str">
        <f t="shared" si="153"/>
        <v/>
      </c>
      <c r="C4848" s="1" t="str">
        <f>IF(I4848="","",IF(J4848="OUT","",IF(COUNTIF($A$2:A4848,A4848)=1,1,"")))</f>
        <v/>
      </c>
      <c r="D4848" s="1" t="str">
        <f>IF(I4848="","",IF(J4848="IN","",IF(COUNTIF($A$2:A4848,A4848)=1,1,"")))</f>
        <v/>
      </c>
      <c r="E4848" s="1" t="str">
        <f>IF(I4848="","",IF(J4848="OUT","",IF(COUNTIF(B$2:$B4848,B4848)=1,1,"")))</f>
        <v/>
      </c>
      <c r="F4848" s="1" t="str">
        <f>IF(I4848="","",IF(J4848="IN","",IF(COUNTIF($B$2:B4848,B4848)=1,1,"")))</f>
        <v/>
      </c>
      <c r="G4848" s="1" t="str">
        <f>IF(I4848="","",COUNTIF($K$1:K4848,K4848))</f>
        <v/>
      </c>
      <c r="H4848" s="1" t="str">
        <f>IF(I4848="","",COUNTIF($G$2:G4848,1))</f>
        <v/>
      </c>
    </row>
    <row r="4849" spans="1:8" x14ac:dyDescent="0.2">
      <c r="A4849" s="1" t="str">
        <f t="shared" si="152"/>
        <v/>
      </c>
      <c r="B4849" s="1" t="str">
        <f t="shared" si="153"/>
        <v/>
      </c>
      <c r="C4849" s="1" t="str">
        <f>IF(I4849="","",IF(J4849="OUT","",IF(COUNTIF($A$2:A4849,A4849)=1,1,"")))</f>
        <v/>
      </c>
      <c r="D4849" s="1" t="str">
        <f>IF(I4849="","",IF(J4849="IN","",IF(COUNTIF($A$2:A4849,A4849)=1,1,"")))</f>
        <v/>
      </c>
      <c r="E4849" s="1" t="str">
        <f>IF(I4849="","",IF(J4849="OUT","",IF(COUNTIF(B$2:$B4849,B4849)=1,1,"")))</f>
        <v/>
      </c>
      <c r="F4849" s="1" t="str">
        <f>IF(I4849="","",IF(J4849="IN","",IF(COUNTIF($B$2:B4849,B4849)=1,1,"")))</f>
        <v/>
      </c>
      <c r="G4849" s="1" t="str">
        <f>IF(I4849="","",COUNTIF($K$1:K4849,K4849))</f>
        <v/>
      </c>
      <c r="H4849" s="1" t="str">
        <f>IF(I4849="","",COUNTIF($G$2:G4849,1))</f>
        <v/>
      </c>
    </row>
    <row r="4850" spans="1:8" x14ac:dyDescent="0.2">
      <c r="A4850" s="1" t="str">
        <f t="shared" si="152"/>
        <v/>
      </c>
      <c r="B4850" s="1" t="str">
        <f t="shared" si="153"/>
        <v/>
      </c>
      <c r="C4850" s="1" t="str">
        <f>IF(I4850="","",IF(J4850="OUT","",IF(COUNTIF($A$2:A4850,A4850)=1,1,"")))</f>
        <v/>
      </c>
      <c r="D4850" s="1" t="str">
        <f>IF(I4850="","",IF(J4850="IN","",IF(COUNTIF($A$2:A4850,A4850)=1,1,"")))</f>
        <v/>
      </c>
      <c r="E4850" s="1" t="str">
        <f>IF(I4850="","",IF(J4850="OUT","",IF(COUNTIF(B$2:$B4850,B4850)=1,1,"")))</f>
        <v/>
      </c>
      <c r="F4850" s="1" t="str">
        <f>IF(I4850="","",IF(J4850="IN","",IF(COUNTIF($B$2:B4850,B4850)=1,1,"")))</f>
        <v/>
      </c>
      <c r="G4850" s="1" t="str">
        <f>IF(I4850="","",COUNTIF($K$1:K4850,K4850))</f>
        <v/>
      </c>
      <c r="H4850" s="1" t="str">
        <f>IF(I4850="","",COUNTIF($G$2:G4850,1))</f>
        <v/>
      </c>
    </row>
    <row r="4851" spans="1:8" x14ac:dyDescent="0.2">
      <c r="A4851" s="1" t="str">
        <f t="shared" si="152"/>
        <v/>
      </c>
      <c r="B4851" s="1" t="str">
        <f t="shared" si="153"/>
        <v/>
      </c>
      <c r="C4851" s="1" t="str">
        <f>IF(I4851="","",IF(J4851="OUT","",IF(COUNTIF($A$2:A4851,A4851)=1,1,"")))</f>
        <v/>
      </c>
      <c r="D4851" s="1" t="str">
        <f>IF(I4851="","",IF(J4851="IN","",IF(COUNTIF($A$2:A4851,A4851)=1,1,"")))</f>
        <v/>
      </c>
      <c r="E4851" s="1" t="str">
        <f>IF(I4851="","",IF(J4851="OUT","",IF(COUNTIF(B$2:$B4851,B4851)=1,1,"")))</f>
        <v/>
      </c>
      <c r="F4851" s="1" t="str">
        <f>IF(I4851="","",IF(J4851="IN","",IF(COUNTIF($B$2:B4851,B4851)=1,1,"")))</f>
        <v/>
      </c>
      <c r="G4851" s="1" t="str">
        <f>IF(I4851="","",COUNTIF($K$1:K4851,K4851))</f>
        <v/>
      </c>
      <c r="H4851" s="1" t="str">
        <f>IF(I4851="","",COUNTIF($G$2:G4851,1))</f>
        <v/>
      </c>
    </row>
    <row r="4852" spans="1:8" x14ac:dyDescent="0.2">
      <c r="A4852" s="1" t="str">
        <f t="shared" si="152"/>
        <v/>
      </c>
      <c r="B4852" s="1" t="str">
        <f t="shared" si="153"/>
        <v/>
      </c>
      <c r="C4852" s="1" t="str">
        <f>IF(I4852="","",IF(J4852="OUT","",IF(COUNTIF($A$2:A4852,A4852)=1,1,"")))</f>
        <v/>
      </c>
      <c r="D4852" s="1" t="str">
        <f>IF(I4852="","",IF(J4852="IN","",IF(COUNTIF($A$2:A4852,A4852)=1,1,"")))</f>
        <v/>
      </c>
      <c r="E4852" s="1" t="str">
        <f>IF(I4852="","",IF(J4852="OUT","",IF(COUNTIF(B$2:$B4852,B4852)=1,1,"")))</f>
        <v/>
      </c>
      <c r="F4852" s="1" t="str">
        <f>IF(I4852="","",IF(J4852="IN","",IF(COUNTIF($B$2:B4852,B4852)=1,1,"")))</f>
        <v/>
      </c>
      <c r="G4852" s="1" t="str">
        <f>IF(I4852="","",COUNTIF($K$1:K4852,K4852))</f>
        <v/>
      </c>
      <c r="H4852" s="1" t="str">
        <f>IF(I4852="","",COUNTIF($G$2:G4852,1))</f>
        <v/>
      </c>
    </row>
    <row r="4853" spans="1:8" x14ac:dyDescent="0.2">
      <c r="A4853" s="1" t="str">
        <f t="shared" si="152"/>
        <v/>
      </c>
      <c r="B4853" s="1" t="str">
        <f t="shared" si="153"/>
        <v/>
      </c>
      <c r="C4853" s="1" t="str">
        <f>IF(I4853="","",IF(J4853="OUT","",IF(COUNTIF($A$2:A4853,A4853)=1,1,"")))</f>
        <v/>
      </c>
      <c r="D4853" s="1" t="str">
        <f>IF(I4853="","",IF(J4853="IN","",IF(COUNTIF($A$2:A4853,A4853)=1,1,"")))</f>
        <v/>
      </c>
      <c r="E4853" s="1" t="str">
        <f>IF(I4853="","",IF(J4853="OUT","",IF(COUNTIF(B$2:$B4853,B4853)=1,1,"")))</f>
        <v/>
      </c>
      <c r="F4853" s="1" t="str">
        <f>IF(I4853="","",IF(J4853="IN","",IF(COUNTIF($B$2:B4853,B4853)=1,1,"")))</f>
        <v/>
      </c>
      <c r="G4853" s="1" t="str">
        <f>IF(I4853="","",COUNTIF($K$1:K4853,K4853))</f>
        <v/>
      </c>
      <c r="H4853" s="1" t="str">
        <f>IF(I4853="","",COUNTIF($G$2:G4853,1))</f>
        <v/>
      </c>
    </row>
    <row r="4854" spans="1:8" x14ac:dyDescent="0.2">
      <c r="A4854" s="1" t="str">
        <f t="shared" si="152"/>
        <v/>
      </c>
      <c r="B4854" s="1" t="str">
        <f t="shared" si="153"/>
        <v/>
      </c>
      <c r="C4854" s="1" t="str">
        <f>IF(I4854="","",IF(J4854="OUT","",IF(COUNTIF($A$2:A4854,A4854)=1,1,"")))</f>
        <v/>
      </c>
      <c r="D4854" s="1" t="str">
        <f>IF(I4854="","",IF(J4854="IN","",IF(COUNTIF($A$2:A4854,A4854)=1,1,"")))</f>
        <v/>
      </c>
      <c r="E4854" s="1" t="str">
        <f>IF(I4854="","",IF(J4854="OUT","",IF(COUNTIF(B$2:$B4854,B4854)=1,1,"")))</f>
        <v/>
      </c>
      <c r="F4854" s="1" t="str">
        <f>IF(I4854="","",IF(J4854="IN","",IF(COUNTIF($B$2:B4854,B4854)=1,1,"")))</f>
        <v/>
      </c>
      <c r="G4854" s="1" t="str">
        <f>IF(I4854="","",COUNTIF($K$1:K4854,K4854))</f>
        <v/>
      </c>
      <c r="H4854" s="1" t="str">
        <f>IF(I4854="","",COUNTIF($G$2:G4854,1))</f>
        <v/>
      </c>
    </row>
    <row r="4855" spans="1:8" x14ac:dyDescent="0.2">
      <c r="A4855" s="1" t="str">
        <f t="shared" si="152"/>
        <v/>
      </c>
      <c r="B4855" s="1" t="str">
        <f t="shared" si="153"/>
        <v/>
      </c>
      <c r="C4855" s="1" t="str">
        <f>IF(I4855="","",IF(J4855="OUT","",IF(COUNTIF($A$2:A4855,A4855)=1,1,"")))</f>
        <v/>
      </c>
      <c r="D4855" s="1" t="str">
        <f>IF(I4855="","",IF(J4855="IN","",IF(COUNTIF($A$2:A4855,A4855)=1,1,"")))</f>
        <v/>
      </c>
      <c r="E4855" s="1" t="str">
        <f>IF(I4855="","",IF(J4855="OUT","",IF(COUNTIF(B$2:$B4855,B4855)=1,1,"")))</f>
        <v/>
      </c>
      <c r="F4855" s="1" t="str">
        <f>IF(I4855="","",IF(J4855="IN","",IF(COUNTIF($B$2:B4855,B4855)=1,1,"")))</f>
        <v/>
      </c>
      <c r="G4855" s="1" t="str">
        <f>IF(I4855="","",COUNTIF($K$1:K4855,K4855))</f>
        <v/>
      </c>
      <c r="H4855" s="1" t="str">
        <f>IF(I4855="","",COUNTIF($G$2:G4855,1))</f>
        <v/>
      </c>
    </row>
    <row r="4856" spans="1:8" x14ac:dyDescent="0.2">
      <c r="A4856" s="1" t="str">
        <f t="shared" si="152"/>
        <v/>
      </c>
      <c r="B4856" s="1" t="str">
        <f t="shared" si="153"/>
        <v/>
      </c>
      <c r="C4856" s="1" t="str">
        <f>IF(I4856="","",IF(J4856="OUT","",IF(COUNTIF($A$2:A4856,A4856)=1,1,"")))</f>
        <v/>
      </c>
      <c r="D4856" s="1" t="str">
        <f>IF(I4856="","",IF(J4856="IN","",IF(COUNTIF($A$2:A4856,A4856)=1,1,"")))</f>
        <v/>
      </c>
      <c r="E4856" s="1" t="str">
        <f>IF(I4856="","",IF(J4856="OUT","",IF(COUNTIF(B$2:$B4856,B4856)=1,1,"")))</f>
        <v/>
      </c>
      <c r="F4856" s="1" t="str">
        <f>IF(I4856="","",IF(J4856="IN","",IF(COUNTIF($B$2:B4856,B4856)=1,1,"")))</f>
        <v/>
      </c>
      <c r="G4856" s="1" t="str">
        <f>IF(I4856="","",COUNTIF($K$1:K4856,K4856))</f>
        <v/>
      </c>
      <c r="H4856" s="1" t="str">
        <f>IF(I4856="","",COUNTIF($G$2:G4856,1))</f>
        <v/>
      </c>
    </row>
    <row r="4857" spans="1:8" x14ac:dyDescent="0.2">
      <c r="A4857" s="1" t="str">
        <f t="shared" si="152"/>
        <v/>
      </c>
      <c r="B4857" s="1" t="str">
        <f t="shared" si="153"/>
        <v/>
      </c>
      <c r="C4857" s="1" t="str">
        <f>IF(I4857="","",IF(J4857="OUT","",IF(COUNTIF($A$2:A4857,A4857)=1,1,"")))</f>
        <v/>
      </c>
      <c r="D4857" s="1" t="str">
        <f>IF(I4857="","",IF(J4857="IN","",IF(COUNTIF($A$2:A4857,A4857)=1,1,"")))</f>
        <v/>
      </c>
      <c r="E4857" s="1" t="str">
        <f>IF(I4857="","",IF(J4857="OUT","",IF(COUNTIF(B$2:$B4857,B4857)=1,1,"")))</f>
        <v/>
      </c>
      <c r="F4857" s="1" t="str">
        <f>IF(I4857="","",IF(J4857="IN","",IF(COUNTIF($B$2:B4857,B4857)=1,1,"")))</f>
        <v/>
      </c>
      <c r="G4857" s="1" t="str">
        <f>IF(I4857="","",COUNTIF($K$1:K4857,K4857))</f>
        <v/>
      </c>
      <c r="H4857" s="1" t="str">
        <f>IF(I4857="","",COUNTIF($G$2:G4857,1))</f>
        <v/>
      </c>
    </row>
    <row r="4858" spans="1:8" x14ac:dyDescent="0.2">
      <c r="A4858" s="1" t="str">
        <f t="shared" si="152"/>
        <v/>
      </c>
      <c r="B4858" s="1" t="str">
        <f t="shared" si="153"/>
        <v/>
      </c>
      <c r="C4858" s="1" t="str">
        <f>IF(I4858="","",IF(J4858="OUT","",IF(COUNTIF($A$2:A4858,A4858)=1,1,"")))</f>
        <v/>
      </c>
      <c r="D4858" s="1" t="str">
        <f>IF(I4858="","",IF(J4858="IN","",IF(COUNTIF($A$2:A4858,A4858)=1,1,"")))</f>
        <v/>
      </c>
      <c r="E4858" s="1" t="str">
        <f>IF(I4858="","",IF(J4858="OUT","",IF(COUNTIF(B$2:$B4858,B4858)=1,1,"")))</f>
        <v/>
      </c>
      <c r="F4858" s="1" t="str">
        <f>IF(I4858="","",IF(J4858="IN","",IF(COUNTIF($B$2:B4858,B4858)=1,1,"")))</f>
        <v/>
      </c>
      <c r="G4858" s="1" t="str">
        <f>IF(I4858="","",COUNTIF($K$1:K4858,K4858))</f>
        <v/>
      </c>
      <c r="H4858" s="1" t="str">
        <f>IF(I4858="","",COUNTIF($G$2:G4858,1))</f>
        <v/>
      </c>
    </row>
    <row r="4859" spans="1:8" x14ac:dyDescent="0.2">
      <c r="A4859" s="1" t="str">
        <f t="shared" si="152"/>
        <v/>
      </c>
      <c r="B4859" s="1" t="str">
        <f t="shared" si="153"/>
        <v/>
      </c>
      <c r="C4859" s="1" t="str">
        <f>IF(I4859="","",IF(J4859="OUT","",IF(COUNTIF($A$2:A4859,A4859)=1,1,"")))</f>
        <v/>
      </c>
      <c r="D4859" s="1" t="str">
        <f>IF(I4859="","",IF(J4859="IN","",IF(COUNTIF($A$2:A4859,A4859)=1,1,"")))</f>
        <v/>
      </c>
      <c r="E4859" s="1" t="str">
        <f>IF(I4859="","",IF(J4859="OUT","",IF(COUNTIF(B$2:$B4859,B4859)=1,1,"")))</f>
        <v/>
      </c>
      <c r="F4859" s="1" t="str">
        <f>IF(I4859="","",IF(J4859="IN","",IF(COUNTIF($B$2:B4859,B4859)=1,1,"")))</f>
        <v/>
      </c>
      <c r="G4859" s="1" t="str">
        <f>IF(I4859="","",COUNTIF($K$1:K4859,K4859))</f>
        <v/>
      </c>
      <c r="H4859" s="1" t="str">
        <f>IF(I4859="","",COUNTIF($G$2:G4859,1))</f>
        <v/>
      </c>
    </row>
    <row r="4860" spans="1:8" x14ac:dyDescent="0.2">
      <c r="A4860" s="1" t="str">
        <f t="shared" si="152"/>
        <v/>
      </c>
      <c r="B4860" s="1" t="str">
        <f t="shared" si="153"/>
        <v/>
      </c>
      <c r="C4860" s="1" t="str">
        <f>IF(I4860="","",IF(J4860="OUT","",IF(COUNTIF($A$2:A4860,A4860)=1,1,"")))</f>
        <v/>
      </c>
      <c r="D4860" s="1" t="str">
        <f>IF(I4860="","",IF(J4860="IN","",IF(COUNTIF($A$2:A4860,A4860)=1,1,"")))</f>
        <v/>
      </c>
      <c r="E4860" s="1" t="str">
        <f>IF(I4860="","",IF(J4860="OUT","",IF(COUNTIF(B$2:$B4860,B4860)=1,1,"")))</f>
        <v/>
      </c>
      <c r="F4860" s="1" t="str">
        <f>IF(I4860="","",IF(J4860="IN","",IF(COUNTIF($B$2:B4860,B4860)=1,1,"")))</f>
        <v/>
      </c>
      <c r="G4860" s="1" t="str">
        <f>IF(I4860="","",COUNTIF($K$1:K4860,K4860))</f>
        <v/>
      </c>
      <c r="H4860" s="1" t="str">
        <f>IF(I4860="","",COUNTIF($G$2:G4860,1))</f>
        <v/>
      </c>
    </row>
    <row r="4861" spans="1:8" x14ac:dyDescent="0.2">
      <c r="A4861" s="1" t="str">
        <f t="shared" si="152"/>
        <v/>
      </c>
      <c r="B4861" s="1" t="str">
        <f t="shared" si="153"/>
        <v/>
      </c>
      <c r="C4861" s="1" t="str">
        <f>IF(I4861="","",IF(J4861="OUT","",IF(COUNTIF($A$2:A4861,A4861)=1,1,"")))</f>
        <v/>
      </c>
      <c r="D4861" s="1" t="str">
        <f>IF(I4861="","",IF(J4861="IN","",IF(COUNTIF($A$2:A4861,A4861)=1,1,"")))</f>
        <v/>
      </c>
      <c r="E4861" s="1" t="str">
        <f>IF(I4861="","",IF(J4861="OUT","",IF(COUNTIF(B$2:$B4861,B4861)=1,1,"")))</f>
        <v/>
      </c>
      <c r="F4861" s="1" t="str">
        <f>IF(I4861="","",IF(J4861="IN","",IF(COUNTIF($B$2:B4861,B4861)=1,1,"")))</f>
        <v/>
      </c>
      <c r="G4861" s="1" t="str">
        <f>IF(I4861="","",COUNTIF($K$1:K4861,K4861))</f>
        <v/>
      </c>
      <c r="H4861" s="1" t="str">
        <f>IF(I4861="","",COUNTIF($G$2:G4861,1))</f>
        <v/>
      </c>
    </row>
    <row r="4862" spans="1:8" x14ac:dyDescent="0.2">
      <c r="A4862" s="1" t="str">
        <f t="shared" si="152"/>
        <v/>
      </c>
      <c r="B4862" s="1" t="str">
        <f t="shared" si="153"/>
        <v/>
      </c>
      <c r="C4862" s="1" t="str">
        <f>IF(I4862="","",IF(J4862="OUT","",IF(COUNTIF($A$2:A4862,A4862)=1,1,"")))</f>
        <v/>
      </c>
      <c r="D4862" s="1" t="str">
        <f>IF(I4862="","",IF(J4862="IN","",IF(COUNTIF($A$2:A4862,A4862)=1,1,"")))</f>
        <v/>
      </c>
      <c r="E4862" s="1" t="str">
        <f>IF(I4862="","",IF(J4862="OUT","",IF(COUNTIF(B$2:$B4862,B4862)=1,1,"")))</f>
        <v/>
      </c>
      <c r="F4862" s="1" t="str">
        <f>IF(I4862="","",IF(J4862="IN","",IF(COUNTIF($B$2:B4862,B4862)=1,1,"")))</f>
        <v/>
      </c>
      <c r="G4862" s="1" t="str">
        <f>IF(I4862="","",COUNTIF($K$1:K4862,K4862))</f>
        <v/>
      </c>
      <c r="H4862" s="1" t="str">
        <f>IF(I4862="","",COUNTIF($G$2:G4862,1))</f>
        <v/>
      </c>
    </row>
    <row r="4863" spans="1:8" x14ac:dyDescent="0.2">
      <c r="A4863" s="1" t="str">
        <f t="shared" si="152"/>
        <v/>
      </c>
      <c r="B4863" s="1" t="str">
        <f t="shared" si="153"/>
        <v/>
      </c>
      <c r="C4863" s="1" t="str">
        <f>IF(I4863="","",IF(J4863="OUT","",IF(COUNTIF($A$2:A4863,A4863)=1,1,"")))</f>
        <v/>
      </c>
      <c r="D4863" s="1" t="str">
        <f>IF(I4863="","",IF(J4863="IN","",IF(COUNTIF($A$2:A4863,A4863)=1,1,"")))</f>
        <v/>
      </c>
      <c r="E4863" s="1" t="str">
        <f>IF(I4863="","",IF(J4863="OUT","",IF(COUNTIF(B$2:$B4863,B4863)=1,1,"")))</f>
        <v/>
      </c>
      <c r="F4863" s="1" t="str">
        <f>IF(I4863="","",IF(J4863="IN","",IF(COUNTIF($B$2:B4863,B4863)=1,1,"")))</f>
        <v/>
      </c>
      <c r="G4863" s="1" t="str">
        <f>IF(I4863="","",COUNTIF($K$1:K4863,K4863))</f>
        <v/>
      </c>
      <c r="H4863" s="1" t="str">
        <f>IF(I4863="","",COUNTIF($G$2:G4863,1))</f>
        <v/>
      </c>
    </row>
    <row r="4864" spans="1:8" x14ac:dyDescent="0.2">
      <c r="A4864" s="1" t="str">
        <f t="shared" si="152"/>
        <v/>
      </c>
      <c r="B4864" s="1" t="str">
        <f t="shared" si="153"/>
        <v/>
      </c>
      <c r="C4864" s="1" t="str">
        <f>IF(I4864="","",IF(J4864="OUT","",IF(COUNTIF($A$2:A4864,A4864)=1,1,"")))</f>
        <v/>
      </c>
      <c r="D4864" s="1" t="str">
        <f>IF(I4864="","",IF(J4864="IN","",IF(COUNTIF($A$2:A4864,A4864)=1,1,"")))</f>
        <v/>
      </c>
      <c r="E4864" s="1" t="str">
        <f>IF(I4864="","",IF(J4864="OUT","",IF(COUNTIF(B$2:$B4864,B4864)=1,1,"")))</f>
        <v/>
      </c>
      <c r="F4864" s="1" t="str">
        <f>IF(I4864="","",IF(J4864="IN","",IF(COUNTIF($B$2:B4864,B4864)=1,1,"")))</f>
        <v/>
      </c>
      <c r="G4864" s="1" t="str">
        <f>IF(I4864="","",COUNTIF($K$1:K4864,K4864))</f>
        <v/>
      </c>
      <c r="H4864" s="1" t="str">
        <f>IF(I4864="","",COUNTIF($G$2:G4864,1))</f>
        <v/>
      </c>
    </row>
    <row r="4865" spans="1:8" x14ac:dyDescent="0.2">
      <c r="A4865" s="1" t="str">
        <f t="shared" si="152"/>
        <v/>
      </c>
      <c r="B4865" s="1" t="str">
        <f t="shared" si="153"/>
        <v/>
      </c>
      <c r="C4865" s="1" t="str">
        <f>IF(I4865="","",IF(J4865="OUT","",IF(COUNTIF($A$2:A4865,A4865)=1,1,"")))</f>
        <v/>
      </c>
      <c r="D4865" s="1" t="str">
        <f>IF(I4865="","",IF(J4865="IN","",IF(COUNTIF($A$2:A4865,A4865)=1,1,"")))</f>
        <v/>
      </c>
      <c r="E4865" s="1" t="str">
        <f>IF(I4865="","",IF(J4865="OUT","",IF(COUNTIF(B$2:$B4865,B4865)=1,1,"")))</f>
        <v/>
      </c>
      <c r="F4865" s="1" t="str">
        <f>IF(I4865="","",IF(J4865="IN","",IF(COUNTIF($B$2:B4865,B4865)=1,1,"")))</f>
        <v/>
      </c>
      <c r="G4865" s="1" t="str">
        <f>IF(I4865="","",COUNTIF($K$1:K4865,K4865))</f>
        <v/>
      </c>
      <c r="H4865" s="1" t="str">
        <f>IF(I4865="","",COUNTIF($G$2:G4865,1))</f>
        <v/>
      </c>
    </row>
    <row r="4866" spans="1:8" x14ac:dyDescent="0.2">
      <c r="A4866" s="1" t="str">
        <f t="shared" si="152"/>
        <v/>
      </c>
      <c r="B4866" s="1" t="str">
        <f t="shared" si="153"/>
        <v/>
      </c>
      <c r="C4866" s="1" t="str">
        <f>IF(I4866="","",IF(J4866="OUT","",IF(COUNTIF($A$2:A4866,A4866)=1,1,"")))</f>
        <v/>
      </c>
      <c r="D4866" s="1" t="str">
        <f>IF(I4866="","",IF(J4866="IN","",IF(COUNTIF($A$2:A4866,A4866)=1,1,"")))</f>
        <v/>
      </c>
      <c r="E4866" s="1" t="str">
        <f>IF(I4866="","",IF(J4866="OUT","",IF(COUNTIF(B$2:$B4866,B4866)=1,1,"")))</f>
        <v/>
      </c>
      <c r="F4866" s="1" t="str">
        <f>IF(I4866="","",IF(J4866="IN","",IF(COUNTIF($B$2:B4866,B4866)=1,1,"")))</f>
        <v/>
      </c>
      <c r="G4866" s="1" t="str">
        <f>IF(I4866="","",COUNTIF($K$1:K4866,K4866))</f>
        <v/>
      </c>
      <c r="H4866" s="1" t="str">
        <f>IF(I4866="","",COUNTIF($G$2:G4866,1))</f>
        <v/>
      </c>
    </row>
    <row r="4867" spans="1:8" x14ac:dyDescent="0.2">
      <c r="A4867" s="1" t="str">
        <f t="shared" si="152"/>
        <v/>
      </c>
      <c r="B4867" s="1" t="str">
        <f t="shared" si="153"/>
        <v/>
      </c>
      <c r="C4867" s="1" t="str">
        <f>IF(I4867="","",IF(J4867="OUT","",IF(COUNTIF($A$2:A4867,A4867)=1,1,"")))</f>
        <v/>
      </c>
      <c r="D4867" s="1" t="str">
        <f>IF(I4867="","",IF(J4867="IN","",IF(COUNTIF($A$2:A4867,A4867)=1,1,"")))</f>
        <v/>
      </c>
      <c r="E4867" s="1" t="str">
        <f>IF(I4867="","",IF(J4867="OUT","",IF(COUNTIF(B$2:$B4867,B4867)=1,1,"")))</f>
        <v/>
      </c>
      <c r="F4867" s="1" t="str">
        <f>IF(I4867="","",IF(J4867="IN","",IF(COUNTIF($B$2:B4867,B4867)=1,1,"")))</f>
        <v/>
      </c>
      <c r="G4867" s="1" t="str">
        <f>IF(I4867="","",COUNTIF($K$1:K4867,K4867))</f>
        <v/>
      </c>
      <c r="H4867" s="1" t="str">
        <f>IF(I4867="","",COUNTIF($G$2:G4867,1))</f>
        <v/>
      </c>
    </row>
    <row r="4868" spans="1:8" x14ac:dyDescent="0.2">
      <c r="A4868" s="1" t="str">
        <f t="shared" si="152"/>
        <v/>
      </c>
      <c r="B4868" s="1" t="str">
        <f t="shared" si="153"/>
        <v/>
      </c>
      <c r="C4868" s="1" t="str">
        <f>IF(I4868="","",IF(J4868="OUT","",IF(COUNTIF($A$2:A4868,A4868)=1,1,"")))</f>
        <v/>
      </c>
      <c r="D4868" s="1" t="str">
        <f>IF(I4868="","",IF(J4868="IN","",IF(COUNTIF($A$2:A4868,A4868)=1,1,"")))</f>
        <v/>
      </c>
      <c r="E4868" s="1" t="str">
        <f>IF(I4868="","",IF(J4868="OUT","",IF(COUNTIF(B$2:$B4868,B4868)=1,1,"")))</f>
        <v/>
      </c>
      <c r="F4868" s="1" t="str">
        <f>IF(I4868="","",IF(J4868="IN","",IF(COUNTIF($B$2:B4868,B4868)=1,1,"")))</f>
        <v/>
      </c>
      <c r="G4868" s="1" t="str">
        <f>IF(I4868="","",COUNTIF($K$1:K4868,K4868))</f>
        <v/>
      </c>
      <c r="H4868" s="1" t="str">
        <f>IF(I4868="","",COUNTIF($G$2:G4868,1))</f>
        <v/>
      </c>
    </row>
    <row r="4869" spans="1:8" x14ac:dyDescent="0.2">
      <c r="A4869" s="1" t="str">
        <f t="shared" si="152"/>
        <v/>
      </c>
      <c r="B4869" s="1" t="str">
        <f t="shared" si="153"/>
        <v/>
      </c>
      <c r="C4869" s="1" t="str">
        <f>IF(I4869="","",IF(J4869="OUT","",IF(COUNTIF($A$2:A4869,A4869)=1,1,"")))</f>
        <v/>
      </c>
      <c r="D4869" s="1" t="str">
        <f>IF(I4869="","",IF(J4869="IN","",IF(COUNTIF($A$2:A4869,A4869)=1,1,"")))</f>
        <v/>
      </c>
      <c r="E4869" s="1" t="str">
        <f>IF(I4869="","",IF(J4869="OUT","",IF(COUNTIF(B$2:$B4869,B4869)=1,1,"")))</f>
        <v/>
      </c>
      <c r="F4869" s="1" t="str">
        <f>IF(I4869="","",IF(J4869="IN","",IF(COUNTIF($B$2:B4869,B4869)=1,1,"")))</f>
        <v/>
      </c>
      <c r="G4869" s="1" t="str">
        <f>IF(I4869="","",COUNTIF($K$1:K4869,K4869))</f>
        <v/>
      </c>
      <c r="H4869" s="1" t="str">
        <f>IF(I4869="","",COUNTIF($G$2:G4869,1))</f>
        <v/>
      </c>
    </row>
    <row r="4870" spans="1:8" x14ac:dyDescent="0.2">
      <c r="A4870" s="1" t="str">
        <f t="shared" si="152"/>
        <v/>
      </c>
      <c r="B4870" s="1" t="str">
        <f t="shared" si="153"/>
        <v/>
      </c>
      <c r="C4870" s="1" t="str">
        <f>IF(I4870="","",IF(J4870="OUT","",IF(COUNTIF($A$2:A4870,A4870)=1,1,"")))</f>
        <v/>
      </c>
      <c r="D4870" s="1" t="str">
        <f>IF(I4870="","",IF(J4870="IN","",IF(COUNTIF($A$2:A4870,A4870)=1,1,"")))</f>
        <v/>
      </c>
      <c r="E4870" s="1" t="str">
        <f>IF(I4870="","",IF(J4870="OUT","",IF(COUNTIF(B$2:$B4870,B4870)=1,1,"")))</f>
        <v/>
      </c>
      <c r="F4870" s="1" t="str">
        <f>IF(I4870="","",IF(J4870="IN","",IF(COUNTIF($B$2:B4870,B4870)=1,1,"")))</f>
        <v/>
      </c>
      <c r="G4870" s="1" t="str">
        <f>IF(I4870="","",COUNTIF($K$1:K4870,K4870))</f>
        <v/>
      </c>
      <c r="H4870" s="1" t="str">
        <f>IF(I4870="","",COUNTIF($G$2:G4870,1))</f>
        <v/>
      </c>
    </row>
    <row r="4871" spans="1:8" x14ac:dyDescent="0.2">
      <c r="A4871" s="1" t="str">
        <f t="shared" si="152"/>
        <v/>
      </c>
      <c r="B4871" s="1" t="str">
        <f t="shared" si="153"/>
        <v/>
      </c>
      <c r="C4871" s="1" t="str">
        <f>IF(I4871="","",IF(J4871="OUT","",IF(COUNTIF($A$2:A4871,A4871)=1,1,"")))</f>
        <v/>
      </c>
      <c r="D4871" s="1" t="str">
        <f>IF(I4871="","",IF(J4871="IN","",IF(COUNTIF($A$2:A4871,A4871)=1,1,"")))</f>
        <v/>
      </c>
      <c r="E4871" s="1" t="str">
        <f>IF(I4871="","",IF(J4871="OUT","",IF(COUNTIF(B$2:$B4871,B4871)=1,1,"")))</f>
        <v/>
      </c>
      <c r="F4871" s="1" t="str">
        <f>IF(I4871="","",IF(J4871="IN","",IF(COUNTIF($B$2:B4871,B4871)=1,1,"")))</f>
        <v/>
      </c>
      <c r="G4871" s="1" t="str">
        <f>IF(I4871="","",COUNTIF($K$1:K4871,K4871))</f>
        <v/>
      </c>
      <c r="H4871" s="1" t="str">
        <f>IF(I4871="","",COUNTIF($G$2:G4871,1))</f>
        <v/>
      </c>
    </row>
    <row r="4872" spans="1:8" x14ac:dyDescent="0.2">
      <c r="A4872" s="1" t="str">
        <f t="shared" si="152"/>
        <v/>
      </c>
      <c r="B4872" s="1" t="str">
        <f t="shared" si="153"/>
        <v/>
      </c>
      <c r="C4872" s="1" t="str">
        <f>IF(I4872="","",IF(J4872="OUT","",IF(COUNTIF($A$2:A4872,A4872)=1,1,"")))</f>
        <v/>
      </c>
      <c r="D4872" s="1" t="str">
        <f>IF(I4872="","",IF(J4872="IN","",IF(COUNTIF($A$2:A4872,A4872)=1,1,"")))</f>
        <v/>
      </c>
      <c r="E4872" s="1" t="str">
        <f>IF(I4872="","",IF(J4872="OUT","",IF(COUNTIF(B$2:$B4872,B4872)=1,1,"")))</f>
        <v/>
      </c>
      <c r="F4872" s="1" t="str">
        <f>IF(I4872="","",IF(J4872="IN","",IF(COUNTIF($B$2:B4872,B4872)=1,1,"")))</f>
        <v/>
      </c>
      <c r="G4872" s="1" t="str">
        <f>IF(I4872="","",COUNTIF($K$1:K4872,K4872))</f>
        <v/>
      </c>
      <c r="H4872" s="1" t="str">
        <f>IF(I4872="","",COUNTIF($G$2:G4872,1))</f>
        <v/>
      </c>
    </row>
    <row r="4873" spans="1:8" x14ac:dyDescent="0.2">
      <c r="A4873" s="1" t="str">
        <f t="shared" si="152"/>
        <v/>
      </c>
      <c r="B4873" s="1" t="str">
        <f t="shared" si="153"/>
        <v/>
      </c>
      <c r="C4873" s="1" t="str">
        <f>IF(I4873="","",IF(J4873="OUT","",IF(COUNTIF($A$2:A4873,A4873)=1,1,"")))</f>
        <v/>
      </c>
      <c r="D4873" s="1" t="str">
        <f>IF(I4873="","",IF(J4873="IN","",IF(COUNTIF($A$2:A4873,A4873)=1,1,"")))</f>
        <v/>
      </c>
      <c r="E4873" s="1" t="str">
        <f>IF(I4873="","",IF(J4873="OUT","",IF(COUNTIF(B$2:$B4873,B4873)=1,1,"")))</f>
        <v/>
      </c>
      <c r="F4873" s="1" t="str">
        <f>IF(I4873="","",IF(J4873="IN","",IF(COUNTIF($B$2:B4873,B4873)=1,1,"")))</f>
        <v/>
      </c>
      <c r="G4873" s="1" t="str">
        <f>IF(I4873="","",COUNTIF($K$1:K4873,K4873))</f>
        <v/>
      </c>
      <c r="H4873" s="1" t="str">
        <f>IF(I4873="","",COUNTIF($G$2:G4873,1))</f>
        <v/>
      </c>
    </row>
    <row r="4874" spans="1:8" x14ac:dyDescent="0.2">
      <c r="A4874" s="1" t="str">
        <f t="shared" si="152"/>
        <v/>
      </c>
      <c r="B4874" s="1" t="str">
        <f t="shared" si="153"/>
        <v/>
      </c>
      <c r="C4874" s="1" t="str">
        <f>IF(I4874="","",IF(J4874="OUT","",IF(COUNTIF($A$2:A4874,A4874)=1,1,"")))</f>
        <v/>
      </c>
      <c r="D4874" s="1" t="str">
        <f>IF(I4874="","",IF(J4874="IN","",IF(COUNTIF($A$2:A4874,A4874)=1,1,"")))</f>
        <v/>
      </c>
      <c r="E4874" s="1" t="str">
        <f>IF(I4874="","",IF(J4874="OUT","",IF(COUNTIF(B$2:$B4874,B4874)=1,1,"")))</f>
        <v/>
      </c>
      <c r="F4874" s="1" t="str">
        <f>IF(I4874="","",IF(J4874="IN","",IF(COUNTIF($B$2:B4874,B4874)=1,1,"")))</f>
        <v/>
      </c>
      <c r="G4874" s="1" t="str">
        <f>IF(I4874="","",COUNTIF($K$1:K4874,K4874))</f>
        <v/>
      </c>
      <c r="H4874" s="1" t="str">
        <f>IF(I4874="","",COUNTIF($G$2:G4874,1))</f>
        <v/>
      </c>
    </row>
    <row r="4875" spans="1:8" x14ac:dyDescent="0.2">
      <c r="A4875" s="1" t="str">
        <f t="shared" si="152"/>
        <v/>
      </c>
      <c r="B4875" s="1" t="str">
        <f t="shared" si="153"/>
        <v/>
      </c>
      <c r="C4875" s="1" t="str">
        <f>IF(I4875="","",IF(J4875="OUT","",IF(COUNTIF($A$2:A4875,A4875)=1,1,"")))</f>
        <v/>
      </c>
      <c r="D4875" s="1" t="str">
        <f>IF(I4875="","",IF(J4875="IN","",IF(COUNTIF($A$2:A4875,A4875)=1,1,"")))</f>
        <v/>
      </c>
      <c r="E4875" s="1" t="str">
        <f>IF(I4875="","",IF(J4875="OUT","",IF(COUNTIF(B$2:$B4875,B4875)=1,1,"")))</f>
        <v/>
      </c>
      <c r="F4875" s="1" t="str">
        <f>IF(I4875="","",IF(J4875="IN","",IF(COUNTIF($B$2:B4875,B4875)=1,1,"")))</f>
        <v/>
      </c>
      <c r="G4875" s="1" t="str">
        <f>IF(I4875="","",COUNTIF($K$1:K4875,K4875))</f>
        <v/>
      </c>
      <c r="H4875" s="1" t="str">
        <f>IF(I4875="","",COUNTIF($G$2:G4875,1))</f>
        <v/>
      </c>
    </row>
    <row r="4876" spans="1:8" x14ac:dyDescent="0.2">
      <c r="A4876" s="1" t="str">
        <f t="shared" si="152"/>
        <v/>
      </c>
      <c r="B4876" s="1" t="str">
        <f t="shared" si="153"/>
        <v/>
      </c>
      <c r="C4876" s="1" t="str">
        <f>IF(I4876="","",IF(J4876="OUT","",IF(COUNTIF($A$2:A4876,A4876)=1,1,"")))</f>
        <v/>
      </c>
      <c r="D4876" s="1" t="str">
        <f>IF(I4876="","",IF(J4876="IN","",IF(COUNTIF($A$2:A4876,A4876)=1,1,"")))</f>
        <v/>
      </c>
      <c r="E4876" s="1" t="str">
        <f>IF(I4876="","",IF(J4876="OUT","",IF(COUNTIF(B$2:$B4876,B4876)=1,1,"")))</f>
        <v/>
      </c>
      <c r="F4876" s="1" t="str">
        <f>IF(I4876="","",IF(J4876="IN","",IF(COUNTIF($B$2:B4876,B4876)=1,1,"")))</f>
        <v/>
      </c>
      <c r="G4876" s="1" t="str">
        <f>IF(I4876="","",COUNTIF($K$1:K4876,K4876))</f>
        <v/>
      </c>
      <c r="H4876" s="1" t="str">
        <f>IF(I4876="","",COUNTIF($G$2:G4876,1))</f>
        <v/>
      </c>
    </row>
    <row r="4877" spans="1:8" x14ac:dyDescent="0.2">
      <c r="A4877" s="1" t="str">
        <f t="shared" si="152"/>
        <v/>
      </c>
      <c r="B4877" s="1" t="str">
        <f t="shared" si="153"/>
        <v/>
      </c>
      <c r="C4877" s="1" t="str">
        <f>IF(I4877="","",IF(J4877="OUT","",IF(COUNTIF($A$2:A4877,A4877)=1,1,"")))</f>
        <v/>
      </c>
      <c r="D4877" s="1" t="str">
        <f>IF(I4877="","",IF(J4877="IN","",IF(COUNTIF($A$2:A4877,A4877)=1,1,"")))</f>
        <v/>
      </c>
      <c r="E4877" s="1" t="str">
        <f>IF(I4877="","",IF(J4877="OUT","",IF(COUNTIF(B$2:$B4877,B4877)=1,1,"")))</f>
        <v/>
      </c>
      <c r="F4877" s="1" t="str">
        <f>IF(I4877="","",IF(J4877="IN","",IF(COUNTIF($B$2:B4877,B4877)=1,1,"")))</f>
        <v/>
      </c>
      <c r="G4877" s="1" t="str">
        <f>IF(I4877="","",COUNTIF($K$1:K4877,K4877))</f>
        <v/>
      </c>
      <c r="H4877" s="1" t="str">
        <f>IF(I4877="","",COUNTIF($G$2:G4877,1))</f>
        <v/>
      </c>
    </row>
    <row r="4878" spans="1:8" x14ac:dyDescent="0.2">
      <c r="A4878" s="1" t="str">
        <f t="shared" si="152"/>
        <v/>
      </c>
      <c r="B4878" s="1" t="str">
        <f t="shared" si="153"/>
        <v/>
      </c>
      <c r="C4878" s="1" t="str">
        <f>IF(I4878="","",IF(J4878="OUT","",IF(COUNTIF($A$2:A4878,A4878)=1,1,"")))</f>
        <v/>
      </c>
      <c r="D4878" s="1" t="str">
        <f>IF(I4878="","",IF(J4878="IN","",IF(COUNTIF($A$2:A4878,A4878)=1,1,"")))</f>
        <v/>
      </c>
      <c r="E4878" s="1" t="str">
        <f>IF(I4878="","",IF(J4878="OUT","",IF(COUNTIF(B$2:$B4878,B4878)=1,1,"")))</f>
        <v/>
      </c>
      <c r="F4878" s="1" t="str">
        <f>IF(I4878="","",IF(J4878="IN","",IF(COUNTIF($B$2:B4878,B4878)=1,1,"")))</f>
        <v/>
      </c>
      <c r="G4878" s="1" t="str">
        <f>IF(I4878="","",COUNTIF($K$1:K4878,K4878))</f>
        <v/>
      </c>
      <c r="H4878" s="1" t="str">
        <f>IF(I4878="","",COUNTIF($G$2:G4878,1))</f>
        <v/>
      </c>
    </row>
    <row r="4879" spans="1:8" x14ac:dyDescent="0.2">
      <c r="A4879" s="1" t="str">
        <f t="shared" si="152"/>
        <v/>
      </c>
      <c r="B4879" s="1" t="str">
        <f t="shared" si="153"/>
        <v/>
      </c>
      <c r="C4879" s="1" t="str">
        <f>IF(I4879="","",IF(J4879="OUT","",IF(COUNTIF($A$2:A4879,A4879)=1,1,"")))</f>
        <v/>
      </c>
      <c r="D4879" s="1" t="str">
        <f>IF(I4879="","",IF(J4879="IN","",IF(COUNTIF($A$2:A4879,A4879)=1,1,"")))</f>
        <v/>
      </c>
      <c r="E4879" s="1" t="str">
        <f>IF(I4879="","",IF(J4879="OUT","",IF(COUNTIF(B$2:$B4879,B4879)=1,1,"")))</f>
        <v/>
      </c>
      <c r="F4879" s="1" t="str">
        <f>IF(I4879="","",IF(J4879="IN","",IF(COUNTIF($B$2:B4879,B4879)=1,1,"")))</f>
        <v/>
      </c>
      <c r="G4879" s="1" t="str">
        <f>IF(I4879="","",COUNTIF($K$1:K4879,K4879))</f>
        <v/>
      </c>
      <c r="H4879" s="1" t="str">
        <f>IF(I4879="","",COUNTIF($G$2:G4879,1))</f>
        <v/>
      </c>
    </row>
    <row r="4880" spans="1:8" x14ac:dyDescent="0.2">
      <c r="A4880" s="1" t="str">
        <f t="shared" si="152"/>
        <v/>
      </c>
      <c r="B4880" s="1" t="str">
        <f t="shared" si="153"/>
        <v/>
      </c>
      <c r="C4880" s="1" t="str">
        <f>IF(I4880="","",IF(J4880="OUT","",IF(COUNTIF($A$2:A4880,A4880)=1,1,"")))</f>
        <v/>
      </c>
      <c r="D4880" s="1" t="str">
        <f>IF(I4880="","",IF(J4880="IN","",IF(COUNTIF($A$2:A4880,A4880)=1,1,"")))</f>
        <v/>
      </c>
      <c r="E4880" s="1" t="str">
        <f>IF(I4880="","",IF(J4880="OUT","",IF(COUNTIF(B$2:$B4880,B4880)=1,1,"")))</f>
        <v/>
      </c>
      <c r="F4880" s="1" t="str">
        <f>IF(I4880="","",IF(J4880="IN","",IF(COUNTIF($B$2:B4880,B4880)=1,1,"")))</f>
        <v/>
      </c>
      <c r="G4880" s="1" t="str">
        <f>IF(I4880="","",COUNTIF($K$1:K4880,K4880))</f>
        <v/>
      </c>
      <c r="H4880" s="1" t="str">
        <f>IF(I4880="","",COUNTIF($G$2:G4880,1))</f>
        <v/>
      </c>
    </row>
    <row r="4881" spans="1:8" x14ac:dyDescent="0.2">
      <c r="A4881" s="1" t="str">
        <f t="shared" si="152"/>
        <v/>
      </c>
      <c r="B4881" s="1" t="str">
        <f t="shared" si="153"/>
        <v/>
      </c>
      <c r="C4881" s="1" t="str">
        <f>IF(I4881="","",IF(J4881="OUT","",IF(COUNTIF($A$2:A4881,A4881)=1,1,"")))</f>
        <v/>
      </c>
      <c r="D4881" s="1" t="str">
        <f>IF(I4881="","",IF(J4881="IN","",IF(COUNTIF($A$2:A4881,A4881)=1,1,"")))</f>
        <v/>
      </c>
      <c r="E4881" s="1" t="str">
        <f>IF(I4881="","",IF(J4881="OUT","",IF(COUNTIF(B$2:$B4881,B4881)=1,1,"")))</f>
        <v/>
      </c>
      <c r="F4881" s="1" t="str">
        <f>IF(I4881="","",IF(J4881="IN","",IF(COUNTIF($B$2:B4881,B4881)=1,1,"")))</f>
        <v/>
      </c>
      <c r="G4881" s="1" t="str">
        <f>IF(I4881="","",COUNTIF($K$1:K4881,K4881))</f>
        <v/>
      </c>
      <c r="H4881" s="1" t="str">
        <f>IF(I4881="","",COUNTIF($G$2:G4881,1))</f>
        <v/>
      </c>
    </row>
    <row r="4882" spans="1:8" x14ac:dyDescent="0.2">
      <c r="A4882" s="1" t="str">
        <f t="shared" si="152"/>
        <v/>
      </c>
      <c r="B4882" s="1" t="str">
        <f t="shared" si="153"/>
        <v/>
      </c>
      <c r="C4882" s="1" t="str">
        <f>IF(I4882="","",IF(J4882="OUT","",IF(COUNTIF($A$2:A4882,A4882)=1,1,"")))</f>
        <v/>
      </c>
      <c r="D4882" s="1" t="str">
        <f>IF(I4882="","",IF(J4882="IN","",IF(COUNTIF($A$2:A4882,A4882)=1,1,"")))</f>
        <v/>
      </c>
      <c r="E4882" s="1" t="str">
        <f>IF(I4882="","",IF(J4882="OUT","",IF(COUNTIF(B$2:$B4882,B4882)=1,1,"")))</f>
        <v/>
      </c>
      <c r="F4882" s="1" t="str">
        <f>IF(I4882="","",IF(J4882="IN","",IF(COUNTIF($B$2:B4882,B4882)=1,1,"")))</f>
        <v/>
      </c>
      <c r="G4882" s="1" t="str">
        <f>IF(I4882="","",COUNTIF($K$1:K4882,K4882))</f>
        <v/>
      </c>
      <c r="H4882" s="1" t="str">
        <f>IF(I4882="","",COUNTIF($G$2:G4882,1))</f>
        <v/>
      </c>
    </row>
    <row r="4883" spans="1:8" x14ac:dyDescent="0.2">
      <c r="A4883" s="1" t="str">
        <f t="shared" si="152"/>
        <v/>
      </c>
      <c r="B4883" s="1" t="str">
        <f t="shared" si="153"/>
        <v/>
      </c>
      <c r="C4883" s="1" t="str">
        <f>IF(I4883="","",IF(J4883="OUT","",IF(COUNTIF($A$2:A4883,A4883)=1,1,"")))</f>
        <v/>
      </c>
      <c r="D4883" s="1" t="str">
        <f>IF(I4883="","",IF(J4883="IN","",IF(COUNTIF($A$2:A4883,A4883)=1,1,"")))</f>
        <v/>
      </c>
      <c r="E4883" s="1" t="str">
        <f>IF(I4883="","",IF(J4883="OUT","",IF(COUNTIF(B$2:$B4883,B4883)=1,1,"")))</f>
        <v/>
      </c>
      <c r="F4883" s="1" t="str">
        <f>IF(I4883="","",IF(J4883="IN","",IF(COUNTIF($B$2:B4883,B4883)=1,1,"")))</f>
        <v/>
      </c>
      <c r="G4883" s="1" t="str">
        <f>IF(I4883="","",COUNTIF($K$1:K4883,K4883))</f>
        <v/>
      </c>
      <c r="H4883" s="1" t="str">
        <f>IF(I4883="","",COUNTIF($G$2:G4883,1))</f>
        <v/>
      </c>
    </row>
    <row r="4884" spans="1:8" x14ac:dyDescent="0.2">
      <c r="A4884" s="1" t="str">
        <f t="shared" si="152"/>
        <v/>
      </c>
      <c r="B4884" s="1" t="str">
        <f t="shared" si="153"/>
        <v/>
      </c>
      <c r="C4884" s="1" t="str">
        <f>IF(I4884="","",IF(J4884="OUT","",IF(COUNTIF($A$2:A4884,A4884)=1,1,"")))</f>
        <v/>
      </c>
      <c r="D4884" s="1" t="str">
        <f>IF(I4884="","",IF(J4884="IN","",IF(COUNTIF($A$2:A4884,A4884)=1,1,"")))</f>
        <v/>
      </c>
      <c r="E4884" s="1" t="str">
        <f>IF(I4884="","",IF(J4884="OUT","",IF(COUNTIF(B$2:$B4884,B4884)=1,1,"")))</f>
        <v/>
      </c>
      <c r="F4884" s="1" t="str">
        <f>IF(I4884="","",IF(J4884="IN","",IF(COUNTIF($B$2:B4884,B4884)=1,1,"")))</f>
        <v/>
      </c>
      <c r="G4884" s="1" t="str">
        <f>IF(I4884="","",COUNTIF($K$1:K4884,K4884))</f>
        <v/>
      </c>
      <c r="H4884" s="1" t="str">
        <f>IF(I4884="","",COUNTIF($G$2:G4884,1))</f>
        <v/>
      </c>
    </row>
    <row r="4885" spans="1:8" x14ac:dyDescent="0.2">
      <c r="A4885" s="1" t="str">
        <f t="shared" si="152"/>
        <v/>
      </c>
      <c r="B4885" s="1" t="str">
        <f t="shared" si="153"/>
        <v/>
      </c>
      <c r="C4885" s="1" t="str">
        <f>IF(I4885="","",IF(J4885="OUT","",IF(COUNTIF($A$2:A4885,A4885)=1,1,"")))</f>
        <v/>
      </c>
      <c r="D4885" s="1" t="str">
        <f>IF(I4885="","",IF(J4885="IN","",IF(COUNTIF($A$2:A4885,A4885)=1,1,"")))</f>
        <v/>
      </c>
      <c r="E4885" s="1" t="str">
        <f>IF(I4885="","",IF(J4885="OUT","",IF(COUNTIF(B$2:$B4885,B4885)=1,1,"")))</f>
        <v/>
      </c>
      <c r="F4885" s="1" t="str">
        <f>IF(I4885="","",IF(J4885="IN","",IF(COUNTIF($B$2:B4885,B4885)=1,1,"")))</f>
        <v/>
      </c>
      <c r="G4885" s="1" t="str">
        <f>IF(I4885="","",COUNTIF($K$1:K4885,K4885))</f>
        <v/>
      </c>
      <c r="H4885" s="1" t="str">
        <f>IF(I4885="","",COUNTIF($G$2:G4885,1))</f>
        <v/>
      </c>
    </row>
    <row r="4886" spans="1:8" x14ac:dyDescent="0.2">
      <c r="A4886" s="1" t="str">
        <f t="shared" si="152"/>
        <v/>
      </c>
      <c r="B4886" s="1" t="str">
        <f t="shared" si="153"/>
        <v/>
      </c>
      <c r="C4886" s="1" t="str">
        <f>IF(I4886="","",IF(J4886="OUT","",IF(COUNTIF($A$2:A4886,A4886)=1,1,"")))</f>
        <v/>
      </c>
      <c r="D4886" s="1" t="str">
        <f>IF(I4886="","",IF(J4886="IN","",IF(COUNTIF($A$2:A4886,A4886)=1,1,"")))</f>
        <v/>
      </c>
      <c r="E4886" s="1" t="str">
        <f>IF(I4886="","",IF(J4886="OUT","",IF(COUNTIF(B$2:$B4886,B4886)=1,1,"")))</f>
        <v/>
      </c>
      <c r="F4886" s="1" t="str">
        <f>IF(I4886="","",IF(J4886="IN","",IF(COUNTIF($B$2:B4886,B4886)=1,1,"")))</f>
        <v/>
      </c>
      <c r="G4886" s="1" t="str">
        <f>IF(I4886="","",COUNTIF($K$1:K4886,K4886))</f>
        <v/>
      </c>
      <c r="H4886" s="1" t="str">
        <f>IF(I4886="","",COUNTIF($G$2:G4886,1))</f>
        <v/>
      </c>
    </row>
    <row r="4887" spans="1:8" x14ac:dyDescent="0.2">
      <c r="A4887" s="1" t="str">
        <f t="shared" si="152"/>
        <v/>
      </c>
      <c r="B4887" s="1" t="str">
        <f t="shared" si="153"/>
        <v/>
      </c>
      <c r="C4887" s="1" t="str">
        <f>IF(I4887="","",IF(J4887="OUT","",IF(COUNTIF($A$2:A4887,A4887)=1,1,"")))</f>
        <v/>
      </c>
      <c r="D4887" s="1" t="str">
        <f>IF(I4887="","",IF(J4887="IN","",IF(COUNTIF($A$2:A4887,A4887)=1,1,"")))</f>
        <v/>
      </c>
      <c r="E4887" s="1" t="str">
        <f>IF(I4887="","",IF(J4887="OUT","",IF(COUNTIF(B$2:$B4887,B4887)=1,1,"")))</f>
        <v/>
      </c>
      <c r="F4887" s="1" t="str">
        <f>IF(I4887="","",IF(J4887="IN","",IF(COUNTIF($B$2:B4887,B4887)=1,1,"")))</f>
        <v/>
      </c>
      <c r="G4887" s="1" t="str">
        <f>IF(I4887="","",COUNTIF($K$1:K4887,K4887))</f>
        <v/>
      </c>
      <c r="H4887" s="1" t="str">
        <f>IF(I4887="","",COUNTIF($G$2:G4887,1))</f>
        <v/>
      </c>
    </row>
    <row r="4888" spans="1:8" x14ac:dyDescent="0.2">
      <c r="A4888" s="1" t="str">
        <f t="shared" si="152"/>
        <v/>
      </c>
      <c r="B4888" s="1" t="str">
        <f t="shared" si="153"/>
        <v/>
      </c>
      <c r="C4888" s="1" t="str">
        <f>IF(I4888="","",IF(J4888="OUT","",IF(COUNTIF($A$2:A4888,A4888)=1,1,"")))</f>
        <v/>
      </c>
      <c r="D4888" s="1" t="str">
        <f>IF(I4888="","",IF(J4888="IN","",IF(COUNTIF($A$2:A4888,A4888)=1,1,"")))</f>
        <v/>
      </c>
      <c r="E4888" s="1" t="str">
        <f>IF(I4888="","",IF(J4888="OUT","",IF(COUNTIF(B$2:$B4888,B4888)=1,1,"")))</f>
        <v/>
      </c>
      <c r="F4888" s="1" t="str">
        <f>IF(I4888="","",IF(J4888="IN","",IF(COUNTIF($B$2:B4888,B4888)=1,1,"")))</f>
        <v/>
      </c>
      <c r="G4888" s="1" t="str">
        <f>IF(I4888="","",COUNTIF($K$1:K4888,K4888))</f>
        <v/>
      </c>
      <c r="H4888" s="1" t="str">
        <f>IF(I4888="","",COUNTIF($G$2:G4888,1))</f>
        <v/>
      </c>
    </row>
    <row r="4889" spans="1:8" x14ac:dyDescent="0.2">
      <c r="A4889" s="1" t="str">
        <f t="shared" si="152"/>
        <v/>
      </c>
      <c r="B4889" s="1" t="str">
        <f t="shared" si="153"/>
        <v/>
      </c>
      <c r="C4889" s="1" t="str">
        <f>IF(I4889="","",IF(J4889="OUT","",IF(COUNTIF($A$2:A4889,A4889)=1,1,"")))</f>
        <v/>
      </c>
      <c r="D4889" s="1" t="str">
        <f>IF(I4889="","",IF(J4889="IN","",IF(COUNTIF($A$2:A4889,A4889)=1,1,"")))</f>
        <v/>
      </c>
      <c r="E4889" s="1" t="str">
        <f>IF(I4889="","",IF(J4889="OUT","",IF(COUNTIF(B$2:$B4889,B4889)=1,1,"")))</f>
        <v/>
      </c>
      <c r="F4889" s="1" t="str">
        <f>IF(I4889="","",IF(J4889="IN","",IF(COUNTIF($B$2:B4889,B4889)=1,1,"")))</f>
        <v/>
      </c>
      <c r="G4889" s="1" t="str">
        <f>IF(I4889="","",COUNTIF($K$1:K4889,K4889))</f>
        <v/>
      </c>
      <c r="H4889" s="1" t="str">
        <f>IF(I4889="","",COUNTIF($G$2:G4889,1))</f>
        <v/>
      </c>
    </row>
    <row r="4890" spans="1:8" x14ac:dyDescent="0.2">
      <c r="A4890" s="1" t="str">
        <f t="shared" si="152"/>
        <v/>
      </c>
      <c r="B4890" s="1" t="str">
        <f t="shared" si="153"/>
        <v/>
      </c>
      <c r="C4890" s="1" t="str">
        <f>IF(I4890="","",IF(J4890="OUT","",IF(COUNTIF($A$2:A4890,A4890)=1,1,"")))</f>
        <v/>
      </c>
      <c r="D4890" s="1" t="str">
        <f>IF(I4890="","",IF(J4890="IN","",IF(COUNTIF($A$2:A4890,A4890)=1,1,"")))</f>
        <v/>
      </c>
      <c r="E4890" s="1" t="str">
        <f>IF(I4890="","",IF(J4890="OUT","",IF(COUNTIF(B$2:$B4890,B4890)=1,1,"")))</f>
        <v/>
      </c>
      <c r="F4890" s="1" t="str">
        <f>IF(I4890="","",IF(J4890="IN","",IF(COUNTIF($B$2:B4890,B4890)=1,1,"")))</f>
        <v/>
      </c>
      <c r="G4890" s="1" t="str">
        <f>IF(I4890="","",COUNTIF($K$1:K4890,K4890))</f>
        <v/>
      </c>
      <c r="H4890" s="1" t="str">
        <f>IF(I4890="","",COUNTIF($G$2:G4890,1))</f>
        <v/>
      </c>
    </row>
    <row r="4891" spans="1:8" x14ac:dyDescent="0.2">
      <c r="A4891" s="1" t="str">
        <f t="shared" si="152"/>
        <v/>
      </c>
      <c r="B4891" s="1" t="str">
        <f t="shared" si="153"/>
        <v/>
      </c>
      <c r="C4891" s="1" t="str">
        <f>IF(I4891="","",IF(J4891="OUT","",IF(COUNTIF($A$2:A4891,A4891)=1,1,"")))</f>
        <v/>
      </c>
      <c r="D4891" s="1" t="str">
        <f>IF(I4891="","",IF(J4891="IN","",IF(COUNTIF($A$2:A4891,A4891)=1,1,"")))</f>
        <v/>
      </c>
      <c r="E4891" s="1" t="str">
        <f>IF(I4891="","",IF(J4891="OUT","",IF(COUNTIF(B$2:$B4891,B4891)=1,1,"")))</f>
        <v/>
      </c>
      <c r="F4891" s="1" t="str">
        <f>IF(I4891="","",IF(J4891="IN","",IF(COUNTIF($B$2:B4891,B4891)=1,1,"")))</f>
        <v/>
      </c>
      <c r="G4891" s="1" t="str">
        <f>IF(I4891="","",COUNTIF($K$1:K4891,K4891))</f>
        <v/>
      </c>
      <c r="H4891" s="1" t="str">
        <f>IF(I4891="","",COUNTIF($G$2:G4891,1))</f>
        <v/>
      </c>
    </row>
    <row r="4892" spans="1:8" x14ac:dyDescent="0.2">
      <c r="A4892" s="1" t="str">
        <f t="shared" si="152"/>
        <v/>
      </c>
      <c r="B4892" s="1" t="str">
        <f t="shared" si="153"/>
        <v/>
      </c>
      <c r="C4892" s="1" t="str">
        <f>IF(I4892="","",IF(J4892="OUT","",IF(COUNTIF($A$2:A4892,A4892)=1,1,"")))</f>
        <v/>
      </c>
      <c r="D4892" s="1" t="str">
        <f>IF(I4892="","",IF(J4892="IN","",IF(COUNTIF($A$2:A4892,A4892)=1,1,"")))</f>
        <v/>
      </c>
      <c r="E4892" s="1" t="str">
        <f>IF(I4892="","",IF(J4892="OUT","",IF(COUNTIF(B$2:$B4892,B4892)=1,1,"")))</f>
        <v/>
      </c>
      <c r="F4892" s="1" t="str">
        <f>IF(I4892="","",IF(J4892="IN","",IF(COUNTIF($B$2:B4892,B4892)=1,1,"")))</f>
        <v/>
      </c>
      <c r="G4892" s="1" t="str">
        <f>IF(I4892="","",COUNTIF($K$1:K4892,K4892))</f>
        <v/>
      </c>
      <c r="H4892" s="1" t="str">
        <f>IF(I4892="","",COUNTIF($G$2:G4892,1))</f>
        <v/>
      </c>
    </row>
    <row r="4893" spans="1:8" x14ac:dyDescent="0.2">
      <c r="A4893" s="1" t="str">
        <f t="shared" si="152"/>
        <v/>
      </c>
      <c r="B4893" s="1" t="str">
        <f t="shared" si="153"/>
        <v/>
      </c>
      <c r="C4893" s="1" t="str">
        <f>IF(I4893="","",IF(J4893="OUT","",IF(COUNTIF($A$2:A4893,A4893)=1,1,"")))</f>
        <v/>
      </c>
      <c r="D4893" s="1" t="str">
        <f>IF(I4893="","",IF(J4893="IN","",IF(COUNTIF($A$2:A4893,A4893)=1,1,"")))</f>
        <v/>
      </c>
      <c r="E4893" s="1" t="str">
        <f>IF(I4893="","",IF(J4893="OUT","",IF(COUNTIF(B$2:$B4893,B4893)=1,1,"")))</f>
        <v/>
      </c>
      <c r="F4893" s="1" t="str">
        <f>IF(I4893="","",IF(J4893="IN","",IF(COUNTIF($B$2:B4893,B4893)=1,1,"")))</f>
        <v/>
      </c>
      <c r="G4893" s="1" t="str">
        <f>IF(I4893="","",COUNTIF($K$1:K4893,K4893))</f>
        <v/>
      </c>
      <c r="H4893" s="1" t="str">
        <f>IF(I4893="","",COUNTIF($G$2:G4893,1))</f>
        <v/>
      </c>
    </row>
    <row r="4894" spans="1:8" x14ac:dyDescent="0.2">
      <c r="A4894" s="1" t="str">
        <f t="shared" si="152"/>
        <v/>
      </c>
      <c r="B4894" s="1" t="str">
        <f t="shared" si="153"/>
        <v/>
      </c>
      <c r="C4894" s="1" t="str">
        <f>IF(I4894="","",IF(J4894="OUT","",IF(COUNTIF($A$2:A4894,A4894)=1,1,"")))</f>
        <v/>
      </c>
      <c r="D4894" s="1" t="str">
        <f>IF(I4894="","",IF(J4894="IN","",IF(COUNTIF($A$2:A4894,A4894)=1,1,"")))</f>
        <v/>
      </c>
      <c r="E4894" s="1" t="str">
        <f>IF(I4894="","",IF(J4894="OUT","",IF(COUNTIF(B$2:$B4894,B4894)=1,1,"")))</f>
        <v/>
      </c>
      <c r="F4894" s="1" t="str">
        <f>IF(I4894="","",IF(J4894="IN","",IF(COUNTIF($B$2:B4894,B4894)=1,1,"")))</f>
        <v/>
      </c>
      <c r="G4894" s="1" t="str">
        <f>IF(I4894="","",COUNTIF($K$1:K4894,K4894))</f>
        <v/>
      </c>
      <c r="H4894" s="1" t="str">
        <f>IF(I4894="","",COUNTIF($G$2:G4894,1))</f>
        <v/>
      </c>
    </row>
    <row r="4895" spans="1:8" x14ac:dyDescent="0.2">
      <c r="A4895" s="1" t="str">
        <f t="shared" si="152"/>
        <v/>
      </c>
      <c r="B4895" s="1" t="str">
        <f t="shared" si="153"/>
        <v/>
      </c>
      <c r="C4895" s="1" t="str">
        <f>IF(I4895="","",IF(J4895="OUT","",IF(COUNTIF($A$2:A4895,A4895)=1,1,"")))</f>
        <v/>
      </c>
      <c r="D4895" s="1" t="str">
        <f>IF(I4895="","",IF(J4895="IN","",IF(COUNTIF($A$2:A4895,A4895)=1,1,"")))</f>
        <v/>
      </c>
      <c r="E4895" s="1" t="str">
        <f>IF(I4895="","",IF(J4895="OUT","",IF(COUNTIF(B$2:$B4895,B4895)=1,1,"")))</f>
        <v/>
      </c>
      <c r="F4895" s="1" t="str">
        <f>IF(I4895="","",IF(J4895="IN","",IF(COUNTIF($B$2:B4895,B4895)=1,1,"")))</f>
        <v/>
      </c>
      <c r="G4895" s="1" t="str">
        <f>IF(I4895="","",COUNTIF($K$1:K4895,K4895))</f>
        <v/>
      </c>
      <c r="H4895" s="1" t="str">
        <f>IF(I4895="","",COUNTIF($G$2:G4895,1))</f>
        <v/>
      </c>
    </row>
    <row r="4896" spans="1:8" x14ac:dyDescent="0.2">
      <c r="A4896" s="1" t="str">
        <f t="shared" si="152"/>
        <v/>
      </c>
      <c r="B4896" s="1" t="str">
        <f t="shared" si="153"/>
        <v/>
      </c>
      <c r="C4896" s="1" t="str">
        <f>IF(I4896="","",IF(J4896="OUT","",IF(COUNTIF($A$2:A4896,A4896)=1,1,"")))</f>
        <v/>
      </c>
      <c r="D4896" s="1" t="str">
        <f>IF(I4896="","",IF(J4896="IN","",IF(COUNTIF($A$2:A4896,A4896)=1,1,"")))</f>
        <v/>
      </c>
      <c r="E4896" s="1" t="str">
        <f>IF(I4896="","",IF(J4896="OUT","",IF(COUNTIF(B$2:$B4896,B4896)=1,1,"")))</f>
        <v/>
      </c>
      <c r="F4896" s="1" t="str">
        <f>IF(I4896="","",IF(J4896="IN","",IF(COUNTIF($B$2:B4896,B4896)=1,1,"")))</f>
        <v/>
      </c>
      <c r="G4896" s="1" t="str">
        <f>IF(I4896="","",COUNTIF($K$1:K4896,K4896))</f>
        <v/>
      </c>
      <c r="H4896" s="1" t="str">
        <f>IF(I4896="","",COUNTIF($G$2:G4896,1))</f>
        <v/>
      </c>
    </row>
    <row r="4897" spans="1:8" x14ac:dyDescent="0.2">
      <c r="A4897" s="1" t="str">
        <f t="shared" si="152"/>
        <v/>
      </c>
      <c r="B4897" s="1" t="str">
        <f t="shared" si="153"/>
        <v/>
      </c>
      <c r="C4897" s="1" t="str">
        <f>IF(I4897="","",IF(J4897="OUT","",IF(COUNTIF($A$2:A4897,A4897)=1,1,"")))</f>
        <v/>
      </c>
      <c r="D4897" s="1" t="str">
        <f>IF(I4897="","",IF(J4897="IN","",IF(COUNTIF($A$2:A4897,A4897)=1,1,"")))</f>
        <v/>
      </c>
      <c r="E4897" s="1" t="str">
        <f>IF(I4897="","",IF(J4897="OUT","",IF(COUNTIF(B$2:$B4897,B4897)=1,1,"")))</f>
        <v/>
      </c>
      <c r="F4897" s="1" t="str">
        <f>IF(I4897="","",IF(J4897="IN","",IF(COUNTIF($B$2:B4897,B4897)=1,1,"")))</f>
        <v/>
      </c>
      <c r="G4897" s="1" t="str">
        <f>IF(I4897="","",COUNTIF($K$1:K4897,K4897))</f>
        <v/>
      </c>
      <c r="H4897" s="1" t="str">
        <f>IF(I4897="","",COUNTIF($G$2:G4897,1))</f>
        <v/>
      </c>
    </row>
    <row r="4898" spans="1:8" x14ac:dyDescent="0.2">
      <c r="A4898" s="1" t="str">
        <f t="shared" si="152"/>
        <v/>
      </c>
      <c r="B4898" s="1" t="str">
        <f t="shared" si="153"/>
        <v/>
      </c>
      <c r="C4898" s="1" t="str">
        <f>IF(I4898="","",IF(J4898="OUT","",IF(COUNTIF($A$2:A4898,A4898)=1,1,"")))</f>
        <v/>
      </c>
      <c r="D4898" s="1" t="str">
        <f>IF(I4898="","",IF(J4898="IN","",IF(COUNTIF($A$2:A4898,A4898)=1,1,"")))</f>
        <v/>
      </c>
      <c r="E4898" s="1" t="str">
        <f>IF(I4898="","",IF(J4898="OUT","",IF(COUNTIF(B$2:$B4898,B4898)=1,1,"")))</f>
        <v/>
      </c>
      <c r="F4898" s="1" t="str">
        <f>IF(I4898="","",IF(J4898="IN","",IF(COUNTIF($B$2:B4898,B4898)=1,1,"")))</f>
        <v/>
      </c>
      <c r="G4898" s="1" t="str">
        <f>IF(I4898="","",COUNTIF($K$1:K4898,K4898))</f>
        <v/>
      </c>
      <c r="H4898" s="1" t="str">
        <f>IF(I4898="","",COUNTIF($G$2:G4898,1))</f>
        <v/>
      </c>
    </row>
    <row r="4899" spans="1:8" x14ac:dyDescent="0.2">
      <c r="A4899" s="1" t="str">
        <f t="shared" si="152"/>
        <v/>
      </c>
      <c r="B4899" s="1" t="str">
        <f t="shared" si="153"/>
        <v/>
      </c>
      <c r="C4899" s="1" t="str">
        <f>IF(I4899="","",IF(J4899="OUT","",IF(COUNTIF($A$2:A4899,A4899)=1,1,"")))</f>
        <v/>
      </c>
      <c r="D4899" s="1" t="str">
        <f>IF(I4899="","",IF(J4899="IN","",IF(COUNTIF($A$2:A4899,A4899)=1,1,"")))</f>
        <v/>
      </c>
      <c r="E4899" s="1" t="str">
        <f>IF(I4899="","",IF(J4899="OUT","",IF(COUNTIF(B$2:$B4899,B4899)=1,1,"")))</f>
        <v/>
      </c>
      <c r="F4899" s="1" t="str">
        <f>IF(I4899="","",IF(J4899="IN","",IF(COUNTIF($B$2:B4899,B4899)=1,1,"")))</f>
        <v/>
      </c>
      <c r="G4899" s="1" t="str">
        <f>IF(I4899="","",COUNTIF($K$1:K4899,K4899))</f>
        <v/>
      </c>
      <c r="H4899" s="1" t="str">
        <f>IF(I4899="","",COUNTIF($G$2:G4899,1))</f>
        <v/>
      </c>
    </row>
    <row r="4900" spans="1:8" x14ac:dyDescent="0.2">
      <c r="A4900" s="1" t="str">
        <f t="shared" ref="A4900:A4963" si="154">IF(I4900="","",L4900&amp;"-"&amp;K4900&amp;"-"&amp;I4900&amp;"-"&amp;J4900)</f>
        <v/>
      </c>
      <c r="B4900" s="1" t="str">
        <f t="shared" ref="B4900:B4963" si="155">IF(I4900="","",L4900&amp;"-"&amp;K4900&amp;"-"&amp;J4900)</f>
        <v/>
      </c>
      <c r="C4900" s="1" t="str">
        <f>IF(I4900="","",IF(J4900="OUT","",IF(COUNTIF($A$2:A4900,A4900)=1,1,"")))</f>
        <v/>
      </c>
      <c r="D4900" s="1" t="str">
        <f>IF(I4900="","",IF(J4900="IN","",IF(COUNTIF($A$2:A4900,A4900)=1,1,"")))</f>
        <v/>
      </c>
      <c r="E4900" s="1" t="str">
        <f>IF(I4900="","",IF(J4900="OUT","",IF(COUNTIF(B$2:$B4900,B4900)=1,1,"")))</f>
        <v/>
      </c>
      <c r="F4900" s="1" t="str">
        <f>IF(I4900="","",IF(J4900="IN","",IF(COUNTIF($B$2:B4900,B4900)=1,1,"")))</f>
        <v/>
      </c>
      <c r="G4900" s="1" t="str">
        <f>IF(I4900="","",COUNTIF($K$1:K4900,K4900))</f>
        <v/>
      </c>
      <c r="H4900" s="1" t="str">
        <f>IF(I4900="","",COUNTIF($G$2:G4900,1))</f>
        <v/>
      </c>
    </row>
    <row r="4901" spans="1:8" x14ac:dyDescent="0.2">
      <c r="A4901" s="1" t="str">
        <f t="shared" si="154"/>
        <v/>
      </c>
      <c r="B4901" s="1" t="str">
        <f t="shared" si="155"/>
        <v/>
      </c>
      <c r="C4901" s="1" t="str">
        <f>IF(I4901="","",IF(J4901="OUT","",IF(COUNTIF($A$2:A4901,A4901)=1,1,"")))</f>
        <v/>
      </c>
      <c r="D4901" s="1" t="str">
        <f>IF(I4901="","",IF(J4901="IN","",IF(COUNTIF($A$2:A4901,A4901)=1,1,"")))</f>
        <v/>
      </c>
      <c r="E4901" s="1" t="str">
        <f>IF(I4901="","",IF(J4901="OUT","",IF(COUNTIF(B$2:$B4901,B4901)=1,1,"")))</f>
        <v/>
      </c>
      <c r="F4901" s="1" t="str">
        <f>IF(I4901="","",IF(J4901="IN","",IF(COUNTIF($B$2:B4901,B4901)=1,1,"")))</f>
        <v/>
      </c>
      <c r="G4901" s="1" t="str">
        <f>IF(I4901="","",COUNTIF($K$1:K4901,K4901))</f>
        <v/>
      </c>
      <c r="H4901" s="1" t="str">
        <f>IF(I4901="","",COUNTIF($G$2:G4901,1))</f>
        <v/>
      </c>
    </row>
    <row r="4902" spans="1:8" x14ac:dyDescent="0.2">
      <c r="A4902" s="1" t="str">
        <f t="shared" si="154"/>
        <v/>
      </c>
      <c r="B4902" s="1" t="str">
        <f t="shared" si="155"/>
        <v/>
      </c>
      <c r="C4902" s="1" t="str">
        <f>IF(I4902="","",IF(J4902="OUT","",IF(COUNTIF($A$2:A4902,A4902)=1,1,"")))</f>
        <v/>
      </c>
      <c r="D4902" s="1" t="str">
        <f>IF(I4902="","",IF(J4902="IN","",IF(COUNTIF($A$2:A4902,A4902)=1,1,"")))</f>
        <v/>
      </c>
      <c r="E4902" s="1" t="str">
        <f>IF(I4902="","",IF(J4902="OUT","",IF(COUNTIF(B$2:$B4902,B4902)=1,1,"")))</f>
        <v/>
      </c>
      <c r="F4902" s="1" t="str">
        <f>IF(I4902="","",IF(J4902="IN","",IF(COUNTIF($B$2:B4902,B4902)=1,1,"")))</f>
        <v/>
      </c>
      <c r="G4902" s="1" t="str">
        <f>IF(I4902="","",COUNTIF($K$1:K4902,K4902))</f>
        <v/>
      </c>
      <c r="H4902" s="1" t="str">
        <f>IF(I4902="","",COUNTIF($G$2:G4902,1))</f>
        <v/>
      </c>
    </row>
    <row r="4903" spans="1:8" x14ac:dyDescent="0.2">
      <c r="A4903" s="1" t="str">
        <f t="shared" si="154"/>
        <v/>
      </c>
      <c r="B4903" s="1" t="str">
        <f t="shared" si="155"/>
        <v/>
      </c>
      <c r="C4903" s="1" t="str">
        <f>IF(I4903="","",IF(J4903="OUT","",IF(COUNTIF($A$2:A4903,A4903)=1,1,"")))</f>
        <v/>
      </c>
      <c r="D4903" s="1" t="str">
        <f>IF(I4903="","",IF(J4903="IN","",IF(COUNTIF($A$2:A4903,A4903)=1,1,"")))</f>
        <v/>
      </c>
      <c r="E4903" s="1" t="str">
        <f>IF(I4903="","",IF(J4903="OUT","",IF(COUNTIF(B$2:$B4903,B4903)=1,1,"")))</f>
        <v/>
      </c>
      <c r="F4903" s="1" t="str">
        <f>IF(I4903="","",IF(J4903="IN","",IF(COUNTIF($B$2:B4903,B4903)=1,1,"")))</f>
        <v/>
      </c>
      <c r="G4903" s="1" t="str">
        <f>IF(I4903="","",COUNTIF($K$1:K4903,K4903))</f>
        <v/>
      </c>
      <c r="H4903" s="1" t="str">
        <f>IF(I4903="","",COUNTIF($G$2:G4903,1))</f>
        <v/>
      </c>
    </row>
    <row r="4904" spans="1:8" x14ac:dyDescent="0.2">
      <c r="A4904" s="1" t="str">
        <f t="shared" si="154"/>
        <v/>
      </c>
      <c r="B4904" s="1" t="str">
        <f t="shared" si="155"/>
        <v/>
      </c>
      <c r="C4904" s="1" t="str">
        <f>IF(I4904="","",IF(J4904="OUT","",IF(COUNTIF($A$2:A4904,A4904)=1,1,"")))</f>
        <v/>
      </c>
      <c r="D4904" s="1" t="str">
        <f>IF(I4904="","",IF(J4904="IN","",IF(COUNTIF($A$2:A4904,A4904)=1,1,"")))</f>
        <v/>
      </c>
      <c r="E4904" s="1" t="str">
        <f>IF(I4904="","",IF(J4904="OUT","",IF(COUNTIF(B$2:$B4904,B4904)=1,1,"")))</f>
        <v/>
      </c>
      <c r="F4904" s="1" t="str">
        <f>IF(I4904="","",IF(J4904="IN","",IF(COUNTIF($B$2:B4904,B4904)=1,1,"")))</f>
        <v/>
      </c>
      <c r="G4904" s="1" t="str">
        <f>IF(I4904="","",COUNTIF($K$1:K4904,K4904))</f>
        <v/>
      </c>
      <c r="H4904" s="1" t="str">
        <f>IF(I4904="","",COUNTIF($G$2:G4904,1))</f>
        <v/>
      </c>
    </row>
    <row r="4905" spans="1:8" x14ac:dyDescent="0.2">
      <c r="A4905" s="1" t="str">
        <f t="shared" si="154"/>
        <v/>
      </c>
      <c r="B4905" s="1" t="str">
        <f t="shared" si="155"/>
        <v/>
      </c>
      <c r="C4905" s="1" t="str">
        <f>IF(I4905="","",IF(J4905="OUT","",IF(COUNTIF($A$2:A4905,A4905)=1,1,"")))</f>
        <v/>
      </c>
      <c r="D4905" s="1" t="str">
        <f>IF(I4905="","",IF(J4905="IN","",IF(COUNTIF($A$2:A4905,A4905)=1,1,"")))</f>
        <v/>
      </c>
      <c r="E4905" s="1" t="str">
        <f>IF(I4905="","",IF(J4905="OUT","",IF(COUNTIF(B$2:$B4905,B4905)=1,1,"")))</f>
        <v/>
      </c>
      <c r="F4905" s="1" t="str">
        <f>IF(I4905="","",IF(J4905="IN","",IF(COUNTIF($B$2:B4905,B4905)=1,1,"")))</f>
        <v/>
      </c>
      <c r="G4905" s="1" t="str">
        <f>IF(I4905="","",COUNTIF($K$1:K4905,K4905))</f>
        <v/>
      </c>
      <c r="H4905" s="1" t="str">
        <f>IF(I4905="","",COUNTIF($G$2:G4905,1))</f>
        <v/>
      </c>
    </row>
    <row r="4906" spans="1:8" x14ac:dyDescent="0.2">
      <c r="A4906" s="1" t="str">
        <f t="shared" si="154"/>
        <v/>
      </c>
      <c r="B4906" s="1" t="str">
        <f t="shared" si="155"/>
        <v/>
      </c>
      <c r="C4906" s="1" t="str">
        <f>IF(I4906="","",IF(J4906="OUT","",IF(COUNTIF($A$2:A4906,A4906)=1,1,"")))</f>
        <v/>
      </c>
      <c r="D4906" s="1" t="str">
        <f>IF(I4906="","",IF(J4906="IN","",IF(COUNTIF($A$2:A4906,A4906)=1,1,"")))</f>
        <v/>
      </c>
      <c r="E4906" s="1" t="str">
        <f>IF(I4906="","",IF(J4906="OUT","",IF(COUNTIF(B$2:$B4906,B4906)=1,1,"")))</f>
        <v/>
      </c>
      <c r="F4906" s="1" t="str">
        <f>IF(I4906="","",IF(J4906="IN","",IF(COUNTIF($B$2:B4906,B4906)=1,1,"")))</f>
        <v/>
      </c>
      <c r="G4906" s="1" t="str">
        <f>IF(I4906="","",COUNTIF($K$1:K4906,K4906))</f>
        <v/>
      </c>
      <c r="H4906" s="1" t="str">
        <f>IF(I4906="","",COUNTIF($G$2:G4906,1))</f>
        <v/>
      </c>
    </row>
    <row r="4907" spans="1:8" x14ac:dyDescent="0.2">
      <c r="A4907" s="1" t="str">
        <f t="shared" si="154"/>
        <v/>
      </c>
      <c r="B4907" s="1" t="str">
        <f t="shared" si="155"/>
        <v/>
      </c>
      <c r="C4907" s="1" t="str">
        <f>IF(I4907="","",IF(J4907="OUT","",IF(COUNTIF($A$2:A4907,A4907)=1,1,"")))</f>
        <v/>
      </c>
      <c r="D4907" s="1" t="str">
        <f>IF(I4907="","",IF(J4907="IN","",IF(COUNTIF($A$2:A4907,A4907)=1,1,"")))</f>
        <v/>
      </c>
      <c r="E4907" s="1" t="str">
        <f>IF(I4907="","",IF(J4907="OUT","",IF(COUNTIF(B$2:$B4907,B4907)=1,1,"")))</f>
        <v/>
      </c>
      <c r="F4907" s="1" t="str">
        <f>IF(I4907="","",IF(J4907="IN","",IF(COUNTIF($B$2:B4907,B4907)=1,1,"")))</f>
        <v/>
      </c>
      <c r="G4907" s="1" t="str">
        <f>IF(I4907="","",COUNTIF($K$1:K4907,K4907))</f>
        <v/>
      </c>
      <c r="H4907" s="1" t="str">
        <f>IF(I4907="","",COUNTIF($G$2:G4907,1))</f>
        <v/>
      </c>
    </row>
    <row r="4908" spans="1:8" x14ac:dyDescent="0.2">
      <c r="A4908" s="1" t="str">
        <f t="shared" si="154"/>
        <v/>
      </c>
      <c r="B4908" s="1" t="str">
        <f t="shared" si="155"/>
        <v/>
      </c>
      <c r="C4908" s="1" t="str">
        <f>IF(I4908="","",IF(J4908="OUT","",IF(COUNTIF($A$2:A4908,A4908)=1,1,"")))</f>
        <v/>
      </c>
      <c r="D4908" s="1" t="str">
        <f>IF(I4908="","",IF(J4908="IN","",IF(COUNTIF($A$2:A4908,A4908)=1,1,"")))</f>
        <v/>
      </c>
      <c r="E4908" s="1" t="str">
        <f>IF(I4908="","",IF(J4908="OUT","",IF(COUNTIF(B$2:$B4908,B4908)=1,1,"")))</f>
        <v/>
      </c>
      <c r="F4908" s="1" t="str">
        <f>IF(I4908="","",IF(J4908="IN","",IF(COUNTIF($B$2:B4908,B4908)=1,1,"")))</f>
        <v/>
      </c>
      <c r="G4908" s="1" t="str">
        <f>IF(I4908="","",COUNTIF($K$1:K4908,K4908))</f>
        <v/>
      </c>
      <c r="H4908" s="1" t="str">
        <f>IF(I4908="","",COUNTIF($G$2:G4908,1))</f>
        <v/>
      </c>
    </row>
    <row r="4909" spans="1:8" x14ac:dyDescent="0.2">
      <c r="A4909" s="1" t="str">
        <f t="shared" si="154"/>
        <v/>
      </c>
      <c r="B4909" s="1" t="str">
        <f t="shared" si="155"/>
        <v/>
      </c>
      <c r="C4909" s="1" t="str">
        <f>IF(I4909="","",IF(J4909="OUT","",IF(COUNTIF($A$2:A4909,A4909)=1,1,"")))</f>
        <v/>
      </c>
      <c r="D4909" s="1" t="str">
        <f>IF(I4909="","",IF(J4909="IN","",IF(COUNTIF($A$2:A4909,A4909)=1,1,"")))</f>
        <v/>
      </c>
      <c r="E4909" s="1" t="str">
        <f>IF(I4909="","",IF(J4909="OUT","",IF(COUNTIF(B$2:$B4909,B4909)=1,1,"")))</f>
        <v/>
      </c>
      <c r="F4909" s="1" t="str">
        <f>IF(I4909="","",IF(J4909="IN","",IF(COUNTIF($B$2:B4909,B4909)=1,1,"")))</f>
        <v/>
      </c>
      <c r="G4909" s="1" t="str">
        <f>IF(I4909="","",COUNTIF($K$1:K4909,K4909))</f>
        <v/>
      </c>
      <c r="H4909" s="1" t="str">
        <f>IF(I4909="","",COUNTIF($G$2:G4909,1))</f>
        <v/>
      </c>
    </row>
    <row r="4910" spans="1:8" x14ac:dyDescent="0.2">
      <c r="A4910" s="1" t="str">
        <f t="shared" si="154"/>
        <v/>
      </c>
      <c r="B4910" s="1" t="str">
        <f t="shared" si="155"/>
        <v/>
      </c>
      <c r="C4910" s="1" t="str">
        <f>IF(I4910="","",IF(J4910="OUT","",IF(COUNTIF($A$2:A4910,A4910)=1,1,"")))</f>
        <v/>
      </c>
      <c r="D4910" s="1" t="str">
        <f>IF(I4910="","",IF(J4910="IN","",IF(COUNTIF($A$2:A4910,A4910)=1,1,"")))</f>
        <v/>
      </c>
      <c r="E4910" s="1" t="str">
        <f>IF(I4910="","",IF(J4910="OUT","",IF(COUNTIF(B$2:$B4910,B4910)=1,1,"")))</f>
        <v/>
      </c>
      <c r="F4910" s="1" t="str">
        <f>IF(I4910="","",IF(J4910="IN","",IF(COUNTIF($B$2:B4910,B4910)=1,1,"")))</f>
        <v/>
      </c>
      <c r="G4910" s="1" t="str">
        <f>IF(I4910="","",COUNTIF($K$1:K4910,K4910))</f>
        <v/>
      </c>
      <c r="H4910" s="1" t="str">
        <f>IF(I4910="","",COUNTIF($G$2:G4910,1))</f>
        <v/>
      </c>
    </row>
    <row r="4911" spans="1:8" x14ac:dyDescent="0.2">
      <c r="A4911" s="1" t="str">
        <f t="shared" si="154"/>
        <v/>
      </c>
      <c r="B4911" s="1" t="str">
        <f t="shared" si="155"/>
        <v/>
      </c>
      <c r="C4911" s="1" t="str">
        <f>IF(I4911="","",IF(J4911="OUT","",IF(COUNTIF($A$2:A4911,A4911)=1,1,"")))</f>
        <v/>
      </c>
      <c r="D4911" s="1" t="str">
        <f>IF(I4911="","",IF(J4911="IN","",IF(COUNTIF($A$2:A4911,A4911)=1,1,"")))</f>
        <v/>
      </c>
      <c r="E4911" s="1" t="str">
        <f>IF(I4911="","",IF(J4911="OUT","",IF(COUNTIF(B$2:$B4911,B4911)=1,1,"")))</f>
        <v/>
      </c>
      <c r="F4911" s="1" t="str">
        <f>IF(I4911="","",IF(J4911="IN","",IF(COUNTIF($B$2:B4911,B4911)=1,1,"")))</f>
        <v/>
      </c>
      <c r="G4911" s="1" t="str">
        <f>IF(I4911="","",COUNTIF($K$1:K4911,K4911))</f>
        <v/>
      </c>
      <c r="H4911" s="1" t="str">
        <f>IF(I4911="","",COUNTIF($G$2:G4911,1))</f>
        <v/>
      </c>
    </row>
    <row r="4912" spans="1:8" x14ac:dyDescent="0.2">
      <c r="A4912" s="1" t="str">
        <f t="shared" si="154"/>
        <v/>
      </c>
      <c r="B4912" s="1" t="str">
        <f t="shared" si="155"/>
        <v/>
      </c>
      <c r="C4912" s="1" t="str">
        <f>IF(I4912="","",IF(J4912="OUT","",IF(COUNTIF($A$2:A4912,A4912)=1,1,"")))</f>
        <v/>
      </c>
      <c r="D4912" s="1" t="str">
        <f>IF(I4912="","",IF(J4912="IN","",IF(COUNTIF($A$2:A4912,A4912)=1,1,"")))</f>
        <v/>
      </c>
      <c r="E4912" s="1" t="str">
        <f>IF(I4912="","",IF(J4912="OUT","",IF(COUNTIF(B$2:$B4912,B4912)=1,1,"")))</f>
        <v/>
      </c>
      <c r="F4912" s="1" t="str">
        <f>IF(I4912="","",IF(J4912="IN","",IF(COUNTIF($B$2:B4912,B4912)=1,1,"")))</f>
        <v/>
      </c>
      <c r="G4912" s="1" t="str">
        <f>IF(I4912="","",COUNTIF($K$1:K4912,K4912))</f>
        <v/>
      </c>
      <c r="H4912" s="1" t="str">
        <f>IF(I4912="","",COUNTIF($G$2:G4912,1))</f>
        <v/>
      </c>
    </row>
    <row r="4913" spans="1:8" x14ac:dyDescent="0.2">
      <c r="A4913" s="1" t="str">
        <f t="shared" si="154"/>
        <v/>
      </c>
      <c r="B4913" s="1" t="str">
        <f t="shared" si="155"/>
        <v/>
      </c>
      <c r="C4913" s="1" t="str">
        <f>IF(I4913="","",IF(J4913="OUT","",IF(COUNTIF($A$2:A4913,A4913)=1,1,"")))</f>
        <v/>
      </c>
      <c r="D4913" s="1" t="str">
        <f>IF(I4913="","",IF(J4913="IN","",IF(COUNTIF($A$2:A4913,A4913)=1,1,"")))</f>
        <v/>
      </c>
      <c r="E4913" s="1" t="str">
        <f>IF(I4913="","",IF(J4913="OUT","",IF(COUNTIF(B$2:$B4913,B4913)=1,1,"")))</f>
        <v/>
      </c>
      <c r="F4913" s="1" t="str">
        <f>IF(I4913="","",IF(J4913="IN","",IF(COUNTIF($B$2:B4913,B4913)=1,1,"")))</f>
        <v/>
      </c>
      <c r="G4913" s="1" t="str">
        <f>IF(I4913="","",COUNTIF($K$1:K4913,K4913))</f>
        <v/>
      </c>
      <c r="H4913" s="1" t="str">
        <f>IF(I4913="","",COUNTIF($G$2:G4913,1))</f>
        <v/>
      </c>
    </row>
    <row r="4914" spans="1:8" x14ac:dyDescent="0.2">
      <c r="A4914" s="1" t="str">
        <f t="shared" si="154"/>
        <v/>
      </c>
      <c r="B4914" s="1" t="str">
        <f t="shared" si="155"/>
        <v/>
      </c>
      <c r="C4914" s="1" t="str">
        <f>IF(I4914="","",IF(J4914="OUT","",IF(COUNTIF($A$2:A4914,A4914)=1,1,"")))</f>
        <v/>
      </c>
      <c r="D4914" s="1" t="str">
        <f>IF(I4914="","",IF(J4914="IN","",IF(COUNTIF($A$2:A4914,A4914)=1,1,"")))</f>
        <v/>
      </c>
      <c r="E4914" s="1" t="str">
        <f>IF(I4914="","",IF(J4914="OUT","",IF(COUNTIF(B$2:$B4914,B4914)=1,1,"")))</f>
        <v/>
      </c>
      <c r="F4914" s="1" t="str">
        <f>IF(I4914="","",IF(J4914="IN","",IF(COUNTIF($B$2:B4914,B4914)=1,1,"")))</f>
        <v/>
      </c>
      <c r="G4914" s="1" t="str">
        <f>IF(I4914="","",COUNTIF($K$1:K4914,K4914))</f>
        <v/>
      </c>
      <c r="H4914" s="1" t="str">
        <f>IF(I4914="","",COUNTIF($G$2:G4914,1))</f>
        <v/>
      </c>
    </row>
    <row r="4915" spans="1:8" x14ac:dyDescent="0.2">
      <c r="A4915" s="1" t="str">
        <f t="shared" si="154"/>
        <v/>
      </c>
      <c r="B4915" s="1" t="str">
        <f t="shared" si="155"/>
        <v/>
      </c>
      <c r="C4915" s="1" t="str">
        <f>IF(I4915="","",IF(J4915="OUT","",IF(COUNTIF($A$2:A4915,A4915)=1,1,"")))</f>
        <v/>
      </c>
      <c r="D4915" s="1" t="str">
        <f>IF(I4915="","",IF(J4915="IN","",IF(COUNTIF($A$2:A4915,A4915)=1,1,"")))</f>
        <v/>
      </c>
      <c r="E4915" s="1" t="str">
        <f>IF(I4915="","",IF(J4915="OUT","",IF(COUNTIF(B$2:$B4915,B4915)=1,1,"")))</f>
        <v/>
      </c>
      <c r="F4915" s="1" t="str">
        <f>IF(I4915="","",IF(J4915="IN","",IF(COUNTIF($B$2:B4915,B4915)=1,1,"")))</f>
        <v/>
      </c>
      <c r="G4915" s="1" t="str">
        <f>IF(I4915="","",COUNTIF($K$1:K4915,K4915))</f>
        <v/>
      </c>
      <c r="H4915" s="1" t="str">
        <f>IF(I4915="","",COUNTIF($G$2:G4915,1))</f>
        <v/>
      </c>
    </row>
    <row r="4916" spans="1:8" x14ac:dyDescent="0.2">
      <c r="A4916" s="1" t="str">
        <f t="shared" si="154"/>
        <v/>
      </c>
      <c r="B4916" s="1" t="str">
        <f t="shared" si="155"/>
        <v/>
      </c>
      <c r="C4916" s="1" t="str">
        <f>IF(I4916="","",IF(J4916="OUT","",IF(COUNTIF($A$2:A4916,A4916)=1,1,"")))</f>
        <v/>
      </c>
      <c r="D4916" s="1" t="str">
        <f>IF(I4916="","",IF(J4916="IN","",IF(COUNTIF($A$2:A4916,A4916)=1,1,"")))</f>
        <v/>
      </c>
      <c r="E4916" s="1" t="str">
        <f>IF(I4916="","",IF(J4916="OUT","",IF(COUNTIF(B$2:$B4916,B4916)=1,1,"")))</f>
        <v/>
      </c>
      <c r="F4916" s="1" t="str">
        <f>IF(I4916="","",IF(J4916="IN","",IF(COUNTIF($B$2:B4916,B4916)=1,1,"")))</f>
        <v/>
      </c>
      <c r="G4916" s="1" t="str">
        <f>IF(I4916="","",COUNTIF($K$1:K4916,K4916))</f>
        <v/>
      </c>
      <c r="H4916" s="1" t="str">
        <f>IF(I4916="","",COUNTIF($G$2:G4916,1))</f>
        <v/>
      </c>
    </row>
    <row r="4917" spans="1:8" x14ac:dyDescent="0.2">
      <c r="A4917" s="1" t="str">
        <f t="shared" si="154"/>
        <v/>
      </c>
      <c r="B4917" s="1" t="str">
        <f t="shared" si="155"/>
        <v/>
      </c>
      <c r="C4917" s="1" t="str">
        <f>IF(I4917="","",IF(J4917="OUT","",IF(COUNTIF($A$2:A4917,A4917)=1,1,"")))</f>
        <v/>
      </c>
      <c r="D4917" s="1" t="str">
        <f>IF(I4917="","",IF(J4917="IN","",IF(COUNTIF($A$2:A4917,A4917)=1,1,"")))</f>
        <v/>
      </c>
      <c r="E4917" s="1" t="str">
        <f>IF(I4917="","",IF(J4917="OUT","",IF(COUNTIF(B$2:$B4917,B4917)=1,1,"")))</f>
        <v/>
      </c>
      <c r="F4917" s="1" t="str">
        <f>IF(I4917="","",IF(J4917="IN","",IF(COUNTIF($B$2:B4917,B4917)=1,1,"")))</f>
        <v/>
      </c>
      <c r="G4917" s="1" t="str">
        <f>IF(I4917="","",COUNTIF($K$1:K4917,K4917))</f>
        <v/>
      </c>
      <c r="H4917" s="1" t="str">
        <f>IF(I4917="","",COUNTIF($G$2:G4917,1))</f>
        <v/>
      </c>
    </row>
    <row r="4918" spans="1:8" x14ac:dyDescent="0.2">
      <c r="A4918" s="1" t="str">
        <f t="shared" si="154"/>
        <v/>
      </c>
      <c r="B4918" s="1" t="str">
        <f t="shared" si="155"/>
        <v/>
      </c>
      <c r="C4918" s="1" t="str">
        <f>IF(I4918="","",IF(J4918="OUT","",IF(COUNTIF($A$2:A4918,A4918)=1,1,"")))</f>
        <v/>
      </c>
      <c r="D4918" s="1" t="str">
        <f>IF(I4918="","",IF(J4918="IN","",IF(COUNTIF($A$2:A4918,A4918)=1,1,"")))</f>
        <v/>
      </c>
      <c r="E4918" s="1" t="str">
        <f>IF(I4918="","",IF(J4918="OUT","",IF(COUNTIF(B$2:$B4918,B4918)=1,1,"")))</f>
        <v/>
      </c>
      <c r="F4918" s="1" t="str">
        <f>IF(I4918="","",IF(J4918="IN","",IF(COUNTIF($B$2:B4918,B4918)=1,1,"")))</f>
        <v/>
      </c>
      <c r="G4918" s="1" t="str">
        <f>IF(I4918="","",COUNTIF($K$1:K4918,K4918))</f>
        <v/>
      </c>
      <c r="H4918" s="1" t="str">
        <f>IF(I4918="","",COUNTIF($G$2:G4918,1))</f>
        <v/>
      </c>
    </row>
    <row r="4919" spans="1:8" x14ac:dyDescent="0.2">
      <c r="A4919" s="1" t="str">
        <f t="shared" si="154"/>
        <v/>
      </c>
      <c r="B4919" s="1" t="str">
        <f t="shared" si="155"/>
        <v/>
      </c>
      <c r="C4919" s="1" t="str">
        <f>IF(I4919="","",IF(J4919="OUT","",IF(COUNTIF($A$2:A4919,A4919)=1,1,"")))</f>
        <v/>
      </c>
      <c r="D4919" s="1" t="str">
        <f>IF(I4919="","",IF(J4919="IN","",IF(COUNTIF($A$2:A4919,A4919)=1,1,"")))</f>
        <v/>
      </c>
      <c r="E4919" s="1" t="str">
        <f>IF(I4919="","",IF(J4919="OUT","",IF(COUNTIF(B$2:$B4919,B4919)=1,1,"")))</f>
        <v/>
      </c>
      <c r="F4919" s="1" t="str">
        <f>IF(I4919="","",IF(J4919="IN","",IF(COUNTIF($B$2:B4919,B4919)=1,1,"")))</f>
        <v/>
      </c>
      <c r="G4919" s="1" t="str">
        <f>IF(I4919="","",COUNTIF($K$1:K4919,K4919))</f>
        <v/>
      </c>
      <c r="H4919" s="1" t="str">
        <f>IF(I4919="","",COUNTIF($G$2:G4919,1))</f>
        <v/>
      </c>
    </row>
    <row r="4920" spans="1:8" x14ac:dyDescent="0.2">
      <c r="A4920" s="1" t="str">
        <f t="shared" si="154"/>
        <v/>
      </c>
      <c r="B4920" s="1" t="str">
        <f t="shared" si="155"/>
        <v/>
      </c>
      <c r="C4920" s="1" t="str">
        <f>IF(I4920="","",IF(J4920="OUT","",IF(COUNTIF($A$2:A4920,A4920)=1,1,"")))</f>
        <v/>
      </c>
      <c r="D4920" s="1" t="str">
        <f>IF(I4920="","",IF(J4920="IN","",IF(COUNTIF($A$2:A4920,A4920)=1,1,"")))</f>
        <v/>
      </c>
      <c r="E4920" s="1" t="str">
        <f>IF(I4920="","",IF(J4920="OUT","",IF(COUNTIF(B$2:$B4920,B4920)=1,1,"")))</f>
        <v/>
      </c>
      <c r="F4920" s="1" t="str">
        <f>IF(I4920="","",IF(J4920="IN","",IF(COUNTIF($B$2:B4920,B4920)=1,1,"")))</f>
        <v/>
      </c>
      <c r="G4920" s="1" t="str">
        <f>IF(I4920="","",COUNTIF($K$1:K4920,K4920))</f>
        <v/>
      </c>
      <c r="H4920" s="1" t="str">
        <f>IF(I4920="","",COUNTIF($G$2:G4920,1))</f>
        <v/>
      </c>
    </row>
    <row r="4921" spans="1:8" x14ac:dyDescent="0.2">
      <c r="A4921" s="1" t="str">
        <f t="shared" si="154"/>
        <v/>
      </c>
      <c r="B4921" s="1" t="str">
        <f t="shared" si="155"/>
        <v/>
      </c>
      <c r="C4921" s="1" t="str">
        <f>IF(I4921="","",IF(J4921="OUT","",IF(COUNTIF($A$2:A4921,A4921)=1,1,"")))</f>
        <v/>
      </c>
      <c r="D4921" s="1" t="str">
        <f>IF(I4921="","",IF(J4921="IN","",IF(COUNTIF($A$2:A4921,A4921)=1,1,"")))</f>
        <v/>
      </c>
      <c r="E4921" s="1" t="str">
        <f>IF(I4921="","",IF(J4921="OUT","",IF(COUNTIF(B$2:$B4921,B4921)=1,1,"")))</f>
        <v/>
      </c>
      <c r="F4921" s="1" t="str">
        <f>IF(I4921="","",IF(J4921="IN","",IF(COUNTIF($B$2:B4921,B4921)=1,1,"")))</f>
        <v/>
      </c>
      <c r="G4921" s="1" t="str">
        <f>IF(I4921="","",COUNTIF($K$1:K4921,K4921))</f>
        <v/>
      </c>
      <c r="H4921" s="1" t="str">
        <f>IF(I4921="","",COUNTIF($G$2:G4921,1))</f>
        <v/>
      </c>
    </row>
    <row r="4922" spans="1:8" x14ac:dyDescent="0.2">
      <c r="A4922" s="1" t="str">
        <f t="shared" si="154"/>
        <v/>
      </c>
      <c r="B4922" s="1" t="str">
        <f t="shared" si="155"/>
        <v/>
      </c>
      <c r="C4922" s="1" t="str">
        <f>IF(I4922="","",IF(J4922="OUT","",IF(COUNTIF($A$2:A4922,A4922)=1,1,"")))</f>
        <v/>
      </c>
      <c r="D4922" s="1" t="str">
        <f>IF(I4922="","",IF(J4922="IN","",IF(COUNTIF($A$2:A4922,A4922)=1,1,"")))</f>
        <v/>
      </c>
      <c r="E4922" s="1" t="str">
        <f>IF(I4922="","",IF(J4922="OUT","",IF(COUNTIF(B$2:$B4922,B4922)=1,1,"")))</f>
        <v/>
      </c>
      <c r="F4922" s="1" t="str">
        <f>IF(I4922="","",IF(J4922="IN","",IF(COUNTIF($B$2:B4922,B4922)=1,1,"")))</f>
        <v/>
      </c>
      <c r="G4922" s="1" t="str">
        <f>IF(I4922="","",COUNTIF($K$1:K4922,K4922))</f>
        <v/>
      </c>
      <c r="H4922" s="1" t="str">
        <f>IF(I4922="","",COUNTIF($G$2:G4922,1))</f>
        <v/>
      </c>
    </row>
    <row r="4923" spans="1:8" x14ac:dyDescent="0.2">
      <c r="A4923" s="1" t="str">
        <f t="shared" si="154"/>
        <v/>
      </c>
      <c r="B4923" s="1" t="str">
        <f t="shared" si="155"/>
        <v/>
      </c>
      <c r="C4923" s="1" t="str">
        <f>IF(I4923="","",IF(J4923="OUT","",IF(COUNTIF($A$2:A4923,A4923)=1,1,"")))</f>
        <v/>
      </c>
      <c r="D4923" s="1" t="str">
        <f>IF(I4923="","",IF(J4923="IN","",IF(COUNTIF($A$2:A4923,A4923)=1,1,"")))</f>
        <v/>
      </c>
      <c r="E4923" s="1" t="str">
        <f>IF(I4923="","",IF(J4923="OUT","",IF(COUNTIF(B$2:$B4923,B4923)=1,1,"")))</f>
        <v/>
      </c>
      <c r="F4923" s="1" t="str">
        <f>IF(I4923="","",IF(J4923="IN","",IF(COUNTIF($B$2:B4923,B4923)=1,1,"")))</f>
        <v/>
      </c>
      <c r="G4923" s="1" t="str">
        <f>IF(I4923="","",COUNTIF($K$1:K4923,K4923))</f>
        <v/>
      </c>
      <c r="H4923" s="1" t="str">
        <f>IF(I4923="","",COUNTIF($G$2:G4923,1))</f>
        <v/>
      </c>
    </row>
    <row r="4924" spans="1:8" x14ac:dyDescent="0.2">
      <c r="A4924" s="1" t="str">
        <f t="shared" si="154"/>
        <v/>
      </c>
      <c r="B4924" s="1" t="str">
        <f t="shared" si="155"/>
        <v/>
      </c>
      <c r="C4924" s="1" t="str">
        <f>IF(I4924="","",IF(J4924="OUT","",IF(COUNTIF($A$2:A4924,A4924)=1,1,"")))</f>
        <v/>
      </c>
      <c r="D4924" s="1" t="str">
        <f>IF(I4924="","",IF(J4924="IN","",IF(COUNTIF($A$2:A4924,A4924)=1,1,"")))</f>
        <v/>
      </c>
      <c r="E4924" s="1" t="str">
        <f>IF(I4924="","",IF(J4924="OUT","",IF(COUNTIF(B$2:$B4924,B4924)=1,1,"")))</f>
        <v/>
      </c>
      <c r="F4924" s="1" t="str">
        <f>IF(I4924="","",IF(J4924="IN","",IF(COUNTIF($B$2:B4924,B4924)=1,1,"")))</f>
        <v/>
      </c>
      <c r="G4924" s="1" t="str">
        <f>IF(I4924="","",COUNTIF($K$1:K4924,K4924))</f>
        <v/>
      </c>
      <c r="H4924" s="1" t="str">
        <f>IF(I4924="","",COUNTIF($G$2:G4924,1))</f>
        <v/>
      </c>
    </row>
    <row r="4925" spans="1:8" x14ac:dyDescent="0.2">
      <c r="A4925" s="1" t="str">
        <f t="shared" si="154"/>
        <v/>
      </c>
      <c r="B4925" s="1" t="str">
        <f t="shared" si="155"/>
        <v/>
      </c>
      <c r="C4925" s="1" t="str">
        <f>IF(I4925="","",IF(J4925="OUT","",IF(COUNTIF($A$2:A4925,A4925)=1,1,"")))</f>
        <v/>
      </c>
      <c r="D4925" s="1" t="str">
        <f>IF(I4925="","",IF(J4925="IN","",IF(COUNTIF($A$2:A4925,A4925)=1,1,"")))</f>
        <v/>
      </c>
      <c r="E4925" s="1" t="str">
        <f>IF(I4925="","",IF(J4925="OUT","",IF(COUNTIF(B$2:$B4925,B4925)=1,1,"")))</f>
        <v/>
      </c>
      <c r="F4925" s="1" t="str">
        <f>IF(I4925="","",IF(J4925="IN","",IF(COUNTIF($B$2:B4925,B4925)=1,1,"")))</f>
        <v/>
      </c>
      <c r="G4925" s="1" t="str">
        <f>IF(I4925="","",COUNTIF($K$1:K4925,K4925))</f>
        <v/>
      </c>
      <c r="H4925" s="1" t="str">
        <f>IF(I4925="","",COUNTIF($G$2:G4925,1))</f>
        <v/>
      </c>
    </row>
    <row r="4926" spans="1:8" x14ac:dyDescent="0.2">
      <c r="A4926" s="1" t="str">
        <f t="shared" si="154"/>
        <v/>
      </c>
      <c r="B4926" s="1" t="str">
        <f t="shared" si="155"/>
        <v/>
      </c>
      <c r="C4926" s="1" t="str">
        <f>IF(I4926="","",IF(J4926="OUT","",IF(COUNTIF($A$2:A4926,A4926)=1,1,"")))</f>
        <v/>
      </c>
      <c r="D4926" s="1" t="str">
        <f>IF(I4926="","",IF(J4926="IN","",IF(COUNTIF($A$2:A4926,A4926)=1,1,"")))</f>
        <v/>
      </c>
      <c r="E4926" s="1" t="str">
        <f>IF(I4926="","",IF(J4926="OUT","",IF(COUNTIF(B$2:$B4926,B4926)=1,1,"")))</f>
        <v/>
      </c>
      <c r="F4926" s="1" t="str">
        <f>IF(I4926="","",IF(J4926="IN","",IF(COUNTIF($B$2:B4926,B4926)=1,1,"")))</f>
        <v/>
      </c>
      <c r="G4926" s="1" t="str">
        <f>IF(I4926="","",COUNTIF($K$1:K4926,K4926))</f>
        <v/>
      </c>
      <c r="H4926" s="1" t="str">
        <f>IF(I4926="","",COUNTIF($G$2:G4926,1))</f>
        <v/>
      </c>
    </row>
    <row r="4927" spans="1:8" x14ac:dyDescent="0.2">
      <c r="A4927" s="1" t="str">
        <f t="shared" si="154"/>
        <v/>
      </c>
      <c r="B4927" s="1" t="str">
        <f t="shared" si="155"/>
        <v/>
      </c>
      <c r="C4927" s="1" t="str">
        <f>IF(I4927="","",IF(J4927="OUT","",IF(COUNTIF($A$2:A4927,A4927)=1,1,"")))</f>
        <v/>
      </c>
      <c r="D4927" s="1" t="str">
        <f>IF(I4927="","",IF(J4927="IN","",IF(COUNTIF($A$2:A4927,A4927)=1,1,"")))</f>
        <v/>
      </c>
      <c r="E4927" s="1" t="str">
        <f>IF(I4927="","",IF(J4927="OUT","",IF(COUNTIF(B$2:$B4927,B4927)=1,1,"")))</f>
        <v/>
      </c>
      <c r="F4927" s="1" t="str">
        <f>IF(I4927="","",IF(J4927="IN","",IF(COUNTIF($B$2:B4927,B4927)=1,1,"")))</f>
        <v/>
      </c>
      <c r="G4927" s="1" t="str">
        <f>IF(I4927="","",COUNTIF($K$1:K4927,K4927))</f>
        <v/>
      </c>
      <c r="H4927" s="1" t="str">
        <f>IF(I4927="","",COUNTIF($G$2:G4927,1))</f>
        <v/>
      </c>
    </row>
    <row r="4928" spans="1:8" x14ac:dyDescent="0.2">
      <c r="A4928" s="1" t="str">
        <f t="shared" si="154"/>
        <v/>
      </c>
      <c r="B4928" s="1" t="str">
        <f t="shared" si="155"/>
        <v/>
      </c>
      <c r="C4928" s="1" t="str">
        <f>IF(I4928="","",IF(J4928="OUT","",IF(COUNTIF($A$2:A4928,A4928)=1,1,"")))</f>
        <v/>
      </c>
      <c r="D4928" s="1" t="str">
        <f>IF(I4928="","",IF(J4928="IN","",IF(COUNTIF($A$2:A4928,A4928)=1,1,"")))</f>
        <v/>
      </c>
      <c r="E4928" s="1" t="str">
        <f>IF(I4928="","",IF(J4928="OUT","",IF(COUNTIF(B$2:$B4928,B4928)=1,1,"")))</f>
        <v/>
      </c>
      <c r="F4928" s="1" t="str">
        <f>IF(I4928="","",IF(J4928="IN","",IF(COUNTIF($B$2:B4928,B4928)=1,1,"")))</f>
        <v/>
      </c>
      <c r="G4928" s="1" t="str">
        <f>IF(I4928="","",COUNTIF($K$1:K4928,K4928))</f>
        <v/>
      </c>
      <c r="H4928" s="1" t="str">
        <f>IF(I4928="","",COUNTIF($G$2:G4928,1))</f>
        <v/>
      </c>
    </row>
    <row r="4929" spans="1:8" x14ac:dyDescent="0.2">
      <c r="A4929" s="1" t="str">
        <f t="shared" si="154"/>
        <v/>
      </c>
      <c r="B4929" s="1" t="str">
        <f t="shared" si="155"/>
        <v/>
      </c>
      <c r="C4929" s="1" t="str">
        <f>IF(I4929="","",IF(J4929="OUT","",IF(COUNTIF($A$2:A4929,A4929)=1,1,"")))</f>
        <v/>
      </c>
      <c r="D4929" s="1" t="str">
        <f>IF(I4929="","",IF(J4929="IN","",IF(COUNTIF($A$2:A4929,A4929)=1,1,"")))</f>
        <v/>
      </c>
      <c r="E4929" s="1" t="str">
        <f>IF(I4929="","",IF(J4929="OUT","",IF(COUNTIF(B$2:$B4929,B4929)=1,1,"")))</f>
        <v/>
      </c>
      <c r="F4929" s="1" t="str">
        <f>IF(I4929="","",IF(J4929="IN","",IF(COUNTIF($B$2:B4929,B4929)=1,1,"")))</f>
        <v/>
      </c>
      <c r="G4929" s="1" t="str">
        <f>IF(I4929="","",COUNTIF($K$1:K4929,K4929))</f>
        <v/>
      </c>
      <c r="H4929" s="1" t="str">
        <f>IF(I4929="","",COUNTIF($G$2:G4929,1))</f>
        <v/>
      </c>
    </row>
    <row r="4930" spans="1:8" x14ac:dyDescent="0.2">
      <c r="A4930" s="1" t="str">
        <f t="shared" si="154"/>
        <v/>
      </c>
      <c r="B4930" s="1" t="str">
        <f t="shared" si="155"/>
        <v/>
      </c>
      <c r="C4930" s="1" t="str">
        <f>IF(I4930="","",IF(J4930="OUT","",IF(COUNTIF($A$2:A4930,A4930)=1,1,"")))</f>
        <v/>
      </c>
      <c r="D4930" s="1" t="str">
        <f>IF(I4930="","",IF(J4930="IN","",IF(COUNTIF($A$2:A4930,A4930)=1,1,"")))</f>
        <v/>
      </c>
      <c r="E4930" s="1" t="str">
        <f>IF(I4930="","",IF(J4930="OUT","",IF(COUNTIF(B$2:$B4930,B4930)=1,1,"")))</f>
        <v/>
      </c>
      <c r="F4930" s="1" t="str">
        <f>IF(I4930="","",IF(J4930="IN","",IF(COUNTIF($B$2:B4930,B4930)=1,1,"")))</f>
        <v/>
      </c>
      <c r="G4930" s="1" t="str">
        <f>IF(I4930="","",COUNTIF($K$1:K4930,K4930))</f>
        <v/>
      </c>
      <c r="H4930" s="1" t="str">
        <f>IF(I4930="","",COUNTIF($G$2:G4930,1))</f>
        <v/>
      </c>
    </row>
    <row r="4931" spans="1:8" x14ac:dyDescent="0.2">
      <c r="A4931" s="1" t="str">
        <f t="shared" si="154"/>
        <v/>
      </c>
      <c r="B4931" s="1" t="str">
        <f t="shared" si="155"/>
        <v/>
      </c>
      <c r="C4931" s="1" t="str">
        <f>IF(I4931="","",IF(J4931="OUT","",IF(COUNTIF($A$2:A4931,A4931)=1,1,"")))</f>
        <v/>
      </c>
      <c r="D4931" s="1" t="str">
        <f>IF(I4931="","",IF(J4931="IN","",IF(COUNTIF($A$2:A4931,A4931)=1,1,"")))</f>
        <v/>
      </c>
      <c r="E4931" s="1" t="str">
        <f>IF(I4931="","",IF(J4931="OUT","",IF(COUNTIF(B$2:$B4931,B4931)=1,1,"")))</f>
        <v/>
      </c>
      <c r="F4931" s="1" t="str">
        <f>IF(I4931="","",IF(J4931="IN","",IF(COUNTIF($B$2:B4931,B4931)=1,1,"")))</f>
        <v/>
      </c>
      <c r="G4931" s="1" t="str">
        <f>IF(I4931="","",COUNTIF($K$1:K4931,K4931))</f>
        <v/>
      </c>
      <c r="H4931" s="1" t="str">
        <f>IF(I4931="","",COUNTIF($G$2:G4931,1))</f>
        <v/>
      </c>
    </row>
    <row r="4932" spans="1:8" x14ac:dyDescent="0.2">
      <c r="A4932" s="1" t="str">
        <f t="shared" si="154"/>
        <v/>
      </c>
      <c r="B4932" s="1" t="str">
        <f t="shared" si="155"/>
        <v/>
      </c>
      <c r="C4932" s="1" t="str">
        <f>IF(I4932="","",IF(J4932="OUT","",IF(COUNTIF($A$2:A4932,A4932)=1,1,"")))</f>
        <v/>
      </c>
      <c r="D4932" s="1" t="str">
        <f>IF(I4932="","",IF(J4932="IN","",IF(COUNTIF($A$2:A4932,A4932)=1,1,"")))</f>
        <v/>
      </c>
      <c r="E4932" s="1" t="str">
        <f>IF(I4932="","",IF(J4932="OUT","",IF(COUNTIF(B$2:$B4932,B4932)=1,1,"")))</f>
        <v/>
      </c>
      <c r="F4932" s="1" t="str">
        <f>IF(I4932="","",IF(J4932="IN","",IF(COUNTIF($B$2:B4932,B4932)=1,1,"")))</f>
        <v/>
      </c>
      <c r="G4932" s="1" t="str">
        <f>IF(I4932="","",COUNTIF($K$1:K4932,K4932))</f>
        <v/>
      </c>
      <c r="H4932" s="1" t="str">
        <f>IF(I4932="","",COUNTIF($G$2:G4932,1))</f>
        <v/>
      </c>
    </row>
    <row r="4933" spans="1:8" x14ac:dyDescent="0.2">
      <c r="A4933" s="1" t="str">
        <f t="shared" si="154"/>
        <v/>
      </c>
      <c r="B4933" s="1" t="str">
        <f t="shared" si="155"/>
        <v/>
      </c>
      <c r="C4933" s="1" t="str">
        <f>IF(I4933="","",IF(J4933="OUT","",IF(COUNTIF($A$2:A4933,A4933)=1,1,"")))</f>
        <v/>
      </c>
      <c r="D4933" s="1" t="str">
        <f>IF(I4933="","",IF(J4933="IN","",IF(COUNTIF($A$2:A4933,A4933)=1,1,"")))</f>
        <v/>
      </c>
      <c r="E4933" s="1" t="str">
        <f>IF(I4933="","",IF(J4933="OUT","",IF(COUNTIF(B$2:$B4933,B4933)=1,1,"")))</f>
        <v/>
      </c>
      <c r="F4933" s="1" t="str">
        <f>IF(I4933="","",IF(J4933="IN","",IF(COUNTIF($B$2:B4933,B4933)=1,1,"")))</f>
        <v/>
      </c>
      <c r="G4933" s="1" t="str">
        <f>IF(I4933="","",COUNTIF($K$1:K4933,K4933))</f>
        <v/>
      </c>
      <c r="H4933" s="1" t="str">
        <f>IF(I4933="","",COUNTIF($G$2:G4933,1))</f>
        <v/>
      </c>
    </row>
    <row r="4934" spans="1:8" x14ac:dyDescent="0.2">
      <c r="A4934" s="1" t="str">
        <f t="shared" si="154"/>
        <v/>
      </c>
      <c r="B4934" s="1" t="str">
        <f t="shared" si="155"/>
        <v/>
      </c>
      <c r="C4934" s="1" t="str">
        <f>IF(I4934="","",IF(J4934="OUT","",IF(COUNTIF($A$2:A4934,A4934)=1,1,"")))</f>
        <v/>
      </c>
      <c r="D4934" s="1" t="str">
        <f>IF(I4934="","",IF(J4934="IN","",IF(COUNTIF($A$2:A4934,A4934)=1,1,"")))</f>
        <v/>
      </c>
      <c r="E4934" s="1" t="str">
        <f>IF(I4934="","",IF(J4934="OUT","",IF(COUNTIF(B$2:$B4934,B4934)=1,1,"")))</f>
        <v/>
      </c>
      <c r="F4934" s="1" t="str">
        <f>IF(I4934="","",IF(J4934="IN","",IF(COUNTIF($B$2:B4934,B4934)=1,1,"")))</f>
        <v/>
      </c>
      <c r="G4934" s="1" t="str">
        <f>IF(I4934="","",COUNTIF($K$1:K4934,K4934))</f>
        <v/>
      </c>
      <c r="H4934" s="1" t="str">
        <f>IF(I4934="","",COUNTIF($G$2:G4934,1))</f>
        <v/>
      </c>
    </row>
    <row r="4935" spans="1:8" x14ac:dyDescent="0.2">
      <c r="A4935" s="1" t="str">
        <f t="shared" si="154"/>
        <v/>
      </c>
      <c r="B4935" s="1" t="str">
        <f t="shared" si="155"/>
        <v/>
      </c>
      <c r="C4935" s="1" t="str">
        <f>IF(I4935="","",IF(J4935="OUT","",IF(COUNTIF($A$2:A4935,A4935)=1,1,"")))</f>
        <v/>
      </c>
      <c r="D4935" s="1" t="str">
        <f>IF(I4935="","",IF(J4935="IN","",IF(COUNTIF($A$2:A4935,A4935)=1,1,"")))</f>
        <v/>
      </c>
      <c r="E4935" s="1" t="str">
        <f>IF(I4935="","",IF(J4935="OUT","",IF(COUNTIF(B$2:$B4935,B4935)=1,1,"")))</f>
        <v/>
      </c>
      <c r="F4935" s="1" t="str">
        <f>IF(I4935="","",IF(J4935="IN","",IF(COUNTIF($B$2:B4935,B4935)=1,1,"")))</f>
        <v/>
      </c>
      <c r="G4935" s="1" t="str">
        <f>IF(I4935="","",COUNTIF($K$1:K4935,K4935))</f>
        <v/>
      </c>
      <c r="H4935" s="1" t="str">
        <f>IF(I4935="","",COUNTIF($G$2:G4935,1))</f>
        <v/>
      </c>
    </row>
    <row r="4936" spans="1:8" x14ac:dyDescent="0.2">
      <c r="A4936" s="1" t="str">
        <f t="shared" si="154"/>
        <v/>
      </c>
      <c r="B4936" s="1" t="str">
        <f t="shared" si="155"/>
        <v/>
      </c>
      <c r="C4936" s="1" t="str">
        <f>IF(I4936="","",IF(J4936="OUT","",IF(COUNTIF($A$2:A4936,A4936)=1,1,"")))</f>
        <v/>
      </c>
      <c r="D4936" s="1" t="str">
        <f>IF(I4936="","",IF(J4936="IN","",IF(COUNTIF($A$2:A4936,A4936)=1,1,"")))</f>
        <v/>
      </c>
      <c r="E4936" s="1" t="str">
        <f>IF(I4936="","",IF(J4936="OUT","",IF(COUNTIF(B$2:$B4936,B4936)=1,1,"")))</f>
        <v/>
      </c>
      <c r="F4936" s="1" t="str">
        <f>IF(I4936="","",IF(J4936="IN","",IF(COUNTIF($B$2:B4936,B4936)=1,1,"")))</f>
        <v/>
      </c>
      <c r="G4936" s="1" t="str">
        <f>IF(I4936="","",COUNTIF($K$1:K4936,K4936))</f>
        <v/>
      </c>
      <c r="H4936" s="1" t="str">
        <f>IF(I4936="","",COUNTIF($G$2:G4936,1))</f>
        <v/>
      </c>
    </row>
    <row r="4937" spans="1:8" x14ac:dyDescent="0.2">
      <c r="A4937" s="1" t="str">
        <f t="shared" si="154"/>
        <v/>
      </c>
      <c r="B4937" s="1" t="str">
        <f t="shared" si="155"/>
        <v/>
      </c>
      <c r="C4937" s="1" t="str">
        <f>IF(I4937="","",IF(J4937="OUT","",IF(COUNTIF($A$2:A4937,A4937)=1,1,"")))</f>
        <v/>
      </c>
      <c r="D4937" s="1" t="str">
        <f>IF(I4937="","",IF(J4937="IN","",IF(COUNTIF($A$2:A4937,A4937)=1,1,"")))</f>
        <v/>
      </c>
      <c r="E4937" s="1" t="str">
        <f>IF(I4937="","",IF(J4937="OUT","",IF(COUNTIF(B$2:$B4937,B4937)=1,1,"")))</f>
        <v/>
      </c>
      <c r="F4937" s="1" t="str">
        <f>IF(I4937="","",IF(J4937="IN","",IF(COUNTIF($B$2:B4937,B4937)=1,1,"")))</f>
        <v/>
      </c>
      <c r="G4937" s="1" t="str">
        <f>IF(I4937="","",COUNTIF($K$1:K4937,K4937))</f>
        <v/>
      </c>
      <c r="H4937" s="1" t="str">
        <f>IF(I4937="","",COUNTIF($G$2:G4937,1))</f>
        <v/>
      </c>
    </row>
    <row r="4938" spans="1:8" x14ac:dyDescent="0.2">
      <c r="A4938" s="1" t="str">
        <f t="shared" si="154"/>
        <v/>
      </c>
      <c r="B4938" s="1" t="str">
        <f t="shared" si="155"/>
        <v/>
      </c>
      <c r="C4938" s="1" t="str">
        <f>IF(I4938="","",IF(J4938="OUT","",IF(COUNTIF($A$2:A4938,A4938)=1,1,"")))</f>
        <v/>
      </c>
      <c r="D4938" s="1" t="str">
        <f>IF(I4938="","",IF(J4938="IN","",IF(COUNTIF($A$2:A4938,A4938)=1,1,"")))</f>
        <v/>
      </c>
      <c r="E4938" s="1" t="str">
        <f>IF(I4938="","",IF(J4938="OUT","",IF(COUNTIF(B$2:$B4938,B4938)=1,1,"")))</f>
        <v/>
      </c>
      <c r="F4938" s="1" t="str">
        <f>IF(I4938="","",IF(J4938="IN","",IF(COUNTIF($B$2:B4938,B4938)=1,1,"")))</f>
        <v/>
      </c>
      <c r="G4938" s="1" t="str">
        <f>IF(I4938="","",COUNTIF($K$1:K4938,K4938))</f>
        <v/>
      </c>
      <c r="H4938" s="1" t="str">
        <f>IF(I4938="","",COUNTIF($G$2:G4938,1))</f>
        <v/>
      </c>
    </row>
    <row r="4939" spans="1:8" x14ac:dyDescent="0.2">
      <c r="A4939" s="1" t="str">
        <f t="shared" si="154"/>
        <v/>
      </c>
      <c r="B4939" s="1" t="str">
        <f t="shared" si="155"/>
        <v/>
      </c>
      <c r="C4939" s="1" t="str">
        <f>IF(I4939="","",IF(J4939="OUT","",IF(COUNTIF($A$2:A4939,A4939)=1,1,"")))</f>
        <v/>
      </c>
      <c r="D4939" s="1" t="str">
        <f>IF(I4939="","",IF(J4939="IN","",IF(COUNTIF($A$2:A4939,A4939)=1,1,"")))</f>
        <v/>
      </c>
      <c r="E4939" s="1" t="str">
        <f>IF(I4939="","",IF(J4939="OUT","",IF(COUNTIF(B$2:$B4939,B4939)=1,1,"")))</f>
        <v/>
      </c>
      <c r="F4939" s="1" t="str">
        <f>IF(I4939="","",IF(J4939="IN","",IF(COUNTIF($B$2:B4939,B4939)=1,1,"")))</f>
        <v/>
      </c>
      <c r="G4939" s="1" t="str">
        <f>IF(I4939="","",COUNTIF($K$1:K4939,K4939))</f>
        <v/>
      </c>
      <c r="H4939" s="1" t="str">
        <f>IF(I4939="","",COUNTIF($G$2:G4939,1))</f>
        <v/>
      </c>
    </row>
    <row r="4940" spans="1:8" x14ac:dyDescent="0.2">
      <c r="A4940" s="1" t="str">
        <f t="shared" si="154"/>
        <v/>
      </c>
      <c r="B4940" s="1" t="str">
        <f t="shared" si="155"/>
        <v/>
      </c>
      <c r="C4940" s="1" t="str">
        <f>IF(I4940="","",IF(J4940="OUT","",IF(COUNTIF($A$2:A4940,A4940)=1,1,"")))</f>
        <v/>
      </c>
      <c r="D4940" s="1" t="str">
        <f>IF(I4940="","",IF(J4940="IN","",IF(COUNTIF($A$2:A4940,A4940)=1,1,"")))</f>
        <v/>
      </c>
      <c r="E4940" s="1" t="str">
        <f>IF(I4940="","",IF(J4940="OUT","",IF(COUNTIF(B$2:$B4940,B4940)=1,1,"")))</f>
        <v/>
      </c>
      <c r="F4940" s="1" t="str">
        <f>IF(I4940="","",IF(J4940="IN","",IF(COUNTIF($B$2:B4940,B4940)=1,1,"")))</f>
        <v/>
      </c>
      <c r="G4940" s="1" t="str">
        <f>IF(I4940="","",COUNTIF($K$1:K4940,K4940))</f>
        <v/>
      </c>
      <c r="H4940" s="1" t="str">
        <f>IF(I4940="","",COUNTIF($G$2:G4940,1))</f>
        <v/>
      </c>
    </row>
    <row r="4941" spans="1:8" x14ac:dyDescent="0.2">
      <c r="A4941" s="1" t="str">
        <f t="shared" si="154"/>
        <v/>
      </c>
      <c r="B4941" s="1" t="str">
        <f t="shared" si="155"/>
        <v/>
      </c>
      <c r="C4941" s="1" t="str">
        <f>IF(I4941="","",IF(J4941="OUT","",IF(COUNTIF($A$2:A4941,A4941)=1,1,"")))</f>
        <v/>
      </c>
      <c r="D4941" s="1" t="str">
        <f>IF(I4941="","",IF(J4941="IN","",IF(COUNTIF($A$2:A4941,A4941)=1,1,"")))</f>
        <v/>
      </c>
      <c r="E4941" s="1" t="str">
        <f>IF(I4941="","",IF(J4941="OUT","",IF(COUNTIF(B$2:$B4941,B4941)=1,1,"")))</f>
        <v/>
      </c>
      <c r="F4941" s="1" t="str">
        <f>IF(I4941="","",IF(J4941="IN","",IF(COUNTIF($B$2:B4941,B4941)=1,1,"")))</f>
        <v/>
      </c>
      <c r="G4941" s="1" t="str">
        <f>IF(I4941="","",COUNTIF($K$1:K4941,K4941))</f>
        <v/>
      </c>
      <c r="H4941" s="1" t="str">
        <f>IF(I4941="","",COUNTIF($G$2:G4941,1))</f>
        <v/>
      </c>
    </row>
    <row r="4942" spans="1:8" x14ac:dyDescent="0.2">
      <c r="A4942" s="1" t="str">
        <f t="shared" si="154"/>
        <v/>
      </c>
      <c r="B4942" s="1" t="str">
        <f t="shared" si="155"/>
        <v/>
      </c>
      <c r="C4942" s="1" t="str">
        <f>IF(I4942="","",IF(J4942="OUT","",IF(COUNTIF($A$2:A4942,A4942)=1,1,"")))</f>
        <v/>
      </c>
      <c r="D4942" s="1" t="str">
        <f>IF(I4942="","",IF(J4942="IN","",IF(COUNTIF($A$2:A4942,A4942)=1,1,"")))</f>
        <v/>
      </c>
      <c r="E4942" s="1" t="str">
        <f>IF(I4942="","",IF(J4942="OUT","",IF(COUNTIF(B$2:$B4942,B4942)=1,1,"")))</f>
        <v/>
      </c>
      <c r="F4942" s="1" t="str">
        <f>IF(I4942="","",IF(J4942="IN","",IF(COUNTIF($B$2:B4942,B4942)=1,1,"")))</f>
        <v/>
      </c>
      <c r="G4942" s="1" t="str">
        <f>IF(I4942="","",COUNTIF($K$1:K4942,K4942))</f>
        <v/>
      </c>
      <c r="H4942" s="1" t="str">
        <f>IF(I4942="","",COUNTIF($G$2:G4942,1))</f>
        <v/>
      </c>
    </row>
    <row r="4943" spans="1:8" x14ac:dyDescent="0.2">
      <c r="A4943" s="1" t="str">
        <f t="shared" si="154"/>
        <v/>
      </c>
      <c r="B4943" s="1" t="str">
        <f t="shared" si="155"/>
        <v/>
      </c>
      <c r="C4943" s="1" t="str">
        <f>IF(I4943="","",IF(J4943="OUT","",IF(COUNTIF($A$2:A4943,A4943)=1,1,"")))</f>
        <v/>
      </c>
      <c r="D4943" s="1" t="str">
        <f>IF(I4943="","",IF(J4943="IN","",IF(COUNTIF($A$2:A4943,A4943)=1,1,"")))</f>
        <v/>
      </c>
      <c r="E4943" s="1" t="str">
        <f>IF(I4943="","",IF(J4943="OUT","",IF(COUNTIF(B$2:$B4943,B4943)=1,1,"")))</f>
        <v/>
      </c>
      <c r="F4943" s="1" t="str">
        <f>IF(I4943="","",IF(J4943="IN","",IF(COUNTIF($B$2:B4943,B4943)=1,1,"")))</f>
        <v/>
      </c>
      <c r="G4943" s="1" t="str">
        <f>IF(I4943="","",COUNTIF($K$1:K4943,K4943))</f>
        <v/>
      </c>
      <c r="H4943" s="1" t="str">
        <f>IF(I4943="","",COUNTIF($G$2:G4943,1))</f>
        <v/>
      </c>
    </row>
    <row r="4944" spans="1:8" x14ac:dyDescent="0.2">
      <c r="A4944" s="1" t="str">
        <f t="shared" si="154"/>
        <v/>
      </c>
      <c r="B4944" s="1" t="str">
        <f t="shared" si="155"/>
        <v/>
      </c>
      <c r="C4944" s="1" t="str">
        <f>IF(I4944="","",IF(J4944="OUT","",IF(COUNTIF($A$2:A4944,A4944)=1,1,"")))</f>
        <v/>
      </c>
      <c r="D4944" s="1" t="str">
        <f>IF(I4944="","",IF(J4944="IN","",IF(COUNTIF($A$2:A4944,A4944)=1,1,"")))</f>
        <v/>
      </c>
      <c r="E4944" s="1" t="str">
        <f>IF(I4944="","",IF(J4944="OUT","",IF(COUNTIF(B$2:$B4944,B4944)=1,1,"")))</f>
        <v/>
      </c>
      <c r="F4944" s="1" t="str">
        <f>IF(I4944="","",IF(J4944="IN","",IF(COUNTIF($B$2:B4944,B4944)=1,1,"")))</f>
        <v/>
      </c>
      <c r="G4944" s="1" t="str">
        <f>IF(I4944="","",COUNTIF($K$1:K4944,K4944))</f>
        <v/>
      </c>
      <c r="H4944" s="1" t="str">
        <f>IF(I4944="","",COUNTIF($G$2:G4944,1))</f>
        <v/>
      </c>
    </row>
    <row r="4945" spans="1:8" x14ac:dyDescent="0.2">
      <c r="A4945" s="1" t="str">
        <f t="shared" si="154"/>
        <v/>
      </c>
      <c r="B4945" s="1" t="str">
        <f t="shared" si="155"/>
        <v/>
      </c>
      <c r="C4945" s="1" t="str">
        <f>IF(I4945="","",IF(J4945="OUT","",IF(COUNTIF($A$2:A4945,A4945)=1,1,"")))</f>
        <v/>
      </c>
      <c r="D4945" s="1" t="str">
        <f>IF(I4945="","",IF(J4945="IN","",IF(COUNTIF($A$2:A4945,A4945)=1,1,"")))</f>
        <v/>
      </c>
      <c r="E4945" s="1" t="str">
        <f>IF(I4945="","",IF(J4945="OUT","",IF(COUNTIF(B$2:$B4945,B4945)=1,1,"")))</f>
        <v/>
      </c>
      <c r="F4945" s="1" t="str">
        <f>IF(I4945="","",IF(J4945="IN","",IF(COUNTIF($B$2:B4945,B4945)=1,1,"")))</f>
        <v/>
      </c>
      <c r="G4945" s="1" t="str">
        <f>IF(I4945="","",COUNTIF($K$1:K4945,K4945))</f>
        <v/>
      </c>
      <c r="H4945" s="1" t="str">
        <f>IF(I4945="","",COUNTIF($G$2:G4945,1))</f>
        <v/>
      </c>
    </row>
    <row r="4946" spans="1:8" x14ac:dyDescent="0.2">
      <c r="A4946" s="1" t="str">
        <f t="shared" si="154"/>
        <v/>
      </c>
      <c r="B4946" s="1" t="str">
        <f t="shared" si="155"/>
        <v/>
      </c>
      <c r="C4946" s="1" t="str">
        <f>IF(I4946="","",IF(J4946="OUT","",IF(COUNTIF($A$2:A4946,A4946)=1,1,"")))</f>
        <v/>
      </c>
      <c r="D4946" s="1" t="str">
        <f>IF(I4946="","",IF(J4946="IN","",IF(COUNTIF($A$2:A4946,A4946)=1,1,"")))</f>
        <v/>
      </c>
      <c r="E4946" s="1" t="str">
        <f>IF(I4946="","",IF(J4946="OUT","",IF(COUNTIF(B$2:$B4946,B4946)=1,1,"")))</f>
        <v/>
      </c>
      <c r="F4946" s="1" t="str">
        <f>IF(I4946="","",IF(J4946="IN","",IF(COUNTIF($B$2:B4946,B4946)=1,1,"")))</f>
        <v/>
      </c>
      <c r="G4946" s="1" t="str">
        <f>IF(I4946="","",COUNTIF($K$1:K4946,K4946))</f>
        <v/>
      </c>
      <c r="H4946" s="1" t="str">
        <f>IF(I4946="","",COUNTIF($G$2:G4946,1))</f>
        <v/>
      </c>
    </row>
    <row r="4947" spans="1:8" x14ac:dyDescent="0.2">
      <c r="A4947" s="1" t="str">
        <f t="shared" si="154"/>
        <v/>
      </c>
      <c r="B4947" s="1" t="str">
        <f t="shared" si="155"/>
        <v/>
      </c>
      <c r="C4947" s="1" t="str">
        <f>IF(I4947="","",IF(J4947="OUT","",IF(COUNTIF($A$2:A4947,A4947)=1,1,"")))</f>
        <v/>
      </c>
      <c r="D4947" s="1" t="str">
        <f>IF(I4947="","",IF(J4947="IN","",IF(COUNTIF($A$2:A4947,A4947)=1,1,"")))</f>
        <v/>
      </c>
      <c r="E4947" s="1" t="str">
        <f>IF(I4947="","",IF(J4947="OUT","",IF(COUNTIF(B$2:$B4947,B4947)=1,1,"")))</f>
        <v/>
      </c>
      <c r="F4947" s="1" t="str">
        <f>IF(I4947="","",IF(J4947="IN","",IF(COUNTIF($B$2:B4947,B4947)=1,1,"")))</f>
        <v/>
      </c>
      <c r="G4947" s="1" t="str">
        <f>IF(I4947="","",COUNTIF($K$1:K4947,K4947))</f>
        <v/>
      </c>
      <c r="H4947" s="1" t="str">
        <f>IF(I4947="","",COUNTIF($G$2:G4947,1))</f>
        <v/>
      </c>
    </row>
    <row r="4948" spans="1:8" x14ac:dyDescent="0.2">
      <c r="A4948" s="1" t="str">
        <f t="shared" si="154"/>
        <v/>
      </c>
      <c r="B4948" s="1" t="str">
        <f t="shared" si="155"/>
        <v/>
      </c>
      <c r="C4948" s="1" t="str">
        <f>IF(I4948="","",IF(J4948="OUT","",IF(COUNTIF($A$2:A4948,A4948)=1,1,"")))</f>
        <v/>
      </c>
      <c r="D4948" s="1" t="str">
        <f>IF(I4948="","",IF(J4948="IN","",IF(COUNTIF($A$2:A4948,A4948)=1,1,"")))</f>
        <v/>
      </c>
      <c r="E4948" s="1" t="str">
        <f>IF(I4948="","",IF(J4948="OUT","",IF(COUNTIF(B$2:$B4948,B4948)=1,1,"")))</f>
        <v/>
      </c>
      <c r="F4948" s="1" t="str">
        <f>IF(I4948="","",IF(J4948="IN","",IF(COUNTIF($B$2:B4948,B4948)=1,1,"")))</f>
        <v/>
      </c>
      <c r="G4948" s="1" t="str">
        <f>IF(I4948="","",COUNTIF($K$1:K4948,K4948))</f>
        <v/>
      </c>
      <c r="H4948" s="1" t="str">
        <f>IF(I4948="","",COUNTIF($G$2:G4948,1))</f>
        <v/>
      </c>
    </row>
    <row r="4949" spans="1:8" x14ac:dyDescent="0.2">
      <c r="A4949" s="1" t="str">
        <f t="shared" si="154"/>
        <v/>
      </c>
      <c r="B4949" s="1" t="str">
        <f t="shared" si="155"/>
        <v/>
      </c>
      <c r="C4949" s="1" t="str">
        <f>IF(I4949="","",IF(J4949="OUT","",IF(COUNTIF($A$2:A4949,A4949)=1,1,"")))</f>
        <v/>
      </c>
      <c r="D4949" s="1" t="str">
        <f>IF(I4949="","",IF(J4949="IN","",IF(COUNTIF($A$2:A4949,A4949)=1,1,"")))</f>
        <v/>
      </c>
      <c r="E4949" s="1" t="str">
        <f>IF(I4949="","",IF(J4949="OUT","",IF(COUNTIF(B$2:$B4949,B4949)=1,1,"")))</f>
        <v/>
      </c>
      <c r="F4949" s="1" t="str">
        <f>IF(I4949="","",IF(J4949="IN","",IF(COUNTIF($B$2:B4949,B4949)=1,1,"")))</f>
        <v/>
      </c>
      <c r="G4949" s="1" t="str">
        <f>IF(I4949="","",COUNTIF($K$1:K4949,K4949))</f>
        <v/>
      </c>
      <c r="H4949" s="1" t="str">
        <f>IF(I4949="","",COUNTIF($G$2:G4949,1))</f>
        <v/>
      </c>
    </row>
    <row r="4950" spans="1:8" x14ac:dyDescent="0.2">
      <c r="A4950" s="1" t="str">
        <f t="shared" si="154"/>
        <v/>
      </c>
      <c r="B4950" s="1" t="str">
        <f t="shared" si="155"/>
        <v/>
      </c>
      <c r="C4950" s="1" t="str">
        <f>IF(I4950="","",IF(J4950="OUT","",IF(COUNTIF($A$2:A4950,A4950)=1,1,"")))</f>
        <v/>
      </c>
      <c r="D4950" s="1" t="str">
        <f>IF(I4950="","",IF(J4950="IN","",IF(COUNTIF($A$2:A4950,A4950)=1,1,"")))</f>
        <v/>
      </c>
      <c r="E4950" s="1" t="str">
        <f>IF(I4950="","",IF(J4950="OUT","",IF(COUNTIF(B$2:$B4950,B4950)=1,1,"")))</f>
        <v/>
      </c>
      <c r="F4950" s="1" t="str">
        <f>IF(I4950="","",IF(J4950="IN","",IF(COUNTIF($B$2:B4950,B4950)=1,1,"")))</f>
        <v/>
      </c>
      <c r="G4950" s="1" t="str">
        <f>IF(I4950="","",COUNTIF($K$1:K4950,K4950))</f>
        <v/>
      </c>
      <c r="H4950" s="1" t="str">
        <f>IF(I4950="","",COUNTIF($G$2:G4950,1))</f>
        <v/>
      </c>
    </row>
    <row r="4951" spans="1:8" x14ac:dyDescent="0.2">
      <c r="A4951" s="1" t="str">
        <f t="shared" si="154"/>
        <v/>
      </c>
      <c r="B4951" s="1" t="str">
        <f t="shared" si="155"/>
        <v/>
      </c>
      <c r="C4951" s="1" t="str">
        <f>IF(I4951="","",IF(J4951="OUT","",IF(COUNTIF($A$2:A4951,A4951)=1,1,"")))</f>
        <v/>
      </c>
      <c r="D4951" s="1" t="str">
        <f>IF(I4951="","",IF(J4951="IN","",IF(COUNTIF($A$2:A4951,A4951)=1,1,"")))</f>
        <v/>
      </c>
      <c r="E4951" s="1" t="str">
        <f>IF(I4951="","",IF(J4951="OUT","",IF(COUNTIF(B$2:$B4951,B4951)=1,1,"")))</f>
        <v/>
      </c>
      <c r="F4951" s="1" t="str">
        <f>IF(I4951="","",IF(J4951="IN","",IF(COUNTIF($B$2:B4951,B4951)=1,1,"")))</f>
        <v/>
      </c>
      <c r="G4951" s="1" t="str">
        <f>IF(I4951="","",COUNTIF($K$1:K4951,K4951))</f>
        <v/>
      </c>
      <c r="H4951" s="1" t="str">
        <f>IF(I4951="","",COUNTIF($G$2:G4951,1))</f>
        <v/>
      </c>
    </row>
    <row r="4952" spans="1:8" x14ac:dyDescent="0.2">
      <c r="A4952" s="1" t="str">
        <f t="shared" si="154"/>
        <v/>
      </c>
      <c r="B4952" s="1" t="str">
        <f t="shared" si="155"/>
        <v/>
      </c>
      <c r="C4952" s="1" t="str">
        <f>IF(I4952="","",IF(J4952="OUT","",IF(COUNTIF($A$2:A4952,A4952)=1,1,"")))</f>
        <v/>
      </c>
      <c r="D4952" s="1" t="str">
        <f>IF(I4952="","",IF(J4952="IN","",IF(COUNTIF($A$2:A4952,A4952)=1,1,"")))</f>
        <v/>
      </c>
      <c r="E4952" s="1" t="str">
        <f>IF(I4952="","",IF(J4952="OUT","",IF(COUNTIF(B$2:$B4952,B4952)=1,1,"")))</f>
        <v/>
      </c>
      <c r="F4952" s="1" t="str">
        <f>IF(I4952="","",IF(J4952="IN","",IF(COUNTIF($B$2:B4952,B4952)=1,1,"")))</f>
        <v/>
      </c>
      <c r="G4952" s="1" t="str">
        <f>IF(I4952="","",COUNTIF($K$1:K4952,K4952))</f>
        <v/>
      </c>
      <c r="H4952" s="1" t="str">
        <f>IF(I4952="","",COUNTIF($G$2:G4952,1))</f>
        <v/>
      </c>
    </row>
    <row r="4953" spans="1:8" x14ac:dyDescent="0.2">
      <c r="A4953" s="1" t="str">
        <f t="shared" si="154"/>
        <v/>
      </c>
      <c r="B4953" s="1" t="str">
        <f t="shared" si="155"/>
        <v/>
      </c>
      <c r="C4953" s="1" t="str">
        <f>IF(I4953="","",IF(J4953="OUT","",IF(COUNTIF($A$2:A4953,A4953)=1,1,"")))</f>
        <v/>
      </c>
      <c r="D4953" s="1" t="str">
        <f>IF(I4953="","",IF(J4953="IN","",IF(COUNTIF($A$2:A4953,A4953)=1,1,"")))</f>
        <v/>
      </c>
      <c r="E4953" s="1" t="str">
        <f>IF(I4953="","",IF(J4953="OUT","",IF(COUNTIF(B$2:$B4953,B4953)=1,1,"")))</f>
        <v/>
      </c>
      <c r="F4953" s="1" t="str">
        <f>IF(I4953="","",IF(J4953="IN","",IF(COUNTIF($B$2:B4953,B4953)=1,1,"")))</f>
        <v/>
      </c>
      <c r="G4953" s="1" t="str">
        <f>IF(I4953="","",COUNTIF($K$1:K4953,K4953))</f>
        <v/>
      </c>
      <c r="H4953" s="1" t="str">
        <f>IF(I4953="","",COUNTIF($G$2:G4953,1))</f>
        <v/>
      </c>
    </row>
    <row r="4954" spans="1:8" x14ac:dyDescent="0.2">
      <c r="A4954" s="1" t="str">
        <f t="shared" si="154"/>
        <v/>
      </c>
      <c r="B4954" s="1" t="str">
        <f t="shared" si="155"/>
        <v/>
      </c>
      <c r="C4954" s="1" t="str">
        <f>IF(I4954="","",IF(J4954="OUT","",IF(COUNTIF($A$2:A4954,A4954)=1,1,"")))</f>
        <v/>
      </c>
      <c r="D4954" s="1" t="str">
        <f>IF(I4954="","",IF(J4954="IN","",IF(COUNTIF($A$2:A4954,A4954)=1,1,"")))</f>
        <v/>
      </c>
      <c r="E4954" s="1" t="str">
        <f>IF(I4954="","",IF(J4954="OUT","",IF(COUNTIF(B$2:$B4954,B4954)=1,1,"")))</f>
        <v/>
      </c>
      <c r="F4954" s="1" t="str">
        <f>IF(I4954="","",IF(J4954="IN","",IF(COUNTIF($B$2:B4954,B4954)=1,1,"")))</f>
        <v/>
      </c>
      <c r="G4954" s="1" t="str">
        <f>IF(I4954="","",COUNTIF($K$1:K4954,K4954))</f>
        <v/>
      </c>
      <c r="H4954" s="1" t="str">
        <f>IF(I4954="","",COUNTIF($G$2:G4954,1))</f>
        <v/>
      </c>
    </row>
    <row r="4955" spans="1:8" x14ac:dyDescent="0.2">
      <c r="A4955" s="1" t="str">
        <f t="shared" si="154"/>
        <v/>
      </c>
      <c r="B4955" s="1" t="str">
        <f t="shared" si="155"/>
        <v/>
      </c>
      <c r="C4955" s="1" t="str">
        <f>IF(I4955="","",IF(J4955="OUT","",IF(COUNTIF($A$2:A4955,A4955)=1,1,"")))</f>
        <v/>
      </c>
      <c r="D4955" s="1" t="str">
        <f>IF(I4955="","",IF(J4955="IN","",IF(COUNTIF($A$2:A4955,A4955)=1,1,"")))</f>
        <v/>
      </c>
      <c r="E4955" s="1" t="str">
        <f>IF(I4955="","",IF(J4955="OUT","",IF(COUNTIF(B$2:$B4955,B4955)=1,1,"")))</f>
        <v/>
      </c>
      <c r="F4955" s="1" t="str">
        <f>IF(I4955="","",IF(J4955="IN","",IF(COUNTIF($B$2:B4955,B4955)=1,1,"")))</f>
        <v/>
      </c>
      <c r="G4955" s="1" t="str">
        <f>IF(I4955="","",COUNTIF($K$1:K4955,K4955))</f>
        <v/>
      </c>
      <c r="H4955" s="1" t="str">
        <f>IF(I4955="","",COUNTIF($G$2:G4955,1))</f>
        <v/>
      </c>
    </row>
    <row r="4956" spans="1:8" x14ac:dyDescent="0.2">
      <c r="A4956" s="1" t="str">
        <f t="shared" si="154"/>
        <v/>
      </c>
      <c r="B4956" s="1" t="str">
        <f t="shared" si="155"/>
        <v/>
      </c>
      <c r="C4956" s="1" t="str">
        <f>IF(I4956="","",IF(J4956="OUT","",IF(COUNTIF($A$2:A4956,A4956)=1,1,"")))</f>
        <v/>
      </c>
      <c r="D4956" s="1" t="str">
        <f>IF(I4956="","",IF(J4956="IN","",IF(COUNTIF($A$2:A4956,A4956)=1,1,"")))</f>
        <v/>
      </c>
      <c r="E4956" s="1" t="str">
        <f>IF(I4956="","",IF(J4956="OUT","",IF(COUNTIF(B$2:$B4956,B4956)=1,1,"")))</f>
        <v/>
      </c>
      <c r="F4956" s="1" t="str">
        <f>IF(I4956="","",IF(J4956="IN","",IF(COUNTIF($B$2:B4956,B4956)=1,1,"")))</f>
        <v/>
      </c>
      <c r="G4956" s="1" t="str">
        <f>IF(I4956="","",COUNTIF($K$1:K4956,K4956))</f>
        <v/>
      </c>
      <c r="H4956" s="1" t="str">
        <f>IF(I4956="","",COUNTIF($G$2:G4956,1))</f>
        <v/>
      </c>
    </row>
    <row r="4957" spans="1:8" x14ac:dyDescent="0.2">
      <c r="A4957" s="1" t="str">
        <f t="shared" si="154"/>
        <v/>
      </c>
      <c r="B4957" s="1" t="str">
        <f t="shared" si="155"/>
        <v/>
      </c>
      <c r="C4957" s="1" t="str">
        <f>IF(I4957="","",IF(J4957="OUT","",IF(COUNTIF($A$2:A4957,A4957)=1,1,"")))</f>
        <v/>
      </c>
      <c r="D4957" s="1" t="str">
        <f>IF(I4957="","",IF(J4957="IN","",IF(COUNTIF($A$2:A4957,A4957)=1,1,"")))</f>
        <v/>
      </c>
      <c r="E4957" s="1" t="str">
        <f>IF(I4957="","",IF(J4957="OUT","",IF(COUNTIF(B$2:$B4957,B4957)=1,1,"")))</f>
        <v/>
      </c>
      <c r="F4957" s="1" t="str">
        <f>IF(I4957="","",IF(J4957="IN","",IF(COUNTIF($B$2:B4957,B4957)=1,1,"")))</f>
        <v/>
      </c>
      <c r="G4957" s="1" t="str">
        <f>IF(I4957="","",COUNTIF($K$1:K4957,K4957))</f>
        <v/>
      </c>
      <c r="H4957" s="1" t="str">
        <f>IF(I4957="","",COUNTIF($G$2:G4957,1))</f>
        <v/>
      </c>
    </row>
    <row r="4958" spans="1:8" x14ac:dyDescent="0.2">
      <c r="A4958" s="1" t="str">
        <f t="shared" si="154"/>
        <v/>
      </c>
      <c r="B4958" s="1" t="str">
        <f t="shared" si="155"/>
        <v/>
      </c>
      <c r="C4958" s="1" t="str">
        <f>IF(I4958="","",IF(J4958="OUT","",IF(COUNTIF($A$2:A4958,A4958)=1,1,"")))</f>
        <v/>
      </c>
      <c r="D4958" s="1" t="str">
        <f>IF(I4958="","",IF(J4958="IN","",IF(COUNTIF($A$2:A4958,A4958)=1,1,"")))</f>
        <v/>
      </c>
      <c r="E4958" s="1" t="str">
        <f>IF(I4958="","",IF(J4958="OUT","",IF(COUNTIF(B$2:$B4958,B4958)=1,1,"")))</f>
        <v/>
      </c>
      <c r="F4958" s="1" t="str">
        <f>IF(I4958="","",IF(J4958="IN","",IF(COUNTIF($B$2:B4958,B4958)=1,1,"")))</f>
        <v/>
      </c>
      <c r="G4958" s="1" t="str">
        <f>IF(I4958="","",COUNTIF($K$1:K4958,K4958))</f>
        <v/>
      </c>
      <c r="H4958" s="1" t="str">
        <f>IF(I4958="","",COUNTIF($G$2:G4958,1))</f>
        <v/>
      </c>
    </row>
    <row r="4959" spans="1:8" x14ac:dyDescent="0.2">
      <c r="A4959" s="1" t="str">
        <f t="shared" si="154"/>
        <v/>
      </c>
      <c r="B4959" s="1" t="str">
        <f t="shared" si="155"/>
        <v/>
      </c>
      <c r="C4959" s="1" t="str">
        <f>IF(I4959="","",IF(J4959="OUT","",IF(COUNTIF($A$2:A4959,A4959)=1,1,"")))</f>
        <v/>
      </c>
      <c r="D4959" s="1" t="str">
        <f>IF(I4959="","",IF(J4959="IN","",IF(COUNTIF($A$2:A4959,A4959)=1,1,"")))</f>
        <v/>
      </c>
      <c r="E4959" s="1" t="str">
        <f>IF(I4959="","",IF(J4959="OUT","",IF(COUNTIF(B$2:$B4959,B4959)=1,1,"")))</f>
        <v/>
      </c>
      <c r="F4959" s="1" t="str">
        <f>IF(I4959="","",IF(J4959="IN","",IF(COUNTIF($B$2:B4959,B4959)=1,1,"")))</f>
        <v/>
      </c>
      <c r="G4959" s="1" t="str">
        <f>IF(I4959="","",COUNTIF($K$1:K4959,K4959))</f>
        <v/>
      </c>
      <c r="H4959" s="1" t="str">
        <f>IF(I4959="","",COUNTIF($G$2:G4959,1))</f>
        <v/>
      </c>
    </row>
    <row r="4960" spans="1:8" x14ac:dyDescent="0.2">
      <c r="A4960" s="1" t="str">
        <f t="shared" si="154"/>
        <v/>
      </c>
      <c r="B4960" s="1" t="str">
        <f t="shared" si="155"/>
        <v/>
      </c>
      <c r="C4960" s="1" t="str">
        <f>IF(I4960="","",IF(J4960="OUT","",IF(COUNTIF($A$2:A4960,A4960)=1,1,"")))</f>
        <v/>
      </c>
      <c r="D4960" s="1" t="str">
        <f>IF(I4960="","",IF(J4960="IN","",IF(COUNTIF($A$2:A4960,A4960)=1,1,"")))</f>
        <v/>
      </c>
      <c r="E4960" s="1" t="str">
        <f>IF(I4960="","",IF(J4960="OUT","",IF(COUNTIF(B$2:$B4960,B4960)=1,1,"")))</f>
        <v/>
      </c>
      <c r="F4960" s="1" t="str">
        <f>IF(I4960="","",IF(J4960="IN","",IF(COUNTIF($B$2:B4960,B4960)=1,1,"")))</f>
        <v/>
      </c>
      <c r="G4960" s="1" t="str">
        <f>IF(I4960="","",COUNTIF($K$1:K4960,K4960))</f>
        <v/>
      </c>
      <c r="H4960" s="1" t="str">
        <f>IF(I4960="","",COUNTIF($G$2:G4960,1))</f>
        <v/>
      </c>
    </row>
    <row r="4961" spans="1:8" x14ac:dyDescent="0.2">
      <c r="A4961" s="1" t="str">
        <f t="shared" si="154"/>
        <v/>
      </c>
      <c r="B4961" s="1" t="str">
        <f t="shared" si="155"/>
        <v/>
      </c>
      <c r="C4961" s="1" t="str">
        <f>IF(I4961="","",IF(J4961="OUT","",IF(COUNTIF($A$2:A4961,A4961)=1,1,"")))</f>
        <v/>
      </c>
      <c r="D4961" s="1" t="str">
        <f>IF(I4961="","",IF(J4961="IN","",IF(COUNTIF($A$2:A4961,A4961)=1,1,"")))</f>
        <v/>
      </c>
      <c r="E4961" s="1" t="str">
        <f>IF(I4961="","",IF(J4961="OUT","",IF(COUNTIF(B$2:$B4961,B4961)=1,1,"")))</f>
        <v/>
      </c>
      <c r="F4961" s="1" t="str">
        <f>IF(I4961="","",IF(J4961="IN","",IF(COUNTIF($B$2:B4961,B4961)=1,1,"")))</f>
        <v/>
      </c>
      <c r="G4961" s="1" t="str">
        <f>IF(I4961="","",COUNTIF($K$1:K4961,K4961))</f>
        <v/>
      </c>
      <c r="H4961" s="1" t="str">
        <f>IF(I4961="","",COUNTIF($G$2:G4961,1))</f>
        <v/>
      </c>
    </row>
    <row r="4962" spans="1:8" x14ac:dyDescent="0.2">
      <c r="A4962" s="1" t="str">
        <f t="shared" si="154"/>
        <v/>
      </c>
      <c r="B4962" s="1" t="str">
        <f t="shared" si="155"/>
        <v/>
      </c>
      <c r="C4962" s="1" t="str">
        <f>IF(I4962="","",IF(J4962="OUT","",IF(COUNTIF($A$2:A4962,A4962)=1,1,"")))</f>
        <v/>
      </c>
      <c r="D4962" s="1" t="str">
        <f>IF(I4962="","",IF(J4962="IN","",IF(COUNTIF($A$2:A4962,A4962)=1,1,"")))</f>
        <v/>
      </c>
      <c r="E4962" s="1" t="str">
        <f>IF(I4962="","",IF(J4962="OUT","",IF(COUNTIF(B$2:$B4962,B4962)=1,1,"")))</f>
        <v/>
      </c>
      <c r="F4962" s="1" t="str">
        <f>IF(I4962="","",IF(J4962="IN","",IF(COUNTIF($B$2:B4962,B4962)=1,1,"")))</f>
        <v/>
      </c>
      <c r="G4962" s="1" t="str">
        <f>IF(I4962="","",COUNTIF($K$1:K4962,K4962))</f>
        <v/>
      </c>
      <c r="H4962" s="1" t="str">
        <f>IF(I4962="","",COUNTIF($G$2:G4962,1))</f>
        <v/>
      </c>
    </row>
    <row r="4963" spans="1:8" x14ac:dyDescent="0.2">
      <c r="A4963" s="1" t="str">
        <f t="shared" si="154"/>
        <v/>
      </c>
      <c r="B4963" s="1" t="str">
        <f t="shared" si="155"/>
        <v/>
      </c>
      <c r="C4963" s="1" t="str">
        <f>IF(I4963="","",IF(J4963="OUT","",IF(COUNTIF($A$2:A4963,A4963)=1,1,"")))</f>
        <v/>
      </c>
      <c r="D4963" s="1" t="str">
        <f>IF(I4963="","",IF(J4963="IN","",IF(COUNTIF($A$2:A4963,A4963)=1,1,"")))</f>
        <v/>
      </c>
      <c r="E4963" s="1" t="str">
        <f>IF(I4963="","",IF(J4963="OUT","",IF(COUNTIF(B$2:$B4963,B4963)=1,1,"")))</f>
        <v/>
      </c>
      <c r="F4963" s="1" t="str">
        <f>IF(I4963="","",IF(J4963="IN","",IF(COUNTIF($B$2:B4963,B4963)=1,1,"")))</f>
        <v/>
      </c>
      <c r="G4963" s="1" t="str">
        <f>IF(I4963="","",COUNTIF($K$1:K4963,K4963))</f>
        <v/>
      </c>
      <c r="H4963" s="1" t="str">
        <f>IF(I4963="","",COUNTIF($G$2:G4963,1))</f>
        <v/>
      </c>
    </row>
    <row r="4964" spans="1:8" x14ac:dyDescent="0.2">
      <c r="A4964" s="1" t="str">
        <f t="shared" ref="A4964:A5027" si="156">IF(I4964="","",L4964&amp;"-"&amp;K4964&amp;"-"&amp;I4964&amp;"-"&amp;J4964)</f>
        <v/>
      </c>
      <c r="B4964" s="1" t="str">
        <f t="shared" ref="B4964:B5027" si="157">IF(I4964="","",L4964&amp;"-"&amp;K4964&amp;"-"&amp;J4964)</f>
        <v/>
      </c>
      <c r="C4964" s="1" t="str">
        <f>IF(I4964="","",IF(J4964="OUT","",IF(COUNTIF($A$2:A4964,A4964)=1,1,"")))</f>
        <v/>
      </c>
      <c r="D4964" s="1" t="str">
        <f>IF(I4964="","",IF(J4964="IN","",IF(COUNTIF($A$2:A4964,A4964)=1,1,"")))</f>
        <v/>
      </c>
      <c r="E4964" s="1" t="str">
        <f>IF(I4964="","",IF(J4964="OUT","",IF(COUNTIF(B$2:$B4964,B4964)=1,1,"")))</f>
        <v/>
      </c>
      <c r="F4964" s="1" t="str">
        <f>IF(I4964="","",IF(J4964="IN","",IF(COUNTIF($B$2:B4964,B4964)=1,1,"")))</f>
        <v/>
      </c>
      <c r="G4964" s="1" t="str">
        <f>IF(I4964="","",COUNTIF($K$1:K4964,K4964))</f>
        <v/>
      </c>
      <c r="H4964" s="1" t="str">
        <f>IF(I4964="","",COUNTIF($G$2:G4964,1))</f>
        <v/>
      </c>
    </row>
    <row r="4965" spans="1:8" x14ac:dyDescent="0.2">
      <c r="A4965" s="1" t="str">
        <f t="shared" si="156"/>
        <v/>
      </c>
      <c r="B4965" s="1" t="str">
        <f t="shared" si="157"/>
        <v/>
      </c>
      <c r="C4965" s="1" t="str">
        <f>IF(I4965="","",IF(J4965="OUT","",IF(COUNTIF($A$2:A4965,A4965)=1,1,"")))</f>
        <v/>
      </c>
      <c r="D4965" s="1" t="str">
        <f>IF(I4965="","",IF(J4965="IN","",IF(COUNTIF($A$2:A4965,A4965)=1,1,"")))</f>
        <v/>
      </c>
      <c r="E4965" s="1" t="str">
        <f>IF(I4965="","",IF(J4965="OUT","",IF(COUNTIF(B$2:$B4965,B4965)=1,1,"")))</f>
        <v/>
      </c>
      <c r="F4965" s="1" t="str">
        <f>IF(I4965="","",IF(J4965="IN","",IF(COUNTIF($B$2:B4965,B4965)=1,1,"")))</f>
        <v/>
      </c>
      <c r="G4965" s="1" t="str">
        <f>IF(I4965="","",COUNTIF($K$1:K4965,K4965))</f>
        <v/>
      </c>
      <c r="H4965" s="1" t="str">
        <f>IF(I4965="","",COUNTIF($G$2:G4965,1))</f>
        <v/>
      </c>
    </row>
    <row r="4966" spans="1:8" x14ac:dyDescent="0.2">
      <c r="A4966" s="1" t="str">
        <f t="shared" si="156"/>
        <v/>
      </c>
      <c r="B4966" s="1" t="str">
        <f t="shared" si="157"/>
        <v/>
      </c>
      <c r="C4966" s="1" t="str">
        <f>IF(I4966="","",IF(J4966="OUT","",IF(COUNTIF($A$2:A4966,A4966)=1,1,"")))</f>
        <v/>
      </c>
      <c r="D4966" s="1" t="str">
        <f>IF(I4966="","",IF(J4966="IN","",IF(COUNTIF($A$2:A4966,A4966)=1,1,"")))</f>
        <v/>
      </c>
      <c r="E4966" s="1" t="str">
        <f>IF(I4966="","",IF(J4966="OUT","",IF(COUNTIF(B$2:$B4966,B4966)=1,1,"")))</f>
        <v/>
      </c>
      <c r="F4966" s="1" t="str">
        <f>IF(I4966="","",IF(J4966="IN","",IF(COUNTIF($B$2:B4966,B4966)=1,1,"")))</f>
        <v/>
      </c>
      <c r="G4966" s="1" t="str">
        <f>IF(I4966="","",COUNTIF($K$1:K4966,K4966))</f>
        <v/>
      </c>
      <c r="H4966" s="1" t="str">
        <f>IF(I4966="","",COUNTIF($G$2:G4966,1))</f>
        <v/>
      </c>
    </row>
    <row r="4967" spans="1:8" x14ac:dyDescent="0.2">
      <c r="A4967" s="1" t="str">
        <f t="shared" si="156"/>
        <v/>
      </c>
      <c r="B4967" s="1" t="str">
        <f t="shared" si="157"/>
        <v/>
      </c>
      <c r="C4967" s="1" t="str">
        <f>IF(I4967="","",IF(J4967="OUT","",IF(COUNTIF($A$2:A4967,A4967)=1,1,"")))</f>
        <v/>
      </c>
      <c r="D4967" s="1" t="str">
        <f>IF(I4967="","",IF(J4967="IN","",IF(COUNTIF($A$2:A4967,A4967)=1,1,"")))</f>
        <v/>
      </c>
      <c r="E4967" s="1" t="str">
        <f>IF(I4967="","",IF(J4967="OUT","",IF(COUNTIF(B$2:$B4967,B4967)=1,1,"")))</f>
        <v/>
      </c>
      <c r="F4967" s="1" t="str">
        <f>IF(I4967="","",IF(J4967="IN","",IF(COUNTIF($B$2:B4967,B4967)=1,1,"")))</f>
        <v/>
      </c>
      <c r="G4967" s="1" t="str">
        <f>IF(I4967="","",COUNTIF($K$1:K4967,K4967))</f>
        <v/>
      </c>
      <c r="H4967" s="1" t="str">
        <f>IF(I4967="","",COUNTIF($G$2:G4967,1))</f>
        <v/>
      </c>
    </row>
    <row r="4968" spans="1:8" x14ac:dyDescent="0.2">
      <c r="A4968" s="1" t="str">
        <f t="shared" si="156"/>
        <v/>
      </c>
      <c r="B4968" s="1" t="str">
        <f t="shared" si="157"/>
        <v/>
      </c>
      <c r="C4968" s="1" t="str">
        <f>IF(I4968="","",IF(J4968="OUT","",IF(COUNTIF($A$2:A4968,A4968)=1,1,"")))</f>
        <v/>
      </c>
      <c r="D4968" s="1" t="str">
        <f>IF(I4968="","",IF(J4968="IN","",IF(COUNTIF($A$2:A4968,A4968)=1,1,"")))</f>
        <v/>
      </c>
      <c r="E4968" s="1" t="str">
        <f>IF(I4968="","",IF(J4968="OUT","",IF(COUNTIF(B$2:$B4968,B4968)=1,1,"")))</f>
        <v/>
      </c>
      <c r="F4968" s="1" t="str">
        <f>IF(I4968="","",IF(J4968="IN","",IF(COUNTIF($B$2:B4968,B4968)=1,1,"")))</f>
        <v/>
      </c>
      <c r="G4968" s="1" t="str">
        <f>IF(I4968="","",COUNTIF($K$1:K4968,K4968))</f>
        <v/>
      </c>
      <c r="H4968" s="1" t="str">
        <f>IF(I4968="","",COUNTIF($G$2:G4968,1))</f>
        <v/>
      </c>
    </row>
    <row r="4969" spans="1:8" x14ac:dyDescent="0.2">
      <c r="A4969" s="1" t="str">
        <f t="shared" si="156"/>
        <v/>
      </c>
      <c r="B4969" s="1" t="str">
        <f t="shared" si="157"/>
        <v/>
      </c>
      <c r="C4969" s="1" t="str">
        <f>IF(I4969="","",IF(J4969="OUT","",IF(COUNTIF($A$2:A4969,A4969)=1,1,"")))</f>
        <v/>
      </c>
      <c r="D4969" s="1" t="str">
        <f>IF(I4969="","",IF(J4969="IN","",IF(COUNTIF($A$2:A4969,A4969)=1,1,"")))</f>
        <v/>
      </c>
      <c r="E4969" s="1" t="str">
        <f>IF(I4969="","",IF(J4969="OUT","",IF(COUNTIF(B$2:$B4969,B4969)=1,1,"")))</f>
        <v/>
      </c>
      <c r="F4969" s="1" t="str">
        <f>IF(I4969="","",IF(J4969="IN","",IF(COUNTIF($B$2:B4969,B4969)=1,1,"")))</f>
        <v/>
      </c>
      <c r="G4969" s="1" t="str">
        <f>IF(I4969="","",COUNTIF($K$1:K4969,K4969))</f>
        <v/>
      </c>
      <c r="H4969" s="1" t="str">
        <f>IF(I4969="","",COUNTIF($G$2:G4969,1))</f>
        <v/>
      </c>
    </row>
    <row r="4970" spans="1:8" x14ac:dyDescent="0.2">
      <c r="A4970" s="1" t="str">
        <f t="shared" si="156"/>
        <v/>
      </c>
      <c r="B4970" s="1" t="str">
        <f t="shared" si="157"/>
        <v/>
      </c>
      <c r="C4970" s="1" t="str">
        <f>IF(I4970="","",IF(J4970="OUT","",IF(COUNTIF($A$2:A4970,A4970)=1,1,"")))</f>
        <v/>
      </c>
      <c r="D4970" s="1" t="str">
        <f>IF(I4970="","",IF(J4970="IN","",IF(COUNTIF($A$2:A4970,A4970)=1,1,"")))</f>
        <v/>
      </c>
      <c r="E4970" s="1" t="str">
        <f>IF(I4970="","",IF(J4970="OUT","",IF(COUNTIF(B$2:$B4970,B4970)=1,1,"")))</f>
        <v/>
      </c>
      <c r="F4970" s="1" t="str">
        <f>IF(I4970="","",IF(J4970="IN","",IF(COUNTIF($B$2:B4970,B4970)=1,1,"")))</f>
        <v/>
      </c>
      <c r="G4970" s="1" t="str">
        <f>IF(I4970="","",COUNTIF($K$1:K4970,K4970))</f>
        <v/>
      </c>
      <c r="H4970" s="1" t="str">
        <f>IF(I4970="","",COUNTIF($G$2:G4970,1))</f>
        <v/>
      </c>
    </row>
    <row r="4971" spans="1:8" x14ac:dyDescent="0.2">
      <c r="A4971" s="1" t="str">
        <f t="shared" si="156"/>
        <v/>
      </c>
      <c r="B4971" s="1" t="str">
        <f t="shared" si="157"/>
        <v/>
      </c>
      <c r="C4971" s="1" t="str">
        <f>IF(I4971="","",IF(J4971="OUT","",IF(COUNTIF($A$2:A4971,A4971)=1,1,"")))</f>
        <v/>
      </c>
      <c r="D4971" s="1" t="str">
        <f>IF(I4971="","",IF(J4971="IN","",IF(COUNTIF($A$2:A4971,A4971)=1,1,"")))</f>
        <v/>
      </c>
      <c r="E4971" s="1" t="str">
        <f>IF(I4971="","",IF(J4971="OUT","",IF(COUNTIF(B$2:$B4971,B4971)=1,1,"")))</f>
        <v/>
      </c>
      <c r="F4971" s="1" t="str">
        <f>IF(I4971="","",IF(J4971="IN","",IF(COUNTIF($B$2:B4971,B4971)=1,1,"")))</f>
        <v/>
      </c>
      <c r="G4971" s="1" t="str">
        <f>IF(I4971="","",COUNTIF($K$1:K4971,K4971))</f>
        <v/>
      </c>
      <c r="H4971" s="1" t="str">
        <f>IF(I4971="","",COUNTIF($G$2:G4971,1))</f>
        <v/>
      </c>
    </row>
    <row r="4972" spans="1:8" x14ac:dyDescent="0.2">
      <c r="A4972" s="1" t="str">
        <f t="shared" si="156"/>
        <v/>
      </c>
      <c r="B4972" s="1" t="str">
        <f t="shared" si="157"/>
        <v/>
      </c>
      <c r="C4972" s="1" t="str">
        <f>IF(I4972="","",IF(J4972="OUT","",IF(COUNTIF($A$2:A4972,A4972)=1,1,"")))</f>
        <v/>
      </c>
      <c r="D4972" s="1" t="str">
        <f>IF(I4972="","",IF(J4972="IN","",IF(COUNTIF($A$2:A4972,A4972)=1,1,"")))</f>
        <v/>
      </c>
      <c r="E4972" s="1" t="str">
        <f>IF(I4972="","",IF(J4972="OUT","",IF(COUNTIF(B$2:$B4972,B4972)=1,1,"")))</f>
        <v/>
      </c>
      <c r="F4972" s="1" t="str">
        <f>IF(I4972="","",IF(J4972="IN","",IF(COUNTIF($B$2:B4972,B4972)=1,1,"")))</f>
        <v/>
      </c>
      <c r="G4972" s="1" t="str">
        <f>IF(I4972="","",COUNTIF($K$1:K4972,K4972))</f>
        <v/>
      </c>
      <c r="H4972" s="1" t="str">
        <f>IF(I4972="","",COUNTIF($G$2:G4972,1))</f>
        <v/>
      </c>
    </row>
    <row r="4973" spans="1:8" x14ac:dyDescent="0.2">
      <c r="A4973" s="1" t="str">
        <f t="shared" si="156"/>
        <v/>
      </c>
      <c r="B4973" s="1" t="str">
        <f t="shared" si="157"/>
        <v/>
      </c>
      <c r="C4973" s="1" t="str">
        <f>IF(I4973="","",IF(J4973="OUT","",IF(COUNTIF($A$2:A4973,A4973)=1,1,"")))</f>
        <v/>
      </c>
      <c r="D4973" s="1" t="str">
        <f>IF(I4973="","",IF(J4973="IN","",IF(COUNTIF($A$2:A4973,A4973)=1,1,"")))</f>
        <v/>
      </c>
      <c r="E4973" s="1" t="str">
        <f>IF(I4973="","",IF(J4973="OUT","",IF(COUNTIF(B$2:$B4973,B4973)=1,1,"")))</f>
        <v/>
      </c>
      <c r="F4973" s="1" t="str">
        <f>IF(I4973="","",IF(J4973="IN","",IF(COUNTIF($B$2:B4973,B4973)=1,1,"")))</f>
        <v/>
      </c>
      <c r="G4973" s="1" t="str">
        <f>IF(I4973="","",COUNTIF($K$1:K4973,K4973))</f>
        <v/>
      </c>
      <c r="H4973" s="1" t="str">
        <f>IF(I4973="","",COUNTIF($G$2:G4973,1))</f>
        <v/>
      </c>
    </row>
    <row r="4974" spans="1:8" x14ac:dyDescent="0.2">
      <c r="A4974" s="1" t="str">
        <f t="shared" si="156"/>
        <v/>
      </c>
      <c r="B4974" s="1" t="str">
        <f t="shared" si="157"/>
        <v/>
      </c>
      <c r="C4974" s="1" t="str">
        <f>IF(I4974="","",IF(J4974="OUT","",IF(COUNTIF($A$2:A4974,A4974)=1,1,"")))</f>
        <v/>
      </c>
      <c r="D4974" s="1" t="str">
        <f>IF(I4974="","",IF(J4974="IN","",IF(COUNTIF($A$2:A4974,A4974)=1,1,"")))</f>
        <v/>
      </c>
      <c r="E4974" s="1" t="str">
        <f>IF(I4974="","",IF(J4974="OUT","",IF(COUNTIF(B$2:$B4974,B4974)=1,1,"")))</f>
        <v/>
      </c>
      <c r="F4974" s="1" t="str">
        <f>IF(I4974="","",IF(J4974="IN","",IF(COUNTIF($B$2:B4974,B4974)=1,1,"")))</f>
        <v/>
      </c>
      <c r="G4974" s="1" t="str">
        <f>IF(I4974="","",COUNTIF($K$1:K4974,K4974))</f>
        <v/>
      </c>
      <c r="H4974" s="1" t="str">
        <f>IF(I4974="","",COUNTIF($G$2:G4974,1))</f>
        <v/>
      </c>
    </row>
    <row r="4975" spans="1:8" x14ac:dyDescent="0.2">
      <c r="A4975" s="1" t="str">
        <f t="shared" si="156"/>
        <v/>
      </c>
      <c r="B4975" s="1" t="str">
        <f t="shared" si="157"/>
        <v/>
      </c>
      <c r="C4975" s="1" t="str">
        <f>IF(I4975="","",IF(J4975="OUT","",IF(COUNTIF($A$2:A4975,A4975)=1,1,"")))</f>
        <v/>
      </c>
      <c r="D4975" s="1" t="str">
        <f>IF(I4975="","",IF(J4975="IN","",IF(COUNTIF($A$2:A4975,A4975)=1,1,"")))</f>
        <v/>
      </c>
      <c r="E4975" s="1" t="str">
        <f>IF(I4975="","",IF(J4975="OUT","",IF(COUNTIF(B$2:$B4975,B4975)=1,1,"")))</f>
        <v/>
      </c>
      <c r="F4975" s="1" t="str">
        <f>IF(I4975="","",IF(J4975="IN","",IF(COUNTIF($B$2:B4975,B4975)=1,1,"")))</f>
        <v/>
      </c>
      <c r="G4975" s="1" t="str">
        <f>IF(I4975="","",COUNTIF($K$1:K4975,K4975))</f>
        <v/>
      </c>
      <c r="H4975" s="1" t="str">
        <f>IF(I4975="","",COUNTIF($G$2:G4975,1))</f>
        <v/>
      </c>
    </row>
    <row r="4976" spans="1:8" x14ac:dyDescent="0.2">
      <c r="A4976" s="1" t="str">
        <f t="shared" si="156"/>
        <v/>
      </c>
      <c r="B4976" s="1" t="str">
        <f t="shared" si="157"/>
        <v/>
      </c>
      <c r="C4976" s="1" t="str">
        <f>IF(I4976="","",IF(J4976="OUT","",IF(COUNTIF($A$2:A4976,A4976)=1,1,"")))</f>
        <v/>
      </c>
      <c r="D4976" s="1" t="str">
        <f>IF(I4976="","",IF(J4976="IN","",IF(COUNTIF($A$2:A4976,A4976)=1,1,"")))</f>
        <v/>
      </c>
      <c r="E4976" s="1" t="str">
        <f>IF(I4976="","",IF(J4976="OUT","",IF(COUNTIF(B$2:$B4976,B4976)=1,1,"")))</f>
        <v/>
      </c>
      <c r="F4976" s="1" t="str">
        <f>IF(I4976="","",IF(J4976="IN","",IF(COUNTIF($B$2:B4976,B4976)=1,1,"")))</f>
        <v/>
      </c>
      <c r="G4976" s="1" t="str">
        <f>IF(I4976="","",COUNTIF($K$1:K4976,K4976))</f>
        <v/>
      </c>
      <c r="H4976" s="1" t="str">
        <f>IF(I4976="","",COUNTIF($G$2:G4976,1))</f>
        <v/>
      </c>
    </row>
    <row r="4977" spans="1:8" x14ac:dyDescent="0.2">
      <c r="A4977" s="1" t="str">
        <f t="shared" si="156"/>
        <v/>
      </c>
      <c r="B4977" s="1" t="str">
        <f t="shared" si="157"/>
        <v/>
      </c>
      <c r="C4977" s="1" t="str">
        <f>IF(I4977="","",IF(J4977="OUT","",IF(COUNTIF($A$2:A4977,A4977)=1,1,"")))</f>
        <v/>
      </c>
      <c r="D4977" s="1" t="str">
        <f>IF(I4977="","",IF(J4977="IN","",IF(COUNTIF($A$2:A4977,A4977)=1,1,"")))</f>
        <v/>
      </c>
      <c r="E4977" s="1" t="str">
        <f>IF(I4977="","",IF(J4977="OUT","",IF(COUNTIF(B$2:$B4977,B4977)=1,1,"")))</f>
        <v/>
      </c>
      <c r="F4977" s="1" t="str">
        <f>IF(I4977="","",IF(J4977="IN","",IF(COUNTIF($B$2:B4977,B4977)=1,1,"")))</f>
        <v/>
      </c>
      <c r="G4977" s="1" t="str">
        <f>IF(I4977="","",COUNTIF($K$1:K4977,K4977))</f>
        <v/>
      </c>
      <c r="H4977" s="1" t="str">
        <f>IF(I4977="","",COUNTIF($G$2:G4977,1))</f>
        <v/>
      </c>
    </row>
    <row r="4978" spans="1:8" x14ac:dyDescent="0.2">
      <c r="A4978" s="1" t="str">
        <f t="shared" si="156"/>
        <v/>
      </c>
      <c r="B4978" s="1" t="str">
        <f t="shared" si="157"/>
        <v/>
      </c>
      <c r="C4978" s="1" t="str">
        <f>IF(I4978="","",IF(J4978="OUT","",IF(COUNTIF($A$2:A4978,A4978)=1,1,"")))</f>
        <v/>
      </c>
      <c r="D4978" s="1" t="str">
        <f>IF(I4978="","",IF(J4978="IN","",IF(COUNTIF($A$2:A4978,A4978)=1,1,"")))</f>
        <v/>
      </c>
      <c r="E4978" s="1" t="str">
        <f>IF(I4978="","",IF(J4978="OUT","",IF(COUNTIF(B$2:$B4978,B4978)=1,1,"")))</f>
        <v/>
      </c>
      <c r="F4978" s="1" t="str">
        <f>IF(I4978="","",IF(J4978="IN","",IF(COUNTIF($B$2:B4978,B4978)=1,1,"")))</f>
        <v/>
      </c>
      <c r="G4978" s="1" t="str">
        <f>IF(I4978="","",COUNTIF($K$1:K4978,K4978))</f>
        <v/>
      </c>
      <c r="H4978" s="1" t="str">
        <f>IF(I4978="","",COUNTIF($G$2:G4978,1))</f>
        <v/>
      </c>
    </row>
    <row r="4979" spans="1:8" x14ac:dyDescent="0.2">
      <c r="A4979" s="1" t="str">
        <f t="shared" si="156"/>
        <v/>
      </c>
      <c r="B4979" s="1" t="str">
        <f t="shared" si="157"/>
        <v/>
      </c>
      <c r="C4979" s="1" t="str">
        <f>IF(I4979="","",IF(J4979="OUT","",IF(COUNTIF($A$2:A4979,A4979)=1,1,"")))</f>
        <v/>
      </c>
      <c r="D4979" s="1" t="str">
        <f>IF(I4979="","",IF(J4979="IN","",IF(COUNTIF($A$2:A4979,A4979)=1,1,"")))</f>
        <v/>
      </c>
      <c r="E4979" s="1" t="str">
        <f>IF(I4979="","",IF(J4979="OUT","",IF(COUNTIF(B$2:$B4979,B4979)=1,1,"")))</f>
        <v/>
      </c>
      <c r="F4979" s="1" t="str">
        <f>IF(I4979="","",IF(J4979="IN","",IF(COUNTIF($B$2:B4979,B4979)=1,1,"")))</f>
        <v/>
      </c>
      <c r="G4979" s="1" t="str">
        <f>IF(I4979="","",COUNTIF($K$1:K4979,K4979))</f>
        <v/>
      </c>
      <c r="H4979" s="1" t="str">
        <f>IF(I4979="","",COUNTIF($G$2:G4979,1))</f>
        <v/>
      </c>
    </row>
    <row r="4980" spans="1:8" x14ac:dyDescent="0.2">
      <c r="A4980" s="1" t="str">
        <f t="shared" si="156"/>
        <v/>
      </c>
      <c r="B4980" s="1" t="str">
        <f t="shared" si="157"/>
        <v/>
      </c>
      <c r="C4980" s="1" t="str">
        <f>IF(I4980="","",IF(J4980="OUT","",IF(COUNTIF($A$2:A4980,A4980)=1,1,"")))</f>
        <v/>
      </c>
      <c r="D4980" s="1" t="str">
        <f>IF(I4980="","",IF(J4980="IN","",IF(COUNTIF($A$2:A4980,A4980)=1,1,"")))</f>
        <v/>
      </c>
      <c r="E4980" s="1" t="str">
        <f>IF(I4980="","",IF(J4980="OUT","",IF(COUNTIF(B$2:$B4980,B4980)=1,1,"")))</f>
        <v/>
      </c>
      <c r="F4980" s="1" t="str">
        <f>IF(I4980="","",IF(J4980="IN","",IF(COUNTIF($B$2:B4980,B4980)=1,1,"")))</f>
        <v/>
      </c>
      <c r="G4980" s="1" t="str">
        <f>IF(I4980="","",COUNTIF($K$1:K4980,K4980))</f>
        <v/>
      </c>
      <c r="H4980" s="1" t="str">
        <f>IF(I4980="","",COUNTIF($G$2:G4980,1))</f>
        <v/>
      </c>
    </row>
    <row r="4981" spans="1:8" x14ac:dyDescent="0.2">
      <c r="A4981" s="1" t="str">
        <f t="shared" si="156"/>
        <v/>
      </c>
      <c r="B4981" s="1" t="str">
        <f t="shared" si="157"/>
        <v/>
      </c>
      <c r="C4981" s="1" t="str">
        <f>IF(I4981="","",IF(J4981="OUT","",IF(COUNTIF($A$2:A4981,A4981)=1,1,"")))</f>
        <v/>
      </c>
      <c r="D4981" s="1" t="str">
        <f>IF(I4981="","",IF(J4981="IN","",IF(COUNTIF($A$2:A4981,A4981)=1,1,"")))</f>
        <v/>
      </c>
      <c r="E4981" s="1" t="str">
        <f>IF(I4981="","",IF(J4981="OUT","",IF(COUNTIF(B$2:$B4981,B4981)=1,1,"")))</f>
        <v/>
      </c>
      <c r="F4981" s="1" t="str">
        <f>IF(I4981="","",IF(J4981="IN","",IF(COUNTIF($B$2:B4981,B4981)=1,1,"")))</f>
        <v/>
      </c>
      <c r="G4981" s="1" t="str">
        <f>IF(I4981="","",COUNTIF($K$1:K4981,K4981))</f>
        <v/>
      </c>
      <c r="H4981" s="1" t="str">
        <f>IF(I4981="","",COUNTIF($G$2:G4981,1))</f>
        <v/>
      </c>
    </row>
    <row r="4982" spans="1:8" x14ac:dyDescent="0.2">
      <c r="A4982" s="1" t="str">
        <f t="shared" si="156"/>
        <v/>
      </c>
      <c r="B4982" s="1" t="str">
        <f t="shared" si="157"/>
        <v/>
      </c>
      <c r="C4982" s="1" t="str">
        <f>IF(I4982="","",IF(J4982="OUT","",IF(COUNTIF($A$2:A4982,A4982)=1,1,"")))</f>
        <v/>
      </c>
      <c r="D4982" s="1" t="str">
        <f>IF(I4982="","",IF(J4982="IN","",IF(COUNTIF($A$2:A4982,A4982)=1,1,"")))</f>
        <v/>
      </c>
      <c r="E4982" s="1" t="str">
        <f>IF(I4982="","",IF(J4982="OUT","",IF(COUNTIF(B$2:$B4982,B4982)=1,1,"")))</f>
        <v/>
      </c>
      <c r="F4982" s="1" t="str">
        <f>IF(I4982="","",IF(J4982="IN","",IF(COUNTIF($B$2:B4982,B4982)=1,1,"")))</f>
        <v/>
      </c>
      <c r="G4982" s="1" t="str">
        <f>IF(I4982="","",COUNTIF($K$1:K4982,K4982))</f>
        <v/>
      </c>
      <c r="H4982" s="1" t="str">
        <f>IF(I4982="","",COUNTIF($G$2:G4982,1))</f>
        <v/>
      </c>
    </row>
    <row r="4983" spans="1:8" x14ac:dyDescent="0.2">
      <c r="A4983" s="1" t="str">
        <f t="shared" si="156"/>
        <v/>
      </c>
      <c r="B4983" s="1" t="str">
        <f t="shared" si="157"/>
        <v/>
      </c>
      <c r="C4983" s="1" t="str">
        <f>IF(I4983="","",IF(J4983="OUT","",IF(COUNTIF($A$2:A4983,A4983)=1,1,"")))</f>
        <v/>
      </c>
      <c r="D4983" s="1" t="str">
        <f>IF(I4983="","",IF(J4983="IN","",IF(COUNTIF($A$2:A4983,A4983)=1,1,"")))</f>
        <v/>
      </c>
      <c r="E4983" s="1" t="str">
        <f>IF(I4983="","",IF(J4983="OUT","",IF(COUNTIF(B$2:$B4983,B4983)=1,1,"")))</f>
        <v/>
      </c>
      <c r="F4983" s="1" t="str">
        <f>IF(I4983="","",IF(J4983="IN","",IF(COUNTIF($B$2:B4983,B4983)=1,1,"")))</f>
        <v/>
      </c>
      <c r="G4983" s="1" t="str">
        <f>IF(I4983="","",COUNTIF($K$1:K4983,K4983))</f>
        <v/>
      </c>
      <c r="H4983" s="1" t="str">
        <f>IF(I4983="","",COUNTIF($G$2:G4983,1))</f>
        <v/>
      </c>
    </row>
    <row r="4984" spans="1:8" x14ac:dyDescent="0.2">
      <c r="A4984" s="1" t="str">
        <f t="shared" si="156"/>
        <v/>
      </c>
      <c r="B4984" s="1" t="str">
        <f t="shared" si="157"/>
        <v/>
      </c>
      <c r="C4984" s="1" t="str">
        <f>IF(I4984="","",IF(J4984="OUT","",IF(COUNTIF($A$2:A4984,A4984)=1,1,"")))</f>
        <v/>
      </c>
      <c r="D4984" s="1" t="str">
        <f>IF(I4984="","",IF(J4984="IN","",IF(COUNTIF($A$2:A4984,A4984)=1,1,"")))</f>
        <v/>
      </c>
      <c r="E4984" s="1" t="str">
        <f>IF(I4984="","",IF(J4984="OUT","",IF(COUNTIF(B$2:$B4984,B4984)=1,1,"")))</f>
        <v/>
      </c>
      <c r="F4984" s="1" t="str">
        <f>IF(I4984="","",IF(J4984="IN","",IF(COUNTIF($B$2:B4984,B4984)=1,1,"")))</f>
        <v/>
      </c>
      <c r="G4984" s="1" t="str">
        <f>IF(I4984="","",COUNTIF($K$1:K4984,K4984))</f>
        <v/>
      </c>
      <c r="H4984" s="1" t="str">
        <f>IF(I4984="","",COUNTIF($G$2:G4984,1))</f>
        <v/>
      </c>
    </row>
    <row r="4985" spans="1:8" x14ac:dyDescent="0.2">
      <c r="A4985" s="1" t="str">
        <f t="shared" si="156"/>
        <v/>
      </c>
      <c r="B4985" s="1" t="str">
        <f t="shared" si="157"/>
        <v/>
      </c>
      <c r="C4985" s="1" t="str">
        <f>IF(I4985="","",IF(J4985="OUT","",IF(COUNTIF($A$2:A4985,A4985)=1,1,"")))</f>
        <v/>
      </c>
      <c r="D4985" s="1" t="str">
        <f>IF(I4985="","",IF(J4985="IN","",IF(COUNTIF($A$2:A4985,A4985)=1,1,"")))</f>
        <v/>
      </c>
      <c r="E4985" s="1" t="str">
        <f>IF(I4985="","",IF(J4985="OUT","",IF(COUNTIF(B$2:$B4985,B4985)=1,1,"")))</f>
        <v/>
      </c>
      <c r="F4985" s="1" t="str">
        <f>IF(I4985="","",IF(J4985="IN","",IF(COUNTIF($B$2:B4985,B4985)=1,1,"")))</f>
        <v/>
      </c>
      <c r="G4985" s="1" t="str">
        <f>IF(I4985="","",COUNTIF($K$1:K4985,K4985))</f>
        <v/>
      </c>
      <c r="H4985" s="1" t="str">
        <f>IF(I4985="","",COUNTIF($G$2:G4985,1))</f>
        <v/>
      </c>
    </row>
    <row r="4986" spans="1:8" x14ac:dyDescent="0.2">
      <c r="A4986" s="1" t="str">
        <f t="shared" si="156"/>
        <v/>
      </c>
      <c r="B4986" s="1" t="str">
        <f t="shared" si="157"/>
        <v/>
      </c>
      <c r="C4986" s="1" t="str">
        <f>IF(I4986="","",IF(J4986="OUT","",IF(COUNTIF($A$2:A4986,A4986)=1,1,"")))</f>
        <v/>
      </c>
      <c r="D4986" s="1" t="str">
        <f>IF(I4986="","",IF(J4986="IN","",IF(COUNTIF($A$2:A4986,A4986)=1,1,"")))</f>
        <v/>
      </c>
      <c r="E4986" s="1" t="str">
        <f>IF(I4986="","",IF(J4986="OUT","",IF(COUNTIF(B$2:$B4986,B4986)=1,1,"")))</f>
        <v/>
      </c>
      <c r="F4986" s="1" t="str">
        <f>IF(I4986="","",IF(J4986="IN","",IF(COUNTIF($B$2:B4986,B4986)=1,1,"")))</f>
        <v/>
      </c>
      <c r="G4986" s="1" t="str">
        <f>IF(I4986="","",COUNTIF($K$1:K4986,K4986))</f>
        <v/>
      </c>
      <c r="H4986" s="1" t="str">
        <f>IF(I4986="","",COUNTIF($G$2:G4986,1))</f>
        <v/>
      </c>
    </row>
    <row r="4987" spans="1:8" x14ac:dyDescent="0.2">
      <c r="A4987" s="1" t="str">
        <f t="shared" si="156"/>
        <v/>
      </c>
      <c r="B4987" s="1" t="str">
        <f t="shared" si="157"/>
        <v/>
      </c>
      <c r="C4987" s="1" t="str">
        <f>IF(I4987="","",IF(J4987="OUT","",IF(COUNTIF($A$2:A4987,A4987)=1,1,"")))</f>
        <v/>
      </c>
      <c r="D4987" s="1" t="str">
        <f>IF(I4987="","",IF(J4987="IN","",IF(COUNTIF($A$2:A4987,A4987)=1,1,"")))</f>
        <v/>
      </c>
      <c r="E4987" s="1" t="str">
        <f>IF(I4987="","",IF(J4987="OUT","",IF(COUNTIF(B$2:$B4987,B4987)=1,1,"")))</f>
        <v/>
      </c>
      <c r="F4987" s="1" t="str">
        <f>IF(I4987="","",IF(J4987="IN","",IF(COUNTIF($B$2:B4987,B4987)=1,1,"")))</f>
        <v/>
      </c>
      <c r="G4987" s="1" t="str">
        <f>IF(I4987="","",COUNTIF($K$1:K4987,K4987))</f>
        <v/>
      </c>
      <c r="H4987" s="1" t="str">
        <f>IF(I4987="","",COUNTIF($G$2:G4987,1))</f>
        <v/>
      </c>
    </row>
    <row r="4988" spans="1:8" x14ac:dyDescent="0.2">
      <c r="A4988" s="1" t="str">
        <f t="shared" si="156"/>
        <v/>
      </c>
      <c r="B4988" s="1" t="str">
        <f t="shared" si="157"/>
        <v/>
      </c>
      <c r="C4988" s="1" t="str">
        <f>IF(I4988="","",IF(J4988="OUT","",IF(COUNTIF($A$2:A4988,A4988)=1,1,"")))</f>
        <v/>
      </c>
      <c r="D4988" s="1" t="str">
        <f>IF(I4988="","",IF(J4988="IN","",IF(COUNTIF($A$2:A4988,A4988)=1,1,"")))</f>
        <v/>
      </c>
      <c r="E4988" s="1" t="str">
        <f>IF(I4988="","",IF(J4988="OUT","",IF(COUNTIF(B$2:$B4988,B4988)=1,1,"")))</f>
        <v/>
      </c>
      <c r="F4988" s="1" t="str">
        <f>IF(I4988="","",IF(J4988="IN","",IF(COUNTIF($B$2:B4988,B4988)=1,1,"")))</f>
        <v/>
      </c>
      <c r="G4988" s="1" t="str">
        <f>IF(I4988="","",COUNTIF($K$1:K4988,K4988))</f>
        <v/>
      </c>
      <c r="H4988" s="1" t="str">
        <f>IF(I4988="","",COUNTIF($G$2:G4988,1))</f>
        <v/>
      </c>
    </row>
    <row r="4989" spans="1:8" x14ac:dyDescent="0.2">
      <c r="A4989" s="1" t="str">
        <f t="shared" si="156"/>
        <v/>
      </c>
      <c r="B4989" s="1" t="str">
        <f t="shared" si="157"/>
        <v/>
      </c>
      <c r="C4989" s="1" t="str">
        <f>IF(I4989="","",IF(J4989="OUT","",IF(COUNTIF($A$2:A4989,A4989)=1,1,"")))</f>
        <v/>
      </c>
      <c r="D4989" s="1" t="str">
        <f>IF(I4989="","",IF(J4989="IN","",IF(COUNTIF($A$2:A4989,A4989)=1,1,"")))</f>
        <v/>
      </c>
      <c r="E4989" s="1" t="str">
        <f>IF(I4989="","",IF(J4989="OUT","",IF(COUNTIF(B$2:$B4989,B4989)=1,1,"")))</f>
        <v/>
      </c>
      <c r="F4989" s="1" t="str">
        <f>IF(I4989="","",IF(J4989="IN","",IF(COUNTIF($B$2:B4989,B4989)=1,1,"")))</f>
        <v/>
      </c>
      <c r="G4989" s="1" t="str">
        <f>IF(I4989="","",COUNTIF($K$1:K4989,K4989))</f>
        <v/>
      </c>
      <c r="H4989" s="1" t="str">
        <f>IF(I4989="","",COUNTIF($G$2:G4989,1))</f>
        <v/>
      </c>
    </row>
    <row r="4990" spans="1:8" x14ac:dyDescent="0.2">
      <c r="A4990" s="1" t="str">
        <f t="shared" si="156"/>
        <v/>
      </c>
      <c r="B4990" s="1" t="str">
        <f t="shared" si="157"/>
        <v/>
      </c>
      <c r="C4990" s="1" t="str">
        <f>IF(I4990="","",IF(J4990="OUT","",IF(COUNTIF($A$2:A4990,A4990)=1,1,"")))</f>
        <v/>
      </c>
      <c r="D4990" s="1" t="str">
        <f>IF(I4990="","",IF(J4990="IN","",IF(COUNTIF($A$2:A4990,A4990)=1,1,"")))</f>
        <v/>
      </c>
      <c r="E4990" s="1" t="str">
        <f>IF(I4990="","",IF(J4990="OUT","",IF(COUNTIF(B$2:$B4990,B4990)=1,1,"")))</f>
        <v/>
      </c>
      <c r="F4990" s="1" t="str">
        <f>IF(I4990="","",IF(J4990="IN","",IF(COUNTIF($B$2:B4990,B4990)=1,1,"")))</f>
        <v/>
      </c>
      <c r="G4990" s="1" t="str">
        <f>IF(I4990="","",COUNTIF($K$1:K4990,K4990))</f>
        <v/>
      </c>
      <c r="H4990" s="1" t="str">
        <f>IF(I4990="","",COUNTIF($G$2:G4990,1))</f>
        <v/>
      </c>
    </row>
    <row r="4991" spans="1:8" x14ac:dyDescent="0.2">
      <c r="A4991" s="1" t="str">
        <f t="shared" si="156"/>
        <v/>
      </c>
      <c r="B4991" s="1" t="str">
        <f t="shared" si="157"/>
        <v/>
      </c>
      <c r="C4991" s="1" t="str">
        <f>IF(I4991="","",IF(J4991="OUT","",IF(COUNTIF($A$2:A4991,A4991)=1,1,"")))</f>
        <v/>
      </c>
      <c r="D4991" s="1" t="str">
        <f>IF(I4991="","",IF(J4991="IN","",IF(COUNTIF($A$2:A4991,A4991)=1,1,"")))</f>
        <v/>
      </c>
      <c r="E4991" s="1" t="str">
        <f>IF(I4991="","",IF(J4991="OUT","",IF(COUNTIF(B$2:$B4991,B4991)=1,1,"")))</f>
        <v/>
      </c>
      <c r="F4991" s="1" t="str">
        <f>IF(I4991="","",IF(J4991="IN","",IF(COUNTIF($B$2:B4991,B4991)=1,1,"")))</f>
        <v/>
      </c>
      <c r="G4991" s="1" t="str">
        <f>IF(I4991="","",COUNTIF($K$1:K4991,K4991))</f>
        <v/>
      </c>
      <c r="H4991" s="1" t="str">
        <f>IF(I4991="","",COUNTIF($G$2:G4991,1))</f>
        <v/>
      </c>
    </row>
    <row r="4992" spans="1:8" x14ac:dyDescent="0.2">
      <c r="A4992" s="1" t="str">
        <f t="shared" si="156"/>
        <v/>
      </c>
      <c r="B4992" s="1" t="str">
        <f t="shared" si="157"/>
        <v/>
      </c>
      <c r="C4992" s="1" t="str">
        <f>IF(I4992="","",IF(J4992="OUT","",IF(COUNTIF($A$2:A4992,A4992)=1,1,"")))</f>
        <v/>
      </c>
      <c r="D4992" s="1" t="str">
        <f>IF(I4992="","",IF(J4992="IN","",IF(COUNTIF($A$2:A4992,A4992)=1,1,"")))</f>
        <v/>
      </c>
      <c r="E4992" s="1" t="str">
        <f>IF(I4992="","",IF(J4992="OUT","",IF(COUNTIF(B$2:$B4992,B4992)=1,1,"")))</f>
        <v/>
      </c>
      <c r="F4992" s="1" t="str">
        <f>IF(I4992="","",IF(J4992="IN","",IF(COUNTIF($B$2:B4992,B4992)=1,1,"")))</f>
        <v/>
      </c>
      <c r="G4992" s="1" t="str">
        <f>IF(I4992="","",COUNTIF($K$1:K4992,K4992))</f>
        <v/>
      </c>
      <c r="H4992" s="1" t="str">
        <f>IF(I4992="","",COUNTIF($G$2:G4992,1))</f>
        <v/>
      </c>
    </row>
    <row r="4993" spans="1:8" x14ac:dyDescent="0.2">
      <c r="A4993" s="1" t="str">
        <f t="shared" si="156"/>
        <v/>
      </c>
      <c r="B4993" s="1" t="str">
        <f t="shared" si="157"/>
        <v/>
      </c>
      <c r="C4993" s="1" t="str">
        <f>IF(I4993="","",IF(J4993="OUT","",IF(COUNTIF($A$2:A4993,A4993)=1,1,"")))</f>
        <v/>
      </c>
      <c r="D4993" s="1" t="str">
        <f>IF(I4993="","",IF(J4993="IN","",IF(COUNTIF($A$2:A4993,A4993)=1,1,"")))</f>
        <v/>
      </c>
      <c r="E4993" s="1" t="str">
        <f>IF(I4993="","",IF(J4993="OUT","",IF(COUNTIF(B$2:$B4993,B4993)=1,1,"")))</f>
        <v/>
      </c>
      <c r="F4993" s="1" t="str">
        <f>IF(I4993="","",IF(J4993="IN","",IF(COUNTIF($B$2:B4993,B4993)=1,1,"")))</f>
        <v/>
      </c>
      <c r="G4993" s="1" t="str">
        <f>IF(I4993="","",COUNTIF($K$1:K4993,K4993))</f>
        <v/>
      </c>
      <c r="H4993" s="1" t="str">
        <f>IF(I4993="","",COUNTIF($G$2:G4993,1))</f>
        <v/>
      </c>
    </row>
    <row r="4994" spans="1:8" x14ac:dyDescent="0.2">
      <c r="A4994" s="1" t="str">
        <f t="shared" si="156"/>
        <v/>
      </c>
      <c r="B4994" s="1" t="str">
        <f t="shared" si="157"/>
        <v/>
      </c>
      <c r="C4994" s="1" t="str">
        <f>IF(I4994="","",IF(J4994="OUT","",IF(COUNTIF($A$2:A4994,A4994)=1,1,"")))</f>
        <v/>
      </c>
      <c r="D4994" s="1" t="str">
        <f>IF(I4994="","",IF(J4994="IN","",IF(COUNTIF($A$2:A4994,A4994)=1,1,"")))</f>
        <v/>
      </c>
      <c r="E4994" s="1" t="str">
        <f>IF(I4994="","",IF(J4994="OUT","",IF(COUNTIF(B$2:$B4994,B4994)=1,1,"")))</f>
        <v/>
      </c>
      <c r="F4994" s="1" t="str">
        <f>IF(I4994="","",IF(J4994="IN","",IF(COUNTIF($B$2:B4994,B4994)=1,1,"")))</f>
        <v/>
      </c>
      <c r="G4994" s="1" t="str">
        <f>IF(I4994="","",COUNTIF($K$1:K4994,K4994))</f>
        <v/>
      </c>
      <c r="H4994" s="1" t="str">
        <f>IF(I4994="","",COUNTIF($G$2:G4994,1))</f>
        <v/>
      </c>
    </row>
    <row r="4995" spans="1:8" x14ac:dyDescent="0.2">
      <c r="A4995" s="1" t="str">
        <f t="shared" si="156"/>
        <v/>
      </c>
      <c r="B4995" s="1" t="str">
        <f t="shared" si="157"/>
        <v/>
      </c>
      <c r="C4995" s="1" t="str">
        <f>IF(I4995="","",IF(J4995="OUT","",IF(COUNTIF($A$2:A4995,A4995)=1,1,"")))</f>
        <v/>
      </c>
      <c r="D4995" s="1" t="str">
        <f>IF(I4995="","",IF(J4995="IN","",IF(COUNTIF($A$2:A4995,A4995)=1,1,"")))</f>
        <v/>
      </c>
      <c r="E4995" s="1" t="str">
        <f>IF(I4995="","",IF(J4995="OUT","",IF(COUNTIF(B$2:$B4995,B4995)=1,1,"")))</f>
        <v/>
      </c>
      <c r="F4995" s="1" t="str">
        <f>IF(I4995="","",IF(J4995="IN","",IF(COUNTIF($B$2:B4995,B4995)=1,1,"")))</f>
        <v/>
      </c>
      <c r="G4995" s="1" t="str">
        <f>IF(I4995="","",COUNTIF($K$1:K4995,K4995))</f>
        <v/>
      </c>
      <c r="H4995" s="1" t="str">
        <f>IF(I4995="","",COUNTIF($G$2:G4995,1))</f>
        <v/>
      </c>
    </row>
    <row r="4996" spans="1:8" x14ac:dyDescent="0.2">
      <c r="A4996" s="1" t="str">
        <f t="shared" si="156"/>
        <v/>
      </c>
      <c r="B4996" s="1" t="str">
        <f t="shared" si="157"/>
        <v/>
      </c>
      <c r="C4996" s="1" t="str">
        <f>IF(I4996="","",IF(J4996="OUT","",IF(COUNTIF($A$2:A4996,A4996)=1,1,"")))</f>
        <v/>
      </c>
      <c r="D4996" s="1" t="str">
        <f>IF(I4996="","",IF(J4996="IN","",IF(COUNTIF($A$2:A4996,A4996)=1,1,"")))</f>
        <v/>
      </c>
      <c r="E4996" s="1" t="str">
        <f>IF(I4996="","",IF(J4996="OUT","",IF(COUNTIF(B$2:$B4996,B4996)=1,1,"")))</f>
        <v/>
      </c>
      <c r="F4996" s="1" t="str">
        <f>IF(I4996="","",IF(J4996="IN","",IF(COUNTIF($B$2:B4996,B4996)=1,1,"")))</f>
        <v/>
      </c>
      <c r="G4996" s="1" t="str">
        <f>IF(I4996="","",COUNTIF($K$1:K4996,K4996))</f>
        <v/>
      </c>
      <c r="H4996" s="1" t="str">
        <f>IF(I4996="","",COUNTIF($G$2:G4996,1))</f>
        <v/>
      </c>
    </row>
    <row r="4997" spans="1:8" x14ac:dyDescent="0.2">
      <c r="A4997" s="1" t="str">
        <f t="shared" si="156"/>
        <v/>
      </c>
      <c r="B4997" s="1" t="str">
        <f t="shared" si="157"/>
        <v/>
      </c>
      <c r="C4997" s="1" t="str">
        <f>IF(I4997="","",IF(J4997="OUT","",IF(COUNTIF($A$2:A4997,A4997)=1,1,"")))</f>
        <v/>
      </c>
      <c r="D4997" s="1" t="str">
        <f>IF(I4997="","",IF(J4997="IN","",IF(COUNTIF($A$2:A4997,A4997)=1,1,"")))</f>
        <v/>
      </c>
      <c r="E4997" s="1" t="str">
        <f>IF(I4997="","",IF(J4997="OUT","",IF(COUNTIF(B$2:$B4997,B4997)=1,1,"")))</f>
        <v/>
      </c>
      <c r="F4997" s="1" t="str">
        <f>IF(I4997="","",IF(J4997="IN","",IF(COUNTIF($B$2:B4997,B4997)=1,1,"")))</f>
        <v/>
      </c>
      <c r="G4997" s="1" t="str">
        <f>IF(I4997="","",COUNTIF($K$1:K4997,K4997))</f>
        <v/>
      </c>
      <c r="H4997" s="1" t="str">
        <f>IF(I4997="","",COUNTIF($G$2:G4997,1))</f>
        <v/>
      </c>
    </row>
    <row r="4998" spans="1:8" x14ac:dyDescent="0.2">
      <c r="A4998" s="1" t="str">
        <f t="shared" si="156"/>
        <v/>
      </c>
      <c r="B4998" s="1" t="str">
        <f t="shared" si="157"/>
        <v/>
      </c>
      <c r="C4998" s="1" t="str">
        <f>IF(I4998="","",IF(J4998="OUT","",IF(COUNTIF($A$2:A4998,A4998)=1,1,"")))</f>
        <v/>
      </c>
      <c r="D4998" s="1" t="str">
        <f>IF(I4998="","",IF(J4998="IN","",IF(COUNTIF($A$2:A4998,A4998)=1,1,"")))</f>
        <v/>
      </c>
      <c r="E4998" s="1" t="str">
        <f>IF(I4998="","",IF(J4998="OUT","",IF(COUNTIF(B$2:$B4998,B4998)=1,1,"")))</f>
        <v/>
      </c>
      <c r="F4998" s="1" t="str">
        <f>IF(I4998="","",IF(J4998="IN","",IF(COUNTIF($B$2:B4998,B4998)=1,1,"")))</f>
        <v/>
      </c>
      <c r="G4998" s="1" t="str">
        <f>IF(I4998="","",COUNTIF($K$1:K4998,K4998))</f>
        <v/>
      </c>
      <c r="H4998" s="1" t="str">
        <f>IF(I4998="","",COUNTIF($G$2:G4998,1))</f>
        <v/>
      </c>
    </row>
    <row r="4999" spans="1:8" x14ac:dyDescent="0.2">
      <c r="A4999" s="1" t="str">
        <f t="shared" si="156"/>
        <v/>
      </c>
      <c r="B4999" s="1" t="str">
        <f t="shared" si="157"/>
        <v/>
      </c>
      <c r="C4999" s="1" t="str">
        <f>IF(I4999="","",IF(J4999="OUT","",IF(COUNTIF($A$2:A4999,A4999)=1,1,"")))</f>
        <v/>
      </c>
      <c r="D4999" s="1" t="str">
        <f>IF(I4999="","",IF(J4999="IN","",IF(COUNTIF($A$2:A4999,A4999)=1,1,"")))</f>
        <v/>
      </c>
      <c r="E4999" s="1" t="str">
        <f>IF(I4999="","",IF(J4999="OUT","",IF(COUNTIF(B$2:$B4999,B4999)=1,1,"")))</f>
        <v/>
      </c>
      <c r="F4999" s="1" t="str">
        <f>IF(I4999="","",IF(J4999="IN","",IF(COUNTIF($B$2:B4999,B4999)=1,1,"")))</f>
        <v/>
      </c>
      <c r="G4999" s="1" t="str">
        <f>IF(I4999="","",COUNTIF($K$1:K4999,K4999))</f>
        <v/>
      </c>
      <c r="H4999" s="1" t="str">
        <f>IF(I4999="","",COUNTIF($G$2:G4999,1))</f>
        <v/>
      </c>
    </row>
    <row r="5000" spans="1:8" x14ac:dyDescent="0.2">
      <c r="A5000" s="1" t="str">
        <f t="shared" si="156"/>
        <v/>
      </c>
      <c r="B5000" s="1" t="str">
        <f t="shared" si="157"/>
        <v/>
      </c>
      <c r="C5000" s="1" t="str">
        <f>IF(I5000="","",IF(J5000="OUT","",IF(COUNTIF($A$2:A5000,A5000)=1,1,"")))</f>
        <v/>
      </c>
      <c r="D5000" s="1" t="str">
        <f>IF(I5000="","",IF(J5000="IN","",IF(COUNTIF($A$2:A5000,A5000)=1,1,"")))</f>
        <v/>
      </c>
      <c r="E5000" s="1" t="str">
        <f>IF(I5000="","",IF(J5000="OUT","",IF(COUNTIF(B$2:$B5000,B5000)=1,1,"")))</f>
        <v/>
      </c>
      <c r="F5000" s="1" t="str">
        <f>IF(I5000="","",IF(J5000="IN","",IF(COUNTIF($B$2:B5000,B5000)=1,1,"")))</f>
        <v/>
      </c>
      <c r="G5000" s="1" t="str">
        <f>IF(I5000="","",COUNTIF($K$1:K5000,K5000))</f>
        <v/>
      </c>
      <c r="H5000" s="1" t="str">
        <f>IF(I5000="","",COUNTIF($G$2:G5000,1))</f>
        <v/>
      </c>
    </row>
    <row r="5001" spans="1:8" x14ac:dyDescent="0.2">
      <c r="A5001" s="1" t="str">
        <f t="shared" si="156"/>
        <v/>
      </c>
      <c r="B5001" s="1" t="str">
        <f t="shared" si="157"/>
        <v/>
      </c>
      <c r="C5001" s="1" t="str">
        <f>IF(I5001="","",IF(J5001="OUT","",IF(COUNTIF($A$2:A5001,A5001)=1,1,"")))</f>
        <v/>
      </c>
      <c r="D5001" s="1" t="str">
        <f>IF(I5001="","",IF(J5001="IN","",IF(COUNTIF($A$2:A5001,A5001)=1,1,"")))</f>
        <v/>
      </c>
      <c r="E5001" s="1" t="str">
        <f>IF(I5001="","",IF(J5001="OUT","",IF(COUNTIF(B$2:$B5001,B5001)=1,1,"")))</f>
        <v/>
      </c>
      <c r="F5001" s="1" t="str">
        <f>IF(I5001="","",IF(J5001="IN","",IF(COUNTIF($B$2:B5001,B5001)=1,1,"")))</f>
        <v/>
      </c>
      <c r="G5001" s="1" t="str">
        <f>IF(I5001="","",COUNTIF($K$1:K5001,K5001))</f>
        <v/>
      </c>
      <c r="H5001" s="1" t="str">
        <f>IF(I5001="","",COUNTIF($G$2:G5001,1))</f>
        <v/>
      </c>
    </row>
    <row r="5002" spans="1:8" x14ac:dyDescent="0.2">
      <c r="A5002" s="1" t="str">
        <f t="shared" si="156"/>
        <v/>
      </c>
      <c r="B5002" s="1" t="str">
        <f t="shared" si="157"/>
        <v/>
      </c>
      <c r="C5002" s="1" t="str">
        <f>IF(I5002="","",IF(J5002="OUT","",IF(COUNTIF($A$2:A5002,A5002)=1,1,"")))</f>
        <v/>
      </c>
      <c r="D5002" s="1" t="str">
        <f>IF(I5002="","",IF(J5002="IN","",IF(COUNTIF($A$2:A5002,A5002)=1,1,"")))</f>
        <v/>
      </c>
      <c r="E5002" s="1" t="str">
        <f>IF(I5002="","",IF(J5002="OUT","",IF(COUNTIF(B$2:$B5002,B5002)=1,1,"")))</f>
        <v/>
      </c>
      <c r="F5002" s="1" t="str">
        <f>IF(I5002="","",IF(J5002="IN","",IF(COUNTIF($B$2:B5002,B5002)=1,1,"")))</f>
        <v/>
      </c>
      <c r="G5002" s="1" t="str">
        <f>IF(I5002="","",COUNTIF($K$1:K5002,K5002))</f>
        <v/>
      </c>
      <c r="H5002" s="1" t="str">
        <f>IF(I5002="","",COUNTIF($G$2:G5002,1))</f>
        <v/>
      </c>
    </row>
    <row r="5003" spans="1:8" x14ac:dyDescent="0.2">
      <c r="A5003" s="1" t="str">
        <f t="shared" si="156"/>
        <v/>
      </c>
      <c r="B5003" s="1" t="str">
        <f t="shared" si="157"/>
        <v/>
      </c>
      <c r="C5003" s="1" t="str">
        <f>IF(I5003="","",IF(J5003="OUT","",IF(COUNTIF($A$2:A5003,A5003)=1,1,"")))</f>
        <v/>
      </c>
      <c r="D5003" s="1" t="str">
        <f>IF(I5003="","",IF(J5003="IN","",IF(COUNTIF($A$2:A5003,A5003)=1,1,"")))</f>
        <v/>
      </c>
      <c r="E5003" s="1" t="str">
        <f>IF(I5003="","",IF(J5003="OUT","",IF(COUNTIF(B$2:$B5003,B5003)=1,1,"")))</f>
        <v/>
      </c>
      <c r="F5003" s="1" t="str">
        <f>IF(I5003="","",IF(J5003="IN","",IF(COUNTIF($B$2:B5003,B5003)=1,1,"")))</f>
        <v/>
      </c>
      <c r="G5003" s="1" t="str">
        <f>IF(I5003="","",COUNTIF($K$1:K5003,K5003))</f>
        <v/>
      </c>
      <c r="H5003" s="1" t="str">
        <f>IF(I5003="","",COUNTIF($G$2:G5003,1))</f>
        <v/>
      </c>
    </row>
    <row r="5004" spans="1:8" x14ac:dyDescent="0.2">
      <c r="A5004" s="1" t="str">
        <f t="shared" si="156"/>
        <v/>
      </c>
      <c r="B5004" s="1" t="str">
        <f t="shared" si="157"/>
        <v/>
      </c>
      <c r="C5004" s="1" t="str">
        <f>IF(I5004="","",IF(J5004="OUT","",IF(COUNTIF($A$2:A5004,A5004)=1,1,"")))</f>
        <v/>
      </c>
      <c r="D5004" s="1" t="str">
        <f>IF(I5004="","",IF(J5004="IN","",IF(COUNTIF($A$2:A5004,A5004)=1,1,"")))</f>
        <v/>
      </c>
      <c r="E5004" s="1" t="str">
        <f>IF(I5004="","",IF(J5004="OUT","",IF(COUNTIF(B$2:$B5004,B5004)=1,1,"")))</f>
        <v/>
      </c>
      <c r="F5004" s="1" t="str">
        <f>IF(I5004="","",IF(J5004="IN","",IF(COUNTIF($B$2:B5004,B5004)=1,1,"")))</f>
        <v/>
      </c>
      <c r="G5004" s="1" t="str">
        <f>IF(I5004="","",COUNTIF($K$1:K5004,K5004))</f>
        <v/>
      </c>
      <c r="H5004" s="1" t="str">
        <f>IF(I5004="","",COUNTIF($G$2:G5004,1))</f>
        <v/>
      </c>
    </row>
    <row r="5005" spans="1:8" x14ac:dyDescent="0.2">
      <c r="A5005" s="1" t="str">
        <f t="shared" si="156"/>
        <v/>
      </c>
      <c r="B5005" s="1" t="str">
        <f t="shared" si="157"/>
        <v/>
      </c>
      <c r="C5005" s="1" t="str">
        <f>IF(I5005="","",IF(J5005="OUT","",IF(COUNTIF($A$2:A5005,A5005)=1,1,"")))</f>
        <v/>
      </c>
      <c r="D5005" s="1" t="str">
        <f>IF(I5005="","",IF(J5005="IN","",IF(COUNTIF($A$2:A5005,A5005)=1,1,"")))</f>
        <v/>
      </c>
      <c r="E5005" s="1" t="str">
        <f>IF(I5005="","",IF(J5005="OUT","",IF(COUNTIF(B$2:$B5005,B5005)=1,1,"")))</f>
        <v/>
      </c>
      <c r="F5005" s="1" t="str">
        <f>IF(I5005="","",IF(J5005="IN","",IF(COUNTIF($B$2:B5005,B5005)=1,1,"")))</f>
        <v/>
      </c>
      <c r="G5005" s="1" t="str">
        <f>IF(I5005="","",COUNTIF($K$1:K5005,K5005))</f>
        <v/>
      </c>
      <c r="H5005" s="1" t="str">
        <f>IF(I5005="","",COUNTIF($G$2:G5005,1))</f>
        <v/>
      </c>
    </row>
    <row r="5006" spans="1:8" x14ac:dyDescent="0.2">
      <c r="A5006" s="1" t="str">
        <f t="shared" si="156"/>
        <v/>
      </c>
      <c r="B5006" s="1" t="str">
        <f t="shared" si="157"/>
        <v/>
      </c>
      <c r="C5006" s="1" t="str">
        <f>IF(I5006="","",IF(J5006="OUT","",IF(COUNTIF($A$2:A5006,A5006)=1,1,"")))</f>
        <v/>
      </c>
      <c r="D5006" s="1" t="str">
        <f>IF(I5006="","",IF(J5006="IN","",IF(COUNTIF($A$2:A5006,A5006)=1,1,"")))</f>
        <v/>
      </c>
      <c r="E5006" s="1" t="str">
        <f>IF(I5006="","",IF(J5006="OUT","",IF(COUNTIF(B$2:$B5006,B5006)=1,1,"")))</f>
        <v/>
      </c>
      <c r="F5006" s="1" t="str">
        <f>IF(I5006="","",IF(J5006="IN","",IF(COUNTIF($B$2:B5006,B5006)=1,1,"")))</f>
        <v/>
      </c>
      <c r="G5006" s="1" t="str">
        <f>IF(I5006="","",COUNTIF($K$1:K5006,K5006))</f>
        <v/>
      </c>
      <c r="H5006" s="1" t="str">
        <f>IF(I5006="","",COUNTIF($G$2:G5006,1))</f>
        <v/>
      </c>
    </row>
    <row r="5007" spans="1:8" x14ac:dyDescent="0.2">
      <c r="A5007" s="1" t="str">
        <f t="shared" si="156"/>
        <v/>
      </c>
      <c r="B5007" s="1" t="str">
        <f t="shared" si="157"/>
        <v/>
      </c>
      <c r="C5007" s="1" t="str">
        <f>IF(I5007="","",IF(J5007="OUT","",IF(COUNTIF($A$2:A5007,A5007)=1,1,"")))</f>
        <v/>
      </c>
      <c r="D5007" s="1" t="str">
        <f>IF(I5007="","",IF(J5007="IN","",IF(COUNTIF($A$2:A5007,A5007)=1,1,"")))</f>
        <v/>
      </c>
      <c r="E5007" s="1" t="str">
        <f>IF(I5007="","",IF(J5007="OUT","",IF(COUNTIF(B$2:$B5007,B5007)=1,1,"")))</f>
        <v/>
      </c>
      <c r="F5007" s="1" t="str">
        <f>IF(I5007="","",IF(J5007="IN","",IF(COUNTIF($B$2:B5007,B5007)=1,1,"")))</f>
        <v/>
      </c>
      <c r="G5007" s="1" t="str">
        <f>IF(I5007="","",COUNTIF($K$1:K5007,K5007))</f>
        <v/>
      </c>
      <c r="H5007" s="1" t="str">
        <f>IF(I5007="","",COUNTIF($G$2:G5007,1))</f>
        <v/>
      </c>
    </row>
    <row r="5008" spans="1:8" x14ac:dyDescent="0.2">
      <c r="A5008" s="1" t="str">
        <f t="shared" si="156"/>
        <v/>
      </c>
      <c r="B5008" s="1" t="str">
        <f t="shared" si="157"/>
        <v/>
      </c>
      <c r="C5008" s="1" t="str">
        <f>IF(I5008="","",IF(J5008="OUT","",IF(COUNTIF($A$2:A5008,A5008)=1,1,"")))</f>
        <v/>
      </c>
      <c r="D5008" s="1" t="str">
        <f>IF(I5008="","",IF(J5008="IN","",IF(COUNTIF($A$2:A5008,A5008)=1,1,"")))</f>
        <v/>
      </c>
      <c r="E5008" s="1" t="str">
        <f>IF(I5008="","",IF(J5008="OUT","",IF(COUNTIF(B$2:$B5008,B5008)=1,1,"")))</f>
        <v/>
      </c>
      <c r="F5008" s="1" t="str">
        <f>IF(I5008="","",IF(J5008="IN","",IF(COUNTIF($B$2:B5008,B5008)=1,1,"")))</f>
        <v/>
      </c>
      <c r="G5008" s="1" t="str">
        <f>IF(I5008="","",COUNTIF($K$1:K5008,K5008))</f>
        <v/>
      </c>
      <c r="H5008" s="1" t="str">
        <f>IF(I5008="","",COUNTIF($G$2:G5008,1))</f>
        <v/>
      </c>
    </row>
    <row r="5009" spans="1:8" x14ac:dyDescent="0.2">
      <c r="A5009" s="1" t="str">
        <f t="shared" si="156"/>
        <v/>
      </c>
      <c r="B5009" s="1" t="str">
        <f t="shared" si="157"/>
        <v/>
      </c>
      <c r="C5009" s="1" t="str">
        <f>IF(I5009="","",IF(J5009="OUT","",IF(COUNTIF($A$2:A5009,A5009)=1,1,"")))</f>
        <v/>
      </c>
      <c r="D5009" s="1" t="str">
        <f>IF(I5009="","",IF(J5009="IN","",IF(COUNTIF($A$2:A5009,A5009)=1,1,"")))</f>
        <v/>
      </c>
      <c r="E5009" s="1" t="str">
        <f>IF(I5009="","",IF(J5009="OUT","",IF(COUNTIF(B$2:$B5009,B5009)=1,1,"")))</f>
        <v/>
      </c>
      <c r="F5009" s="1" t="str">
        <f>IF(I5009="","",IF(J5009="IN","",IF(COUNTIF($B$2:B5009,B5009)=1,1,"")))</f>
        <v/>
      </c>
      <c r="G5009" s="1" t="str">
        <f>IF(I5009="","",COUNTIF($K$1:K5009,K5009))</f>
        <v/>
      </c>
      <c r="H5009" s="1" t="str">
        <f>IF(I5009="","",COUNTIF($G$2:G5009,1))</f>
        <v/>
      </c>
    </row>
    <row r="5010" spans="1:8" x14ac:dyDescent="0.2">
      <c r="A5010" s="1" t="str">
        <f t="shared" si="156"/>
        <v/>
      </c>
      <c r="B5010" s="1" t="str">
        <f t="shared" si="157"/>
        <v/>
      </c>
      <c r="C5010" s="1" t="str">
        <f>IF(I5010="","",IF(J5010="OUT","",IF(COUNTIF($A$2:A5010,A5010)=1,1,"")))</f>
        <v/>
      </c>
      <c r="D5010" s="1" t="str">
        <f>IF(I5010="","",IF(J5010="IN","",IF(COUNTIF($A$2:A5010,A5010)=1,1,"")))</f>
        <v/>
      </c>
      <c r="E5010" s="1" t="str">
        <f>IF(I5010="","",IF(J5010="OUT","",IF(COUNTIF(B$2:$B5010,B5010)=1,1,"")))</f>
        <v/>
      </c>
      <c r="F5010" s="1" t="str">
        <f>IF(I5010="","",IF(J5010="IN","",IF(COUNTIF($B$2:B5010,B5010)=1,1,"")))</f>
        <v/>
      </c>
      <c r="G5010" s="1" t="str">
        <f>IF(I5010="","",COUNTIF($K$1:K5010,K5010))</f>
        <v/>
      </c>
      <c r="H5010" s="1" t="str">
        <f>IF(I5010="","",COUNTIF($G$2:G5010,1))</f>
        <v/>
      </c>
    </row>
    <row r="5011" spans="1:8" x14ac:dyDescent="0.2">
      <c r="A5011" s="1" t="str">
        <f t="shared" si="156"/>
        <v/>
      </c>
      <c r="B5011" s="1" t="str">
        <f t="shared" si="157"/>
        <v/>
      </c>
      <c r="C5011" s="1" t="str">
        <f>IF(I5011="","",IF(J5011="OUT","",IF(COUNTIF($A$2:A5011,A5011)=1,1,"")))</f>
        <v/>
      </c>
      <c r="D5011" s="1" t="str">
        <f>IF(I5011="","",IF(J5011="IN","",IF(COUNTIF($A$2:A5011,A5011)=1,1,"")))</f>
        <v/>
      </c>
      <c r="E5011" s="1" t="str">
        <f>IF(I5011="","",IF(J5011="OUT","",IF(COUNTIF(B$2:$B5011,B5011)=1,1,"")))</f>
        <v/>
      </c>
      <c r="F5011" s="1" t="str">
        <f>IF(I5011="","",IF(J5011="IN","",IF(COUNTIF($B$2:B5011,B5011)=1,1,"")))</f>
        <v/>
      </c>
      <c r="G5011" s="1" t="str">
        <f>IF(I5011="","",COUNTIF($K$1:K5011,K5011))</f>
        <v/>
      </c>
      <c r="H5011" s="1" t="str">
        <f>IF(I5011="","",COUNTIF($G$2:G5011,1))</f>
        <v/>
      </c>
    </row>
    <row r="5012" spans="1:8" x14ac:dyDescent="0.2">
      <c r="A5012" s="1" t="str">
        <f t="shared" si="156"/>
        <v/>
      </c>
      <c r="B5012" s="1" t="str">
        <f t="shared" si="157"/>
        <v/>
      </c>
      <c r="C5012" s="1" t="str">
        <f>IF(I5012="","",IF(J5012="OUT","",IF(COUNTIF($A$2:A5012,A5012)=1,1,"")))</f>
        <v/>
      </c>
      <c r="D5012" s="1" t="str">
        <f>IF(I5012="","",IF(J5012="IN","",IF(COUNTIF($A$2:A5012,A5012)=1,1,"")))</f>
        <v/>
      </c>
      <c r="E5012" s="1" t="str">
        <f>IF(I5012="","",IF(J5012="OUT","",IF(COUNTIF(B$2:$B5012,B5012)=1,1,"")))</f>
        <v/>
      </c>
      <c r="F5012" s="1" t="str">
        <f>IF(I5012="","",IF(J5012="IN","",IF(COUNTIF($B$2:B5012,B5012)=1,1,"")))</f>
        <v/>
      </c>
      <c r="G5012" s="1" t="str">
        <f>IF(I5012="","",COUNTIF($K$1:K5012,K5012))</f>
        <v/>
      </c>
      <c r="H5012" s="1" t="str">
        <f>IF(I5012="","",COUNTIF($G$2:G5012,1))</f>
        <v/>
      </c>
    </row>
    <row r="5013" spans="1:8" x14ac:dyDescent="0.2">
      <c r="A5013" s="1" t="str">
        <f t="shared" si="156"/>
        <v/>
      </c>
      <c r="B5013" s="1" t="str">
        <f t="shared" si="157"/>
        <v/>
      </c>
      <c r="C5013" s="1" t="str">
        <f>IF(I5013="","",IF(J5013="OUT","",IF(COUNTIF($A$2:A5013,A5013)=1,1,"")))</f>
        <v/>
      </c>
      <c r="D5013" s="1" t="str">
        <f>IF(I5013="","",IF(J5013="IN","",IF(COUNTIF($A$2:A5013,A5013)=1,1,"")))</f>
        <v/>
      </c>
      <c r="E5013" s="1" t="str">
        <f>IF(I5013="","",IF(J5013="OUT","",IF(COUNTIF(B$2:$B5013,B5013)=1,1,"")))</f>
        <v/>
      </c>
      <c r="F5013" s="1" t="str">
        <f>IF(I5013="","",IF(J5013="IN","",IF(COUNTIF($B$2:B5013,B5013)=1,1,"")))</f>
        <v/>
      </c>
      <c r="G5013" s="1" t="str">
        <f>IF(I5013="","",COUNTIF($K$1:K5013,K5013))</f>
        <v/>
      </c>
      <c r="H5013" s="1" t="str">
        <f>IF(I5013="","",COUNTIF($G$2:G5013,1))</f>
        <v/>
      </c>
    </row>
    <row r="5014" spans="1:8" x14ac:dyDescent="0.2">
      <c r="A5014" s="1" t="str">
        <f t="shared" si="156"/>
        <v/>
      </c>
      <c r="B5014" s="1" t="str">
        <f t="shared" si="157"/>
        <v/>
      </c>
      <c r="C5014" s="1" t="str">
        <f>IF(I5014="","",IF(J5014="OUT","",IF(COUNTIF($A$2:A5014,A5014)=1,1,"")))</f>
        <v/>
      </c>
      <c r="D5014" s="1" t="str">
        <f>IF(I5014="","",IF(J5014="IN","",IF(COUNTIF($A$2:A5014,A5014)=1,1,"")))</f>
        <v/>
      </c>
      <c r="E5014" s="1" t="str">
        <f>IF(I5014="","",IF(J5014="OUT","",IF(COUNTIF(B$2:$B5014,B5014)=1,1,"")))</f>
        <v/>
      </c>
      <c r="F5014" s="1" t="str">
        <f>IF(I5014="","",IF(J5014="IN","",IF(COUNTIF($B$2:B5014,B5014)=1,1,"")))</f>
        <v/>
      </c>
      <c r="G5014" s="1" t="str">
        <f>IF(I5014="","",COUNTIF($K$1:K5014,K5014))</f>
        <v/>
      </c>
      <c r="H5014" s="1" t="str">
        <f>IF(I5014="","",COUNTIF($G$2:G5014,1))</f>
        <v/>
      </c>
    </row>
    <row r="5015" spans="1:8" x14ac:dyDescent="0.2">
      <c r="A5015" s="1" t="str">
        <f t="shared" si="156"/>
        <v/>
      </c>
      <c r="B5015" s="1" t="str">
        <f t="shared" si="157"/>
        <v/>
      </c>
      <c r="C5015" s="1" t="str">
        <f>IF(I5015="","",IF(J5015="OUT","",IF(COUNTIF($A$2:A5015,A5015)=1,1,"")))</f>
        <v/>
      </c>
      <c r="D5015" s="1" t="str">
        <f>IF(I5015="","",IF(J5015="IN","",IF(COUNTIF($A$2:A5015,A5015)=1,1,"")))</f>
        <v/>
      </c>
      <c r="E5015" s="1" t="str">
        <f>IF(I5015="","",IF(J5015="OUT","",IF(COUNTIF(B$2:$B5015,B5015)=1,1,"")))</f>
        <v/>
      </c>
      <c r="F5015" s="1" t="str">
        <f>IF(I5015="","",IF(J5015="IN","",IF(COUNTIF($B$2:B5015,B5015)=1,1,"")))</f>
        <v/>
      </c>
      <c r="G5015" s="1" t="str">
        <f>IF(I5015="","",COUNTIF($K$1:K5015,K5015))</f>
        <v/>
      </c>
      <c r="H5015" s="1" t="str">
        <f>IF(I5015="","",COUNTIF($G$2:G5015,1))</f>
        <v/>
      </c>
    </row>
    <row r="5016" spans="1:8" x14ac:dyDescent="0.2">
      <c r="A5016" s="1" t="str">
        <f t="shared" si="156"/>
        <v/>
      </c>
      <c r="B5016" s="1" t="str">
        <f t="shared" si="157"/>
        <v/>
      </c>
      <c r="C5016" s="1" t="str">
        <f>IF(I5016="","",IF(J5016="OUT","",IF(COUNTIF($A$2:A5016,A5016)=1,1,"")))</f>
        <v/>
      </c>
      <c r="D5016" s="1" t="str">
        <f>IF(I5016="","",IF(J5016="IN","",IF(COUNTIF($A$2:A5016,A5016)=1,1,"")))</f>
        <v/>
      </c>
      <c r="E5016" s="1" t="str">
        <f>IF(I5016="","",IF(J5016="OUT","",IF(COUNTIF(B$2:$B5016,B5016)=1,1,"")))</f>
        <v/>
      </c>
      <c r="F5016" s="1" t="str">
        <f>IF(I5016="","",IF(J5016="IN","",IF(COUNTIF($B$2:B5016,B5016)=1,1,"")))</f>
        <v/>
      </c>
      <c r="G5016" s="1" t="str">
        <f>IF(I5016="","",COUNTIF($K$1:K5016,K5016))</f>
        <v/>
      </c>
      <c r="H5016" s="1" t="str">
        <f>IF(I5016="","",COUNTIF($G$2:G5016,1))</f>
        <v/>
      </c>
    </row>
    <row r="5017" spans="1:8" x14ac:dyDescent="0.2">
      <c r="A5017" s="1" t="str">
        <f t="shared" si="156"/>
        <v/>
      </c>
      <c r="B5017" s="1" t="str">
        <f t="shared" si="157"/>
        <v/>
      </c>
      <c r="C5017" s="1" t="str">
        <f>IF(I5017="","",IF(J5017="OUT","",IF(COUNTIF($A$2:A5017,A5017)=1,1,"")))</f>
        <v/>
      </c>
      <c r="D5017" s="1" t="str">
        <f>IF(I5017="","",IF(J5017="IN","",IF(COUNTIF($A$2:A5017,A5017)=1,1,"")))</f>
        <v/>
      </c>
      <c r="E5017" s="1" t="str">
        <f>IF(I5017="","",IF(J5017="OUT","",IF(COUNTIF(B$2:$B5017,B5017)=1,1,"")))</f>
        <v/>
      </c>
      <c r="F5017" s="1" t="str">
        <f>IF(I5017="","",IF(J5017="IN","",IF(COUNTIF($B$2:B5017,B5017)=1,1,"")))</f>
        <v/>
      </c>
      <c r="G5017" s="1" t="str">
        <f>IF(I5017="","",COUNTIF($K$1:K5017,K5017))</f>
        <v/>
      </c>
      <c r="H5017" s="1" t="str">
        <f>IF(I5017="","",COUNTIF($G$2:G5017,1))</f>
        <v/>
      </c>
    </row>
    <row r="5018" spans="1:8" x14ac:dyDescent="0.2">
      <c r="A5018" s="1" t="str">
        <f t="shared" si="156"/>
        <v/>
      </c>
      <c r="B5018" s="1" t="str">
        <f t="shared" si="157"/>
        <v/>
      </c>
      <c r="C5018" s="1" t="str">
        <f>IF(I5018="","",IF(J5018="OUT","",IF(COUNTIF($A$2:A5018,A5018)=1,1,"")))</f>
        <v/>
      </c>
      <c r="D5018" s="1" t="str">
        <f>IF(I5018="","",IF(J5018="IN","",IF(COUNTIF($A$2:A5018,A5018)=1,1,"")))</f>
        <v/>
      </c>
      <c r="E5018" s="1" t="str">
        <f>IF(I5018="","",IF(J5018="OUT","",IF(COUNTIF(B$2:$B5018,B5018)=1,1,"")))</f>
        <v/>
      </c>
      <c r="F5018" s="1" t="str">
        <f>IF(I5018="","",IF(J5018="IN","",IF(COUNTIF($B$2:B5018,B5018)=1,1,"")))</f>
        <v/>
      </c>
      <c r="G5018" s="1" t="str">
        <f>IF(I5018="","",COUNTIF($K$1:K5018,K5018))</f>
        <v/>
      </c>
      <c r="H5018" s="1" t="str">
        <f>IF(I5018="","",COUNTIF($G$2:G5018,1))</f>
        <v/>
      </c>
    </row>
    <row r="5019" spans="1:8" x14ac:dyDescent="0.2">
      <c r="A5019" s="1" t="str">
        <f t="shared" si="156"/>
        <v/>
      </c>
      <c r="B5019" s="1" t="str">
        <f t="shared" si="157"/>
        <v/>
      </c>
      <c r="C5019" s="1" t="str">
        <f>IF(I5019="","",IF(J5019="OUT","",IF(COUNTIF($A$2:A5019,A5019)=1,1,"")))</f>
        <v/>
      </c>
      <c r="D5019" s="1" t="str">
        <f>IF(I5019="","",IF(J5019="IN","",IF(COUNTIF($A$2:A5019,A5019)=1,1,"")))</f>
        <v/>
      </c>
      <c r="E5019" s="1" t="str">
        <f>IF(I5019="","",IF(J5019="OUT","",IF(COUNTIF(B$2:$B5019,B5019)=1,1,"")))</f>
        <v/>
      </c>
      <c r="F5019" s="1" t="str">
        <f>IF(I5019="","",IF(J5019="IN","",IF(COUNTIF($B$2:B5019,B5019)=1,1,"")))</f>
        <v/>
      </c>
      <c r="G5019" s="1" t="str">
        <f>IF(I5019="","",COUNTIF($K$1:K5019,K5019))</f>
        <v/>
      </c>
      <c r="H5019" s="1" t="str">
        <f>IF(I5019="","",COUNTIF($G$2:G5019,1))</f>
        <v/>
      </c>
    </row>
    <row r="5020" spans="1:8" x14ac:dyDescent="0.2">
      <c r="A5020" s="1" t="str">
        <f t="shared" si="156"/>
        <v/>
      </c>
      <c r="B5020" s="1" t="str">
        <f t="shared" si="157"/>
        <v/>
      </c>
      <c r="C5020" s="1" t="str">
        <f>IF(I5020="","",IF(J5020="OUT","",IF(COUNTIF($A$2:A5020,A5020)=1,1,"")))</f>
        <v/>
      </c>
      <c r="D5020" s="1" t="str">
        <f>IF(I5020="","",IF(J5020="IN","",IF(COUNTIF($A$2:A5020,A5020)=1,1,"")))</f>
        <v/>
      </c>
      <c r="E5020" s="1" t="str">
        <f>IF(I5020="","",IF(J5020="OUT","",IF(COUNTIF(B$2:$B5020,B5020)=1,1,"")))</f>
        <v/>
      </c>
      <c r="F5020" s="1" t="str">
        <f>IF(I5020="","",IF(J5020="IN","",IF(COUNTIF($B$2:B5020,B5020)=1,1,"")))</f>
        <v/>
      </c>
      <c r="G5020" s="1" t="str">
        <f>IF(I5020="","",COUNTIF($K$1:K5020,K5020))</f>
        <v/>
      </c>
      <c r="H5020" s="1" t="str">
        <f>IF(I5020="","",COUNTIF($G$2:G5020,1))</f>
        <v/>
      </c>
    </row>
    <row r="5021" spans="1:8" x14ac:dyDescent="0.2">
      <c r="A5021" s="1" t="str">
        <f t="shared" si="156"/>
        <v/>
      </c>
      <c r="B5021" s="1" t="str">
        <f t="shared" si="157"/>
        <v/>
      </c>
      <c r="C5021" s="1" t="str">
        <f>IF(I5021="","",IF(J5021="OUT","",IF(COUNTIF($A$2:A5021,A5021)=1,1,"")))</f>
        <v/>
      </c>
      <c r="D5021" s="1" t="str">
        <f>IF(I5021="","",IF(J5021="IN","",IF(COUNTIF($A$2:A5021,A5021)=1,1,"")))</f>
        <v/>
      </c>
      <c r="E5021" s="1" t="str">
        <f>IF(I5021="","",IF(J5021="OUT","",IF(COUNTIF(B$2:$B5021,B5021)=1,1,"")))</f>
        <v/>
      </c>
      <c r="F5021" s="1" t="str">
        <f>IF(I5021="","",IF(J5021="IN","",IF(COUNTIF($B$2:B5021,B5021)=1,1,"")))</f>
        <v/>
      </c>
      <c r="G5021" s="1" t="str">
        <f>IF(I5021="","",COUNTIF($K$1:K5021,K5021))</f>
        <v/>
      </c>
      <c r="H5021" s="1" t="str">
        <f>IF(I5021="","",COUNTIF($G$2:G5021,1))</f>
        <v/>
      </c>
    </row>
    <row r="5022" spans="1:8" x14ac:dyDescent="0.2">
      <c r="A5022" s="1" t="str">
        <f t="shared" si="156"/>
        <v/>
      </c>
      <c r="B5022" s="1" t="str">
        <f t="shared" si="157"/>
        <v/>
      </c>
      <c r="C5022" s="1" t="str">
        <f>IF(I5022="","",IF(J5022="OUT","",IF(COUNTIF($A$2:A5022,A5022)=1,1,"")))</f>
        <v/>
      </c>
      <c r="D5022" s="1" t="str">
        <f>IF(I5022="","",IF(J5022="IN","",IF(COUNTIF($A$2:A5022,A5022)=1,1,"")))</f>
        <v/>
      </c>
      <c r="E5022" s="1" t="str">
        <f>IF(I5022="","",IF(J5022="OUT","",IF(COUNTIF(B$2:$B5022,B5022)=1,1,"")))</f>
        <v/>
      </c>
      <c r="F5022" s="1" t="str">
        <f>IF(I5022="","",IF(J5022="IN","",IF(COUNTIF($B$2:B5022,B5022)=1,1,"")))</f>
        <v/>
      </c>
      <c r="G5022" s="1" t="str">
        <f>IF(I5022="","",COUNTIF($K$1:K5022,K5022))</f>
        <v/>
      </c>
      <c r="H5022" s="1" t="str">
        <f>IF(I5022="","",COUNTIF($G$2:G5022,1))</f>
        <v/>
      </c>
    </row>
    <row r="5023" spans="1:8" x14ac:dyDescent="0.2">
      <c r="A5023" s="1" t="str">
        <f t="shared" si="156"/>
        <v/>
      </c>
      <c r="B5023" s="1" t="str">
        <f t="shared" si="157"/>
        <v/>
      </c>
      <c r="C5023" s="1" t="str">
        <f>IF(I5023="","",IF(J5023="OUT","",IF(COUNTIF($A$2:A5023,A5023)=1,1,"")))</f>
        <v/>
      </c>
      <c r="D5023" s="1" t="str">
        <f>IF(I5023="","",IF(J5023="IN","",IF(COUNTIF($A$2:A5023,A5023)=1,1,"")))</f>
        <v/>
      </c>
      <c r="E5023" s="1" t="str">
        <f>IF(I5023="","",IF(J5023="OUT","",IF(COUNTIF(B$2:$B5023,B5023)=1,1,"")))</f>
        <v/>
      </c>
      <c r="F5023" s="1" t="str">
        <f>IF(I5023="","",IF(J5023="IN","",IF(COUNTIF($B$2:B5023,B5023)=1,1,"")))</f>
        <v/>
      </c>
      <c r="G5023" s="1" t="str">
        <f>IF(I5023="","",COUNTIF($K$1:K5023,K5023))</f>
        <v/>
      </c>
      <c r="H5023" s="1" t="str">
        <f>IF(I5023="","",COUNTIF($G$2:G5023,1))</f>
        <v/>
      </c>
    </row>
    <row r="5024" spans="1:8" x14ac:dyDescent="0.2">
      <c r="A5024" s="1" t="str">
        <f t="shared" si="156"/>
        <v/>
      </c>
      <c r="B5024" s="1" t="str">
        <f t="shared" si="157"/>
        <v/>
      </c>
      <c r="C5024" s="1" t="str">
        <f>IF(I5024="","",IF(J5024="OUT","",IF(COUNTIF($A$2:A5024,A5024)=1,1,"")))</f>
        <v/>
      </c>
      <c r="D5024" s="1" t="str">
        <f>IF(I5024="","",IF(J5024="IN","",IF(COUNTIF($A$2:A5024,A5024)=1,1,"")))</f>
        <v/>
      </c>
      <c r="E5024" s="1" t="str">
        <f>IF(I5024="","",IF(J5024="OUT","",IF(COUNTIF(B$2:$B5024,B5024)=1,1,"")))</f>
        <v/>
      </c>
      <c r="F5024" s="1" t="str">
        <f>IF(I5024="","",IF(J5024="IN","",IF(COUNTIF($B$2:B5024,B5024)=1,1,"")))</f>
        <v/>
      </c>
      <c r="G5024" s="1" t="str">
        <f>IF(I5024="","",COUNTIF($K$1:K5024,K5024))</f>
        <v/>
      </c>
      <c r="H5024" s="1" t="str">
        <f>IF(I5024="","",COUNTIF($G$2:G5024,1))</f>
        <v/>
      </c>
    </row>
    <row r="5025" spans="1:8" x14ac:dyDescent="0.2">
      <c r="A5025" s="1" t="str">
        <f t="shared" si="156"/>
        <v/>
      </c>
      <c r="B5025" s="1" t="str">
        <f t="shared" si="157"/>
        <v/>
      </c>
      <c r="C5025" s="1" t="str">
        <f>IF(I5025="","",IF(J5025="OUT","",IF(COUNTIF($A$2:A5025,A5025)=1,1,"")))</f>
        <v/>
      </c>
      <c r="D5025" s="1" t="str">
        <f>IF(I5025="","",IF(J5025="IN","",IF(COUNTIF($A$2:A5025,A5025)=1,1,"")))</f>
        <v/>
      </c>
      <c r="E5025" s="1" t="str">
        <f>IF(I5025="","",IF(J5025="OUT","",IF(COUNTIF(B$2:$B5025,B5025)=1,1,"")))</f>
        <v/>
      </c>
      <c r="F5025" s="1" t="str">
        <f>IF(I5025="","",IF(J5025="IN","",IF(COUNTIF($B$2:B5025,B5025)=1,1,"")))</f>
        <v/>
      </c>
      <c r="G5025" s="1" t="str">
        <f>IF(I5025="","",COUNTIF($K$1:K5025,K5025))</f>
        <v/>
      </c>
      <c r="H5025" s="1" t="str">
        <f>IF(I5025="","",COUNTIF($G$2:G5025,1))</f>
        <v/>
      </c>
    </row>
    <row r="5026" spans="1:8" x14ac:dyDescent="0.2">
      <c r="A5026" s="1" t="str">
        <f t="shared" si="156"/>
        <v/>
      </c>
      <c r="B5026" s="1" t="str">
        <f t="shared" si="157"/>
        <v/>
      </c>
      <c r="C5026" s="1" t="str">
        <f>IF(I5026="","",IF(J5026="OUT","",IF(COUNTIF($A$2:A5026,A5026)=1,1,"")))</f>
        <v/>
      </c>
      <c r="D5026" s="1" t="str">
        <f>IF(I5026="","",IF(J5026="IN","",IF(COUNTIF($A$2:A5026,A5026)=1,1,"")))</f>
        <v/>
      </c>
      <c r="E5026" s="1" t="str">
        <f>IF(I5026="","",IF(J5026="OUT","",IF(COUNTIF(B$2:$B5026,B5026)=1,1,"")))</f>
        <v/>
      </c>
      <c r="F5026" s="1" t="str">
        <f>IF(I5026="","",IF(J5026="IN","",IF(COUNTIF($B$2:B5026,B5026)=1,1,"")))</f>
        <v/>
      </c>
      <c r="G5026" s="1" t="str">
        <f>IF(I5026="","",COUNTIF($K$1:K5026,K5026))</f>
        <v/>
      </c>
      <c r="H5026" s="1" t="str">
        <f>IF(I5026="","",COUNTIF($G$2:G5026,1))</f>
        <v/>
      </c>
    </row>
    <row r="5027" spans="1:8" x14ac:dyDescent="0.2">
      <c r="A5027" s="1" t="str">
        <f t="shared" si="156"/>
        <v/>
      </c>
      <c r="B5027" s="1" t="str">
        <f t="shared" si="157"/>
        <v/>
      </c>
      <c r="C5027" s="1" t="str">
        <f>IF(I5027="","",IF(J5027="OUT","",IF(COUNTIF($A$2:A5027,A5027)=1,1,"")))</f>
        <v/>
      </c>
      <c r="D5027" s="1" t="str">
        <f>IF(I5027="","",IF(J5027="IN","",IF(COUNTIF($A$2:A5027,A5027)=1,1,"")))</f>
        <v/>
      </c>
      <c r="E5027" s="1" t="str">
        <f>IF(I5027="","",IF(J5027="OUT","",IF(COUNTIF(B$2:$B5027,B5027)=1,1,"")))</f>
        <v/>
      </c>
      <c r="F5027" s="1" t="str">
        <f>IF(I5027="","",IF(J5027="IN","",IF(COUNTIF($B$2:B5027,B5027)=1,1,"")))</f>
        <v/>
      </c>
      <c r="G5027" s="1" t="str">
        <f>IF(I5027="","",COUNTIF($K$1:K5027,K5027))</f>
        <v/>
      </c>
      <c r="H5027" s="1" t="str">
        <f>IF(I5027="","",COUNTIF($G$2:G5027,1))</f>
        <v/>
      </c>
    </row>
    <row r="5028" spans="1:8" x14ac:dyDescent="0.2">
      <c r="A5028" s="1" t="str">
        <f t="shared" ref="A5028:A5091" si="158">IF(I5028="","",L5028&amp;"-"&amp;K5028&amp;"-"&amp;I5028&amp;"-"&amp;J5028)</f>
        <v/>
      </c>
      <c r="B5028" s="1" t="str">
        <f t="shared" ref="B5028:B5091" si="159">IF(I5028="","",L5028&amp;"-"&amp;K5028&amp;"-"&amp;J5028)</f>
        <v/>
      </c>
      <c r="C5028" s="1" t="str">
        <f>IF(I5028="","",IF(J5028="OUT","",IF(COUNTIF($A$2:A5028,A5028)=1,1,"")))</f>
        <v/>
      </c>
      <c r="D5028" s="1" t="str">
        <f>IF(I5028="","",IF(J5028="IN","",IF(COUNTIF($A$2:A5028,A5028)=1,1,"")))</f>
        <v/>
      </c>
      <c r="E5028" s="1" t="str">
        <f>IF(I5028="","",IF(J5028="OUT","",IF(COUNTIF(B$2:$B5028,B5028)=1,1,"")))</f>
        <v/>
      </c>
      <c r="F5028" s="1" t="str">
        <f>IF(I5028="","",IF(J5028="IN","",IF(COUNTIF($B$2:B5028,B5028)=1,1,"")))</f>
        <v/>
      </c>
      <c r="G5028" s="1" t="str">
        <f>IF(I5028="","",COUNTIF($K$1:K5028,K5028))</f>
        <v/>
      </c>
      <c r="H5028" s="1" t="str">
        <f>IF(I5028="","",COUNTIF($G$2:G5028,1))</f>
        <v/>
      </c>
    </row>
    <row r="5029" spans="1:8" x14ac:dyDescent="0.2">
      <c r="A5029" s="1" t="str">
        <f t="shared" si="158"/>
        <v/>
      </c>
      <c r="B5029" s="1" t="str">
        <f t="shared" si="159"/>
        <v/>
      </c>
      <c r="C5029" s="1" t="str">
        <f>IF(I5029="","",IF(J5029="OUT","",IF(COUNTIF($A$2:A5029,A5029)=1,1,"")))</f>
        <v/>
      </c>
      <c r="D5029" s="1" t="str">
        <f>IF(I5029="","",IF(J5029="IN","",IF(COUNTIF($A$2:A5029,A5029)=1,1,"")))</f>
        <v/>
      </c>
      <c r="E5029" s="1" t="str">
        <f>IF(I5029="","",IF(J5029="OUT","",IF(COUNTIF(B$2:$B5029,B5029)=1,1,"")))</f>
        <v/>
      </c>
      <c r="F5029" s="1" t="str">
        <f>IF(I5029="","",IF(J5029="IN","",IF(COUNTIF($B$2:B5029,B5029)=1,1,"")))</f>
        <v/>
      </c>
      <c r="G5029" s="1" t="str">
        <f>IF(I5029="","",COUNTIF($K$1:K5029,K5029))</f>
        <v/>
      </c>
      <c r="H5029" s="1" t="str">
        <f>IF(I5029="","",COUNTIF($G$2:G5029,1))</f>
        <v/>
      </c>
    </row>
    <row r="5030" spans="1:8" x14ac:dyDescent="0.2">
      <c r="A5030" s="1" t="str">
        <f t="shared" si="158"/>
        <v/>
      </c>
      <c r="B5030" s="1" t="str">
        <f t="shared" si="159"/>
        <v/>
      </c>
      <c r="C5030" s="1" t="str">
        <f>IF(I5030="","",IF(J5030="OUT","",IF(COUNTIF($A$2:A5030,A5030)=1,1,"")))</f>
        <v/>
      </c>
      <c r="D5030" s="1" t="str">
        <f>IF(I5030="","",IF(J5030="IN","",IF(COUNTIF($A$2:A5030,A5030)=1,1,"")))</f>
        <v/>
      </c>
      <c r="E5030" s="1" t="str">
        <f>IF(I5030="","",IF(J5030="OUT","",IF(COUNTIF(B$2:$B5030,B5030)=1,1,"")))</f>
        <v/>
      </c>
      <c r="F5030" s="1" t="str">
        <f>IF(I5030="","",IF(J5030="IN","",IF(COUNTIF($B$2:B5030,B5030)=1,1,"")))</f>
        <v/>
      </c>
      <c r="G5030" s="1" t="str">
        <f>IF(I5030="","",COUNTIF($K$1:K5030,K5030))</f>
        <v/>
      </c>
      <c r="H5030" s="1" t="str">
        <f>IF(I5030="","",COUNTIF($G$2:G5030,1))</f>
        <v/>
      </c>
    </row>
    <row r="5031" spans="1:8" x14ac:dyDescent="0.2">
      <c r="A5031" s="1" t="str">
        <f t="shared" si="158"/>
        <v/>
      </c>
      <c r="B5031" s="1" t="str">
        <f t="shared" si="159"/>
        <v/>
      </c>
      <c r="C5031" s="1" t="str">
        <f>IF(I5031="","",IF(J5031="OUT","",IF(COUNTIF($A$2:A5031,A5031)=1,1,"")))</f>
        <v/>
      </c>
      <c r="D5031" s="1" t="str">
        <f>IF(I5031="","",IF(J5031="IN","",IF(COUNTIF($A$2:A5031,A5031)=1,1,"")))</f>
        <v/>
      </c>
      <c r="E5031" s="1" t="str">
        <f>IF(I5031="","",IF(J5031="OUT","",IF(COUNTIF(B$2:$B5031,B5031)=1,1,"")))</f>
        <v/>
      </c>
      <c r="F5031" s="1" t="str">
        <f>IF(I5031="","",IF(J5031="IN","",IF(COUNTIF($B$2:B5031,B5031)=1,1,"")))</f>
        <v/>
      </c>
      <c r="G5031" s="1" t="str">
        <f>IF(I5031="","",COUNTIF($K$1:K5031,K5031))</f>
        <v/>
      </c>
      <c r="H5031" s="1" t="str">
        <f>IF(I5031="","",COUNTIF($G$2:G5031,1))</f>
        <v/>
      </c>
    </row>
    <row r="5032" spans="1:8" x14ac:dyDescent="0.2">
      <c r="A5032" s="1" t="str">
        <f t="shared" si="158"/>
        <v/>
      </c>
      <c r="B5032" s="1" t="str">
        <f t="shared" si="159"/>
        <v/>
      </c>
      <c r="C5032" s="1" t="str">
        <f>IF(I5032="","",IF(J5032="OUT","",IF(COUNTIF($A$2:A5032,A5032)=1,1,"")))</f>
        <v/>
      </c>
      <c r="D5032" s="1" t="str">
        <f>IF(I5032="","",IF(J5032="IN","",IF(COUNTIF($A$2:A5032,A5032)=1,1,"")))</f>
        <v/>
      </c>
      <c r="E5032" s="1" t="str">
        <f>IF(I5032="","",IF(J5032="OUT","",IF(COUNTIF(B$2:$B5032,B5032)=1,1,"")))</f>
        <v/>
      </c>
      <c r="F5032" s="1" t="str">
        <f>IF(I5032="","",IF(J5032="IN","",IF(COUNTIF($B$2:B5032,B5032)=1,1,"")))</f>
        <v/>
      </c>
      <c r="G5032" s="1" t="str">
        <f>IF(I5032="","",COUNTIF($K$1:K5032,K5032))</f>
        <v/>
      </c>
      <c r="H5032" s="1" t="str">
        <f>IF(I5032="","",COUNTIF($G$2:G5032,1))</f>
        <v/>
      </c>
    </row>
    <row r="5033" spans="1:8" x14ac:dyDescent="0.2">
      <c r="A5033" s="1" t="str">
        <f t="shared" si="158"/>
        <v/>
      </c>
      <c r="B5033" s="1" t="str">
        <f t="shared" si="159"/>
        <v/>
      </c>
      <c r="C5033" s="1" t="str">
        <f>IF(I5033="","",IF(J5033="OUT","",IF(COUNTIF($A$2:A5033,A5033)=1,1,"")))</f>
        <v/>
      </c>
      <c r="D5033" s="1" t="str">
        <f>IF(I5033="","",IF(J5033="IN","",IF(COUNTIF($A$2:A5033,A5033)=1,1,"")))</f>
        <v/>
      </c>
      <c r="E5033" s="1" t="str">
        <f>IF(I5033="","",IF(J5033="OUT","",IF(COUNTIF(B$2:$B5033,B5033)=1,1,"")))</f>
        <v/>
      </c>
      <c r="F5033" s="1" t="str">
        <f>IF(I5033="","",IF(J5033="IN","",IF(COUNTIF($B$2:B5033,B5033)=1,1,"")))</f>
        <v/>
      </c>
      <c r="G5033" s="1" t="str">
        <f>IF(I5033="","",COUNTIF($K$1:K5033,K5033))</f>
        <v/>
      </c>
      <c r="H5033" s="1" t="str">
        <f>IF(I5033="","",COUNTIF($G$2:G5033,1))</f>
        <v/>
      </c>
    </row>
    <row r="5034" spans="1:8" x14ac:dyDescent="0.2">
      <c r="A5034" s="1" t="str">
        <f t="shared" si="158"/>
        <v/>
      </c>
      <c r="B5034" s="1" t="str">
        <f t="shared" si="159"/>
        <v/>
      </c>
      <c r="C5034" s="1" t="str">
        <f>IF(I5034="","",IF(J5034="OUT","",IF(COUNTIF($A$2:A5034,A5034)=1,1,"")))</f>
        <v/>
      </c>
      <c r="D5034" s="1" t="str">
        <f>IF(I5034="","",IF(J5034="IN","",IF(COUNTIF($A$2:A5034,A5034)=1,1,"")))</f>
        <v/>
      </c>
      <c r="E5034" s="1" t="str">
        <f>IF(I5034="","",IF(J5034="OUT","",IF(COUNTIF(B$2:$B5034,B5034)=1,1,"")))</f>
        <v/>
      </c>
      <c r="F5034" s="1" t="str">
        <f>IF(I5034="","",IF(J5034="IN","",IF(COUNTIF($B$2:B5034,B5034)=1,1,"")))</f>
        <v/>
      </c>
      <c r="G5034" s="1" t="str">
        <f>IF(I5034="","",COUNTIF($K$1:K5034,K5034))</f>
        <v/>
      </c>
      <c r="H5034" s="1" t="str">
        <f>IF(I5034="","",COUNTIF($G$2:G5034,1))</f>
        <v/>
      </c>
    </row>
    <row r="5035" spans="1:8" x14ac:dyDescent="0.2">
      <c r="A5035" s="1" t="str">
        <f t="shared" si="158"/>
        <v/>
      </c>
      <c r="B5035" s="1" t="str">
        <f t="shared" si="159"/>
        <v/>
      </c>
      <c r="C5035" s="1" t="str">
        <f>IF(I5035="","",IF(J5035="OUT","",IF(COUNTIF($A$2:A5035,A5035)=1,1,"")))</f>
        <v/>
      </c>
      <c r="D5035" s="1" t="str">
        <f>IF(I5035="","",IF(J5035="IN","",IF(COUNTIF($A$2:A5035,A5035)=1,1,"")))</f>
        <v/>
      </c>
      <c r="E5035" s="1" t="str">
        <f>IF(I5035="","",IF(J5035="OUT","",IF(COUNTIF(B$2:$B5035,B5035)=1,1,"")))</f>
        <v/>
      </c>
      <c r="F5035" s="1" t="str">
        <f>IF(I5035="","",IF(J5035="IN","",IF(COUNTIF($B$2:B5035,B5035)=1,1,"")))</f>
        <v/>
      </c>
      <c r="G5035" s="1" t="str">
        <f>IF(I5035="","",COUNTIF($K$1:K5035,K5035))</f>
        <v/>
      </c>
      <c r="H5035" s="1" t="str">
        <f>IF(I5035="","",COUNTIF($G$2:G5035,1))</f>
        <v/>
      </c>
    </row>
    <row r="5036" spans="1:8" x14ac:dyDescent="0.2">
      <c r="A5036" s="1" t="str">
        <f t="shared" si="158"/>
        <v/>
      </c>
      <c r="B5036" s="1" t="str">
        <f t="shared" si="159"/>
        <v/>
      </c>
      <c r="C5036" s="1" t="str">
        <f>IF(I5036="","",IF(J5036="OUT","",IF(COUNTIF($A$2:A5036,A5036)=1,1,"")))</f>
        <v/>
      </c>
      <c r="D5036" s="1" t="str">
        <f>IF(I5036="","",IF(J5036="IN","",IF(COUNTIF($A$2:A5036,A5036)=1,1,"")))</f>
        <v/>
      </c>
      <c r="E5036" s="1" t="str">
        <f>IF(I5036="","",IF(J5036="OUT","",IF(COUNTIF(B$2:$B5036,B5036)=1,1,"")))</f>
        <v/>
      </c>
      <c r="F5036" s="1" t="str">
        <f>IF(I5036="","",IF(J5036="IN","",IF(COUNTIF($B$2:B5036,B5036)=1,1,"")))</f>
        <v/>
      </c>
      <c r="G5036" s="1" t="str">
        <f>IF(I5036="","",COUNTIF($K$1:K5036,K5036))</f>
        <v/>
      </c>
      <c r="H5036" s="1" t="str">
        <f>IF(I5036="","",COUNTIF($G$2:G5036,1))</f>
        <v/>
      </c>
    </row>
    <row r="5037" spans="1:8" x14ac:dyDescent="0.2">
      <c r="A5037" s="1" t="str">
        <f t="shared" si="158"/>
        <v/>
      </c>
      <c r="B5037" s="1" t="str">
        <f t="shared" si="159"/>
        <v/>
      </c>
      <c r="C5037" s="1" t="str">
        <f>IF(I5037="","",IF(J5037="OUT","",IF(COUNTIF($A$2:A5037,A5037)=1,1,"")))</f>
        <v/>
      </c>
      <c r="D5037" s="1" t="str">
        <f>IF(I5037="","",IF(J5037="IN","",IF(COUNTIF($A$2:A5037,A5037)=1,1,"")))</f>
        <v/>
      </c>
      <c r="E5037" s="1" t="str">
        <f>IF(I5037="","",IF(J5037="OUT","",IF(COUNTIF(B$2:$B5037,B5037)=1,1,"")))</f>
        <v/>
      </c>
      <c r="F5037" s="1" t="str">
        <f>IF(I5037="","",IF(J5037="IN","",IF(COUNTIF($B$2:B5037,B5037)=1,1,"")))</f>
        <v/>
      </c>
      <c r="G5037" s="1" t="str">
        <f>IF(I5037="","",COUNTIF($K$1:K5037,K5037))</f>
        <v/>
      </c>
      <c r="H5037" s="1" t="str">
        <f>IF(I5037="","",COUNTIF($G$2:G5037,1))</f>
        <v/>
      </c>
    </row>
    <row r="5038" spans="1:8" x14ac:dyDescent="0.2">
      <c r="A5038" s="1" t="str">
        <f t="shared" si="158"/>
        <v/>
      </c>
      <c r="B5038" s="1" t="str">
        <f t="shared" si="159"/>
        <v/>
      </c>
      <c r="C5038" s="1" t="str">
        <f>IF(I5038="","",IF(J5038="OUT","",IF(COUNTIF($A$2:A5038,A5038)=1,1,"")))</f>
        <v/>
      </c>
      <c r="D5038" s="1" t="str">
        <f>IF(I5038="","",IF(J5038="IN","",IF(COUNTIF($A$2:A5038,A5038)=1,1,"")))</f>
        <v/>
      </c>
      <c r="E5038" s="1" t="str">
        <f>IF(I5038="","",IF(J5038="OUT","",IF(COUNTIF(B$2:$B5038,B5038)=1,1,"")))</f>
        <v/>
      </c>
      <c r="F5038" s="1" t="str">
        <f>IF(I5038="","",IF(J5038="IN","",IF(COUNTIF($B$2:B5038,B5038)=1,1,"")))</f>
        <v/>
      </c>
      <c r="G5038" s="1" t="str">
        <f>IF(I5038="","",COUNTIF($K$1:K5038,K5038))</f>
        <v/>
      </c>
      <c r="H5038" s="1" t="str">
        <f>IF(I5038="","",COUNTIF($G$2:G5038,1))</f>
        <v/>
      </c>
    </row>
    <row r="5039" spans="1:8" x14ac:dyDescent="0.2">
      <c r="A5039" s="1" t="str">
        <f t="shared" si="158"/>
        <v/>
      </c>
      <c r="B5039" s="1" t="str">
        <f t="shared" si="159"/>
        <v/>
      </c>
      <c r="C5039" s="1" t="str">
        <f>IF(I5039="","",IF(J5039="OUT","",IF(COUNTIF($A$2:A5039,A5039)=1,1,"")))</f>
        <v/>
      </c>
      <c r="D5039" s="1" t="str">
        <f>IF(I5039="","",IF(J5039="IN","",IF(COUNTIF($A$2:A5039,A5039)=1,1,"")))</f>
        <v/>
      </c>
      <c r="E5039" s="1" t="str">
        <f>IF(I5039="","",IF(J5039="OUT","",IF(COUNTIF(B$2:$B5039,B5039)=1,1,"")))</f>
        <v/>
      </c>
      <c r="F5039" s="1" t="str">
        <f>IF(I5039="","",IF(J5039="IN","",IF(COUNTIF($B$2:B5039,B5039)=1,1,"")))</f>
        <v/>
      </c>
      <c r="G5039" s="1" t="str">
        <f>IF(I5039="","",COUNTIF($K$1:K5039,K5039))</f>
        <v/>
      </c>
      <c r="H5039" s="1" t="str">
        <f>IF(I5039="","",COUNTIF($G$2:G5039,1))</f>
        <v/>
      </c>
    </row>
    <row r="5040" spans="1:8" x14ac:dyDescent="0.2">
      <c r="A5040" s="1" t="str">
        <f t="shared" si="158"/>
        <v/>
      </c>
      <c r="B5040" s="1" t="str">
        <f t="shared" si="159"/>
        <v/>
      </c>
      <c r="C5040" s="1" t="str">
        <f>IF(I5040="","",IF(J5040="OUT","",IF(COUNTIF($A$2:A5040,A5040)=1,1,"")))</f>
        <v/>
      </c>
      <c r="D5040" s="1" t="str">
        <f>IF(I5040="","",IF(J5040="IN","",IF(COUNTIF($A$2:A5040,A5040)=1,1,"")))</f>
        <v/>
      </c>
      <c r="E5040" s="1" t="str">
        <f>IF(I5040="","",IF(J5040="OUT","",IF(COUNTIF(B$2:$B5040,B5040)=1,1,"")))</f>
        <v/>
      </c>
      <c r="F5040" s="1" t="str">
        <f>IF(I5040="","",IF(J5040="IN","",IF(COUNTIF($B$2:B5040,B5040)=1,1,"")))</f>
        <v/>
      </c>
      <c r="G5040" s="1" t="str">
        <f>IF(I5040="","",COUNTIF($K$1:K5040,K5040))</f>
        <v/>
      </c>
      <c r="H5040" s="1" t="str">
        <f>IF(I5040="","",COUNTIF($G$2:G5040,1))</f>
        <v/>
      </c>
    </row>
    <row r="5041" spans="1:8" x14ac:dyDescent="0.2">
      <c r="A5041" s="1" t="str">
        <f t="shared" si="158"/>
        <v/>
      </c>
      <c r="B5041" s="1" t="str">
        <f t="shared" si="159"/>
        <v/>
      </c>
      <c r="C5041" s="1" t="str">
        <f>IF(I5041="","",IF(J5041="OUT","",IF(COUNTIF($A$2:A5041,A5041)=1,1,"")))</f>
        <v/>
      </c>
      <c r="D5041" s="1" t="str">
        <f>IF(I5041="","",IF(J5041="IN","",IF(COUNTIF($A$2:A5041,A5041)=1,1,"")))</f>
        <v/>
      </c>
      <c r="E5041" s="1" t="str">
        <f>IF(I5041="","",IF(J5041="OUT","",IF(COUNTIF(B$2:$B5041,B5041)=1,1,"")))</f>
        <v/>
      </c>
      <c r="F5041" s="1" t="str">
        <f>IF(I5041="","",IF(J5041="IN","",IF(COUNTIF($B$2:B5041,B5041)=1,1,"")))</f>
        <v/>
      </c>
      <c r="G5041" s="1" t="str">
        <f>IF(I5041="","",COUNTIF($K$1:K5041,K5041))</f>
        <v/>
      </c>
      <c r="H5041" s="1" t="str">
        <f>IF(I5041="","",COUNTIF($G$2:G5041,1))</f>
        <v/>
      </c>
    </row>
    <row r="5042" spans="1:8" x14ac:dyDescent="0.2">
      <c r="A5042" s="1" t="str">
        <f t="shared" si="158"/>
        <v/>
      </c>
      <c r="B5042" s="1" t="str">
        <f t="shared" si="159"/>
        <v/>
      </c>
      <c r="C5042" s="1" t="str">
        <f>IF(I5042="","",IF(J5042="OUT","",IF(COUNTIF($A$2:A5042,A5042)=1,1,"")))</f>
        <v/>
      </c>
      <c r="D5042" s="1" t="str">
        <f>IF(I5042="","",IF(J5042="IN","",IF(COUNTIF($A$2:A5042,A5042)=1,1,"")))</f>
        <v/>
      </c>
      <c r="E5042" s="1" t="str">
        <f>IF(I5042="","",IF(J5042="OUT","",IF(COUNTIF(B$2:$B5042,B5042)=1,1,"")))</f>
        <v/>
      </c>
      <c r="F5042" s="1" t="str">
        <f>IF(I5042="","",IF(J5042="IN","",IF(COUNTIF($B$2:B5042,B5042)=1,1,"")))</f>
        <v/>
      </c>
      <c r="G5042" s="1" t="str">
        <f>IF(I5042="","",COUNTIF($K$1:K5042,K5042))</f>
        <v/>
      </c>
      <c r="H5042" s="1" t="str">
        <f>IF(I5042="","",COUNTIF($G$2:G5042,1))</f>
        <v/>
      </c>
    </row>
    <row r="5043" spans="1:8" x14ac:dyDescent="0.2">
      <c r="A5043" s="1" t="str">
        <f t="shared" si="158"/>
        <v/>
      </c>
      <c r="B5043" s="1" t="str">
        <f t="shared" si="159"/>
        <v/>
      </c>
      <c r="C5043" s="1" t="str">
        <f>IF(I5043="","",IF(J5043="OUT","",IF(COUNTIF($A$2:A5043,A5043)=1,1,"")))</f>
        <v/>
      </c>
      <c r="D5043" s="1" t="str">
        <f>IF(I5043="","",IF(J5043="IN","",IF(COUNTIF($A$2:A5043,A5043)=1,1,"")))</f>
        <v/>
      </c>
      <c r="E5043" s="1" t="str">
        <f>IF(I5043="","",IF(J5043="OUT","",IF(COUNTIF(B$2:$B5043,B5043)=1,1,"")))</f>
        <v/>
      </c>
      <c r="F5043" s="1" t="str">
        <f>IF(I5043="","",IF(J5043="IN","",IF(COUNTIF($B$2:B5043,B5043)=1,1,"")))</f>
        <v/>
      </c>
      <c r="G5043" s="1" t="str">
        <f>IF(I5043="","",COUNTIF($K$1:K5043,K5043))</f>
        <v/>
      </c>
      <c r="H5043" s="1" t="str">
        <f>IF(I5043="","",COUNTIF($G$2:G5043,1))</f>
        <v/>
      </c>
    </row>
    <row r="5044" spans="1:8" x14ac:dyDescent="0.2">
      <c r="A5044" s="1" t="str">
        <f t="shared" si="158"/>
        <v/>
      </c>
      <c r="B5044" s="1" t="str">
        <f t="shared" si="159"/>
        <v/>
      </c>
      <c r="C5044" s="1" t="str">
        <f>IF(I5044="","",IF(J5044="OUT","",IF(COUNTIF($A$2:A5044,A5044)=1,1,"")))</f>
        <v/>
      </c>
      <c r="D5044" s="1" t="str">
        <f>IF(I5044="","",IF(J5044="IN","",IF(COUNTIF($A$2:A5044,A5044)=1,1,"")))</f>
        <v/>
      </c>
      <c r="E5044" s="1" t="str">
        <f>IF(I5044="","",IF(J5044="OUT","",IF(COUNTIF(B$2:$B5044,B5044)=1,1,"")))</f>
        <v/>
      </c>
      <c r="F5044" s="1" t="str">
        <f>IF(I5044="","",IF(J5044="IN","",IF(COUNTIF($B$2:B5044,B5044)=1,1,"")))</f>
        <v/>
      </c>
      <c r="G5044" s="1" t="str">
        <f>IF(I5044="","",COUNTIF($K$1:K5044,K5044))</f>
        <v/>
      </c>
      <c r="H5044" s="1" t="str">
        <f>IF(I5044="","",COUNTIF($G$2:G5044,1))</f>
        <v/>
      </c>
    </row>
    <row r="5045" spans="1:8" x14ac:dyDescent="0.2">
      <c r="A5045" s="1" t="str">
        <f t="shared" si="158"/>
        <v/>
      </c>
      <c r="B5045" s="1" t="str">
        <f t="shared" si="159"/>
        <v/>
      </c>
      <c r="C5045" s="1" t="str">
        <f>IF(I5045="","",IF(J5045="OUT","",IF(COUNTIF($A$2:A5045,A5045)=1,1,"")))</f>
        <v/>
      </c>
      <c r="D5045" s="1" t="str">
        <f>IF(I5045="","",IF(J5045="IN","",IF(COUNTIF($A$2:A5045,A5045)=1,1,"")))</f>
        <v/>
      </c>
      <c r="E5045" s="1" t="str">
        <f>IF(I5045="","",IF(J5045="OUT","",IF(COUNTIF(B$2:$B5045,B5045)=1,1,"")))</f>
        <v/>
      </c>
      <c r="F5045" s="1" t="str">
        <f>IF(I5045="","",IF(J5045="IN","",IF(COUNTIF($B$2:B5045,B5045)=1,1,"")))</f>
        <v/>
      </c>
      <c r="G5045" s="1" t="str">
        <f>IF(I5045="","",COUNTIF($K$1:K5045,K5045))</f>
        <v/>
      </c>
      <c r="H5045" s="1" t="str">
        <f>IF(I5045="","",COUNTIF($G$2:G5045,1))</f>
        <v/>
      </c>
    </row>
    <row r="5046" spans="1:8" x14ac:dyDescent="0.2">
      <c r="A5046" s="1" t="str">
        <f t="shared" si="158"/>
        <v/>
      </c>
      <c r="B5046" s="1" t="str">
        <f t="shared" si="159"/>
        <v/>
      </c>
      <c r="C5046" s="1" t="str">
        <f>IF(I5046="","",IF(J5046="OUT","",IF(COUNTIF($A$2:A5046,A5046)=1,1,"")))</f>
        <v/>
      </c>
      <c r="D5046" s="1" t="str">
        <f>IF(I5046="","",IF(J5046="IN","",IF(COUNTIF($A$2:A5046,A5046)=1,1,"")))</f>
        <v/>
      </c>
      <c r="E5046" s="1" t="str">
        <f>IF(I5046="","",IF(J5046="OUT","",IF(COUNTIF(B$2:$B5046,B5046)=1,1,"")))</f>
        <v/>
      </c>
      <c r="F5046" s="1" t="str">
        <f>IF(I5046="","",IF(J5046="IN","",IF(COUNTIF($B$2:B5046,B5046)=1,1,"")))</f>
        <v/>
      </c>
      <c r="G5046" s="1" t="str">
        <f>IF(I5046="","",COUNTIF($K$1:K5046,K5046))</f>
        <v/>
      </c>
      <c r="H5046" s="1" t="str">
        <f>IF(I5046="","",COUNTIF($G$2:G5046,1))</f>
        <v/>
      </c>
    </row>
    <row r="5047" spans="1:8" x14ac:dyDescent="0.2">
      <c r="A5047" s="1" t="str">
        <f t="shared" si="158"/>
        <v/>
      </c>
      <c r="B5047" s="1" t="str">
        <f t="shared" si="159"/>
        <v/>
      </c>
      <c r="C5047" s="1" t="str">
        <f>IF(I5047="","",IF(J5047="OUT","",IF(COUNTIF($A$2:A5047,A5047)=1,1,"")))</f>
        <v/>
      </c>
      <c r="D5047" s="1" t="str">
        <f>IF(I5047="","",IF(J5047="IN","",IF(COUNTIF($A$2:A5047,A5047)=1,1,"")))</f>
        <v/>
      </c>
      <c r="E5047" s="1" t="str">
        <f>IF(I5047="","",IF(J5047="OUT","",IF(COUNTIF(B$2:$B5047,B5047)=1,1,"")))</f>
        <v/>
      </c>
      <c r="F5047" s="1" t="str">
        <f>IF(I5047="","",IF(J5047="IN","",IF(COUNTIF($B$2:B5047,B5047)=1,1,"")))</f>
        <v/>
      </c>
      <c r="G5047" s="1" t="str">
        <f>IF(I5047="","",COUNTIF($K$1:K5047,K5047))</f>
        <v/>
      </c>
      <c r="H5047" s="1" t="str">
        <f>IF(I5047="","",COUNTIF($G$2:G5047,1))</f>
        <v/>
      </c>
    </row>
    <row r="5048" spans="1:8" x14ac:dyDescent="0.2">
      <c r="A5048" s="1" t="str">
        <f t="shared" si="158"/>
        <v/>
      </c>
      <c r="B5048" s="1" t="str">
        <f t="shared" si="159"/>
        <v/>
      </c>
      <c r="C5048" s="1" t="str">
        <f>IF(I5048="","",IF(J5048="OUT","",IF(COUNTIF($A$2:A5048,A5048)=1,1,"")))</f>
        <v/>
      </c>
      <c r="D5048" s="1" t="str">
        <f>IF(I5048="","",IF(J5048="IN","",IF(COUNTIF($A$2:A5048,A5048)=1,1,"")))</f>
        <v/>
      </c>
      <c r="E5048" s="1" t="str">
        <f>IF(I5048="","",IF(J5048="OUT","",IF(COUNTIF(B$2:$B5048,B5048)=1,1,"")))</f>
        <v/>
      </c>
      <c r="F5048" s="1" t="str">
        <f>IF(I5048="","",IF(J5048="IN","",IF(COUNTIF($B$2:B5048,B5048)=1,1,"")))</f>
        <v/>
      </c>
      <c r="G5048" s="1" t="str">
        <f>IF(I5048="","",COUNTIF($K$1:K5048,K5048))</f>
        <v/>
      </c>
      <c r="H5048" s="1" t="str">
        <f>IF(I5048="","",COUNTIF($G$2:G5048,1))</f>
        <v/>
      </c>
    </row>
    <row r="5049" spans="1:8" x14ac:dyDescent="0.2">
      <c r="A5049" s="1" t="str">
        <f t="shared" si="158"/>
        <v/>
      </c>
      <c r="B5049" s="1" t="str">
        <f t="shared" si="159"/>
        <v/>
      </c>
      <c r="C5049" s="1" t="str">
        <f>IF(I5049="","",IF(J5049="OUT","",IF(COUNTIF($A$2:A5049,A5049)=1,1,"")))</f>
        <v/>
      </c>
      <c r="D5049" s="1" t="str">
        <f>IF(I5049="","",IF(J5049="IN","",IF(COUNTIF($A$2:A5049,A5049)=1,1,"")))</f>
        <v/>
      </c>
      <c r="E5049" s="1" t="str">
        <f>IF(I5049="","",IF(J5049="OUT","",IF(COUNTIF(B$2:$B5049,B5049)=1,1,"")))</f>
        <v/>
      </c>
      <c r="F5049" s="1" t="str">
        <f>IF(I5049="","",IF(J5049="IN","",IF(COUNTIF($B$2:B5049,B5049)=1,1,"")))</f>
        <v/>
      </c>
      <c r="G5049" s="1" t="str">
        <f>IF(I5049="","",COUNTIF($K$1:K5049,K5049))</f>
        <v/>
      </c>
      <c r="H5049" s="1" t="str">
        <f>IF(I5049="","",COUNTIF($G$2:G5049,1))</f>
        <v/>
      </c>
    </row>
    <row r="5050" spans="1:8" x14ac:dyDescent="0.2">
      <c r="A5050" s="1" t="str">
        <f t="shared" si="158"/>
        <v/>
      </c>
      <c r="B5050" s="1" t="str">
        <f t="shared" si="159"/>
        <v/>
      </c>
      <c r="C5050" s="1" t="str">
        <f>IF(I5050="","",IF(J5050="OUT","",IF(COUNTIF($A$2:A5050,A5050)=1,1,"")))</f>
        <v/>
      </c>
      <c r="D5050" s="1" t="str">
        <f>IF(I5050="","",IF(J5050="IN","",IF(COUNTIF($A$2:A5050,A5050)=1,1,"")))</f>
        <v/>
      </c>
      <c r="E5050" s="1" t="str">
        <f>IF(I5050="","",IF(J5050="OUT","",IF(COUNTIF(B$2:$B5050,B5050)=1,1,"")))</f>
        <v/>
      </c>
      <c r="F5050" s="1" t="str">
        <f>IF(I5050="","",IF(J5050="IN","",IF(COUNTIF($B$2:B5050,B5050)=1,1,"")))</f>
        <v/>
      </c>
      <c r="G5050" s="1" t="str">
        <f>IF(I5050="","",COUNTIF($K$1:K5050,K5050))</f>
        <v/>
      </c>
      <c r="H5050" s="1" t="str">
        <f>IF(I5050="","",COUNTIF($G$2:G5050,1))</f>
        <v/>
      </c>
    </row>
    <row r="5051" spans="1:8" x14ac:dyDescent="0.2">
      <c r="A5051" s="1" t="str">
        <f t="shared" si="158"/>
        <v/>
      </c>
      <c r="B5051" s="1" t="str">
        <f t="shared" si="159"/>
        <v/>
      </c>
      <c r="C5051" s="1" t="str">
        <f>IF(I5051="","",IF(J5051="OUT","",IF(COUNTIF($A$2:A5051,A5051)=1,1,"")))</f>
        <v/>
      </c>
      <c r="D5051" s="1" t="str">
        <f>IF(I5051="","",IF(J5051="IN","",IF(COUNTIF($A$2:A5051,A5051)=1,1,"")))</f>
        <v/>
      </c>
      <c r="E5051" s="1" t="str">
        <f>IF(I5051="","",IF(J5051="OUT","",IF(COUNTIF(B$2:$B5051,B5051)=1,1,"")))</f>
        <v/>
      </c>
      <c r="F5051" s="1" t="str">
        <f>IF(I5051="","",IF(J5051="IN","",IF(COUNTIF($B$2:B5051,B5051)=1,1,"")))</f>
        <v/>
      </c>
      <c r="G5051" s="1" t="str">
        <f>IF(I5051="","",COUNTIF($K$1:K5051,K5051))</f>
        <v/>
      </c>
      <c r="H5051" s="1" t="str">
        <f>IF(I5051="","",COUNTIF($G$2:G5051,1))</f>
        <v/>
      </c>
    </row>
    <row r="5052" spans="1:8" x14ac:dyDescent="0.2">
      <c r="A5052" s="1" t="str">
        <f t="shared" si="158"/>
        <v/>
      </c>
      <c r="B5052" s="1" t="str">
        <f t="shared" si="159"/>
        <v/>
      </c>
      <c r="C5052" s="1" t="str">
        <f>IF(I5052="","",IF(J5052="OUT","",IF(COUNTIF($A$2:A5052,A5052)=1,1,"")))</f>
        <v/>
      </c>
      <c r="D5052" s="1" t="str">
        <f>IF(I5052="","",IF(J5052="IN","",IF(COUNTIF($A$2:A5052,A5052)=1,1,"")))</f>
        <v/>
      </c>
      <c r="E5052" s="1" t="str">
        <f>IF(I5052="","",IF(J5052="OUT","",IF(COUNTIF(B$2:$B5052,B5052)=1,1,"")))</f>
        <v/>
      </c>
      <c r="F5052" s="1" t="str">
        <f>IF(I5052="","",IF(J5052="IN","",IF(COUNTIF($B$2:B5052,B5052)=1,1,"")))</f>
        <v/>
      </c>
      <c r="G5052" s="1" t="str">
        <f>IF(I5052="","",COUNTIF($K$1:K5052,K5052))</f>
        <v/>
      </c>
      <c r="H5052" s="1" t="str">
        <f>IF(I5052="","",COUNTIF($G$2:G5052,1))</f>
        <v/>
      </c>
    </row>
    <row r="5053" spans="1:8" x14ac:dyDescent="0.2">
      <c r="A5053" s="1" t="str">
        <f t="shared" si="158"/>
        <v/>
      </c>
      <c r="B5053" s="1" t="str">
        <f t="shared" si="159"/>
        <v/>
      </c>
      <c r="C5053" s="1" t="str">
        <f>IF(I5053="","",IF(J5053="OUT","",IF(COUNTIF($A$2:A5053,A5053)=1,1,"")))</f>
        <v/>
      </c>
      <c r="D5053" s="1" t="str">
        <f>IF(I5053="","",IF(J5053="IN","",IF(COUNTIF($A$2:A5053,A5053)=1,1,"")))</f>
        <v/>
      </c>
      <c r="E5053" s="1" t="str">
        <f>IF(I5053="","",IF(J5053="OUT","",IF(COUNTIF(B$2:$B5053,B5053)=1,1,"")))</f>
        <v/>
      </c>
      <c r="F5053" s="1" t="str">
        <f>IF(I5053="","",IF(J5053="IN","",IF(COUNTIF($B$2:B5053,B5053)=1,1,"")))</f>
        <v/>
      </c>
      <c r="G5053" s="1" t="str">
        <f>IF(I5053="","",COUNTIF($K$1:K5053,K5053))</f>
        <v/>
      </c>
      <c r="H5053" s="1" t="str">
        <f>IF(I5053="","",COUNTIF($G$2:G5053,1))</f>
        <v/>
      </c>
    </row>
    <row r="5054" spans="1:8" x14ac:dyDescent="0.2">
      <c r="A5054" s="1" t="str">
        <f t="shared" si="158"/>
        <v/>
      </c>
      <c r="B5054" s="1" t="str">
        <f t="shared" si="159"/>
        <v/>
      </c>
      <c r="C5054" s="1" t="str">
        <f>IF(I5054="","",IF(J5054="OUT","",IF(COUNTIF($A$2:A5054,A5054)=1,1,"")))</f>
        <v/>
      </c>
      <c r="D5054" s="1" t="str">
        <f>IF(I5054="","",IF(J5054="IN","",IF(COUNTIF($A$2:A5054,A5054)=1,1,"")))</f>
        <v/>
      </c>
      <c r="E5054" s="1" t="str">
        <f>IF(I5054="","",IF(J5054="OUT","",IF(COUNTIF(B$2:$B5054,B5054)=1,1,"")))</f>
        <v/>
      </c>
      <c r="F5054" s="1" t="str">
        <f>IF(I5054="","",IF(J5054="IN","",IF(COUNTIF($B$2:B5054,B5054)=1,1,"")))</f>
        <v/>
      </c>
      <c r="G5054" s="1" t="str">
        <f>IF(I5054="","",COUNTIF($K$1:K5054,K5054))</f>
        <v/>
      </c>
      <c r="H5054" s="1" t="str">
        <f>IF(I5054="","",COUNTIF($G$2:G5054,1))</f>
        <v/>
      </c>
    </row>
    <row r="5055" spans="1:8" x14ac:dyDescent="0.2">
      <c r="A5055" s="1" t="str">
        <f t="shared" si="158"/>
        <v/>
      </c>
      <c r="B5055" s="1" t="str">
        <f t="shared" si="159"/>
        <v/>
      </c>
      <c r="C5055" s="1" t="str">
        <f>IF(I5055="","",IF(J5055="OUT","",IF(COUNTIF($A$2:A5055,A5055)=1,1,"")))</f>
        <v/>
      </c>
      <c r="D5055" s="1" t="str">
        <f>IF(I5055="","",IF(J5055="IN","",IF(COUNTIF($A$2:A5055,A5055)=1,1,"")))</f>
        <v/>
      </c>
      <c r="E5055" s="1" t="str">
        <f>IF(I5055="","",IF(J5055="OUT","",IF(COUNTIF(B$2:$B5055,B5055)=1,1,"")))</f>
        <v/>
      </c>
      <c r="F5055" s="1" t="str">
        <f>IF(I5055="","",IF(J5055="IN","",IF(COUNTIF($B$2:B5055,B5055)=1,1,"")))</f>
        <v/>
      </c>
      <c r="G5055" s="1" t="str">
        <f>IF(I5055="","",COUNTIF($K$1:K5055,K5055))</f>
        <v/>
      </c>
      <c r="H5055" s="1" t="str">
        <f>IF(I5055="","",COUNTIF($G$2:G5055,1))</f>
        <v/>
      </c>
    </row>
    <row r="5056" spans="1:8" x14ac:dyDescent="0.2">
      <c r="A5056" s="1" t="str">
        <f t="shared" si="158"/>
        <v/>
      </c>
      <c r="B5056" s="1" t="str">
        <f t="shared" si="159"/>
        <v/>
      </c>
      <c r="C5056" s="1" t="str">
        <f>IF(I5056="","",IF(J5056="OUT","",IF(COUNTIF($A$2:A5056,A5056)=1,1,"")))</f>
        <v/>
      </c>
      <c r="D5056" s="1" t="str">
        <f>IF(I5056="","",IF(J5056="IN","",IF(COUNTIF($A$2:A5056,A5056)=1,1,"")))</f>
        <v/>
      </c>
      <c r="E5056" s="1" t="str">
        <f>IF(I5056="","",IF(J5056="OUT","",IF(COUNTIF(B$2:$B5056,B5056)=1,1,"")))</f>
        <v/>
      </c>
      <c r="F5056" s="1" t="str">
        <f>IF(I5056="","",IF(J5056="IN","",IF(COUNTIF($B$2:B5056,B5056)=1,1,"")))</f>
        <v/>
      </c>
      <c r="G5056" s="1" t="str">
        <f>IF(I5056="","",COUNTIF($K$1:K5056,K5056))</f>
        <v/>
      </c>
      <c r="H5056" s="1" t="str">
        <f>IF(I5056="","",COUNTIF($G$2:G5056,1))</f>
        <v/>
      </c>
    </row>
    <row r="5057" spans="1:8" x14ac:dyDescent="0.2">
      <c r="A5057" s="1" t="str">
        <f t="shared" si="158"/>
        <v/>
      </c>
      <c r="B5057" s="1" t="str">
        <f t="shared" si="159"/>
        <v/>
      </c>
      <c r="C5057" s="1" t="str">
        <f>IF(I5057="","",IF(J5057="OUT","",IF(COUNTIF($A$2:A5057,A5057)=1,1,"")))</f>
        <v/>
      </c>
      <c r="D5057" s="1" t="str">
        <f>IF(I5057="","",IF(J5057="IN","",IF(COUNTIF($A$2:A5057,A5057)=1,1,"")))</f>
        <v/>
      </c>
      <c r="E5057" s="1" t="str">
        <f>IF(I5057="","",IF(J5057="OUT","",IF(COUNTIF(B$2:$B5057,B5057)=1,1,"")))</f>
        <v/>
      </c>
      <c r="F5057" s="1" t="str">
        <f>IF(I5057="","",IF(J5057="IN","",IF(COUNTIF($B$2:B5057,B5057)=1,1,"")))</f>
        <v/>
      </c>
      <c r="G5057" s="1" t="str">
        <f>IF(I5057="","",COUNTIF($K$1:K5057,K5057))</f>
        <v/>
      </c>
      <c r="H5057" s="1" t="str">
        <f>IF(I5057="","",COUNTIF($G$2:G5057,1))</f>
        <v/>
      </c>
    </row>
    <row r="5058" spans="1:8" x14ac:dyDescent="0.2">
      <c r="A5058" s="1" t="str">
        <f t="shared" si="158"/>
        <v/>
      </c>
      <c r="B5058" s="1" t="str">
        <f t="shared" si="159"/>
        <v/>
      </c>
      <c r="C5058" s="1" t="str">
        <f>IF(I5058="","",IF(J5058="OUT","",IF(COUNTIF($A$2:A5058,A5058)=1,1,"")))</f>
        <v/>
      </c>
      <c r="D5058" s="1" t="str">
        <f>IF(I5058="","",IF(J5058="IN","",IF(COUNTIF($A$2:A5058,A5058)=1,1,"")))</f>
        <v/>
      </c>
      <c r="E5058" s="1" t="str">
        <f>IF(I5058="","",IF(J5058="OUT","",IF(COUNTIF(B$2:$B5058,B5058)=1,1,"")))</f>
        <v/>
      </c>
      <c r="F5058" s="1" t="str">
        <f>IF(I5058="","",IF(J5058="IN","",IF(COUNTIF($B$2:B5058,B5058)=1,1,"")))</f>
        <v/>
      </c>
      <c r="G5058" s="1" t="str">
        <f>IF(I5058="","",COUNTIF($K$1:K5058,K5058))</f>
        <v/>
      </c>
      <c r="H5058" s="1" t="str">
        <f>IF(I5058="","",COUNTIF($G$2:G5058,1))</f>
        <v/>
      </c>
    </row>
    <row r="5059" spans="1:8" x14ac:dyDescent="0.2">
      <c r="A5059" s="1" t="str">
        <f t="shared" si="158"/>
        <v/>
      </c>
      <c r="B5059" s="1" t="str">
        <f t="shared" si="159"/>
        <v/>
      </c>
      <c r="C5059" s="1" t="str">
        <f>IF(I5059="","",IF(J5059="OUT","",IF(COUNTIF($A$2:A5059,A5059)=1,1,"")))</f>
        <v/>
      </c>
      <c r="D5059" s="1" t="str">
        <f>IF(I5059="","",IF(J5059="IN","",IF(COUNTIF($A$2:A5059,A5059)=1,1,"")))</f>
        <v/>
      </c>
      <c r="E5059" s="1" t="str">
        <f>IF(I5059="","",IF(J5059="OUT","",IF(COUNTIF(B$2:$B5059,B5059)=1,1,"")))</f>
        <v/>
      </c>
      <c r="F5059" s="1" t="str">
        <f>IF(I5059="","",IF(J5059="IN","",IF(COUNTIF($B$2:B5059,B5059)=1,1,"")))</f>
        <v/>
      </c>
      <c r="G5059" s="1" t="str">
        <f>IF(I5059="","",COUNTIF($K$1:K5059,K5059))</f>
        <v/>
      </c>
      <c r="H5059" s="1" t="str">
        <f>IF(I5059="","",COUNTIF($G$2:G5059,1))</f>
        <v/>
      </c>
    </row>
    <row r="5060" spans="1:8" x14ac:dyDescent="0.2">
      <c r="A5060" s="1" t="str">
        <f t="shared" si="158"/>
        <v/>
      </c>
      <c r="B5060" s="1" t="str">
        <f t="shared" si="159"/>
        <v/>
      </c>
      <c r="C5060" s="1" t="str">
        <f>IF(I5060="","",IF(J5060="OUT","",IF(COUNTIF($A$2:A5060,A5060)=1,1,"")))</f>
        <v/>
      </c>
      <c r="D5060" s="1" t="str">
        <f>IF(I5060="","",IF(J5060="IN","",IF(COUNTIF($A$2:A5060,A5060)=1,1,"")))</f>
        <v/>
      </c>
      <c r="E5060" s="1" t="str">
        <f>IF(I5060="","",IF(J5060="OUT","",IF(COUNTIF(B$2:$B5060,B5060)=1,1,"")))</f>
        <v/>
      </c>
      <c r="F5060" s="1" t="str">
        <f>IF(I5060="","",IF(J5060="IN","",IF(COUNTIF($B$2:B5060,B5060)=1,1,"")))</f>
        <v/>
      </c>
      <c r="G5060" s="1" t="str">
        <f>IF(I5060="","",COUNTIF($K$1:K5060,K5060))</f>
        <v/>
      </c>
      <c r="H5060" s="1" t="str">
        <f>IF(I5060="","",COUNTIF($G$2:G5060,1))</f>
        <v/>
      </c>
    </row>
    <row r="5061" spans="1:8" x14ac:dyDescent="0.2">
      <c r="A5061" s="1" t="str">
        <f t="shared" si="158"/>
        <v/>
      </c>
      <c r="B5061" s="1" t="str">
        <f t="shared" si="159"/>
        <v/>
      </c>
      <c r="C5061" s="1" t="str">
        <f>IF(I5061="","",IF(J5061="OUT","",IF(COUNTIF($A$2:A5061,A5061)=1,1,"")))</f>
        <v/>
      </c>
      <c r="D5061" s="1" t="str">
        <f>IF(I5061="","",IF(J5061="IN","",IF(COUNTIF($A$2:A5061,A5061)=1,1,"")))</f>
        <v/>
      </c>
      <c r="E5061" s="1" t="str">
        <f>IF(I5061="","",IF(J5061="OUT","",IF(COUNTIF(B$2:$B5061,B5061)=1,1,"")))</f>
        <v/>
      </c>
      <c r="F5061" s="1" t="str">
        <f>IF(I5061="","",IF(J5061="IN","",IF(COUNTIF($B$2:B5061,B5061)=1,1,"")))</f>
        <v/>
      </c>
      <c r="G5061" s="1" t="str">
        <f>IF(I5061="","",COUNTIF($K$1:K5061,K5061))</f>
        <v/>
      </c>
      <c r="H5061" s="1" t="str">
        <f>IF(I5061="","",COUNTIF($G$2:G5061,1))</f>
        <v/>
      </c>
    </row>
    <row r="5062" spans="1:8" x14ac:dyDescent="0.2">
      <c r="A5062" s="1" t="str">
        <f t="shared" si="158"/>
        <v/>
      </c>
      <c r="B5062" s="1" t="str">
        <f t="shared" si="159"/>
        <v/>
      </c>
      <c r="C5062" s="1" t="str">
        <f>IF(I5062="","",IF(J5062="OUT","",IF(COUNTIF($A$2:A5062,A5062)=1,1,"")))</f>
        <v/>
      </c>
      <c r="D5062" s="1" t="str">
        <f>IF(I5062="","",IF(J5062="IN","",IF(COUNTIF($A$2:A5062,A5062)=1,1,"")))</f>
        <v/>
      </c>
      <c r="E5062" s="1" t="str">
        <f>IF(I5062="","",IF(J5062="OUT","",IF(COUNTIF(B$2:$B5062,B5062)=1,1,"")))</f>
        <v/>
      </c>
      <c r="F5062" s="1" t="str">
        <f>IF(I5062="","",IF(J5062="IN","",IF(COUNTIF($B$2:B5062,B5062)=1,1,"")))</f>
        <v/>
      </c>
      <c r="G5062" s="1" t="str">
        <f>IF(I5062="","",COUNTIF($K$1:K5062,K5062))</f>
        <v/>
      </c>
      <c r="H5062" s="1" t="str">
        <f>IF(I5062="","",COUNTIF($G$2:G5062,1))</f>
        <v/>
      </c>
    </row>
    <row r="5063" spans="1:8" x14ac:dyDescent="0.2">
      <c r="A5063" s="1" t="str">
        <f t="shared" si="158"/>
        <v/>
      </c>
      <c r="B5063" s="1" t="str">
        <f t="shared" si="159"/>
        <v/>
      </c>
      <c r="C5063" s="1" t="str">
        <f>IF(I5063="","",IF(J5063="OUT","",IF(COUNTIF($A$2:A5063,A5063)=1,1,"")))</f>
        <v/>
      </c>
      <c r="D5063" s="1" t="str">
        <f>IF(I5063="","",IF(J5063="IN","",IF(COUNTIF($A$2:A5063,A5063)=1,1,"")))</f>
        <v/>
      </c>
      <c r="E5063" s="1" t="str">
        <f>IF(I5063="","",IF(J5063="OUT","",IF(COUNTIF(B$2:$B5063,B5063)=1,1,"")))</f>
        <v/>
      </c>
      <c r="F5063" s="1" t="str">
        <f>IF(I5063="","",IF(J5063="IN","",IF(COUNTIF($B$2:B5063,B5063)=1,1,"")))</f>
        <v/>
      </c>
      <c r="G5063" s="1" t="str">
        <f>IF(I5063="","",COUNTIF($K$1:K5063,K5063))</f>
        <v/>
      </c>
      <c r="H5063" s="1" t="str">
        <f>IF(I5063="","",COUNTIF($G$2:G5063,1))</f>
        <v/>
      </c>
    </row>
    <row r="5064" spans="1:8" x14ac:dyDescent="0.2">
      <c r="A5064" s="1" t="str">
        <f t="shared" si="158"/>
        <v/>
      </c>
      <c r="B5064" s="1" t="str">
        <f t="shared" si="159"/>
        <v/>
      </c>
      <c r="C5064" s="1" t="str">
        <f>IF(I5064="","",IF(J5064="OUT","",IF(COUNTIF($A$2:A5064,A5064)=1,1,"")))</f>
        <v/>
      </c>
      <c r="D5064" s="1" t="str">
        <f>IF(I5064="","",IF(J5064="IN","",IF(COUNTIF($A$2:A5064,A5064)=1,1,"")))</f>
        <v/>
      </c>
      <c r="E5064" s="1" t="str">
        <f>IF(I5064="","",IF(J5064="OUT","",IF(COUNTIF(B$2:$B5064,B5064)=1,1,"")))</f>
        <v/>
      </c>
      <c r="F5064" s="1" t="str">
        <f>IF(I5064="","",IF(J5064="IN","",IF(COUNTIF($B$2:B5064,B5064)=1,1,"")))</f>
        <v/>
      </c>
      <c r="G5064" s="1" t="str">
        <f>IF(I5064="","",COUNTIF($K$1:K5064,K5064))</f>
        <v/>
      </c>
      <c r="H5064" s="1" t="str">
        <f>IF(I5064="","",COUNTIF($G$2:G5064,1))</f>
        <v/>
      </c>
    </row>
    <row r="5065" spans="1:8" x14ac:dyDescent="0.2">
      <c r="A5065" s="1" t="str">
        <f t="shared" si="158"/>
        <v/>
      </c>
      <c r="B5065" s="1" t="str">
        <f t="shared" si="159"/>
        <v/>
      </c>
      <c r="C5065" s="1" t="str">
        <f>IF(I5065="","",IF(J5065="OUT","",IF(COUNTIF($A$2:A5065,A5065)=1,1,"")))</f>
        <v/>
      </c>
      <c r="D5065" s="1" t="str">
        <f>IF(I5065="","",IF(J5065="IN","",IF(COUNTIF($A$2:A5065,A5065)=1,1,"")))</f>
        <v/>
      </c>
      <c r="E5065" s="1" t="str">
        <f>IF(I5065="","",IF(J5065="OUT","",IF(COUNTIF(B$2:$B5065,B5065)=1,1,"")))</f>
        <v/>
      </c>
      <c r="F5065" s="1" t="str">
        <f>IF(I5065="","",IF(J5065="IN","",IF(COUNTIF($B$2:B5065,B5065)=1,1,"")))</f>
        <v/>
      </c>
      <c r="G5065" s="1" t="str">
        <f>IF(I5065="","",COUNTIF($K$1:K5065,K5065))</f>
        <v/>
      </c>
      <c r="H5065" s="1" t="str">
        <f>IF(I5065="","",COUNTIF($G$2:G5065,1))</f>
        <v/>
      </c>
    </row>
    <row r="5066" spans="1:8" x14ac:dyDescent="0.2">
      <c r="A5066" s="1" t="str">
        <f t="shared" si="158"/>
        <v/>
      </c>
      <c r="B5066" s="1" t="str">
        <f t="shared" si="159"/>
        <v/>
      </c>
      <c r="C5066" s="1" t="str">
        <f>IF(I5066="","",IF(J5066="OUT","",IF(COUNTIF($A$2:A5066,A5066)=1,1,"")))</f>
        <v/>
      </c>
      <c r="D5066" s="1" t="str">
        <f>IF(I5066="","",IF(J5066="IN","",IF(COUNTIF($A$2:A5066,A5066)=1,1,"")))</f>
        <v/>
      </c>
      <c r="E5066" s="1" t="str">
        <f>IF(I5066="","",IF(J5066="OUT","",IF(COUNTIF(B$2:$B5066,B5066)=1,1,"")))</f>
        <v/>
      </c>
      <c r="F5066" s="1" t="str">
        <f>IF(I5066="","",IF(J5066="IN","",IF(COUNTIF($B$2:B5066,B5066)=1,1,"")))</f>
        <v/>
      </c>
      <c r="G5066" s="1" t="str">
        <f>IF(I5066="","",COUNTIF($K$1:K5066,K5066))</f>
        <v/>
      </c>
      <c r="H5066" s="1" t="str">
        <f>IF(I5066="","",COUNTIF($G$2:G5066,1))</f>
        <v/>
      </c>
    </row>
    <row r="5067" spans="1:8" x14ac:dyDescent="0.2">
      <c r="A5067" s="1" t="str">
        <f t="shared" si="158"/>
        <v/>
      </c>
      <c r="B5067" s="1" t="str">
        <f t="shared" si="159"/>
        <v/>
      </c>
      <c r="C5067" s="1" t="str">
        <f>IF(I5067="","",IF(J5067="OUT","",IF(COUNTIF($A$2:A5067,A5067)=1,1,"")))</f>
        <v/>
      </c>
      <c r="D5067" s="1" t="str">
        <f>IF(I5067="","",IF(J5067="IN","",IF(COUNTIF($A$2:A5067,A5067)=1,1,"")))</f>
        <v/>
      </c>
      <c r="E5067" s="1" t="str">
        <f>IF(I5067="","",IF(J5067="OUT","",IF(COUNTIF(B$2:$B5067,B5067)=1,1,"")))</f>
        <v/>
      </c>
      <c r="F5067" s="1" t="str">
        <f>IF(I5067="","",IF(J5067="IN","",IF(COUNTIF($B$2:B5067,B5067)=1,1,"")))</f>
        <v/>
      </c>
      <c r="G5067" s="1" t="str">
        <f>IF(I5067="","",COUNTIF($K$1:K5067,K5067))</f>
        <v/>
      </c>
      <c r="H5067" s="1" t="str">
        <f>IF(I5067="","",COUNTIF($G$2:G5067,1))</f>
        <v/>
      </c>
    </row>
    <row r="5068" spans="1:8" x14ac:dyDescent="0.2">
      <c r="A5068" s="1" t="str">
        <f t="shared" si="158"/>
        <v/>
      </c>
      <c r="B5068" s="1" t="str">
        <f t="shared" si="159"/>
        <v/>
      </c>
      <c r="C5068" s="1" t="str">
        <f>IF(I5068="","",IF(J5068="OUT","",IF(COUNTIF($A$2:A5068,A5068)=1,1,"")))</f>
        <v/>
      </c>
      <c r="D5068" s="1" t="str">
        <f>IF(I5068="","",IF(J5068="IN","",IF(COUNTIF($A$2:A5068,A5068)=1,1,"")))</f>
        <v/>
      </c>
      <c r="E5068" s="1" t="str">
        <f>IF(I5068="","",IF(J5068="OUT","",IF(COUNTIF(B$2:$B5068,B5068)=1,1,"")))</f>
        <v/>
      </c>
      <c r="F5068" s="1" t="str">
        <f>IF(I5068="","",IF(J5068="IN","",IF(COUNTIF($B$2:B5068,B5068)=1,1,"")))</f>
        <v/>
      </c>
      <c r="G5068" s="1" t="str">
        <f>IF(I5068="","",COUNTIF($K$1:K5068,K5068))</f>
        <v/>
      </c>
      <c r="H5068" s="1" t="str">
        <f>IF(I5068="","",COUNTIF($G$2:G5068,1))</f>
        <v/>
      </c>
    </row>
    <row r="5069" spans="1:8" x14ac:dyDescent="0.2">
      <c r="A5069" s="1" t="str">
        <f t="shared" si="158"/>
        <v/>
      </c>
      <c r="B5069" s="1" t="str">
        <f t="shared" si="159"/>
        <v/>
      </c>
      <c r="C5069" s="1" t="str">
        <f>IF(I5069="","",IF(J5069="OUT","",IF(COUNTIF($A$2:A5069,A5069)=1,1,"")))</f>
        <v/>
      </c>
      <c r="D5069" s="1" t="str">
        <f>IF(I5069="","",IF(J5069="IN","",IF(COUNTIF($A$2:A5069,A5069)=1,1,"")))</f>
        <v/>
      </c>
      <c r="E5069" s="1" t="str">
        <f>IF(I5069="","",IF(J5069="OUT","",IF(COUNTIF(B$2:$B5069,B5069)=1,1,"")))</f>
        <v/>
      </c>
      <c r="F5069" s="1" t="str">
        <f>IF(I5069="","",IF(J5069="IN","",IF(COUNTIF($B$2:B5069,B5069)=1,1,"")))</f>
        <v/>
      </c>
      <c r="G5069" s="1" t="str">
        <f>IF(I5069="","",COUNTIF($K$1:K5069,K5069))</f>
        <v/>
      </c>
      <c r="H5069" s="1" t="str">
        <f>IF(I5069="","",COUNTIF($G$2:G5069,1))</f>
        <v/>
      </c>
    </row>
    <row r="5070" spans="1:8" x14ac:dyDescent="0.2">
      <c r="A5070" s="1" t="str">
        <f t="shared" si="158"/>
        <v/>
      </c>
      <c r="B5070" s="1" t="str">
        <f t="shared" si="159"/>
        <v/>
      </c>
      <c r="C5070" s="1" t="str">
        <f>IF(I5070="","",IF(J5070="OUT","",IF(COUNTIF($A$2:A5070,A5070)=1,1,"")))</f>
        <v/>
      </c>
      <c r="D5070" s="1" t="str">
        <f>IF(I5070="","",IF(J5070="IN","",IF(COUNTIF($A$2:A5070,A5070)=1,1,"")))</f>
        <v/>
      </c>
      <c r="E5070" s="1" t="str">
        <f>IF(I5070="","",IF(J5070="OUT","",IF(COUNTIF(B$2:$B5070,B5070)=1,1,"")))</f>
        <v/>
      </c>
      <c r="F5070" s="1" t="str">
        <f>IF(I5070="","",IF(J5070="IN","",IF(COUNTIF($B$2:B5070,B5070)=1,1,"")))</f>
        <v/>
      </c>
      <c r="G5070" s="1" t="str">
        <f>IF(I5070="","",COUNTIF($K$1:K5070,K5070))</f>
        <v/>
      </c>
      <c r="H5070" s="1" t="str">
        <f>IF(I5070="","",COUNTIF($G$2:G5070,1))</f>
        <v/>
      </c>
    </row>
    <row r="5071" spans="1:8" x14ac:dyDescent="0.2">
      <c r="A5071" s="1" t="str">
        <f t="shared" si="158"/>
        <v/>
      </c>
      <c r="B5071" s="1" t="str">
        <f t="shared" si="159"/>
        <v/>
      </c>
      <c r="C5071" s="1" t="str">
        <f>IF(I5071="","",IF(J5071="OUT","",IF(COUNTIF($A$2:A5071,A5071)=1,1,"")))</f>
        <v/>
      </c>
      <c r="D5071" s="1" t="str">
        <f>IF(I5071="","",IF(J5071="IN","",IF(COUNTIF($A$2:A5071,A5071)=1,1,"")))</f>
        <v/>
      </c>
      <c r="E5071" s="1" t="str">
        <f>IF(I5071="","",IF(J5071="OUT","",IF(COUNTIF(B$2:$B5071,B5071)=1,1,"")))</f>
        <v/>
      </c>
      <c r="F5071" s="1" t="str">
        <f>IF(I5071="","",IF(J5071="IN","",IF(COUNTIF($B$2:B5071,B5071)=1,1,"")))</f>
        <v/>
      </c>
      <c r="G5071" s="1" t="str">
        <f>IF(I5071="","",COUNTIF($K$1:K5071,K5071))</f>
        <v/>
      </c>
      <c r="H5071" s="1" t="str">
        <f>IF(I5071="","",COUNTIF($G$2:G5071,1))</f>
        <v/>
      </c>
    </row>
    <row r="5072" spans="1:8" x14ac:dyDescent="0.2">
      <c r="A5072" s="1" t="str">
        <f t="shared" si="158"/>
        <v/>
      </c>
      <c r="B5072" s="1" t="str">
        <f t="shared" si="159"/>
        <v/>
      </c>
      <c r="C5072" s="1" t="str">
        <f>IF(I5072="","",IF(J5072="OUT","",IF(COUNTIF($A$2:A5072,A5072)=1,1,"")))</f>
        <v/>
      </c>
      <c r="D5072" s="1" t="str">
        <f>IF(I5072="","",IF(J5072="IN","",IF(COUNTIF($A$2:A5072,A5072)=1,1,"")))</f>
        <v/>
      </c>
      <c r="E5072" s="1" t="str">
        <f>IF(I5072="","",IF(J5072="OUT","",IF(COUNTIF(B$2:$B5072,B5072)=1,1,"")))</f>
        <v/>
      </c>
      <c r="F5072" s="1" t="str">
        <f>IF(I5072="","",IF(J5072="IN","",IF(COUNTIF($B$2:B5072,B5072)=1,1,"")))</f>
        <v/>
      </c>
      <c r="G5072" s="1" t="str">
        <f>IF(I5072="","",COUNTIF($K$1:K5072,K5072))</f>
        <v/>
      </c>
      <c r="H5072" s="1" t="str">
        <f>IF(I5072="","",COUNTIF($G$2:G5072,1))</f>
        <v/>
      </c>
    </row>
    <row r="5073" spans="1:8" x14ac:dyDescent="0.2">
      <c r="A5073" s="1" t="str">
        <f t="shared" si="158"/>
        <v/>
      </c>
      <c r="B5073" s="1" t="str">
        <f t="shared" si="159"/>
        <v/>
      </c>
      <c r="C5073" s="1" t="str">
        <f>IF(I5073="","",IF(J5073="OUT","",IF(COUNTIF($A$2:A5073,A5073)=1,1,"")))</f>
        <v/>
      </c>
      <c r="D5073" s="1" t="str">
        <f>IF(I5073="","",IF(J5073="IN","",IF(COUNTIF($A$2:A5073,A5073)=1,1,"")))</f>
        <v/>
      </c>
      <c r="E5073" s="1" t="str">
        <f>IF(I5073="","",IF(J5073="OUT","",IF(COUNTIF(B$2:$B5073,B5073)=1,1,"")))</f>
        <v/>
      </c>
      <c r="F5073" s="1" t="str">
        <f>IF(I5073="","",IF(J5073="IN","",IF(COUNTIF($B$2:B5073,B5073)=1,1,"")))</f>
        <v/>
      </c>
      <c r="G5073" s="1" t="str">
        <f>IF(I5073="","",COUNTIF($K$1:K5073,K5073))</f>
        <v/>
      </c>
      <c r="H5073" s="1" t="str">
        <f>IF(I5073="","",COUNTIF($G$2:G5073,1))</f>
        <v/>
      </c>
    </row>
    <row r="5074" spans="1:8" x14ac:dyDescent="0.2">
      <c r="A5074" s="1" t="str">
        <f t="shared" si="158"/>
        <v/>
      </c>
      <c r="B5074" s="1" t="str">
        <f t="shared" si="159"/>
        <v/>
      </c>
      <c r="C5074" s="1" t="str">
        <f>IF(I5074="","",IF(J5074="OUT","",IF(COUNTIF($A$2:A5074,A5074)=1,1,"")))</f>
        <v/>
      </c>
      <c r="D5074" s="1" t="str">
        <f>IF(I5074="","",IF(J5074="IN","",IF(COUNTIF($A$2:A5074,A5074)=1,1,"")))</f>
        <v/>
      </c>
      <c r="E5074" s="1" t="str">
        <f>IF(I5074="","",IF(J5074="OUT","",IF(COUNTIF(B$2:$B5074,B5074)=1,1,"")))</f>
        <v/>
      </c>
      <c r="F5074" s="1" t="str">
        <f>IF(I5074="","",IF(J5074="IN","",IF(COUNTIF($B$2:B5074,B5074)=1,1,"")))</f>
        <v/>
      </c>
      <c r="G5074" s="1" t="str">
        <f>IF(I5074="","",COUNTIF($K$1:K5074,K5074))</f>
        <v/>
      </c>
      <c r="H5074" s="1" t="str">
        <f>IF(I5074="","",COUNTIF($G$2:G5074,1))</f>
        <v/>
      </c>
    </row>
    <row r="5075" spans="1:8" x14ac:dyDescent="0.2">
      <c r="A5075" s="1" t="str">
        <f t="shared" si="158"/>
        <v/>
      </c>
      <c r="B5075" s="1" t="str">
        <f t="shared" si="159"/>
        <v/>
      </c>
      <c r="C5075" s="1" t="str">
        <f>IF(I5075="","",IF(J5075="OUT","",IF(COUNTIF($A$2:A5075,A5075)=1,1,"")))</f>
        <v/>
      </c>
      <c r="D5075" s="1" t="str">
        <f>IF(I5075="","",IF(J5075="IN","",IF(COUNTIF($A$2:A5075,A5075)=1,1,"")))</f>
        <v/>
      </c>
      <c r="E5075" s="1" t="str">
        <f>IF(I5075="","",IF(J5075="OUT","",IF(COUNTIF(B$2:$B5075,B5075)=1,1,"")))</f>
        <v/>
      </c>
      <c r="F5075" s="1" t="str">
        <f>IF(I5075="","",IF(J5075="IN","",IF(COUNTIF($B$2:B5075,B5075)=1,1,"")))</f>
        <v/>
      </c>
      <c r="G5075" s="1" t="str">
        <f>IF(I5075="","",COUNTIF($K$1:K5075,K5075))</f>
        <v/>
      </c>
      <c r="H5075" s="1" t="str">
        <f>IF(I5075="","",COUNTIF($G$2:G5075,1))</f>
        <v/>
      </c>
    </row>
    <row r="5076" spans="1:8" x14ac:dyDescent="0.2">
      <c r="A5076" s="1" t="str">
        <f t="shared" si="158"/>
        <v/>
      </c>
      <c r="B5076" s="1" t="str">
        <f t="shared" si="159"/>
        <v/>
      </c>
      <c r="C5076" s="1" t="str">
        <f>IF(I5076="","",IF(J5076="OUT","",IF(COUNTIF($A$2:A5076,A5076)=1,1,"")))</f>
        <v/>
      </c>
      <c r="D5076" s="1" t="str">
        <f>IF(I5076="","",IF(J5076="IN","",IF(COUNTIF($A$2:A5076,A5076)=1,1,"")))</f>
        <v/>
      </c>
      <c r="E5076" s="1" t="str">
        <f>IF(I5076="","",IF(J5076="OUT","",IF(COUNTIF(B$2:$B5076,B5076)=1,1,"")))</f>
        <v/>
      </c>
      <c r="F5076" s="1" t="str">
        <f>IF(I5076="","",IF(J5076="IN","",IF(COUNTIF($B$2:B5076,B5076)=1,1,"")))</f>
        <v/>
      </c>
      <c r="G5076" s="1" t="str">
        <f>IF(I5076="","",COUNTIF($K$1:K5076,K5076))</f>
        <v/>
      </c>
      <c r="H5076" s="1" t="str">
        <f>IF(I5076="","",COUNTIF($G$2:G5076,1))</f>
        <v/>
      </c>
    </row>
    <row r="5077" spans="1:8" x14ac:dyDescent="0.2">
      <c r="A5077" s="1" t="str">
        <f t="shared" si="158"/>
        <v/>
      </c>
      <c r="B5077" s="1" t="str">
        <f t="shared" si="159"/>
        <v/>
      </c>
      <c r="C5077" s="1" t="str">
        <f>IF(I5077="","",IF(J5077="OUT","",IF(COUNTIF($A$2:A5077,A5077)=1,1,"")))</f>
        <v/>
      </c>
      <c r="D5077" s="1" t="str">
        <f>IF(I5077="","",IF(J5077="IN","",IF(COUNTIF($A$2:A5077,A5077)=1,1,"")))</f>
        <v/>
      </c>
      <c r="E5077" s="1" t="str">
        <f>IF(I5077="","",IF(J5077="OUT","",IF(COUNTIF(B$2:$B5077,B5077)=1,1,"")))</f>
        <v/>
      </c>
      <c r="F5077" s="1" t="str">
        <f>IF(I5077="","",IF(J5077="IN","",IF(COUNTIF($B$2:B5077,B5077)=1,1,"")))</f>
        <v/>
      </c>
      <c r="G5077" s="1" t="str">
        <f>IF(I5077="","",COUNTIF($K$1:K5077,K5077))</f>
        <v/>
      </c>
      <c r="H5077" s="1" t="str">
        <f>IF(I5077="","",COUNTIF($G$2:G5077,1))</f>
        <v/>
      </c>
    </row>
    <row r="5078" spans="1:8" x14ac:dyDescent="0.2">
      <c r="A5078" s="1" t="str">
        <f t="shared" si="158"/>
        <v/>
      </c>
      <c r="B5078" s="1" t="str">
        <f t="shared" si="159"/>
        <v/>
      </c>
      <c r="C5078" s="1" t="str">
        <f>IF(I5078="","",IF(J5078="OUT","",IF(COUNTIF($A$2:A5078,A5078)=1,1,"")))</f>
        <v/>
      </c>
      <c r="D5078" s="1" t="str">
        <f>IF(I5078="","",IF(J5078="IN","",IF(COUNTIF($A$2:A5078,A5078)=1,1,"")))</f>
        <v/>
      </c>
      <c r="E5078" s="1" t="str">
        <f>IF(I5078="","",IF(J5078="OUT","",IF(COUNTIF(B$2:$B5078,B5078)=1,1,"")))</f>
        <v/>
      </c>
      <c r="F5078" s="1" t="str">
        <f>IF(I5078="","",IF(J5078="IN","",IF(COUNTIF($B$2:B5078,B5078)=1,1,"")))</f>
        <v/>
      </c>
      <c r="G5078" s="1" t="str">
        <f>IF(I5078="","",COUNTIF($K$1:K5078,K5078))</f>
        <v/>
      </c>
      <c r="H5078" s="1" t="str">
        <f>IF(I5078="","",COUNTIF($G$2:G5078,1))</f>
        <v/>
      </c>
    </row>
    <row r="5079" spans="1:8" x14ac:dyDescent="0.2">
      <c r="A5079" s="1" t="str">
        <f t="shared" si="158"/>
        <v/>
      </c>
      <c r="B5079" s="1" t="str">
        <f t="shared" si="159"/>
        <v/>
      </c>
      <c r="C5079" s="1" t="str">
        <f>IF(I5079="","",IF(J5079="OUT","",IF(COUNTIF($A$2:A5079,A5079)=1,1,"")))</f>
        <v/>
      </c>
      <c r="D5079" s="1" t="str">
        <f>IF(I5079="","",IF(J5079="IN","",IF(COUNTIF($A$2:A5079,A5079)=1,1,"")))</f>
        <v/>
      </c>
      <c r="E5079" s="1" t="str">
        <f>IF(I5079="","",IF(J5079="OUT","",IF(COUNTIF(B$2:$B5079,B5079)=1,1,"")))</f>
        <v/>
      </c>
      <c r="F5079" s="1" t="str">
        <f>IF(I5079="","",IF(J5079="IN","",IF(COUNTIF($B$2:B5079,B5079)=1,1,"")))</f>
        <v/>
      </c>
      <c r="G5079" s="1" t="str">
        <f>IF(I5079="","",COUNTIF($K$1:K5079,K5079))</f>
        <v/>
      </c>
      <c r="H5079" s="1" t="str">
        <f>IF(I5079="","",COUNTIF($G$2:G5079,1))</f>
        <v/>
      </c>
    </row>
    <row r="5080" spans="1:8" x14ac:dyDescent="0.2">
      <c r="A5080" s="1" t="str">
        <f t="shared" si="158"/>
        <v/>
      </c>
      <c r="B5080" s="1" t="str">
        <f t="shared" si="159"/>
        <v/>
      </c>
      <c r="C5080" s="1" t="str">
        <f>IF(I5080="","",IF(J5080="OUT","",IF(COUNTIF($A$2:A5080,A5080)=1,1,"")))</f>
        <v/>
      </c>
      <c r="D5080" s="1" t="str">
        <f>IF(I5080="","",IF(J5080="IN","",IF(COUNTIF($A$2:A5080,A5080)=1,1,"")))</f>
        <v/>
      </c>
      <c r="E5080" s="1" t="str">
        <f>IF(I5080="","",IF(J5080="OUT","",IF(COUNTIF(B$2:$B5080,B5080)=1,1,"")))</f>
        <v/>
      </c>
      <c r="F5080" s="1" t="str">
        <f>IF(I5080="","",IF(J5080="IN","",IF(COUNTIF($B$2:B5080,B5080)=1,1,"")))</f>
        <v/>
      </c>
      <c r="G5080" s="1" t="str">
        <f>IF(I5080="","",COUNTIF($K$1:K5080,K5080))</f>
        <v/>
      </c>
      <c r="H5080" s="1" t="str">
        <f>IF(I5080="","",COUNTIF($G$2:G5080,1))</f>
        <v/>
      </c>
    </row>
    <row r="5081" spans="1:8" x14ac:dyDescent="0.2">
      <c r="A5081" s="1" t="str">
        <f t="shared" si="158"/>
        <v/>
      </c>
      <c r="B5081" s="1" t="str">
        <f t="shared" si="159"/>
        <v/>
      </c>
      <c r="C5081" s="1" t="str">
        <f>IF(I5081="","",IF(J5081="OUT","",IF(COUNTIF($A$2:A5081,A5081)=1,1,"")))</f>
        <v/>
      </c>
      <c r="D5081" s="1" t="str">
        <f>IF(I5081="","",IF(J5081="IN","",IF(COUNTIF($A$2:A5081,A5081)=1,1,"")))</f>
        <v/>
      </c>
      <c r="E5081" s="1" t="str">
        <f>IF(I5081="","",IF(J5081="OUT","",IF(COUNTIF(B$2:$B5081,B5081)=1,1,"")))</f>
        <v/>
      </c>
      <c r="F5081" s="1" t="str">
        <f>IF(I5081="","",IF(J5081="IN","",IF(COUNTIF($B$2:B5081,B5081)=1,1,"")))</f>
        <v/>
      </c>
      <c r="G5081" s="1" t="str">
        <f>IF(I5081="","",COUNTIF($K$1:K5081,K5081))</f>
        <v/>
      </c>
      <c r="H5081" s="1" t="str">
        <f>IF(I5081="","",COUNTIF($G$2:G5081,1))</f>
        <v/>
      </c>
    </row>
    <row r="5082" spans="1:8" x14ac:dyDescent="0.2">
      <c r="A5082" s="1" t="str">
        <f t="shared" si="158"/>
        <v/>
      </c>
      <c r="B5082" s="1" t="str">
        <f t="shared" si="159"/>
        <v/>
      </c>
      <c r="C5082" s="1" t="str">
        <f>IF(I5082="","",IF(J5082="OUT","",IF(COUNTIF($A$2:A5082,A5082)=1,1,"")))</f>
        <v/>
      </c>
      <c r="D5082" s="1" t="str">
        <f>IF(I5082="","",IF(J5082="IN","",IF(COUNTIF($A$2:A5082,A5082)=1,1,"")))</f>
        <v/>
      </c>
      <c r="E5082" s="1" t="str">
        <f>IF(I5082="","",IF(J5082="OUT","",IF(COUNTIF(B$2:$B5082,B5082)=1,1,"")))</f>
        <v/>
      </c>
      <c r="F5082" s="1" t="str">
        <f>IF(I5082="","",IF(J5082="IN","",IF(COUNTIF($B$2:B5082,B5082)=1,1,"")))</f>
        <v/>
      </c>
      <c r="G5082" s="1" t="str">
        <f>IF(I5082="","",COUNTIF($K$1:K5082,K5082))</f>
        <v/>
      </c>
      <c r="H5082" s="1" t="str">
        <f>IF(I5082="","",COUNTIF($G$2:G5082,1))</f>
        <v/>
      </c>
    </row>
    <row r="5083" spans="1:8" x14ac:dyDescent="0.2">
      <c r="A5083" s="1" t="str">
        <f t="shared" si="158"/>
        <v/>
      </c>
      <c r="B5083" s="1" t="str">
        <f t="shared" si="159"/>
        <v/>
      </c>
      <c r="C5083" s="1" t="str">
        <f>IF(I5083="","",IF(J5083="OUT","",IF(COUNTIF($A$2:A5083,A5083)=1,1,"")))</f>
        <v/>
      </c>
      <c r="D5083" s="1" t="str">
        <f>IF(I5083="","",IF(J5083="IN","",IF(COUNTIF($A$2:A5083,A5083)=1,1,"")))</f>
        <v/>
      </c>
      <c r="E5083" s="1" t="str">
        <f>IF(I5083="","",IF(J5083="OUT","",IF(COUNTIF(B$2:$B5083,B5083)=1,1,"")))</f>
        <v/>
      </c>
      <c r="F5083" s="1" t="str">
        <f>IF(I5083="","",IF(J5083="IN","",IF(COUNTIF($B$2:B5083,B5083)=1,1,"")))</f>
        <v/>
      </c>
      <c r="G5083" s="1" t="str">
        <f>IF(I5083="","",COUNTIF($K$1:K5083,K5083))</f>
        <v/>
      </c>
      <c r="H5083" s="1" t="str">
        <f>IF(I5083="","",COUNTIF($G$2:G5083,1))</f>
        <v/>
      </c>
    </row>
    <row r="5084" spans="1:8" x14ac:dyDescent="0.2">
      <c r="A5084" s="1" t="str">
        <f t="shared" si="158"/>
        <v/>
      </c>
      <c r="B5084" s="1" t="str">
        <f t="shared" si="159"/>
        <v/>
      </c>
      <c r="C5084" s="1" t="str">
        <f>IF(I5084="","",IF(J5084="OUT","",IF(COUNTIF($A$2:A5084,A5084)=1,1,"")))</f>
        <v/>
      </c>
      <c r="D5084" s="1" t="str">
        <f>IF(I5084="","",IF(J5084="IN","",IF(COUNTIF($A$2:A5084,A5084)=1,1,"")))</f>
        <v/>
      </c>
      <c r="E5084" s="1" t="str">
        <f>IF(I5084="","",IF(J5084="OUT","",IF(COUNTIF(B$2:$B5084,B5084)=1,1,"")))</f>
        <v/>
      </c>
      <c r="F5084" s="1" t="str">
        <f>IF(I5084="","",IF(J5084="IN","",IF(COUNTIF($B$2:B5084,B5084)=1,1,"")))</f>
        <v/>
      </c>
      <c r="G5084" s="1" t="str">
        <f>IF(I5084="","",COUNTIF($K$1:K5084,K5084))</f>
        <v/>
      </c>
      <c r="H5084" s="1" t="str">
        <f>IF(I5084="","",COUNTIF($G$2:G5084,1))</f>
        <v/>
      </c>
    </row>
    <row r="5085" spans="1:8" x14ac:dyDescent="0.2">
      <c r="A5085" s="1" t="str">
        <f t="shared" si="158"/>
        <v/>
      </c>
      <c r="B5085" s="1" t="str">
        <f t="shared" si="159"/>
        <v/>
      </c>
      <c r="C5085" s="1" t="str">
        <f>IF(I5085="","",IF(J5085="OUT","",IF(COUNTIF($A$2:A5085,A5085)=1,1,"")))</f>
        <v/>
      </c>
      <c r="D5085" s="1" t="str">
        <f>IF(I5085="","",IF(J5085="IN","",IF(COUNTIF($A$2:A5085,A5085)=1,1,"")))</f>
        <v/>
      </c>
      <c r="E5085" s="1" t="str">
        <f>IF(I5085="","",IF(J5085="OUT","",IF(COUNTIF(B$2:$B5085,B5085)=1,1,"")))</f>
        <v/>
      </c>
      <c r="F5085" s="1" t="str">
        <f>IF(I5085="","",IF(J5085="IN","",IF(COUNTIF($B$2:B5085,B5085)=1,1,"")))</f>
        <v/>
      </c>
      <c r="G5085" s="1" t="str">
        <f>IF(I5085="","",COUNTIF($K$1:K5085,K5085))</f>
        <v/>
      </c>
      <c r="H5085" s="1" t="str">
        <f>IF(I5085="","",COUNTIF($G$2:G5085,1))</f>
        <v/>
      </c>
    </row>
    <row r="5086" spans="1:8" x14ac:dyDescent="0.2">
      <c r="A5086" s="1" t="str">
        <f t="shared" si="158"/>
        <v/>
      </c>
      <c r="B5086" s="1" t="str">
        <f t="shared" si="159"/>
        <v/>
      </c>
      <c r="C5086" s="1" t="str">
        <f>IF(I5086="","",IF(J5086="OUT","",IF(COUNTIF($A$2:A5086,A5086)=1,1,"")))</f>
        <v/>
      </c>
      <c r="D5086" s="1" t="str">
        <f>IF(I5086="","",IF(J5086="IN","",IF(COUNTIF($A$2:A5086,A5086)=1,1,"")))</f>
        <v/>
      </c>
      <c r="E5086" s="1" t="str">
        <f>IF(I5086="","",IF(J5086="OUT","",IF(COUNTIF(B$2:$B5086,B5086)=1,1,"")))</f>
        <v/>
      </c>
      <c r="F5086" s="1" t="str">
        <f>IF(I5086="","",IF(J5086="IN","",IF(COUNTIF($B$2:B5086,B5086)=1,1,"")))</f>
        <v/>
      </c>
      <c r="G5086" s="1" t="str">
        <f>IF(I5086="","",COUNTIF($K$1:K5086,K5086))</f>
        <v/>
      </c>
      <c r="H5086" s="1" t="str">
        <f>IF(I5086="","",COUNTIF($G$2:G5086,1))</f>
        <v/>
      </c>
    </row>
    <row r="5087" spans="1:8" x14ac:dyDescent="0.2">
      <c r="A5087" s="1" t="str">
        <f t="shared" si="158"/>
        <v/>
      </c>
      <c r="B5087" s="1" t="str">
        <f t="shared" si="159"/>
        <v/>
      </c>
      <c r="C5087" s="1" t="str">
        <f>IF(I5087="","",IF(J5087="OUT","",IF(COUNTIF($A$2:A5087,A5087)=1,1,"")))</f>
        <v/>
      </c>
      <c r="D5087" s="1" t="str">
        <f>IF(I5087="","",IF(J5087="IN","",IF(COUNTIF($A$2:A5087,A5087)=1,1,"")))</f>
        <v/>
      </c>
      <c r="E5087" s="1" t="str">
        <f>IF(I5087="","",IF(J5087="OUT","",IF(COUNTIF(B$2:$B5087,B5087)=1,1,"")))</f>
        <v/>
      </c>
      <c r="F5087" s="1" t="str">
        <f>IF(I5087="","",IF(J5087="IN","",IF(COUNTIF($B$2:B5087,B5087)=1,1,"")))</f>
        <v/>
      </c>
      <c r="G5087" s="1" t="str">
        <f>IF(I5087="","",COUNTIF($K$1:K5087,K5087))</f>
        <v/>
      </c>
      <c r="H5087" s="1" t="str">
        <f>IF(I5087="","",COUNTIF($G$2:G5087,1))</f>
        <v/>
      </c>
    </row>
    <row r="5088" spans="1:8" x14ac:dyDescent="0.2">
      <c r="A5088" s="1" t="str">
        <f t="shared" si="158"/>
        <v/>
      </c>
      <c r="B5088" s="1" t="str">
        <f t="shared" si="159"/>
        <v/>
      </c>
      <c r="C5088" s="1" t="str">
        <f>IF(I5088="","",IF(J5088="OUT","",IF(COUNTIF($A$2:A5088,A5088)=1,1,"")))</f>
        <v/>
      </c>
      <c r="D5088" s="1" t="str">
        <f>IF(I5088="","",IF(J5088="IN","",IF(COUNTIF($A$2:A5088,A5088)=1,1,"")))</f>
        <v/>
      </c>
      <c r="E5088" s="1" t="str">
        <f>IF(I5088="","",IF(J5088="OUT","",IF(COUNTIF(B$2:$B5088,B5088)=1,1,"")))</f>
        <v/>
      </c>
      <c r="F5088" s="1" t="str">
        <f>IF(I5088="","",IF(J5088="IN","",IF(COUNTIF($B$2:B5088,B5088)=1,1,"")))</f>
        <v/>
      </c>
      <c r="G5088" s="1" t="str">
        <f>IF(I5088="","",COUNTIF($K$1:K5088,K5088))</f>
        <v/>
      </c>
      <c r="H5088" s="1" t="str">
        <f>IF(I5088="","",COUNTIF($G$2:G5088,1))</f>
        <v/>
      </c>
    </row>
    <row r="5089" spans="1:8" x14ac:dyDescent="0.2">
      <c r="A5089" s="1" t="str">
        <f t="shared" si="158"/>
        <v/>
      </c>
      <c r="B5089" s="1" t="str">
        <f t="shared" si="159"/>
        <v/>
      </c>
      <c r="C5089" s="1" t="str">
        <f>IF(I5089="","",IF(J5089="OUT","",IF(COUNTIF($A$2:A5089,A5089)=1,1,"")))</f>
        <v/>
      </c>
      <c r="D5089" s="1" t="str">
        <f>IF(I5089="","",IF(J5089="IN","",IF(COUNTIF($A$2:A5089,A5089)=1,1,"")))</f>
        <v/>
      </c>
      <c r="E5089" s="1" t="str">
        <f>IF(I5089="","",IF(J5089="OUT","",IF(COUNTIF(B$2:$B5089,B5089)=1,1,"")))</f>
        <v/>
      </c>
      <c r="F5089" s="1" t="str">
        <f>IF(I5089="","",IF(J5089="IN","",IF(COUNTIF($B$2:B5089,B5089)=1,1,"")))</f>
        <v/>
      </c>
      <c r="G5089" s="1" t="str">
        <f>IF(I5089="","",COUNTIF($K$1:K5089,K5089))</f>
        <v/>
      </c>
      <c r="H5089" s="1" t="str">
        <f>IF(I5089="","",COUNTIF($G$2:G5089,1))</f>
        <v/>
      </c>
    </row>
    <row r="5090" spans="1:8" x14ac:dyDescent="0.2">
      <c r="A5090" s="1" t="str">
        <f t="shared" si="158"/>
        <v/>
      </c>
      <c r="B5090" s="1" t="str">
        <f t="shared" si="159"/>
        <v/>
      </c>
      <c r="C5090" s="1" t="str">
        <f>IF(I5090="","",IF(J5090="OUT","",IF(COUNTIF($A$2:A5090,A5090)=1,1,"")))</f>
        <v/>
      </c>
      <c r="D5090" s="1" t="str">
        <f>IF(I5090="","",IF(J5090="IN","",IF(COUNTIF($A$2:A5090,A5090)=1,1,"")))</f>
        <v/>
      </c>
      <c r="E5090" s="1" t="str">
        <f>IF(I5090="","",IF(J5090="OUT","",IF(COUNTIF(B$2:$B5090,B5090)=1,1,"")))</f>
        <v/>
      </c>
      <c r="F5090" s="1" t="str">
        <f>IF(I5090="","",IF(J5090="IN","",IF(COUNTIF($B$2:B5090,B5090)=1,1,"")))</f>
        <v/>
      </c>
      <c r="G5090" s="1" t="str">
        <f>IF(I5090="","",COUNTIF($K$1:K5090,K5090))</f>
        <v/>
      </c>
      <c r="H5090" s="1" t="str">
        <f>IF(I5090="","",COUNTIF($G$2:G5090,1))</f>
        <v/>
      </c>
    </row>
    <row r="5091" spans="1:8" x14ac:dyDescent="0.2">
      <c r="A5091" s="1" t="str">
        <f t="shared" si="158"/>
        <v/>
      </c>
      <c r="B5091" s="1" t="str">
        <f t="shared" si="159"/>
        <v/>
      </c>
      <c r="C5091" s="1" t="str">
        <f>IF(I5091="","",IF(J5091="OUT","",IF(COUNTIF($A$2:A5091,A5091)=1,1,"")))</f>
        <v/>
      </c>
      <c r="D5091" s="1" t="str">
        <f>IF(I5091="","",IF(J5091="IN","",IF(COUNTIF($A$2:A5091,A5091)=1,1,"")))</f>
        <v/>
      </c>
      <c r="E5091" s="1" t="str">
        <f>IF(I5091="","",IF(J5091="OUT","",IF(COUNTIF(B$2:$B5091,B5091)=1,1,"")))</f>
        <v/>
      </c>
      <c r="F5091" s="1" t="str">
        <f>IF(I5091="","",IF(J5091="IN","",IF(COUNTIF($B$2:B5091,B5091)=1,1,"")))</f>
        <v/>
      </c>
      <c r="G5091" s="1" t="str">
        <f>IF(I5091="","",COUNTIF($K$1:K5091,K5091))</f>
        <v/>
      </c>
      <c r="H5091" s="1" t="str">
        <f>IF(I5091="","",COUNTIF($G$2:G5091,1))</f>
        <v/>
      </c>
    </row>
    <row r="5092" spans="1:8" x14ac:dyDescent="0.2">
      <c r="A5092" s="1" t="str">
        <f t="shared" ref="A5092:A5155" si="160">IF(I5092="","",L5092&amp;"-"&amp;K5092&amp;"-"&amp;I5092&amp;"-"&amp;J5092)</f>
        <v/>
      </c>
      <c r="B5092" s="1" t="str">
        <f t="shared" ref="B5092:B5155" si="161">IF(I5092="","",L5092&amp;"-"&amp;K5092&amp;"-"&amp;J5092)</f>
        <v/>
      </c>
      <c r="C5092" s="1" t="str">
        <f>IF(I5092="","",IF(J5092="OUT","",IF(COUNTIF($A$2:A5092,A5092)=1,1,"")))</f>
        <v/>
      </c>
      <c r="D5092" s="1" t="str">
        <f>IF(I5092="","",IF(J5092="IN","",IF(COUNTIF($A$2:A5092,A5092)=1,1,"")))</f>
        <v/>
      </c>
      <c r="E5092" s="1" t="str">
        <f>IF(I5092="","",IF(J5092="OUT","",IF(COUNTIF(B$2:$B5092,B5092)=1,1,"")))</f>
        <v/>
      </c>
      <c r="F5092" s="1" t="str">
        <f>IF(I5092="","",IF(J5092="IN","",IF(COUNTIF($B$2:B5092,B5092)=1,1,"")))</f>
        <v/>
      </c>
      <c r="G5092" s="1" t="str">
        <f>IF(I5092="","",COUNTIF($K$1:K5092,K5092))</f>
        <v/>
      </c>
      <c r="H5092" s="1" t="str">
        <f>IF(I5092="","",COUNTIF($G$2:G5092,1))</f>
        <v/>
      </c>
    </row>
    <row r="5093" spans="1:8" x14ac:dyDescent="0.2">
      <c r="A5093" s="1" t="str">
        <f t="shared" si="160"/>
        <v/>
      </c>
      <c r="B5093" s="1" t="str">
        <f t="shared" si="161"/>
        <v/>
      </c>
      <c r="C5093" s="1" t="str">
        <f>IF(I5093="","",IF(J5093="OUT","",IF(COUNTIF($A$2:A5093,A5093)=1,1,"")))</f>
        <v/>
      </c>
      <c r="D5093" s="1" t="str">
        <f>IF(I5093="","",IF(J5093="IN","",IF(COUNTIF($A$2:A5093,A5093)=1,1,"")))</f>
        <v/>
      </c>
      <c r="E5093" s="1" t="str">
        <f>IF(I5093="","",IF(J5093="OUT","",IF(COUNTIF(B$2:$B5093,B5093)=1,1,"")))</f>
        <v/>
      </c>
      <c r="F5093" s="1" t="str">
        <f>IF(I5093="","",IF(J5093="IN","",IF(COUNTIF($B$2:B5093,B5093)=1,1,"")))</f>
        <v/>
      </c>
      <c r="G5093" s="1" t="str">
        <f>IF(I5093="","",COUNTIF($K$1:K5093,K5093))</f>
        <v/>
      </c>
      <c r="H5093" s="1" t="str">
        <f>IF(I5093="","",COUNTIF($G$2:G5093,1))</f>
        <v/>
      </c>
    </row>
    <row r="5094" spans="1:8" x14ac:dyDescent="0.2">
      <c r="A5094" s="1" t="str">
        <f t="shared" si="160"/>
        <v/>
      </c>
      <c r="B5094" s="1" t="str">
        <f t="shared" si="161"/>
        <v/>
      </c>
      <c r="C5094" s="1" t="str">
        <f>IF(I5094="","",IF(J5094="OUT","",IF(COUNTIF($A$2:A5094,A5094)=1,1,"")))</f>
        <v/>
      </c>
      <c r="D5094" s="1" t="str">
        <f>IF(I5094="","",IF(J5094="IN","",IF(COUNTIF($A$2:A5094,A5094)=1,1,"")))</f>
        <v/>
      </c>
      <c r="E5094" s="1" t="str">
        <f>IF(I5094="","",IF(J5094="OUT","",IF(COUNTIF(B$2:$B5094,B5094)=1,1,"")))</f>
        <v/>
      </c>
      <c r="F5094" s="1" t="str">
        <f>IF(I5094="","",IF(J5094="IN","",IF(COUNTIF($B$2:B5094,B5094)=1,1,"")))</f>
        <v/>
      </c>
      <c r="G5094" s="1" t="str">
        <f>IF(I5094="","",COUNTIF($K$1:K5094,K5094))</f>
        <v/>
      </c>
      <c r="H5094" s="1" t="str">
        <f>IF(I5094="","",COUNTIF($G$2:G5094,1))</f>
        <v/>
      </c>
    </row>
    <row r="5095" spans="1:8" x14ac:dyDescent="0.2">
      <c r="A5095" s="1" t="str">
        <f t="shared" si="160"/>
        <v/>
      </c>
      <c r="B5095" s="1" t="str">
        <f t="shared" si="161"/>
        <v/>
      </c>
      <c r="C5095" s="1" t="str">
        <f>IF(I5095="","",IF(J5095="OUT","",IF(COUNTIF($A$2:A5095,A5095)=1,1,"")))</f>
        <v/>
      </c>
      <c r="D5095" s="1" t="str">
        <f>IF(I5095="","",IF(J5095="IN","",IF(COUNTIF($A$2:A5095,A5095)=1,1,"")))</f>
        <v/>
      </c>
      <c r="E5095" s="1" t="str">
        <f>IF(I5095="","",IF(J5095="OUT","",IF(COUNTIF(B$2:$B5095,B5095)=1,1,"")))</f>
        <v/>
      </c>
      <c r="F5095" s="1" t="str">
        <f>IF(I5095="","",IF(J5095="IN","",IF(COUNTIF($B$2:B5095,B5095)=1,1,"")))</f>
        <v/>
      </c>
      <c r="G5095" s="1" t="str">
        <f>IF(I5095="","",COUNTIF($K$1:K5095,K5095))</f>
        <v/>
      </c>
      <c r="H5095" s="1" t="str">
        <f>IF(I5095="","",COUNTIF($G$2:G5095,1))</f>
        <v/>
      </c>
    </row>
    <row r="5096" spans="1:8" x14ac:dyDescent="0.2">
      <c r="A5096" s="1" t="str">
        <f t="shared" si="160"/>
        <v/>
      </c>
      <c r="B5096" s="1" t="str">
        <f t="shared" si="161"/>
        <v/>
      </c>
      <c r="C5096" s="1" t="str">
        <f>IF(I5096="","",IF(J5096="OUT","",IF(COUNTIF($A$2:A5096,A5096)=1,1,"")))</f>
        <v/>
      </c>
      <c r="D5096" s="1" t="str">
        <f>IF(I5096="","",IF(J5096="IN","",IF(COUNTIF($A$2:A5096,A5096)=1,1,"")))</f>
        <v/>
      </c>
      <c r="E5096" s="1" t="str">
        <f>IF(I5096="","",IF(J5096="OUT","",IF(COUNTIF(B$2:$B5096,B5096)=1,1,"")))</f>
        <v/>
      </c>
      <c r="F5096" s="1" t="str">
        <f>IF(I5096="","",IF(J5096="IN","",IF(COUNTIF($B$2:B5096,B5096)=1,1,"")))</f>
        <v/>
      </c>
      <c r="G5096" s="1" t="str">
        <f>IF(I5096="","",COUNTIF($K$1:K5096,K5096))</f>
        <v/>
      </c>
      <c r="H5096" s="1" t="str">
        <f>IF(I5096="","",COUNTIF($G$2:G5096,1))</f>
        <v/>
      </c>
    </row>
    <row r="5097" spans="1:8" x14ac:dyDescent="0.2">
      <c r="A5097" s="1" t="str">
        <f t="shared" si="160"/>
        <v/>
      </c>
      <c r="B5097" s="1" t="str">
        <f t="shared" si="161"/>
        <v/>
      </c>
      <c r="C5097" s="1" t="str">
        <f>IF(I5097="","",IF(J5097="OUT","",IF(COUNTIF($A$2:A5097,A5097)=1,1,"")))</f>
        <v/>
      </c>
      <c r="D5097" s="1" t="str">
        <f>IF(I5097="","",IF(J5097="IN","",IF(COUNTIF($A$2:A5097,A5097)=1,1,"")))</f>
        <v/>
      </c>
      <c r="E5097" s="1" t="str">
        <f>IF(I5097="","",IF(J5097="OUT","",IF(COUNTIF(B$2:$B5097,B5097)=1,1,"")))</f>
        <v/>
      </c>
      <c r="F5097" s="1" t="str">
        <f>IF(I5097="","",IF(J5097="IN","",IF(COUNTIF($B$2:B5097,B5097)=1,1,"")))</f>
        <v/>
      </c>
      <c r="G5097" s="1" t="str">
        <f>IF(I5097="","",COUNTIF($K$1:K5097,K5097))</f>
        <v/>
      </c>
      <c r="H5097" s="1" t="str">
        <f>IF(I5097="","",COUNTIF($G$2:G5097,1))</f>
        <v/>
      </c>
    </row>
    <row r="5098" spans="1:8" x14ac:dyDescent="0.2">
      <c r="A5098" s="1" t="str">
        <f t="shared" si="160"/>
        <v/>
      </c>
      <c r="B5098" s="1" t="str">
        <f t="shared" si="161"/>
        <v/>
      </c>
      <c r="C5098" s="1" t="str">
        <f>IF(I5098="","",IF(J5098="OUT","",IF(COUNTIF($A$2:A5098,A5098)=1,1,"")))</f>
        <v/>
      </c>
      <c r="D5098" s="1" t="str">
        <f>IF(I5098="","",IF(J5098="IN","",IF(COUNTIF($A$2:A5098,A5098)=1,1,"")))</f>
        <v/>
      </c>
      <c r="E5098" s="1" t="str">
        <f>IF(I5098="","",IF(J5098="OUT","",IF(COUNTIF(B$2:$B5098,B5098)=1,1,"")))</f>
        <v/>
      </c>
      <c r="F5098" s="1" t="str">
        <f>IF(I5098="","",IF(J5098="IN","",IF(COUNTIF($B$2:B5098,B5098)=1,1,"")))</f>
        <v/>
      </c>
      <c r="G5098" s="1" t="str">
        <f>IF(I5098="","",COUNTIF($K$1:K5098,K5098))</f>
        <v/>
      </c>
      <c r="H5098" s="1" t="str">
        <f>IF(I5098="","",COUNTIF($G$2:G5098,1))</f>
        <v/>
      </c>
    </row>
    <row r="5099" spans="1:8" x14ac:dyDescent="0.2">
      <c r="A5099" s="1" t="str">
        <f t="shared" si="160"/>
        <v/>
      </c>
      <c r="B5099" s="1" t="str">
        <f t="shared" si="161"/>
        <v/>
      </c>
      <c r="C5099" s="1" t="str">
        <f>IF(I5099="","",IF(J5099="OUT","",IF(COUNTIF($A$2:A5099,A5099)=1,1,"")))</f>
        <v/>
      </c>
      <c r="D5099" s="1" t="str">
        <f>IF(I5099="","",IF(J5099="IN","",IF(COUNTIF($A$2:A5099,A5099)=1,1,"")))</f>
        <v/>
      </c>
      <c r="E5099" s="1" t="str">
        <f>IF(I5099="","",IF(J5099="OUT","",IF(COUNTIF(B$2:$B5099,B5099)=1,1,"")))</f>
        <v/>
      </c>
      <c r="F5099" s="1" t="str">
        <f>IF(I5099="","",IF(J5099="IN","",IF(COUNTIF($B$2:B5099,B5099)=1,1,"")))</f>
        <v/>
      </c>
      <c r="G5099" s="1" t="str">
        <f>IF(I5099="","",COUNTIF($K$1:K5099,K5099))</f>
        <v/>
      </c>
      <c r="H5099" s="1" t="str">
        <f>IF(I5099="","",COUNTIF($G$2:G5099,1))</f>
        <v/>
      </c>
    </row>
    <row r="5100" spans="1:8" x14ac:dyDescent="0.2">
      <c r="A5100" s="1" t="str">
        <f t="shared" si="160"/>
        <v/>
      </c>
      <c r="B5100" s="1" t="str">
        <f t="shared" si="161"/>
        <v/>
      </c>
      <c r="C5100" s="1" t="str">
        <f>IF(I5100="","",IF(J5100="OUT","",IF(COUNTIF($A$2:A5100,A5100)=1,1,"")))</f>
        <v/>
      </c>
      <c r="D5100" s="1" t="str">
        <f>IF(I5100="","",IF(J5100="IN","",IF(COUNTIF($A$2:A5100,A5100)=1,1,"")))</f>
        <v/>
      </c>
      <c r="E5100" s="1" t="str">
        <f>IF(I5100="","",IF(J5100="OUT","",IF(COUNTIF(B$2:$B5100,B5100)=1,1,"")))</f>
        <v/>
      </c>
      <c r="F5100" s="1" t="str">
        <f>IF(I5100="","",IF(J5100="IN","",IF(COUNTIF($B$2:B5100,B5100)=1,1,"")))</f>
        <v/>
      </c>
      <c r="G5100" s="1" t="str">
        <f>IF(I5100="","",COUNTIF($K$1:K5100,K5100))</f>
        <v/>
      </c>
      <c r="H5100" s="1" t="str">
        <f>IF(I5100="","",COUNTIF($G$2:G5100,1))</f>
        <v/>
      </c>
    </row>
    <row r="5101" spans="1:8" x14ac:dyDescent="0.2">
      <c r="A5101" s="1" t="str">
        <f t="shared" si="160"/>
        <v/>
      </c>
      <c r="B5101" s="1" t="str">
        <f t="shared" si="161"/>
        <v/>
      </c>
      <c r="C5101" s="1" t="str">
        <f>IF(I5101="","",IF(J5101="OUT","",IF(COUNTIF($A$2:A5101,A5101)=1,1,"")))</f>
        <v/>
      </c>
      <c r="D5101" s="1" t="str">
        <f>IF(I5101="","",IF(J5101="IN","",IF(COUNTIF($A$2:A5101,A5101)=1,1,"")))</f>
        <v/>
      </c>
      <c r="E5101" s="1" t="str">
        <f>IF(I5101="","",IF(J5101="OUT","",IF(COUNTIF(B$2:$B5101,B5101)=1,1,"")))</f>
        <v/>
      </c>
      <c r="F5101" s="1" t="str">
        <f>IF(I5101="","",IF(J5101="IN","",IF(COUNTIF($B$2:B5101,B5101)=1,1,"")))</f>
        <v/>
      </c>
      <c r="G5101" s="1" t="str">
        <f>IF(I5101="","",COUNTIF($K$1:K5101,K5101))</f>
        <v/>
      </c>
      <c r="H5101" s="1" t="str">
        <f>IF(I5101="","",COUNTIF($G$2:G5101,1))</f>
        <v/>
      </c>
    </row>
    <row r="5102" spans="1:8" x14ac:dyDescent="0.2">
      <c r="A5102" s="1" t="str">
        <f t="shared" si="160"/>
        <v/>
      </c>
      <c r="B5102" s="1" t="str">
        <f t="shared" si="161"/>
        <v/>
      </c>
      <c r="C5102" s="1" t="str">
        <f>IF(I5102="","",IF(J5102="OUT","",IF(COUNTIF($A$2:A5102,A5102)=1,1,"")))</f>
        <v/>
      </c>
      <c r="D5102" s="1" t="str">
        <f>IF(I5102="","",IF(J5102="IN","",IF(COUNTIF($A$2:A5102,A5102)=1,1,"")))</f>
        <v/>
      </c>
      <c r="E5102" s="1" t="str">
        <f>IF(I5102="","",IF(J5102="OUT","",IF(COUNTIF(B$2:$B5102,B5102)=1,1,"")))</f>
        <v/>
      </c>
      <c r="F5102" s="1" t="str">
        <f>IF(I5102="","",IF(J5102="IN","",IF(COUNTIF($B$2:B5102,B5102)=1,1,"")))</f>
        <v/>
      </c>
      <c r="G5102" s="1" t="str">
        <f>IF(I5102="","",COUNTIF($K$1:K5102,K5102))</f>
        <v/>
      </c>
      <c r="H5102" s="1" t="str">
        <f>IF(I5102="","",COUNTIF($G$2:G5102,1))</f>
        <v/>
      </c>
    </row>
    <row r="5103" spans="1:8" x14ac:dyDescent="0.2">
      <c r="A5103" s="1" t="str">
        <f t="shared" si="160"/>
        <v/>
      </c>
      <c r="B5103" s="1" t="str">
        <f t="shared" si="161"/>
        <v/>
      </c>
      <c r="C5103" s="1" t="str">
        <f>IF(I5103="","",IF(J5103="OUT","",IF(COUNTIF($A$2:A5103,A5103)=1,1,"")))</f>
        <v/>
      </c>
      <c r="D5103" s="1" t="str">
        <f>IF(I5103="","",IF(J5103="IN","",IF(COUNTIF($A$2:A5103,A5103)=1,1,"")))</f>
        <v/>
      </c>
      <c r="E5103" s="1" t="str">
        <f>IF(I5103="","",IF(J5103="OUT","",IF(COUNTIF(B$2:$B5103,B5103)=1,1,"")))</f>
        <v/>
      </c>
      <c r="F5103" s="1" t="str">
        <f>IF(I5103="","",IF(J5103="IN","",IF(COUNTIF($B$2:B5103,B5103)=1,1,"")))</f>
        <v/>
      </c>
      <c r="G5103" s="1" t="str">
        <f>IF(I5103="","",COUNTIF($K$1:K5103,K5103))</f>
        <v/>
      </c>
      <c r="H5103" s="1" t="str">
        <f>IF(I5103="","",COUNTIF($G$2:G5103,1))</f>
        <v/>
      </c>
    </row>
    <row r="5104" spans="1:8" x14ac:dyDescent="0.2">
      <c r="A5104" s="1" t="str">
        <f t="shared" si="160"/>
        <v/>
      </c>
      <c r="B5104" s="1" t="str">
        <f t="shared" si="161"/>
        <v/>
      </c>
      <c r="C5104" s="1" t="str">
        <f>IF(I5104="","",IF(J5104="OUT","",IF(COUNTIF($A$2:A5104,A5104)=1,1,"")))</f>
        <v/>
      </c>
      <c r="D5104" s="1" t="str">
        <f>IF(I5104="","",IF(J5104="IN","",IF(COUNTIF($A$2:A5104,A5104)=1,1,"")))</f>
        <v/>
      </c>
      <c r="E5104" s="1" t="str">
        <f>IF(I5104="","",IF(J5104="OUT","",IF(COUNTIF(B$2:$B5104,B5104)=1,1,"")))</f>
        <v/>
      </c>
      <c r="F5104" s="1" t="str">
        <f>IF(I5104="","",IF(J5104="IN","",IF(COUNTIF($B$2:B5104,B5104)=1,1,"")))</f>
        <v/>
      </c>
      <c r="G5104" s="1" t="str">
        <f>IF(I5104="","",COUNTIF($K$1:K5104,K5104))</f>
        <v/>
      </c>
      <c r="H5104" s="1" t="str">
        <f>IF(I5104="","",COUNTIF($G$2:G5104,1))</f>
        <v/>
      </c>
    </row>
    <row r="5105" spans="1:8" x14ac:dyDescent="0.2">
      <c r="A5105" s="1" t="str">
        <f t="shared" si="160"/>
        <v/>
      </c>
      <c r="B5105" s="1" t="str">
        <f t="shared" si="161"/>
        <v/>
      </c>
      <c r="C5105" s="1" t="str">
        <f>IF(I5105="","",IF(J5105="OUT","",IF(COUNTIF($A$2:A5105,A5105)=1,1,"")))</f>
        <v/>
      </c>
      <c r="D5105" s="1" t="str">
        <f>IF(I5105="","",IF(J5105="IN","",IF(COUNTIF($A$2:A5105,A5105)=1,1,"")))</f>
        <v/>
      </c>
      <c r="E5105" s="1" t="str">
        <f>IF(I5105="","",IF(J5105="OUT","",IF(COUNTIF(B$2:$B5105,B5105)=1,1,"")))</f>
        <v/>
      </c>
      <c r="F5105" s="1" t="str">
        <f>IF(I5105="","",IF(J5105="IN","",IF(COUNTIF($B$2:B5105,B5105)=1,1,"")))</f>
        <v/>
      </c>
      <c r="G5105" s="1" t="str">
        <f>IF(I5105="","",COUNTIF($K$1:K5105,K5105))</f>
        <v/>
      </c>
      <c r="H5105" s="1" t="str">
        <f>IF(I5105="","",COUNTIF($G$2:G5105,1))</f>
        <v/>
      </c>
    </row>
    <row r="5106" spans="1:8" x14ac:dyDescent="0.2">
      <c r="A5106" s="1" t="str">
        <f t="shared" si="160"/>
        <v/>
      </c>
      <c r="B5106" s="1" t="str">
        <f t="shared" si="161"/>
        <v/>
      </c>
      <c r="C5106" s="1" t="str">
        <f>IF(I5106="","",IF(J5106="OUT","",IF(COUNTIF($A$2:A5106,A5106)=1,1,"")))</f>
        <v/>
      </c>
      <c r="D5106" s="1" t="str">
        <f>IF(I5106="","",IF(J5106="IN","",IF(COUNTIF($A$2:A5106,A5106)=1,1,"")))</f>
        <v/>
      </c>
      <c r="E5106" s="1" t="str">
        <f>IF(I5106="","",IF(J5106="OUT","",IF(COUNTIF(B$2:$B5106,B5106)=1,1,"")))</f>
        <v/>
      </c>
      <c r="F5106" s="1" t="str">
        <f>IF(I5106="","",IF(J5106="IN","",IF(COUNTIF($B$2:B5106,B5106)=1,1,"")))</f>
        <v/>
      </c>
      <c r="G5106" s="1" t="str">
        <f>IF(I5106="","",COUNTIF($K$1:K5106,K5106))</f>
        <v/>
      </c>
      <c r="H5106" s="1" t="str">
        <f>IF(I5106="","",COUNTIF($G$2:G5106,1))</f>
        <v/>
      </c>
    </row>
    <row r="5107" spans="1:8" x14ac:dyDescent="0.2">
      <c r="A5107" s="1" t="str">
        <f t="shared" si="160"/>
        <v/>
      </c>
      <c r="B5107" s="1" t="str">
        <f t="shared" si="161"/>
        <v/>
      </c>
      <c r="C5107" s="1" t="str">
        <f>IF(I5107="","",IF(J5107="OUT","",IF(COUNTIF($A$2:A5107,A5107)=1,1,"")))</f>
        <v/>
      </c>
      <c r="D5107" s="1" t="str">
        <f>IF(I5107="","",IF(J5107="IN","",IF(COUNTIF($A$2:A5107,A5107)=1,1,"")))</f>
        <v/>
      </c>
      <c r="E5107" s="1" t="str">
        <f>IF(I5107="","",IF(J5107="OUT","",IF(COUNTIF(B$2:$B5107,B5107)=1,1,"")))</f>
        <v/>
      </c>
      <c r="F5107" s="1" t="str">
        <f>IF(I5107="","",IF(J5107="IN","",IF(COUNTIF($B$2:B5107,B5107)=1,1,"")))</f>
        <v/>
      </c>
      <c r="G5107" s="1" t="str">
        <f>IF(I5107="","",COUNTIF($K$1:K5107,K5107))</f>
        <v/>
      </c>
      <c r="H5107" s="1" t="str">
        <f>IF(I5107="","",COUNTIF($G$2:G5107,1))</f>
        <v/>
      </c>
    </row>
    <row r="5108" spans="1:8" x14ac:dyDescent="0.2">
      <c r="A5108" s="1" t="str">
        <f t="shared" si="160"/>
        <v/>
      </c>
      <c r="B5108" s="1" t="str">
        <f t="shared" si="161"/>
        <v/>
      </c>
      <c r="C5108" s="1" t="str">
        <f>IF(I5108="","",IF(J5108="OUT","",IF(COUNTIF($A$2:A5108,A5108)=1,1,"")))</f>
        <v/>
      </c>
      <c r="D5108" s="1" t="str">
        <f>IF(I5108="","",IF(J5108="IN","",IF(COUNTIF($A$2:A5108,A5108)=1,1,"")))</f>
        <v/>
      </c>
      <c r="E5108" s="1" t="str">
        <f>IF(I5108="","",IF(J5108="OUT","",IF(COUNTIF(B$2:$B5108,B5108)=1,1,"")))</f>
        <v/>
      </c>
      <c r="F5108" s="1" t="str">
        <f>IF(I5108="","",IF(J5108="IN","",IF(COUNTIF($B$2:B5108,B5108)=1,1,"")))</f>
        <v/>
      </c>
      <c r="G5108" s="1" t="str">
        <f>IF(I5108="","",COUNTIF($K$1:K5108,K5108))</f>
        <v/>
      </c>
      <c r="H5108" s="1" t="str">
        <f>IF(I5108="","",COUNTIF($G$2:G5108,1))</f>
        <v/>
      </c>
    </row>
    <row r="5109" spans="1:8" x14ac:dyDescent="0.2">
      <c r="A5109" s="1" t="str">
        <f t="shared" si="160"/>
        <v/>
      </c>
      <c r="B5109" s="1" t="str">
        <f t="shared" si="161"/>
        <v/>
      </c>
      <c r="C5109" s="1" t="str">
        <f>IF(I5109="","",IF(J5109="OUT","",IF(COUNTIF($A$2:A5109,A5109)=1,1,"")))</f>
        <v/>
      </c>
      <c r="D5109" s="1" t="str">
        <f>IF(I5109="","",IF(J5109="IN","",IF(COUNTIF($A$2:A5109,A5109)=1,1,"")))</f>
        <v/>
      </c>
      <c r="E5109" s="1" t="str">
        <f>IF(I5109="","",IF(J5109="OUT","",IF(COUNTIF(B$2:$B5109,B5109)=1,1,"")))</f>
        <v/>
      </c>
      <c r="F5109" s="1" t="str">
        <f>IF(I5109="","",IF(J5109="IN","",IF(COUNTIF($B$2:B5109,B5109)=1,1,"")))</f>
        <v/>
      </c>
      <c r="G5109" s="1" t="str">
        <f>IF(I5109="","",COUNTIF($K$1:K5109,K5109))</f>
        <v/>
      </c>
      <c r="H5109" s="1" t="str">
        <f>IF(I5109="","",COUNTIF($G$2:G5109,1))</f>
        <v/>
      </c>
    </row>
    <row r="5110" spans="1:8" x14ac:dyDescent="0.2">
      <c r="A5110" s="1" t="str">
        <f t="shared" si="160"/>
        <v/>
      </c>
      <c r="B5110" s="1" t="str">
        <f t="shared" si="161"/>
        <v/>
      </c>
      <c r="C5110" s="1" t="str">
        <f>IF(I5110="","",IF(J5110="OUT","",IF(COUNTIF($A$2:A5110,A5110)=1,1,"")))</f>
        <v/>
      </c>
      <c r="D5110" s="1" t="str">
        <f>IF(I5110="","",IF(J5110="IN","",IF(COUNTIF($A$2:A5110,A5110)=1,1,"")))</f>
        <v/>
      </c>
      <c r="E5110" s="1" t="str">
        <f>IF(I5110="","",IF(J5110="OUT","",IF(COUNTIF(B$2:$B5110,B5110)=1,1,"")))</f>
        <v/>
      </c>
      <c r="F5110" s="1" t="str">
        <f>IF(I5110="","",IF(J5110="IN","",IF(COUNTIF($B$2:B5110,B5110)=1,1,"")))</f>
        <v/>
      </c>
      <c r="G5110" s="1" t="str">
        <f>IF(I5110="","",COUNTIF($K$1:K5110,K5110))</f>
        <v/>
      </c>
      <c r="H5110" s="1" t="str">
        <f>IF(I5110="","",COUNTIF($G$2:G5110,1))</f>
        <v/>
      </c>
    </row>
    <row r="5111" spans="1:8" x14ac:dyDescent="0.2">
      <c r="A5111" s="1" t="str">
        <f t="shared" si="160"/>
        <v/>
      </c>
      <c r="B5111" s="1" t="str">
        <f t="shared" si="161"/>
        <v/>
      </c>
      <c r="C5111" s="1" t="str">
        <f>IF(I5111="","",IF(J5111="OUT","",IF(COUNTIF($A$2:A5111,A5111)=1,1,"")))</f>
        <v/>
      </c>
      <c r="D5111" s="1" t="str">
        <f>IF(I5111="","",IF(J5111="IN","",IF(COUNTIF($A$2:A5111,A5111)=1,1,"")))</f>
        <v/>
      </c>
      <c r="E5111" s="1" t="str">
        <f>IF(I5111="","",IF(J5111="OUT","",IF(COUNTIF(B$2:$B5111,B5111)=1,1,"")))</f>
        <v/>
      </c>
      <c r="F5111" s="1" t="str">
        <f>IF(I5111="","",IF(J5111="IN","",IF(COUNTIF($B$2:B5111,B5111)=1,1,"")))</f>
        <v/>
      </c>
      <c r="G5111" s="1" t="str">
        <f>IF(I5111="","",COUNTIF($K$1:K5111,K5111))</f>
        <v/>
      </c>
      <c r="H5111" s="1" t="str">
        <f>IF(I5111="","",COUNTIF($G$2:G5111,1))</f>
        <v/>
      </c>
    </row>
    <row r="5112" spans="1:8" x14ac:dyDescent="0.2">
      <c r="A5112" s="1" t="str">
        <f t="shared" si="160"/>
        <v/>
      </c>
      <c r="B5112" s="1" t="str">
        <f t="shared" si="161"/>
        <v/>
      </c>
      <c r="C5112" s="1" t="str">
        <f>IF(I5112="","",IF(J5112="OUT","",IF(COUNTIF($A$2:A5112,A5112)=1,1,"")))</f>
        <v/>
      </c>
      <c r="D5112" s="1" t="str">
        <f>IF(I5112="","",IF(J5112="IN","",IF(COUNTIF($A$2:A5112,A5112)=1,1,"")))</f>
        <v/>
      </c>
      <c r="E5112" s="1" t="str">
        <f>IF(I5112="","",IF(J5112="OUT","",IF(COUNTIF(B$2:$B5112,B5112)=1,1,"")))</f>
        <v/>
      </c>
      <c r="F5112" s="1" t="str">
        <f>IF(I5112="","",IF(J5112="IN","",IF(COUNTIF($B$2:B5112,B5112)=1,1,"")))</f>
        <v/>
      </c>
      <c r="G5112" s="1" t="str">
        <f>IF(I5112="","",COUNTIF($K$1:K5112,K5112))</f>
        <v/>
      </c>
      <c r="H5112" s="1" t="str">
        <f>IF(I5112="","",COUNTIF($G$2:G5112,1))</f>
        <v/>
      </c>
    </row>
    <row r="5113" spans="1:8" x14ac:dyDescent="0.2">
      <c r="A5113" s="1" t="str">
        <f t="shared" si="160"/>
        <v/>
      </c>
      <c r="B5113" s="1" t="str">
        <f t="shared" si="161"/>
        <v/>
      </c>
      <c r="C5113" s="1" t="str">
        <f>IF(I5113="","",IF(J5113="OUT","",IF(COUNTIF($A$2:A5113,A5113)=1,1,"")))</f>
        <v/>
      </c>
      <c r="D5113" s="1" t="str">
        <f>IF(I5113="","",IF(J5113="IN","",IF(COUNTIF($A$2:A5113,A5113)=1,1,"")))</f>
        <v/>
      </c>
      <c r="E5113" s="1" t="str">
        <f>IF(I5113="","",IF(J5113="OUT","",IF(COUNTIF(B$2:$B5113,B5113)=1,1,"")))</f>
        <v/>
      </c>
      <c r="F5113" s="1" t="str">
        <f>IF(I5113="","",IF(J5113="IN","",IF(COUNTIF($B$2:B5113,B5113)=1,1,"")))</f>
        <v/>
      </c>
      <c r="G5113" s="1" t="str">
        <f>IF(I5113="","",COUNTIF($K$1:K5113,K5113))</f>
        <v/>
      </c>
      <c r="H5113" s="1" t="str">
        <f>IF(I5113="","",COUNTIF($G$2:G5113,1))</f>
        <v/>
      </c>
    </row>
    <row r="5114" spans="1:8" x14ac:dyDescent="0.2">
      <c r="A5114" s="1" t="str">
        <f t="shared" si="160"/>
        <v/>
      </c>
      <c r="B5114" s="1" t="str">
        <f t="shared" si="161"/>
        <v/>
      </c>
      <c r="C5114" s="1" t="str">
        <f>IF(I5114="","",IF(J5114="OUT","",IF(COUNTIF($A$2:A5114,A5114)=1,1,"")))</f>
        <v/>
      </c>
      <c r="D5114" s="1" t="str">
        <f>IF(I5114="","",IF(J5114="IN","",IF(COUNTIF($A$2:A5114,A5114)=1,1,"")))</f>
        <v/>
      </c>
      <c r="E5114" s="1" t="str">
        <f>IF(I5114="","",IF(J5114="OUT","",IF(COUNTIF(B$2:$B5114,B5114)=1,1,"")))</f>
        <v/>
      </c>
      <c r="F5114" s="1" t="str">
        <f>IF(I5114="","",IF(J5114="IN","",IF(COUNTIF($B$2:B5114,B5114)=1,1,"")))</f>
        <v/>
      </c>
      <c r="G5114" s="1" t="str">
        <f>IF(I5114="","",COUNTIF($K$1:K5114,K5114))</f>
        <v/>
      </c>
      <c r="H5114" s="1" t="str">
        <f>IF(I5114="","",COUNTIF($G$2:G5114,1))</f>
        <v/>
      </c>
    </row>
    <row r="5115" spans="1:8" x14ac:dyDescent="0.2">
      <c r="A5115" s="1" t="str">
        <f t="shared" si="160"/>
        <v/>
      </c>
      <c r="B5115" s="1" t="str">
        <f t="shared" si="161"/>
        <v/>
      </c>
      <c r="C5115" s="1" t="str">
        <f>IF(I5115="","",IF(J5115="OUT","",IF(COUNTIF($A$2:A5115,A5115)=1,1,"")))</f>
        <v/>
      </c>
      <c r="D5115" s="1" t="str">
        <f>IF(I5115="","",IF(J5115="IN","",IF(COUNTIF($A$2:A5115,A5115)=1,1,"")))</f>
        <v/>
      </c>
      <c r="E5115" s="1" t="str">
        <f>IF(I5115="","",IF(J5115="OUT","",IF(COUNTIF(B$2:$B5115,B5115)=1,1,"")))</f>
        <v/>
      </c>
      <c r="F5115" s="1" t="str">
        <f>IF(I5115="","",IF(J5115="IN","",IF(COUNTIF($B$2:B5115,B5115)=1,1,"")))</f>
        <v/>
      </c>
      <c r="G5115" s="1" t="str">
        <f>IF(I5115="","",COUNTIF($K$1:K5115,K5115))</f>
        <v/>
      </c>
      <c r="H5115" s="1" t="str">
        <f>IF(I5115="","",COUNTIF($G$2:G5115,1))</f>
        <v/>
      </c>
    </row>
    <row r="5116" spans="1:8" x14ac:dyDescent="0.2">
      <c r="A5116" s="1" t="str">
        <f t="shared" si="160"/>
        <v/>
      </c>
      <c r="B5116" s="1" t="str">
        <f t="shared" si="161"/>
        <v/>
      </c>
      <c r="C5116" s="1" t="str">
        <f>IF(I5116="","",IF(J5116="OUT","",IF(COUNTIF($A$2:A5116,A5116)=1,1,"")))</f>
        <v/>
      </c>
      <c r="D5116" s="1" t="str">
        <f>IF(I5116="","",IF(J5116="IN","",IF(COUNTIF($A$2:A5116,A5116)=1,1,"")))</f>
        <v/>
      </c>
      <c r="E5116" s="1" t="str">
        <f>IF(I5116="","",IF(J5116="OUT","",IF(COUNTIF(B$2:$B5116,B5116)=1,1,"")))</f>
        <v/>
      </c>
      <c r="F5116" s="1" t="str">
        <f>IF(I5116="","",IF(J5116="IN","",IF(COUNTIF($B$2:B5116,B5116)=1,1,"")))</f>
        <v/>
      </c>
      <c r="G5116" s="1" t="str">
        <f>IF(I5116="","",COUNTIF($K$1:K5116,K5116))</f>
        <v/>
      </c>
      <c r="H5116" s="1" t="str">
        <f>IF(I5116="","",COUNTIF($G$2:G5116,1))</f>
        <v/>
      </c>
    </row>
    <row r="5117" spans="1:8" x14ac:dyDescent="0.2">
      <c r="A5117" s="1" t="str">
        <f t="shared" si="160"/>
        <v/>
      </c>
      <c r="B5117" s="1" t="str">
        <f t="shared" si="161"/>
        <v/>
      </c>
      <c r="C5117" s="1" t="str">
        <f>IF(I5117="","",IF(J5117="OUT","",IF(COUNTIF($A$2:A5117,A5117)=1,1,"")))</f>
        <v/>
      </c>
      <c r="D5117" s="1" t="str">
        <f>IF(I5117="","",IF(J5117="IN","",IF(COUNTIF($A$2:A5117,A5117)=1,1,"")))</f>
        <v/>
      </c>
      <c r="E5117" s="1" t="str">
        <f>IF(I5117="","",IF(J5117="OUT","",IF(COUNTIF(B$2:$B5117,B5117)=1,1,"")))</f>
        <v/>
      </c>
      <c r="F5117" s="1" t="str">
        <f>IF(I5117="","",IF(J5117="IN","",IF(COUNTIF($B$2:B5117,B5117)=1,1,"")))</f>
        <v/>
      </c>
      <c r="G5117" s="1" t="str">
        <f>IF(I5117="","",COUNTIF($K$1:K5117,K5117))</f>
        <v/>
      </c>
      <c r="H5117" s="1" t="str">
        <f>IF(I5117="","",COUNTIF($G$2:G5117,1))</f>
        <v/>
      </c>
    </row>
    <row r="5118" spans="1:8" x14ac:dyDescent="0.2">
      <c r="A5118" s="1" t="str">
        <f t="shared" si="160"/>
        <v/>
      </c>
      <c r="B5118" s="1" t="str">
        <f t="shared" si="161"/>
        <v/>
      </c>
      <c r="C5118" s="1" t="str">
        <f>IF(I5118="","",IF(J5118="OUT","",IF(COUNTIF($A$2:A5118,A5118)=1,1,"")))</f>
        <v/>
      </c>
      <c r="D5118" s="1" t="str">
        <f>IF(I5118="","",IF(J5118="IN","",IF(COUNTIF($A$2:A5118,A5118)=1,1,"")))</f>
        <v/>
      </c>
      <c r="E5118" s="1" t="str">
        <f>IF(I5118="","",IF(J5118="OUT","",IF(COUNTIF(B$2:$B5118,B5118)=1,1,"")))</f>
        <v/>
      </c>
      <c r="F5118" s="1" t="str">
        <f>IF(I5118="","",IF(J5118="IN","",IF(COUNTIF($B$2:B5118,B5118)=1,1,"")))</f>
        <v/>
      </c>
      <c r="G5118" s="1" t="str">
        <f>IF(I5118="","",COUNTIF($K$1:K5118,K5118))</f>
        <v/>
      </c>
      <c r="H5118" s="1" t="str">
        <f>IF(I5118="","",COUNTIF($G$2:G5118,1))</f>
        <v/>
      </c>
    </row>
    <row r="5119" spans="1:8" x14ac:dyDescent="0.2">
      <c r="A5119" s="1" t="str">
        <f t="shared" si="160"/>
        <v/>
      </c>
      <c r="B5119" s="1" t="str">
        <f t="shared" si="161"/>
        <v/>
      </c>
      <c r="C5119" s="1" t="str">
        <f>IF(I5119="","",IF(J5119="OUT","",IF(COUNTIF($A$2:A5119,A5119)=1,1,"")))</f>
        <v/>
      </c>
      <c r="D5119" s="1" t="str">
        <f>IF(I5119="","",IF(J5119="IN","",IF(COUNTIF($A$2:A5119,A5119)=1,1,"")))</f>
        <v/>
      </c>
      <c r="E5119" s="1" t="str">
        <f>IF(I5119="","",IF(J5119="OUT","",IF(COUNTIF(B$2:$B5119,B5119)=1,1,"")))</f>
        <v/>
      </c>
      <c r="F5119" s="1" t="str">
        <f>IF(I5119="","",IF(J5119="IN","",IF(COUNTIF($B$2:B5119,B5119)=1,1,"")))</f>
        <v/>
      </c>
      <c r="G5119" s="1" t="str">
        <f>IF(I5119="","",COUNTIF($K$1:K5119,K5119))</f>
        <v/>
      </c>
      <c r="H5119" s="1" t="str">
        <f>IF(I5119="","",COUNTIF($G$2:G5119,1))</f>
        <v/>
      </c>
    </row>
    <row r="5120" spans="1:8" x14ac:dyDescent="0.2">
      <c r="A5120" s="1" t="str">
        <f t="shared" si="160"/>
        <v/>
      </c>
      <c r="B5120" s="1" t="str">
        <f t="shared" si="161"/>
        <v/>
      </c>
      <c r="C5120" s="1" t="str">
        <f>IF(I5120="","",IF(J5120="OUT","",IF(COUNTIF($A$2:A5120,A5120)=1,1,"")))</f>
        <v/>
      </c>
      <c r="D5120" s="1" t="str">
        <f>IF(I5120="","",IF(J5120="IN","",IF(COUNTIF($A$2:A5120,A5120)=1,1,"")))</f>
        <v/>
      </c>
      <c r="E5120" s="1" t="str">
        <f>IF(I5120="","",IF(J5120="OUT","",IF(COUNTIF(B$2:$B5120,B5120)=1,1,"")))</f>
        <v/>
      </c>
      <c r="F5120" s="1" t="str">
        <f>IF(I5120="","",IF(J5120="IN","",IF(COUNTIF($B$2:B5120,B5120)=1,1,"")))</f>
        <v/>
      </c>
      <c r="G5120" s="1" t="str">
        <f>IF(I5120="","",COUNTIF($K$1:K5120,K5120))</f>
        <v/>
      </c>
      <c r="H5120" s="1" t="str">
        <f>IF(I5120="","",COUNTIF($G$2:G5120,1))</f>
        <v/>
      </c>
    </row>
    <row r="5121" spans="1:8" x14ac:dyDescent="0.2">
      <c r="A5121" s="1" t="str">
        <f t="shared" si="160"/>
        <v/>
      </c>
      <c r="B5121" s="1" t="str">
        <f t="shared" si="161"/>
        <v/>
      </c>
      <c r="C5121" s="1" t="str">
        <f>IF(I5121="","",IF(J5121="OUT","",IF(COUNTIF($A$2:A5121,A5121)=1,1,"")))</f>
        <v/>
      </c>
      <c r="D5121" s="1" t="str">
        <f>IF(I5121="","",IF(J5121="IN","",IF(COUNTIF($A$2:A5121,A5121)=1,1,"")))</f>
        <v/>
      </c>
      <c r="E5121" s="1" t="str">
        <f>IF(I5121="","",IF(J5121="OUT","",IF(COUNTIF(B$2:$B5121,B5121)=1,1,"")))</f>
        <v/>
      </c>
      <c r="F5121" s="1" t="str">
        <f>IF(I5121="","",IF(J5121="IN","",IF(COUNTIF($B$2:B5121,B5121)=1,1,"")))</f>
        <v/>
      </c>
      <c r="G5121" s="1" t="str">
        <f>IF(I5121="","",COUNTIF($K$1:K5121,K5121))</f>
        <v/>
      </c>
      <c r="H5121" s="1" t="str">
        <f>IF(I5121="","",COUNTIF($G$2:G5121,1))</f>
        <v/>
      </c>
    </row>
    <row r="5122" spans="1:8" x14ac:dyDescent="0.2">
      <c r="A5122" s="1" t="str">
        <f t="shared" si="160"/>
        <v/>
      </c>
      <c r="B5122" s="1" t="str">
        <f t="shared" si="161"/>
        <v/>
      </c>
      <c r="C5122" s="1" t="str">
        <f>IF(I5122="","",IF(J5122="OUT","",IF(COUNTIF($A$2:A5122,A5122)=1,1,"")))</f>
        <v/>
      </c>
      <c r="D5122" s="1" t="str">
        <f>IF(I5122="","",IF(J5122="IN","",IF(COUNTIF($A$2:A5122,A5122)=1,1,"")))</f>
        <v/>
      </c>
      <c r="E5122" s="1" t="str">
        <f>IF(I5122="","",IF(J5122="OUT","",IF(COUNTIF(B$2:$B5122,B5122)=1,1,"")))</f>
        <v/>
      </c>
      <c r="F5122" s="1" t="str">
        <f>IF(I5122="","",IF(J5122="IN","",IF(COUNTIF($B$2:B5122,B5122)=1,1,"")))</f>
        <v/>
      </c>
      <c r="G5122" s="1" t="str">
        <f>IF(I5122="","",COUNTIF($K$1:K5122,K5122))</f>
        <v/>
      </c>
      <c r="H5122" s="1" t="str">
        <f>IF(I5122="","",COUNTIF($G$2:G5122,1))</f>
        <v/>
      </c>
    </row>
    <row r="5123" spans="1:8" x14ac:dyDescent="0.2">
      <c r="A5123" s="1" t="str">
        <f t="shared" si="160"/>
        <v/>
      </c>
      <c r="B5123" s="1" t="str">
        <f t="shared" si="161"/>
        <v/>
      </c>
      <c r="C5123" s="1" t="str">
        <f>IF(I5123="","",IF(J5123="OUT","",IF(COUNTIF($A$2:A5123,A5123)=1,1,"")))</f>
        <v/>
      </c>
      <c r="D5123" s="1" t="str">
        <f>IF(I5123="","",IF(J5123="IN","",IF(COUNTIF($A$2:A5123,A5123)=1,1,"")))</f>
        <v/>
      </c>
      <c r="E5123" s="1" t="str">
        <f>IF(I5123="","",IF(J5123="OUT","",IF(COUNTIF(B$2:$B5123,B5123)=1,1,"")))</f>
        <v/>
      </c>
      <c r="F5123" s="1" t="str">
        <f>IF(I5123="","",IF(J5123="IN","",IF(COUNTIF($B$2:B5123,B5123)=1,1,"")))</f>
        <v/>
      </c>
      <c r="G5123" s="1" t="str">
        <f>IF(I5123="","",COUNTIF($K$1:K5123,K5123))</f>
        <v/>
      </c>
      <c r="H5123" s="1" t="str">
        <f>IF(I5123="","",COUNTIF($G$2:G5123,1))</f>
        <v/>
      </c>
    </row>
    <row r="5124" spans="1:8" x14ac:dyDescent="0.2">
      <c r="A5124" s="1" t="str">
        <f t="shared" si="160"/>
        <v/>
      </c>
      <c r="B5124" s="1" t="str">
        <f t="shared" si="161"/>
        <v/>
      </c>
      <c r="C5124" s="1" t="str">
        <f>IF(I5124="","",IF(J5124="OUT","",IF(COUNTIF($A$2:A5124,A5124)=1,1,"")))</f>
        <v/>
      </c>
      <c r="D5124" s="1" t="str">
        <f>IF(I5124="","",IF(J5124="IN","",IF(COUNTIF($A$2:A5124,A5124)=1,1,"")))</f>
        <v/>
      </c>
      <c r="E5124" s="1" t="str">
        <f>IF(I5124="","",IF(J5124="OUT","",IF(COUNTIF(B$2:$B5124,B5124)=1,1,"")))</f>
        <v/>
      </c>
      <c r="F5124" s="1" t="str">
        <f>IF(I5124="","",IF(J5124="IN","",IF(COUNTIF($B$2:B5124,B5124)=1,1,"")))</f>
        <v/>
      </c>
      <c r="G5124" s="1" t="str">
        <f>IF(I5124="","",COUNTIF($K$1:K5124,K5124))</f>
        <v/>
      </c>
      <c r="H5124" s="1" t="str">
        <f>IF(I5124="","",COUNTIF($G$2:G5124,1))</f>
        <v/>
      </c>
    </row>
    <row r="5125" spans="1:8" x14ac:dyDescent="0.2">
      <c r="A5125" s="1" t="str">
        <f t="shared" si="160"/>
        <v/>
      </c>
      <c r="B5125" s="1" t="str">
        <f t="shared" si="161"/>
        <v/>
      </c>
      <c r="C5125" s="1" t="str">
        <f>IF(I5125="","",IF(J5125="OUT","",IF(COUNTIF($A$2:A5125,A5125)=1,1,"")))</f>
        <v/>
      </c>
      <c r="D5125" s="1" t="str">
        <f>IF(I5125="","",IF(J5125="IN","",IF(COUNTIF($A$2:A5125,A5125)=1,1,"")))</f>
        <v/>
      </c>
      <c r="E5125" s="1" t="str">
        <f>IF(I5125="","",IF(J5125="OUT","",IF(COUNTIF(B$2:$B5125,B5125)=1,1,"")))</f>
        <v/>
      </c>
      <c r="F5125" s="1" t="str">
        <f>IF(I5125="","",IF(J5125="IN","",IF(COUNTIF($B$2:B5125,B5125)=1,1,"")))</f>
        <v/>
      </c>
      <c r="G5125" s="1" t="str">
        <f>IF(I5125="","",COUNTIF($K$1:K5125,K5125))</f>
        <v/>
      </c>
      <c r="H5125" s="1" t="str">
        <f>IF(I5125="","",COUNTIF($G$2:G5125,1))</f>
        <v/>
      </c>
    </row>
    <row r="5126" spans="1:8" x14ac:dyDescent="0.2">
      <c r="A5126" s="1" t="str">
        <f t="shared" si="160"/>
        <v/>
      </c>
      <c r="B5126" s="1" t="str">
        <f t="shared" si="161"/>
        <v/>
      </c>
      <c r="C5126" s="1" t="str">
        <f>IF(I5126="","",IF(J5126="OUT","",IF(COUNTIF($A$2:A5126,A5126)=1,1,"")))</f>
        <v/>
      </c>
      <c r="D5126" s="1" t="str">
        <f>IF(I5126="","",IF(J5126="IN","",IF(COUNTIF($A$2:A5126,A5126)=1,1,"")))</f>
        <v/>
      </c>
      <c r="E5126" s="1" t="str">
        <f>IF(I5126="","",IF(J5126="OUT","",IF(COUNTIF(B$2:$B5126,B5126)=1,1,"")))</f>
        <v/>
      </c>
      <c r="F5126" s="1" t="str">
        <f>IF(I5126="","",IF(J5126="IN","",IF(COUNTIF($B$2:B5126,B5126)=1,1,"")))</f>
        <v/>
      </c>
      <c r="G5126" s="1" t="str">
        <f>IF(I5126="","",COUNTIF($K$1:K5126,K5126))</f>
        <v/>
      </c>
      <c r="H5126" s="1" t="str">
        <f>IF(I5126="","",COUNTIF($G$2:G5126,1))</f>
        <v/>
      </c>
    </row>
    <row r="5127" spans="1:8" x14ac:dyDescent="0.2">
      <c r="A5127" s="1" t="str">
        <f t="shared" si="160"/>
        <v/>
      </c>
      <c r="B5127" s="1" t="str">
        <f t="shared" si="161"/>
        <v/>
      </c>
      <c r="C5127" s="1" t="str">
        <f>IF(I5127="","",IF(J5127="OUT","",IF(COUNTIF($A$2:A5127,A5127)=1,1,"")))</f>
        <v/>
      </c>
      <c r="D5127" s="1" t="str">
        <f>IF(I5127="","",IF(J5127="IN","",IF(COUNTIF($A$2:A5127,A5127)=1,1,"")))</f>
        <v/>
      </c>
      <c r="E5127" s="1" t="str">
        <f>IF(I5127="","",IF(J5127="OUT","",IF(COUNTIF(B$2:$B5127,B5127)=1,1,"")))</f>
        <v/>
      </c>
      <c r="F5127" s="1" t="str">
        <f>IF(I5127="","",IF(J5127="IN","",IF(COUNTIF($B$2:B5127,B5127)=1,1,"")))</f>
        <v/>
      </c>
      <c r="G5127" s="1" t="str">
        <f>IF(I5127="","",COUNTIF($K$1:K5127,K5127))</f>
        <v/>
      </c>
      <c r="H5127" s="1" t="str">
        <f>IF(I5127="","",COUNTIF($G$2:G5127,1))</f>
        <v/>
      </c>
    </row>
    <row r="5128" spans="1:8" x14ac:dyDescent="0.2">
      <c r="A5128" s="1" t="str">
        <f t="shared" si="160"/>
        <v/>
      </c>
      <c r="B5128" s="1" t="str">
        <f t="shared" si="161"/>
        <v/>
      </c>
      <c r="C5128" s="1" t="str">
        <f>IF(I5128="","",IF(J5128="OUT","",IF(COUNTIF($A$2:A5128,A5128)=1,1,"")))</f>
        <v/>
      </c>
      <c r="D5128" s="1" t="str">
        <f>IF(I5128="","",IF(J5128="IN","",IF(COUNTIF($A$2:A5128,A5128)=1,1,"")))</f>
        <v/>
      </c>
      <c r="E5128" s="1" t="str">
        <f>IF(I5128="","",IF(J5128="OUT","",IF(COUNTIF(B$2:$B5128,B5128)=1,1,"")))</f>
        <v/>
      </c>
      <c r="F5128" s="1" t="str">
        <f>IF(I5128="","",IF(J5128="IN","",IF(COUNTIF($B$2:B5128,B5128)=1,1,"")))</f>
        <v/>
      </c>
      <c r="G5128" s="1" t="str">
        <f>IF(I5128="","",COUNTIF($K$1:K5128,K5128))</f>
        <v/>
      </c>
      <c r="H5128" s="1" t="str">
        <f>IF(I5128="","",COUNTIF($G$2:G5128,1))</f>
        <v/>
      </c>
    </row>
    <row r="5129" spans="1:8" x14ac:dyDescent="0.2">
      <c r="A5129" s="1" t="str">
        <f t="shared" si="160"/>
        <v/>
      </c>
      <c r="B5129" s="1" t="str">
        <f t="shared" si="161"/>
        <v/>
      </c>
      <c r="C5129" s="1" t="str">
        <f>IF(I5129="","",IF(J5129="OUT","",IF(COUNTIF($A$2:A5129,A5129)=1,1,"")))</f>
        <v/>
      </c>
      <c r="D5129" s="1" t="str">
        <f>IF(I5129="","",IF(J5129="IN","",IF(COUNTIF($A$2:A5129,A5129)=1,1,"")))</f>
        <v/>
      </c>
      <c r="E5129" s="1" t="str">
        <f>IF(I5129="","",IF(J5129="OUT","",IF(COUNTIF(B$2:$B5129,B5129)=1,1,"")))</f>
        <v/>
      </c>
      <c r="F5129" s="1" t="str">
        <f>IF(I5129="","",IF(J5129="IN","",IF(COUNTIF($B$2:B5129,B5129)=1,1,"")))</f>
        <v/>
      </c>
      <c r="G5129" s="1" t="str">
        <f>IF(I5129="","",COUNTIF($K$1:K5129,K5129))</f>
        <v/>
      </c>
      <c r="H5129" s="1" t="str">
        <f>IF(I5129="","",COUNTIF($G$2:G5129,1))</f>
        <v/>
      </c>
    </row>
    <row r="5130" spans="1:8" x14ac:dyDescent="0.2">
      <c r="A5130" s="1" t="str">
        <f t="shared" si="160"/>
        <v/>
      </c>
      <c r="B5130" s="1" t="str">
        <f t="shared" si="161"/>
        <v/>
      </c>
      <c r="C5130" s="1" t="str">
        <f>IF(I5130="","",IF(J5130="OUT","",IF(COUNTIF($A$2:A5130,A5130)=1,1,"")))</f>
        <v/>
      </c>
      <c r="D5130" s="1" t="str">
        <f>IF(I5130="","",IF(J5130="IN","",IF(COUNTIF($A$2:A5130,A5130)=1,1,"")))</f>
        <v/>
      </c>
      <c r="E5130" s="1" t="str">
        <f>IF(I5130="","",IF(J5130="OUT","",IF(COUNTIF(B$2:$B5130,B5130)=1,1,"")))</f>
        <v/>
      </c>
      <c r="F5130" s="1" t="str">
        <f>IF(I5130="","",IF(J5130="IN","",IF(COUNTIF($B$2:B5130,B5130)=1,1,"")))</f>
        <v/>
      </c>
      <c r="G5130" s="1" t="str">
        <f>IF(I5130="","",COUNTIF($K$1:K5130,K5130))</f>
        <v/>
      </c>
      <c r="H5130" s="1" t="str">
        <f>IF(I5130="","",COUNTIF($G$2:G5130,1))</f>
        <v/>
      </c>
    </row>
    <row r="5131" spans="1:8" x14ac:dyDescent="0.2">
      <c r="A5131" s="1" t="str">
        <f t="shared" si="160"/>
        <v/>
      </c>
      <c r="B5131" s="1" t="str">
        <f t="shared" si="161"/>
        <v/>
      </c>
      <c r="C5131" s="1" t="str">
        <f>IF(I5131="","",IF(J5131="OUT","",IF(COUNTIF($A$2:A5131,A5131)=1,1,"")))</f>
        <v/>
      </c>
      <c r="D5131" s="1" t="str">
        <f>IF(I5131="","",IF(J5131="IN","",IF(COUNTIF($A$2:A5131,A5131)=1,1,"")))</f>
        <v/>
      </c>
      <c r="E5131" s="1" t="str">
        <f>IF(I5131="","",IF(J5131="OUT","",IF(COUNTIF(B$2:$B5131,B5131)=1,1,"")))</f>
        <v/>
      </c>
      <c r="F5131" s="1" t="str">
        <f>IF(I5131="","",IF(J5131="IN","",IF(COUNTIF($B$2:B5131,B5131)=1,1,"")))</f>
        <v/>
      </c>
      <c r="G5131" s="1" t="str">
        <f>IF(I5131="","",COUNTIF($K$1:K5131,K5131))</f>
        <v/>
      </c>
      <c r="H5131" s="1" t="str">
        <f>IF(I5131="","",COUNTIF($G$2:G5131,1))</f>
        <v/>
      </c>
    </row>
    <row r="5132" spans="1:8" x14ac:dyDescent="0.2">
      <c r="A5132" s="1" t="str">
        <f t="shared" si="160"/>
        <v/>
      </c>
      <c r="B5132" s="1" t="str">
        <f t="shared" si="161"/>
        <v/>
      </c>
      <c r="C5132" s="1" t="str">
        <f>IF(I5132="","",IF(J5132="OUT","",IF(COUNTIF($A$2:A5132,A5132)=1,1,"")))</f>
        <v/>
      </c>
      <c r="D5132" s="1" t="str">
        <f>IF(I5132="","",IF(J5132="IN","",IF(COUNTIF($A$2:A5132,A5132)=1,1,"")))</f>
        <v/>
      </c>
      <c r="E5132" s="1" t="str">
        <f>IF(I5132="","",IF(J5132="OUT","",IF(COUNTIF(B$2:$B5132,B5132)=1,1,"")))</f>
        <v/>
      </c>
      <c r="F5132" s="1" t="str">
        <f>IF(I5132="","",IF(J5132="IN","",IF(COUNTIF($B$2:B5132,B5132)=1,1,"")))</f>
        <v/>
      </c>
      <c r="G5132" s="1" t="str">
        <f>IF(I5132="","",COUNTIF($K$1:K5132,K5132))</f>
        <v/>
      </c>
      <c r="H5132" s="1" t="str">
        <f>IF(I5132="","",COUNTIF($G$2:G5132,1))</f>
        <v/>
      </c>
    </row>
    <row r="5133" spans="1:8" x14ac:dyDescent="0.2">
      <c r="A5133" s="1" t="str">
        <f t="shared" si="160"/>
        <v/>
      </c>
      <c r="B5133" s="1" t="str">
        <f t="shared" si="161"/>
        <v/>
      </c>
      <c r="C5133" s="1" t="str">
        <f>IF(I5133="","",IF(J5133="OUT","",IF(COUNTIF($A$2:A5133,A5133)=1,1,"")))</f>
        <v/>
      </c>
      <c r="D5133" s="1" t="str">
        <f>IF(I5133="","",IF(J5133="IN","",IF(COUNTIF($A$2:A5133,A5133)=1,1,"")))</f>
        <v/>
      </c>
      <c r="E5133" s="1" t="str">
        <f>IF(I5133="","",IF(J5133="OUT","",IF(COUNTIF(B$2:$B5133,B5133)=1,1,"")))</f>
        <v/>
      </c>
      <c r="F5133" s="1" t="str">
        <f>IF(I5133="","",IF(J5133="IN","",IF(COUNTIF($B$2:B5133,B5133)=1,1,"")))</f>
        <v/>
      </c>
      <c r="G5133" s="1" t="str">
        <f>IF(I5133="","",COUNTIF($K$1:K5133,K5133))</f>
        <v/>
      </c>
      <c r="H5133" s="1" t="str">
        <f>IF(I5133="","",COUNTIF($G$2:G5133,1))</f>
        <v/>
      </c>
    </row>
    <row r="5134" spans="1:8" x14ac:dyDescent="0.2">
      <c r="A5134" s="1" t="str">
        <f t="shared" si="160"/>
        <v/>
      </c>
      <c r="B5134" s="1" t="str">
        <f t="shared" si="161"/>
        <v/>
      </c>
      <c r="C5134" s="1" t="str">
        <f>IF(I5134="","",IF(J5134="OUT","",IF(COUNTIF($A$2:A5134,A5134)=1,1,"")))</f>
        <v/>
      </c>
      <c r="D5134" s="1" t="str">
        <f>IF(I5134="","",IF(J5134="IN","",IF(COUNTIF($A$2:A5134,A5134)=1,1,"")))</f>
        <v/>
      </c>
      <c r="E5134" s="1" t="str">
        <f>IF(I5134="","",IF(J5134="OUT","",IF(COUNTIF(B$2:$B5134,B5134)=1,1,"")))</f>
        <v/>
      </c>
      <c r="F5134" s="1" t="str">
        <f>IF(I5134="","",IF(J5134="IN","",IF(COUNTIF($B$2:B5134,B5134)=1,1,"")))</f>
        <v/>
      </c>
      <c r="G5134" s="1" t="str">
        <f>IF(I5134="","",COUNTIF($K$1:K5134,K5134))</f>
        <v/>
      </c>
      <c r="H5134" s="1" t="str">
        <f>IF(I5134="","",COUNTIF($G$2:G5134,1))</f>
        <v/>
      </c>
    </row>
    <row r="5135" spans="1:8" x14ac:dyDescent="0.2">
      <c r="A5135" s="1" t="str">
        <f t="shared" si="160"/>
        <v/>
      </c>
      <c r="B5135" s="1" t="str">
        <f t="shared" si="161"/>
        <v/>
      </c>
      <c r="C5135" s="1" t="str">
        <f>IF(I5135="","",IF(J5135="OUT","",IF(COUNTIF($A$2:A5135,A5135)=1,1,"")))</f>
        <v/>
      </c>
      <c r="D5135" s="1" t="str">
        <f>IF(I5135="","",IF(J5135="IN","",IF(COUNTIF($A$2:A5135,A5135)=1,1,"")))</f>
        <v/>
      </c>
      <c r="E5135" s="1" t="str">
        <f>IF(I5135="","",IF(J5135="OUT","",IF(COUNTIF(B$2:$B5135,B5135)=1,1,"")))</f>
        <v/>
      </c>
      <c r="F5135" s="1" t="str">
        <f>IF(I5135="","",IF(J5135="IN","",IF(COUNTIF($B$2:B5135,B5135)=1,1,"")))</f>
        <v/>
      </c>
      <c r="G5135" s="1" t="str">
        <f>IF(I5135="","",COUNTIF($K$1:K5135,K5135))</f>
        <v/>
      </c>
      <c r="H5135" s="1" t="str">
        <f>IF(I5135="","",COUNTIF($G$2:G5135,1))</f>
        <v/>
      </c>
    </row>
    <row r="5136" spans="1:8" x14ac:dyDescent="0.2">
      <c r="A5136" s="1" t="str">
        <f t="shared" si="160"/>
        <v/>
      </c>
      <c r="B5136" s="1" t="str">
        <f t="shared" si="161"/>
        <v/>
      </c>
      <c r="C5136" s="1" t="str">
        <f>IF(I5136="","",IF(J5136="OUT","",IF(COUNTIF($A$2:A5136,A5136)=1,1,"")))</f>
        <v/>
      </c>
      <c r="D5136" s="1" t="str">
        <f>IF(I5136="","",IF(J5136="IN","",IF(COUNTIF($A$2:A5136,A5136)=1,1,"")))</f>
        <v/>
      </c>
      <c r="E5136" s="1" t="str">
        <f>IF(I5136="","",IF(J5136="OUT","",IF(COUNTIF(B$2:$B5136,B5136)=1,1,"")))</f>
        <v/>
      </c>
      <c r="F5136" s="1" t="str">
        <f>IF(I5136="","",IF(J5136="IN","",IF(COUNTIF($B$2:B5136,B5136)=1,1,"")))</f>
        <v/>
      </c>
      <c r="G5136" s="1" t="str">
        <f>IF(I5136="","",COUNTIF($K$1:K5136,K5136))</f>
        <v/>
      </c>
      <c r="H5136" s="1" t="str">
        <f>IF(I5136="","",COUNTIF($G$2:G5136,1))</f>
        <v/>
      </c>
    </row>
    <row r="5137" spans="1:8" x14ac:dyDescent="0.2">
      <c r="A5137" s="1" t="str">
        <f t="shared" si="160"/>
        <v/>
      </c>
      <c r="B5137" s="1" t="str">
        <f t="shared" si="161"/>
        <v/>
      </c>
      <c r="C5137" s="1" t="str">
        <f>IF(I5137="","",IF(J5137="OUT","",IF(COUNTIF($A$2:A5137,A5137)=1,1,"")))</f>
        <v/>
      </c>
      <c r="D5137" s="1" t="str">
        <f>IF(I5137="","",IF(J5137="IN","",IF(COUNTIF($A$2:A5137,A5137)=1,1,"")))</f>
        <v/>
      </c>
      <c r="E5137" s="1" t="str">
        <f>IF(I5137="","",IF(J5137="OUT","",IF(COUNTIF(B$2:$B5137,B5137)=1,1,"")))</f>
        <v/>
      </c>
      <c r="F5137" s="1" t="str">
        <f>IF(I5137="","",IF(J5137="IN","",IF(COUNTIF($B$2:B5137,B5137)=1,1,"")))</f>
        <v/>
      </c>
      <c r="G5137" s="1" t="str">
        <f>IF(I5137="","",COUNTIF($K$1:K5137,K5137))</f>
        <v/>
      </c>
      <c r="H5137" s="1" t="str">
        <f>IF(I5137="","",COUNTIF($G$2:G5137,1))</f>
        <v/>
      </c>
    </row>
    <row r="5138" spans="1:8" x14ac:dyDescent="0.2">
      <c r="A5138" s="1" t="str">
        <f t="shared" si="160"/>
        <v/>
      </c>
      <c r="B5138" s="1" t="str">
        <f t="shared" si="161"/>
        <v/>
      </c>
      <c r="C5138" s="1" t="str">
        <f>IF(I5138="","",IF(J5138="OUT","",IF(COUNTIF($A$2:A5138,A5138)=1,1,"")))</f>
        <v/>
      </c>
      <c r="D5138" s="1" t="str">
        <f>IF(I5138="","",IF(J5138="IN","",IF(COUNTIF($A$2:A5138,A5138)=1,1,"")))</f>
        <v/>
      </c>
      <c r="E5138" s="1" t="str">
        <f>IF(I5138="","",IF(J5138="OUT","",IF(COUNTIF(B$2:$B5138,B5138)=1,1,"")))</f>
        <v/>
      </c>
      <c r="F5138" s="1" t="str">
        <f>IF(I5138="","",IF(J5138="IN","",IF(COUNTIF($B$2:B5138,B5138)=1,1,"")))</f>
        <v/>
      </c>
      <c r="G5138" s="1" t="str">
        <f>IF(I5138="","",COUNTIF($K$1:K5138,K5138))</f>
        <v/>
      </c>
      <c r="H5138" s="1" t="str">
        <f>IF(I5138="","",COUNTIF($G$2:G5138,1))</f>
        <v/>
      </c>
    </row>
    <row r="5139" spans="1:8" x14ac:dyDescent="0.2">
      <c r="A5139" s="1" t="str">
        <f t="shared" si="160"/>
        <v/>
      </c>
      <c r="B5139" s="1" t="str">
        <f t="shared" si="161"/>
        <v/>
      </c>
      <c r="C5139" s="1" t="str">
        <f>IF(I5139="","",IF(J5139="OUT","",IF(COUNTIF($A$2:A5139,A5139)=1,1,"")))</f>
        <v/>
      </c>
      <c r="D5139" s="1" t="str">
        <f>IF(I5139="","",IF(J5139="IN","",IF(COUNTIF($A$2:A5139,A5139)=1,1,"")))</f>
        <v/>
      </c>
      <c r="E5139" s="1" t="str">
        <f>IF(I5139="","",IF(J5139="OUT","",IF(COUNTIF(B$2:$B5139,B5139)=1,1,"")))</f>
        <v/>
      </c>
      <c r="F5139" s="1" t="str">
        <f>IF(I5139="","",IF(J5139="IN","",IF(COUNTIF($B$2:B5139,B5139)=1,1,"")))</f>
        <v/>
      </c>
      <c r="G5139" s="1" t="str">
        <f>IF(I5139="","",COUNTIF($K$1:K5139,K5139))</f>
        <v/>
      </c>
      <c r="H5139" s="1" t="str">
        <f>IF(I5139="","",COUNTIF($G$2:G5139,1))</f>
        <v/>
      </c>
    </row>
    <row r="5140" spans="1:8" x14ac:dyDescent="0.2">
      <c r="A5140" s="1" t="str">
        <f t="shared" si="160"/>
        <v/>
      </c>
      <c r="B5140" s="1" t="str">
        <f t="shared" si="161"/>
        <v/>
      </c>
      <c r="C5140" s="1" t="str">
        <f>IF(I5140="","",IF(J5140="OUT","",IF(COUNTIF($A$2:A5140,A5140)=1,1,"")))</f>
        <v/>
      </c>
      <c r="D5140" s="1" t="str">
        <f>IF(I5140="","",IF(J5140="IN","",IF(COUNTIF($A$2:A5140,A5140)=1,1,"")))</f>
        <v/>
      </c>
      <c r="E5140" s="1" t="str">
        <f>IF(I5140="","",IF(J5140="OUT","",IF(COUNTIF(B$2:$B5140,B5140)=1,1,"")))</f>
        <v/>
      </c>
      <c r="F5140" s="1" t="str">
        <f>IF(I5140="","",IF(J5140="IN","",IF(COUNTIF($B$2:B5140,B5140)=1,1,"")))</f>
        <v/>
      </c>
      <c r="G5140" s="1" t="str">
        <f>IF(I5140="","",COUNTIF($K$1:K5140,K5140))</f>
        <v/>
      </c>
      <c r="H5140" s="1" t="str">
        <f>IF(I5140="","",COUNTIF($G$2:G5140,1))</f>
        <v/>
      </c>
    </row>
    <row r="5141" spans="1:8" x14ac:dyDescent="0.2">
      <c r="A5141" s="1" t="str">
        <f t="shared" si="160"/>
        <v/>
      </c>
      <c r="B5141" s="1" t="str">
        <f t="shared" si="161"/>
        <v/>
      </c>
      <c r="C5141" s="1" t="str">
        <f>IF(I5141="","",IF(J5141="OUT","",IF(COUNTIF($A$2:A5141,A5141)=1,1,"")))</f>
        <v/>
      </c>
      <c r="D5141" s="1" t="str">
        <f>IF(I5141="","",IF(J5141="IN","",IF(COUNTIF($A$2:A5141,A5141)=1,1,"")))</f>
        <v/>
      </c>
      <c r="E5141" s="1" t="str">
        <f>IF(I5141="","",IF(J5141="OUT","",IF(COUNTIF(B$2:$B5141,B5141)=1,1,"")))</f>
        <v/>
      </c>
      <c r="F5141" s="1" t="str">
        <f>IF(I5141="","",IF(J5141="IN","",IF(COUNTIF($B$2:B5141,B5141)=1,1,"")))</f>
        <v/>
      </c>
      <c r="G5141" s="1" t="str">
        <f>IF(I5141="","",COUNTIF($K$1:K5141,K5141))</f>
        <v/>
      </c>
      <c r="H5141" s="1" t="str">
        <f>IF(I5141="","",COUNTIF($G$2:G5141,1))</f>
        <v/>
      </c>
    </row>
    <row r="5142" spans="1:8" x14ac:dyDescent="0.2">
      <c r="A5142" s="1" t="str">
        <f t="shared" si="160"/>
        <v/>
      </c>
      <c r="B5142" s="1" t="str">
        <f t="shared" si="161"/>
        <v/>
      </c>
      <c r="C5142" s="1" t="str">
        <f>IF(I5142="","",IF(J5142="OUT","",IF(COUNTIF($A$2:A5142,A5142)=1,1,"")))</f>
        <v/>
      </c>
      <c r="D5142" s="1" t="str">
        <f>IF(I5142="","",IF(J5142="IN","",IF(COUNTIF($A$2:A5142,A5142)=1,1,"")))</f>
        <v/>
      </c>
      <c r="E5142" s="1" t="str">
        <f>IF(I5142="","",IF(J5142="OUT","",IF(COUNTIF(B$2:$B5142,B5142)=1,1,"")))</f>
        <v/>
      </c>
      <c r="F5142" s="1" t="str">
        <f>IF(I5142="","",IF(J5142="IN","",IF(COUNTIF($B$2:B5142,B5142)=1,1,"")))</f>
        <v/>
      </c>
      <c r="G5142" s="1" t="str">
        <f>IF(I5142="","",COUNTIF($K$1:K5142,K5142))</f>
        <v/>
      </c>
      <c r="H5142" s="1" t="str">
        <f>IF(I5142="","",COUNTIF($G$2:G5142,1))</f>
        <v/>
      </c>
    </row>
    <row r="5143" spans="1:8" x14ac:dyDescent="0.2">
      <c r="A5143" s="1" t="str">
        <f t="shared" si="160"/>
        <v/>
      </c>
      <c r="B5143" s="1" t="str">
        <f t="shared" si="161"/>
        <v/>
      </c>
      <c r="C5143" s="1" t="str">
        <f>IF(I5143="","",IF(J5143="OUT","",IF(COUNTIF($A$2:A5143,A5143)=1,1,"")))</f>
        <v/>
      </c>
      <c r="D5143" s="1" t="str">
        <f>IF(I5143="","",IF(J5143="IN","",IF(COUNTIF($A$2:A5143,A5143)=1,1,"")))</f>
        <v/>
      </c>
      <c r="E5143" s="1" t="str">
        <f>IF(I5143="","",IF(J5143="OUT","",IF(COUNTIF(B$2:$B5143,B5143)=1,1,"")))</f>
        <v/>
      </c>
      <c r="F5143" s="1" t="str">
        <f>IF(I5143="","",IF(J5143="IN","",IF(COUNTIF($B$2:B5143,B5143)=1,1,"")))</f>
        <v/>
      </c>
      <c r="G5143" s="1" t="str">
        <f>IF(I5143="","",COUNTIF($K$1:K5143,K5143))</f>
        <v/>
      </c>
      <c r="H5143" s="1" t="str">
        <f>IF(I5143="","",COUNTIF($G$2:G5143,1))</f>
        <v/>
      </c>
    </row>
    <row r="5144" spans="1:8" x14ac:dyDescent="0.2">
      <c r="A5144" s="1" t="str">
        <f t="shared" si="160"/>
        <v/>
      </c>
      <c r="B5144" s="1" t="str">
        <f t="shared" si="161"/>
        <v/>
      </c>
      <c r="C5144" s="1" t="str">
        <f>IF(I5144="","",IF(J5144="OUT","",IF(COUNTIF($A$2:A5144,A5144)=1,1,"")))</f>
        <v/>
      </c>
      <c r="D5144" s="1" t="str">
        <f>IF(I5144="","",IF(J5144="IN","",IF(COUNTIF($A$2:A5144,A5144)=1,1,"")))</f>
        <v/>
      </c>
      <c r="E5144" s="1" t="str">
        <f>IF(I5144="","",IF(J5144="OUT","",IF(COUNTIF(B$2:$B5144,B5144)=1,1,"")))</f>
        <v/>
      </c>
      <c r="F5144" s="1" t="str">
        <f>IF(I5144="","",IF(J5144="IN","",IF(COUNTIF($B$2:B5144,B5144)=1,1,"")))</f>
        <v/>
      </c>
      <c r="G5144" s="1" t="str">
        <f>IF(I5144="","",COUNTIF($K$1:K5144,K5144))</f>
        <v/>
      </c>
      <c r="H5144" s="1" t="str">
        <f>IF(I5144="","",COUNTIF($G$2:G5144,1))</f>
        <v/>
      </c>
    </row>
    <row r="5145" spans="1:8" x14ac:dyDescent="0.2">
      <c r="A5145" s="1" t="str">
        <f t="shared" si="160"/>
        <v/>
      </c>
      <c r="B5145" s="1" t="str">
        <f t="shared" si="161"/>
        <v/>
      </c>
      <c r="C5145" s="1" t="str">
        <f>IF(I5145="","",IF(J5145="OUT","",IF(COUNTIF($A$2:A5145,A5145)=1,1,"")))</f>
        <v/>
      </c>
      <c r="D5145" s="1" t="str">
        <f>IF(I5145="","",IF(J5145="IN","",IF(COUNTIF($A$2:A5145,A5145)=1,1,"")))</f>
        <v/>
      </c>
      <c r="E5145" s="1" t="str">
        <f>IF(I5145="","",IF(J5145="OUT","",IF(COUNTIF(B$2:$B5145,B5145)=1,1,"")))</f>
        <v/>
      </c>
      <c r="F5145" s="1" t="str">
        <f>IF(I5145="","",IF(J5145="IN","",IF(COUNTIF($B$2:B5145,B5145)=1,1,"")))</f>
        <v/>
      </c>
      <c r="G5145" s="1" t="str">
        <f>IF(I5145="","",COUNTIF($K$1:K5145,K5145))</f>
        <v/>
      </c>
      <c r="H5145" s="1" t="str">
        <f>IF(I5145="","",COUNTIF($G$2:G5145,1))</f>
        <v/>
      </c>
    </row>
    <row r="5146" spans="1:8" x14ac:dyDescent="0.2">
      <c r="A5146" s="1" t="str">
        <f t="shared" si="160"/>
        <v/>
      </c>
      <c r="B5146" s="1" t="str">
        <f t="shared" si="161"/>
        <v/>
      </c>
      <c r="C5146" s="1" t="str">
        <f>IF(I5146="","",IF(J5146="OUT","",IF(COUNTIF($A$2:A5146,A5146)=1,1,"")))</f>
        <v/>
      </c>
      <c r="D5146" s="1" t="str">
        <f>IF(I5146="","",IF(J5146="IN","",IF(COUNTIF($A$2:A5146,A5146)=1,1,"")))</f>
        <v/>
      </c>
      <c r="E5146" s="1" t="str">
        <f>IF(I5146="","",IF(J5146="OUT","",IF(COUNTIF(B$2:$B5146,B5146)=1,1,"")))</f>
        <v/>
      </c>
      <c r="F5146" s="1" t="str">
        <f>IF(I5146="","",IF(J5146="IN","",IF(COUNTIF($B$2:B5146,B5146)=1,1,"")))</f>
        <v/>
      </c>
      <c r="G5146" s="1" t="str">
        <f>IF(I5146="","",COUNTIF($K$1:K5146,K5146))</f>
        <v/>
      </c>
      <c r="H5146" s="1" t="str">
        <f>IF(I5146="","",COUNTIF($G$2:G5146,1))</f>
        <v/>
      </c>
    </row>
    <row r="5147" spans="1:8" x14ac:dyDescent="0.2">
      <c r="A5147" s="1" t="str">
        <f t="shared" si="160"/>
        <v/>
      </c>
      <c r="B5147" s="1" t="str">
        <f t="shared" si="161"/>
        <v/>
      </c>
      <c r="C5147" s="1" t="str">
        <f>IF(I5147="","",IF(J5147="OUT","",IF(COUNTIF($A$2:A5147,A5147)=1,1,"")))</f>
        <v/>
      </c>
      <c r="D5147" s="1" t="str">
        <f>IF(I5147="","",IF(J5147="IN","",IF(COUNTIF($A$2:A5147,A5147)=1,1,"")))</f>
        <v/>
      </c>
      <c r="E5147" s="1" t="str">
        <f>IF(I5147="","",IF(J5147="OUT","",IF(COUNTIF(B$2:$B5147,B5147)=1,1,"")))</f>
        <v/>
      </c>
      <c r="F5147" s="1" t="str">
        <f>IF(I5147="","",IF(J5147="IN","",IF(COUNTIF($B$2:B5147,B5147)=1,1,"")))</f>
        <v/>
      </c>
      <c r="G5147" s="1" t="str">
        <f>IF(I5147="","",COUNTIF($K$1:K5147,K5147))</f>
        <v/>
      </c>
      <c r="H5147" s="1" t="str">
        <f>IF(I5147="","",COUNTIF($G$2:G5147,1))</f>
        <v/>
      </c>
    </row>
    <row r="5148" spans="1:8" x14ac:dyDescent="0.2">
      <c r="A5148" s="1" t="str">
        <f t="shared" si="160"/>
        <v/>
      </c>
      <c r="B5148" s="1" t="str">
        <f t="shared" si="161"/>
        <v/>
      </c>
      <c r="C5148" s="1" t="str">
        <f>IF(I5148="","",IF(J5148="OUT","",IF(COUNTIF($A$2:A5148,A5148)=1,1,"")))</f>
        <v/>
      </c>
      <c r="D5148" s="1" t="str">
        <f>IF(I5148="","",IF(J5148="IN","",IF(COUNTIF($A$2:A5148,A5148)=1,1,"")))</f>
        <v/>
      </c>
      <c r="E5148" s="1" t="str">
        <f>IF(I5148="","",IF(J5148="OUT","",IF(COUNTIF(B$2:$B5148,B5148)=1,1,"")))</f>
        <v/>
      </c>
      <c r="F5148" s="1" t="str">
        <f>IF(I5148="","",IF(J5148="IN","",IF(COUNTIF($B$2:B5148,B5148)=1,1,"")))</f>
        <v/>
      </c>
      <c r="G5148" s="1" t="str">
        <f>IF(I5148="","",COUNTIF($K$1:K5148,K5148))</f>
        <v/>
      </c>
      <c r="H5148" s="1" t="str">
        <f>IF(I5148="","",COUNTIF($G$2:G5148,1))</f>
        <v/>
      </c>
    </row>
    <row r="5149" spans="1:8" x14ac:dyDescent="0.2">
      <c r="A5149" s="1" t="str">
        <f t="shared" si="160"/>
        <v/>
      </c>
      <c r="B5149" s="1" t="str">
        <f t="shared" si="161"/>
        <v/>
      </c>
      <c r="C5149" s="1" t="str">
        <f>IF(I5149="","",IF(J5149="OUT","",IF(COUNTIF($A$2:A5149,A5149)=1,1,"")))</f>
        <v/>
      </c>
      <c r="D5149" s="1" t="str">
        <f>IF(I5149="","",IF(J5149="IN","",IF(COUNTIF($A$2:A5149,A5149)=1,1,"")))</f>
        <v/>
      </c>
      <c r="E5149" s="1" t="str">
        <f>IF(I5149="","",IF(J5149="OUT","",IF(COUNTIF(B$2:$B5149,B5149)=1,1,"")))</f>
        <v/>
      </c>
      <c r="F5149" s="1" t="str">
        <f>IF(I5149="","",IF(J5149="IN","",IF(COUNTIF($B$2:B5149,B5149)=1,1,"")))</f>
        <v/>
      </c>
      <c r="G5149" s="1" t="str">
        <f>IF(I5149="","",COUNTIF($K$1:K5149,K5149))</f>
        <v/>
      </c>
      <c r="H5149" s="1" t="str">
        <f>IF(I5149="","",COUNTIF($G$2:G5149,1))</f>
        <v/>
      </c>
    </row>
    <row r="5150" spans="1:8" x14ac:dyDescent="0.2">
      <c r="A5150" s="1" t="str">
        <f t="shared" si="160"/>
        <v/>
      </c>
      <c r="B5150" s="1" t="str">
        <f t="shared" si="161"/>
        <v/>
      </c>
      <c r="C5150" s="1" t="str">
        <f>IF(I5150="","",IF(J5150="OUT","",IF(COUNTIF($A$2:A5150,A5150)=1,1,"")))</f>
        <v/>
      </c>
      <c r="D5150" s="1" t="str">
        <f>IF(I5150="","",IF(J5150="IN","",IF(COUNTIF($A$2:A5150,A5150)=1,1,"")))</f>
        <v/>
      </c>
      <c r="E5150" s="1" t="str">
        <f>IF(I5150="","",IF(J5150="OUT","",IF(COUNTIF(B$2:$B5150,B5150)=1,1,"")))</f>
        <v/>
      </c>
      <c r="F5150" s="1" t="str">
        <f>IF(I5150="","",IF(J5150="IN","",IF(COUNTIF($B$2:B5150,B5150)=1,1,"")))</f>
        <v/>
      </c>
      <c r="G5150" s="1" t="str">
        <f>IF(I5150="","",COUNTIF($K$1:K5150,K5150))</f>
        <v/>
      </c>
      <c r="H5150" s="1" t="str">
        <f>IF(I5150="","",COUNTIF($G$2:G5150,1))</f>
        <v/>
      </c>
    </row>
    <row r="5151" spans="1:8" x14ac:dyDescent="0.2">
      <c r="A5151" s="1" t="str">
        <f t="shared" si="160"/>
        <v/>
      </c>
      <c r="B5151" s="1" t="str">
        <f t="shared" si="161"/>
        <v/>
      </c>
      <c r="C5151" s="1" t="str">
        <f>IF(I5151="","",IF(J5151="OUT","",IF(COUNTIF($A$2:A5151,A5151)=1,1,"")))</f>
        <v/>
      </c>
      <c r="D5151" s="1" t="str">
        <f>IF(I5151="","",IF(J5151="IN","",IF(COUNTIF($A$2:A5151,A5151)=1,1,"")))</f>
        <v/>
      </c>
      <c r="E5151" s="1" t="str">
        <f>IF(I5151="","",IF(J5151="OUT","",IF(COUNTIF(B$2:$B5151,B5151)=1,1,"")))</f>
        <v/>
      </c>
      <c r="F5151" s="1" t="str">
        <f>IF(I5151="","",IF(J5151="IN","",IF(COUNTIF($B$2:B5151,B5151)=1,1,"")))</f>
        <v/>
      </c>
      <c r="G5151" s="1" t="str">
        <f>IF(I5151="","",COUNTIF($K$1:K5151,K5151))</f>
        <v/>
      </c>
      <c r="H5151" s="1" t="str">
        <f>IF(I5151="","",COUNTIF($G$2:G5151,1))</f>
        <v/>
      </c>
    </row>
    <row r="5152" spans="1:8" x14ac:dyDescent="0.2">
      <c r="A5152" s="1" t="str">
        <f t="shared" si="160"/>
        <v/>
      </c>
      <c r="B5152" s="1" t="str">
        <f t="shared" si="161"/>
        <v/>
      </c>
      <c r="C5152" s="1" t="str">
        <f>IF(I5152="","",IF(J5152="OUT","",IF(COUNTIF($A$2:A5152,A5152)=1,1,"")))</f>
        <v/>
      </c>
      <c r="D5152" s="1" t="str">
        <f>IF(I5152="","",IF(J5152="IN","",IF(COUNTIF($A$2:A5152,A5152)=1,1,"")))</f>
        <v/>
      </c>
      <c r="E5152" s="1" t="str">
        <f>IF(I5152="","",IF(J5152="OUT","",IF(COUNTIF(B$2:$B5152,B5152)=1,1,"")))</f>
        <v/>
      </c>
      <c r="F5152" s="1" t="str">
        <f>IF(I5152="","",IF(J5152="IN","",IF(COUNTIF($B$2:B5152,B5152)=1,1,"")))</f>
        <v/>
      </c>
      <c r="G5152" s="1" t="str">
        <f>IF(I5152="","",COUNTIF($K$1:K5152,K5152))</f>
        <v/>
      </c>
      <c r="H5152" s="1" t="str">
        <f>IF(I5152="","",COUNTIF($G$2:G5152,1))</f>
        <v/>
      </c>
    </row>
    <row r="5153" spans="1:8" x14ac:dyDescent="0.2">
      <c r="A5153" s="1" t="str">
        <f t="shared" si="160"/>
        <v/>
      </c>
      <c r="B5153" s="1" t="str">
        <f t="shared" si="161"/>
        <v/>
      </c>
      <c r="C5153" s="1" t="str">
        <f>IF(I5153="","",IF(J5153="OUT","",IF(COUNTIF($A$2:A5153,A5153)=1,1,"")))</f>
        <v/>
      </c>
      <c r="D5153" s="1" t="str">
        <f>IF(I5153="","",IF(J5153="IN","",IF(COUNTIF($A$2:A5153,A5153)=1,1,"")))</f>
        <v/>
      </c>
      <c r="E5153" s="1" t="str">
        <f>IF(I5153="","",IF(J5153="OUT","",IF(COUNTIF(B$2:$B5153,B5153)=1,1,"")))</f>
        <v/>
      </c>
      <c r="F5153" s="1" t="str">
        <f>IF(I5153="","",IF(J5153="IN","",IF(COUNTIF($B$2:B5153,B5153)=1,1,"")))</f>
        <v/>
      </c>
      <c r="G5153" s="1" t="str">
        <f>IF(I5153="","",COUNTIF($K$1:K5153,K5153))</f>
        <v/>
      </c>
      <c r="H5153" s="1" t="str">
        <f>IF(I5153="","",COUNTIF($G$2:G5153,1))</f>
        <v/>
      </c>
    </row>
    <row r="5154" spans="1:8" x14ac:dyDescent="0.2">
      <c r="A5154" s="1" t="str">
        <f t="shared" si="160"/>
        <v/>
      </c>
      <c r="B5154" s="1" t="str">
        <f t="shared" si="161"/>
        <v/>
      </c>
      <c r="C5154" s="1" t="str">
        <f>IF(I5154="","",IF(J5154="OUT","",IF(COUNTIF($A$2:A5154,A5154)=1,1,"")))</f>
        <v/>
      </c>
      <c r="D5154" s="1" t="str">
        <f>IF(I5154="","",IF(J5154="IN","",IF(COUNTIF($A$2:A5154,A5154)=1,1,"")))</f>
        <v/>
      </c>
      <c r="E5154" s="1" t="str">
        <f>IF(I5154="","",IF(J5154="OUT","",IF(COUNTIF(B$2:$B5154,B5154)=1,1,"")))</f>
        <v/>
      </c>
      <c r="F5154" s="1" t="str">
        <f>IF(I5154="","",IF(J5154="IN","",IF(COUNTIF($B$2:B5154,B5154)=1,1,"")))</f>
        <v/>
      </c>
      <c r="G5154" s="1" t="str">
        <f>IF(I5154="","",COUNTIF($K$1:K5154,K5154))</f>
        <v/>
      </c>
      <c r="H5154" s="1" t="str">
        <f>IF(I5154="","",COUNTIF($G$2:G5154,1))</f>
        <v/>
      </c>
    </row>
    <row r="5155" spans="1:8" x14ac:dyDescent="0.2">
      <c r="A5155" s="1" t="str">
        <f t="shared" si="160"/>
        <v/>
      </c>
      <c r="B5155" s="1" t="str">
        <f t="shared" si="161"/>
        <v/>
      </c>
      <c r="C5155" s="1" t="str">
        <f>IF(I5155="","",IF(J5155="OUT","",IF(COUNTIF($A$2:A5155,A5155)=1,1,"")))</f>
        <v/>
      </c>
      <c r="D5155" s="1" t="str">
        <f>IF(I5155="","",IF(J5155="IN","",IF(COUNTIF($A$2:A5155,A5155)=1,1,"")))</f>
        <v/>
      </c>
      <c r="E5155" s="1" t="str">
        <f>IF(I5155="","",IF(J5155="OUT","",IF(COUNTIF(B$2:$B5155,B5155)=1,1,"")))</f>
        <v/>
      </c>
      <c r="F5155" s="1" t="str">
        <f>IF(I5155="","",IF(J5155="IN","",IF(COUNTIF($B$2:B5155,B5155)=1,1,"")))</f>
        <v/>
      </c>
      <c r="G5155" s="1" t="str">
        <f>IF(I5155="","",COUNTIF($K$1:K5155,K5155))</f>
        <v/>
      </c>
      <c r="H5155" s="1" t="str">
        <f>IF(I5155="","",COUNTIF($G$2:G5155,1))</f>
        <v/>
      </c>
    </row>
    <row r="5156" spans="1:8" x14ac:dyDescent="0.2">
      <c r="A5156" s="1" t="str">
        <f t="shared" ref="A5156:A5219" si="162">IF(I5156="","",L5156&amp;"-"&amp;K5156&amp;"-"&amp;I5156&amp;"-"&amp;J5156)</f>
        <v/>
      </c>
      <c r="B5156" s="1" t="str">
        <f t="shared" ref="B5156:B5219" si="163">IF(I5156="","",L5156&amp;"-"&amp;K5156&amp;"-"&amp;J5156)</f>
        <v/>
      </c>
      <c r="C5156" s="1" t="str">
        <f>IF(I5156="","",IF(J5156="OUT","",IF(COUNTIF($A$2:A5156,A5156)=1,1,"")))</f>
        <v/>
      </c>
      <c r="D5156" s="1" t="str">
        <f>IF(I5156="","",IF(J5156="IN","",IF(COUNTIF($A$2:A5156,A5156)=1,1,"")))</f>
        <v/>
      </c>
      <c r="E5156" s="1" t="str">
        <f>IF(I5156="","",IF(J5156="OUT","",IF(COUNTIF(B$2:$B5156,B5156)=1,1,"")))</f>
        <v/>
      </c>
      <c r="F5156" s="1" t="str">
        <f>IF(I5156="","",IF(J5156="IN","",IF(COUNTIF($B$2:B5156,B5156)=1,1,"")))</f>
        <v/>
      </c>
      <c r="G5156" s="1" t="str">
        <f>IF(I5156="","",COUNTIF($K$1:K5156,K5156))</f>
        <v/>
      </c>
      <c r="H5156" s="1" t="str">
        <f>IF(I5156="","",COUNTIF($G$2:G5156,1))</f>
        <v/>
      </c>
    </row>
    <row r="5157" spans="1:8" x14ac:dyDescent="0.2">
      <c r="A5157" s="1" t="str">
        <f t="shared" si="162"/>
        <v/>
      </c>
      <c r="B5157" s="1" t="str">
        <f t="shared" si="163"/>
        <v/>
      </c>
      <c r="C5157" s="1" t="str">
        <f>IF(I5157="","",IF(J5157="OUT","",IF(COUNTIF($A$2:A5157,A5157)=1,1,"")))</f>
        <v/>
      </c>
      <c r="D5157" s="1" t="str">
        <f>IF(I5157="","",IF(J5157="IN","",IF(COUNTIF($A$2:A5157,A5157)=1,1,"")))</f>
        <v/>
      </c>
      <c r="E5157" s="1" t="str">
        <f>IF(I5157="","",IF(J5157="OUT","",IF(COUNTIF(B$2:$B5157,B5157)=1,1,"")))</f>
        <v/>
      </c>
      <c r="F5157" s="1" t="str">
        <f>IF(I5157="","",IF(J5157="IN","",IF(COUNTIF($B$2:B5157,B5157)=1,1,"")))</f>
        <v/>
      </c>
      <c r="G5157" s="1" t="str">
        <f>IF(I5157="","",COUNTIF($K$1:K5157,K5157))</f>
        <v/>
      </c>
      <c r="H5157" s="1" t="str">
        <f>IF(I5157="","",COUNTIF($G$2:G5157,1))</f>
        <v/>
      </c>
    </row>
    <row r="5158" spans="1:8" x14ac:dyDescent="0.2">
      <c r="A5158" s="1" t="str">
        <f t="shared" si="162"/>
        <v/>
      </c>
      <c r="B5158" s="1" t="str">
        <f t="shared" si="163"/>
        <v/>
      </c>
      <c r="C5158" s="1" t="str">
        <f>IF(I5158="","",IF(J5158="OUT","",IF(COUNTIF($A$2:A5158,A5158)=1,1,"")))</f>
        <v/>
      </c>
      <c r="D5158" s="1" t="str">
        <f>IF(I5158="","",IF(J5158="IN","",IF(COUNTIF($A$2:A5158,A5158)=1,1,"")))</f>
        <v/>
      </c>
      <c r="E5158" s="1" t="str">
        <f>IF(I5158="","",IF(J5158="OUT","",IF(COUNTIF(B$2:$B5158,B5158)=1,1,"")))</f>
        <v/>
      </c>
      <c r="F5158" s="1" t="str">
        <f>IF(I5158="","",IF(J5158="IN","",IF(COUNTIF($B$2:B5158,B5158)=1,1,"")))</f>
        <v/>
      </c>
      <c r="G5158" s="1" t="str">
        <f>IF(I5158="","",COUNTIF($K$1:K5158,K5158))</f>
        <v/>
      </c>
      <c r="H5158" s="1" t="str">
        <f>IF(I5158="","",COUNTIF($G$2:G5158,1))</f>
        <v/>
      </c>
    </row>
    <row r="5159" spans="1:8" x14ac:dyDescent="0.2">
      <c r="A5159" s="1" t="str">
        <f t="shared" si="162"/>
        <v/>
      </c>
      <c r="B5159" s="1" t="str">
        <f t="shared" si="163"/>
        <v/>
      </c>
      <c r="C5159" s="1" t="str">
        <f>IF(I5159="","",IF(J5159="OUT","",IF(COUNTIF($A$2:A5159,A5159)=1,1,"")))</f>
        <v/>
      </c>
      <c r="D5159" s="1" t="str">
        <f>IF(I5159="","",IF(J5159="IN","",IF(COUNTIF($A$2:A5159,A5159)=1,1,"")))</f>
        <v/>
      </c>
      <c r="E5159" s="1" t="str">
        <f>IF(I5159="","",IF(J5159="OUT","",IF(COUNTIF(B$2:$B5159,B5159)=1,1,"")))</f>
        <v/>
      </c>
      <c r="F5159" s="1" t="str">
        <f>IF(I5159="","",IF(J5159="IN","",IF(COUNTIF($B$2:B5159,B5159)=1,1,"")))</f>
        <v/>
      </c>
      <c r="G5159" s="1" t="str">
        <f>IF(I5159="","",COUNTIF($K$1:K5159,K5159))</f>
        <v/>
      </c>
      <c r="H5159" s="1" t="str">
        <f>IF(I5159="","",COUNTIF($G$2:G5159,1))</f>
        <v/>
      </c>
    </row>
    <row r="5160" spans="1:8" x14ac:dyDescent="0.2">
      <c r="A5160" s="1" t="str">
        <f t="shared" si="162"/>
        <v/>
      </c>
      <c r="B5160" s="1" t="str">
        <f t="shared" si="163"/>
        <v/>
      </c>
      <c r="C5160" s="1" t="str">
        <f>IF(I5160="","",IF(J5160="OUT","",IF(COUNTIF($A$2:A5160,A5160)=1,1,"")))</f>
        <v/>
      </c>
      <c r="D5160" s="1" t="str">
        <f>IF(I5160="","",IF(J5160="IN","",IF(COUNTIF($A$2:A5160,A5160)=1,1,"")))</f>
        <v/>
      </c>
      <c r="E5160" s="1" t="str">
        <f>IF(I5160="","",IF(J5160="OUT","",IF(COUNTIF(B$2:$B5160,B5160)=1,1,"")))</f>
        <v/>
      </c>
      <c r="F5160" s="1" t="str">
        <f>IF(I5160="","",IF(J5160="IN","",IF(COUNTIF($B$2:B5160,B5160)=1,1,"")))</f>
        <v/>
      </c>
      <c r="G5160" s="1" t="str">
        <f>IF(I5160="","",COUNTIF($K$1:K5160,K5160))</f>
        <v/>
      </c>
      <c r="H5160" s="1" t="str">
        <f>IF(I5160="","",COUNTIF($G$2:G5160,1))</f>
        <v/>
      </c>
    </row>
    <row r="5161" spans="1:8" x14ac:dyDescent="0.2">
      <c r="A5161" s="1" t="str">
        <f t="shared" si="162"/>
        <v/>
      </c>
      <c r="B5161" s="1" t="str">
        <f t="shared" si="163"/>
        <v/>
      </c>
      <c r="C5161" s="1" t="str">
        <f>IF(I5161="","",IF(J5161="OUT","",IF(COUNTIF($A$2:A5161,A5161)=1,1,"")))</f>
        <v/>
      </c>
      <c r="D5161" s="1" t="str">
        <f>IF(I5161="","",IF(J5161="IN","",IF(COUNTIF($A$2:A5161,A5161)=1,1,"")))</f>
        <v/>
      </c>
      <c r="E5161" s="1" t="str">
        <f>IF(I5161="","",IF(J5161="OUT","",IF(COUNTIF(B$2:$B5161,B5161)=1,1,"")))</f>
        <v/>
      </c>
      <c r="F5161" s="1" t="str">
        <f>IF(I5161="","",IF(J5161="IN","",IF(COUNTIF($B$2:B5161,B5161)=1,1,"")))</f>
        <v/>
      </c>
      <c r="G5161" s="1" t="str">
        <f>IF(I5161="","",COUNTIF($K$1:K5161,K5161))</f>
        <v/>
      </c>
      <c r="H5161" s="1" t="str">
        <f>IF(I5161="","",COUNTIF($G$2:G5161,1))</f>
        <v/>
      </c>
    </row>
    <row r="5162" spans="1:8" x14ac:dyDescent="0.2">
      <c r="A5162" s="1" t="str">
        <f t="shared" si="162"/>
        <v/>
      </c>
      <c r="B5162" s="1" t="str">
        <f t="shared" si="163"/>
        <v/>
      </c>
      <c r="C5162" s="1" t="str">
        <f>IF(I5162="","",IF(J5162="OUT","",IF(COUNTIF($A$2:A5162,A5162)=1,1,"")))</f>
        <v/>
      </c>
      <c r="D5162" s="1" t="str">
        <f>IF(I5162="","",IF(J5162="IN","",IF(COUNTIF($A$2:A5162,A5162)=1,1,"")))</f>
        <v/>
      </c>
      <c r="E5162" s="1" t="str">
        <f>IF(I5162="","",IF(J5162="OUT","",IF(COUNTIF(B$2:$B5162,B5162)=1,1,"")))</f>
        <v/>
      </c>
      <c r="F5162" s="1" t="str">
        <f>IF(I5162="","",IF(J5162="IN","",IF(COUNTIF($B$2:B5162,B5162)=1,1,"")))</f>
        <v/>
      </c>
      <c r="G5162" s="1" t="str">
        <f>IF(I5162="","",COUNTIF($K$1:K5162,K5162))</f>
        <v/>
      </c>
      <c r="H5162" s="1" t="str">
        <f>IF(I5162="","",COUNTIF($G$2:G5162,1))</f>
        <v/>
      </c>
    </row>
    <row r="5163" spans="1:8" x14ac:dyDescent="0.2">
      <c r="A5163" s="1" t="str">
        <f t="shared" si="162"/>
        <v/>
      </c>
      <c r="B5163" s="1" t="str">
        <f t="shared" si="163"/>
        <v/>
      </c>
      <c r="C5163" s="1" t="str">
        <f>IF(I5163="","",IF(J5163="OUT","",IF(COUNTIF($A$2:A5163,A5163)=1,1,"")))</f>
        <v/>
      </c>
      <c r="D5163" s="1" t="str">
        <f>IF(I5163="","",IF(J5163="IN","",IF(COUNTIF($A$2:A5163,A5163)=1,1,"")))</f>
        <v/>
      </c>
      <c r="E5163" s="1" t="str">
        <f>IF(I5163="","",IF(J5163="OUT","",IF(COUNTIF(B$2:$B5163,B5163)=1,1,"")))</f>
        <v/>
      </c>
      <c r="F5163" s="1" t="str">
        <f>IF(I5163="","",IF(J5163="IN","",IF(COUNTIF($B$2:B5163,B5163)=1,1,"")))</f>
        <v/>
      </c>
      <c r="G5163" s="1" t="str">
        <f>IF(I5163="","",COUNTIF($K$1:K5163,K5163))</f>
        <v/>
      </c>
      <c r="H5163" s="1" t="str">
        <f>IF(I5163="","",COUNTIF($G$2:G5163,1))</f>
        <v/>
      </c>
    </row>
    <row r="5164" spans="1:8" x14ac:dyDescent="0.2">
      <c r="A5164" s="1" t="str">
        <f t="shared" si="162"/>
        <v/>
      </c>
      <c r="B5164" s="1" t="str">
        <f t="shared" si="163"/>
        <v/>
      </c>
      <c r="C5164" s="1" t="str">
        <f>IF(I5164="","",IF(J5164="OUT","",IF(COUNTIF($A$2:A5164,A5164)=1,1,"")))</f>
        <v/>
      </c>
      <c r="D5164" s="1" t="str">
        <f>IF(I5164="","",IF(J5164="IN","",IF(COUNTIF($A$2:A5164,A5164)=1,1,"")))</f>
        <v/>
      </c>
      <c r="E5164" s="1" t="str">
        <f>IF(I5164="","",IF(J5164="OUT","",IF(COUNTIF(B$2:$B5164,B5164)=1,1,"")))</f>
        <v/>
      </c>
      <c r="F5164" s="1" t="str">
        <f>IF(I5164="","",IF(J5164="IN","",IF(COUNTIF($B$2:B5164,B5164)=1,1,"")))</f>
        <v/>
      </c>
      <c r="G5164" s="1" t="str">
        <f>IF(I5164="","",COUNTIF($K$1:K5164,K5164))</f>
        <v/>
      </c>
      <c r="H5164" s="1" t="str">
        <f>IF(I5164="","",COUNTIF($G$2:G5164,1))</f>
        <v/>
      </c>
    </row>
    <row r="5165" spans="1:8" x14ac:dyDescent="0.2">
      <c r="A5165" s="1" t="str">
        <f t="shared" si="162"/>
        <v/>
      </c>
      <c r="B5165" s="1" t="str">
        <f t="shared" si="163"/>
        <v/>
      </c>
      <c r="C5165" s="1" t="str">
        <f>IF(I5165="","",IF(J5165="OUT","",IF(COUNTIF($A$2:A5165,A5165)=1,1,"")))</f>
        <v/>
      </c>
      <c r="D5165" s="1" t="str">
        <f>IF(I5165="","",IF(J5165="IN","",IF(COUNTIF($A$2:A5165,A5165)=1,1,"")))</f>
        <v/>
      </c>
      <c r="E5165" s="1" t="str">
        <f>IF(I5165="","",IF(J5165="OUT","",IF(COUNTIF(B$2:$B5165,B5165)=1,1,"")))</f>
        <v/>
      </c>
      <c r="F5165" s="1" t="str">
        <f>IF(I5165="","",IF(J5165="IN","",IF(COUNTIF($B$2:B5165,B5165)=1,1,"")))</f>
        <v/>
      </c>
      <c r="G5165" s="1" t="str">
        <f>IF(I5165="","",COUNTIF($K$1:K5165,K5165))</f>
        <v/>
      </c>
      <c r="H5165" s="1" t="str">
        <f>IF(I5165="","",COUNTIF($G$2:G5165,1))</f>
        <v/>
      </c>
    </row>
    <row r="5166" spans="1:8" x14ac:dyDescent="0.2">
      <c r="A5166" s="1" t="str">
        <f t="shared" si="162"/>
        <v/>
      </c>
      <c r="B5166" s="1" t="str">
        <f t="shared" si="163"/>
        <v/>
      </c>
      <c r="C5166" s="1" t="str">
        <f>IF(I5166="","",IF(J5166="OUT","",IF(COUNTIF($A$2:A5166,A5166)=1,1,"")))</f>
        <v/>
      </c>
      <c r="D5166" s="1" t="str">
        <f>IF(I5166="","",IF(J5166="IN","",IF(COUNTIF($A$2:A5166,A5166)=1,1,"")))</f>
        <v/>
      </c>
      <c r="E5166" s="1" t="str">
        <f>IF(I5166="","",IF(J5166="OUT","",IF(COUNTIF(B$2:$B5166,B5166)=1,1,"")))</f>
        <v/>
      </c>
      <c r="F5166" s="1" t="str">
        <f>IF(I5166="","",IF(J5166="IN","",IF(COUNTIF($B$2:B5166,B5166)=1,1,"")))</f>
        <v/>
      </c>
      <c r="G5166" s="1" t="str">
        <f>IF(I5166="","",COUNTIF($K$1:K5166,K5166))</f>
        <v/>
      </c>
      <c r="H5166" s="1" t="str">
        <f>IF(I5166="","",COUNTIF($G$2:G5166,1))</f>
        <v/>
      </c>
    </row>
    <row r="5167" spans="1:8" x14ac:dyDescent="0.2">
      <c r="A5167" s="1" t="str">
        <f t="shared" si="162"/>
        <v/>
      </c>
      <c r="B5167" s="1" t="str">
        <f t="shared" si="163"/>
        <v/>
      </c>
      <c r="C5167" s="1" t="str">
        <f>IF(I5167="","",IF(J5167="OUT","",IF(COUNTIF($A$2:A5167,A5167)=1,1,"")))</f>
        <v/>
      </c>
      <c r="D5167" s="1" t="str">
        <f>IF(I5167="","",IF(J5167="IN","",IF(COUNTIF($A$2:A5167,A5167)=1,1,"")))</f>
        <v/>
      </c>
      <c r="E5167" s="1" t="str">
        <f>IF(I5167="","",IF(J5167="OUT","",IF(COUNTIF(B$2:$B5167,B5167)=1,1,"")))</f>
        <v/>
      </c>
      <c r="F5167" s="1" t="str">
        <f>IF(I5167="","",IF(J5167="IN","",IF(COUNTIF($B$2:B5167,B5167)=1,1,"")))</f>
        <v/>
      </c>
      <c r="G5167" s="1" t="str">
        <f>IF(I5167="","",COUNTIF($K$1:K5167,K5167))</f>
        <v/>
      </c>
      <c r="H5167" s="1" t="str">
        <f>IF(I5167="","",COUNTIF($G$2:G5167,1))</f>
        <v/>
      </c>
    </row>
    <row r="5168" spans="1:8" x14ac:dyDescent="0.2">
      <c r="A5168" s="1" t="str">
        <f t="shared" si="162"/>
        <v/>
      </c>
      <c r="B5168" s="1" t="str">
        <f t="shared" si="163"/>
        <v/>
      </c>
      <c r="C5168" s="1" t="str">
        <f>IF(I5168="","",IF(J5168="OUT","",IF(COUNTIF($A$2:A5168,A5168)=1,1,"")))</f>
        <v/>
      </c>
      <c r="D5168" s="1" t="str">
        <f>IF(I5168="","",IF(J5168="IN","",IF(COUNTIF($A$2:A5168,A5168)=1,1,"")))</f>
        <v/>
      </c>
      <c r="E5168" s="1" t="str">
        <f>IF(I5168="","",IF(J5168="OUT","",IF(COUNTIF(B$2:$B5168,B5168)=1,1,"")))</f>
        <v/>
      </c>
      <c r="F5168" s="1" t="str">
        <f>IF(I5168="","",IF(J5168="IN","",IF(COUNTIF($B$2:B5168,B5168)=1,1,"")))</f>
        <v/>
      </c>
      <c r="G5168" s="1" t="str">
        <f>IF(I5168="","",COUNTIF($K$1:K5168,K5168))</f>
        <v/>
      </c>
      <c r="H5168" s="1" t="str">
        <f>IF(I5168="","",COUNTIF($G$2:G5168,1))</f>
        <v/>
      </c>
    </row>
    <row r="5169" spans="1:8" x14ac:dyDescent="0.2">
      <c r="A5169" s="1" t="str">
        <f t="shared" si="162"/>
        <v/>
      </c>
      <c r="B5169" s="1" t="str">
        <f t="shared" si="163"/>
        <v/>
      </c>
      <c r="C5169" s="1" t="str">
        <f>IF(I5169="","",IF(J5169="OUT","",IF(COUNTIF($A$2:A5169,A5169)=1,1,"")))</f>
        <v/>
      </c>
      <c r="D5169" s="1" t="str">
        <f>IF(I5169="","",IF(J5169="IN","",IF(COUNTIF($A$2:A5169,A5169)=1,1,"")))</f>
        <v/>
      </c>
      <c r="E5169" s="1" t="str">
        <f>IF(I5169="","",IF(J5169="OUT","",IF(COUNTIF(B$2:$B5169,B5169)=1,1,"")))</f>
        <v/>
      </c>
      <c r="F5169" s="1" t="str">
        <f>IF(I5169="","",IF(J5169="IN","",IF(COUNTIF($B$2:B5169,B5169)=1,1,"")))</f>
        <v/>
      </c>
      <c r="G5169" s="1" t="str">
        <f>IF(I5169="","",COUNTIF($K$1:K5169,K5169))</f>
        <v/>
      </c>
      <c r="H5169" s="1" t="str">
        <f>IF(I5169="","",COUNTIF($G$2:G5169,1))</f>
        <v/>
      </c>
    </row>
    <row r="5170" spans="1:8" x14ac:dyDescent="0.2">
      <c r="A5170" s="1" t="str">
        <f t="shared" si="162"/>
        <v/>
      </c>
      <c r="B5170" s="1" t="str">
        <f t="shared" si="163"/>
        <v/>
      </c>
      <c r="C5170" s="1" t="str">
        <f>IF(I5170="","",IF(J5170="OUT","",IF(COUNTIF($A$2:A5170,A5170)=1,1,"")))</f>
        <v/>
      </c>
      <c r="D5170" s="1" t="str">
        <f>IF(I5170="","",IF(J5170="IN","",IF(COUNTIF($A$2:A5170,A5170)=1,1,"")))</f>
        <v/>
      </c>
      <c r="E5170" s="1" t="str">
        <f>IF(I5170="","",IF(J5170="OUT","",IF(COUNTIF(B$2:$B5170,B5170)=1,1,"")))</f>
        <v/>
      </c>
      <c r="F5170" s="1" t="str">
        <f>IF(I5170="","",IF(J5170="IN","",IF(COUNTIF($B$2:B5170,B5170)=1,1,"")))</f>
        <v/>
      </c>
      <c r="G5170" s="1" t="str">
        <f>IF(I5170="","",COUNTIF($K$1:K5170,K5170))</f>
        <v/>
      </c>
      <c r="H5170" s="1" t="str">
        <f>IF(I5170="","",COUNTIF($G$2:G5170,1))</f>
        <v/>
      </c>
    </row>
    <row r="5171" spans="1:8" x14ac:dyDescent="0.2">
      <c r="A5171" s="1" t="str">
        <f t="shared" si="162"/>
        <v/>
      </c>
      <c r="B5171" s="1" t="str">
        <f t="shared" si="163"/>
        <v/>
      </c>
      <c r="C5171" s="1" t="str">
        <f>IF(I5171="","",IF(J5171="OUT","",IF(COUNTIF($A$2:A5171,A5171)=1,1,"")))</f>
        <v/>
      </c>
      <c r="D5171" s="1" t="str">
        <f>IF(I5171="","",IF(J5171="IN","",IF(COUNTIF($A$2:A5171,A5171)=1,1,"")))</f>
        <v/>
      </c>
      <c r="E5171" s="1" t="str">
        <f>IF(I5171="","",IF(J5171="OUT","",IF(COUNTIF(B$2:$B5171,B5171)=1,1,"")))</f>
        <v/>
      </c>
      <c r="F5171" s="1" t="str">
        <f>IF(I5171="","",IF(J5171="IN","",IF(COUNTIF($B$2:B5171,B5171)=1,1,"")))</f>
        <v/>
      </c>
      <c r="G5171" s="1" t="str">
        <f>IF(I5171="","",COUNTIF($K$1:K5171,K5171))</f>
        <v/>
      </c>
      <c r="H5171" s="1" t="str">
        <f>IF(I5171="","",COUNTIF($G$2:G5171,1))</f>
        <v/>
      </c>
    </row>
    <row r="5172" spans="1:8" x14ac:dyDescent="0.2">
      <c r="A5172" s="1" t="str">
        <f t="shared" si="162"/>
        <v/>
      </c>
      <c r="B5172" s="1" t="str">
        <f t="shared" si="163"/>
        <v/>
      </c>
      <c r="C5172" s="1" t="str">
        <f>IF(I5172="","",IF(J5172="OUT","",IF(COUNTIF($A$2:A5172,A5172)=1,1,"")))</f>
        <v/>
      </c>
      <c r="D5172" s="1" t="str">
        <f>IF(I5172="","",IF(J5172="IN","",IF(COUNTIF($A$2:A5172,A5172)=1,1,"")))</f>
        <v/>
      </c>
      <c r="E5172" s="1" t="str">
        <f>IF(I5172="","",IF(J5172="OUT","",IF(COUNTIF(B$2:$B5172,B5172)=1,1,"")))</f>
        <v/>
      </c>
      <c r="F5172" s="1" t="str">
        <f>IF(I5172="","",IF(J5172="IN","",IF(COUNTIF($B$2:B5172,B5172)=1,1,"")))</f>
        <v/>
      </c>
      <c r="G5172" s="1" t="str">
        <f>IF(I5172="","",COUNTIF($K$1:K5172,K5172))</f>
        <v/>
      </c>
      <c r="H5172" s="1" t="str">
        <f>IF(I5172="","",COUNTIF($G$2:G5172,1))</f>
        <v/>
      </c>
    </row>
    <row r="5173" spans="1:8" x14ac:dyDescent="0.2">
      <c r="A5173" s="1" t="str">
        <f t="shared" si="162"/>
        <v/>
      </c>
      <c r="B5173" s="1" t="str">
        <f t="shared" si="163"/>
        <v/>
      </c>
      <c r="C5173" s="1" t="str">
        <f>IF(I5173="","",IF(J5173="OUT","",IF(COUNTIF($A$2:A5173,A5173)=1,1,"")))</f>
        <v/>
      </c>
      <c r="D5173" s="1" t="str">
        <f>IF(I5173="","",IF(J5173="IN","",IF(COUNTIF($A$2:A5173,A5173)=1,1,"")))</f>
        <v/>
      </c>
      <c r="E5173" s="1" t="str">
        <f>IF(I5173="","",IF(J5173="OUT","",IF(COUNTIF(B$2:$B5173,B5173)=1,1,"")))</f>
        <v/>
      </c>
      <c r="F5173" s="1" t="str">
        <f>IF(I5173="","",IF(J5173="IN","",IF(COUNTIF($B$2:B5173,B5173)=1,1,"")))</f>
        <v/>
      </c>
      <c r="G5173" s="1" t="str">
        <f>IF(I5173="","",COUNTIF($K$1:K5173,K5173))</f>
        <v/>
      </c>
      <c r="H5173" s="1" t="str">
        <f>IF(I5173="","",COUNTIF($G$2:G5173,1))</f>
        <v/>
      </c>
    </row>
    <row r="5174" spans="1:8" x14ac:dyDescent="0.2">
      <c r="A5174" s="1" t="str">
        <f t="shared" si="162"/>
        <v/>
      </c>
      <c r="B5174" s="1" t="str">
        <f t="shared" si="163"/>
        <v/>
      </c>
      <c r="C5174" s="1" t="str">
        <f>IF(I5174="","",IF(J5174="OUT","",IF(COUNTIF($A$2:A5174,A5174)=1,1,"")))</f>
        <v/>
      </c>
      <c r="D5174" s="1" t="str">
        <f>IF(I5174="","",IF(J5174="IN","",IF(COUNTIF($A$2:A5174,A5174)=1,1,"")))</f>
        <v/>
      </c>
      <c r="E5174" s="1" t="str">
        <f>IF(I5174="","",IF(J5174="OUT","",IF(COUNTIF(B$2:$B5174,B5174)=1,1,"")))</f>
        <v/>
      </c>
      <c r="F5174" s="1" t="str">
        <f>IF(I5174="","",IF(J5174="IN","",IF(COUNTIF($B$2:B5174,B5174)=1,1,"")))</f>
        <v/>
      </c>
      <c r="G5174" s="1" t="str">
        <f>IF(I5174="","",COUNTIF($K$1:K5174,K5174))</f>
        <v/>
      </c>
      <c r="H5174" s="1" t="str">
        <f>IF(I5174="","",COUNTIF($G$2:G5174,1))</f>
        <v/>
      </c>
    </row>
    <row r="5175" spans="1:8" x14ac:dyDescent="0.2">
      <c r="A5175" s="1" t="str">
        <f t="shared" si="162"/>
        <v/>
      </c>
      <c r="B5175" s="1" t="str">
        <f t="shared" si="163"/>
        <v/>
      </c>
      <c r="C5175" s="1" t="str">
        <f>IF(I5175="","",IF(J5175="OUT","",IF(COUNTIF($A$2:A5175,A5175)=1,1,"")))</f>
        <v/>
      </c>
      <c r="D5175" s="1" t="str">
        <f>IF(I5175="","",IF(J5175="IN","",IF(COUNTIF($A$2:A5175,A5175)=1,1,"")))</f>
        <v/>
      </c>
      <c r="E5175" s="1" t="str">
        <f>IF(I5175="","",IF(J5175="OUT","",IF(COUNTIF(B$2:$B5175,B5175)=1,1,"")))</f>
        <v/>
      </c>
      <c r="F5175" s="1" t="str">
        <f>IF(I5175="","",IF(J5175="IN","",IF(COUNTIF($B$2:B5175,B5175)=1,1,"")))</f>
        <v/>
      </c>
      <c r="G5175" s="1" t="str">
        <f>IF(I5175="","",COUNTIF($K$1:K5175,K5175))</f>
        <v/>
      </c>
      <c r="H5175" s="1" t="str">
        <f>IF(I5175="","",COUNTIF($G$2:G5175,1))</f>
        <v/>
      </c>
    </row>
    <row r="5176" spans="1:8" x14ac:dyDescent="0.2">
      <c r="A5176" s="1" t="str">
        <f t="shared" si="162"/>
        <v/>
      </c>
      <c r="B5176" s="1" t="str">
        <f t="shared" si="163"/>
        <v/>
      </c>
      <c r="C5176" s="1" t="str">
        <f>IF(I5176="","",IF(J5176="OUT","",IF(COUNTIF($A$2:A5176,A5176)=1,1,"")))</f>
        <v/>
      </c>
      <c r="D5176" s="1" t="str">
        <f>IF(I5176="","",IF(J5176="IN","",IF(COUNTIF($A$2:A5176,A5176)=1,1,"")))</f>
        <v/>
      </c>
      <c r="E5176" s="1" t="str">
        <f>IF(I5176="","",IF(J5176="OUT","",IF(COUNTIF(B$2:$B5176,B5176)=1,1,"")))</f>
        <v/>
      </c>
      <c r="F5176" s="1" t="str">
        <f>IF(I5176="","",IF(J5176="IN","",IF(COUNTIF($B$2:B5176,B5176)=1,1,"")))</f>
        <v/>
      </c>
      <c r="G5176" s="1" t="str">
        <f>IF(I5176="","",COUNTIF($K$1:K5176,K5176))</f>
        <v/>
      </c>
      <c r="H5176" s="1" t="str">
        <f>IF(I5176="","",COUNTIF($G$2:G5176,1))</f>
        <v/>
      </c>
    </row>
    <row r="5177" spans="1:8" x14ac:dyDescent="0.2">
      <c r="A5177" s="1" t="str">
        <f t="shared" si="162"/>
        <v/>
      </c>
      <c r="B5177" s="1" t="str">
        <f t="shared" si="163"/>
        <v/>
      </c>
      <c r="C5177" s="1" t="str">
        <f>IF(I5177="","",IF(J5177="OUT","",IF(COUNTIF($A$2:A5177,A5177)=1,1,"")))</f>
        <v/>
      </c>
      <c r="D5177" s="1" t="str">
        <f>IF(I5177="","",IF(J5177="IN","",IF(COUNTIF($A$2:A5177,A5177)=1,1,"")))</f>
        <v/>
      </c>
      <c r="E5177" s="1" t="str">
        <f>IF(I5177="","",IF(J5177="OUT","",IF(COUNTIF(B$2:$B5177,B5177)=1,1,"")))</f>
        <v/>
      </c>
      <c r="F5177" s="1" t="str">
        <f>IF(I5177="","",IF(J5177="IN","",IF(COUNTIF($B$2:B5177,B5177)=1,1,"")))</f>
        <v/>
      </c>
      <c r="G5177" s="1" t="str">
        <f>IF(I5177="","",COUNTIF($K$1:K5177,K5177))</f>
        <v/>
      </c>
      <c r="H5177" s="1" t="str">
        <f>IF(I5177="","",COUNTIF($G$2:G5177,1))</f>
        <v/>
      </c>
    </row>
    <row r="5178" spans="1:8" x14ac:dyDescent="0.2">
      <c r="A5178" s="1" t="str">
        <f t="shared" si="162"/>
        <v/>
      </c>
      <c r="B5178" s="1" t="str">
        <f t="shared" si="163"/>
        <v/>
      </c>
      <c r="C5178" s="1" t="str">
        <f>IF(I5178="","",IF(J5178="OUT","",IF(COUNTIF($A$2:A5178,A5178)=1,1,"")))</f>
        <v/>
      </c>
      <c r="D5178" s="1" t="str">
        <f>IF(I5178="","",IF(J5178="IN","",IF(COUNTIF($A$2:A5178,A5178)=1,1,"")))</f>
        <v/>
      </c>
      <c r="E5178" s="1" t="str">
        <f>IF(I5178="","",IF(J5178="OUT","",IF(COUNTIF(B$2:$B5178,B5178)=1,1,"")))</f>
        <v/>
      </c>
      <c r="F5178" s="1" t="str">
        <f>IF(I5178="","",IF(J5178="IN","",IF(COUNTIF($B$2:B5178,B5178)=1,1,"")))</f>
        <v/>
      </c>
      <c r="G5178" s="1" t="str">
        <f>IF(I5178="","",COUNTIF($K$1:K5178,K5178))</f>
        <v/>
      </c>
      <c r="H5178" s="1" t="str">
        <f>IF(I5178="","",COUNTIF($G$2:G5178,1))</f>
        <v/>
      </c>
    </row>
    <row r="5179" spans="1:8" x14ac:dyDescent="0.2">
      <c r="A5179" s="1" t="str">
        <f t="shared" si="162"/>
        <v/>
      </c>
      <c r="B5179" s="1" t="str">
        <f t="shared" si="163"/>
        <v/>
      </c>
      <c r="C5179" s="1" t="str">
        <f>IF(I5179="","",IF(J5179="OUT","",IF(COUNTIF($A$2:A5179,A5179)=1,1,"")))</f>
        <v/>
      </c>
      <c r="D5179" s="1" t="str">
        <f>IF(I5179="","",IF(J5179="IN","",IF(COUNTIF($A$2:A5179,A5179)=1,1,"")))</f>
        <v/>
      </c>
      <c r="E5179" s="1" t="str">
        <f>IF(I5179="","",IF(J5179="OUT","",IF(COUNTIF(B$2:$B5179,B5179)=1,1,"")))</f>
        <v/>
      </c>
      <c r="F5179" s="1" t="str">
        <f>IF(I5179="","",IF(J5179="IN","",IF(COUNTIF($B$2:B5179,B5179)=1,1,"")))</f>
        <v/>
      </c>
      <c r="G5179" s="1" t="str">
        <f>IF(I5179="","",COUNTIF($K$1:K5179,K5179))</f>
        <v/>
      </c>
      <c r="H5179" s="1" t="str">
        <f>IF(I5179="","",COUNTIF($G$2:G5179,1))</f>
        <v/>
      </c>
    </row>
    <row r="5180" spans="1:8" x14ac:dyDescent="0.2">
      <c r="A5180" s="1" t="str">
        <f t="shared" si="162"/>
        <v/>
      </c>
      <c r="B5180" s="1" t="str">
        <f t="shared" si="163"/>
        <v/>
      </c>
      <c r="C5180" s="1" t="str">
        <f>IF(I5180="","",IF(J5180="OUT","",IF(COUNTIF($A$2:A5180,A5180)=1,1,"")))</f>
        <v/>
      </c>
      <c r="D5180" s="1" t="str">
        <f>IF(I5180="","",IF(J5180="IN","",IF(COUNTIF($A$2:A5180,A5180)=1,1,"")))</f>
        <v/>
      </c>
      <c r="E5180" s="1" t="str">
        <f>IF(I5180="","",IF(J5180="OUT","",IF(COUNTIF(B$2:$B5180,B5180)=1,1,"")))</f>
        <v/>
      </c>
      <c r="F5180" s="1" t="str">
        <f>IF(I5180="","",IF(J5180="IN","",IF(COUNTIF($B$2:B5180,B5180)=1,1,"")))</f>
        <v/>
      </c>
      <c r="G5180" s="1" t="str">
        <f>IF(I5180="","",COUNTIF($K$1:K5180,K5180))</f>
        <v/>
      </c>
      <c r="H5180" s="1" t="str">
        <f>IF(I5180="","",COUNTIF($G$2:G5180,1))</f>
        <v/>
      </c>
    </row>
    <row r="5181" spans="1:8" x14ac:dyDescent="0.2">
      <c r="A5181" s="1" t="str">
        <f t="shared" si="162"/>
        <v/>
      </c>
      <c r="B5181" s="1" t="str">
        <f t="shared" si="163"/>
        <v/>
      </c>
      <c r="C5181" s="1" t="str">
        <f>IF(I5181="","",IF(J5181="OUT","",IF(COUNTIF($A$2:A5181,A5181)=1,1,"")))</f>
        <v/>
      </c>
      <c r="D5181" s="1" t="str">
        <f>IF(I5181="","",IF(J5181="IN","",IF(COUNTIF($A$2:A5181,A5181)=1,1,"")))</f>
        <v/>
      </c>
      <c r="E5181" s="1" t="str">
        <f>IF(I5181="","",IF(J5181="OUT","",IF(COUNTIF(B$2:$B5181,B5181)=1,1,"")))</f>
        <v/>
      </c>
      <c r="F5181" s="1" t="str">
        <f>IF(I5181="","",IF(J5181="IN","",IF(COUNTIF($B$2:B5181,B5181)=1,1,"")))</f>
        <v/>
      </c>
      <c r="G5181" s="1" t="str">
        <f>IF(I5181="","",COUNTIF($K$1:K5181,K5181))</f>
        <v/>
      </c>
      <c r="H5181" s="1" t="str">
        <f>IF(I5181="","",COUNTIF($G$2:G5181,1))</f>
        <v/>
      </c>
    </row>
    <row r="5182" spans="1:8" x14ac:dyDescent="0.2">
      <c r="A5182" s="1" t="str">
        <f t="shared" si="162"/>
        <v/>
      </c>
      <c r="B5182" s="1" t="str">
        <f t="shared" si="163"/>
        <v/>
      </c>
      <c r="C5182" s="1" t="str">
        <f>IF(I5182="","",IF(J5182="OUT","",IF(COUNTIF($A$2:A5182,A5182)=1,1,"")))</f>
        <v/>
      </c>
      <c r="D5182" s="1" t="str">
        <f>IF(I5182="","",IF(J5182="IN","",IF(COUNTIF($A$2:A5182,A5182)=1,1,"")))</f>
        <v/>
      </c>
      <c r="E5182" s="1" t="str">
        <f>IF(I5182="","",IF(J5182="OUT","",IF(COUNTIF(B$2:$B5182,B5182)=1,1,"")))</f>
        <v/>
      </c>
      <c r="F5182" s="1" t="str">
        <f>IF(I5182="","",IF(J5182="IN","",IF(COUNTIF($B$2:B5182,B5182)=1,1,"")))</f>
        <v/>
      </c>
      <c r="G5182" s="1" t="str">
        <f>IF(I5182="","",COUNTIF($K$1:K5182,K5182))</f>
        <v/>
      </c>
      <c r="H5182" s="1" t="str">
        <f>IF(I5182="","",COUNTIF($G$2:G5182,1))</f>
        <v/>
      </c>
    </row>
    <row r="5183" spans="1:8" x14ac:dyDescent="0.2">
      <c r="A5183" s="1" t="str">
        <f t="shared" si="162"/>
        <v/>
      </c>
      <c r="B5183" s="1" t="str">
        <f t="shared" si="163"/>
        <v/>
      </c>
      <c r="C5183" s="1" t="str">
        <f>IF(I5183="","",IF(J5183="OUT","",IF(COUNTIF($A$2:A5183,A5183)=1,1,"")))</f>
        <v/>
      </c>
      <c r="D5183" s="1" t="str">
        <f>IF(I5183="","",IF(J5183="IN","",IF(COUNTIF($A$2:A5183,A5183)=1,1,"")))</f>
        <v/>
      </c>
      <c r="E5183" s="1" t="str">
        <f>IF(I5183="","",IF(J5183="OUT","",IF(COUNTIF(B$2:$B5183,B5183)=1,1,"")))</f>
        <v/>
      </c>
      <c r="F5183" s="1" t="str">
        <f>IF(I5183="","",IF(J5183="IN","",IF(COUNTIF($B$2:B5183,B5183)=1,1,"")))</f>
        <v/>
      </c>
      <c r="G5183" s="1" t="str">
        <f>IF(I5183="","",COUNTIF($K$1:K5183,K5183))</f>
        <v/>
      </c>
      <c r="H5183" s="1" t="str">
        <f>IF(I5183="","",COUNTIF($G$2:G5183,1))</f>
        <v/>
      </c>
    </row>
    <row r="5184" spans="1:8" x14ac:dyDescent="0.2">
      <c r="A5184" s="1" t="str">
        <f t="shared" si="162"/>
        <v/>
      </c>
      <c r="B5184" s="1" t="str">
        <f t="shared" si="163"/>
        <v/>
      </c>
      <c r="C5184" s="1" t="str">
        <f>IF(I5184="","",IF(J5184="OUT","",IF(COUNTIF($A$2:A5184,A5184)=1,1,"")))</f>
        <v/>
      </c>
      <c r="D5184" s="1" t="str">
        <f>IF(I5184="","",IF(J5184="IN","",IF(COUNTIF($A$2:A5184,A5184)=1,1,"")))</f>
        <v/>
      </c>
      <c r="E5184" s="1" t="str">
        <f>IF(I5184="","",IF(J5184="OUT","",IF(COUNTIF(B$2:$B5184,B5184)=1,1,"")))</f>
        <v/>
      </c>
      <c r="F5184" s="1" t="str">
        <f>IF(I5184="","",IF(J5184="IN","",IF(COUNTIF($B$2:B5184,B5184)=1,1,"")))</f>
        <v/>
      </c>
      <c r="G5184" s="1" t="str">
        <f>IF(I5184="","",COUNTIF($K$1:K5184,K5184))</f>
        <v/>
      </c>
      <c r="H5184" s="1" t="str">
        <f>IF(I5184="","",COUNTIF($G$2:G5184,1))</f>
        <v/>
      </c>
    </row>
    <row r="5185" spans="1:8" x14ac:dyDescent="0.2">
      <c r="A5185" s="1" t="str">
        <f t="shared" si="162"/>
        <v/>
      </c>
      <c r="B5185" s="1" t="str">
        <f t="shared" si="163"/>
        <v/>
      </c>
      <c r="C5185" s="1" t="str">
        <f>IF(I5185="","",IF(J5185="OUT","",IF(COUNTIF($A$2:A5185,A5185)=1,1,"")))</f>
        <v/>
      </c>
      <c r="D5185" s="1" t="str">
        <f>IF(I5185="","",IF(J5185="IN","",IF(COUNTIF($A$2:A5185,A5185)=1,1,"")))</f>
        <v/>
      </c>
      <c r="E5185" s="1" t="str">
        <f>IF(I5185="","",IF(J5185="OUT","",IF(COUNTIF(B$2:$B5185,B5185)=1,1,"")))</f>
        <v/>
      </c>
      <c r="F5185" s="1" t="str">
        <f>IF(I5185="","",IF(J5185="IN","",IF(COUNTIF($B$2:B5185,B5185)=1,1,"")))</f>
        <v/>
      </c>
      <c r="G5185" s="1" t="str">
        <f>IF(I5185="","",COUNTIF($K$1:K5185,K5185))</f>
        <v/>
      </c>
      <c r="H5185" s="1" t="str">
        <f>IF(I5185="","",COUNTIF($G$2:G5185,1))</f>
        <v/>
      </c>
    </row>
    <row r="5186" spans="1:8" x14ac:dyDescent="0.2">
      <c r="A5186" s="1" t="str">
        <f t="shared" si="162"/>
        <v/>
      </c>
      <c r="B5186" s="1" t="str">
        <f t="shared" si="163"/>
        <v/>
      </c>
      <c r="C5186" s="1" t="str">
        <f>IF(I5186="","",IF(J5186="OUT","",IF(COUNTIF($A$2:A5186,A5186)=1,1,"")))</f>
        <v/>
      </c>
      <c r="D5186" s="1" t="str">
        <f>IF(I5186="","",IF(J5186="IN","",IF(COUNTIF($A$2:A5186,A5186)=1,1,"")))</f>
        <v/>
      </c>
      <c r="E5186" s="1" t="str">
        <f>IF(I5186="","",IF(J5186="OUT","",IF(COUNTIF(B$2:$B5186,B5186)=1,1,"")))</f>
        <v/>
      </c>
      <c r="F5186" s="1" t="str">
        <f>IF(I5186="","",IF(J5186="IN","",IF(COUNTIF($B$2:B5186,B5186)=1,1,"")))</f>
        <v/>
      </c>
      <c r="G5186" s="1" t="str">
        <f>IF(I5186="","",COUNTIF($K$1:K5186,K5186))</f>
        <v/>
      </c>
      <c r="H5186" s="1" t="str">
        <f>IF(I5186="","",COUNTIF($G$2:G5186,1))</f>
        <v/>
      </c>
    </row>
    <row r="5187" spans="1:8" x14ac:dyDescent="0.2">
      <c r="A5187" s="1" t="str">
        <f t="shared" si="162"/>
        <v/>
      </c>
      <c r="B5187" s="1" t="str">
        <f t="shared" si="163"/>
        <v/>
      </c>
      <c r="C5187" s="1" t="str">
        <f>IF(I5187="","",IF(J5187="OUT","",IF(COUNTIF($A$2:A5187,A5187)=1,1,"")))</f>
        <v/>
      </c>
      <c r="D5187" s="1" t="str">
        <f>IF(I5187="","",IF(J5187="IN","",IF(COUNTIF($A$2:A5187,A5187)=1,1,"")))</f>
        <v/>
      </c>
      <c r="E5187" s="1" t="str">
        <f>IF(I5187="","",IF(J5187="OUT","",IF(COUNTIF(B$2:$B5187,B5187)=1,1,"")))</f>
        <v/>
      </c>
      <c r="F5187" s="1" t="str">
        <f>IF(I5187="","",IF(J5187="IN","",IF(COUNTIF($B$2:B5187,B5187)=1,1,"")))</f>
        <v/>
      </c>
      <c r="G5187" s="1" t="str">
        <f>IF(I5187="","",COUNTIF($K$1:K5187,K5187))</f>
        <v/>
      </c>
      <c r="H5187" s="1" t="str">
        <f>IF(I5187="","",COUNTIF($G$2:G5187,1))</f>
        <v/>
      </c>
    </row>
    <row r="5188" spans="1:8" x14ac:dyDescent="0.2">
      <c r="A5188" s="1" t="str">
        <f t="shared" si="162"/>
        <v/>
      </c>
      <c r="B5188" s="1" t="str">
        <f t="shared" si="163"/>
        <v/>
      </c>
      <c r="C5188" s="1" t="str">
        <f>IF(I5188="","",IF(J5188="OUT","",IF(COUNTIF($A$2:A5188,A5188)=1,1,"")))</f>
        <v/>
      </c>
      <c r="D5188" s="1" t="str">
        <f>IF(I5188="","",IF(J5188="IN","",IF(COUNTIF($A$2:A5188,A5188)=1,1,"")))</f>
        <v/>
      </c>
      <c r="E5188" s="1" t="str">
        <f>IF(I5188="","",IF(J5188="OUT","",IF(COUNTIF(B$2:$B5188,B5188)=1,1,"")))</f>
        <v/>
      </c>
      <c r="F5188" s="1" t="str">
        <f>IF(I5188="","",IF(J5188="IN","",IF(COUNTIF($B$2:B5188,B5188)=1,1,"")))</f>
        <v/>
      </c>
      <c r="G5188" s="1" t="str">
        <f>IF(I5188="","",COUNTIF($K$1:K5188,K5188))</f>
        <v/>
      </c>
      <c r="H5188" s="1" t="str">
        <f>IF(I5188="","",COUNTIF($G$2:G5188,1))</f>
        <v/>
      </c>
    </row>
    <row r="5189" spans="1:8" x14ac:dyDescent="0.2">
      <c r="A5189" s="1" t="str">
        <f t="shared" si="162"/>
        <v/>
      </c>
      <c r="B5189" s="1" t="str">
        <f t="shared" si="163"/>
        <v/>
      </c>
      <c r="C5189" s="1" t="str">
        <f>IF(I5189="","",IF(J5189="OUT","",IF(COUNTIF($A$2:A5189,A5189)=1,1,"")))</f>
        <v/>
      </c>
      <c r="D5189" s="1" t="str">
        <f>IF(I5189="","",IF(J5189="IN","",IF(COUNTIF($A$2:A5189,A5189)=1,1,"")))</f>
        <v/>
      </c>
      <c r="E5189" s="1" t="str">
        <f>IF(I5189="","",IF(J5189="OUT","",IF(COUNTIF(B$2:$B5189,B5189)=1,1,"")))</f>
        <v/>
      </c>
      <c r="F5189" s="1" t="str">
        <f>IF(I5189="","",IF(J5189="IN","",IF(COUNTIF($B$2:B5189,B5189)=1,1,"")))</f>
        <v/>
      </c>
      <c r="G5189" s="1" t="str">
        <f>IF(I5189="","",COUNTIF($K$1:K5189,K5189))</f>
        <v/>
      </c>
      <c r="H5189" s="1" t="str">
        <f>IF(I5189="","",COUNTIF($G$2:G5189,1))</f>
        <v/>
      </c>
    </row>
    <row r="5190" spans="1:8" x14ac:dyDescent="0.2">
      <c r="A5190" s="1" t="str">
        <f t="shared" si="162"/>
        <v/>
      </c>
      <c r="B5190" s="1" t="str">
        <f t="shared" si="163"/>
        <v/>
      </c>
      <c r="C5190" s="1" t="str">
        <f>IF(I5190="","",IF(J5190="OUT","",IF(COUNTIF($A$2:A5190,A5190)=1,1,"")))</f>
        <v/>
      </c>
      <c r="D5190" s="1" t="str">
        <f>IF(I5190="","",IF(J5190="IN","",IF(COUNTIF($A$2:A5190,A5190)=1,1,"")))</f>
        <v/>
      </c>
      <c r="E5190" s="1" t="str">
        <f>IF(I5190="","",IF(J5190="OUT","",IF(COUNTIF(B$2:$B5190,B5190)=1,1,"")))</f>
        <v/>
      </c>
      <c r="F5190" s="1" t="str">
        <f>IF(I5190="","",IF(J5190="IN","",IF(COUNTIF($B$2:B5190,B5190)=1,1,"")))</f>
        <v/>
      </c>
      <c r="G5190" s="1" t="str">
        <f>IF(I5190="","",COUNTIF($K$1:K5190,K5190))</f>
        <v/>
      </c>
      <c r="H5190" s="1" t="str">
        <f>IF(I5190="","",COUNTIF($G$2:G5190,1))</f>
        <v/>
      </c>
    </row>
    <row r="5191" spans="1:8" x14ac:dyDescent="0.2">
      <c r="A5191" s="1" t="str">
        <f t="shared" si="162"/>
        <v/>
      </c>
      <c r="B5191" s="1" t="str">
        <f t="shared" si="163"/>
        <v/>
      </c>
      <c r="C5191" s="1" t="str">
        <f>IF(I5191="","",IF(J5191="OUT","",IF(COUNTIF($A$2:A5191,A5191)=1,1,"")))</f>
        <v/>
      </c>
      <c r="D5191" s="1" t="str">
        <f>IF(I5191="","",IF(J5191="IN","",IF(COUNTIF($A$2:A5191,A5191)=1,1,"")))</f>
        <v/>
      </c>
      <c r="E5191" s="1" t="str">
        <f>IF(I5191="","",IF(J5191="OUT","",IF(COUNTIF(B$2:$B5191,B5191)=1,1,"")))</f>
        <v/>
      </c>
      <c r="F5191" s="1" t="str">
        <f>IF(I5191="","",IF(J5191="IN","",IF(COUNTIF($B$2:B5191,B5191)=1,1,"")))</f>
        <v/>
      </c>
      <c r="G5191" s="1" t="str">
        <f>IF(I5191="","",COUNTIF($K$1:K5191,K5191))</f>
        <v/>
      </c>
      <c r="H5191" s="1" t="str">
        <f>IF(I5191="","",COUNTIF($G$2:G5191,1))</f>
        <v/>
      </c>
    </row>
    <row r="5192" spans="1:8" x14ac:dyDescent="0.2">
      <c r="A5192" s="1" t="str">
        <f t="shared" si="162"/>
        <v/>
      </c>
      <c r="B5192" s="1" t="str">
        <f t="shared" si="163"/>
        <v/>
      </c>
      <c r="C5192" s="1" t="str">
        <f>IF(I5192="","",IF(J5192="OUT","",IF(COUNTIF($A$2:A5192,A5192)=1,1,"")))</f>
        <v/>
      </c>
      <c r="D5192" s="1" t="str">
        <f>IF(I5192="","",IF(J5192="IN","",IF(COUNTIF($A$2:A5192,A5192)=1,1,"")))</f>
        <v/>
      </c>
      <c r="E5192" s="1" t="str">
        <f>IF(I5192="","",IF(J5192="OUT","",IF(COUNTIF(B$2:$B5192,B5192)=1,1,"")))</f>
        <v/>
      </c>
      <c r="F5192" s="1" t="str">
        <f>IF(I5192="","",IF(J5192="IN","",IF(COUNTIF($B$2:B5192,B5192)=1,1,"")))</f>
        <v/>
      </c>
      <c r="G5192" s="1" t="str">
        <f>IF(I5192="","",COUNTIF($K$1:K5192,K5192))</f>
        <v/>
      </c>
      <c r="H5192" s="1" t="str">
        <f>IF(I5192="","",COUNTIF($G$2:G5192,1))</f>
        <v/>
      </c>
    </row>
    <row r="5193" spans="1:8" x14ac:dyDescent="0.2">
      <c r="A5193" s="1" t="str">
        <f t="shared" si="162"/>
        <v/>
      </c>
      <c r="B5193" s="1" t="str">
        <f t="shared" si="163"/>
        <v/>
      </c>
      <c r="C5193" s="1" t="str">
        <f>IF(I5193="","",IF(J5193="OUT","",IF(COUNTIF($A$2:A5193,A5193)=1,1,"")))</f>
        <v/>
      </c>
      <c r="D5193" s="1" t="str">
        <f>IF(I5193="","",IF(J5193="IN","",IF(COUNTIF($A$2:A5193,A5193)=1,1,"")))</f>
        <v/>
      </c>
      <c r="E5193" s="1" t="str">
        <f>IF(I5193="","",IF(J5193="OUT","",IF(COUNTIF(B$2:$B5193,B5193)=1,1,"")))</f>
        <v/>
      </c>
      <c r="F5193" s="1" t="str">
        <f>IF(I5193="","",IF(J5193="IN","",IF(COUNTIF($B$2:B5193,B5193)=1,1,"")))</f>
        <v/>
      </c>
      <c r="G5193" s="1" t="str">
        <f>IF(I5193="","",COUNTIF($K$1:K5193,K5193))</f>
        <v/>
      </c>
      <c r="H5193" s="1" t="str">
        <f>IF(I5193="","",COUNTIF($G$2:G5193,1))</f>
        <v/>
      </c>
    </row>
    <row r="5194" spans="1:8" x14ac:dyDescent="0.2">
      <c r="A5194" s="1" t="str">
        <f t="shared" si="162"/>
        <v/>
      </c>
      <c r="B5194" s="1" t="str">
        <f t="shared" si="163"/>
        <v/>
      </c>
      <c r="C5194" s="1" t="str">
        <f>IF(I5194="","",IF(J5194="OUT","",IF(COUNTIF($A$2:A5194,A5194)=1,1,"")))</f>
        <v/>
      </c>
      <c r="D5194" s="1" t="str">
        <f>IF(I5194="","",IF(J5194="IN","",IF(COUNTIF($A$2:A5194,A5194)=1,1,"")))</f>
        <v/>
      </c>
      <c r="E5194" s="1" t="str">
        <f>IF(I5194="","",IF(J5194="OUT","",IF(COUNTIF(B$2:$B5194,B5194)=1,1,"")))</f>
        <v/>
      </c>
      <c r="F5194" s="1" t="str">
        <f>IF(I5194="","",IF(J5194="IN","",IF(COUNTIF($B$2:B5194,B5194)=1,1,"")))</f>
        <v/>
      </c>
      <c r="G5194" s="1" t="str">
        <f>IF(I5194="","",COUNTIF($K$1:K5194,K5194))</f>
        <v/>
      </c>
      <c r="H5194" s="1" t="str">
        <f>IF(I5194="","",COUNTIF($G$2:G5194,1))</f>
        <v/>
      </c>
    </row>
    <row r="5195" spans="1:8" x14ac:dyDescent="0.2">
      <c r="A5195" s="1" t="str">
        <f t="shared" si="162"/>
        <v/>
      </c>
      <c r="B5195" s="1" t="str">
        <f t="shared" si="163"/>
        <v/>
      </c>
      <c r="C5195" s="1" t="str">
        <f>IF(I5195="","",IF(J5195="OUT","",IF(COUNTIF($A$2:A5195,A5195)=1,1,"")))</f>
        <v/>
      </c>
      <c r="D5195" s="1" t="str">
        <f>IF(I5195="","",IF(J5195="IN","",IF(COUNTIF($A$2:A5195,A5195)=1,1,"")))</f>
        <v/>
      </c>
      <c r="E5195" s="1" t="str">
        <f>IF(I5195="","",IF(J5195="OUT","",IF(COUNTIF(B$2:$B5195,B5195)=1,1,"")))</f>
        <v/>
      </c>
      <c r="F5195" s="1" t="str">
        <f>IF(I5195="","",IF(J5195="IN","",IF(COUNTIF($B$2:B5195,B5195)=1,1,"")))</f>
        <v/>
      </c>
      <c r="G5195" s="1" t="str">
        <f>IF(I5195="","",COUNTIF($K$1:K5195,K5195))</f>
        <v/>
      </c>
      <c r="H5195" s="1" t="str">
        <f>IF(I5195="","",COUNTIF($G$2:G5195,1))</f>
        <v/>
      </c>
    </row>
    <row r="5196" spans="1:8" x14ac:dyDescent="0.2">
      <c r="A5196" s="1" t="str">
        <f t="shared" si="162"/>
        <v/>
      </c>
      <c r="B5196" s="1" t="str">
        <f t="shared" si="163"/>
        <v/>
      </c>
      <c r="C5196" s="1" t="str">
        <f>IF(I5196="","",IF(J5196="OUT","",IF(COUNTIF($A$2:A5196,A5196)=1,1,"")))</f>
        <v/>
      </c>
      <c r="D5196" s="1" t="str">
        <f>IF(I5196="","",IF(J5196="IN","",IF(COUNTIF($A$2:A5196,A5196)=1,1,"")))</f>
        <v/>
      </c>
      <c r="E5196" s="1" t="str">
        <f>IF(I5196="","",IF(J5196="OUT","",IF(COUNTIF(B$2:$B5196,B5196)=1,1,"")))</f>
        <v/>
      </c>
      <c r="F5196" s="1" t="str">
        <f>IF(I5196="","",IF(J5196="IN","",IF(COUNTIF($B$2:B5196,B5196)=1,1,"")))</f>
        <v/>
      </c>
      <c r="G5196" s="1" t="str">
        <f>IF(I5196="","",COUNTIF($K$1:K5196,K5196))</f>
        <v/>
      </c>
      <c r="H5196" s="1" t="str">
        <f>IF(I5196="","",COUNTIF($G$2:G5196,1))</f>
        <v/>
      </c>
    </row>
    <row r="5197" spans="1:8" x14ac:dyDescent="0.2">
      <c r="A5197" s="1" t="str">
        <f t="shared" si="162"/>
        <v/>
      </c>
      <c r="B5197" s="1" t="str">
        <f t="shared" si="163"/>
        <v/>
      </c>
      <c r="C5197" s="1" t="str">
        <f>IF(I5197="","",IF(J5197="OUT","",IF(COUNTIF($A$2:A5197,A5197)=1,1,"")))</f>
        <v/>
      </c>
      <c r="D5197" s="1" t="str">
        <f>IF(I5197="","",IF(J5197="IN","",IF(COUNTIF($A$2:A5197,A5197)=1,1,"")))</f>
        <v/>
      </c>
      <c r="E5197" s="1" t="str">
        <f>IF(I5197="","",IF(J5197="OUT","",IF(COUNTIF(B$2:$B5197,B5197)=1,1,"")))</f>
        <v/>
      </c>
      <c r="F5197" s="1" t="str">
        <f>IF(I5197="","",IF(J5197="IN","",IF(COUNTIF($B$2:B5197,B5197)=1,1,"")))</f>
        <v/>
      </c>
      <c r="G5197" s="1" t="str">
        <f>IF(I5197="","",COUNTIF($K$1:K5197,K5197))</f>
        <v/>
      </c>
      <c r="H5197" s="1" t="str">
        <f>IF(I5197="","",COUNTIF($G$2:G5197,1))</f>
        <v/>
      </c>
    </row>
    <row r="5198" spans="1:8" x14ac:dyDescent="0.2">
      <c r="A5198" s="1" t="str">
        <f t="shared" si="162"/>
        <v/>
      </c>
      <c r="B5198" s="1" t="str">
        <f t="shared" si="163"/>
        <v/>
      </c>
      <c r="C5198" s="1" t="str">
        <f>IF(I5198="","",IF(J5198="OUT","",IF(COUNTIF($A$2:A5198,A5198)=1,1,"")))</f>
        <v/>
      </c>
      <c r="D5198" s="1" t="str">
        <f>IF(I5198="","",IF(J5198="IN","",IF(COUNTIF($A$2:A5198,A5198)=1,1,"")))</f>
        <v/>
      </c>
      <c r="E5198" s="1" t="str">
        <f>IF(I5198="","",IF(J5198="OUT","",IF(COUNTIF(B$2:$B5198,B5198)=1,1,"")))</f>
        <v/>
      </c>
      <c r="F5198" s="1" t="str">
        <f>IF(I5198="","",IF(J5198="IN","",IF(COUNTIF($B$2:B5198,B5198)=1,1,"")))</f>
        <v/>
      </c>
      <c r="G5198" s="1" t="str">
        <f>IF(I5198="","",COUNTIF($K$1:K5198,K5198))</f>
        <v/>
      </c>
      <c r="H5198" s="1" t="str">
        <f>IF(I5198="","",COUNTIF($G$2:G5198,1))</f>
        <v/>
      </c>
    </row>
    <row r="5199" spans="1:8" x14ac:dyDescent="0.2">
      <c r="A5199" s="1" t="str">
        <f t="shared" si="162"/>
        <v/>
      </c>
      <c r="B5199" s="1" t="str">
        <f t="shared" si="163"/>
        <v/>
      </c>
      <c r="C5199" s="1" t="str">
        <f>IF(I5199="","",IF(J5199="OUT","",IF(COUNTIF($A$2:A5199,A5199)=1,1,"")))</f>
        <v/>
      </c>
      <c r="D5199" s="1" t="str">
        <f>IF(I5199="","",IF(J5199="IN","",IF(COUNTIF($A$2:A5199,A5199)=1,1,"")))</f>
        <v/>
      </c>
      <c r="E5199" s="1" t="str">
        <f>IF(I5199="","",IF(J5199="OUT","",IF(COUNTIF(B$2:$B5199,B5199)=1,1,"")))</f>
        <v/>
      </c>
      <c r="F5199" s="1" t="str">
        <f>IF(I5199="","",IF(J5199="IN","",IF(COUNTIF($B$2:B5199,B5199)=1,1,"")))</f>
        <v/>
      </c>
      <c r="G5199" s="1" t="str">
        <f>IF(I5199="","",COUNTIF($K$1:K5199,K5199))</f>
        <v/>
      </c>
      <c r="H5199" s="1" t="str">
        <f>IF(I5199="","",COUNTIF($G$2:G5199,1))</f>
        <v/>
      </c>
    </row>
    <row r="5200" spans="1:8" x14ac:dyDescent="0.2">
      <c r="A5200" s="1" t="str">
        <f t="shared" si="162"/>
        <v/>
      </c>
      <c r="B5200" s="1" t="str">
        <f t="shared" si="163"/>
        <v/>
      </c>
      <c r="C5200" s="1" t="str">
        <f>IF(I5200="","",IF(J5200="OUT","",IF(COUNTIF($A$2:A5200,A5200)=1,1,"")))</f>
        <v/>
      </c>
      <c r="D5200" s="1" t="str">
        <f>IF(I5200="","",IF(J5200="IN","",IF(COUNTIF($A$2:A5200,A5200)=1,1,"")))</f>
        <v/>
      </c>
      <c r="E5200" s="1" t="str">
        <f>IF(I5200="","",IF(J5200="OUT","",IF(COUNTIF(B$2:$B5200,B5200)=1,1,"")))</f>
        <v/>
      </c>
      <c r="F5200" s="1" t="str">
        <f>IF(I5200="","",IF(J5200="IN","",IF(COUNTIF($B$2:B5200,B5200)=1,1,"")))</f>
        <v/>
      </c>
      <c r="G5200" s="1" t="str">
        <f>IF(I5200="","",COUNTIF($K$1:K5200,K5200))</f>
        <v/>
      </c>
      <c r="H5200" s="1" t="str">
        <f>IF(I5200="","",COUNTIF($G$2:G5200,1))</f>
        <v/>
      </c>
    </row>
    <row r="5201" spans="1:8" x14ac:dyDescent="0.2">
      <c r="A5201" s="1" t="str">
        <f t="shared" si="162"/>
        <v/>
      </c>
      <c r="B5201" s="1" t="str">
        <f t="shared" si="163"/>
        <v/>
      </c>
      <c r="C5201" s="1" t="str">
        <f>IF(I5201="","",IF(J5201="OUT","",IF(COUNTIF($A$2:A5201,A5201)=1,1,"")))</f>
        <v/>
      </c>
      <c r="D5201" s="1" t="str">
        <f>IF(I5201="","",IF(J5201="IN","",IF(COUNTIF($A$2:A5201,A5201)=1,1,"")))</f>
        <v/>
      </c>
      <c r="E5201" s="1" t="str">
        <f>IF(I5201="","",IF(J5201="OUT","",IF(COUNTIF(B$2:$B5201,B5201)=1,1,"")))</f>
        <v/>
      </c>
      <c r="F5201" s="1" t="str">
        <f>IF(I5201="","",IF(J5201="IN","",IF(COUNTIF($B$2:B5201,B5201)=1,1,"")))</f>
        <v/>
      </c>
      <c r="G5201" s="1" t="str">
        <f>IF(I5201="","",COUNTIF($K$1:K5201,K5201))</f>
        <v/>
      </c>
      <c r="H5201" s="1" t="str">
        <f>IF(I5201="","",COUNTIF($G$2:G5201,1))</f>
        <v/>
      </c>
    </row>
    <row r="5202" spans="1:8" x14ac:dyDescent="0.2">
      <c r="A5202" s="1" t="str">
        <f t="shared" si="162"/>
        <v/>
      </c>
      <c r="B5202" s="1" t="str">
        <f t="shared" si="163"/>
        <v/>
      </c>
      <c r="C5202" s="1" t="str">
        <f>IF(I5202="","",IF(J5202="OUT","",IF(COUNTIF($A$2:A5202,A5202)=1,1,"")))</f>
        <v/>
      </c>
      <c r="D5202" s="1" t="str">
        <f>IF(I5202="","",IF(J5202="IN","",IF(COUNTIF($A$2:A5202,A5202)=1,1,"")))</f>
        <v/>
      </c>
      <c r="E5202" s="1" t="str">
        <f>IF(I5202="","",IF(J5202="OUT","",IF(COUNTIF(B$2:$B5202,B5202)=1,1,"")))</f>
        <v/>
      </c>
      <c r="F5202" s="1" t="str">
        <f>IF(I5202="","",IF(J5202="IN","",IF(COUNTIF($B$2:B5202,B5202)=1,1,"")))</f>
        <v/>
      </c>
      <c r="G5202" s="1" t="str">
        <f>IF(I5202="","",COUNTIF($K$1:K5202,K5202))</f>
        <v/>
      </c>
      <c r="H5202" s="1" t="str">
        <f>IF(I5202="","",COUNTIF($G$2:G5202,1))</f>
        <v/>
      </c>
    </row>
    <row r="5203" spans="1:8" x14ac:dyDescent="0.2">
      <c r="A5203" s="1" t="str">
        <f t="shared" si="162"/>
        <v/>
      </c>
      <c r="B5203" s="1" t="str">
        <f t="shared" si="163"/>
        <v/>
      </c>
      <c r="C5203" s="1" t="str">
        <f>IF(I5203="","",IF(J5203="OUT","",IF(COUNTIF($A$2:A5203,A5203)=1,1,"")))</f>
        <v/>
      </c>
      <c r="D5203" s="1" t="str">
        <f>IF(I5203="","",IF(J5203="IN","",IF(COUNTIF($A$2:A5203,A5203)=1,1,"")))</f>
        <v/>
      </c>
      <c r="E5203" s="1" t="str">
        <f>IF(I5203="","",IF(J5203="OUT","",IF(COUNTIF(B$2:$B5203,B5203)=1,1,"")))</f>
        <v/>
      </c>
      <c r="F5203" s="1" t="str">
        <f>IF(I5203="","",IF(J5203="IN","",IF(COUNTIF($B$2:B5203,B5203)=1,1,"")))</f>
        <v/>
      </c>
      <c r="G5203" s="1" t="str">
        <f>IF(I5203="","",COUNTIF($K$1:K5203,K5203))</f>
        <v/>
      </c>
      <c r="H5203" s="1" t="str">
        <f>IF(I5203="","",COUNTIF($G$2:G5203,1))</f>
        <v/>
      </c>
    </row>
    <row r="5204" spans="1:8" x14ac:dyDescent="0.2">
      <c r="A5204" s="1" t="str">
        <f t="shared" si="162"/>
        <v/>
      </c>
      <c r="B5204" s="1" t="str">
        <f t="shared" si="163"/>
        <v/>
      </c>
      <c r="C5204" s="1" t="str">
        <f>IF(I5204="","",IF(J5204="OUT","",IF(COUNTIF($A$2:A5204,A5204)=1,1,"")))</f>
        <v/>
      </c>
      <c r="D5204" s="1" t="str">
        <f>IF(I5204="","",IF(J5204="IN","",IF(COUNTIF($A$2:A5204,A5204)=1,1,"")))</f>
        <v/>
      </c>
      <c r="E5204" s="1" t="str">
        <f>IF(I5204="","",IF(J5204="OUT","",IF(COUNTIF(B$2:$B5204,B5204)=1,1,"")))</f>
        <v/>
      </c>
      <c r="F5204" s="1" t="str">
        <f>IF(I5204="","",IF(J5204="IN","",IF(COUNTIF($B$2:B5204,B5204)=1,1,"")))</f>
        <v/>
      </c>
      <c r="G5204" s="1" t="str">
        <f>IF(I5204="","",COUNTIF($K$1:K5204,K5204))</f>
        <v/>
      </c>
      <c r="H5204" s="1" t="str">
        <f>IF(I5204="","",COUNTIF($G$2:G5204,1))</f>
        <v/>
      </c>
    </row>
    <row r="5205" spans="1:8" x14ac:dyDescent="0.2">
      <c r="A5205" s="1" t="str">
        <f t="shared" si="162"/>
        <v/>
      </c>
      <c r="B5205" s="1" t="str">
        <f t="shared" si="163"/>
        <v/>
      </c>
      <c r="C5205" s="1" t="str">
        <f>IF(I5205="","",IF(J5205="OUT","",IF(COUNTIF($A$2:A5205,A5205)=1,1,"")))</f>
        <v/>
      </c>
      <c r="D5205" s="1" t="str">
        <f>IF(I5205="","",IF(J5205="IN","",IF(COUNTIF($A$2:A5205,A5205)=1,1,"")))</f>
        <v/>
      </c>
      <c r="E5205" s="1" t="str">
        <f>IF(I5205="","",IF(J5205="OUT","",IF(COUNTIF(B$2:$B5205,B5205)=1,1,"")))</f>
        <v/>
      </c>
      <c r="F5205" s="1" t="str">
        <f>IF(I5205="","",IF(J5205="IN","",IF(COUNTIF($B$2:B5205,B5205)=1,1,"")))</f>
        <v/>
      </c>
      <c r="G5205" s="1" t="str">
        <f>IF(I5205="","",COUNTIF($K$1:K5205,K5205))</f>
        <v/>
      </c>
      <c r="H5205" s="1" t="str">
        <f>IF(I5205="","",COUNTIF($G$2:G5205,1))</f>
        <v/>
      </c>
    </row>
    <row r="5206" spans="1:8" x14ac:dyDescent="0.2">
      <c r="A5206" s="1" t="str">
        <f t="shared" si="162"/>
        <v/>
      </c>
      <c r="B5206" s="1" t="str">
        <f t="shared" si="163"/>
        <v/>
      </c>
      <c r="C5206" s="1" t="str">
        <f>IF(I5206="","",IF(J5206="OUT","",IF(COUNTIF($A$2:A5206,A5206)=1,1,"")))</f>
        <v/>
      </c>
      <c r="D5206" s="1" t="str">
        <f>IF(I5206="","",IF(J5206="IN","",IF(COUNTIF($A$2:A5206,A5206)=1,1,"")))</f>
        <v/>
      </c>
      <c r="E5206" s="1" t="str">
        <f>IF(I5206="","",IF(J5206="OUT","",IF(COUNTIF(B$2:$B5206,B5206)=1,1,"")))</f>
        <v/>
      </c>
      <c r="F5206" s="1" t="str">
        <f>IF(I5206="","",IF(J5206="IN","",IF(COUNTIF($B$2:B5206,B5206)=1,1,"")))</f>
        <v/>
      </c>
      <c r="G5206" s="1" t="str">
        <f>IF(I5206="","",COUNTIF($K$1:K5206,K5206))</f>
        <v/>
      </c>
      <c r="H5206" s="1" t="str">
        <f>IF(I5206="","",COUNTIF($G$2:G5206,1))</f>
        <v/>
      </c>
    </row>
    <row r="5207" spans="1:8" x14ac:dyDescent="0.2">
      <c r="A5207" s="1" t="str">
        <f t="shared" si="162"/>
        <v/>
      </c>
      <c r="B5207" s="1" t="str">
        <f t="shared" si="163"/>
        <v/>
      </c>
      <c r="C5207" s="1" t="str">
        <f>IF(I5207="","",IF(J5207="OUT","",IF(COUNTIF($A$2:A5207,A5207)=1,1,"")))</f>
        <v/>
      </c>
      <c r="D5207" s="1" t="str">
        <f>IF(I5207="","",IF(J5207="IN","",IF(COUNTIF($A$2:A5207,A5207)=1,1,"")))</f>
        <v/>
      </c>
      <c r="E5207" s="1" t="str">
        <f>IF(I5207="","",IF(J5207="OUT","",IF(COUNTIF(B$2:$B5207,B5207)=1,1,"")))</f>
        <v/>
      </c>
      <c r="F5207" s="1" t="str">
        <f>IF(I5207="","",IF(J5207="IN","",IF(COUNTIF($B$2:B5207,B5207)=1,1,"")))</f>
        <v/>
      </c>
      <c r="G5207" s="1" t="str">
        <f>IF(I5207="","",COUNTIF($K$1:K5207,K5207))</f>
        <v/>
      </c>
      <c r="H5207" s="1" t="str">
        <f>IF(I5207="","",COUNTIF($G$2:G5207,1))</f>
        <v/>
      </c>
    </row>
    <row r="5208" spans="1:8" x14ac:dyDescent="0.2">
      <c r="A5208" s="1" t="str">
        <f t="shared" si="162"/>
        <v/>
      </c>
      <c r="B5208" s="1" t="str">
        <f t="shared" si="163"/>
        <v/>
      </c>
      <c r="C5208" s="1" t="str">
        <f>IF(I5208="","",IF(J5208="OUT","",IF(COUNTIF($A$2:A5208,A5208)=1,1,"")))</f>
        <v/>
      </c>
      <c r="D5208" s="1" t="str">
        <f>IF(I5208="","",IF(J5208="IN","",IF(COUNTIF($A$2:A5208,A5208)=1,1,"")))</f>
        <v/>
      </c>
      <c r="E5208" s="1" t="str">
        <f>IF(I5208="","",IF(J5208="OUT","",IF(COUNTIF(B$2:$B5208,B5208)=1,1,"")))</f>
        <v/>
      </c>
      <c r="F5208" s="1" t="str">
        <f>IF(I5208="","",IF(J5208="IN","",IF(COUNTIF($B$2:B5208,B5208)=1,1,"")))</f>
        <v/>
      </c>
      <c r="G5208" s="1" t="str">
        <f>IF(I5208="","",COUNTIF($K$1:K5208,K5208))</f>
        <v/>
      </c>
      <c r="H5208" s="1" t="str">
        <f>IF(I5208="","",COUNTIF($G$2:G5208,1))</f>
        <v/>
      </c>
    </row>
    <row r="5209" spans="1:8" x14ac:dyDescent="0.2">
      <c r="A5209" s="1" t="str">
        <f t="shared" si="162"/>
        <v/>
      </c>
      <c r="B5209" s="1" t="str">
        <f t="shared" si="163"/>
        <v/>
      </c>
      <c r="C5209" s="1" t="str">
        <f>IF(I5209="","",IF(J5209="OUT","",IF(COUNTIF($A$2:A5209,A5209)=1,1,"")))</f>
        <v/>
      </c>
      <c r="D5209" s="1" t="str">
        <f>IF(I5209="","",IF(J5209="IN","",IF(COUNTIF($A$2:A5209,A5209)=1,1,"")))</f>
        <v/>
      </c>
      <c r="E5209" s="1" t="str">
        <f>IF(I5209="","",IF(J5209="OUT","",IF(COUNTIF(B$2:$B5209,B5209)=1,1,"")))</f>
        <v/>
      </c>
      <c r="F5209" s="1" t="str">
        <f>IF(I5209="","",IF(J5209="IN","",IF(COUNTIF($B$2:B5209,B5209)=1,1,"")))</f>
        <v/>
      </c>
      <c r="G5209" s="1" t="str">
        <f>IF(I5209="","",COUNTIF($K$1:K5209,K5209))</f>
        <v/>
      </c>
      <c r="H5209" s="1" t="str">
        <f>IF(I5209="","",COUNTIF($G$2:G5209,1))</f>
        <v/>
      </c>
    </row>
    <row r="5210" spans="1:8" x14ac:dyDescent="0.2">
      <c r="A5210" s="1" t="str">
        <f t="shared" si="162"/>
        <v/>
      </c>
      <c r="B5210" s="1" t="str">
        <f t="shared" si="163"/>
        <v/>
      </c>
      <c r="C5210" s="1" t="str">
        <f>IF(I5210="","",IF(J5210="OUT","",IF(COUNTIF($A$2:A5210,A5210)=1,1,"")))</f>
        <v/>
      </c>
      <c r="D5210" s="1" t="str">
        <f>IF(I5210="","",IF(J5210="IN","",IF(COUNTIF($A$2:A5210,A5210)=1,1,"")))</f>
        <v/>
      </c>
      <c r="E5210" s="1" t="str">
        <f>IF(I5210="","",IF(J5210="OUT","",IF(COUNTIF(B$2:$B5210,B5210)=1,1,"")))</f>
        <v/>
      </c>
      <c r="F5210" s="1" t="str">
        <f>IF(I5210="","",IF(J5210="IN","",IF(COUNTIF($B$2:B5210,B5210)=1,1,"")))</f>
        <v/>
      </c>
      <c r="G5210" s="1" t="str">
        <f>IF(I5210="","",COUNTIF($K$1:K5210,K5210))</f>
        <v/>
      </c>
      <c r="H5210" s="1" t="str">
        <f>IF(I5210="","",COUNTIF($G$2:G5210,1))</f>
        <v/>
      </c>
    </row>
    <row r="5211" spans="1:8" x14ac:dyDescent="0.2">
      <c r="A5211" s="1" t="str">
        <f t="shared" si="162"/>
        <v/>
      </c>
      <c r="B5211" s="1" t="str">
        <f t="shared" si="163"/>
        <v/>
      </c>
      <c r="C5211" s="1" t="str">
        <f>IF(I5211="","",IF(J5211="OUT","",IF(COUNTIF($A$2:A5211,A5211)=1,1,"")))</f>
        <v/>
      </c>
      <c r="D5211" s="1" t="str">
        <f>IF(I5211="","",IF(J5211="IN","",IF(COUNTIF($A$2:A5211,A5211)=1,1,"")))</f>
        <v/>
      </c>
      <c r="E5211" s="1" t="str">
        <f>IF(I5211="","",IF(J5211="OUT","",IF(COUNTIF(B$2:$B5211,B5211)=1,1,"")))</f>
        <v/>
      </c>
      <c r="F5211" s="1" t="str">
        <f>IF(I5211="","",IF(J5211="IN","",IF(COUNTIF($B$2:B5211,B5211)=1,1,"")))</f>
        <v/>
      </c>
      <c r="G5211" s="1" t="str">
        <f>IF(I5211="","",COUNTIF($K$1:K5211,K5211))</f>
        <v/>
      </c>
      <c r="H5211" s="1" t="str">
        <f>IF(I5211="","",COUNTIF($G$2:G5211,1))</f>
        <v/>
      </c>
    </row>
    <row r="5212" spans="1:8" x14ac:dyDescent="0.2">
      <c r="A5212" s="1" t="str">
        <f t="shared" si="162"/>
        <v/>
      </c>
      <c r="B5212" s="1" t="str">
        <f t="shared" si="163"/>
        <v/>
      </c>
      <c r="C5212" s="1" t="str">
        <f>IF(I5212="","",IF(J5212="OUT","",IF(COUNTIF($A$2:A5212,A5212)=1,1,"")))</f>
        <v/>
      </c>
      <c r="D5212" s="1" t="str">
        <f>IF(I5212="","",IF(J5212="IN","",IF(COUNTIF($A$2:A5212,A5212)=1,1,"")))</f>
        <v/>
      </c>
      <c r="E5212" s="1" t="str">
        <f>IF(I5212="","",IF(J5212="OUT","",IF(COUNTIF(B$2:$B5212,B5212)=1,1,"")))</f>
        <v/>
      </c>
      <c r="F5212" s="1" t="str">
        <f>IF(I5212="","",IF(J5212="IN","",IF(COUNTIF($B$2:B5212,B5212)=1,1,"")))</f>
        <v/>
      </c>
      <c r="G5212" s="1" t="str">
        <f>IF(I5212="","",COUNTIF($K$1:K5212,K5212))</f>
        <v/>
      </c>
      <c r="H5212" s="1" t="str">
        <f>IF(I5212="","",COUNTIF($G$2:G5212,1))</f>
        <v/>
      </c>
    </row>
    <row r="5213" spans="1:8" x14ac:dyDescent="0.2">
      <c r="A5213" s="1" t="str">
        <f t="shared" si="162"/>
        <v/>
      </c>
      <c r="B5213" s="1" t="str">
        <f t="shared" si="163"/>
        <v/>
      </c>
      <c r="C5213" s="1" t="str">
        <f>IF(I5213="","",IF(J5213="OUT","",IF(COUNTIF($A$2:A5213,A5213)=1,1,"")))</f>
        <v/>
      </c>
      <c r="D5213" s="1" t="str">
        <f>IF(I5213="","",IF(J5213="IN","",IF(COUNTIF($A$2:A5213,A5213)=1,1,"")))</f>
        <v/>
      </c>
      <c r="E5213" s="1" t="str">
        <f>IF(I5213="","",IF(J5213="OUT","",IF(COUNTIF(B$2:$B5213,B5213)=1,1,"")))</f>
        <v/>
      </c>
      <c r="F5213" s="1" t="str">
        <f>IF(I5213="","",IF(J5213="IN","",IF(COUNTIF($B$2:B5213,B5213)=1,1,"")))</f>
        <v/>
      </c>
      <c r="G5213" s="1" t="str">
        <f>IF(I5213="","",COUNTIF($K$1:K5213,K5213))</f>
        <v/>
      </c>
      <c r="H5213" s="1" t="str">
        <f>IF(I5213="","",COUNTIF($G$2:G5213,1))</f>
        <v/>
      </c>
    </row>
    <row r="5214" spans="1:8" x14ac:dyDescent="0.2">
      <c r="A5214" s="1" t="str">
        <f t="shared" si="162"/>
        <v/>
      </c>
      <c r="B5214" s="1" t="str">
        <f t="shared" si="163"/>
        <v/>
      </c>
      <c r="C5214" s="1" t="str">
        <f>IF(I5214="","",IF(J5214="OUT","",IF(COUNTIF($A$2:A5214,A5214)=1,1,"")))</f>
        <v/>
      </c>
      <c r="D5214" s="1" t="str">
        <f>IF(I5214="","",IF(J5214="IN","",IF(COUNTIF($A$2:A5214,A5214)=1,1,"")))</f>
        <v/>
      </c>
      <c r="E5214" s="1" t="str">
        <f>IF(I5214="","",IF(J5214="OUT","",IF(COUNTIF(B$2:$B5214,B5214)=1,1,"")))</f>
        <v/>
      </c>
      <c r="F5214" s="1" t="str">
        <f>IF(I5214="","",IF(J5214="IN","",IF(COUNTIF($B$2:B5214,B5214)=1,1,"")))</f>
        <v/>
      </c>
      <c r="G5214" s="1" t="str">
        <f>IF(I5214="","",COUNTIF($K$1:K5214,K5214))</f>
        <v/>
      </c>
      <c r="H5214" s="1" t="str">
        <f>IF(I5214="","",COUNTIF($G$2:G5214,1))</f>
        <v/>
      </c>
    </row>
    <row r="5215" spans="1:8" x14ac:dyDescent="0.2">
      <c r="A5215" s="1" t="str">
        <f t="shared" si="162"/>
        <v/>
      </c>
      <c r="B5215" s="1" t="str">
        <f t="shared" si="163"/>
        <v/>
      </c>
      <c r="C5215" s="1" t="str">
        <f>IF(I5215="","",IF(J5215="OUT","",IF(COUNTIF($A$2:A5215,A5215)=1,1,"")))</f>
        <v/>
      </c>
      <c r="D5215" s="1" t="str">
        <f>IF(I5215="","",IF(J5215="IN","",IF(COUNTIF($A$2:A5215,A5215)=1,1,"")))</f>
        <v/>
      </c>
      <c r="E5215" s="1" t="str">
        <f>IF(I5215="","",IF(J5215="OUT","",IF(COUNTIF(B$2:$B5215,B5215)=1,1,"")))</f>
        <v/>
      </c>
      <c r="F5215" s="1" t="str">
        <f>IF(I5215="","",IF(J5215="IN","",IF(COUNTIF($B$2:B5215,B5215)=1,1,"")))</f>
        <v/>
      </c>
      <c r="G5215" s="1" t="str">
        <f>IF(I5215="","",COUNTIF($K$1:K5215,K5215))</f>
        <v/>
      </c>
      <c r="H5215" s="1" t="str">
        <f>IF(I5215="","",COUNTIF($G$2:G5215,1))</f>
        <v/>
      </c>
    </row>
    <row r="5216" spans="1:8" x14ac:dyDescent="0.2">
      <c r="A5216" s="1" t="str">
        <f t="shared" si="162"/>
        <v/>
      </c>
      <c r="B5216" s="1" t="str">
        <f t="shared" si="163"/>
        <v/>
      </c>
      <c r="C5216" s="1" t="str">
        <f>IF(I5216="","",IF(J5216="OUT","",IF(COUNTIF($A$2:A5216,A5216)=1,1,"")))</f>
        <v/>
      </c>
      <c r="D5216" s="1" t="str">
        <f>IF(I5216="","",IF(J5216="IN","",IF(COUNTIF($A$2:A5216,A5216)=1,1,"")))</f>
        <v/>
      </c>
      <c r="E5216" s="1" t="str">
        <f>IF(I5216="","",IF(J5216="OUT","",IF(COUNTIF(B$2:$B5216,B5216)=1,1,"")))</f>
        <v/>
      </c>
      <c r="F5216" s="1" t="str">
        <f>IF(I5216="","",IF(J5216="IN","",IF(COUNTIF($B$2:B5216,B5216)=1,1,"")))</f>
        <v/>
      </c>
      <c r="G5216" s="1" t="str">
        <f>IF(I5216="","",COUNTIF($K$1:K5216,K5216))</f>
        <v/>
      </c>
      <c r="H5216" s="1" t="str">
        <f>IF(I5216="","",COUNTIF($G$2:G5216,1))</f>
        <v/>
      </c>
    </row>
    <row r="5217" spans="1:8" x14ac:dyDescent="0.2">
      <c r="A5217" s="1" t="str">
        <f t="shared" si="162"/>
        <v/>
      </c>
      <c r="B5217" s="1" t="str">
        <f t="shared" si="163"/>
        <v/>
      </c>
      <c r="C5217" s="1" t="str">
        <f>IF(I5217="","",IF(J5217="OUT","",IF(COUNTIF($A$2:A5217,A5217)=1,1,"")))</f>
        <v/>
      </c>
      <c r="D5217" s="1" t="str">
        <f>IF(I5217="","",IF(J5217="IN","",IF(COUNTIF($A$2:A5217,A5217)=1,1,"")))</f>
        <v/>
      </c>
      <c r="E5217" s="1" t="str">
        <f>IF(I5217="","",IF(J5217="OUT","",IF(COUNTIF(B$2:$B5217,B5217)=1,1,"")))</f>
        <v/>
      </c>
      <c r="F5217" s="1" t="str">
        <f>IF(I5217="","",IF(J5217="IN","",IF(COUNTIF($B$2:B5217,B5217)=1,1,"")))</f>
        <v/>
      </c>
      <c r="G5217" s="1" t="str">
        <f>IF(I5217="","",COUNTIF($K$1:K5217,K5217))</f>
        <v/>
      </c>
      <c r="H5217" s="1" t="str">
        <f>IF(I5217="","",COUNTIF($G$2:G5217,1))</f>
        <v/>
      </c>
    </row>
    <row r="5218" spans="1:8" x14ac:dyDescent="0.2">
      <c r="A5218" s="1" t="str">
        <f t="shared" si="162"/>
        <v/>
      </c>
      <c r="B5218" s="1" t="str">
        <f t="shared" si="163"/>
        <v/>
      </c>
      <c r="C5218" s="1" t="str">
        <f>IF(I5218="","",IF(J5218="OUT","",IF(COUNTIF($A$2:A5218,A5218)=1,1,"")))</f>
        <v/>
      </c>
      <c r="D5218" s="1" t="str">
        <f>IF(I5218="","",IF(J5218="IN","",IF(COUNTIF($A$2:A5218,A5218)=1,1,"")))</f>
        <v/>
      </c>
      <c r="E5218" s="1" t="str">
        <f>IF(I5218="","",IF(J5218="OUT","",IF(COUNTIF(B$2:$B5218,B5218)=1,1,"")))</f>
        <v/>
      </c>
      <c r="F5218" s="1" t="str">
        <f>IF(I5218="","",IF(J5218="IN","",IF(COUNTIF($B$2:B5218,B5218)=1,1,"")))</f>
        <v/>
      </c>
      <c r="G5218" s="1" t="str">
        <f>IF(I5218="","",COUNTIF($K$1:K5218,K5218))</f>
        <v/>
      </c>
      <c r="H5218" s="1" t="str">
        <f>IF(I5218="","",COUNTIF($G$2:G5218,1))</f>
        <v/>
      </c>
    </row>
    <row r="5219" spans="1:8" x14ac:dyDescent="0.2">
      <c r="A5219" s="1" t="str">
        <f t="shared" si="162"/>
        <v/>
      </c>
      <c r="B5219" s="1" t="str">
        <f t="shared" si="163"/>
        <v/>
      </c>
      <c r="C5219" s="1" t="str">
        <f>IF(I5219="","",IF(J5219="OUT","",IF(COUNTIF($A$2:A5219,A5219)=1,1,"")))</f>
        <v/>
      </c>
      <c r="D5219" s="1" t="str">
        <f>IF(I5219="","",IF(J5219="IN","",IF(COUNTIF($A$2:A5219,A5219)=1,1,"")))</f>
        <v/>
      </c>
      <c r="E5219" s="1" t="str">
        <f>IF(I5219="","",IF(J5219="OUT","",IF(COUNTIF(B$2:$B5219,B5219)=1,1,"")))</f>
        <v/>
      </c>
      <c r="F5219" s="1" t="str">
        <f>IF(I5219="","",IF(J5219="IN","",IF(COUNTIF($B$2:B5219,B5219)=1,1,"")))</f>
        <v/>
      </c>
      <c r="G5219" s="1" t="str">
        <f>IF(I5219="","",COUNTIF($K$1:K5219,K5219))</f>
        <v/>
      </c>
      <c r="H5219" s="1" t="str">
        <f>IF(I5219="","",COUNTIF($G$2:G5219,1))</f>
        <v/>
      </c>
    </row>
    <row r="5220" spans="1:8" x14ac:dyDescent="0.2">
      <c r="A5220" s="1" t="str">
        <f t="shared" ref="A5220:A5283" si="164">IF(I5220="","",L5220&amp;"-"&amp;K5220&amp;"-"&amp;I5220&amp;"-"&amp;J5220)</f>
        <v/>
      </c>
      <c r="B5220" s="1" t="str">
        <f t="shared" ref="B5220:B5283" si="165">IF(I5220="","",L5220&amp;"-"&amp;K5220&amp;"-"&amp;J5220)</f>
        <v/>
      </c>
      <c r="C5220" s="1" t="str">
        <f>IF(I5220="","",IF(J5220="OUT","",IF(COUNTIF($A$2:A5220,A5220)=1,1,"")))</f>
        <v/>
      </c>
      <c r="D5220" s="1" t="str">
        <f>IF(I5220="","",IF(J5220="IN","",IF(COUNTIF($A$2:A5220,A5220)=1,1,"")))</f>
        <v/>
      </c>
      <c r="E5220" s="1" t="str">
        <f>IF(I5220="","",IF(J5220="OUT","",IF(COUNTIF(B$2:$B5220,B5220)=1,1,"")))</f>
        <v/>
      </c>
      <c r="F5220" s="1" t="str">
        <f>IF(I5220="","",IF(J5220="IN","",IF(COUNTIF($B$2:B5220,B5220)=1,1,"")))</f>
        <v/>
      </c>
      <c r="G5220" s="1" t="str">
        <f>IF(I5220="","",COUNTIF($K$1:K5220,K5220))</f>
        <v/>
      </c>
      <c r="H5220" s="1" t="str">
        <f>IF(I5220="","",COUNTIF($G$2:G5220,1))</f>
        <v/>
      </c>
    </row>
    <row r="5221" spans="1:8" x14ac:dyDescent="0.2">
      <c r="A5221" s="1" t="str">
        <f t="shared" si="164"/>
        <v/>
      </c>
      <c r="B5221" s="1" t="str">
        <f t="shared" si="165"/>
        <v/>
      </c>
      <c r="C5221" s="1" t="str">
        <f>IF(I5221="","",IF(J5221="OUT","",IF(COUNTIF($A$2:A5221,A5221)=1,1,"")))</f>
        <v/>
      </c>
      <c r="D5221" s="1" t="str">
        <f>IF(I5221="","",IF(J5221="IN","",IF(COUNTIF($A$2:A5221,A5221)=1,1,"")))</f>
        <v/>
      </c>
      <c r="E5221" s="1" t="str">
        <f>IF(I5221="","",IF(J5221="OUT","",IF(COUNTIF(B$2:$B5221,B5221)=1,1,"")))</f>
        <v/>
      </c>
      <c r="F5221" s="1" t="str">
        <f>IF(I5221="","",IF(J5221="IN","",IF(COUNTIF($B$2:B5221,B5221)=1,1,"")))</f>
        <v/>
      </c>
      <c r="G5221" s="1" t="str">
        <f>IF(I5221="","",COUNTIF($K$1:K5221,K5221))</f>
        <v/>
      </c>
      <c r="H5221" s="1" t="str">
        <f>IF(I5221="","",COUNTIF($G$2:G5221,1))</f>
        <v/>
      </c>
    </row>
    <row r="5222" spans="1:8" x14ac:dyDescent="0.2">
      <c r="A5222" s="1" t="str">
        <f t="shared" si="164"/>
        <v/>
      </c>
      <c r="B5222" s="1" t="str">
        <f t="shared" si="165"/>
        <v/>
      </c>
      <c r="C5222" s="1" t="str">
        <f>IF(I5222="","",IF(J5222="OUT","",IF(COUNTIF($A$2:A5222,A5222)=1,1,"")))</f>
        <v/>
      </c>
      <c r="D5222" s="1" t="str">
        <f>IF(I5222="","",IF(J5222="IN","",IF(COUNTIF($A$2:A5222,A5222)=1,1,"")))</f>
        <v/>
      </c>
      <c r="E5222" s="1" t="str">
        <f>IF(I5222="","",IF(J5222="OUT","",IF(COUNTIF(B$2:$B5222,B5222)=1,1,"")))</f>
        <v/>
      </c>
      <c r="F5222" s="1" t="str">
        <f>IF(I5222="","",IF(J5222="IN","",IF(COUNTIF($B$2:B5222,B5222)=1,1,"")))</f>
        <v/>
      </c>
      <c r="G5222" s="1" t="str">
        <f>IF(I5222="","",COUNTIF($K$1:K5222,K5222))</f>
        <v/>
      </c>
      <c r="H5222" s="1" t="str">
        <f>IF(I5222="","",COUNTIF($G$2:G5222,1))</f>
        <v/>
      </c>
    </row>
    <row r="5223" spans="1:8" x14ac:dyDescent="0.2">
      <c r="A5223" s="1" t="str">
        <f t="shared" si="164"/>
        <v/>
      </c>
      <c r="B5223" s="1" t="str">
        <f t="shared" si="165"/>
        <v/>
      </c>
      <c r="C5223" s="1" t="str">
        <f>IF(I5223="","",IF(J5223="OUT","",IF(COUNTIF($A$2:A5223,A5223)=1,1,"")))</f>
        <v/>
      </c>
      <c r="D5223" s="1" t="str">
        <f>IF(I5223="","",IF(J5223="IN","",IF(COUNTIF($A$2:A5223,A5223)=1,1,"")))</f>
        <v/>
      </c>
      <c r="E5223" s="1" t="str">
        <f>IF(I5223="","",IF(J5223="OUT","",IF(COUNTIF(B$2:$B5223,B5223)=1,1,"")))</f>
        <v/>
      </c>
      <c r="F5223" s="1" t="str">
        <f>IF(I5223="","",IF(J5223="IN","",IF(COUNTIF($B$2:B5223,B5223)=1,1,"")))</f>
        <v/>
      </c>
      <c r="G5223" s="1" t="str">
        <f>IF(I5223="","",COUNTIF($K$1:K5223,K5223))</f>
        <v/>
      </c>
      <c r="H5223" s="1" t="str">
        <f>IF(I5223="","",COUNTIF($G$2:G5223,1))</f>
        <v/>
      </c>
    </row>
    <row r="5224" spans="1:8" x14ac:dyDescent="0.2">
      <c r="A5224" s="1" t="str">
        <f t="shared" si="164"/>
        <v/>
      </c>
      <c r="B5224" s="1" t="str">
        <f t="shared" si="165"/>
        <v/>
      </c>
      <c r="C5224" s="1" t="str">
        <f>IF(I5224="","",IF(J5224="OUT","",IF(COUNTIF($A$2:A5224,A5224)=1,1,"")))</f>
        <v/>
      </c>
      <c r="D5224" s="1" t="str">
        <f>IF(I5224="","",IF(J5224="IN","",IF(COUNTIF($A$2:A5224,A5224)=1,1,"")))</f>
        <v/>
      </c>
      <c r="E5224" s="1" t="str">
        <f>IF(I5224="","",IF(J5224="OUT","",IF(COUNTIF(B$2:$B5224,B5224)=1,1,"")))</f>
        <v/>
      </c>
      <c r="F5224" s="1" t="str">
        <f>IF(I5224="","",IF(J5224="IN","",IF(COUNTIF($B$2:B5224,B5224)=1,1,"")))</f>
        <v/>
      </c>
      <c r="G5224" s="1" t="str">
        <f>IF(I5224="","",COUNTIF($K$1:K5224,K5224))</f>
        <v/>
      </c>
      <c r="H5224" s="1" t="str">
        <f>IF(I5224="","",COUNTIF($G$2:G5224,1))</f>
        <v/>
      </c>
    </row>
    <row r="5225" spans="1:8" x14ac:dyDescent="0.2">
      <c r="A5225" s="1" t="str">
        <f t="shared" si="164"/>
        <v/>
      </c>
      <c r="B5225" s="1" t="str">
        <f t="shared" si="165"/>
        <v/>
      </c>
      <c r="C5225" s="1" t="str">
        <f>IF(I5225="","",IF(J5225="OUT","",IF(COUNTIF($A$2:A5225,A5225)=1,1,"")))</f>
        <v/>
      </c>
      <c r="D5225" s="1" t="str">
        <f>IF(I5225="","",IF(J5225="IN","",IF(COUNTIF($A$2:A5225,A5225)=1,1,"")))</f>
        <v/>
      </c>
      <c r="E5225" s="1" t="str">
        <f>IF(I5225="","",IF(J5225="OUT","",IF(COUNTIF(B$2:$B5225,B5225)=1,1,"")))</f>
        <v/>
      </c>
      <c r="F5225" s="1" t="str">
        <f>IF(I5225="","",IF(J5225="IN","",IF(COUNTIF($B$2:B5225,B5225)=1,1,"")))</f>
        <v/>
      </c>
      <c r="G5225" s="1" t="str">
        <f>IF(I5225="","",COUNTIF($K$1:K5225,K5225))</f>
        <v/>
      </c>
      <c r="H5225" s="1" t="str">
        <f>IF(I5225="","",COUNTIF($G$2:G5225,1))</f>
        <v/>
      </c>
    </row>
    <row r="5226" spans="1:8" x14ac:dyDescent="0.2">
      <c r="A5226" s="1" t="str">
        <f t="shared" si="164"/>
        <v/>
      </c>
      <c r="B5226" s="1" t="str">
        <f t="shared" si="165"/>
        <v/>
      </c>
      <c r="C5226" s="1" t="str">
        <f>IF(I5226="","",IF(J5226="OUT","",IF(COUNTIF($A$2:A5226,A5226)=1,1,"")))</f>
        <v/>
      </c>
      <c r="D5226" s="1" t="str">
        <f>IF(I5226="","",IF(J5226="IN","",IF(COUNTIF($A$2:A5226,A5226)=1,1,"")))</f>
        <v/>
      </c>
      <c r="E5226" s="1" t="str">
        <f>IF(I5226="","",IF(J5226="OUT","",IF(COUNTIF(B$2:$B5226,B5226)=1,1,"")))</f>
        <v/>
      </c>
      <c r="F5226" s="1" t="str">
        <f>IF(I5226="","",IF(J5226="IN","",IF(COUNTIF($B$2:B5226,B5226)=1,1,"")))</f>
        <v/>
      </c>
      <c r="G5226" s="1" t="str">
        <f>IF(I5226="","",COUNTIF($K$1:K5226,K5226))</f>
        <v/>
      </c>
      <c r="H5226" s="1" t="str">
        <f>IF(I5226="","",COUNTIF($G$2:G5226,1))</f>
        <v/>
      </c>
    </row>
    <row r="5227" spans="1:8" x14ac:dyDescent="0.2">
      <c r="A5227" s="1" t="str">
        <f t="shared" si="164"/>
        <v/>
      </c>
      <c r="B5227" s="1" t="str">
        <f t="shared" si="165"/>
        <v/>
      </c>
      <c r="C5227" s="1" t="str">
        <f>IF(I5227="","",IF(J5227="OUT","",IF(COUNTIF($A$2:A5227,A5227)=1,1,"")))</f>
        <v/>
      </c>
      <c r="D5227" s="1" t="str">
        <f>IF(I5227="","",IF(J5227="IN","",IF(COUNTIF($A$2:A5227,A5227)=1,1,"")))</f>
        <v/>
      </c>
      <c r="E5227" s="1" t="str">
        <f>IF(I5227="","",IF(J5227="OUT","",IF(COUNTIF(B$2:$B5227,B5227)=1,1,"")))</f>
        <v/>
      </c>
      <c r="F5227" s="1" t="str">
        <f>IF(I5227="","",IF(J5227="IN","",IF(COUNTIF($B$2:B5227,B5227)=1,1,"")))</f>
        <v/>
      </c>
      <c r="G5227" s="1" t="str">
        <f>IF(I5227="","",COUNTIF($K$1:K5227,K5227))</f>
        <v/>
      </c>
      <c r="H5227" s="1" t="str">
        <f>IF(I5227="","",COUNTIF($G$2:G5227,1))</f>
        <v/>
      </c>
    </row>
    <row r="5228" spans="1:8" x14ac:dyDescent="0.2">
      <c r="A5228" s="1" t="str">
        <f t="shared" si="164"/>
        <v/>
      </c>
      <c r="B5228" s="1" t="str">
        <f t="shared" si="165"/>
        <v/>
      </c>
      <c r="C5228" s="1" t="str">
        <f>IF(I5228="","",IF(J5228="OUT","",IF(COUNTIF($A$2:A5228,A5228)=1,1,"")))</f>
        <v/>
      </c>
      <c r="D5228" s="1" t="str">
        <f>IF(I5228="","",IF(J5228="IN","",IF(COUNTIF($A$2:A5228,A5228)=1,1,"")))</f>
        <v/>
      </c>
      <c r="E5228" s="1" t="str">
        <f>IF(I5228="","",IF(J5228="OUT","",IF(COUNTIF(B$2:$B5228,B5228)=1,1,"")))</f>
        <v/>
      </c>
      <c r="F5228" s="1" t="str">
        <f>IF(I5228="","",IF(J5228="IN","",IF(COUNTIF($B$2:B5228,B5228)=1,1,"")))</f>
        <v/>
      </c>
      <c r="G5228" s="1" t="str">
        <f>IF(I5228="","",COUNTIF($K$1:K5228,K5228))</f>
        <v/>
      </c>
      <c r="H5228" s="1" t="str">
        <f>IF(I5228="","",COUNTIF($G$2:G5228,1))</f>
        <v/>
      </c>
    </row>
    <row r="5229" spans="1:8" x14ac:dyDescent="0.2">
      <c r="A5229" s="1" t="str">
        <f t="shared" si="164"/>
        <v/>
      </c>
      <c r="B5229" s="1" t="str">
        <f t="shared" si="165"/>
        <v/>
      </c>
      <c r="C5229" s="1" t="str">
        <f>IF(I5229="","",IF(J5229="OUT","",IF(COUNTIF($A$2:A5229,A5229)=1,1,"")))</f>
        <v/>
      </c>
      <c r="D5229" s="1" t="str">
        <f>IF(I5229="","",IF(J5229="IN","",IF(COUNTIF($A$2:A5229,A5229)=1,1,"")))</f>
        <v/>
      </c>
      <c r="E5229" s="1" t="str">
        <f>IF(I5229="","",IF(J5229="OUT","",IF(COUNTIF(B$2:$B5229,B5229)=1,1,"")))</f>
        <v/>
      </c>
      <c r="F5229" s="1" t="str">
        <f>IF(I5229="","",IF(J5229="IN","",IF(COUNTIF($B$2:B5229,B5229)=1,1,"")))</f>
        <v/>
      </c>
      <c r="G5229" s="1" t="str">
        <f>IF(I5229="","",COUNTIF($K$1:K5229,K5229))</f>
        <v/>
      </c>
      <c r="H5229" s="1" t="str">
        <f>IF(I5229="","",COUNTIF($G$2:G5229,1))</f>
        <v/>
      </c>
    </row>
    <row r="5230" spans="1:8" x14ac:dyDescent="0.2">
      <c r="A5230" s="1" t="str">
        <f t="shared" si="164"/>
        <v/>
      </c>
      <c r="B5230" s="1" t="str">
        <f t="shared" si="165"/>
        <v/>
      </c>
      <c r="C5230" s="1" t="str">
        <f>IF(I5230="","",IF(J5230="OUT","",IF(COUNTIF($A$2:A5230,A5230)=1,1,"")))</f>
        <v/>
      </c>
      <c r="D5230" s="1" t="str">
        <f>IF(I5230="","",IF(J5230="IN","",IF(COUNTIF($A$2:A5230,A5230)=1,1,"")))</f>
        <v/>
      </c>
      <c r="E5230" s="1" t="str">
        <f>IF(I5230="","",IF(J5230="OUT","",IF(COUNTIF(B$2:$B5230,B5230)=1,1,"")))</f>
        <v/>
      </c>
      <c r="F5230" s="1" t="str">
        <f>IF(I5230="","",IF(J5230="IN","",IF(COUNTIF($B$2:B5230,B5230)=1,1,"")))</f>
        <v/>
      </c>
      <c r="G5230" s="1" t="str">
        <f>IF(I5230="","",COUNTIF($K$1:K5230,K5230))</f>
        <v/>
      </c>
      <c r="H5230" s="1" t="str">
        <f>IF(I5230="","",COUNTIF($G$2:G5230,1))</f>
        <v/>
      </c>
    </row>
    <row r="5231" spans="1:8" x14ac:dyDescent="0.2">
      <c r="A5231" s="1" t="str">
        <f t="shared" si="164"/>
        <v/>
      </c>
      <c r="B5231" s="1" t="str">
        <f t="shared" si="165"/>
        <v/>
      </c>
      <c r="C5231" s="1" t="str">
        <f>IF(I5231="","",IF(J5231="OUT","",IF(COUNTIF($A$2:A5231,A5231)=1,1,"")))</f>
        <v/>
      </c>
      <c r="D5231" s="1" t="str">
        <f>IF(I5231="","",IF(J5231="IN","",IF(COUNTIF($A$2:A5231,A5231)=1,1,"")))</f>
        <v/>
      </c>
      <c r="E5231" s="1" t="str">
        <f>IF(I5231="","",IF(J5231="OUT","",IF(COUNTIF(B$2:$B5231,B5231)=1,1,"")))</f>
        <v/>
      </c>
      <c r="F5231" s="1" t="str">
        <f>IF(I5231="","",IF(J5231="IN","",IF(COUNTIF($B$2:B5231,B5231)=1,1,"")))</f>
        <v/>
      </c>
      <c r="G5231" s="1" t="str">
        <f>IF(I5231="","",COUNTIF($K$1:K5231,K5231))</f>
        <v/>
      </c>
      <c r="H5231" s="1" t="str">
        <f>IF(I5231="","",COUNTIF($G$2:G5231,1))</f>
        <v/>
      </c>
    </row>
    <row r="5232" spans="1:8" x14ac:dyDescent="0.2">
      <c r="A5232" s="1" t="str">
        <f t="shared" si="164"/>
        <v/>
      </c>
      <c r="B5232" s="1" t="str">
        <f t="shared" si="165"/>
        <v/>
      </c>
      <c r="C5232" s="1" t="str">
        <f>IF(I5232="","",IF(J5232="OUT","",IF(COUNTIF($A$2:A5232,A5232)=1,1,"")))</f>
        <v/>
      </c>
      <c r="D5232" s="1" t="str">
        <f>IF(I5232="","",IF(J5232="IN","",IF(COUNTIF($A$2:A5232,A5232)=1,1,"")))</f>
        <v/>
      </c>
      <c r="E5232" s="1" t="str">
        <f>IF(I5232="","",IF(J5232="OUT","",IF(COUNTIF(B$2:$B5232,B5232)=1,1,"")))</f>
        <v/>
      </c>
      <c r="F5232" s="1" t="str">
        <f>IF(I5232="","",IF(J5232="IN","",IF(COUNTIF($B$2:B5232,B5232)=1,1,"")))</f>
        <v/>
      </c>
      <c r="G5232" s="1" t="str">
        <f>IF(I5232="","",COUNTIF($K$1:K5232,K5232))</f>
        <v/>
      </c>
      <c r="H5232" s="1" t="str">
        <f>IF(I5232="","",COUNTIF($G$2:G5232,1))</f>
        <v/>
      </c>
    </row>
    <row r="5233" spans="1:8" x14ac:dyDescent="0.2">
      <c r="A5233" s="1" t="str">
        <f t="shared" si="164"/>
        <v/>
      </c>
      <c r="B5233" s="1" t="str">
        <f t="shared" si="165"/>
        <v/>
      </c>
      <c r="C5233" s="1" t="str">
        <f>IF(I5233="","",IF(J5233="OUT","",IF(COUNTIF($A$2:A5233,A5233)=1,1,"")))</f>
        <v/>
      </c>
      <c r="D5233" s="1" t="str">
        <f>IF(I5233="","",IF(J5233="IN","",IF(COUNTIF($A$2:A5233,A5233)=1,1,"")))</f>
        <v/>
      </c>
      <c r="E5233" s="1" t="str">
        <f>IF(I5233="","",IF(J5233="OUT","",IF(COUNTIF(B$2:$B5233,B5233)=1,1,"")))</f>
        <v/>
      </c>
      <c r="F5233" s="1" t="str">
        <f>IF(I5233="","",IF(J5233="IN","",IF(COUNTIF($B$2:B5233,B5233)=1,1,"")))</f>
        <v/>
      </c>
      <c r="G5233" s="1" t="str">
        <f>IF(I5233="","",COUNTIF($K$1:K5233,K5233))</f>
        <v/>
      </c>
      <c r="H5233" s="1" t="str">
        <f>IF(I5233="","",COUNTIF($G$2:G5233,1))</f>
        <v/>
      </c>
    </row>
    <row r="5234" spans="1:8" x14ac:dyDescent="0.2">
      <c r="A5234" s="1" t="str">
        <f t="shared" si="164"/>
        <v/>
      </c>
      <c r="B5234" s="1" t="str">
        <f t="shared" si="165"/>
        <v/>
      </c>
      <c r="C5234" s="1" t="str">
        <f>IF(I5234="","",IF(J5234="OUT","",IF(COUNTIF($A$2:A5234,A5234)=1,1,"")))</f>
        <v/>
      </c>
      <c r="D5234" s="1" t="str">
        <f>IF(I5234="","",IF(J5234="IN","",IF(COUNTIF($A$2:A5234,A5234)=1,1,"")))</f>
        <v/>
      </c>
      <c r="E5234" s="1" t="str">
        <f>IF(I5234="","",IF(J5234="OUT","",IF(COUNTIF(B$2:$B5234,B5234)=1,1,"")))</f>
        <v/>
      </c>
      <c r="F5234" s="1" t="str">
        <f>IF(I5234="","",IF(J5234="IN","",IF(COUNTIF($B$2:B5234,B5234)=1,1,"")))</f>
        <v/>
      </c>
      <c r="G5234" s="1" t="str">
        <f>IF(I5234="","",COUNTIF($K$1:K5234,K5234))</f>
        <v/>
      </c>
      <c r="H5234" s="1" t="str">
        <f>IF(I5234="","",COUNTIF($G$2:G5234,1))</f>
        <v/>
      </c>
    </row>
    <row r="5235" spans="1:8" x14ac:dyDescent="0.2">
      <c r="A5235" s="1" t="str">
        <f t="shared" si="164"/>
        <v/>
      </c>
      <c r="B5235" s="1" t="str">
        <f t="shared" si="165"/>
        <v/>
      </c>
      <c r="C5235" s="1" t="str">
        <f>IF(I5235="","",IF(J5235="OUT","",IF(COUNTIF($A$2:A5235,A5235)=1,1,"")))</f>
        <v/>
      </c>
      <c r="D5235" s="1" t="str">
        <f>IF(I5235="","",IF(J5235="IN","",IF(COUNTIF($A$2:A5235,A5235)=1,1,"")))</f>
        <v/>
      </c>
      <c r="E5235" s="1" t="str">
        <f>IF(I5235="","",IF(J5235="OUT","",IF(COUNTIF(B$2:$B5235,B5235)=1,1,"")))</f>
        <v/>
      </c>
      <c r="F5235" s="1" t="str">
        <f>IF(I5235="","",IF(J5235="IN","",IF(COUNTIF($B$2:B5235,B5235)=1,1,"")))</f>
        <v/>
      </c>
      <c r="G5235" s="1" t="str">
        <f>IF(I5235="","",COUNTIF($K$1:K5235,K5235))</f>
        <v/>
      </c>
      <c r="H5235" s="1" t="str">
        <f>IF(I5235="","",COUNTIF($G$2:G5235,1))</f>
        <v/>
      </c>
    </row>
    <row r="5236" spans="1:8" x14ac:dyDescent="0.2">
      <c r="A5236" s="1" t="str">
        <f t="shared" si="164"/>
        <v/>
      </c>
      <c r="B5236" s="1" t="str">
        <f t="shared" si="165"/>
        <v/>
      </c>
      <c r="C5236" s="1" t="str">
        <f>IF(I5236="","",IF(J5236="OUT","",IF(COUNTIF($A$2:A5236,A5236)=1,1,"")))</f>
        <v/>
      </c>
      <c r="D5236" s="1" t="str">
        <f>IF(I5236="","",IF(J5236="IN","",IF(COUNTIF($A$2:A5236,A5236)=1,1,"")))</f>
        <v/>
      </c>
      <c r="E5236" s="1" t="str">
        <f>IF(I5236="","",IF(J5236="OUT","",IF(COUNTIF(B$2:$B5236,B5236)=1,1,"")))</f>
        <v/>
      </c>
      <c r="F5236" s="1" t="str">
        <f>IF(I5236="","",IF(J5236="IN","",IF(COUNTIF($B$2:B5236,B5236)=1,1,"")))</f>
        <v/>
      </c>
      <c r="G5236" s="1" t="str">
        <f>IF(I5236="","",COUNTIF($K$1:K5236,K5236))</f>
        <v/>
      </c>
      <c r="H5236" s="1" t="str">
        <f>IF(I5236="","",COUNTIF($G$2:G5236,1))</f>
        <v/>
      </c>
    </row>
    <row r="5237" spans="1:8" x14ac:dyDescent="0.2">
      <c r="A5237" s="1" t="str">
        <f t="shared" si="164"/>
        <v/>
      </c>
      <c r="B5237" s="1" t="str">
        <f t="shared" si="165"/>
        <v/>
      </c>
      <c r="C5237" s="1" t="str">
        <f>IF(I5237="","",IF(J5237="OUT","",IF(COUNTIF($A$2:A5237,A5237)=1,1,"")))</f>
        <v/>
      </c>
      <c r="D5237" s="1" t="str">
        <f>IF(I5237="","",IF(J5237="IN","",IF(COUNTIF($A$2:A5237,A5237)=1,1,"")))</f>
        <v/>
      </c>
      <c r="E5237" s="1" t="str">
        <f>IF(I5237="","",IF(J5237="OUT","",IF(COUNTIF(B$2:$B5237,B5237)=1,1,"")))</f>
        <v/>
      </c>
      <c r="F5237" s="1" t="str">
        <f>IF(I5237="","",IF(J5237="IN","",IF(COUNTIF($B$2:B5237,B5237)=1,1,"")))</f>
        <v/>
      </c>
      <c r="G5237" s="1" t="str">
        <f>IF(I5237="","",COUNTIF($K$1:K5237,K5237))</f>
        <v/>
      </c>
      <c r="H5237" s="1" t="str">
        <f>IF(I5237="","",COUNTIF($G$2:G5237,1))</f>
        <v/>
      </c>
    </row>
    <row r="5238" spans="1:8" x14ac:dyDescent="0.2">
      <c r="A5238" s="1" t="str">
        <f t="shared" si="164"/>
        <v/>
      </c>
      <c r="B5238" s="1" t="str">
        <f t="shared" si="165"/>
        <v/>
      </c>
      <c r="C5238" s="1" t="str">
        <f>IF(I5238="","",IF(J5238="OUT","",IF(COUNTIF($A$2:A5238,A5238)=1,1,"")))</f>
        <v/>
      </c>
      <c r="D5238" s="1" t="str">
        <f>IF(I5238="","",IF(J5238="IN","",IF(COUNTIF($A$2:A5238,A5238)=1,1,"")))</f>
        <v/>
      </c>
      <c r="E5238" s="1" t="str">
        <f>IF(I5238="","",IF(J5238="OUT","",IF(COUNTIF(B$2:$B5238,B5238)=1,1,"")))</f>
        <v/>
      </c>
      <c r="F5238" s="1" t="str">
        <f>IF(I5238="","",IF(J5238="IN","",IF(COUNTIF($B$2:B5238,B5238)=1,1,"")))</f>
        <v/>
      </c>
      <c r="G5238" s="1" t="str">
        <f>IF(I5238="","",COUNTIF($K$1:K5238,K5238))</f>
        <v/>
      </c>
      <c r="H5238" s="1" t="str">
        <f>IF(I5238="","",COUNTIF($G$2:G5238,1))</f>
        <v/>
      </c>
    </row>
    <row r="5239" spans="1:8" x14ac:dyDescent="0.2">
      <c r="A5239" s="1" t="str">
        <f t="shared" si="164"/>
        <v/>
      </c>
      <c r="B5239" s="1" t="str">
        <f t="shared" si="165"/>
        <v/>
      </c>
      <c r="C5239" s="1" t="str">
        <f>IF(I5239="","",IF(J5239="OUT","",IF(COUNTIF($A$2:A5239,A5239)=1,1,"")))</f>
        <v/>
      </c>
      <c r="D5239" s="1" t="str">
        <f>IF(I5239="","",IF(J5239="IN","",IF(COUNTIF($A$2:A5239,A5239)=1,1,"")))</f>
        <v/>
      </c>
      <c r="E5239" s="1" t="str">
        <f>IF(I5239="","",IF(J5239="OUT","",IF(COUNTIF(B$2:$B5239,B5239)=1,1,"")))</f>
        <v/>
      </c>
      <c r="F5239" s="1" t="str">
        <f>IF(I5239="","",IF(J5239="IN","",IF(COUNTIF($B$2:B5239,B5239)=1,1,"")))</f>
        <v/>
      </c>
      <c r="G5239" s="1" t="str">
        <f>IF(I5239="","",COUNTIF($K$1:K5239,K5239))</f>
        <v/>
      </c>
      <c r="H5239" s="1" t="str">
        <f>IF(I5239="","",COUNTIF($G$2:G5239,1))</f>
        <v/>
      </c>
    </row>
    <row r="5240" spans="1:8" x14ac:dyDescent="0.2">
      <c r="A5240" s="1" t="str">
        <f t="shared" si="164"/>
        <v/>
      </c>
      <c r="B5240" s="1" t="str">
        <f t="shared" si="165"/>
        <v/>
      </c>
      <c r="C5240" s="1" t="str">
        <f>IF(I5240="","",IF(J5240="OUT","",IF(COUNTIF($A$2:A5240,A5240)=1,1,"")))</f>
        <v/>
      </c>
      <c r="D5240" s="1" t="str">
        <f>IF(I5240="","",IF(J5240="IN","",IF(COUNTIF($A$2:A5240,A5240)=1,1,"")))</f>
        <v/>
      </c>
      <c r="E5240" s="1" t="str">
        <f>IF(I5240="","",IF(J5240="OUT","",IF(COUNTIF(B$2:$B5240,B5240)=1,1,"")))</f>
        <v/>
      </c>
      <c r="F5240" s="1" t="str">
        <f>IF(I5240="","",IF(J5240="IN","",IF(COUNTIF($B$2:B5240,B5240)=1,1,"")))</f>
        <v/>
      </c>
      <c r="G5240" s="1" t="str">
        <f>IF(I5240="","",COUNTIF($K$1:K5240,K5240))</f>
        <v/>
      </c>
      <c r="H5240" s="1" t="str">
        <f>IF(I5240="","",COUNTIF($G$2:G5240,1))</f>
        <v/>
      </c>
    </row>
    <row r="5241" spans="1:8" x14ac:dyDescent="0.2">
      <c r="A5241" s="1" t="str">
        <f t="shared" si="164"/>
        <v/>
      </c>
      <c r="B5241" s="1" t="str">
        <f t="shared" si="165"/>
        <v/>
      </c>
      <c r="C5241" s="1" t="str">
        <f>IF(I5241="","",IF(J5241="OUT","",IF(COUNTIF($A$2:A5241,A5241)=1,1,"")))</f>
        <v/>
      </c>
      <c r="D5241" s="1" t="str">
        <f>IF(I5241="","",IF(J5241="IN","",IF(COUNTIF($A$2:A5241,A5241)=1,1,"")))</f>
        <v/>
      </c>
      <c r="E5241" s="1" t="str">
        <f>IF(I5241="","",IF(J5241="OUT","",IF(COUNTIF(B$2:$B5241,B5241)=1,1,"")))</f>
        <v/>
      </c>
      <c r="F5241" s="1" t="str">
        <f>IF(I5241="","",IF(J5241="IN","",IF(COUNTIF($B$2:B5241,B5241)=1,1,"")))</f>
        <v/>
      </c>
      <c r="G5241" s="1" t="str">
        <f>IF(I5241="","",COUNTIF($K$1:K5241,K5241))</f>
        <v/>
      </c>
      <c r="H5241" s="1" t="str">
        <f>IF(I5241="","",COUNTIF($G$2:G5241,1))</f>
        <v/>
      </c>
    </row>
    <row r="5242" spans="1:8" x14ac:dyDescent="0.2">
      <c r="A5242" s="1" t="str">
        <f t="shared" si="164"/>
        <v/>
      </c>
      <c r="B5242" s="1" t="str">
        <f t="shared" si="165"/>
        <v/>
      </c>
      <c r="C5242" s="1" t="str">
        <f>IF(I5242="","",IF(J5242="OUT","",IF(COUNTIF($A$2:A5242,A5242)=1,1,"")))</f>
        <v/>
      </c>
      <c r="D5242" s="1" t="str">
        <f>IF(I5242="","",IF(J5242="IN","",IF(COUNTIF($A$2:A5242,A5242)=1,1,"")))</f>
        <v/>
      </c>
      <c r="E5242" s="1" t="str">
        <f>IF(I5242="","",IF(J5242="OUT","",IF(COUNTIF(B$2:$B5242,B5242)=1,1,"")))</f>
        <v/>
      </c>
      <c r="F5242" s="1" t="str">
        <f>IF(I5242="","",IF(J5242="IN","",IF(COUNTIF($B$2:B5242,B5242)=1,1,"")))</f>
        <v/>
      </c>
      <c r="G5242" s="1" t="str">
        <f>IF(I5242="","",COUNTIF($K$1:K5242,K5242))</f>
        <v/>
      </c>
      <c r="H5242" s="1" t="str">
        <f>IF(I5242="","",COUNTIF($G$2:G5242,1))</f>
        <v/>
      </c>
    </row>
    <row r="5243" spans="1:8" x14ac:dyDescent="0.2">
      <c r="A5243" s="1" t="str">
        <f t="shared" si="164"/>
        <v/>
      </c>
      <c r="B5243" s="1" t="str">
        <f t="shared" si="165"/>
        <v/>
      </c>
      <c r="C5243" s="1" t="str">
        <f>IF(I5243="","",IF(J5243="OUT","",IF(COUNTIF($A$2:A5243,A5243)=1,1,"")))</f>
        <v/>
      </c>
      <c r="D5243" s="1" t="str">
        <f>IF(I5243="","",IF(J5243="IN","",IF(COUNTIF($A$2:A5243,A5243)=1,1,"")))</f>
        <v/>
      </c>
      <c r="E5243" s="1" t="str">
        <f>IF(I5243="","",IF(J5243="OUT","",IF(COUNTIF(B$2:$B5243,B5243)=1,1,"")))</f>
        <v/>
      </c>
      <c r="F5243" s="1" t="str">
        <f>IF(I5243="","",IF(J5243="IN","",IF(COUNTIF($B$2:B5243,B5243)=1,1,"")))</f>
        <v/>
      </c>
      <c r="G5243" s="1" t="str">
        <f>IF(I5243="","",COUNTIF($K$1:K5243,K5243))</f>
        <v/>
      </c>
      <c r="H5243" s="1" t="str">
        <f>IF(I5243="","",COUNTIF($G$2:G5243,1))</f>
        <v/>
      </c>
    </row>
    <row r="5244" spans="1:8" x14ac:dyDescent="0.2">
      <c r="A5244" s="1" t="str">
        <f t="shared" si="164"/>
        <v/>
      </c>
      <c r="B5244" s="1" t="str">
        <f t="shared" si="165"/>
        <v/>
      </c>
      <c r="C5244" s="1" t="str">
        <f>IF(I5244="","",IF(J5244="OUT","",IF(COUNTIF($A$2:A5244,A5244)=1,1,"")))</f>
        <v/>
      </c>
      <c r="D5244" s="1" t="str">
        <f>IF(I5244="","",IF(J5244="IN","",IF(COUNTIF($A$2:A5244,A5244)=1,1,"")))</f>
        <v/>
      </c>
      <c r="E5244" s="1" t="str">
        <f>IF(I5244="","",IF(J5244="OUT","",IF(COUNTIF(B$2:$B5244,B5244)=1,1,"")))</f>
        <v/>
      </c>
      <c r="F5244" s="1" t="str">
        <f>IF(I5244="","",IF(J5244="IN","",IF(COUNTIF($B$2:B5244,B5244)=1,1,"")))</f>
        <v/>
      </c>
      <c r="G5244" s="1" t="str">
        <f>IF(I5244="","",COUNTIF($K$1:K5244,K5244))</f>
        <v/>
      </c>
      <c r="H5244" s="1" t="str">
        <f>IF(I5244="","",COUNTIF($G$2:G5244,1))</f>
        <v/>
      </c>
    </row>
    <row r="5245" spans="1:8" x14ac:dyDescent="0.2">
      <c r="A5245" s="1" t="str">
        <f t="shared" si="164"/>
        <v/>
      </c>
      <c r="B5245" s="1" t="str">
        <f t="shared" si="165"/>
        <v/>
      </c>
      <c r="C5245" s="1" t="str">
        <f>IF(I5245="","",IF(J5245="OUT","",IF(COUNTIF($A$2:A5245,A5245)=1,1,"")))</f>
        <v/>
      </c>
      <c r="D5245" s="1" t="str">
        <f>IF(I5245="","",IF(J5245="IN","",IF(COUNTIF($A$2:A5245,A5245)=1,1,"")))</f>
        <v/>
      </c>
      <c r="E5245" s="1" t="str">
        <f>IF(I5245="","",IF(J5245="OUT","",IF(COUNTIF(B$2:$B5245,B5245)=1,1,"")))</f>
        <v/>
      </c>
      <c r="F5245" s="1" t="str">
        <f>IF(I5245="","",IF(J5245="IN","",IF(COUNTIF($B$2:B5245,B5245)=1,1,"")))</f>
        <v/>
      </c>
      <c r="G5245" s="1" t="str">
        <f>IF(I5245="","",COUNTIF($K$1:K5245,K5245))</f>
        <v/>
      </c>
      <c r="H5245" s="1" t="str">
        <f>IF(I5245="","",COUNTIF($G$2:G5245,1))</f>
        <v/>
      </c>
    </row>
    <row r="5246" spans="1:8" x14ac:dyDescent="0.2">
      <c r="A5246" s="1" t="str">
        <f t="shared" si="164"/>
        <v/>
      </c>
      <c r="B5246" s="1" t="str">
        <f t="shared" si="165"/>
        <v/>
      </c>
      <c r="C5246" s="1" t="str">
        <f>IF(I5246="","",IF(J5246="OUT","",IF(COUNTIF($A$2:A5246,A5246)=1,1,"")))</f>
        <v/>
      </c>
      <c r="D5246" s="1" t="str">
        <f>IF(I5246="","",IF(J5246="IN","",IF(COUNTIF($A$2:A5246,A5246)=1,1,"")))</f>
        <v/>
      </c>
      <c r="E5246" s="1" t="str">
        <f>IF(I5246="","",IF(J5246="OUT","",IF(COUNTIF(B$2:$B5246,B5246)=1,1,"")))</f>
        <v/>
      </c>
      <c r="F5246" s="1" t="str">
        <f>IF(I5246="","",IF(J5246="IN","",IF(COUNTIF($B$2:B5246,B5246)=1,1,"")))</f>
        <v/>
      </c>
      <c r="G5246" s="1" t="str">
        <f>IF(I5246="","",COUNTIF($K$1:K5246,K5246))</f>
        <v/>
      </c>
      <c r="H5246" s="1" t="str">
        <f>IF(I5246="","",COUNTIF($G$2:G5246,1))</f>
        <v/>
      </c>
    </row>
    <row r="5247" spans="1:8" x14ac:dyDescent="0.2">
      <c r="A5247" s="1" t="str">
        <f t="shared" si="164"/>
        <v/>
      </c>
      <c r="B5247" s="1" t="str">
        <f t="shared" si="165"/>
        <v/>
      </c>
      <c r="C5247" s="1" t="str">
        <f>IF(I5247="","",IF(J5247="OUT","",IF(COUNTIF($A$2:A5247,A5247)=1,1,"")))</f>
        <v/>
      </c>
      <c r="D5247" s="1" t="str">
        <f>IF(I5247="","",IF(J5247="IN","",IF(COUNTIF($A$2:A5247,A5247)=1,1,"")))</f>
        <v/>
      </c>
      <c r="E5247" s="1" t="str">
        <f>IF(I5247="","",IF(J5247="OUT","",IF(COUNTIF(B$2:$B5247,B5247)=1,1,"")))</f>
        <v/>
      </c>
      <c r="F5247" s="1" t="str">
        <f>IF(I5247="","",IF(J5247="IN","",IF(COUNTIF($B$2:B5247,B5247)=1,1,"")))</f>
        <v/>
      </c>
      <c r="G5247" s="1" t="str">
        <f>IF(I5247="","",COUNTIF($K$1:K5247,K5247))</f>
        <v/>
      </c>
      <c r="H5247" s="1" t="str">
        <f>IF(I5247="","",COUNTIF($G$2:G5247,1))</f>
        <v/>
      </c>
    </row>
    <row r="5248" spans="1:8" x14ac:dyDescent="0.2">
      <c r="A5248" s="1" t="str">
        <f t="shared" si="164"/>
        <v/>
      </c>
      <c r="B5248" s="1" t="str">
        <f t="shared" si="165"/>
        <v/>
      </c>
      <c r="C5248" s="1" t="str">
        <f>IF(I5248="","",IF(J5248="OUT","",IF(COUNTIF($A$2:A5248,A5248)=1,1,"")))</f>
        <v/>
      </c>
      <c r="D5248" s="1" t="str">
        <f>IF(I5248="","",IF(J5248="IN","",IF(COUNTIF($A$2:A5248,A5248)=1,1,"")))</f>
        <v/>
      </c>
      <c r="E5248" s="1" t="str">
        <f>IF(I5248="","",IF(J5248="OUT","",IF(COUNTIF(B$2:$B5248,B5248)=1,1,"")))</f>
        <v/>
      </c>
      <c r="F5248" s="1" t="str">
        <f>IF(I5248="","",IF(J5248="IN","",IF(COUNTIF($B$2:B5248,B5248)=1,1,"")))</f>
        <v/>
      </c>
      <c r="G5248" s="1" t="str">
        <f>IF(I5248="","",COUNTIF($K$1:K5248,K5248))</f>
        <v/>
      </c>
      <c r="H5248" s="1" t="str">
        <f>IF(I5248="","",COUNTIF($G$2:G5248,1))</f>
        <v/>
      </c>
    </row>
    <row r="5249" spans="1:8" x14ac:dyDescent="0.2">
      <c r="A5249" s="1" t="str">
        <f t="shared" si="164"/>
        <v/>
      </c>
      <c r="B5249" s="1" t="str">
        <f t="shared" si="165"/>
        <v/>
      </c>
      <c r="C5249" s="1" t="str">
        <f>IF(I5249="","",IF(J5249="OUT","",IF(COUNTIF($A$2:A5249,A5249)=1,1,"")))</f>
        <v/>
      </c>
      <c r="D5249" s="1" t="str">
        <f>IF(I5249="","",IF(J5249="IN","",IF(COUNTIF($A$2:A5249,A5249)=1,1,"")))</f>
        <v/>
      </c>
      <c r="E5249" s="1" t="str">
        <f>IF(I5249="","",IF(J5249="OUT","",IF(COUNTIF(B$2:$B5249,B5249)=1,1,"")))</f>
        <v/>
      </c>
      <c r="F5249" s="1" t="str">
        <f>IF(I5249="","",IF(J5249="IN","",IF(COUNTIF($B$2:B5249,B5249)=1,1,"")))</f>
        <v/>
      </c>
      <c r="G5249" s="1" t="str">
        <f>IF(I5249="","",COUNTIF($K$1:K5249,K5249))</f>
        <v/>
      </c>
      <c r="H5249" s="1" t="str">
        <f>IF(I5249="","",COUNTIF($G$2:G5249,1))</f>
        <v/>
      </c>
    </row>
    <row r="5250" spans="1:8" x14ac:dyDescent="0.2">
      <c r="A5250" s="1" t="str">
        <f t="shared" si="164"/>
        <v/>
      </c>
      <c r="B5250" s="1" t="str">
        <f t="shared" si="165"/>
        <v/>
      </c>
      <c r="C5250" s="1" t="str">
        <f>IF(I5250="","",IF(J5250="OUT","",IF(COUNTIF($A$2:A5250,A5250)=1,1,"")))</f>
        <v/>
      </c>
      <c r="D5250" s="1" t="str">
        <f>IF(I5250="","",IF(J5250="IN","",IF(COUNTIF($A$2:A5250,A5250)=1,1,"")))</f>
        <v/>
      </c>
      <c r="E5250" s="1" t="str">
        <f>IF(I5250="","",IF(J5250="OUT","",IF(COUNTIF(B$2:$B5250,B5250)=1,1,"")))</f>
        <v/>
      </c>
      <c r="F5250" s="1" t="str">
        <f>IF(I5250="","",IF(J5250="IN","",IF(COUNTIF($B$2:B5250,B5250)=1,1,"")))</f>
        <v/>
      </c>
      <c r="G5250" s="1" t="str">
        <f>IF(I5250="","",COUNTIF($K$1:K5250,K5250))</f>
        <v/>
      </c>
      <c r="H5250" s="1" t="str">
        <f>IF(I5250="","",COUNTIF($G$2:G5250,1))</f>
        <v/>
      </c>
    </row>
    <row r="5251" spans="1:8" x14ac:dyDescent="0.2">
      <c r="A5251" s="1" t="str">
        <f t="shared" si="164"/>
        <v/>
      </c>
      <c r="B5251" s="1" t="str">
        <f t="shared" si="165"/>
        <v/>
      </c>
      <c r="C5251" s="1" t="str">
        <f>IF(I5251="","",IF(J5251="OUT","",IF(COUNTIF($A$2:A5251,A5251)=1,1,"")))</f>
        <v/>
      </c>
      <c r="D5251" s="1" t="str">
        <f>IF(I5251="","",IF(J5251="IN","",IF(COUNTIF($A$2:A5251,A5251)=1,1,"")))</f>
        <v/>
      </c>
      <c r="E5251" s="1" t="str">
        <f>IF(I5251="","",IF(J5251="OUT","",IF(COUNTIF(B$2:$B5251,B5251)=1,1,"")))</f>
        <v/>
      </c>
      <c r="F5251" s="1" t="str">
        <f>IF(I5251="","",IF(J5251="IN","",IF(COUNTIF($B$2:B5251,B5251)=1,1,"")))</f>
        <v/>
      </c>
      <c r="G5251" s="1" t="str">
        <f>IF(I5251="","",COUNTIF($K$1:K5251,K5251))</f>
        <v/>
      </c>
      <c r="H5251" s="1" t="str">
        <f>IF(I5251="","",COUNTIF($G$2:G5251,1))</f>
        <v/>
      </c>
    </row>
    <row r="5252" spans="1:8" x14ac:dyDescent="0.2">
      <c r="A5252" s="1" t="str">
        <f t="shared" si="164"/>
        <v/>
      </c>
      <c r="B5252" s="1" t="str">
        <f t="shared" si="165"/>
        <v/>
      </c>
      <c r="C5252" s="1" t="str">
        <f>IF(I5252="","",IF(J5252="OUT","",IF(COUNTIF($A$2:A5252,A5252)=1,1,"")))</f>
        <v/>
      </c>
      <c r="D5252" s="1" t="str">
        <f>IF(I5252="","",IF(J5252="IN","",IF(COUNTIF($A$2:A5252,A5252)=1,1,"")))</f>
        <v/>
      </c>
      <c r="E5252" s="1" t="str">
        <f>IF(I5252="","",IF(J5252="OUT","",IF(COUNTIF(B$2:$B5252,B5252)=1,1,"")))</f>
        <v/>
      </c>
      <c r="F5252" s="1" t="str">
        <f>IF(I5252="","",IF(J5252="IN","",IF(COUNTIF($B$2:B5252,B5252)=1,1,"")))</f>
        <v/>
      </c>
      <c r="G5252" s="1" t="str">
        <f>IF(I5252="","",COUNTIF($K$1:K5252,K5252))</f>
        <v/>
      </c>
      <c r="H5252" s="1" t="str">
        <f>IF(I5252="","",COUNTIF($G$2:G5252,1))</f>
        <v/>
      </c>
    </row>
    <row r="5253" spans="1:8" x14ac:dyDescent="0.2">
      <c r="A5253" s="1" t="str">
        <f t="shared" si="164"/>
        <v/>
      </c>
      <c r="B5253" s="1" t="str">
        <f t="shared" si="165"/>
        <v/>
      </c>
      <c r="C5253" s="1" t="str">
        <f>IF(I5253="","",IF(J5253="OUT","",IF(COUNTIF($A$2:A5253,A5253)=1,1,"")))</f>
        <v/>
      </c>
      <c r="D5253" s="1" t="str">
        <f>IF(I5253="","",IF(J5253="IN","",IF(COUNTIF($A$2:A5253,A5253)=1,1,"")))</f>
        <v/>
      </c>
      <c r="E5253" s="1" t="str">
        <f>IF(I5253="","",IF(J5253="OUT","",IF(COUNTIF(B$2:$B5253,B5253)=1,1,"")))</f>
        <v/>
      </c>
      <c r="F5253" s="1" t="str">
        <f>IF(I5253="","",IF(J5253="IN","",IF(COUNTIF($B$2:B5253,B5253)=1,1,"")))</f>
        <v/>
      </c>
      <c r="G5253" s="1" t="str">
        <f>IF(I5253="","",COUNTIF($K$1:K5253,K5253))</f>
        <v/>
      </c>
      <c r="H5253" s="1" t="str">
        <f>IF(I5253="","",COUNTIF($G$2:G5253,1))</f>
        <v/>
      </c>
    </row>
    <row r="5254" spans="1:8" x14ac:dyDescent="0.2">
      <c r="A5254" s="1" t="str">
        <f t="shared" si="164"/>
        <v/>
      </c>
      <c r="B5254" s="1" t="str">
        <f t="shared" si="165"/>
        <v/>
      </c>
      <c r="C5254" s="1" t="str">
        <f>IF(I5254="","",IF(J5254="OUT","",IF(COUNTIF($A$2:A5254,A5254)=1,1,"")))</f>
        <v/>
      </c>
      <c r="D5254" s="1" t="str">
        <f>IF(I5254="","",IF(J5254="IN","",IF(COUNTIF($A$2:A5254,A5254)=1,1,"")))</f>
        <v/>
      </c>
      <c r="E5254" s="1" t="str">
        <f>IF(I5254="","",IF(J5254="OUT","",IF(COUNTIF(B$2:$B5254,B5254)=1,1,"")))</f>
        <v/>
      </c>
      <c r="F5254" s="1" t="str">
        <f>IF(I5254="","",IF(J5254="IN","",IF(COUNTIF($B$2:B5254,B5254)=1,1,"")))</f>
        <v/>
      </c>
      <c r="G5254" s="1" t="str">
        <f>IF(I5254="","",COUNTIF($K$1:K5254,K5254))</f>
        <v/>
      </c>
      <c r="H5254" s="1" t="str">
        <f>IF(I5254="","",COUNTIF($G$2:G5254,1))</f>
        <v/>
      </c>
    </row>
    <row r="5255" spans="1:8" x14ac:dyDescent="0.2">
      <c r="A5255" s="1" t="str">
        <f t="shared" si="164"/>
        <v/>
      </c>
      <c r="B5255" s="1" t="str">
        <f t="shared" si="165"/>
        <v/>
      </c>
      <c r="C5255" s="1" t="str">
        <f>IF(I5255="","",IF(J5255="OUT","",IF(COUNTIF($A$2:A5255,A5255)=1,1,"")))</f>
        <v/>
      </c>
      <c r="D5255" s="1" t="str">
        <f>IF(I5255="","",IF(J5255="IN","",IF(COUNTIF($A$2:A5255,A5255)=1,1,"")))</f>
        <v/>
      </c>
      <c r="E5255" s="1" t="str">
        <f>IF(I5255="","",IF(J5255="OUT","",IF(COUNTIF(B$2:$B5255,B5255)=1,1,"")))</f>
        <v/>
      </c>
      <c r="F5255" s="1" t="str">
        <f>IF(I5255="","",IF(J5255="IN","",IF(COUNTIF($B$2:B5255,B5255)=1,1,"")))</f>
        <v/>
      </c>
      <c r="G5255" s="1" t="str">
        <f>IF(I5255="","",COUNTIF($K$1:K5255,K5255))</f>
        <v/>
      </c>
      <c r="H5255" s="1" t="str">
        <f>IF(I5255="","",COUNTIF($G$2:G5255,1))</f>
        <v/>
      </c>
    </row>
    <row r="5256" spans="1:8" x14ac:dyDescent="0.2">
      <c r="A5256" s="1" t="str">
        <f t="shared" si="164"/>
        <v/>
      </c>
      <c r="B5256" s="1" t="str">
        <f t="shared" si="165"/>
        <v/>
      </c>
      <c r="C5256" s="1" t="str">
        <f>IF(I5256="","",IF(J5256="OUT","",IF(COUNTIF($A$2:A5256,A5256)=1,1,"")))</f>
        <v/>
      </c>
      <c r="D5256" s="1" t="str">
        <f>IF(I5256="","",IF(J5256="IN","",IF(COUNTIF($A$2:A5256,A5256)=1,1,"")))</f>
        <v/>
      </c>
      <c r="E5256" s="1" t="str">
        <f>IF(I5256="","",IF(J5256="OUT","",IF(COUNTIF(B$2:$B5256,B5256)=1,1,"")))</f>
        <v/>
      </c>
      <c r="F5256" s="1" t="str">
        <f>IF(I5256="","",IF(J5256="IN","",IF(COUNTIF($B$2:B5256,B5256)=1,1,"")))</f>
        <v/>
      </c>
      <c r="G5256" s="1" t="str">
        <f>IF(I5256="","",COUNTIF($K$1:K5256,K5256))</f>
        <v/>
      </c>
      <c r="H5256" s="1" t="str">
        <f>IF(I5256="","",COUNTIF($G$2:G5256,1))</f>
        <v/>
      </c>
    </row>
    <row r="5257" spans="1:8" x14ac:dyDescent="0.2">
      <c r="A5257" s="1" t="str">
        <f t="shared" si="164"/>
        <v/>
      </c>
      <c r="B5257" s="1" t="str">
        <f t="shared" si="165"/>
        <v/>
      </c>
      <c r="C5257" s="1" t="str">
        <f>IF(I5257="","",IF(J5257="OUT","",IF(COUNTIF($A$2:A5257,A5257)=1,1,"")))</f>
        <v/>
      </c>
      <c r="D5257" s="1" t="str">
        <f>IF(I5257="","",IF(J5257="IN","",IF(COUNTIF($A$2:A5257,A5257)=1,1,"")))</f>
        <v/>
      </c>
      <c r="E5257" s="1" t="str">
        <f>IF(I5257="","",IF(J5257="OUT","",IF(COUNTIF(B$2:$B5257,B5257)=1,1,"")))</f>
        <v/>
      </c>
      <c r="F5257" s="1" t="str">
        <f>IF(I5257="","",IF(J5257="IN","",IF(COUNTIF($B$2:B5257,B5257)=1,1,"")))</f>
        <v/>
      </c>
      <c r="G5257" s="1" t="str">
        <f>IF(I5257="","",COUNTIF($K$1:K5257,K5257))</f>
        <v/>
      </c>
      <c r="H5257" s="1" t="str">
        <f>IF(I5257="","",COUNTIF($G$2:G5257,1))</f>
        <v/>
      </c>
    </row>
    <row r="5258" spans="1:8" x14ac:dyDescent="0.2">
      <c r="A5258" s="1" t="str">
        <f t="shared" si="164"/>
        <v/>
      </c>
      <c r="B5258" s="1" t="str">
        <f t="shared" si="165"/>
        <v/>
      </c>
      <c r="C5258" s="1" t="str">
        <f>IF(I5258="","",IF(J5258="OUT","",IF(COUNTIF($A$2:A5258,A5258)=1,1,"")))</f>
        <v/>
      </c>
      <c r="D5258" s="1" t="str">
        <f>IF(I5258="","",IF(J5258="IN","",IF(COUNTIF($A$2:A5258,A5258)=1,1,"")))</f>
        <v/>
      </c>
      <c r="E5258" s="1" t="str">
        <f>IF(I5258="","",IF(J5258="OUT","",IF(COUNTIF(B$2:$B5258,B5258)=1,1,"")))</f>
        <v/>
      </c>
      <c r="F5258" s="1" t="str">
        <f>IF(I5258="","",IF(J5258="IN","",IF(COUNTIF($B$2:B5258,B5258)=1,1,"")))</f>
        <v/>
      </c>
      <c r="G5258" s="1" t="str">
        <f>IF(I5258="","",COUNTIF($K$1:K5258,K5258))</f>
        <v/>
      </c>
      <c r="H5258" s="1" t="str">
        <f>IF(I5258="","",COUNTIF($G$2:G5258,1))</f>
        <v/>
      </c>
    </row>
    <row r="5259" spans="1:8" x14ac:dyDescent="0.2">
      <c r="A5259" s="1" t="str">
        <f t="shared" si="164"/>
        <v/>
      </c>
      <c r="B5259" s="1" t="str">
        <f t="shared" si="165"/>
        <v/>
      </c>
      <c r="C5259" s="1" t="str">
        <f>IF(I5259="","",IF(J5259="OUT","",IF(COUNTIF($A$2:A5259,A5259)=1,1,"")))</f>
        <v/>
      </c>
      <c r="D5259" s="1" t="str">
        <f>IF(I5259="","",IF(J5259="IN","",IF(COUNTIF($A$2:A5259,A5259)=1,1,"")))</f>
        <v/>
      </c>
      <c r="E5259" s="1" t="str">
        <f>IF(I5259="","",IF(J5259="OUT","",IF(COUNTIF(B$2:$B5259,B5259)=1,1,"")))</f>
        <v/>
      </c>
      <c r="F5259" s="1" t="str">
        <f>IF(I5259="","",IF(J5259="IN","",IF(COUNTIF($B$2:B5259,B5259)=1,1,"")))</f>
        <v/>
      </c>
      <c r="G5259" s="1" t="str">
        <f>IF(I5259="","",COUNTIF($K$1:K5259,K5259))</f>
        <v/>
      </c>
      <c r="H5259" s="1" t="str">
        <f>IF(I5259="","",COUNTIF($G$2:G5259,1))</f>
        <v/>
      </c>
    </row>
    <row r="5260" spans="1:8" x14ac:dyDescent="0.2">
      <c r="A5260" s="1" t="str">
        <f t="shared" si="164"/>
        <v/>
      </c>
      <c r="B5260" s="1" t="str">
        <f t="shared" si="165"/>
        <v/>
      </c>
      <c r="C5260" s="1" t="str">
        <f>IF(I5260="","",IF(J5260="OUT","",IF(COUNTIF($A$2:A5260,A5260)=1,1,"")))</f>
        <v/>
      </c>
      <c r="D5260" s="1" t="str">
        <f>IF(I5260="","",IF(J5260="IN","",IF(COUNTIF($A$2:A5260,A5260)=1,1,"")))</f>
        <v/>
      </c>
      <c r="E5260" s="1" t="str">
        <f>IF(I5260="","",IF(J5260="OUT","",IF(COUNTIF(B$2:$B5260,B5260)=1,1,"")))</f>
        <v/>
      </c>
      <c r="F5260" s="1" t="str">
        <f>IF(I5260="","",IF(J5260="IN","",IF(COUNTIF($B$2:B5260,B5260)=1,1,"")))</f>
        <v/>
      </c>
      <c r="G5260" s="1" t="str">
        <f>IF(I5260="","",COUNTIF($K$1:K5260,K5260))</f>
        <v/>
      </c>
      <c r="H5260" s="1" t="str">
        <f>IF(I5260="","",COUNTIF($G$2:G5260,1))</f>
        <v/>
      </c>
    </row>
    <row r="5261" spans="1:8" x14ac:dyDescent="0.2">
      <c r="A5261" s="1" t="str">
        <f t="shared" si="164"/>
        <v/>
      </c>
      <c r="B5261" s="1" t="str">
        <f t="shared" si="165"/>
        <v/>
      </c>
      <c r="C5261" s="1" t="str">
        <f>IF(I5261="","",IF(J5261="OUT","",IF(COUNTIF($A$2:A5261,A5261)=1,1,"")))</f>
        <v/>
      </c>
      <c r="D5261" s="1" t="str">
        <f>IF(I5261="","",IF(J5261="IN","",IF(COUNTIF($A$2:A5261,A5261)=1,1,"")))</f>
        <v/>
      </c>
      <c r="E5261" s="1" t="str">
        <f>IF(I5261="","",IF(J5261="OUT","",IF(COUNTIF(B$2:$B5261,B5261)=1,1,"")))</f>
        <v/>
      </c>
      <c r="F5261" s="1" t="str">
        <f>IF(I5261="","",IF(J5261="IN","",IF(COUNTIF($B$2:B5261,B5261)=1,1,"")))</f>
        <v/>
      </c>
      <c r="G5261" s="1" t="str">
        <f>IF(I5261="","",COUNTIF($K$1:K5261,K5261))</f>
        <v/>
      </c>
      <c r="H5261" s="1" t="str">
        <f>IF(I5261="","",COUNTIF($G$2:G5261,1))</f>
        <v/>
      </c>
    </row>
    <row r="5262" spans="1:8" x14ac:dyDescent="0.2">
      <c r="A5262" s="1" t="str">
        <f t="shared" si="164"/>
        <v/>
      </c>
      <c r="B5262" s="1" t="str">
        <f t="shared" si="165"/>
        <v/>
      </c>
      <c r="C5262" s="1" t="str">
        <f>IF(I5262="","",IF(J5262="OUT","",IF(COUNTIF($A$2:A5262,A5262)=1,1,"")))</f>
        <v/>
      </c>
      <c r="D5262" s="1" t="str">
        <f>IF(I5262="","",IF(J5262="IN","",IF(COUNTIF($A$2:A5262,A5262)=1,1,"")))</f>
        <v/>
      </c>
      <c r="E5262" s="1" t="str">
        <f>IF(I5262="","",IF(J5262="OUT","",IF(COUNTIF(B$2:$B5262,B5262)=1,1,"")))</f>
        <v/>
      </c>
      <c r="F5262" s="1" t="str">
        <f>IF(I5262="","",IF(J5262="IN","",IF(COUNTIF($B$2:B5262,B5262)=1,1,"")))</f>
        <v/>
      </c>
      <c r="G5262" s="1" t="str">
        <f>IF(I5262="","",COUNTIF($K$1:K5262,K5262))</f>
        <v/>
      </c>
      <c r="H5262" s="1" t="str">
        <f>IF(I5262="","",COUNTIF($G$2:G5262,1))</f>
        <v/>
      </c>
    </row>
    <row r="5263" spans="1:8" x14ac:dyDescent="0.2">
      <c r="A5263" s="1" t="str">
        <f t="shared" si="164"/>
        <v/>
      </c>
      <c r="B5263" s="1" t="str">
        <f t="shared" si="165"/>
        <v/>
      </c>
      <c r="C5263" s="1" t="str">
        <f>IF(I5263="","",IF(J5263="OUT","",IF(COUNTIF($A$2:A5263,A5263)=1,1,"")))</f>
        <v/>
      </c>
      <c r="D5263" s="1" t="str">
        <f>IF(I5263="","",IF(J5263="IN","",IF(COUNTIF($A$2:A5263,A5263)=1,1,"")))</f>
        <v/>
      </c>
      <c r="E5263" s="1" t="str">
        <f>IF(I5263="","",IF(J5263="OUT","",IF(COUNTIF(B$2:$B5263,B5263)=1,1,"")))</f>
        <v/>
      </c>
      <c r="F5263" s="1" t="str">
        <f>IF(I5263="","",IF(J5263="IN","",IF(COUNTIF($B$2:B5263,B5263)=1,1,"")))</f>
        <v/>
      </c>
      <c r="G5263" s="1" t="str">
        <f>IF(I5263="","",COUNTIF($K$1:K5263,K5263))</f>
        <v/>
      </c>
      <c r="H5263" s="1" t="str">
        <f>IF(I5263="","",COUNTIF($G$2:G5263,1))</f>
        <v/>
      </c>
    </row>
    <row r="5264" spans="1:8" x14ac:dyDescent="0.2">
      <c r="A5264" s="1" t="str">
        <f t="shared" si="164"/>
        <v/>
      </c>
      <c r="B5264" s="1" t="str">
        <f t="shared" si="165"/>
        <v/>
      </c>
      <c r="C5264" s="1" t="str">
        <f>IF(I5264="","",IF(J5264="OUT","",IF(COUNTIF($A$2:A5264,A5264)=1,1,"")))</f>
        <v/>
      </c>
      <c r="D5264" s="1" t="str">
        <f>IF(I5264="","",IF(J5264="IN","",IF(COUNTIF($A$2:A5264,A5264)=1,1,"")))</f>
        <v/>
      </c>
      <c r="E5264" s="1" t="str">
        <f>IF(I5264="","",IF(J5264="OUT","",IF(COUNTIF(B$2:$B5264,B5264)=1,1,"")))</f>
        <v/>
      </c>
      <c r="F5264" s="1" t="str">
        <f>IF(I5264="","",IF(J5264="IN","",IF(COUNTIF($B$2:B5264,B5264)=1,1,"")))</f>
        <v/>
      </c>
      <c r="G5264" s="1" t="str">
        <f>IF(I5264="","",COUNTIF($K$1:K5264,K5264))</f>
        <v/>
      </c>
      <c r="H5264" s="1" t="str">
        <f>IF(I5264="","",COUNTIF($G$2:G5264,1))</f>
        <v/>
      </c>
    </row>
    <row r="5265" spans="1:8" x14ac:dyDescent="0.2">
      <c r="A5265" s="1" t="str">
        <f t="shared" si="164"/>
        <v/>
      </c>
      <c r="B5265" s="1" t="str">
        <f t="shared" si="165"/>
        <v/>
      </c>
      <c r="C5265" s="1" t="str">
        <f>IF(I5265="","",IF(J5265="OUT","",IF(COUNTIF($A$2:A5265,A5265)=1,1,"")))</f>
        <v/>
      </c>
      <c r="D5265" s="1" t="str">
        <f>IF(I5265="","",IF(J5265="IN","",IF(COUNTIF($A$2:A5265,A5265)=1,1,"")))</f>
        <v/>
      </c>
      <c r="E5265" s="1" t="str">
        <f>IF(I5265="","",IF(J5265="OUT","",IF(COUNTIF(B$2:$B5265,B5265)=1,1,"")))</f>
        <v/>
      </c>
      <c r="F5265" s="1" t="str">
        <f>IF(I5265="","",IF(J5265="IN","",IF(COUNTIF($B$2:B5265,B5265)=1,1,"")))</f>
        <v/>
      </c>
      <c r="G5265" s="1" t="str">
        <f>IF(I5265="","",COUNTIF($K$1:K5265,K5265))</f>
        <v/>
      </c>
      <c r="H5265" s="1" t="str">
        <f>IF(I5265="","",COUNTIF($G$2:G5265,1))</f>
        <v/>
      </c>
    </row>
    <row r="5266" spans="1:8" x14ac:dyDescent="0.2">
      <c r="A5266" s="1" t="str">
        <f t="shared" si="164"/>
        <v/>
      </c>
      <c r="B5266" s="1" t="str">
        <f t="shared" si="165"/>
        <v/>
      </c>
      <c r="C5266" s="1" t="str">
        <f>IF(I5266="","",IF(J5266="OUT","",IF(COUNTIF($A$2:A5266,A5266)=1,1,"")))</f>
        <v/>
      </c>
      <c r="D5266" s="1" t="str">
        <f>IF(I5266="","",IF(J5266="IN","",IF(COUNTIF($A$2:A5266,A5266)=1,1,"")))</f>
        <v/>
      </c>
      <c r="E5266" s="1" t="str">
        <f>IF(I5266="","",IF(J5266="OUT","",IF(COUNTIF(B$2:$B5266,B5266)=1,1,"")))</f>
        <v/>
      </c>
      <c r="F5266" s="1" t="str">
        <f>IF(I5266="","",IF(J5266="IN","",IF(COUNTIF($B$2:B5266,B5266)=1,1,"")))</f>
        <v/>
      </c>
      <c r="G5266" s="1" t="str">
        <f>IF(I5266="","",COUNTIF($K$1:K5266,K5266))</f>
        <v/>
      </c>
      <c r="H5266" s="1" t="str">
        <f>IF(I5266="","",COUNTIF($G$2:G5266,1))</f>
        <v/>
      </c>
    </row>
    <row r="5267" spans="1:8" x14ac:dyDescent="0.2">
      <c r="A5267" s="1" t="str">
        <f t="shared" si="164"/>
        <v/>
      </c>
      <c r="B5267" s="1" t="str">
        <f t="shared" si="165"/>
        <v/>
      </c>
      <c r="C5267" s="1" t="str">
        <f>IF(I5267="","",IF(J5267="OUT","",IF(COUNTIF($A$2:A5267,A5267)=1,1,"")))</f>
        <v/>
      </c>
      <c r="D5267" s="1" t="str">
        <f>IF(I5267="","",IF(J5267="IN","",IF(COUNTIF($A$2:A5267,A5267)=1,1,"")))</f>
        <v/>
      </c>
      <c r="E5267" s="1" t="str">
        <f>IF(I5267="","",IF(J5267="OUT","",IF(COUNTIF(B$2:$B5267,B5267)=1,1,"")))</f>
        <v/>
      </c>
      <c r="F5267" s="1" t="str">
        <f>IF(I5267="","",IF(J5267="IN","",IF(COUNTIF($B$2:B5267,B5267)=1,1,"")))</f>
        <v/>
      </c>
      <c r="G5267" s="1" t="str">
        <f>IF(I5267="","",COUNTIF($K$1:K5267,K5267))</f>
        <v/>
      </c>
      <c r="H5267" s="1" t="str">
        <f>IF(I5267="","",COUNTIF($G$2:G5267,1))</f>
        <v/>
      </c>
    </row>
    <row r="5268" spans="1:8" x14ac:dyDescent="0.2">
      <c r="A5268" s="1" t="str">
        <f t="shared" si="164"/>
        <v/>
      </c>
      <c r="B5268" s="1" t="str">
        <f t="shared" si="165"/>
        <v/>
      </c>
      <c r="C5268" s="1" t="str">
        <f>IF(I5268="","",IF(J5268="OUT","",IF(COUNTIF($A$2:A5268,A5268)=1,1,"")))</f>
        <v/>
      </c>
      <c r="D5268" s="1" t="str">
        <f>IF(I5268="","",IF(J5268="IN","",IF(COUNTIF($A$2:A5268,A5268)=1,1,"")))</f>
        <v/>
      </c>
      <c r="E5268" s="1" t="str">
        <f>IF(I5268="","",IF(J5268="OUT","",IF(COUNTIF(B$2:$B5268,B5268)=1,1,"")))</f>
        <v/>
      </c>
      <c r="F5268" s="1" t="str">
        <f>IF(I5268="","",IF(J5268="IN","",IF(COUNTIF($B$2:B5268,B5268)=1,1,"")))</f>
        <v/>
      </c>
      <c r="G5268" s="1" t="str">
        <f>IF(I5268="","",COUNTIF($K$1:K5268,K5268))</f>
        <v/>
      </c>
      <c r="H5268" s="1" t="str">
        <f>IF(I5268="","",COUNTIF($G$2:G5268,1))</f>
        <v/>
      </c>
    </row>
    <row r="5269" spans="1:8" x14ac:dyDescent="0.2">
      <c r="A5269" s="1" t="str">
        <f t="shared" si="164"/>
        <v/>
      </c>
      <c r="B5269" s="1" t="str">
        <f t="shared" si="165"/>
        <v/>
      </c>
      <c r="C5269" s="1" t="str">
        <f>IF(I5269="","",IF(J5269="OUT","",IF(COUNTIF($A$2:A5269,A5269)=1,1,"")))</f>
        <v/>
      </c>
      <c r="D5269" s="1" t="str">
        <f>IF(I5269="","",IF(J5269="IN","",IF(COUNTIF($A$2:A5269,A5269)=1,1,"")))</f>
        <v/>
      </c>
      <c r="E5269" s="1" t="str">
        <f>IF(I5269="","",IF(J5269="OUT","",IF(COUNTIF(B$2:$B5269,B5269)=1,1,"")))</f>
        <v/>
      </c>
      <c r="F5269" s="1" t="str">
        <f>IF(I5269="","",IF(J5269="IN","",IF(COUNTIF($B$2:B5269,B5269)=1,1,"")))</f>
        <v/>
      </c>
      <c r="G5269" s="1" t="str">
        <f>IF(I5269="","",COUNTIF($K$1:K5269,K5269))</f>
        <v/>
      </c>
      <c r="H5269" s="1" t="str">
        <f>IF(I5269="","",COUNTIF($G$2:G5269,1))</f>
        <v/>
      </c>
    </row>
    <row r="5270" spans="1:8" x14ac:dyDescent="0.2">
      <c r="A5270" s="1" t="str">
        <f t="shared" si="164"/>
        <v/>
      </c>
      <c r="B5270" s="1" t="str">
        <f t="shared" si="165"/>
        <v/>
      </c>
      <c r="C5270" s="1" t="str">
        <f>IF(I5270="","",IF(J5270="OUT","",IF(COUNTIF($A$2:A5270,A5270)=1,1,"")))</f>
        <v/>
      </c>
      <c r="D5270" s="1" t="str">
        <f>IF(I5270="","",IF(J5270="IN","",IF(COUNTIF($A$2:A5270,A5270)=1,1,"")))</f>
        <v/>
      </c>
      <c r="E5270" s="1" t="str">
        <f>IF(I5270="","",IF(J5270="OUT","",IF(COUNTIF(B$2:$B5270,B5270)=1,1,"")))</f>
        <v/>
      </c>
      <c r="F5270" s="1" t="str">
        <f>IF(I5270="","",IF(J5270="IN","",IF(COUNTIF($B$2:B5270,B5270)=1,1,"")))</f>
        <v/>
      </c>
      <c r="G5270" s="1" t="str">
        <f>IF(I5270="","",COUNTIF($K$1:K5270,K5270))</f>
        <v/>
      </c>
      <c r="H5270" s="1" t="str">
        <f>IF(I5270="","",COUNTIF($G$2:G5270,1))</f>
        <v/>
      </c>
    </row>
    <row r="5271" spans="1:8" x14ac:dyDescent="0.2">
      <c r="A5271" s="1" t="str">
        <f t="shared" si="164"/>
        <v/>
      </c>
      <c r="B5271" s="1" t="str">
        <f t="shared" si="165"/>
        <v/>
      </c>
      <c r="C5271" s="1" t="str">
        <f>IF(I5271="","",IF(J5271="OUT","",IF(COUNTIF($A$2:A5271,A5271)=1,1,"")))</f>
        <v/>
      </c>
      <c r="D5271" s="1" t="str">
        <f>IF(I5271="","",IF(J5271="IN","",IF(COUNTIF($A$2:A5271,A5271)=1,1,"")))</f>
        <v/>
      </c>
      <c r="E5271" s="1" t="str">
        <f>IF(I5271="","",IF(J5271="OUT","",IF(COUNTIF(B$2:$B5271,B5271)=1,1,"")))</f>
        <v/>
      </c>
      <c r="F5271" s="1" t="str">
        <f>IF(I5271="","",IF(J5271="IN","",IF(COUNTIF($B$2:B5271,B5271)=1,1,"")))</f>
        <v/>
      </c>
      <c r="G5271" s="1" t="str">
        <f>IF(I5271="","",COUNTIF($K$1:K5271,K5271))</f>
        <v/>
      </c>
      <c r="H5271" s="1" t="str">
        <f>IF(I5271="","",COUNTIF($G$2:G5271,1))</f>
        <v/>
      </c>
    </row>
    <row r="5272" spans="1:8" x14ac:dyDescent="0.2">
      <c r="A5272" s="1" t="str">
        <f t="shared" si="164"/>
        <v/>
      </c>
      <c r="B5272" s="1" t="str">
        <f t="shared" si="165"/>
        <v/>
      </c>
      <c r="C5272" s="1" t="str">
        <f>IF(I5272="","",IF(J5272="OUT","",IF(COUNTIF($A$2:A5272,A5272)=1,1,"")))</f>
        <v/>
      </c>
      <c r="D5272" s="1" t="str">
        <f>IF(I5272="","",IF(J5272="IN","",IF(COUNTIF($A$2:A5272,A5272)=1,1,"")))</f>
        <v/>
      </c>
      <c r="E5272" s="1" t="str">
        <f>IF(I5272="","",IF(J5272="OUT","",IF(COUNTIF(B$2:$B5272,B5272)=1,1,"")))</f>
        <v/>
      </c>
      <c r="F5272" s="1" t="str">
        <f>IF(I5272="","",IF(J5272="IN","",IF(COUNTIF($B$2:B5272,B5272)=1,1,"")))</f>
        <v/>
      </c>
      <c r="G5272" s="1" t="str">
        <f>IF(I5272="","",COUNTIF($K$1:K5272,K5272))</f>
        <v/>
      </c>
      <c r="H5272" s="1" t="str">
        <f>IF(I5272="","",COUNTIF($G$2:G5272,1))</f>
        <v/>
      </c>
    </row>
    <row r="5273" spans="1:8" x14ac:dyDescent="0.2">
      <c r="A5273" s="1" t="str">
        <f t="shared" si="164"/>
        <v/>
      </c>
      <c r="B5273" s="1" t="str">
        <f t="shared" si="165"/>
        <v/>
      </c>
      <c r="C5273" s="1" t="str">
        <f>IF(I5273="","",IF(J5273="OUT","",IF(COUNTIF($A$2:A5273,A5273)=1,1,"")))</f>
        <v/>
      </c>
      <c r="D5273" s="1" t="str">
        <f>IF(I5273="","",IF(J5273="IN","",IF(COUNTIF($A$2:A5273,A5273)=1,1,"")))</f>
        <v/>
      </c>
      <c r="E5273" s="1" t="str">
        <f>IF(I5273="","",IF(J5273="OUT","",IF(COUNTIF(B$2:$B5273,B5273)=1,1,"")))</f>
        <v/>
      </c>
      <c r="F5273" s="1" t="str">
        <f>IF(I5273="","",IF(J5273="IN","",IF(COUNTIF($B$2:B5273,B5273)=1,1,"")))</f>
        <v/>
      </c>
      <c r="G5273" s="1" t="str">
        <f>IF(I5273="","",COUNTIF($K$1:K5273,K5273))</f>
        <v/>
      </c>
      <c r="H5273" s="1" t="str">
        <f>IF(I5273="","",COUNTIF($G$2:G5273,1))</f>
        <v/>
      </c>
    </row>
    <row r="5274" spans="1:8" x14ac:dyDescent="0.2">
      <c r="A5274" s="1" t="str">
        <f t="shared" si="164"/>
        <v/>
      </c>
      <c r="B5274" s="1" t="str">
        <f t="shared" si="165"/>
        <v/>
      </c>
      <c r="C5274" s="1" t="str">
        <f>IF(I5274="","",IF(J5274="OUT","",IF(COUNTIF($A$2:A5274,A5274)=1,1,"")))</f>
        <v/>
      </c>
      <c r="D5274" s="1" t="str">
        <f>IF(I5274="","",IF(J5274="IN","",IF(COUNTIF($A$2:A5274,A5274)=1,1,"")))</f>
        <v/>
      </c>
      <c r="E5274" s="1" t="str">
        <f>IF(I5274="","",IF(J5274="OUT","",IF(COUNTIF(B$2:$B5274,B5274)=1,1,"")))</f>
        <v/>
      </c>
      <c r="F5274" s="1" t="str">
        <f>IF(I5274="","",IF(J5274="IN","",IF(COUNTIF($B$2:B5274,B5274)=1,1,"")))</f>
        <v/>
      </c>
      <c r="G5274" s="1" t="str">
        <f>IF(I5274="","",COUNTIF($K$1:K5274,K5274))</f>
        <v/>
      </c>
      <c r="H5274" s="1" t="str">
        <f>IF(I5274="","",COUNTIF($G$2:G5274,1))</f>
        <v/>
      </c>
    </row>
    <row r="5275" spans="1:8" x14ac:dyDescent="0.2">
      <c r="A5275" s="1" t="str">
        <f t="shared" si="164"/>
        <v/>
      </c>
      <c r="B5275" s="1" t="str">
        <f t="shared" si="165"/>
        <v/>
      </c>
      <c r="C5275" s="1" t="str">
        <f>IF(I5275="","",IF(J5275="OUT","",IF(COUNTIF($A$2:A5275,A5275)=1,1,"")))</f>
        <v/>
      </c>
      <c r="D5275" s="1" t="str">
        <f>IF(I5275="","",IF(J5275="IN","",IF(COUNTIF($A$2:A5275,A5275)=1,1,"")))</f>
        <v/>
      </c>
      <c r="E5275" s="1" t="str">
        <f>IF(I5275="","",IF(J5275="OUT","",IF(COUNTIF(B$2:$B5275,B5275)=1,1,"")))</f>
        <v/>
      </c>
      <c r="F5275" s="1" t="str">
        <f>IF(I5275="","",IF(J5275="IN","",IF(COUNTIF($B$2:B5275,B5275)=1,1,"")))</f>
        <v/>
      </c>
      <c r="G5275" s="1" t="str">
        <f>IF(I5275="","",COUNTIF($K$1:K5275,K5275))</f>
        <v/>
      </c>
      <c r="H5275" s="1" t="str">
        <f>IF(I5275="","",COUNTIF($G$2:G5275,1))</f>
        <v/>
      </c>
    </row>
    <row r="5276" spans="1:8" x14ac:dyDescent="0.2">
      <c r="A5276" s="1" t="str">
        <f t="shared" si="164"/>
        <v/>
      </c>
      <c r="B5276" s="1" t="str">
        <f t="shared" si="165"/>
        <v/>
      </c>
      <c r="C5276" s="1" t="str">
        <f>IF(I5276="","",IF(J5276="OUT","",IF(COUNTIF($A$2:A5276,A5276)=1,1,"")))</f>
        <v/>
      </c>
      <c r="D5276" s="1" t="str">
        <f>IF(I5276="","",IF(J5276="IN","",IF(COUNTIF($A$2:A5276,A5276)=1,1,"")))</f>
        <v/>
      </c>
      <c r="E5276" s="1" t="str">
        <f>IF(I5276="","",IF(J5276="OUT","",IF(COUNTIF(B$2:$B5276,B5276)=1,1,"")))</f>
        <v/>
      </c>
      <c r="F5276" s="1" t="str">
        <f>IF(I5276="","",IF(J5276="IN","",IF(COUNTIF($B$2:B5276,B5276)=1,1,"")))</f>
        <v/>
      </c>
      <c r="G5276" s="1" t="str">
        <f>IF(I5276="","",COUNTIF($K$1:K5276,K5276))</f>
        <v/>
      </c>
      <c r="H5276" s="1" t="str">
        <f>IF(I5276="","",COUNTIF($G$2:G5276,1))</f>
        <v/>
      </c>
    </row>
    <row r="5277" spans="1:8" x14ac:dyDescent="0.2">
      <c r="A5277" s="1" t="str">
        <f t="shared" si="164"/>
        <v/>
      </c>
      <c r="B5277" s="1" t="str">
        <f t="shared" si="165"/>
        <v/>
      </c>
      <c r="C5277" s="1" t="str">
        <f>IF(I5277="","",IF(J5277="OUT","",IF(COUNTIF($A$2:A5277,A5277)=1,1,"")))</f>
        <v/>
      </c>
      <c r="D5277" s="1" t="str">
        <f>IF(I5277="","",IF(J5277="IN","",IF(COUNTIF($A$2:A5277,A5277)=1,1,"")))</f>
        <v/>
      </c>
      <c r="E5277" s="1" t="str">
        <f>IF(I5277="","",IF(J5277="OUT","",IF(COUNTIF(B$2:$B5277,B5277)=1,1,"")))</f>
        <v/>
      </c>
      <c r="F5277" s="1" t="str">
        <f>IF(I5277="","",IF(J5277="IN","",IF(COUNTIF($B$2:B5277,B5277)=1,1,"")))</f>
        <v/>
      </c>
      <c r="G5277" s="1" t="str">
        <f>IF(I5277="","",COUNTIF($K$1:K5277,K5277))</f>
        <v/>
      </c>
      <c r="H5277" s="1" t="str">
        <f>IF(I5277="","",COUNTIF($G$2:G5277,1))</f>
        <v/>
      </c>
    </row>
    <row r="5278" spans="1:8" x14ac:dyDescent="0.2">
      <c r="A5278" s="1" t="str">
        <f t="shared" si="164"/>
        <v/>
      </c>
      <c r="B5278" s="1" t="str">
        <f t="shared" si="165"/>
        <v/>
      </c>
      <c r="C5278" s="1" t="str">
        <f>IF(I5278="","",IF(J5278="OUT","",IF(COUNTIF($A$2:A5278,A5278)=1,1,"")))</f>
        <v/>
      </c>
      <c r="D5278" s="1" t="str">
        <f>IF(I5278="","",IF(J5278="IN","",IF(COUNTIF($A$2:A5278,A5278)=1,1,"")))</f>
        <v/>
      </c>
      <c r="E5278" s="1" t="str">
        <f>IF(I5278="","",IF(J5278="OUT","",IF(COUNTIF(B$2:$B5278,B5278)=1,1,"")))</f>
        <v/>
      </c>
      <c r="F5278" s="1" t="str">
        <f>IF(I5278="","",IF(J5278="IN","",IF(COUNTIF($B$2:B5278,B5278)=1,1,"")))</f>
        <v/>
      </c>
      <c r="G5278" s="1" t="str">
        <f>IF(I5278="","",COUNTIF($K$1:K5278,K5278))</f>
        <v/>
      </c>
      <c r="H5278" s="1" t="str">
        <f>IF(I5278="","",COUNTIF($G$2:G5278,1))</f>
        <v/>
      </c>
    </row>
    <row r="5279" spans="1:8" x14ac:dyDescent="0.2">
      <c r="A5279" s="1" t="str">
        <f t="shared" si="164"/>
        <v/>
      </c>
      <c r="B5279" s="1" t="str">
        <f t="shared" si="165"/>
        <v/>
      </c>
      <c r="C5279" s="1" t="str">
        <f>IF(I5279="","",IF(J5279="OUT","",IF(COUNTIF($A$2:A5279,A5279)=1,1,"")))</f>
        <v/>
      </c>
      <c r="D5279" s="1" t="str">
        <f>IF(I5279="","",IF(J5279="IN","",IF(COUNTIF($A$2:A5279,A5279)=1,1,"")))</f>
        <v/>
      </c>
      <c r="E5279" s="1" t="str">
        <f>IF(I5279="","",IF(J5279="OUT","",IF(COUNTIF(B$2:$B5279,B5279)=1,1,"")))</f>
        <v/>
      </c>
      <c r="F5279" s="1" t="str">
        <f>IF(I5279="","",IF(J5279="IN","",IF(COUNTIF($B$2:B5279,B5279)=1,1,"")))</f>
        <v/>
      </c>
      <c r="G5279" s="1" t="str">
        <f>IF(I5279="","",COUNTIF($K$1:K5279,K5279))</f>
        <v/>
      </c>
      <c r="H5279" s="1" t="str">
        <f>IF(I5279="","",COUNTIF($G$2:G5279,1))</f>
        <v/>
      </c>
    </row>
    <row r="5280" spans="1:8" x14ac:dyDescent="0.2">
      <c r="A5280" s="1" t="str">
        <f t="shared" si="164"/>
        <v/>
      </c>
      <c r="B5280" s="1" t="str">
        <f t="shared" si="165"/>
        <v/>
      </c>
      <c r="C5280" s="1" t="str">
        <f>IF(I5280="","",IF(J5280="OUT","",IF(COUNTIF($A$2:A5280,A5280)=1,1,"")))</f>
        <v/>
      </c>
      <c r="D5280" s="1" t="str">
        <f>IF(I5280="","",IF(J5280="IN","",IF(COUNTIF($A$2:A5280,A5280)=1,1,"")))</f>
        <v/>
      </c>
      <c r="E5280" s="1" t="str">
        <f>IF(I5280="","",IF(J5280="OUT","",IF(COUNTIF(B$2:$B5280,B5280)=1,1,"")))</f>
        <v/>
      </c>
      <c r="F5280" s="1" t="str">
        <f>IF(I5280="","",IF(J5280="IN","",IF(COUNTIF($B$2:B5280,B5280)=1,1,"")))</f>
        <v/>
      </c>
      <c r="G5280" s="1" t="str">
        <f>IF(I5280="","",COUNTIF($K$1:K5280,K5280))</f>
        <v/>
      </c>
      <c r="H5280" s="1" t="str">
        <f>IF(I5280="","",COUNTIF($G$2:G5280,1))</f>
        <v/>
      </c>
    </row>
    <row r="5281" spans="1:8" x14ac:dyDescent="0.2">
      <c r="A5281" s="1" t="str">
        <f t="shared" si="164"/>
        <v/>
      </c>
      <c r="B5281" s="1" t="str">
        <f t="shared" si="165"/>
        <v/>
      </c>
      <c r="C5281" s="1" t="str">
        <f>IF(I5281="","",IF(J5281="OUT","",IF(COUNTIF($A$2:A5281,A5281)=1,1,"")))</f>
        <v/>
      </c>
      <c r="D5281" s="1" t="str">
        <f>IF(I5281="","",IF(J5281="IN","",IF(COUNTIF($A$2:A5281,A5281)=1,1,"")))</f>
        <v/>
      </c>
      <c r="E5281" s="1" t="str">
        <f>IF(I5281="","",IF(J5281="OUT","",IF(COUNTIF(B$2:$B5281,B5281)=1,1,"")))</f>
        <v/>
      </c>
      <c r="F5281" s="1" t="str">
        <f>IF(I5281="","",IF(J5281="IN","",IF(COUNTIF($B$2:B5281,B5281)=1,1,"")))</f>
        <v/>
      </c>
      <c r="G5281" s="1" t="str">
        <f>IF(I5281="","",COUNTIF($K$1:K5281,K5281))</f>
        <v/>
      </c>
      <c r="H5281" s="1" t="str">
        <f>IF(I5281="","",COUNTIF($G$2:G5281,1))</f>
        <v/>
      </c>
    </row>
    <row r="5282" spans="1:8" x14ac:dyDescent="0.2">
      <c r="A5282" s="1" t="str">
        <f t="shared" si="164"/>
        <v/>
      </c>
      <c r="B5282" s="1" t="str">
        <f t="shared" si="165"/>
        <v/>
      </c>
      <c r="C5282" s="1" t="str">
        <f>IF(I5282="","",IF(J5282="OUT","",IF(COUNTIF($A$2:A5282,A5282)=1,1,"")))</f>
        <v/>
      </c>
      <c r="D5282" s="1" t="str">
        <f>IF(I5282="","",IF(J5282="IN","",IF(COUNTIF($A$2:A5282,A5282)=1,1,"")))</f>
        <v/>
      </c>
      <c r="E5282" s="1" t="str">
        <f>IF(I5282="","",IF(J5282="OUT","",IF(COUNTIF(B$2:$B5282,B5282)=1,1,"")))</f>
        <v/>
      </c>
      <c r="F5282" s="1" t="str">
        <f>IF(I5282="","",IF(J5282="IN","",IF(COUNTIF($B$2:B5282,B5282)=1,1,"")))</f>
        <v/>
      </c>
      <c r="G5282" s="1" t="str">
        <f>IF(I5282="","",COUNTIF($K$1:K5282,K5282))</f>
        <v/>
      </c>
      <c r="H5282" s="1" t="str">
        <f>IF(I5282="","",COUNTIF($G$2:G5282,1))</f>
        <v/>
      </c>
    </row>
    <row r="5283" spans="1:8" x14ac:dyDescent="0.2">
      <c r="A5283" s="1" t="str">
        <f t="shared" si="164"/>
        <v/>
      </c>
      <c r="B5283" s="1" t="str">
        <f t="shared" si="165"/>
        <v/>
      </c>
      <c r="C5283" s="1" t="str">
        <f>IF(I5283="","",IF(J5283="OUT","",IF(COUNTIF($A$2:A5283,A5283)=1,1,"")))</f>
        <v/>
      </c>
      <c r="D5283" s="1" t="str">
        <f>IF(I5283="","",IF(J5283="IN","",IF(COUNTIF($A$2:A5283,A5283)=1,1,"")))</f>
        <v/>
      </c>
      <c r="E5283" s="1" t="str">
        <f>IF(I5283="","",IF(J5283="OUT","",IF(COUNTIF(B$2:$B5283,B5283)=1,1,"")))</f>
        <v/>
      </c>
      <c r="F5283" s="1" t="str">
        <f>IF(I5283="","",IF(J5283="IN","",IF(COUNTIF($B$2:B5283,B5283)=1,1,"")))</f>
        <v/>
      </c>
      <c r="G5283" s="1" t="str">
        <f>IF(I5283="","",COUNTIF($K$1:K5283,K5283))</f>
        <v/>
      </c>
      <c r="H5283" s="1" t="str">
        <f>IF(I5283="","",COUNTIF($G$2:G5283,1))</f>
        <v/>
      </c>
    </row>
    <row r="5284" spans="1:8" x14ac:dyDescent="0.2">
      <c r="A5284" s="1" t="str">
        <f t="shared" ref="A5284:A5347" si="166">IF(I5284="","",L5284&amp;"-"&amp;K5284&amp;"-"&amp;I5284&amp;"-"&amp;J5284)</f>
        <v/>
      </c>
      <c r="B5284" s="1" t="str">
        <f t="shared" ref="B5284:B5347" si="167">IF(I5284="","",L5284&amp;"-"&amp;K5284&amp;"-"&amp;J5284)</f>
        <v/>
      </c>
      <c r="C5284" s="1" t="str">
        <f>IF(I5284="","",IF(J5284="OUT","",IF(COUNTIF($A$2:A5284,A5284)=1,1,"")))</f>
        <v/>
      </c>
      <c r="D5284" s="1" t="str">
        <f>IF(I5284="","",IF(J5284="IN","",IF(COUNTIF($A$2:A5284,A5284)=1,1,"")))</f>
        <v/>
      </c>
      <c r="E5284" s="1" t="str">
        <f>IF(I5284="","",IF(J5284="OUT","",IF(COUNTIF(B$2:$B5284,B5284)=1,1,"")))</f>
        <v/>
      </c>
      <c r="F5284" s="1" t="str">
        <f>IF(I5284="","",IF(J5284="IN","",IF(COUNTIF($B$2:B5284,B5284)=1,1,"")))</f>
        <v/>
      </c>
      <c r="G5284" s="1" t="str">
        <f>IF(I5284="","",COUNTIF($K$1:K5284,K5284))</f>
        <v/>
      </c>
      <c r="H5284" s="1" t="str">
        <f>IF(I5284="","",COUNTIF($G$2:G5284,1))</f>
        <v/>
      </c>
    </row>
    <row r="5285" spans="1:8" x14ac:dyDescent="0.2">
      <c r="A5285" s="1" t="str">
        <f t="shared" si="166"/>
        <v/>
      </c>
      <c r="B5285" s="1" t="str">
        <f t="shared" si="167"/>
        <v/>
      </c>
      <c r="C5285" s="1" t="str">
        <f>IF(I5285="","",IF(J5285="OUT","",IF(COUNTIF($A$2:A5285,A5285)=1,1,"")))</f>
        <v/>
      </c>
      <c r="D5285" s="1" t="str">
        <f>IF(I5285="","",IF(J5285="IN","",IF(COUNTIF($A$2:A5285,A5285)=1,1,"")))</f>
        <v/>
      </c>
      <c r="E5285" s="1" t="str">
        <f>IF(I5285="","",IF(J5285="OUT","",IF(COUNTIF(B$2:$B5285,B5285)=1,1,"")))</f>
        <v/>
      </c>
      <c r="F5285" s="1" t="str">
        <f>IF(I5285="","",IF(J5285="IN","",IF(COUNTIF($B$2:B5285,B5285)=1,1,"")))</f>
        <v/>
      </c>
      <c r="G5285" s="1" t="str">
        <f>IF(I5285="","",COUNTIF($K$1:K5285,K5285))</f>
        <v/>
      </c>
      <c r="H5285" s="1" t="str">
        <f>IF(I5285="","",COUNTIF($G$2:G5285,1))</f>
        <v/>
      </c>
    </row>
    <row r="5286" spans="1:8" x14ac:dyDescent="0.2">
      <c r="A5286" s="1" t="str">
        <f t="shared" si="166"/>
        <v/>
      </c>
      <c r="B5286" s="1" t="str">
        <f t="shared" si="167"/>
        <v/>
      </c>
      <c r="C5286" s="1" t="str">
        <f>IF(I5286="","",IF(J5286="OUT","",IF(COUNTIF($A$2:A5286,A5286)=1,1,"")))</f>
        <v/>
      </c>
      <c r="D5286" s="1" t="str">
        <f>IF(I5286="","",IF(J5286="IN","",IF(COUNTIF($A$2:A5286,A5286)=1,1,"")))</f>
        <v/>
      </c>
      <c r="E5286" s="1" t="str">
        <f>IF(I5286="","",IF(J5286="OUT","",IF(COUNTIF(B$2:$B5286,B5286)=1,1,"")))</f>
        <v/>
      </c>
      <c r="F5286" s="1" t="str">
        <f>IF(I5286="","",IF(J5286="IN","",IF(COUNTIF($B$2:B5286,B5286)=1,1,"")))</f>
        <v/>
      </c>
      <c r="G5286" s="1" t="str">
        <f>IF(I5286="","",COUNTIF($K$1:K5286,K5286))</f>
        <v/>
      </c>
      <c r="H5286" s="1" t="str">
        <f>IF(I5286="","",COUNTIF($G$2:G5286,1))</f>
        <v/>
      </c>
    </row>
    <row r="5287" spans="1:8" x14ac:dyDescent="0.2">
      <c r="A5287" s="1" t="str">
        <f t="shared" si="166"/>
        <v/>
      </c>
      <c r="B5287" s="1" t="str">
        <f t="shared" si="167"/>
        <v/>
      </c>
      <c r="C5287" s="1" t="str">
        <f>IF(I5287="","",IF(J5287="OUT","",IF(COUNTIF($A$2:A5287,A5287)=1,1,"")))</f>
        <v/>
      </c>
      <c r="D5287" s="1" t="str">
        <f>IF(I5287="","",IF(J5287="IN","",IF(COUNTIF($A$2:A5287,A5287)=1,1,"")))</f>
        <v/>
      </c>
      <c r="E5287" s="1" t="str">
        <f>IF(I5287="","",IF(J5287="OUT","",IF(COUNTIF(B$2:$B5287,B5287)=1,1,"")))</f>
        <v/>
      </c>
      <c r="F5287" s="1" t="str">
        <f>IF(I5287="","",IF(J5287="IN","",IF(COUNTIF($B$2:B5287,B5287)=1,1,"")))</f>
        <v/>
      </c>
      <c r="G5287" s="1" t="str">
        <f>IF(I5287="","",COUNTIF($K$1:K5287,K5287))</f>
        <v/>
      </c>
      <c r="H5287" s="1" t="str">
        <f>IF(I5287="","",COUNTIF($G$2:G5287,1))</f>
        <v/>
      </c>
    </row>
    <row r="5288" spans="1:8" x14ac:dyDescent="0.2">
      <c r="A5288" s="1" t="str">
        <f t="shared" si="166"/>
        <v/>
      </c>
      <c r="B5288" s="1" t="str">
        <f t="shared" si="167"/>
        <v/>
      </c>
      <c r="C5288" s="1" t="str">
        <f>IF(I5288="","",IF(J5288="OUT","",IF(COUNTIF($A$2:A5288,A5288)=1,1,"")))</f>
        <v/>
      </c>
      <c r="D5288" s="1" t="str">
        <f>IF(I5288="","",IF(J5288="IN","",IF(COUNTIF($A$2:A5288,A5288)=1,1,"")))</f>
        <v/>
      </c>
      <c r="E5288" s="1" t="str">
        <f>IF(I5288="","",IF(J5288="OUT","",IF(COUNTIF(B$2:$B5288,B5288)=1,1,"")))</f>
        <v/>
      </c>
      <c r="F5288" s="1" t="str">
        <f>IF(I5288="","",IF(J5288="IN","",IF(COUNTIF($B$2:B5288,B5288)=1,1,"")))</f>
        <v/>
      </c>
      <c r="G5288" s="1" t="str">
        <f>IF(I5288="","",COUNTIF($K$1:K5288,K5288))</f>
        <v/>
      </c>
      <c r="H5288" s="1" t="str">
        <f>IF(I5288="","",COUNTIF($G$2:G5288,1))</f>
        <v/>
      </c>
    </row>
    <row r="5289" spans="1:8" x14ac:dyDescent="0.2">
      <c r="A5289" s="1" t="str">
        <f t="shared" si="166"/>
        <v/>
      </c>
      <c r="B5289" s="1" t="str">
        <f t="shared" si="167"/>
        <v/>
      </c>
      <c r="C5289" s="1" t="str">
        <f>IF(I5289="","",IF(J5289="OUT","",IF(COUNTIF($A$2:A5289,A5289)=1,1,"")))</f>
        <v/>
      </c>
      <c r="D5289" s="1" t="str">
        <f>IF(I5289="","",IF(J5289="IN","",IF(COUNTIF($A$2:A5289,A5289)=1,1,"")))</f>
        <v/>
      </c>
      <c r="E5289" s="1" t="str">
        <f>IF(I5289="","",IF(J5289="OUT","",IF(COUNTIF(B$2:$B5289,B5289)=1,1,"")))</f>
        <v/>
      </c>
      <c r="F5289" s="1" t="str">
        <f>IF(I5289="","",IF(J5289="IN","",IF(COUNTIF($B$2:B5289,B5289)=1,1,"")))</f>
        <v/>
      </c>
      <c r="G5289" s="1" t="str">
        <f>IF(I5289="","",COUNTIF($K$1:K5289,K5289))</f>
        <v/>
      </c>
      <c r="H5289" s="1" t="str">
        <f>IF(I5289="","",COUNTIF($G$2:G5289,1))</f>
        <v/>
      </c>
    </row>
    <row r="5290" spans="1:8" x14ac:dyDescent="0.2">
      <c r="A5290" s="1" t="str">
        <f t="shared" si="166"/>
        <v/>
      </c>
      <c r="B5290" s="1" t="str">
        <f t="shared" si="167"/>
        <v/>
      </c>
      <c r="C5290" s="1" t="str">
        <f>IF(I5290="","",IF(J5290="OUT","",IF(COUNTIF($A$2:A5290,A5290)=1,1,"")))</f>
        <v/>
      </c>
      <c r="D5290" s="1" t="str">
        <f>IF(I5290="","",IF(J5290="IN","",IF(COUNTIF($A$2:A5290,A5290)=1,1,"")))</f>
        <v/>
      </c>
      <c r="E5290" s="1" t="str">
        <f>IF(I5290="","",IF(J5290="OUT","",IF(COUNTIF(B$2:$B5290,B5290)=1,1,"")))</f>
        <v/>
      </c>
      <c r="F5290" s="1" t="str">
        <f>IF(I5290="","",IF(J5290="IN","",IF(COUNTIF($B$2:B5290,B5290)=1,1,"")))</f>
        <v/>
      </c>
      <c r="G5290" s="1" t="str">
        <f>IF(I5290="","",COUNTIF($K$1:K5290,K5290))</f>
        <v/>
      </c>
      <c r="H5290" s="1" t="str">
        <f>IF(I5290="","",COUNTIF($G$2:G5290,1))</f>
        <v/>
      </c>
    </row>
    <row r="5291" spans="1:8" x14ac:dyDescent="0.2">
      <c r="A5291" s="1" t="str">
        <f t="shared" si="166"/>
        <v/>
      </c>
      <c r="B5291" s="1" t="str">
        <f t="shared" si="167"/>
        <v/>
      </c>
      <c r="C5291" s="1" t="str">
        <f>IF(I5291="","",IF(J5291="OUT","",IF(COUNTIF($A$2:A5291,A5291)=1,1,"")))</f>
        <v/>
      </c>
      <c r="D5291" s="1" t="str">
        <f>IF(I5291="","",IF(J5291="IN","",IF(COUNTIF($A$2:A5291,A5291)=1,1,"")))</f>
        <v/>
      </c>
      <c r="E5291" s="1" t="str">
        <f>IF(I5291="","",IF(J5291="OUT","",IF(COUNTIF(B$2:$B5291,B5291)=1,1,"")))</f>
        <v/>
      </c>
      <c r="F5291" s="1" t="str">
        <f>IF(I5291="","",IF(J5291="IN","",IF(COUNTIF($B$2:B5291,B5291)=1,1,"")))</f>
        <v/>
      </c>
      <c r="G5291" s="1" t="str">
        <f>IF(I5291="","",COUNTIF($K$1:K5291,K5291))</f>
        <v/>
      </c>
      <c r="H5291" s="1" t="str">
        <f>IF(I5291="","",COUNTIF($G$2:G5291,1))</f>
        <v/>
      </c>
    </row>
    <row r="5292" spans="1:8" x14ac:dyDescent="0.2">
      <c r="A5292" s="1" t="str">
        <f t="shared" si="166"/>
        <v/>
      </c>
      <c r="B5292" s="1" t="str">
        <f t="shared" si="167"/>
        <v/>
      </c>
      <c r="C5292" s="1" t="str">
        <f>IF(I5292="","",IF(J5292="OUT","",IF(COUNTIF($A$2:A5292,A5292)=1,1,"")))</f>
        <v/>
      </c>
      <c r="D5292" s="1" t="str">
        <f>IF(I5292="","",IF(J5292="IN","",IF(COUNTIF($A$2:A5292,A5292)=1,1,"")))</f>
        <v/>
      </c>
      <c r="E5292" s="1" t="str">
        <f>IF(I5292="","",IF(J5292="OUT","",IF(COUNTIF(B$2:$B5292,B5292)=1,1,"")))</f>
        <v/>
      </c>
      <c r="F5292" s="1" t="str">
        <f>IF(I5292="","",IF(J5292="IN","",IF(COUNTIF($B$2:B5292,B5292)=1,1,"")))</f>
        <v/>
      </c>
      <c r="G5292" s="1" t="str">
        <f>IF(I5292="","",COUNTIF($K$1:K5292,K5292))</f>
        <v/>
      </c>
      <c r="H5292" s="1" t="str">
        <f>IF(I5292="","",COUNTIF($G$2:G5292,1))</f>
        <v/>
      </c>
    </row>
    <row r="5293" spans="1:8" x14ac:dyDescent="0.2">
      <c r="A5293" s="1" t="str">
        <f t="shared" si="166"/>
        <v/>
      </c>
      <c r="B5293" s="1" t="str">
        <f t="shared" si="167"/>
        <v/>
      </c>
      <c r="C5293" s="1" t="str">
        <f>IF(I5293="","",IF(J5293="OUT","",IF(COUNTIF($A$2:A5293,A5293)=1,1,"")))</f>
        <v/>
      </c>
      <c r="D5293" s="1" t="str">
        <f>IF(I5293="","",IF(J5293="IN","",IF(COUNTIF($A$2:A5293,A5293)=1,1,"")))</f>
        <v/>
      </c>
      <c r="E5293" s="1" t="str">
        <f>IF(I5293="","",IF(J5293="OUT","",IF(COUNTIF(B$2:$B5293,B5293)=1,1,"")))</f>
        <v/>
      </c>
      <c r="F5293" s="1" t="str">
        <f>IF(I5293="","",IF(J5293="IN","",IF(COUNTIF($B$2:B5293,B5293)=1,1,"")))</f>
        <v/>
      </c>
      <c r="G5293" s="1" t="str">
        <f>IF(I5293="","",COUNTIF($K$1:K5293,K5293))</f>
        <v/>
      </c>
      <c r="H5293" s="1" t="str">
        <f>IF(I5293="","",COUNTIF($G$2:G5293,1))</f>
        <v/>
      </c>
    </row>
    <row r="5294" spans="1:8" x14ac:dyDescent="0.2">
      <c r="A5294" s="1" t="str">
        <f t="shared" si="166"/>
        <v/>
      </c>
      <c r="B5294" s="1" t="str">
        <f t="shared" si="167"/>
        <v/>
      </c>
      <c r="C5294" s="1" t="str">
        <f>IF(I5294="","",IF(J5294="OUT","",IF(COUNTIF($A$2:A5294,A5294)=1,1,"")))</f>
        <v/>
      </c>
      <c r="D5294" s="1" t="str">
        <f>IF(I5294="","",IF(J5294="IN","",IF(COUNTIF($A$2:A5294,A5294)=1,1,"")))</f>
        <v/>
      </c>
      <c r="E5294" s="1" t="str">
        <f>IF(I5294="","",IF(J5294="OUT","",IF(COUNTIF(B$2:$B5294,B5294)=1,1,"")))</f>
        <v/>
      </c>
      <c r="F5294" s="1" t="str">
        <f>IF(I5294="","",IF(J5294="IN","",IF(COUNTIF($B$2:B5294,B5294)=1,1,"")))</f>
        <v/>
      </c>
      <c r="G5294" s="1" t="str">
        <f>IF(I5294="","",COUNTIF($K$1:K5294,K5294))</f>
        <v/>
      </c>
      <c r="H5294" s="1" t="str">
        <f>IF(I5294="","",COUNTIF($G$2:G5294,1))</f>
        <v/>
      </c>
    </row>
    <row r="5295" spans="1:8" x14ac:dyDescent="0.2">
      <c r="A5295" s="1" t="str">
        <f t="shared" si="166"/>
        <v/>
      </c>
      <c r="B5295" s="1" t="str">
        <f t="shared" si="167"/>
        <v/>
      </c>
      <c r="C5295" s="1" t="str">
        <f>IF(I5295="","",IF(J5295="OUT","",IF(COUNTIF($A$2:A5295,A5295)=1,1,"")))</f>
        <v/>
      </c>
      <c r="D5295" s="1" t="str">
        <f>IF(I5295="","",IF(J5295="IN","",IF(COUNTIF($A$2:A5295,A5295)=1,1,"")))</f>
        <v/>
      </c>
      <c r="E5295" s="1" t="str">
        <f>IF(I5295="","",IF(J5295="OUT","",IF(COUNTIF(B$2:$B5295,B5295)=1,1,"")))</f>
        <v/>
      </c>
      <c r="F5295" s="1" t="str">
        <f>IF(I5295="","",IF(J5295="IN","",IF(COUNTIF($B$2:B5295,B5295)=1,1,"")))</f>
        <v/>
      </c>
      <c r="G5295" s="1" t="str">
        <f>IF(I5295="","",COUNTIF($K$1:K5295,K5295))</f>
        <v/>
      </c>
      <c r="H5295" s="1" t="str">
        <f>IF(I5295="","",COUNTIF($G$2:G5295,1))</f>
        <v/>
      </c>
    </row>
    <row r="5296" spans="1:8" x14ac:dyDescent="0.2">
      <c r="A5296" s="1" t="str">
        <f t="shared" si="166"/>
        <v/>
      </c>
      <c r="B5296" s="1" t="str">
        <f t="shared" si="167"/>
        <v/>
      </c>
      <c r="C5296" s="1" t="str">
        <f>IF(I5296="","",IF(J5296="OUT","",IF(COUNTIF($A$2:A5296,A5296)=1,1,"")))</f>
        <v/>
      </c>
      <c r="D5296" s="1" t="str">
        <f>IF(I5296="","",IF(J5296="IN","",IF(COUNTIF($A$2:A5296,A5296)=1,1,"")))</f>
        <v/>
      </c>
      <c r="E5296" s="1" t="str">
        <f>IF(I5296="","",IF(J5296="OUT","",IF(COUNTIF(B$2:$B5296,B5296)=1,1,"")))</f>
        <v/>
      </c>
      <c r="F5296" s="1" t="str">
        <f>IF(I5296="","",IF(J5296="IN","",IF(COUNTIF($B$2:B5296,B5296)=1,1,"")))</f>
        <v/>
      </c>
      <c r="G5296" s="1" t="str">
        <f>IF(I5296="","",COUNTIF($K$1:K5296,K5296))</f>
        <v/>
      </c>
      <c r="H5296" s="1" t="str">
        <f>IF(I5296="","",COUNTIF($G$2:G5296,1))</f>
        <v/>
      </c>
    </row>
    <row r="5297" spans="1:8" x14ac:dyDescent="0.2">
      <c r="A5297" s="1" t="str">
        <f t="shared" si="166"/>
        <v/>
      </c>
      <c r="B5297" s="1" t="str">
        <f t="shared" si="167"/>
        <v/>
      </c>
      <c r="C5297" s="1" t="str">
        <f>IF(I5297="","",IF(J5297="OUT","",IF(COUNTIF($A$2:A5297,A5297)=1,1,"")))</f>
        <v/>
      </c>
      <c r="D5297" s="1" t="str">
        <f>IF(I5297="","",IF(J5297="IN","",IF(COUNTIF($A$2:A5297,A5297)=1,1,"")))</f>
        <v/>
      </c>
      <c r="E5297" s="1" t="str">
        <f>IF(I5297="","",IF(J5297="OUT","",IF(COUNTIF(B$2:$B5297,B5297)=1,1,"")))</f>
        <v/>
      </c>
      <c r="F5297" s="1" t="str">
        <f>IF(I5297="","",IF(J5297="IN","",IF(COUNTIF($B$2:B5297,B5297)=1,1,"")))</f>
        <v/>
      </c>
      <c r="G5297" s="1" t="str">
        <f>IF(I5297="","",COUNTIF($K$1:K5297,K5297))</f>
        <v/>
      </c>
      <c r="H5297" s="1" t="str">
        <f>IF(I5297="","",COUNTIF($G$2:G5297,1))</f>
        <v/>
      </c>
    </row>
    <row r="5298" spans="1:8" x14ac:dyDescent="0.2">
      <c r="A5298" s="1" t="str">
        <f t="shared" si="166"/>
        <v/>
      </c>
      <c r="B5298" s="1" t="str">
        <f t="shared" si="167"/>
        <v/>
      </c>
      <c r="C5298" s="1" t="str">
        <f>IF(I5298="","",IF(J5298="OUT","",IF(COUNTIF($A$2:A5298,A5298)=1,1,"")))</f>
        <v/>
      </c>
      <c r="D5298" s="1" t="str">
        <f>IF(I5298="","",IF(J5298="IN","",IF(COUNTIF($A$2:A5298,A5298)=1,1,"")))</f>
        <v/>
      </c>
      <c r="E5298" s="1" t="str">
        <f>IF(I5298="","",IF(J5298="OUT","",IF(COUNTIF(B$2:$B5298,B5298)=1,1,"")))</f>
        <v/>
      </c>
      <c r="F5298" s="1" t="str">
        <f>IF(I5298="","",IF(J5298="IN","",IF(COUNTIF($B$2:B5298,B5298)=1,1,"")))</f>
        <v/>
      </c>
      <c r="G5298" s="1" t="str">
        <f>IF(I5298="","",COUNTIF($K$1:K5298,K5298))</f>
        <v/>
      </c>
      <c r="H5298" s="1" t="str">
        <f>IF(I5298="","",COUNTIF($G$2:G5298,1))</f>
        <v/>
      </c>
    </row>
    <row r="5299" spans="1:8" x14ac:dyDescent="0.2">
      <c r="A5299" s="1" t="str">
        <f t="shared" si="166"/>
        <v/>
      </c>
      <c r="B5299" s="1" t="str">
        <f t="shared" si="167"/>
        <v/>
      </c>
      <c r="C5299" s="1" t="str">
        <f>IF(I5299="","",IF(J5299="OUT","",IF(COUNTIF($A$2:A5299,A5299)=1,1,"")))</f>
        <v/>
      </c>
      <c r="D5299" s="1" t="str">
        <f>IF(I5299="","",IF(J5299="IN","",IF(COUNTIF($A$2:A5299,A5299)=1,1,"")))</f>
        <v/>
      </c>
      <c r="E5299" s="1" t="str">
        <f>IF(I5299="","",IF(J5299="OUT","",IF(COUNTIF(B$2:$B5299,B5299)=1,1,"")))</f>
        <v/>
      </c>
      <c r="F5299" s="1" t="str">
        <f>IF(I5299="","",IF(J5299="IN","",IF(COUNTIF($B$2:B5299,B5299)=1,1,"")))</f>
        <v/>
      </c>
      <c r="G5299" s="1" t="str">
        <f>IF(I5299="","",COUNTIF($K$1:K5299,K5299))</f>
        <v/>
      </c>
      <c r="H5299" s="1" t="str">
        <f>IF(I5299="","",COUNTIF($G$2:G5299,1))</f>
        <v/>
      </c>
    </row>
    <row r="5300" spans="1:8" x14ac:dyDescent="0.2">
      <c r="A5300" s="1" t="str">
        <f t="shared" si="166"/>
        <v/>
      </c>
      <c r="B5300" s="1" t="str">
        <f t="shared" si="167"/>
        <v/>
      </c>
      <c r="C5300" s="1" t="str">
        <f>IF(I5300="","",IF(J5300="OUT","",IF(COUNTIF($A$2:A5300,A5300)=1,1,"")))</f>
        <v/>
      </c>
      <c r="D5300" s="1" t="str">
        <f>IF(I5300="","",IF(J5300="IN","",IF(COUNTIF($A$2:A5300,A5300)=1,1,"")))</f>
        <v/>
      </c>
      <c r="E5300" s="1" t="str">
        <f>IF(I5300="","",IF(J5300="OUT","",IF(COUNTIF(B$2:$B5300,B5300)=1,1,"")))</f>
        <v/>
      </c>
      <c r="F5300" s="1" t="str">
        <f>IF(I5300="","",IF(J5300="IN","",IF(COUNTIF($B$2:B5300,B5300)=1,1,"")))</f>
        <v/>
      </c>
      <c r="G5300" s="1" t="str">
        <f>IF(I5300="","",COUNTIF($K$1:K5300,K5300))</f>
        <v/>
      </c>
      <c r="H5300" s="1" t="str">
        <f>IF(I5300="","",COUNTIF($G$2:G5300,1))</f>
        <v/>
      </c>
    </row>
    <row r="5301" spans="1:8" x14ac:dyDescent="0.2">
      <c r="A5301" s="1" t="str">
        <f t="shared" si="166"/>
        <v/>
      </c>
      <c r="B5301" s="1" t="str">
        <f t="shared" si="167"/>
        <v/>
      </c>
      <c r="C5301" s="1" t="str">
        <f>IF(I5301="","",IF(J5301="OUT","",IF(COUNTIF($A$2:A5301,A5301)=1,1,"")))</f>
        <v/>
      </c>
      <c r="D5301" s="1" t="str">
        <f>IF(I5301="","",IF(J5301="IN","",IF(COUNTIF($A$2:A5301,A5301)=1,1,"")))</f>
        <v/>
      </c>
      <c r="E5301" s="1" t="str">
        <f>IF(I5301="","",IF(J5301="OUT","",IF(COUNTIF(B$2:$B5301,B5301)=1,1,"")))</f>
        <v/>
      </c>
      <c r="F5301" s="1" t="str">
        <f>IF(I5301="","",IF(J5301="IN","",IF(COUNTIF($B$2:B5301,B5301)=1,1,"")))</f>
        <v/>
      </c>
      <c r="G5301" s="1" t="str">
        <f>IF(I5301="","",COUNTIF($K$1:K5301,K5301))</f>
        <v/>
      </c>
      <c r="H5301" s="1" t="str">
        <f>IF(I5301="","",COUNTIF($G$2:G5301,1))</f>
        <v/>
      </c>
    </row>
    <row r="5302" spans="1:8" x14ac:dyDescent="0.2">
      <c r="A5302" s="1" t="str">
        <f t="shared" si="166"/>
        <v/>
      </c>
      <c r="B5302" s="1" t="str">
        <f t="shared" si="167"/>
        <v/>
      </c>
      <c r="C5302" s="1" t="str">
        <f>IF(I5302="","",IF(J5302="OUT","",IF(COUNTIF($A$2:A5302,A5302)=1,1,"")))</f>
        <v/>
      </c>
      <c r="D5302" s="1" t="str">
        <f>IF(I5302="","",IF(J5302="IN","",IF(COUNTIF($A$2:A5302,A5302)=1,1,"")))</f>
        <v/>
      </c>
      <c r="E5302" s="1" t="str">
        <f>IF(I5302="","",IF(J5302="OUT","",IF(COUNTIF(B$2:$B5302,B5302)=1,1,"")))</f>
        <v/>
      </c>
      <c r="F5302" s="1" t="str">
        <f>IF(I5302="","",IF(J5302="IN","",IF(COUNTIF($B$2:B5302,B5302)=1,1,"")))</f>
        <v/>
      </c>
      <c r="G5302" s="1" t="str">
        <f>IF(I5302="","",COUNTIF($K$1:K5302,K5302))</f>
        <v/>
      </c>
      <c r="H5302" s="1" t="str">
        <f>IF(I5302="","",COUNTIF($G$2:G5302,1))</f>
        <v/>
      </c>
    </row>
    <row r="5303" spans="1:8" x14ac:dyDescent="0.2">
      <c r="A5303" s="1" t="str">
        <f t="shared" si="166"/>
        <v/>
      </c>
      <c r="B5303" s="1" t="str">
        <f t="shared" si="167"/>
        <v/>
      </c>
      <c r="C5303" s="1" t="str">
        <f>IF(I5303="","",IF(J5303="OUT","",IF(COUNTIF($A$2:A5303,A5303)=1,1,"")))</f>
        <v/>
      </c>
      <c r="D5303" s="1" t="str">
        <f>IF(I5303="","",IF(J5303="IN","",IF(COUNTIF($A$2:A5303,A5303)=1,1,"")))</f>
        <v/>
      </c>
      <c r="E5303" s="1" t="str">
        <f>IF(I5303="","",IF(J5303="OUT","",IF(COUNTIF(B$2:$B5303,B5303)=1,1,"")))</f>
        <v/>
      </c>
      <c r="F5303" s="1" t="str">
        <f>IF(I5303="","",IF(J5303="IN","",IF(COUNTIF($B$2:B5303,B5303)=1,1,"")))</f>
        <v/>
      </c>
      <c r="G5303" s="1" t="str">
        <f>IF(I5303="","",COUNTIF($K$1:K5303,K5303))</f>
        <v/>
      </c>
      <c r="H5303" s="1" t="str">
        <f>IF(I5303="","",COUNTIF($G$2:G5303,1))</f>
        <v/>
      </c>
    </row>
    <row r="5304" spans="1:8" x14ac:dyDescent="0.2">
      <c r="A5304" s="1" t="str">
        <f t="shared" si="166"/>
        <v/>
      </c>
      <c r="B5304" s="1" t="str">
        <f t="shared" si="167"/>
        <v/>
      </c>
      <c r="C5304" s="1" t="str">
        <f>IF(I5304="","",IF(J5304="OUT","",IF(COUNTIF($A$2:A5304,A5304)=1,1,"")))</f>
        <v/>
      </c>
      <c r="D5304" s="1" t="str">
        <f>IF(I5304="","",IF(J5304="IN","",IF(COUNTIF($A$2:A5304,A5304)=1,1,"")))</f>
        <v/>
      </c>
      <c r="E5304" s="1" t="str">
        <f>IF(I5304="","",IF(J5304="OUT","",IF(COUNTIF(B$2:$B5304,B5304)=1,1,"")))</f>
        <v/>
      </c>
      <c r="F5304" s="1" t="str">
        <f>IF(I5304="","",IF(J5304="IN","",IF(COUNTIF($B$2:B5304,B5304)=1,1,"")))</f>
        <v/>
      </c>
      <c r="G5304" s="1" t="str">
        <f>IF(I5304="","",COUNTIF($K$1:K5304,K5304))</f>
        <v/>
      </c>
      <c r="H5304" s="1" t="str">
        <f>IF(I5304="","",COUNTIF($G$2:G5304,1))</f>
        <v/>
      </c>
    </row>
    <row r="5305" spans="1:8" x14ac:dyDescent="0.2">
      <c r="A5305" s="1" t="str">
        <f t="shared" si="166"/>
        <v/>
      </c>
      <c r="B5305" s="1" t="str">
        <f t="shared" si="167"/>
        <v/>
      </c>
      <c r="C5305" s="1" t="str">
        <f>IF(I5305="","",IF(J5305="OUT","",IF(COUNTIF($A$2:A5305,A5305)=1,1,"")))</f>
        <v/>
      </c>
      <c r="D5305" s="1" t="str">
        <f>IF(I5305="","",IF(J5305="IN","",IF(COUNTIF($A$2:A5305,A5305)=1,1,"")))</f>
        <v/>
      </c>
      <c r="E5305" s="1" t="str">
        <f>IF(I5305="","",IF(J5305="OUT","",IF(COUNTIF(B$2:$B5305,B5305)=1,1,"")))</f>
        <v/>
      </c>
      <c r="F5305" s="1" t="str">
        <f>IF(I5305="","",IF(J5305="IN","",IF(COUNTIF($B$2:B5305,B5305)=1,1,"")))</f>
        <v/>
      </c>
      <c r="G5305" s="1" t="str">
        <f>IF(I5305="","",COUNTIF($K$1:K5305,K5305))</f>
        <v/>
      </c>
      <c r="H5305" s="1" t="str">
        <f>IF(I5305="","",COUNTIF($G$2:G5305,1))</f>
        <v/>
      </c>
    </row>
    <row r="5306" spans="1:8" x14ac:dyDescent="0.2">
      <c r="A5306" s="1" t="str">
        <f t="shared" si="166"/>
        <v/>
      </c>
      <c r="B5306" s="1" t="str">
        <f t="shared" si="167"/>
        <v/>
      </c>
      <c r="C5306" s="1" t="str">
        <f>IF(I5306="","",IF(J5306="OUT","",IF(COUNTIF($A$2:A5306,A5306)=1,1,"")))</f>
        <v/>
      </c>
      <c r="D5306" s="1" t="str">
        <f>IF(I5306="","",IF(J5306="IN","",IF(COUNTIF($A$2:A5306,A5306)=1,1,"")))</f>
        <v/>
      </c>
      <c r="E5306" s="1" t="str">
        <f>IF(I5306="","",IF(J5306="OUT","",IF(COUNTIF(B$2:$B5306,B5306)=1,1,"")))</f>
        <v/>
      </c>
      <c r="F5306" s="1" t="str">
        <f>IF(I5306="","",IF(J5306="IN","",IF(COUNTIF($B$2:B5306,B5306)=1,1,"")))</f>
        <v/>
      </c>
      <c r="G5306" s="1" t="str">
        <f>IF(I5306="","",COUNTIF($K$1:K5306,K5306))</f>
        <v/>
      </c>
      <c r="H5306" s="1" t="str">
        <f>IF(I5306="","",COUNTIF($G$2:G5306,1))</f>
        <v/>
      </c>
    </row>
    <row r="5307" spans="1:8" x14ac:dyDescent="0.2">
      <c r="A5307" s="1" t="str">
        <f t="shared" si="166"/>
        <v/>
      </c>
      <c r="B5307" s="1" t="str">
        <f t="shared" si="167"/>
        <v/>
      </c>
      <c r="C5307" s="1" t="str">
        <f>IF(I5307="","",IF(J5307="OUT","",IF(COUNTIF($A$2:A5307,A5307)=1,1,"")))</f>
        <v/>
      </c>
      <c r="D5307" s="1" t="str">
        <f>IF(I5307="","",IF(J5307="IN","",IF(COUNTIF($A$2:A5307,A5307)=1,1,"")))</f>
        <v/>
      </c>
      <c r="E5307" s="1" t="str">
        <f>IF(I5307="","",IF(J5307="OUT","",IF(COUNTIF(B$2:$B5307,B5307)=1,1,"")))</f>
        <v/>
      </c>
      <c r="F5307" s="1" t="str">
        <f>IF(I5307="","",IF(J5307="IN","",IF(COUNTIF($B$2:B5307,B5307)=1,1,"")))</f>
        <v/>
      </c>
      <c r="G5307" s="1" t="str">
        <f>IF(I5307="","",COUNTIF($K$1:K5307,K5307))</f>
        <v/>
      </c>
      <c r="H5307" s="1" t="str">
        <f>IF(I5307="","",COUNTIF($G$2:G5307,1))</f>
        <v/>
      </c>
    </row>
    <row r="5308" spans="1:8" x14ac:dyDescent="0.2">
      <c r="A5308" s="1" t="str">
        <f t="shared" si="166"/>
        <v/>
      </c>
      <c r="B5308" s="1" t="str">
        <f t="shared" si="167"/>
        <v/>
      </c>
      <c r="C5308" s="1" t="str">
        <f>IF(I5308="","",IF(J5308="OUT","",IF(COUNTIF($A$2:A5308,A5308)=1,1,"")))</f>
        <v/>
      </c>
      <c r="D5308" s="1" t="str">
        <f>IF(I5308="","",IF(J5308="IN","",IF(COUNTIF($A$2:A5308,A5308)=1,1,"")))</f>
        <v/>
      </c>
      <c r="E5308" s="1" t="str">
        <f>IF(I5308="","",IF(J5308="OUT","",IF(COUNTIF(B$2:$B5308,B5308)=1,1,"")))</f>
        <v/>
      </c>
      <c r="F5308" s="1" t="str">
        <f>IF(I5308="","",IF(J5308="IN","",IF(COUNTIF($B$2:B5308,B5308)=1,1,"")))</f>
        <v/>
      </c>
      <c r="G5308" s="1" t="str">
        <f>IF(I5308="","",COUNTIF($K$1:K5308,K5308))</f>
        <v/>
      </c>
      <c r="H5308" s="1" t="str">
        <f>IF(I5308="","",COUNTIF($G$2:G5308,1))</f>
        <v/>
      </c>
    </row>
    <row r="5309" spans="1:8" x14ac:dyDescent="0.2">
      <c r="A5309" s="1" t="str">
        <f t="shared" si="166"/>
        <v/>
      </c>
      <c r="B5309" s="1" t="str">
        <f t="shared" si="167"/>
        <v/>
      </c>
      <c r="C5309" s="1" t="str">
        <f>IF(I5309="","",IF(J5309="OUT","",IF(COUNTIF($A$2:A5309,A5309)=1,1,"")))</f>
        <v/>
      </c>
      <c r="D5309" s="1" t="str">
        <f>IF(I5309="","",IF(J5309="IN","",IF(COUNTIF($A$2:A5309,A5309)=1,1,"")))</f>
        <v/>
      </c>
      <c r="E5309" s="1" t="str">
        <f>IF(I5309="","",IF(J5309="OUT","",IF(COUNTIF(B$2:$B5309,B5309)=1,1,"")))</f>
        <v/>
      </c>
      <c r="F5309" s="1" t="str">
        <f>IF(I5309="","",IF(J5309="IN","",IF(COUNTIF($B$2:B5309,B5309)=1,1,"")))</f>
        <v/>
      </c>
      <c r="G5309" s="1" t="str">
        <f>IF(I5309="","",COUNTIF($K$1:K5309,K5309))</f>
        <v/>
      </c>
      <c r="H5309" s="1" t="str">
        <f>IF(I5309="","",COUNTIF($G$2:G5309,1))</f>
        <v/>
      </c>
    </row>
    <row r="5310" spans="1:8" x14ac:dyDescent="0.2">
      <c r="A5310" s="1" t="str">
        <f t="shared" si="166"/>
        <v/>
      </c>
      <c r="B5310" s="1" t="str">
        <f t="shared" si="167"/>
        <v/>
      </c>
      <c r="C5310" s="1" t="str">
        <f>IF(I5310="","",IF(J5310="OUT","",IF(COUNTIF($A$2:A5310,A5310)=1,1,"")))</f>
        <v/>
      </c>
      <c r="D5310" s="1" t="str">
        <f>IF(I5310="","",IF(J5310="IN","",IF(COUNTIF($A$2:A5310,A5310)=1,1,"")))</f>
        <v/>
      </c>
      <c r="E5310" s="1" t="str">
        <f>IF(I5310="","",IF(J5310="OUT","",IF(COUNTIF(B$2:$B5310,B5310)=1,1,"")))</f>
        <v/>
      </c>
      <c r="F5310" s="1" t="str">
        <f>IF(I5310="","",IF(J5310="IN","",IF(COUNTIF($B$2:B5310,B5310)=1,1,"")))</f>
        <v/>
      </c>
      <c r="G5310" s="1" t="str">
        <f>IF(I5310="","",COUNTIF($K$1:K5310,K5310))</f>
        <v/>
      </c>
      <c r="H5310" s="1" t="str">
        <f>IF(I5310="","",COUNTIF($G$2:G5310,1))</f>
        <v/>
      </c>
    </row>
    <row r="5311" spans="1:8" x14ac:dyDescent="0.2">
      <c r="A5311" s="1" t="str">
        <f t="shared" si="166"/>
        <v/>
      </c>
      <c r="B5311" s="1" t="str">
        <f t="shared" si="167"/>
        <v/>
      </c>
      <c r="C5311" s="1" t="str">
        <f>IF(I5311="","",IF(J5311="OUT","",IF(COUNTIF($A$2:A5311,A5311)=1,1,"")))</f>
        <v/>
      </c>
      <c r="D5311" s="1" t="str">
        <f>IF(I5311="","",IF(J5311="IN","",IF(COUNTIF($A$2:A5311,A5311)=1,1,"")))</f>
        <v/>
      </c>
      <c r="E5311" s="1" t="str">
        <f>IF(I5311="","",IF(J5311="OUT","",IF(COUNTIF(B$2:$B5311,B5311)=1,1,"")))</f>
        <v/>
      </c>
      <c r="F5311" s="1" t="str">
        <f>IF(I5311="","",IF(J5311="IN","",IF(COUNTIF($B$2:B5311,B5311)=1,1,"")))</f>
        <v/>
      </c>
      <c r="G5311" s="1" t="str">
        <f>IF(I5311="","",COUNTIF($K$1:K5311,K5311))</f>
        <v/>
      </c>
      <c r="H5311" s="1" t="str">
        <f>IF(I5311="","",COUNTIF($G$2:G5311,1))</f>
        <v/>
      </c>
    </row>
    <row r="5312" spans="1:8" x14ac:dyDescent="0.2">
      <c r="A5312" s="1" t="str">
        <f t="shared" si="166"/>
        <v/>
      </c>
      <c r="B5312" s="1" t="str">
        <f t="shared" si="167"/>
        <v/>
      </c>
      <c r="C5312" s="1" t="str">
        <f>IF(I5312="","",IF(J5312="OUT","",IF(COUNTIF($A$2:A5312,A5312)=1,1,"")))</f>
        <v/>
      </c>
      <c r="D5312" s="1" t="str">
        <f>IF(I5312="","",IF(J5312="IN","",IF(COUNTIF($A$2:A5312,A5312)=1,1,"")))</f>
        <v/>
      </c>
      <c r="E5312" s="1" t="str">
        <f>IF(I5312="","",IF(J5312="OUT","",IF(COUNTIF(B$2:$B5312,B5312)=1,1,"")))</f>
        <v/>
      </c>
      <c r="F5312" s="1" t="str">
        <f>IF(I5312="","",IF(J5312="IN","",IF(COUNTIF($B$2:B5312,B5312)=1,1,"")))</f>
        <v/>
      </c>
      <c r="G5312" s="1" t="str">
        <f>IF(I5312="","",COUNTIF($K$1:K5312,K5312))</f>
        <v/>
      </c>
      <c r="H5312" s="1" t="str">
        <f>IF(I5312="","",COUNTIF($G$2:G5312,1))</f>
        <v/>
      </c>
    </row>
    <row r="5313" spans="1:8" x14ac:dyDescent="0.2">
      <c r="A5313" s="1" t="str">
        <f t="shared" si="166"/>
        <v/>
      </c>
      <c r="B5313" s="1" t="str">
        <f t="shared" si="167"/>
        <v/>
      </c>
      <c r="C5313" s="1" t="str">
        <f>IF(I5313="","",IF(J5313="OUT","",IF(COUNTIF($A$2:A5313,A5313)=1,1,"")))</f>
        <v/>
      </c>
      <c r="D5313" s="1" t="str">
        <f>IF(I5313="","",IF(J5313="IN","",IF(COUNTIF($A$2:A5313,A5313)=1,1,"")))</f>
        <v/>
      </c>
      <c r="E5313" s="1" t="str">
        <f>IF(I5313="","",IF(J5313="OUT","",IF(COUNTIF(B$2:$B5313,B5313)=1,1,"")))</f>
        <v/>
      </c>
      <c r="F5313" s="1" t="str">
        <f>IF(I5313="","",IF(J5313="IN","",IF(COUNTIF($B$2:B5313,B5313)=1,1,"")))</f>
        <v/>
      </c>
      <c r="G5313" s="1" t="str">
        <f>IF(I5313="","",COUNTIF($K$1:K5313,K5313))</f>
        <v/>
      </c>
      <c r="H5313" s="1" t="str">
        <f>IF(I5313="","",COUNTIF($G$2:G5313,1))</f>
        <v/>
      </c>
    </row>
    <row r="5314" spans="1:8" x14ac:dyDescent="0.2">
      <c r="A5314" s="1" t="str">
        <f t="shared" si="166"/>
        <v/>
      </c>
      <c r="B5314" s="1" t="str">
        <f t="shared" si="167"/>
        <v/>
      </c>
      <c r="C5314" s="1" t="str">
        <f>IF(I5314="","",IF(J5314="OUT","",IF(COUNTIF($A$2:A5314,A5314)=1,1,"")))</f>
        <v/>
      </c>
      <c r="D5314" s="1" t="str">
        <f>IF(I5314="","",IF(J5314="IN","",IF(COUNTIF($A$2:A5314,A5314)=1,1,"")))</f>
        <v/>
      </c>
      <c r="E5314" s="1" t="str">
        <f>IF(I5314="","",IF(J5314="OUT","",IF(COUNTIF(B$2:$B5314,B5314)=1,1,"")))</f>
        <v/>
      </c>
      <c r="F5314" s="1" t="str">
        <f>IF(I5314="","",IF(J5314="IN","",IF(COUNTIF($B$2:B5314,B5314)=1,1,"")))</f>
        <v/>
      </c>
      <c r="G5314" s="1" t="str">
        <f>IF(I5314="","",COUNTIF($K$1:K5314,K5314))</f>
        <v/>
      </c>
      <c r="H5314" s="1" t="str">
        <f>IF(I5314="","",COUNTIF($G$2:G5314,1))</f>
        <v/>
      </c>
    </row>
    <row r="5315" spans="1:8" x14ac:dyDescent="0.2">
      <c r="A5315" s="1" t="str">
        <f t="shared" si="166"/>
        <v/>
      </c>
      <c r="B5315" s="1" t="str">
        <f t="shared" si="167"/>
        <v/>
      </c>
      <c r="C5315" s="1" t="str">
        <f>IF(I5315="","",IF(J5315="OUT","",IF(COUNTIF($A$2:A5315,A5315)=1,1,"")))</f>
        <v/>
      </c>
      <c r="D5315" s="1" t="str">
        <f>IF(I5315="","",IF(J5315="IN","",IF(COUNTIF($A$2:A5315,A5315)=1,1,"")))</f>
        <v/>
      </c>
      <c r="E5315" s="1" t="str">
        <f>IF(I5315="","",IF(J5315="OUT","",IF(COUNTIF(B$2:$B5315,B5315)=1,1,"")))</f>
        <v/>
      </c>
      <c r="F5315" s="1" t="str">
        <f>IF(I5315="","",IF(J5315="IN","",IF(COUNTIF($B$2:B5315,B5315)=1,1,"")))</f>
        <v/>
      </c>
      <c r="G5315" s="1" t="str">
        <f>IF(I5315="","",COUNTIF($K$1:K5315,K5315))</f>
        <v/>
      </c>
      <c r="H5315" s="1" t="str">
        <f>IF(I5315="","",COUNTIF($G$2:G5315,1))</f>
        <v/>
      </c>
    </row>
    <row r="5316" spans="1:8" x14ac:dyDescent="0.2">
      <c r="A5316" s="1" t="str">
        <f t="shared" si="166"/>
        <v/>
      </c>
      <c r="B5316" s="1" t="str">
        <f t="shared" si="167"/>
        <v/>
      </c>
      <c r="C5316" s="1" t="str">
        <f>IF(I5316="","",IF(J5316="OUT","",IF(COUNTIF($A$2:A5316,A5316)=1,1,"")))</f>
        <v/>
      </c>
      <c r="D5316" s="1" t="str">
        <f>IF(I5316="","",IF(J5316="IN","",IF(COUNTIF($A$2:A5316,A5316)=1,1,"")))</f>
        <v/>
      </c>
      <c r="E5316" s="1" t="str">
        <f>IF(I5316="","",IF(J5316="OUT","",IF(COUNTIF(B$2:$B5316,B5316)=1,1,"")))</f>
        <v/>
      </c>
      <c r="F5316" s="1" t="str">
        <f>IF(I5316="","",IF(J5316="IN","",IF(COUNTIF($B$2:B5316,B5316)=1,1,"")))</f>
        <v/>
      </c>
      <c r="G5316" s="1" t="str">
        <f>IF(I5316="","",COUNTIF($K$1:K5316,K5316))</f>
        <v/>
      </c>
      <c r="H5316" s="1" t="str">
        <f>IF(I5316="","",COUNTIF($G$2:G5316,1))</f>
        <v/>
      </c>
    </row>
    <row r="5317" spans="1:8" x14ac:dyDescent="0.2">
      <c r="A5317" s="1" t="str">
        <f t="shared" si="166"/>
        <v/>
      </c>
      <c r="B5317" s="1" t="str">
        <f t="shared" si="167"/>
        <v/>
      </c>
      <c r="C5317" s="1" t="str">
        <f>IF(I5317="","",IF(J5317="OUT","",IF(COUNTIF($A$2:A5317,A5317)=1,1,"")))</f>
        <v/>
      </c>
      <c r="D5317" s="1" t="str">
        <f>IF(I5317="","",IF(J5317="IN","",IF(COUNTIF($A$2:A5317,A5317)=1,1,"")))</f>
        <v/>
      </c>
      <c r="E5317" s="1" t="str">
        <f>IF(I5317="","",IF(J5317="OUT","",IF(COUNTIF(B$2:$B5317,B5317)=1,1,"")))</f>
        <v/>
      </c>
      <c r="F5317" s="1" t="str">
        <f>IF(I5317="","",IF(J5317="IN","",IF(COUNTIF($B$2:B5317,B5317)=1,1,"")))</f>
        <v/>
      </c>
      <c r="G5317" s="1" t="str">
        <f>IF(I5317="","",COUNTIF($K$1:K5317,K5317))</f>
        <v/>
      </c>
      <c r="H5317" s="1" t="str">
        <f>IF(I5317="","",COUNTIF($G$2:G5317,1))</f>
        <v/>
      </c>
    </row>
    <row r="5318" spans="1:8" x14ac:dyDescent="0.2">
      <c r="A5318" s="1" t="str">
        <f t="shared" si="166"/>
        <v/>
      </c>
      <c r="B5318" s="1" t="str">
        <f t="shared" si="167"/>
        <v/>
      </c>
      <c r="C5318" s="1" t="str">
        <f>IF(I5318="","",IF(J5318="OUT","",IF(COUNTIF($A$2:A5318,A5318)=1,1,"")))</f>
        <v/>
      </c>
      <c r="D5318" s="1" t="str">
        <f>IF(I5318="","",IF(J5318="IN","",IF(COUNTIF($A$2:A5318,A5318)=1,1,"")))</f>
        <v/>
      </c>
      <c r="E5318" s="1" t="str">
        <f>IF(I5318="","",IF(J5318="OUT","",IF(COUNTIF(B$2:$B5318,B5318)=1,1,"")))</f>
        <v/>
      </c>
      <c r="F5318" s="1" t="str">
        <f>IF(I5318="","",IF(J5318="IN","",IF(COUNTIF($B$2:B5318,B5318)=1,1,"")))</f>
        <v/>
      </c>
      <c r="G5318" s="1" t="str">
        <f>IF(I5318="","",COUNTIF($K$1:K5318,K5318))</f>
        <v/>
      </c>
      <c r="H5318" s="1" t="str">
        <f>IF(I5318="","",COUNTIF($G$2:G5318,1))</f>
        <v/>
      </c>
    </row>
    <row r="5319" spans="1:8" x14ac:dyDescent="0.2">
      <c r="A5319" s="1" t="str">
        <f t="shared" si="166"/>
        <v/>
      </c>
      <c r="B5319" s="1" t="str">
        <f t="shared" si="167"/>
        <v/>
      </c>
      <c r="C5319" s="1" t="str">
        <f>IF(I5319="","",IF(J5319="OUT","",IF(COUNTIF($A$2:A5319,A5319)=1,1,"")))</f>
        <v/>
      </c>
      <c r="D5319" s="1" t="str">
        <f>IF(I5319="","",IF(J5319="IN","",IF(COUNTIF($A$2:A5319,A5319)=1,1,"")))</f>
        <v/>
      </c>
      <c r="E5319" s="1" t="str">
        <f>IF(I5319="","",IF(J5319="OUT","",IF(COUNTIF(B$2:$B5319,B5319)=1,1,"")))</f>
        <v/>
      </c>
      <c r="F5319" s="1" t="str">
        <f>IF(I5319="","",IF(J5319="IN","",IF(COUNTIF($B$2:B5319,B5319)=1,1,"")))</f>
        <v/>
      </c>
      <c r="G5319" s="1" t="str">
        <f>IF(I5319="","",COUNTIF($K$1:K5319,K5319))</f>
        <v/>
      </c>
      <c r="H5319" s="1" t="str">
        <f>IF(I5319="","",COUNTIF($G$2:G5319,1))</f>
        <v/>
      </c>
    </row>
    <row r="5320" spans="1:8" x14ac:dyDescent="0.2">
      <c r="A5320" s="1" t="str">
        <f t="shared" si="166"/>
        <v/>
      </c>
      <c r="B5320" s="1" t="str">
        <f t="shared" si="167"/>
        <v/>
      </c>
      <c r="C5320" s="1" t="str">
        <f>IF(I5320="","",IF(J5320="OUT","",IF(COUNTIF($A$2:A5320,A5320)=1,1,"")))</f>
        <v/>
      </c>
      <c r="D5320" s="1" t="str">
        <f>IF(I5320="","",IF(J5320="IN","",IF(COUNTIF($A$2:A5320,A5320)=1,1,"")))</f>
        <v/>
      </c>
      <c r="E5320" s="1" t="str">
        <f>IF(I5320="","",IF(J5320="OUT","",IF(COUNTIF(B$2:$B5320,B5320)=1,1,"")))</f>
        <v/>
      </c>
      <c r="F5320" s="1" t="str">
        <f>IF(I5320="","",IF(J5320="IN","",IF(COUNTIF($B$2:B5320,B5320)=1,1,"")))</f>
        <v/>
      </c>
      <c r="G5320" s="1" t="str">
        <f>IF(I5320="","",COUNTIF($K$1:K5320,K5320))</f>
        <v/>
      </c>
      <c r="H5320" s="1" t="str">
        <f>IF(I5320="","",COUNTIF($G$2:G5320,1))</f>
        <v/>
      </c>
    </row>
    <row r="5321" spans="1:8" x14ac:dyDescent="0.2">
      <c r="A5321" s="1" t="str">
        <f t="shared" si="166"/>
        <v/>
      </c>
      <c r="B5321" s="1" t="str">
        <f t="shared" si="167"/>
        <v/>
      </c>
      <c r="C5321" s="1" t="str">
        <f>IF(I5321="","",IF(J5321="OUT","",IF(COUNTIF($A$2:A5321,A5321)=1,1,"")))</f>
        <v/>
      </c>
      <c r="D5321" s="1" t="str">
        <f>IF(I5321="","",IF(J5321="IN","",IF(COUNTIF($A$2:A5321,A5321)=1,1,"")))</f>
        <v/>
      </c>
      <c r="E5321" s="1" t="str">
        <f>IF(I5321="","",IF(J5321="OUT","",IF(COUNTIF(B$2:$B5321,B5321)=1,1,"")))</f>
        <v/>
      </c>
      <c r="F5321" s="1" t="str">
        <f>IF(I5321="","",IF(J5321="IN","",IF(COUNTIF($B$2:B5321,B5321)=1,1,"")))</f>
        <v/>
      </c>
      <c r="G5321" s="1" t="str">
        <f>IF(I5321="","",COUNTIF($K$1:K5321,K5321))</f>
        <v/>
      </c>
      <c r="H5321" s="1" t="str">
        <f>IF(I5321="","",COUNTIF($G$2:G5321,1))</f>
        <v/>
      </c>
    </row>
    <row r="5322" spans="1:8" x14ac:dyDescent="0.2">
      <c r="A5322" s="1" t="str">
        <f t="shared" si="166"/>
        <v/>
      </c>
      <c r="B5322" s="1" t="str">
        <f t="shared" si="167"/>
        <v/>
      </c>
      <c r="C5322" s="1" t="str">
        <f>IF(I5322="","",IF(J5322="OUT","",IF(COUNTIF($A$2:A5322,A5322)=1,1,"")))</f>
        <v/>
      </c>
      <c r="D5322" s="1" t="str">
        <f>IF(I5322="","",IF(J5322="IN","",IF(COUNTIF($A$2:A5322,A5322)=1,1,"")))</f>
        <v/>
      </c>
      <c r="E5322" s="1" t="str">
        <f>IF(I5322="","",IF(J5322="OUT","",IF(COUNTIF(B$2:$B5322,B5322)=1,1,"")))</f>
        <v/>
      </c>
      <c r="F5322" s="1" t="str">
        <f>IF(I5322="","",IF(J5322="IN","",IF(COUNTIF($B$2:B5322,B5322)=1,1,"")))</f>
        <v/>
      </c>
      <c r="G5322" s="1" t="str">
        <f>IF(I5322="","",COUNTIF($K$1:K5322,K5322))</f>
        <v/>
      </c>
      <c r="H5322" s="1" t="str">
        <f>IF(I5322="","",COUNTIF($G$2:G5322,1))</f>
        <v/>
      </c>
    </row>
    <row r="5323" spans="1:8" x14ac:dyDescent="0.2">
      <c r="A5323" s="1" t="str">
        <f t="shared" si="166"/>
        <v/>
      </c>
      <c r="B5323" s="1" t="str">
        <f t="shared" si="167"/>
        <v/>
      </c>
      <c r="C5323" s="1" t="str">
        <f>IF(I5323="","",IF(J5323="OUT","",IF(COUNTIF($A$2:A5323,A5323)=1,1,"")))</f>
        <v/>
      </c>
      <c r="D5323" s="1" t="str">
        <f>IF(I5323="","",IF(J5323="IN","",IF(COUNTIF($A$2:A5323,A5323)=1,1,"")))</f>
        <v/>
      </c>
      <c r="E5323" s="1" t="str">
        <f>IF(I5323="","",IF(J5323="OUT","",IF(COUNTIF(B$2:$B5323,B5323)=1,1,"")))</f>
        <v/>
      </c>
      <c r="F5323" s="1" t="str">
        <f>IF(I5323="","",IF(J5323="IN","",IF(COUNTIF($B$2:B5323,B5323)=1,1,"")))</f>
        <v/>
      </c>
      <c r="G5323" s="1" t="str">
        <f>IF(I5323="","",COUNTIF($K$1:K5323,K5323))</f>
        <v/>
      </c>
      <c r="H5323" s="1" t="str">
        <f>IF(I5323="","",COUNTIF($G$2:G5323,1))</f>
        <v/>
      </c>
    </row>
    <row r="5324" spans="1:8" x14ac:dyDescent="0.2">
      <c r="A5324" s="1" t="str">
        <f t="shared" si="166"/>
        <v/>
      </c>
      <c r="B5324" s="1" t="str">
        <f t="shared" si="167"/>
        <v/>
      </c>
      <c r="C5324" s="1" t="str">
        <f>IF(I5324="","",IF(J5324="OUT","",IF(COUNTIF($A$2:A5324,A5324)=1,1,"")))</f>
        <v/>
      </c>
      <c r="D5324" s="1" t="str">
        <f>IF(I5324="","",IF(J5324="IN","",IF(COUNTIF($A$2:A5324,A5324)=1,1,"")))</f>
        <v/>
      </c>
      <c r="E5324" s="1" t="str">
        <f>IF(I5324="","",IF(J5324="OUT","",IF(COUNTIF(B$2:$B5324,B5324)=1,1,"")))</f>
        <v/>
      </c>
      <c r="F5324" s="1" t="str">
        <f>IF(I5324="","",IF(J5324="IN","",IF(COUNTIF($B$2:B5324,B5324)=1,1,"")))</f>
        <v/>
      </c>
      <c r="G5324" s="1" t="str">
        <f>IF(I5324="","",COUNTIF($K$1:K5324,K5324))</f>
        <v/>
      </c>
      <c r="H5324" s="1" t="str">
        <f>IF(I5324="","",COUNTIF($G$2:G5324,1))</f>
        <v/>
      </c>
    </row>
    <row r="5325" spans="1:8" x14ac:dyDescent="0.2">
      <c r="A5325" s="1" t="str">
        <f t="shared" si="166"/>
        <v/>
      </c>
      <c r="B5325" s="1" t="str">
        <f t="shared" si="167"/>
        <v/>
      </c>
      <c r="C5325" s="1" t="str">
        <f>IF(I5325="","",IF(J5325="OUT","",IF(COUNTIF($A$2:A5325,A5325)=1,1,"")))</f>
        <v/>
      </c>
      <c r="D5325" s="1" t="str">
        <f>IF(I5325="","",IF(J5325="IN","",IF(COUNTIF($A$2:A5325,A5325)=1,1,"")))</f>
        <v/>
      </c>
      <c r="E5325" s="1" t="str">
        <f>IF(I5325="","",IF(J5325="OUT","",IF(COUNTIF(B$2:$B5325,B5325)=1,1,"")))</f>
        <v/>
      </c>
      <c r="F5325" s="1" t="str">
        <f>IF(I5325="","",IF(J5325="IN","",IF(COUNTIF($B$2:B5325,B5325)=1,1,"")))</f>
        <v/>
      </c>
      <c r="G5325" s="1" t="str">
        <f>IF(I5325="","",COUNTIF($K$1:K5325,K5325))</f>
        <v/>
      </c>
      <c r="H5325" s="1" t="str">
        <f>IF(I5325="","",COUNTIF($G$2:G5325,1))</f>
        <v/>
      </c>
    </row>
    <row r="5326" spans="1:8" x14ac:dyDescent="0.2">
      <c r="A5326" s="1" t="str">
        <f t="shared" si="166"/>
        <v/>
      </c>
      <c r="B5326" s="1" t="str">
        <f t="shared" si="167"/>
        <v/>
      </c>
      <c r="C5326" s="1" t="str">
        <f>IF(I5326="","",IF(J5326="OUT","",IF(COUNTIF($A$2:A5326,A5326)=1,1,"")))</f>
        <v/>
      </c>
      <c r="D5326" s="1" t="str">
        <f>IF(I5326="","",IF(J5326="IN","",IF(COUNTIF($A$2:A5326,A5326)=1,1,"")))</f>
        <v/>
      </c>
      <c r="E5326" s="1" t="str">
        <f>IF(I5326="","",IF(J5326="OUT","",IF(COUNTIF(B$2:$B5326,B5326)=1,1,"")))</f>
        <v/>
      </c>
      <c r="F5326" s="1" t="str">
        <f>IF(I5326="","",IF(J5326="IN","",IF(COUNTIF($B$2:B5326,B5326)=1,1,"")))</f>
        <v/>
      </c>
      <c r="G5326" s="1" t="str">
        <f>IF(I5326="","",COUNTIF($K$1:K5326,K5326))</f>
        <v/>
      </c>
      <c r="H5326" s="1" t="str">
        <f>IF(I5326="","",COUNTIF($G$2:G5326,1))</f>
        <v/>
      </c>
    </row>
    <row r="5327" spans="1:8" x14ac:dyDescent="0.2">
      <c r="A5327" s="1" t="str">
        <f t="shared" si="166"/>
        <v/>
      </c>
      <c r="B5327" s="1" t="str">
        <f t="shared" si="167"/>
        <v/>
      </c>
      <c r="C5327" s="1" t="str">
        <f>IF(I5327="","",IF(J5327="OUT","",IF(COUNTIF($A$2:A5327,A5327)=1,1,"")))</f>
        <v/>
      </c>
      <c r="D5327" s="1" t="str">
        <f>IF(I5327="","",IF(J5327="IN","",IF(COUNTIF($A$2:A5327,A5327)=1,1,"")))</f>
        <v/>
      </c>
      <c r="E5327" s="1" t="str">
        <f>IF(I5327="","",IF(J5327="OUT","",IF(COUNTIF(B$2:$B5327,B5327)=1,1,"")))</f>
        <v/>
      </c>
      <c r="F5327" s="1" t="str">
        <f>IF(I5327="","",IF(J5327="IN","",IF(COUNTIF($B$2:B5327,B5327)=1,1,"")))</f>
        <v/>
      </c>
      <c r="G5327" s="1" t="str">
        <f>IF(I5327="","",COUNTIF($K$1:K5327,K5327))</f>
        <v/>
      </c>
      <c r="H5327" s="1" t="str">
        <f>IF(I5327="","",COUNTIF($G$2:G5327,1))</f>
        <v/>
      </c>
    </row>
    <row r="5328" spans="1:8" x14ac:dyDescent="0.2">
      <c r="A5328" s="1" t="str">
        <f t="shared" si="166"/>
        <v/>
      </c>
      <c r="B5328" s="1" t="str">
        <f t="shared" si="167"/>
        <v/>
      </c>
      <c r="C5328" s="1" t="str">
        <f>IF(I5328="","",IF(J5328="OUT","",IF(COUNTIF($A$2:A5328,A5328)=1,1,"")))</f>
        <v/>
      </c>
      <c r="D5328" s="1" t="str">
        <f>IF(I5328="","",IF(J5328="IN","",IF(COUNTIF($A$2:A5328,A5328)=1,1,"")))</f>
        <v/>
      </c>
      <c r="E5328" s="1" t="str">
        <f>IF(I5328="","",IF(J5328="OUT","",IF(COUNTIF(B$2:$B5328,B5328)=1,1,"")))</f>
        <v/>
      </c>
      <c r="F5328" s="1" t="str">
        <f>IF(I5328="","",IF(J5328="IN","",IF(COUNTIF($B$2:B5328,B5328)=1,1,"")))</f>
        <v/>
      </c>
      <c r="G5328" s="1" t="str">
        <f>IF(I5328="","",COUNTIF($K$1:K5328,K5328))</f>
        <v/>
      </c>
      <c r="H5328" s="1" t="str">
        <f>IF(I5328="","",COUNTIF($G$2:G5328,1))</f>
        <v/>
      </c>
    </row>
    <row r="5329" spans="1:8" x14ac:dyDescent="0.2">
      <c r="A5329" s="1" t="str">
        <f t="shared" si="166"/>
        <v/>
      </c>
      <c r="B5329" s="1" t="str">
        <f t="shared" si="167"/>
        <v/>
      </c>
      <c r="C5329" s="1" t="str">
        <f>IF(I5329="","",IF(J5329="OUT","",IF(COUNTIF($A$2:A5329,A5329)=1,1,"")))</f>
        <v/>
      </c>
      <c r="D5329" s="1" t="str">
        <f>IF(I5329="","",IF(J5329="IN","",IF(COUNTIF($A$2:A5329,A5329)=1,1,"")))</f>
        <v/>
      </c>
      <c r="E5329" s="1" t="str">
        <f>IF(I5329="","",IF(J5329="OUT","",IF(COUNTIF(B$2:$B5329,B5329)=1,1,"")))</f>
        <v/>
      </c>
      <c r="F5329" s="1" t="str">
        <f>IF(I5329="","",IF(J5329="IN","",IF(COUNTIF($B$2:B5329,B5329)=1,1,"")))</f>
        <v/>
      </c>
      <c r="G5329" s="1" t="str">
        <f>IF(I5329="","",COUNTIF($K$1:K5329,K5329))</f>
        <v/>
      </c>
      <c r="H5329" s="1" t="str">
        <f>IF(I5329="","",COUNTIF($G$2:G5329,1))</f>
        <v/>
      </c>
    </row>
    <row r="5330" spans="1:8" x14ac:dyDescent="0.2">
      <c r="A5330" s="1" t="str">
        <f t="shared" si="166"/>
        <v/>
      </c>
      <c r="B5330" s="1" t="str">
        <f t="shared" si="167"/>
        <v/>
      </c>
      <c r="C5330" s="1" t="str">
        <f>IF(I5330="","",IF(J5330="OUT","",IF(COUNTIF($A$2:A5330,A5330)=1,1,"")))</f>
        <v/>
      </c>
      <c r="D5330" s="1" t="str">
        <f>IF(I5330="","",IF(J5330="IN","",IF(COUNTIF($A$2:A5330,A5330)=1,1,"")))</f>
        <v/>
      </c>
      <c r="E5330" s="1" t="str">
        <f>IF(I5330="","",IF(J5330="OUT","",IF(COUNTIF(B$2:$B5330,B5330)=1,1,"")))</f>
        <v/>
      </c>
      <c r="F5330" s="1" t="str">
        <f>IF(I5330="","",IF(J5330="IN","",IF(COUNTIF($B$2:B5330,B5330)=1,1,"")))</f>
        <v/>
      </c>
      <c r="G5330" s="1" t="str">
        <f>IF(I5330="","",COUNTIF($K$1:K5330,K5330))</f>
        <v/>
      </c>
      <c r="H5330" s="1" t="str">
        <f>IF(I5330="","",COUNTIF($G$2:G5330,1))</f>
        <v/>
      </c>
    </row>
    <row r="5331" spans="1:8" x14ac:dyDescent="0.2">
      <c r="A5331" s="1" t="str">
        <f t="shared" si="166"/>
        <v/>
      </c>
      <c r="B5331" s="1" t="str">
        <f t="shared" si="167"/>
        <v/>
      </c>
      <c r="C5331" s="1" t="str">
        <f>IF(I5331="","",IF(J5331="OUT","",IF(COUNTIF($A$2:A5331,A5331)=1,1,"")))</f>
        <v/>
      </c>
      <c r="D5331" s="1" t="str">
        <f>IF(I5331="","",IF(J5331="IN","",IF(COUNTIF($A$2:A5331,A5331)=1,1,"")))</f>
        <v/>
      </c>
      <c r="E5331" s="1" t="str">
        <f>IF(I5331="","",IF(J5331="OUT","",IF(COUNTIF(B$2:$B5331,B5331)=1,1,"")))</f>
        <v/>
      </c>
      <c r="F5331" s="1" t="str">
        <f>IF(I5331="","",IF(J5331="IN","",IF(COUNTIF($B$2:B5331,B5331)=1,1,"")))</f>
        <v/>
      </c>
      <c r="G5331" s="1" t="str">
        <f>IF(I5331="","",COUNTIF($K$1:K5331,K5331))</f>
        <v/>
      </c>
      <c r="H5331" s="1" t="str">
        <f>IF(I5331="","",COUNTIF($G$2:G5331,1))</f>
        <v/>
      </c>
    </row>
    <row r="5332" spans="1:8" x14ac:dyDescent="0.2">
      <c r="A5332" s="1" t="str">
        <f t="shared" si="166"/>
        <v/>
      </c>
      <c r="B5332" s="1" t="str">
        <f t="shared" si="167"/>
        <v/>
      </c>
      <c r="C5332" s="1" t="str">
        <f>IF(I5332="","",IF(J5332="OUT","",IF(COUNTIF($A$2:A5332,A5332)=1,1,"")))</f>
        <v/>
      </c>
      <c r="D5332" s="1" t="str">
        <f>IF(I5332="","",IF(J5332="IN","",IF(COUNTIF($A$2:A5332,A5332)=1,1,"")))</f>
        <v/>
      </c>
      <c r="E5332" s="1" t="str">
        <f>IF(I5332="","",IF(J5332="OUT","",IF(COUNTIF(B$2:$B5332,B5332)=1,1,"")))</f>
        <v/>
      </c>
      <c r="F5332" s="1" t="str">
        <f>IF(I5332="","",IF(J5332="IN","",IF(COUNTIF($B$2:B5332,B5332)=1,1,"")))</f>
        <v/>
      </c>
      <c r="G5332" s="1" t="str">
        <f>IF(I5332="","",COUNTIF($K$1:K5332,K5332))</f>
        <v/>
      </c>
      <c r="H5332" s="1" t="str">
        <f>IF(I5332="","",COUNTIF($G$2:G5332,1))</f>
        <v/>
      </c>
    </row>
    <row r="5333" spans="1:8" x14ac:dyDescent="0.2">
      <c r="A5333" s="1" t="str">
        <f t="shared" si="166"/>
        <v/>
      </c>
      <c r="B5333" s="1" t="str">
        <f t="shared" si="167"/>
        <v/>
      </c>
      <c r="C5333" s="1" t="str">
        <f>IF(I5333="","",IF(J5333="OUT","",IF(COUNTIF($A$2:A5333,A5333)=1,1,"")))</f>
        <v/>
      </c>
      <c r="D5333" s="1" t="str">
        <f>IF(I5333="","",IF(J5333="IN","",IF(COUNTIF($A$2:A5333,A5333)=1,1,"")))</f>
        <v/>
      </c>
      <c r="E5333" s="1" t="str">
        <f>IF(I5333="","",IF(J5333="OUT","",IF(COUNTIF(B$2:$B5333,B5333)=1,1,"")))</f>
        <v/>
      </c>
      <c r="F5333" s="1" t="str">
        <f>IF(I5333="","",IF(J5333="IN","",IF(COUNTIF($B$2:B5333,B5333)=1,1,"")))</f>
        <v/>
      </c>
      <c r="G5333" s="1" t="str">
        <f>IF(I5333="","",COUNTIF($K$1:K5333,K5333))</f>
        <v/>
      </c>
      <c r="H5333" s="1" t="str">
        <f>IF(I5333="","",COUNTIF($G$2:G5333,1))</f>
        <v/>
      </c>
    </row>
    <row r="5334" spans="1:8" x14ac:dyDescent="0.2">
      <c r="A5334" s="1" t="str">
        <f t="shared" si="166"/>
        <v/>
      </c>
      <c r="B5334" s="1" t="str">
        <f t="shared" si="167"/>
        <v/>
      </c>
      <c r="C5334" s="1" t="str">
        <f>IF(I5334="","",IF(J5334="OUT","",IF(COUNTIF($A$2:A5334,A5334)=1,1,"")))</f>
        <v/>
      </c>
      <c r="D5334" s="1" t="str">
        <f>IF(I5334="","",IF(J5334="IN","",IF(COUNTIF($A$2:A5334,A5334)=1,1,"")))</f>
        <v/>
      </c>
      <c r="E5334" s="1" t="str">
        <f>IF(I5334="","",IF(J5334="OUT","",IF(COUNTIF(B$2:$B5334,B5334)=1,1,"")))</f>
        <v/>
      </c>
      <c r="F5334" s="1" t="str">
        <f>IF(I5334="","",IF(J5334="IN","",IF(COUNTIF($B$2:B5334,B5334)=1,1,"")))</f>
        <v/>
      </c>
      <c r="G5334" s="1" t="str">
        <f>IF(I5334="","",COUNTIF($K$1:K5334,K5334))</f>
        <v/>
      </c>
      <c r="H5334" s="1" t="str">
        <f>IF(I5334="","",COUNTIF($G$2:G5334,1))</f>
        <v/>
      </c>
    </row>
    <row r="5335" spans="1:8" x14ac:dyDescent="0.2">
      <c r="A5335" s="1" t="str">
        <f t="shared" si="166"/>
        <v/>
      </c>
      <c r="B5335" s="1" t="str">
        <f t="shared" si="167"/>
        <v/>
      </c>
      <c r="C5335" s="1" t="str">
        <f>IF(I5335="","",IF(J5335="OUT","",IF(COUNTIF($A$2:A5335,A5335)=1,1,"")))</f>
        <v/>
      </c>
      <c r="D5335" s="1" t="str">
        <f>IF(I5335="","",IF(J5335="IN","",IF(COUNTIF($A$2:A5335,A5335)=1,1,"")))</f>
        <v/>
      </c>
      <c r="E5335" s="1" t="str">
        <f>IF(I5335="","",IF(J5335="OUT","",IF(COUNTIF(B$2:$B5335,B5335)=1,1,"")))</f>
        <v/>
      </c>
      <c r="F5335" s="1" t="str">
        <f>IF(I5335="","",IF(J5335="IN","",IF(COUNTIF($B$2:B5335,B5335)=1,1,"")))</f>
        <v/>
      </c>
      <c r="G5335" s="1" t="str">
        <f>IF(I5335="","",COUNTIF($K$1:K5335,K5335))</f>
        <v/>
      </c>
      <c r="H5335" s="1" t="str">
        <f>IF(I5335="","",COUNTIF($G$2:G5335,1))</f>
        <v/>
      </c>
    </row>
    <row r="5336" spans="1:8" x14ac:dyDescent="0.2">
      <c r="A5336" s="1" t="str">
        <f t="shared" si="166"/>
        <v/>
      </c>
      <c r="B5336" s="1" t="str">
        <f t="shared" si="167"/>
        <v/>
      </c>
      <c r="C5336" s="1" t="str">
        <f>IF(I5336="","",IF(J5336="OUT","",IF(COUNTIF($A$2:A5336,A5336)=1,1,"")))</f>
        <v/>
      </c>
      <c r="D5336" s="1" t="str">
        <f>IF(I5336="","",IF(J5336="IN","",IF(COUNTIF($A$2:A5336,A5336)=1,1,"")))</f>
        <v/>
      </c>
      <c r="E5336" s="1" t="str">
        <f>IF(I5336="","",IF(J5336="OUT","",IF(COUNTIF(B$2:$B5336,B5336)=1,1,"")))</f>
        <v/>
      </c>
      <c r="F5336" s="1" t="str">
        <f>IF(I5336="","",IF(J5336="IN","",IF(COUNTIF($B$2:B5336,B5336)=1,1,"")))</f>
        <v/>
      </c>
      <c r="G5336" s="1" t="str">
        <f>IF(I5336="","",COUNTIF($K$1:K5336,K5336))</f>
        <v/>
      </c>
      <c r="H5336" s="1" t="str">
        <f>IF(I5336="","",COUNTIF($G$2:G5336,1))</f>
        <v/>
      </c>
    </row>
    <row r="5337" spans="1:8" x14ac:dyDescent="0.2">
      <c r="A5337" s="1" t="str">
        <f t="shared" si="166"/>
        <v/>
      </c>
      <c r="B5337" s="1" t="str">
        <f t="shared" si="167"/>
        <v/>
      </c>
      <c r="C5337" s="1" t="str">
        <f>IF(I5337="","",IF(J5337="OUT","",IF(COUNTIF($A$2:A5337,A5337)=1,1,"")))</f>
        <v/>
      </c>
      <c r="D5337" s="1" t="str">
        <f>IF(I5337="","",IF(J5337="IN","",IF(COUNTIF($A$2:A5337,A5337)=1,1,"")))</f>
        <v/>
      </c>
      <c r="E5337" s="1" t="str">
        <f>IF(I5337="","",IF(J5337="OUT","",IF(COUNTIF(B$2:$B5337,B5337)=1,1,"")))</f>
        <v/>
      </c>
      <c r="F5337" s="1" t="str">
        <f>IF(I5337="","",IF(J5337="IN","",IF(COUNTIF($B$2:B5337,B5337)=1,1,"")))</f>
        <v/>
      </c>
      <c r="G5337" s="1" t="str">
        <f>IF(I5337="","",COUNTIF($K$1:K5337,K5337))</f>
        <v/>
      </c>
      <c r="H5337" s="1" t="str">
        <f>IF(I5337="","",COUNTIF($G$2:G5337,1))</f>
        <v/>
      </c>
    </row>
    <row r="5338" spans="1:8" x14ac:dyDescent="0.2">
      <c r="A5338" s="1" t="str">
        <f t="shared" si="166"/>
        <v/>
      </c>
      <c r="B5338" s="1" t="str">
        <f t="shared" si="167"/>
        <v/>
      </c>
      <c r="C5338" s="1" t="str">
        <f>IF(I5338="","",IF(J5338="OUT","",IF(COUNTIF($A$2:A5338,A5338)=1,1,"")))</f>
        <v/>
      </c>
      <c r="D5338" s="1" t="str">
        <f>IF(I5338="","",IF(J5338="IN","",IF(COUNTIF($A$2:A5338,A5338)=1,1,"")))</f>
        <v/>
      </c>
      <c r="E5338" s="1" t="str">
        <f>IF(I5338="","",IF(J5338="OUT","",IF(COUNTIF(B$2:$B5338,B5338)=1,1,"")))</f>
        <v/>
      </c>
      <c r="F5338" s="1" t="str">
        <f>IF(I5338="","",IF(J5338="IN","",IF(COUNTIF($B$2:B5338,B5338)=1,1,"")))</f>
        <v/>
      </c>
      <c r="G5338" s="1" t="str">
        <f>IF(I5338="","",COUNTIF($K$1:K5338,K5338))</f>
        <v/>
      </c>
      <c r="H5338" s="1" t="str">
        <f>IF(I5338="","",COUNTIF($G$2:G5338,1))</f>
        <v/>
      </c>
    </row>
    <row r="5339" spans="1:8" x14ac:dyDescent="0.2">
      <c r="A5339" s="1" t="str">
        <f t="shared" si="166"/>
        <v/>
      </c>
      <c r="B5339" s="1" t="str">
        <f t="shared" si="167"/>
        <v/>
      </c>
      <c r="C5339" s="1" t="str">
        <f>IF(I5339="","",IF(J5339="OUT","",IF(COUNTIF($A$2:A5339,A5339)=1,1,"")))</f>
        <v/>
      </c>
      <c r="D5339" s="1" t="str">
        <f>IF(I5339="","",IF(J5339="IN","",IF(COUNTIF($A$2:A5339,A5339)=1,1,"")))</f>
        <v/>
      </c>
      <c r="E5339" s="1" t="str">
        <f>IF(I5339="","",IF(J5339="OUT","",IF(COUNTIF(B$2:$B5339,B5339)=1,1,"")))</f>
        <v/>
      </c>
      <c r="F5339" s="1" t="str">
        <f>IF(I5339="","",IF(J5339="IN","",IF(COUNTIF($B$2:B5339,B5339)=1,1,"")))</f>
        <v/>
      </c>
      <c r="G5339" s="1" t="str">
        <f>IF(I5339="","",COUNTIF($K$1:K5339,K5339))</f>
        <v/>
      </c>
      <c r="H5339" s="1" t="str">
        <f>IF(I5339="","",COUNTIF($G$2:G5339,1))</f>
        <v/>
      </c>
    </row>
    <row r="5340" spans="1:8" x14ac:dyDescent="0.2">
      <c r="A5340" s="1" t="str">
        <f t="shared" si="166"/>
        <v/>
      </c>
      <c r="B5340" s="1" t="str">
        <f t="shared" si="167"/>
        <v/>
      </c>
      <c r="C5340" s="1" t="str">
        <f>IF(I5340="","",IF(J5340="OUT","",IF(COUNTIF($A$2:A5340,A5340)=1,1,"")))</f>
        <v/>
      </c>
      <c r="D5340" s="1" t="str">
        <f>IF(I5340="","",IF(J5340="IN","",IF(COUNTIF($A$2:A5340,A5340)=1,1,"")))</f>
        <v/>
      </c>
      <c r="E5340" s="1" t="str">
        <f>IF(I5340="","",IF(J5340="OUT","",IF(COUNTIF(B$2:$B5340,B5340)=1,1,"")))</f>
        <v/>
      </c>
      <c r="F5340" s="1" t="str">
        <f>IF(I5340="","",IF(J5340="IN","",IF(COUNTIF($B$2:B5340,B5340)=1,1,"")))</f>
        <v/>
      </c>
      <c r="G5340" s="1" t="str">
        <f>IF(I5340="","",COUNTIF($K$1:K5340,K5340))</f>
        <v/>
      </c>
      <c r="H5340" s="1" t="str">
        <f>IF(I5340="","",COUNTIF($G$2:G5340,1))</f>
        <v/>
      </c>
    </row>
    <row r="5341" spans="1:8" x14ac:dyDescent="0.2">
      <c r="A5341" s="1" t="str">
        <f t="shared" si="166"/>
        <v/>
      </c>
      <c r="B5341" s="1" t="str">
        <f t="shared" si="167"/>
        <v/>
      </c>
      <c r="C5341" s="1" t="str">
        <f>IF(I5341="","",IF(J5341="OUT","",IF(COUNTIF($A$2:A5341,A5341)=1,1,"")))</f>
        <v/>
      </c>
      <c r="D5341" s="1" t="str">
        <f>IF(I5341="","",IF(J5341="IN","",IF(COUNTIF($A$2:A5341,A5341)=1,1,"")))</f>
        <v/>
      </c>
      <c r="E5341" s="1" t="str">
        <f>IF(I5341="","",IF(J5341="OUT","",IF(COUNTIF(B$2:$B5341,B5341)=1,1,"")))</f>
        <v/>
      </c>
      <c r="F5341" s="1" t="str">
        <f>IF(I5341="","",IF(J5341="IN","",IF(COUNTIF($B$2:B5341,B5341)=1,1,"")))</f>
        <v/>
      </c>
      <c r="G5341" s="1" t="str">
        <f>IF(I5341="","",COUNTIF($K$1:K5341,K5341))</f>
        <v/>
      </c>
      <c r="H5341" s="1" t="str">
        <f>IF(I5341="","",COUNTIF($G$2:G5341,1))</f>
        <v/>
      </c>
    </row>
    <row r="5342" spans="1:8" x14ac:dyDescent="0.2">
      <c r="A5342" s="1" t="str">
        <f t="shared" si="166"/>
        <v/>
      </c>
      <c r="B5342" s="1" t="str">
        <f t="shared" si="167"/>
        <v/>
      </c>
      <c r="C5342" s="1" t="str">
        <f>IF(I5342="","",IF(J5342="OUT","",IF(COUNTIF($A$2:A5342,A5342)=1,1,"")))</f>
        <v/>
      </c>
      <c r="D5342" s="1" t="str">
        <f>IF(I5342="","",IF(J5342="IN","",IF(COUNTIF($A$2:A5342,A5342)=1,1,"")))</f>
        <v/>
      </c>
      <c r="E5342" s="1" t="str">
        <f>IF(I5342="","",IF(J5342="OUT","",IF(COUNTIF(B$2:$B5342,B5342)=1,1,"")))</f>
        <v/>
      </c>
      <c r="F5342" s="1" t="str">
        <f>IF(I5342="","",IF(J5342="IN","",IF(COUNTIF($B$2:B5342,B5342)=1,1,"")))</f>
        <v/>
      </c>
      <c r="G5342" s="1" t="str">
        <f>IF(I5342="","",COUNTIF($K$1:K5342,K5342))</f>
        <v/>
      </c>
      <c r="H5342" s="1" t="str">
        <f>IF(I5342="","",COUNTIF($G$2:G5342,1))</f>
        <v/>
      </c>
    </row>
    <row r="5343" spans="1:8" x14ac:dyDescent="0.2">
      <c r="A5343" s="1" t="str">
        <f t="shared" si="166"/>
        <v/>
      </c>
      <c r="B5343" s="1" t="str">
        <f t="shared" si="167"/>
        <v/>
      </c>
      <c r="C5343" s="1" t="str">
        <f>IF(I5343="","",IF(J5343="OUT","",IF(COUNTIF($A$2:A5343,A5343)=1,1,"")))</f>
        <v/>
      </c>
      <c r="D5343" s="1" t="str">
        <f>IF(I5343="","",IF(J5343="IN","",IF(COUNTIF($A$2:A5343,A5343)=1,1,"")))</f>
        <v/>
      </c>
      <c r="E5343" s="1" t="str">
        <f>IF(I5343="","",IF(J5343="OUT","",IF(COUNTIF(B$2:$B5343,B5343)=1,1,"")))</f>
        <v/>
      </c>
      <c r="F5343" s="1" t="str">
        <f>IF(I5343="","",IF(J5343="IN","",IF(COUNTIF($B$2:B5343,B5343)=1,1,"")))</f>
        <v/>
      </c>
      <c r="G5343" s="1" t="str">
        <f>IF(I5343="","",COUNTIF($K$1:K5343,K5343))</f>
        <v/>
      </c>
      <c r="H5343" s="1" t="str">
        <f>IF(I5343="","",COUNTIF($G$2:G5343,1))</f>
        <v/>
      </c>
    </row>
    <row r="5344" spans="1:8" x14ac:dyDescent="0.2">
      <c r="A5344" s="1" t="str">
        <f t="shared" si="166"/>
        <v/>
      </c>
      <c r="B5344" s="1" t="str">
        <f t="shared" si="167"/>
        <v/>
      </c>
      <c r="C5344" s="1" t="str">
        <f>IF(I5344="","",IF(J5344="OUT","",IF(COUNTIF($A$2:A5344,A5344)=1,1,"")))</f>
        <v/>
      </c>
      <c r="D5344" s="1" t="str">
        <f>IF(I5344="","",IF(J5344="IN","",IF(COUNTIF($A$2:A5344,A5344)=1,1,"")))</f>
        <v/>
      </c>
      <c r="E5344" s="1" t="str">
        <f>IF(I5344="","",IF(J5344="OUT","",IF(COUNTIF(B$2:$B5344,B5344)=1,1,"")))</f>
        <v/>
      </c>
      <c r="F5344" s="1" t="str">
        <f>IF(I5344="","",IF(J5344="IN","",IF(COUNTIF($B$2:B5344,B5344)=1,1,"")))</f>
        <v/>
      </c>
      <c r="G5344" s="1" t="str">
        <f>IF(I5344="","",COUNTIF($K$1:K5344,K5344))</f>
        <v/>
      </c>
      <c r="H5344" s="1" t="str">
        <f>IF(I5344="","",COUNTIF($G$2:G5344,1))</f>
        <v/>
      </c>
    </row>
    <row r="5345" spans="1:8" x14ac:dyDescent="0.2">
      <c r="A5345" s="1" t="str">
        <f t="shared" si="166"/>
        <v/>
      </c>
      <c r="B5345" s="1" t="str">
        <f t="shared" si="167"/>
        <v/>
      </c>
      <c r="C5345" s="1" t="str">
        <f>IF(I5345="","",IF(J5345="OUT","",IF(COUNTIF($A$2:A5345,A5345)=1,1,"")))</f>
        <v/>
      </c>
      <c r="D5345" s="1" t="str">
        <f>IF(I5345="","",IF(J5345="IN","",IF(COUNTIF($A$2:A5345,A5345)=1,1,"")))</f>
        <v/>
      </c>
      <c r="E5345" s="1" t="str">
        <f>IF(I5345="","",IF(J5345="OUT","",IF(COUNTIF(B$2:$B5345,B5345)=1,1,"")))</f>
        <v/>
      </c>
      <c r="F5345" s="1" t="str">
        <f>IF(I5345="","",IF(J5345="IN","",IF(COUNTIF($B$2:B5345,B5345)=1,1,"")))</f>
        <v/>
      </c>
      <c r="G5345" s="1" t="str">
        <f>IF(I5345="","",COUNTIF($K$1:K5345,K5345))</f>
        <v/>
      </c>
      <c r="H5345" s="1" t="str">
        <f>IF(I5345="","",COUNTIF($G$2:G5345,1))</f>
        <v/>
      </c>
    </row>
    <row r="5346" spans="1:8" x14ac:dyDescent="0.2">
      <c r="A5346" s="1" t="str">
        <f t="shared" si="166"/>
        <v/>
      </c>
      <c r="B5346" s="1" t="str">
        <f t="shared" si="167"/>
        <v/>
      </c>
      <c r="C5346" s="1" t="str">
        <f>IF(I5346="","",IF(J5346="OUT","",IF(COUNTIF($A$2:A5346,A5346)=1,1,"")))</f>
        <v/>
      </c>
      <c r="D5346" s="1" t="str">
        <f>IF(I5346="","",IF(J5346="IN","",IF(COUNTIF($A$2:A5346,A5346)=1,1,"")))</f>
        <v/>
      </c>
      <c r="E5346" s="1" t="str">
        <f>IF(I5346="","",IF(J5346="OUT","",IF(COUNTIF(B$2:$B5346,B5346)=1,1,"")))</f>
        <v/>
      </c>
      <c r="F5346" s="1" t="str">
        <f>IF(I5346="","",IF(J5346="IN","",IF(COUNTIF($B$2:B5346,B5346)=1,1,"")))</f>
        <v/>
      </c>
      <c r="G5346" s="1" t="str">
        <f>IF(I5346="","",COUNTIF($K$1:K5346,K5346))</f>
        <v/>
      </c>
      <c r="H5346" s="1" t="str">
        <f>IF(I5346="","",COUNTIF($G$2:G5346,1))</f>
        <v/>
      </c>
    </row>
    <row r="5347" spans="1:8" x14ac:dyDescent="0.2">
      <c r="A5347" s="1" t="str">
        <f t="shared" si="166"/>
        <v/>
      </c>
      <c r="B5347" s="1" t="str">
        <f t="shared" si="167"/>
        <v/>
      </c>
      <c r="C5347" s="1" t="str">
        <f>IF(I5347="","",IF(J5347="OUT","",IF(COUNTIF($A$2:A5347,A5347)=1,1,"")))</f>
        <v/>
      </c>
      <c r="D5347" s="1" t="str">
        <f>IF(I5347="","",IF(J5347="IN","",IF(COUNTIF($A$2:A5347,A5347)=1,1,"")))</f>
        <v/>
      </c>
      <c r="E5347" s="1" t="str">
        <f>IF(I5347="","",IF(J5347="OUT","",IF(COUNTIF(B$2:$B5347,B5347)=1,1,"")))</f>
        <v/>
      </c>
      <c r="F5347" s="1" t="str">
        <f>IF(I5347="","",IF(J5347="IN","",IF(COUNTIF($B$2:B5347,B5347)=1,1,"")))</f>
        <v/>
      </c>
      <c r="G5347" s="1" t="str">
        <f>IF(I5347="","",COUNTIF($K$1:K5347,K5347))</f>
        <v/>
      </c>
      <c r="H5347" s="1" t="str">
        <f>IF(I5347="","",COUNTIF($G$2:G5347,1))</f>
        <v/>
      </c>
    </row>
    <row r="5348" spans="1:8" x14ac:dyDescent="0.2">
      <c r="A5348" s="1" t="str">
        <f t="shared" ref="A5348:A5411" si="168">IF(I5348="","",L5348&amp;"-"&amp;K5348&amp;"-"&amp;I5348&amp;"-"&amp;J5348)</f>
        <v/>
      </c>
      <c r="B5348" s="1" t="str">
        <f t="shared" ref="B5348:B5411" si="169">IF(I5348="","",L5348&amp;"-"&amp;K5348&amp;"-"&amp;J5348)</f>
        <v/>
      </c>
      <c r="C5348" s="1" t="str">
        <f>IF(I5348="","",IF(J5348="OUT","",IF(COUNTIF($A$2:A5348,A5348)=1,1,"")))</f>
        <v/>
      </c>
      <c r="D5348" s="1" t="str">
        <f>IF(I5348="","",IF(J5348="IN","",IF(COUNTIF($A$2:A5348,A5348)=1,1,"")))</f>
        <v/>
      </c>
      <c r="E5348" s="1" t="str">
        <f>IF(I5348="","",IF(J5348="OUT","",IF(COUNTIF(B$2:$B5348,B5348)=1,1,"")))</f>
        <v/>
      </c>
      <c r="F5348" s="1" t="str">
        <f>IF(I5348="","",IF(J5348="IN","",IF(COUNTIF($B$2:B5348,B5348)=1,1,"")))</f>
        <v/>
      </c>
      <c r="G5348" s="1" t="str">
        <f>IF(I5348="","",COUNTIF($K$1:K5348,K5348))</f>
        <v/>
      </c>
      <c r="H5348" s="1" t="str">
        <f>IF(I5348="","",COUNTIF($G$2:G5348,1))</f>
        <v/>
      </c>
    </row>
    <row r="5349" spans="1:8" x14ac:dyDescent="0.2">
      <c r="A5349" s="1" t="str">
        <f t="shared" si="168"/>
        <v/>
      </c>
      <c r="B5349" s="1" t="str">
        <f t="shared" si="169"/>
        <v/>
      </c>
      <c r="C5349" s="1" t="str">
        <f>IF(I5349="","",IF(J5349="OUT","",IF(COUNTIF($A$2:A5349,A5349)=1,1,"")))</f>
        <v/>
      </c>
      <c r="D5349" s="1" t="str">
        <f>IF(I5349="","",IF(J5349="IN","",IF(COUNTIF($A$2:A5349,A5349)=1,1,"")))</f>
        <v/>
      </c>
      <c r="E5349" s="1" t="str">
        <f>IF(I5349="","",IF(J5349="OUT","",IF(COUNTIF(B$2:$B5349,B5349)=1,1,"")))</f>
        <v/>
      </c>
      <c r="F5349" s="1" t="str">
        <f>IF(I5349="","",IF(J5349="IN","",IF(COUNTIF($B$2:B5349,B5349)=1,1,"")))</f>
        <v/>
      </c>
      <c r="G5349" s="1" t="str">
        <f>IF(I5349="","",COUNTIF($K$1:K5349,K5349))</f>
        <v/>
      </c>
      <c r="H5349" s="1" t="str">
        <f>IF(I5349="","",COUNTIF($G$2:G5349,1))</f>
        <v/>
      </c>
    </row>
    <row r="5350" spans="1:8" x14ac:dyDescent="0.2">
      <c r="A5350" s="1" t="str">
        <f t="shared" si="168"/>
        <v/>
      </c>
      <c r="B5350" s="1" t="str">
        <f t="shared" si="169"/>
        <v/>
      </c>
      <c r="C5350" s="1" t="str">
        <f>IF(I5350="","",IF(J5350="OUT","",IF(COUNTIF($A$2:A5350,A5350)=1,1,"")))</f>
        <v/>
      </c>
      <c r="D5350" s="1" t="str">
        <f>IF(I5350="","",IF(J5350="IN","",IF(COUNTIF($A$2:A5350,A5350)=1,1,"")))</f>
        <v/>
      </c>
      <c r="E5350" s="1" t="str">
        <f>IF(I5350="","",IF(J5350="OUT","",IF(COUNTIF(B$2:$B5350,B5350)=1,1,"")))</f>
        <v/>
      </c>
      <c r="F5350" s="1" t="str">
        <f>IF(I5350="","",IF(J5350="IN","",IF(COUNTIF($B$2:B5350,B5350)=1,1,"")))</f>
        <v/>
      </c>
      <c r="G5350" s="1" t="str">
        <f>IF(I5350="","",COUNTIF($K$1:K5350,K5350))</f>
        <v/>
      </c>
      <c r="H5350" s="1" t="str">
        <f>IF(I5350="","",COUNTIF($G$2:G5350,1))</f>
        <v/>
      </c>
    </row>
    <row r="5351" spans="1:8" x14ac:dyDescent="0.2">
      <c r="A5351" s="1" t="str">
        <f t="shared" si="168"/>
        <v/>
      </c>
      <c r="B5351" s="1" t="str">
        <f t="shared" si="169"/>
        <v/>
      </c>
      <c r="C5351" s="1" t="str">
        <f>IF(I5351="","",IF(J5351="OUT","",IF(COUNTIF($A$2:A5351,A5351)=1,1,"")))</f>
        <v/>
      </c>
      <c r="D5351" s="1" t="str">
        <f>IF(I5351="","",IF(J5351="IN","",IF(COUNTIF($A$2:A5351,A5351)=1,1,"")))</f>
        <v/>
      </c>
      <c r="E5351" s="1" t="str">
        <f>IF(I5351="","",IF(J5351="OUT","",IF(COUNTIF(B$2:$B5351,B5351)=1,1,"")))</f>
        <v/>
      </c>
      <c r="F5351" s="1" t="str">
        <f>IF(I5351="","",IF(J5351="IN","",IF(COUNTIF($B$2:B5351,B5351)=1,1,"")))</f>
        <v/>
      </c>
      <c r="G5351" s="1" t="str">
        <f>IF(I5351="","",COUNTIF($K$1:K5351,K5351))</f>
        <v/>
      </c>
      <c r="H5351" s="1" t="str">
        <f>IF(I5351="","",COUNTIF($G$2:G5351,1))</f>
        <v/>
      </c>
    </row>
    <row r="5352" spans="1:8" x14ac:dyDescent="0.2">
      <c r="A5352" s="1" t="str">
        <f t="shared" si="168"/>
        <v/>
      </c>
      <c r="B5352" s="1" t="str">
        <f t="shared" si="169"/>
        <v/>
      </c>
      <c r="C5352" s="1" t="str">
        <f>IF(I5352="","",IF(J5352="OUT","",IF(COUNTIF($A$2:A5352,A5352)=1,1,"")))</f>
        <v/>
      </c>
      <c r="D5352" s="1" t="str">
        <f>IF(I5352="","",IF(J5352="IN","",IF(COUNTIF($A$2:A5352,A5352)=1,1,"")))</f>
        <v/>
      </c>
      <c r="E5352" s="1" t="str">
        <f>IF(I5352="","",IF(J5352="OUT","",IF(COUNTIF(B$2:$B5352,B5352)=1,1,"")))</f>
        <v/>
      </c>
      <c r="F5352" s="1" t="str">
        <f>IF(I5352="","",IF(J5352="IN","",IF(COUNTIF($B$2:B5352,B5352)=1,1,"")))</f>
        <v/>
      </c>
      <c r="G5352" s="1" t="str">
        <f>IF(I5352="","",COUNTIF($K$1:K5352,K5352))</f>
        <v/>
      </c>
      <c r="H5352" s="1" t="str">
        <f>IF(I5352="","",COUNTIF($G$2:G5352,1))</f>
        <v/>
      </c>
    </row>
    <row r="5353" spans="1:8" x14ac:dyDescent="0.2">
      <c r="A5353" s="1" t="str">
        <f t="shared" si="168"/>
        <v/>
      </c>
      <c r="B5353" s="1" t="str">
        <f t="shared" si="169"/>
        <v/>
      </c>
      <c r="C5353" s="1" t="str">
        <f>IF(I5353="","",IF(J5353="OUT","",IF(COUNTIF($A$2:A5353,A5353)=1,1,"")))</f>
        <v/>
      </c>
      <c r="D5353" s="1" t="str">
        <f>IF(I5353="","",IF(J5353="IN","",IF(COUNTIF($A$2:A5353,A5353)=1,1,"")))</f>
        <v/>
      </c>
      <c r="E5353" s="1" t="str">
        <f>IF(I5353="","",IF(J5353="OUT","",IF(COUNTIF(B$2:$B5353,B5353)=1,1,"")))</f>
        <v/>
      </c>
      <c r="F5353" s="1" t="str">
        <f>IF(I5353="","",IF(J5353="IN","",IF(COUNTIF($B$2:B5353,B5353)=1,1,"")))</f>
        <v/>
      </c>
      <c r="G5353" s="1" t="str">
        <f>IF(I5353="","",COUNTIF($K$1:K5353,K5353))</f>
        <v/>
      </c>
      <c r="H5353" s="1" t="str">
        <f>IF(I5353="","",COUNTIF($G$2:G5353,1))</f>
        <v/>
      </c>
    </row>
    <row r="5354" spans="1:8" x14ac:dyDescent="0.2">
      <c r="A5354" s="1" t="str">
        <f t="shared" si="168"/>
        <v/>
      </c>
      <c r="B5354" s="1" t="str">
        <f t="shared" si="169"/>
        <v/>
      </c>
      <c r="C5354" s="1" t="str">
        <f>IF(I5354="","",IF(J5354="OUT","",IF(COUNTIF($A$2:A5354,A5354)=1,1,"")))</f>
        <v/>
      </c>
      <c r="D5354" s="1" t="str">
        <f>IF(I5354="","",IF(J5354="IN","",IF(COUNTIF($A$2:A5354,A5354)=1,1,"")))</f>
        <v/>
      </c>
      <c r="E5354" s="1" t="str">
        <f>IF(I5354="","",IF(J5354="OUT","",IF(COUNTIF(B$2:$B5354,B5354)=1,1,"")))</f>
        <v/>
      </c>
      <c r="F5354" s="1" t="str">
        <f>IF(I5354="","",IF(J5354="IN","",IF(COUNTIF($B$2:B5354,B5354)=1,1,"")))</f>
        <v/>
      </c>
      <c r="G5354" s="1" t="str">
        <f>IF(I5354="","",COUNTIF($K$1:K5354,K5354))</f>
        <v/>
      </c>
      <c r="H5354" s="1" t="str">
        <f>IF(I5354="","",COUNTIF($G$2:G5354,1))</f>
        <v/>
      </c>
    </row>
    <row r="5355" spans="1:8" x14ac:dyDescent="0.2">
      <c r="A5355" s="1" t="str">
        <f t="shared" si="168"/>
        <v/>
      </c>
      <c r="B5355" s="1" t="str">
        <f t="shared" si="169"/>
        <v/>
      </c>
      <c r="C5355" s="1" t="str">
        <f>IF(I5355="","",IF(J5355="OUT","",IF(COUNTIF($A$2:A5355,A5355)=1,1,"")))</f>
        <v/>
      </c>
      <c r="D5355" s="1" t="str">
        <f>IF(I5355="","",IF(J5355="IN","",IF(COUNTIF($A$2:A5355,A5355)=1,1,"")))</f>
        <v/>
      </c>
      <c r="E5355" s="1" t="str">
        <f>IF(I5355="","",IF(J5355="OUT","",IF(COUNTIF(B$2:$B5355,B5355)=1,1,"")))</f>
        <v/>
      </c>
      <c r="F5355" s="1" t="str">
        <f>IF(I5355="","",IF(J5355="IN","",IF(COUNTIF($B$2:B5355,B5355)=1,1,"")))</f>
        <v/>
      </c>
      <c r="G5355" s="1" t="str">
        <f>IF(I5355="","",COUNTIF($K$1:K5355,K5355))</f>
        <v/>
      </c>
      <c r="H5355" s="1" t="str">
        <f>IF(I5355="","",COUNTIF($G$2:G5355,1))</f>
        <v/>
      </c>
    </row>
    <row r="5356" spans="1:8" x14ac:dyDescent="0.2">
      <c r="A5356" s="1" t="str">
        <f t="shared" si="168"/>
        <v/>
      </c>
      <c r="B5356" s="1" t="str">
        <f t="shared" si="169"/>
        <v/>
      </c>
      <c r="C5356" s="1" t="str">
        <f>IF(I5356="","",IF(J5356="OUT","",IF(COUNTIF($A$2:A5356,A5356)=1,1,"")))</f>
        <v/>
      </c>
      <c r="D5356" s="1" t="str">
        <f>IF(I5356="","",IF(J5356="IN","",IF(COUNTIF($A$2:A5356,A5356)=1,1,"")))</f>
        <v/>
      </c>
      <c r="E5356" s="1" t="str">
        <f>IF(I5356="","",IF(J5356="OUT","",IF(COUNTIF(B$2:$B5356,B5356)=1,1,"")))</f>
        <v/>
      </c>
      <c r="F5356" s="1" t="str">
        <f>IF(I5356="","",IF(J5356="IN","",IF(COUNTIF($B$2:B5356,B5356)=1,1,"")))</f>
        <v/>
      </c>
      <c r="G5356" s="1" t="str">
        <f>IF(I5356="","",COUNTIF($K$1:K5356,K5356))</f>
        <v/>
      </c>
      <c r="H5356" s="1" t="str">
        <f>IF(I5356="","",COUNTIF($G$2:G5356,1))</f>
        <v/>
      </c>
    </row>
    <row r="5357" spans="1:8" x14ac:dyDescent="0.2">
      <c r="A5357" s="1" t="str">
        <f t="shared" si="168"/>
        <v/>
      </c>
      <c r="B5357" s="1" t="str">
        <f t="shared" si="169"/>
        <v/>
      </c>
      <c r="C5357" s="1" t="str">
        <f>IF(I5357="","",IF(J5357="OUT","",IF(COUNTIF($A$2:A5357,A5357)=1,1,"")))</f>
        <v/>
      </c>
      <c r="D5357" s="1" t="str">
        <f>IF(I5357="","",IF(J5357="IN","",IF(COUNTIF($A$2:A5357,A5357)=1,1,"")))</f>
        <v/>
      </c>
      <c r="E5357" s="1" t="str">
        <f>IF(I5357="","",IF(J5357="OUT","",IF(COUNTIF(B$2:$B5357,B5357)=1,1,"")))</f>
        <v/>
      </c>
      <c r="F5357" s="1" t="str">
        <f>IF(I5357="","",IF(J5357="IN","",IF(COUNTIF($B$2:B5357,B5357)=1,1,"")))</f>
        <v/>
      </c>
      <c r="G5357" s="1" t="str">
        <f>IF(I5357="","",COUNTIF($K$1:K5357,K5357))</f>
        <v/>
      </c>
      <c r="H5357" s="1" t="str">
        <f>IF(I5357="","",COUNTIF($G$2:G5357,1))</f>
        <v/>
      </c>
    </row>
    <row r="5358" spans="1:8" x14ac:dyDescent="0.2">
      <c r="A5358" s="1" t="str">
        <f t="shared" si="168"/>
        <v/>
      </c>
      <c r="B5358" s="1" t="str">
        <f t="shared" si="169"/>
        <v/>
      </c>
      <c r="C5358" s="1" t="str">
        <f>IF(I5358="","",IF(J5358="OUT","",IF(COUNTIF($A$2:A5358,A5358)=1,1,"")))</f>
        <v/>
      </c>
      <c r="D5358" s="1" t="str">
        <f>IF(I5358="","",IF(J5358="IN","",IF(COUNTIF($A$2:A5358,A5358)=1,1,"")))</f>
        <v/>
      </c>
      <c r="E5358" s="1" t="str">
        <f>IF(I5358="","",IF(J5358="OUT","",IF(COUNTIF(B$2:$B5358,B5358)=1,1,"")))</f>
        <v/>
      </c>
      <c r="F5358" s="1" t="str">
        <f>IF(I5358="","",IF(J5358="IN","",IF(COUNTIF($B$2:B5358,B5358)=1,1,"")))</f>
        <v/>
      </c>
      <c r="G5358" s="1" t="str">
        <f>IF(I5358="","",COUNTIF($K$1:K5358,K5358))</f>
        <v/>
      </c>
      <c r="H5358" s="1" t="str">
        <f>IF(I5358="","",COUNTIF($G$2:G5358,1))</f>
        <v/>
      </c>
    </row>
    <row r="5359" spans="1:8" x14ac:dyDescent="0.2">
      <c r="A5359" s="1" t="str">
        <f t="shared" si="168"/>
        <v/>
      </c>
      <c r="B5359" s="1" t="str">
        <f t="shared" si="169"/>
        <v/>
      </c>
      <c r="C5359" s="1" t="str">
        <f>IF(I5359="","",IF(J5359="OUT","",IF(COUNTIF($A$2:A5359,A5359)=1,1,"")))</f>
        <v/>
      </c>
      <c r="D5359" s="1" t="str">
        <f>IF(I5359="","",IF(J5359="IN","",IF(COUNTIF($A$2:A5359,A5359)=1,1,"")))</f>
        <v/>
      </c>
      <c r="E5359" s="1" t="str">
        <f>IF(I5359="","",IF(J5359="OUT","",IF(COUNTIF(B$2:$B5359,B5359)=1,1,"")))</f>
        <v/>
      </c>
      <c r="F5359" s="1" t="str">
        <f>IF(I5359="","",IF(J5359="IN","",IF(COUNTIF($B$2:B5359,B5359)=1,1,"")))</f>
        <v/>
      </c>
      <c r="G5359" s="1" t="str">
        <f>IF(I5359="","",COUNTIF($K$1:K5359,K5359))</f>
        <v/>
      </c>
      <c r="H5359" s="1" t="str">
        <f>IF(I5359="","",COUNTIF($G$2:G5359,1))</f>
        <v/>
      </c>
    </row>
    <row r="5360" spans="1:8" x14ac:dyDescent="0.2">
      <c r="A5360" s="1" t="str">
        <f t="shared" si="168"/>
        <v/>
      </c>
      <c r="B5360" s="1" t="str">
        <f t="shared" si="169"/>
        <v/>
      </c>
      <c r="C5360" s="1" t="str">
        <f>IF(I5360="","",IF(J5360="OUT","",IF(COUNTIF($A$2:A5360,A5360)=1,1,"")))</f>
        <v/>
      </c>
      <c r="D5360" s="1" t="str">
        <f>IF(I5360="","",IF(J5360="IN","",IF(COUNTIF($A$2:A5360,A5360)=1,1,"")))</f>
        <v/>
      </c>
      <c r="E5360" s="1" t="str">
        <f>IF(I5360="","",IF(J5360="OUT","",IF(COUNTIF(B$2:$B5360,B5360)=1,1,"")))</f>
        <v/>
      </c>
      <c r="F5360" s="1" t="str">
        <f>IF(I5360="","",IF(J5360="IN","",IF(COUNTIF($B$2:B5360,B5360)=1,1,"")))</f>
        <v/>
      </c>
      <c r="G5360" s="1" t="str">
        <f>IF(I5360="","",COUNTIF($K$1:K5360,K5360))</f>
        <v/>
      </c>
      <c r="H5360" s="1" t="str">
        <f>IF(I5360="","",COUNTIF($G$2:G5360,1))</f>
        <v/>
      </c>
    </row>
    <row r="5361" spans="1:8" x14ac:dyDescent="0.2">
      <c r="A5361" s="1" t="str">
        <f t="shared" si="168"/>
        <v/>
      </c>
      <c r="B5361" s="1" t="str">
        <f t="shared" si="169"/>
        <v/>
      </c>
      <c r="C5361" s="1" t="str">
        <f>IF(I5361="","",IF(J5361="OUT","",IF(COUNTIF($A$2:A5361,A5361)=1,1,"")))</f>
        <v/>
      </c>
      <c r="D5361" s="1" t="str">
        <f>IF(I5361="","",IF(J5361="IN","",IF(COUNTIF($A$2:A5361,A5361)=1,1,"")))</f>
        <v/>
      </c>
      <c r="E5361" s="1" t="str">
        <f>IF(I5361="","",IF(J5361="OUT","",IF(COUNTIF(B$2:$B5361,B5361)=1,1,"")))</f>
        <v/>
      </c>
      <c r="F5361" s="1" t="str">
        <f>IF(I5361="","",IF(J5361="IN","",IF(COUNTIF($B$2:B5361,B5361)=1,1,"")))</f>
        <v/>
      </c>
      <c r="G5361" s="1" t="str">
        <f>IF(I5361="","",COUNTIF($K$1:K5361,K5361))</f>
        <v/>
      </c>
      <c r="H5361" s="1" t="str">
        <f>IF(I5361="","",COUNTIF($G$2:G5361,1))</f>
        <v/>
      </c>
    </row>
    <row r="5362" spans="1:8" x14ac:dyDescent="0.2">
      <c r="A5362" s="1" t="str">
        <f t="shared" si="168"/>
        <v/>
      </c>
      <c r="B5362" s="1" t="str">
        <f t="shared" si="169"/>
        <v/>
      </c>
      <c r="C5362" s="1" t="str">
        <f>IF(I5362="","",IF(J5362="OUT","",IF(COUNTIF($A$2:A5362,A5362)=1,1,"")))</f>
        <v/>
      </c>
      <c r="D5362" s="1" t="str">
        <f>IF(I5362="","",IF(J5362="IN","",IF(COUNTIF($A$2:A5362,A5362)=1,1,"")))</f>
        <v/>
      </c>
      <c r="E5362" s="1" t="str">
        <f>IF(I5362="","",IF(J5362="OUT","",IF(COUNTIF(B$2:$B5362,B5362)=1,1,"")))</f>
        <v/>
      </c>
      <c r="F5362" s="1" t="str">
        <f>IF(I5362="","",IF(J5362="IN","",IF(COUNTIF($B$2:B5362,B5362)=1,1,"")))</f>
        <v/>
      </c>
      <c r="G5362" s="1" t="str">
        <f>IF(I5362="","",COUNTIF($K$1:K5362,K5362))</f>
        <v/>
      </c>
      <c r="H5362" s="1" t="str">
        <f>IF(I5362="","",COUNTIF($G$2:G5362,1))</f>
        <v/>
      </c>
    </row>
    <row r="5363" spans="1:8" x14ac:dyDescent="0.2">
      <c r="A5363" s="1" t="str">
        <f t="shared" si="168"/>
        <v/>
      </c>
      <c r="B5363" s="1" t="str">
        <f t="shared" si="169"/>
        <v/>
      </c>
      <c r="C5363" s="1" t="str">
        <f>IF(I5363="","",IF(J5363="OUT","",IF(COUNTIF($A$2:A5363,A5363)=1,1,"")))</f>
        <v/>
      </c>
      <c r="D5363" s="1" t="str">
        <f>IF(I5363="","",IF(J5363="IN","",IF(COUNTIF($A$2:A5363,A5363)=1,1,"")))</f>
        <v/>
      </c>
      <c r="E5363" s="1" t="str">
        <f>IF(I5363="","",IF(J5363="OUT","",IF(COUNTIF(B$2:$B5363,B5363)=1,1,"")))</f>
        <v/>
      </c>
      <c r="F5363" s="1" t="str">
        <f>IF(I5363="","",IF(J5363="IN","",IF(COUNTIF($B$2:B5363,B5363)=1,1,"")))</f>
        <v/>
      </c>
      <c r="G5363" s="1" t="str">
        <f>IF(I5363="","",COUNTIF($K$1:K5363,K5363))</f>
        <v/>
      </c>
      <c r="H5363" s="1" t="str">
        <f>IF(I5363="","",COUNTIF($G$2:G5363,1))</f>
        <v/>
      </c>
    </row>
    <row r="5364" spans="1:8" x14ac:dyDescent="0.2">
      <c r="A5364" s="1" t="str">
        <f t="shared" si="168"/>
        <v/>
      </c>
      <c r="B5364" s="1" t="str">
        <f t="shared" si="169"/>
        <v/>
      </c>
      <c r="C5364" s="1" t="str">
        <f>IF(I5364="","",IF(J5364="OUT","",IF(COUNTIF($A$2:A5364,A5364)=1,1,"")))</f>
        <v/>
      </c>
      <c r="D5364" s="1" t="str">
        <f>IF(I5364="","",IF(J5364="IN","",IF(COUNTIF($A$2:A5364,A5364)=1,1,"")))</f>
        <v/>
      </c>
      <c r="E5364" s="1" t="str">
        <f>IF(I5364="","",IF(J5364="OUT","",IF(COUNTIF(B$2:$B5364,B5364)=1,1,"")))</f>
        <v/>
      </c>
      <c r="F5364" s="1" t="str">
        <f>IF(I5364="","",IF(J5364="IN","",IF(COUNTIF($B$2:B5364,B5364)=1,1,"")))</f>
        <v/>
      </c>
      <c r="G5364" s="1" t="str">
        <f>IF(I5364="","",COUNTIF($K$1:K5364,K5364))</f>
        <v/>
      </c>
      <c r="H5364" s="1" t="str">
        <f>IF(I5364="","",COUNTIF($G$2:G5364,1))</f>
        <v/>
      </c>
    </row>
    <row r="5365" spans="1:8" x14ac:dyDescent="0.2">
      <c r="A5365" s="1" t="str">
        <f t="shared" si="168"/>
        <v/>
      </c>
      <c r="B5365" s="1" t="str">
        <f t="shared" si="169"/>
        <v/>
      </c>
      <c r="C5365" s="1" t="str">
        <f>IF(I5365="","",IF(J5365="OUT","",IF(COUNTIF($A$2:A5365,A5365)=1,1,"")))</f>
        <v/>
      </c>
      <c r="D5365" s="1" t="str">
        <f>IF(I5365="","",IF(J5365="IN","",IF(COUNTIF($A$2:A5365,A5365)=1,1,"")))</f>
        <v/>
      </c>
      <c r="E5365" s="1" t="str">
        <f>IF(I5365="","",IF(J5365="OUT","",IF(COUNTIF(B$2:$B5365,B5365)=1,1,"")))</f>
        <v/>
      </c>
      <c r="F5365" s="1" t="str">
        <f>IF(I5365="","",IF(J5365="IN","",IF(COUNTIF($B$2:B5365,B5365)=1,1,"")))</f>
        <v/>
      </c>
      <c r="G5365" s="1" t="str">
        <f>IF(I5365="","",COUNTIF($K$1:K5365,K5365))</f>
        <v/>
      </c>
      <c r="H5365" s="1" t="str">
        <f>IF(I5365="","",COUNTIF($G$2:G5365,1))</f>
        <v/>
      </c>
    </row>
    <row r="5366" spans="1:8" x14ac:dyDescent="0.2">
      <c r="A5366" s="1" t="str">
        <f t="shared" si="168"/>
        <v/>
      </c>
      <c r="B5366" s="1" t="str">
        <f t="shared" si="169"/>
        <v/>
      </c>
      <c r="C5366" s="1" t="str">
        <f>IF(I5366="","",IF(J5366="OUT","",IF(COUNTIF($A$2:A5366,A5366)=1,1,"")))</f>
        <v/>
      </c>
      <c r="D5366" s="1" t="str">
        <f>IF(I5366="","",IF(J5366="IN","",IF(COUNTIF($A$2:A5366,A5366)=1,1,"")))</f>
        <v/>
      </c>
      <c r="E5366" s="1" t="str">
        <f>IF(I5366="","",IF(J5366="OUT","",IF(COUNTIF(B$2:$B5366,B5366)=1,1,"")))</f>
        <v/>
      </c>
      <c r="F5366" s="1" t="str">
        <f>IF(I5366="","",IF(J5366="IN","",IF(COUNTIF($B$2:B5366,B5366)=1,1,"")))</f>
        <v/>
      </c>
      <c r="G5366" s="1" t="str">
        <f>IF(I5366="","",COUNTIF($K$1:K5366,K5366))</f>
        <v/>
      </c>
      <c r="H5366" s="1" t="str">
        <f>IF(I5366="","",COUNTIF($G$2:G5366,1))</f>
        <v/>
      </c>
    </row>
    <row r="5367" spans="1:8" x14ac:dyDescent="0.2">
      <c r="A5367" s="1" t="str">
        <f t="shared" si="168"/>
        <v/>
      </c>
      <c r="B5367" s="1" t="str">
        <f t="shared" si="169"/>
        <v/>
      </c>
      <c r="C5367" s="1" t="str">
        <f>IF(I5367="","",IF(J5367="OUT","",IF(COUNTIF($A$2:A5367,A5367)=1,1,"")))</f>
        <v/>
      </c>
      <c r="D5367" s="1" t="str">
        <f>IF(I5367="","",IF(J5367="IN","",IF(COUNTIF($A$2:A5367,A5367)=1,1,"")))</f>
        <v/>
      </c>
      <c r="E5367" s="1" t="str">
        <f>IF(I5367="","",IF(J5367="OUT","",IF(COUNTIF(B$2:$B5367,B5367)=1,1,"")))</f>
        <v/>
      </c>
      <c r="F5367" s="1" t="str">
        <f>IF(I5367="","",IF(J5367="IN","",IF(COUNTIF($B$2:B5367,B5367)=1,1,"")))</f>
        <v/>
      </c>
      <c r="G5367" s="1" t="str">
        <f>IF(I5367="","",COUNTIF($K$1:K5367,K5367))</f>
        <v/>
      </c>
      <c r="H5367" s="1" t="str">
        <f>IF(I5367="","",COUNTIF($G$2:G5367,1))</f>
        <v/>
      </c>
    </row>
    <row r="5368" spans="1:8" x14ac:dyDescent="0.2">
      <c r="A5368" s="1" t="str">
        <f t="shared" si="168"/>
        <v/>
      </c>
      <c r="B5368" s="1" t="str">
        <f t="shared" si="169"/>
        <v/>
      </c>
      <c r="C5368" s="1" t="str">
        <f>IF(I5368="","",IF(J5368="OUT","",IF(COUNTIF($A$2:A5368,A5368)=1,1,"")))</f>
        <v/>
      </c>
      <c r="D5368" s="1" t="str">
        <f>IF(I5368="","",IF(J5368="IN","",IF(COUNTIF($A$2:A5368,A5368)=1,1,"")))</f>
        <v/>
      </c>
      <c r="E5368" s="1" t="str">
        <f>IF(I5368="","",IF(J5368="OUT","",IF(COUNTIF(B$2:$B5368,B5368)=1,1,"")))</f>
        <v/>
      </c>
      <c r="F5368" s="1" t="str">
        <f>IF(I5368="","",IF(J5368="IN","",IF(COUNTIF($B$2:B5368,B5368)=1,1,"")))</f>
        <v/>
      </c>
      <c r="G5368" s="1" t="str">
        <f>IF(I5368="","",COUNTIF($K$1:K5368,K5368))</f>
        <v/>
      </c>
      <c r="H5368" s="1" t="str">
        <f>IF(I5368="","",COUNTIF($G$2:G5368,1))</f>
        <v/>
      </c>
    </row>
    <row r="5369" spans="1:8" x14ac:dyDescent="0.2">
      <c r="A5369" s="1" t="str">
        <f t="shared" si="168"/>
        <v/>
      </c>
      <c r="B5369" s="1" t="str">
        <f t="shared" si="169"/>
        <v/>
      </c>
      <c r="C5369" s="1" t="str">
        <f>IF(I5369="","",IF(J5369="OUT","",IF(COUNTIF($A$2:A5369,A5369)=1,1,"")))</f>
        <v/>
      </c>
      <c r="D5369" s="1" t="str">
        <f>IF(I5369="","",IF(J5369="IN","",IF(COUNTIF($A$2:A5369,A5369)=1,1,"")))</f>
        <v/>
      </c>
      <c r="E5369" s="1" t="str">
        <f>IF(I5369="","",IF(J5369="OUT","",IF(COUNTIF(B$2:$B5369,B5369)=1,1,"")))</f>
        <v/>
      </c>
      <c r="F5369" s="1" t="str">
        <f>IF(I5369="","",IF(J5369="IN","",IF(COUNTIF($B$2:B5369,B5369)=1,1,"")))</f>
        <v/>
      </c>
      <c r="G5369" s="1" t="str">
        <f>IF(I5369="","",COUNTIF($K$1:K5369,K5369))</f>
        <v/>
      </c>
      <c r="H5369" s="1" t="str">
        <f>IF(I5369="","",COUNTIF($G$2:G5369,1))</f>
        <v/>
      </c>
    </row>
    <row r="5370" spans="1:8" x14ac:dyDescent="0.2">
      <c r="A5370" s="1" t="str">
        <f t="shared" si="168"/>
        <v/>
      </c>
      <c r="B5370" s="1" t="str">
        <f t="shared" si="169"/>
        <v/>
      </c>
      <c r="C5370" s="1" t="str">
        <f>IF(I5370="","",IF(J5370="OUT","",IF(COUNTIF($A$2:A5370,A5370)=1,1,"")))</f>
        <v/>
      </c>
      <c r="D5370" s="1" t="str">
        <f>IF(I5370="","",IF(J5370="IN","",IF(COUNTIF($A$2:A5370,A5370)=1,1,"")))</f>
        <v/>
      </c>
      <c r="E5370" s="1" t="str">
        <f>IF(I5370="","",IF(J5370="OUT","",IF(COUNTIF(B$2:$B5370,B5370)=1,1,"")))</f>
        <v/>
      </c>
      <c r="F5370" s="1" t="str">
        <f>IF(I5370="","",IF(J5370="IN","",IF(COUNTIF($B$2:B5370,B5370)=1,1,"")))</f>
        <v/>
      </c>
      <c r="G5370" s="1" t="str">
        <f>IF(I5370="","",COUNTIF($K$1:K5370,K5370))</f>
        <v/>
      </c>
      <c r="H5370" s="1" t="str">
        <f>IF(I5370="","",COUNTIF($G$2:G5370,1))</f>
        <v/>
      </c>
    </row>
    <row r="5371" spans="1:8" x14ac:dyDescent="0.2">
      <c r="A5371" s="1" t="str">
        <f t="shared" si="168"/>
        <v/>
      </c>
      <c r="B5371" s="1" t="str">
        <f t="shared" si="169"/>
        <v/>
      </c>
      <c r="C5371" s="1" t="str">
        <f>IF(I5371="","",IF(J5371="OUT","",IF(COUNTIF($A$2:A5371,A5371)=1,1,"")))</f>
        <v/>
      </c>
      <c r="D5371" s="1" t="str">
        <f>IF(I5371="","",IF(J5371="IN","",IF(COUNTIF($A$2:A5371,A5371)=1,1,"")))</f>
        <v/>
      </c>
      <c r="E5371" s="1" t="str">
        <f>IF(I5371="","",IF(J5371="OUT","",IF(COUNTIF(B$2:$B5371,B5371)=1,1,"")))</f>
        <v/>
      </c>
      <c r="F5371" s="1" t="str">
        <f>IF(I5371="","",IF(J5371="IN","",IF(COUNTIF($B$2:B5371,B5371)=1,1,"")))</f>
        <v/>
      </c>
      <c r="G5371" s="1" t="str">
        <f>IF(I5371="","",COUNTIF($K$1:K5371,K5371))</f>
        <v/>
      </c>
      <c r="H5371" s="1" t="str">
        <f>IF(I5371="","",COUNTIF($G$2:G5371,1))</f>
        <v/>
      </c>
    </row>
    <row r="5372" spans="1:8" x14ac:dyDescent="0.2">
      <c r="A5372" s="1" t="str">
        <f t="shared" si="168"/>
        <v/>
      </c>
      <c r="B5372" s="1" t="str">
        <f t="shared" si="169"/>
        <v/>
      </c>
      <c r="C5372" s="1" t="str">
        <f>IF(I5372="","",IF(J5372="OUT","",IF(COUNTIF($A$2:A5372,A5372)=1,1,"")))</f>
        <v/>
      </c>
      <c r="D5372" s="1" t="str">
        <f>IF(I5372="","",IF(J5372="IN","",IF(COUNTIF($A$2:A5372,A5372)=1,1,"")))</f>
        <v/>
      </c>
      <c r="E5372" s="1" t="str">
        <f>IF(I5372="","",IF(J5372="OUT","",IF(COUNTIF(B$2:$B5372,B5372)=1,1,"")))</f>
        <v/>
      </c>
      <c r="F5372" s="1" t="str">
        <f>IF(I5372="","",IF(J5372="IN","",IF(COUNTIF($B$2:B5372,B5372)=1,1,"")))</f>
        <v/>
      </c>
      <c r="G5372" s="1" t="str">
        <f>IF(I5372="","",COUNTIF($K$1:K5372,K5372))</f>
        <v/>
      </c>
      <c r="H5372" s="1" t="str">
        <f>IF(I5372="","",COUNTIF($G$2:G5372,1))</f>
        <v/>
      </c>
    </row>
    <row r="5373" spans="1:8" x14ac:dyDescent="0.2">
      <c r="A5373" s="1" t="str">
        <f t="shared" si="168"/>
        <v/>
      </c>
      <c r="B5373" s="1" t="str">
        <f t="shared" si="169"/>
        <v/>
      </c>
      <c r="C5373" s="1" t="str">
        <f>IF(I5373="","",IF(J5373="OUT","",IF(COUNTIF($A$2:A5373,A5373)=1,1,"")))</f>
        <v/>
      </c>
      <c r="D5373" s="1" t="str">
        <f>IF(I5373="","",IF(J5373="IN","",IF(COUNTIF($A$2:A5373,A5373)=1,1,"")))</f>
        <v/>
      </c>
      <c r="E5373" s="1" t="str">
        <f>IF(I5373="","",IF(J5373="OUT","",IF(COUNTIF(B$2:$B5373,B5373)=1,1,"")))</f>
        <v/>
      </c>
      <c r="F5373" s="1" t="str">
        <f>IF(I5373="","",IF(J5373="IN","",IF(COUNTIF($B$2:B5373,B5373)=1,1,"")))</f>
        <v/>
      </c>
      <c r="G5373" s="1" t="str">
        <f>IF(I5373="","",COUNTIF($K$1:K5373,K5373))</f>
        <v/>
      </c>
      <c r="H5373" s="1" t="str">
        <f>IF(I5373="","",COUNTIF($G$2:G5373,1))</f>
        <v/>
      </c>
    </row>
    <row r="5374" spans="1:8" x14ac:dyDescent="0.2">
      <c r="A5374" s="1" t="str">
        <f t="shared" si="168"/>
        <v/>
      </c>
      <c r="B5374" s="1" t="str">
        <f t="shared" si="169"/>
        <v/>
      </c>
      <c r="C5374" s="1" t="str">
        <f>IF(I5374="","",IF(J5374="OUT","",IF(COUNTIF($A$2:A5374,A5374)=1,1,"")))</f>
        <v/>
      </c>
      <c r="D5374" s="1" t="str">
        <f>IF(I5374="","",IF(J5374="IN","",IF(COUNTIF($A$2:A5374,A5374)=1,1,"")))</f>
        <v/>
      </c>
      <c r="E5374" s="1" t="str">
        <f>IF(I5374="","",IF(J5374="OUT","",IF(COUNTIF(B$2:$B5374,B5374)=1,1,"")))</f>
        <v/>
      </c>
      <c r="F5374" s="1" t="str">
        <f>IF(I5374="","",IF(J5374="IN","",IF(COUNTIF($B$2:B5374,B5374)=1,1,"")))</f>
        <v/>
      </c>
      <c r="G5374" s="1" t="str">
        <f>IF(I5374="","",COUNTIF($K$1:K5374,K5374))</f>
        <v/>
      </c>
      <c r="H5374" s="1" t="str">
        <f>IF(I5374="","",COUNTIF($G$2:G5374,1))</f>
        <v/>
      </c>
    </row>
    <row r="5375" spans="1:8" x14ac:dyDescent="0.2">
      <c r="A5375" s="1" t="str">
        <f t="shared" si="168"/>
        <v/>
      </c>
      <c r="B5375" s="1" t="str">
        <f t="shared" si="169"/>
        <v/>
      </c>
      <c r="C5375" s="1" t="str">
        <f>IF(I5375="","",IF(J5375="OUT","",IF(COUNTIF($A$2:A5375,A5375)=1,1,"")))</f>
        <v/>
      </c>
      <c r="D5375" s="1" t="str">
        <f>IF(I5375="","",IF(J5375="IN","",IF(COUNTIF($A$2:A5375,A5375)=1,1,"")))</f>
        <v/>
      </c>
      <c r="E5375" s="1" t="str">
        <f>IF(I5375="","",IF(J5375="OUT","",IF(COUNTIF(B$2:$B5375,B5375)=1,1,"")))</f>
        <v/>
      </c>
      <c r="F5375" s="1" t="str">
        <f>IF(I5375="","",IF(J5375="IN","",IF(COUNTIF($B$2:B5375,B5375)=1,1,"")))</f>
        <v/>
      </c>
      <c r="G5375" s="1" t="str">
        <f>IF(I5375="","",COUNTIF($K$1:K5375,K5375))</f>
        <v/>
      </c>
      <c r="H5375" s="1" t="str">
        <f>IF(I5375="","",COUNTIF($G$2:G5375,1))</f>
        <v/>
      </c>
    </row>
    <row r="5376" spans="1:8" x14ac:dyDescent="0.2">
      <c r="A5376" s="1" t="str">
        <f t="shared" si="168"/>
        <v/>
      </c>
      <c r="B5376" s="1" t="str">
        <f t="shared" si="169"/>
        <v/>
      </c>
      <c r="C5376" s="1" t="str">
        <f>IF(I5376="","",IF(J5376="OUT","",IF(COUNTIF($A$2:A5376,A5376)=1,1,"")))</f>
        <v/>
      </c>
      <c r="D5376" s="1" t="str">
        <f>IF(I5376="","",IF(J5376="IN","",IF(COUNTIF($A$2:A5376,A5376)=1,1,"")))</f>
        <v/>
      </c>
      <c r="E5376" s="1" t="str">
        <f>IF(I5376="","",IF(J5376="OUT","",IF(COUNTIF(B$2:$B5376,B5376)=1,1,"")))</f>
        <v/>
      </c>
      <c r="F5376" s="1" t="str">
        <f>IF(I5376="","",IF(J5376="IN","",IF(COUNTIF($B$2:B5376,B5376)=1,1,"")))</f>
        <v/>
      </c>
      <c r="G5376" s="1" t="str">
        <f>IF(I5376="","",COUNTIF($K$1:K5376,K5376))</f>
        <v/>
      </c>
      <c r="H5376" s="1" t="str">
        <f>IF(I5376="","",COUNTIF($G$2:G5376,1))</f>
        <v/>
      </c>
    </row>
    <row r="5377" spans="1:8" x14ac:dyDescent="0.2">
      <c r="A5377" s="1" t="str">
        <f t="shared" si="168"/>
        <v/>
      </c>
      <c r="B5377" s="1" t="str">
        <f t="shared" si="169"/>
        <v/>
      </c>
      <c r="C5377" s="1" t="str">
        <f>IF(I5377="","",IF(J5377="OUT","",IF(COUNTIF($A$2:A5377,A5377)=1,1,"")))</f>
        <v/>
      </c>
      <c r="D5377" s="1" t="str">
        <f>IF(I5377="","",IF(J5377="IN","",IF(COUNTIF($A$2:A5377,A5377)=1,1,"")))</f>
        <v/>
      </c>
      <c r="E5377" s="1" t="str">
        <f>IF(I5377="","",IF(J5377="OUT","",IF(COUNTIF(B$2:$B5377,B5377)=1,1,"")))</f>
        <v/>
      </c>
      <c r="F5377" s="1" t="str">
        <f>IF(I5377="","",IF(J5377="IN","",IF(COUNTIF($B$2:B5377,B5377)=1,1,"")))</f>
        <v/>
      </c>
      <c r="G5377" s="1" t="str">
        <f>IF(I5377="","",COUNTIF($K$1:K5377,K5377))</f>
        <v/>
      </c>
      <c r="H5377" s="1" t="str">
        <f>IF(I5377="","",COUNTIF($G$2:G5377,1))</f>
        <v/>
      </c>
    </row>
    <row r="5378" spans="1:8" x14ac:dyDescent="0.2">
      <c r="A5378" s="1" t="str">
        <f t="shared" si="168"/>
        <v/>
      </c>
      <c r="B5378" s="1" t="str">
        <f t="shared" si="169"/>
        <v/>
      </c>
      <c r="C5378" s="1" t="str">
        <f>IF(I5378="","",IF(J5378="OUT","",IF(COUNTIF($A$2:A5378,A5378)=1,1,"")))</f>
        <v/>
      </c>
      <c r="D5378" s="1" t="str">
        <f>IF(I5378="","",IF(J5378="IN","",IF(COUNTIF($A$2:A5378,A5378)=1,1,"")))</f>
        <v/>
      </c>
      <c r="E5378" s="1" t="str">
        <f>IF(I5378="","",IF(J5378="OUT","",IF(COUNTIF(B$2:$B5378,B5378)=1,1,"")))</f>
        <v/>
      </c>
      <c r="F5378" s="1" t="str">
        <f>IF(I5378="","",IF(J5378="IN","",IF(COUNTIF($B$2:B5378,B5378)=1,1,"")))</f>
        <v/>
      </c>
      <c r="G5378" s="1" t="str">
        <f>IF(I5378="","",COUNTIF($K$1:K5378,K5378))</f>
        <v/>
      </c>
      <c r="H5378" s="1" t="str">
        <f>IF(I5378="","",COUNTIF($G$2:G5378,1))</f>
        <v/>
      </c>
    </row>
    <row r="5379" spans="1:8" x14ac:dyDescent="0.2">
      <c r="A5379" s="1" t="str">
        <f t="shared" si="168"/>
        <v/>
      </c>
      <c r="B5379" s="1" t="str">
        <f t="shared" si="169"/>
        <v/>
      </c>
      <c r="C5379" s="1" t="str">
        <f>IF(I5379="","",IF(J5379="OUT","",IF(COUNTIF($A$2:A5379,A5379)=1,1,"")))</f>
        <v/>
      </c>
      <c r="D5379" s="1" t="str">
        <f>IF(I5379="","",IF(J5379="IN","",IF(COUNTIF($A$2:A5379,A5379)=1,1,"")))</f>
        <v/>
      </c>
      <c r="E5379" s="1" t="str">
        <f>IF(I5379="","",IF(J5379="OUT","",IF(COUNTIF(B$2:$B5379,B5379)=1,1,"")))</f>
        <v/>
      </c>
      <c r="F5379" s="1" t="str">
        <f>IF(I5379="","",IF(J5379="IN","",IF(COUNTIF($B$2:B5379,B5379)=1,1,"")))</f>
        <v/>
      </c>
      <c r="G5379" s="1" t="str">
        <f>IF(I5379="","",COUNTIF($K$1:K5379,K5379))</f>
        <v/>
      </c>
      <c r="H5379" s="1" t="str">
        <f>IF(I5379="","",COUNTIF($G$2:G5379,1))</f>
        <v/>
      </c>
    </row>
    <row r="5380" spans="1:8" x14ac:dyDescent="0.2">
      <c r="A5380" s="1" t="str">
        <f t="shared" si="168"/>
        <v/>
      </c>
      <c r="B5380" s="1" t="str">
        <f t="shared" si="169"/>
        <v/>
      </c>
      <c r="C5380" s="1" t="str">
        <f>IF(I5380="","",IF(J5380="OUT","",IF(COUNTIF($A$2:A5380,A5380)=1,1,"")))</f>
        <v/>
      </c>
      <c r="D5380" s="1" t="str">
        <f>IF(I5380="","",IF(J5380="IN","",IF(COUNTIF($A$2:A5380,A5380)=1,1,"")))</f>
        <v/>
      </c>
      <c r="E5380" s="1" t="str">
        <f>IF(I5380="","",IF(J5380="OUT","",IF(COUNTIF(B$2:$B5380,B5380)=1,1,"")))</f>
        <v/>
      </c>
      <c r="F5380" s="1" t="str">
        <f>IF(I5380="","",IF(J5380="IN","",IF(COUNTIF($B$2:B5380,B5380)=1,1,"")))</f>
        <v/>
      </c>
      <c r="G5380" s="1" t="str">
        <f>IF(I5380="","",COUNTIF($K$1:K5380,K5380))</f>
        <v/>
      </c>
      <c r="H5380" s="1" t="str">
        <f>IF(I5380="","",COUNTIF($G$2:G5380,1))</f>
        <v/>
      </c>
    </row>
    <row r="5381" spans="1:8" x14ac:dyDescent="0.2">
      <c r="A5381" s="1" t="str">
        <f t="shared" si="168"/>
        <v/>
      </c>
      <c r="B5381" s="1" t="str">
        <f t="shared" si="169"/>
        <v/>
      </c>
      <c r="C5381" s="1" t="str">
        <f>IF(I5381="","",IF(J5381="OUT","",IF(COUNTIF($A$2:A5381,A5381)=1,1,"")))</f>
        <v/>
      </c>
      <c r="D5381" s="1" t="str">
        <f>IF(I5381="","",IF(J5381="IN","",IF(COUNTIF($A$2:A5381,A5381)=1,1,"")))</f>
        <v/>
      </c>
      <c r="E5381" s="1" t="str">
        <f>IF(I5381="","",IF(J5381="OUT","",IF(COUNTIF(B$2:$B5381,B5381)=1,1,"")))</f>
        <v/>
      </c>
      <c r="F5381" s="1" t="str">
        <f>IF(I5381="","",IF(J5381="IN","",IF(COUNTIF($B$2:B5381,B5381)=1,1,"")))</f>
        <v/>
      </c>
      <c r="G5381" s="1" t="str">
        <f>IF(I5381="","",COUNTIF($K$1:K5381,K5381))</f>
        <v/>
      </c>
      <c r="H5381" s="1" t="str">
        <f>IF(I5381="","",COUNTIF($G$2:G5381,1))</f>
        <v/>
      </c>
    </row>
    <row r="5382" spans="1:8" x14ac:dyDescent="0.2">
      <c r="A5382" s="1" t="str">
        <f t="shared" si="168"/>
        <v/>
      </c>
      <c r="B5382" s="1" t="str">
        <f t="shared" si="169"/>
        <v/>
      </c>
      <c r="C5382" s="1" t="str">
        <f>IF(I5382="","",IF(J5382="OUT","",IF(COUNTIF($A$2:A5382,A5382)=1,1,"")))</f>
        <v/>
      </c>
      <c r="D5382" s="1" t="str">
        <f>IF(I5382="","",IF(J5382="IN","",IF(COUNTIF($A$2:A5382,A5382)=1,1,"")))</f>
        <v/>
      </c>
      <c r="E5382" s="1" t="str">
        <f>IF(I5382="","",IF(J5382="OUT","",IF(COUNTIF(B$2:$B5382,B5382)=1,1,"")))</f>
        <v/>
      </c>
      <c r="F5382" s="1" t="str">
        <f>IF(I5382="","",IF(J5382="IN","",IF(COUNTIF($B$2:B5382,B5382)=1,1,"")))</f>
        <v/>
      </c>
      <c r="G5382" s="1" t="str">
        <f>IF(I5382="","",COUNTIF($K$1:K5382,K5382))</f>
        <v/>
      </c>
      <c r="H5382" s="1" t="str">
        <f>IF(I5382="","",COUNTIF($G$2:G5382,1))</f>
        <v/>
      </c>
    </row>
    <row r="5383" spans="1:8" x14ac:dyDescent="0.2">
      <c r="A5383" s="1" t="str">
        <f t="shared" si="168"/>
        <v/>
      </c>
      <c r="B5383" s="1" t="str">
        <f t="shared" si="169"/>
        <v/>
      </c>
      <c r="C5383" s="1" t="str">
        <f>IF(I5383="","",IF(J5383="OUT","",IF(COUNTIF($A$2:A5383,A5383)=1,1,"")))</f>
        <v/>
      </c>
      <c r="D5383" s="1" t="str">
        <f>IF(I5383="","",IF(J5383="IN","",IF(COUNTIF($A$2:A5383,A5383)=1,1,"")))</f>
        <v/>
      </c>
      <c r="E5383" s="1" t="str">
        <f>IF(I5383="","",IF(J5383="OUT","",IF(COUNTIF(B$2:$B5383,B5383)=1,1,"")))</f>
        <v/>
      </c>
      <c r="F5383" s="1" t="str">
        <f>IF(I5383="","",IF(J5383="IN","",IF(COUNTIF($B$2:B5383,B5383)=1,1,"")))</f>
        <v/>
      </c>
      <c r="G5383" s="1" t="str">
        <f>IF(I5383="","",COUNTIF($K$1:K5383,K5383))</f>
        <v/>
      </c>
      <c r="H5383" s="1" t="str">
        <f>IF(I5383="","",COUNTIF($G$2:G5383,1))</f>
        <v/>
      </c>
    </row>
    <row r="5384" spans="1:8" x14ac:dyDescent="0.2">
      <c r="A5384" s="1" t="str">
        <f t="shared" si="168"/>
        <v/>
      </c>
      <c r="B5384" s="1" t="str">
        <f t="shared" si="169"/>
        <v/>
      </c>
      <c r="C5384" s="1" t="str">
        <f>IF(I5384="","",IF(J5384="OUT","",IF(COUNTIF($A$2:A5384,A5384)=1,1,"")))</f>
        <v/>
      </c>
      <c r="D5384" s="1" t="str">
        <f>IF(I5384="","",IF(J5384="IN","",IF(COUNTIF($A$2:A5384,A5384)=1,1,"")))</f>
        <v/>
      </c>
      <c r="E5384" s="1" t="str">
        <f>IF(I5384="","",IF(J5384="OUT","",IF(COUNTIF(B$2:$B5384,B5384)=1,1,"")))</f>
        <v/>
      </c>
      <c r="F5384" s="1" t="str">
        <f>IF(I5384="","",IF(J5384="IN","",IF(COUNTIF($B$2:B5384,B5384)=1,1,"")))</f>
        <v/>
      </c>
      <c r="G5384" s="1" t="str">
        <f>IF(I5384="","",COUNTIF($K$1:K5384,K5384))</f>
        <v/>
      </c>
      <c r="H5384" s="1" t="str">
        <f>IF(I5384="","",COUNTIF($G$2:G5384,1))</f>
        <v/>
      </c>
    </row>
    <row r="5385" spans="1:8" x14ac:dyDescent="0.2">
      <c r="A5385" s="1" t="str">
        <f t="shared" si="168"/>
        <v/>
      </c>
      <c r="B5385" s="1" t="str">
        <f t="shared" si="169"/>
        <v/>
      </c>
      <c r="C5385" s="1" t="str">
        <f>IF(I5385="","",IF(J5385="OUT","",IF(COUNTIF($A$2:A5385,A5385)=1,1,"")))</f>
        <v/>
      </c>
      <c r="D5385" s="1" t="str">
        <f>IF(I5385="","",IF(J5385="IN","",IF(COUNTIF($A$2:A5385,A5385)=1,1,"")))</f>
        <v/>
      </c>
      <c r="E5385" s="1" t="str">
        <f>IF(I5385="","",IF(J5385="OUT","",IF(COUNTIF(B$2:$B5385,B5385)=1,1,"")))</f>
        <v/>
      </c>
      <c r="F5385" s="1" t="str">
        <f>IF(I5385="","",IF(J5385="IN","",IF(COUNTIF($B$2:B5385,B5385)=1,1,"")))</f>
        <v/>
      </c>
      <c r="G5385" s="1" t="str">
        <f>IF(I5385="","",COUNTIF($K$1:K5385,K5385))</f>
        <v/>
      </c>
      <c r="H5385" s="1" t="str">
        <f>IF(I5385="","",COUNTIF($G$2:G5385,1))</f>
        <v/>
      </c>
    </row>
    <row r="5386" spans="1:8" x14ac:dyDescent="0.2">
      <c r="A5386" s="1" t="str">
        <f t="shared" si="168"/>
        <v/>
      </c>
      <c r="B5386" s="1" t="str">
        <f t="shared" si="169"/>
        <v/>
      </c>
      <c r="C5386" s="1" t="str">
        <f>IF(I5386="","",IF(J5386="OUT","",IF(COUNTIF($A$2:A5386,A5386)=1,1,"")))</f>
        <v/>
      </c>
      <c r="D5386" s="1" t="str">
        <f>IF(I5386="","",IF(J5386="IN","",IF(COUNTIF($A$2:A5386,A5386)=1,1,"")))</f>
        <v/>
      </c>
      <c r="E5386" s="1" t="str">
        <f>IF(I5386="","",IF(J5386="OUT","",IF(COUNTIF(B$2:$B5386,B5386)=1,1,"")))</f>
        <v/>
      </c>
      <c r="F5386" s="1" t="str">
        <f>IF(I5386="","",IF(J5386="IN","",IF(COUNTIF($B$2:B5386,B5386)=1,1,"")))</f>
        <v/>
      </c>
      <c r="G5386" s="1" t="str">
        <f>IF(I5386="","",COUNTIF($K$1:K5386,K5386))</f>
        <v/>
      </c>
      <c r="H5386" s="1" t="str">
        <f>IF(I5386="","",COUNTIF($G$2:G5386,1))</f>
        <v/>
      </c>
    </row>
    <row r="5387" spans="1:8" x14ac:dyDescent="0.2">
      <c r="A5387" s="1" t="str">
        <f t="shared" si="168"/>
        <v/>
      </c>
      <c r="B5387" s="1" t="str">
        <f t="shared" si="169"/>
        <v/>
      </c>
      <c r="C5387" s="1" t="str">
        <f>IF(I5387="","",IF(J5387="OUT","",IF(COUNTIF($A$2:A5387,A5387)=1,1,"")))</f>
        <v/>
      </c>
      <c r="D5387" s="1" t="str">
        <f>IF(I5387="","",IF(J5387="IN","",IF(COUNTIF($A$2:A5387,A5387)=1,1,"")))</f>
        <v/>
      </c>
      <c r="E5387" s="1" t="str">
        <f>IF(I5387="","",IF(J5387="OUT","",IF(COUNTIF(B$2:$B5387,B5387)=1,1,"")))</f>
        <v/>
      </c>
      <c r="F5387" s="1" t="str">
        <f>IF(I5387="","",IF(J5387="IN","",IF(COUNTIF($B$2:B5387,B5387)=1,1,"")))</f>
        <v/>
      </c>
      <c r="G5387" s="1" t="str">
        <f>IF(I5387="","",COUNTIF($K$1:K5387,K5387))</f>
        <v/>
      </c>
      <c r="H5387" s="1" t="str">
        <f>IF(I5387="","",COUNTIF($G$2:G5387,1))</f>
        <v/>
      </c>
    </row>
    <row r="5388" spans="1:8" x14ac:dyDescent="0.2">
      <c r="A5388" s="1" t="str">
        <f t="shared" si="168"/>
        <v/>
      </c>
      <c r="B5388" s="1" t="str">
        <f t="shared" si="169"/>
        <v/>
      </c>
      <c r="C5388" s="1" t="str">
        <f>IF(I5388="","",IF(J5388="OUT","",IF(COUNTIF($A$2:A5388,A5388)=1,1,"")))</f>
        <v/>
      </c>
      <c r="D5388" s="1" t="str">
        <f>IF(I5388="","",IF(J5388="IN","",IF(COUNTIF($A$2:A5388,A5388)=1,1,"")))</f>
        <v/>
      </c>
      <c r="E5388" s="1" t="str">
        <f>IF(I5388="","",IF(J5388="OUT","",IF(COUNTIF(B$2:$B5388,B5388)=1,1,"")))</f>
        <v/>
      </c>
      <c r="F5388" s="1" t="str">
        <f>IF(I5388="","",IF(J5388="IN","",IF(COUNTIF($B$2:B5388,B5388)=1,1,"")))</f>
        <v/>
      </c>
      <c r="G5388" s="1" t="str">
        <f>IF(I5388="","",COUNTIF($K$1:K5388,K5388))</f>
        <v/>
      </c>
      <c r="H5388" s="1" t="str">
        <f>IF(I5388="","",COUNTIF($G$2:G5388,1))</f>
        <v/>
      </c>
    </row>
    <row r="5389" spans="1:8" x14ac:dyDescent="0.2">
      <c r="A5389" s="1" t="str">
        <f t="shared" si="168"/>
        <v/>
      </c>
      <c r="B5389" s="1" t="str">
        <f t="shared" si="169"/>
        <v/>
      </c>
      <c r="C5389" s="1" t="str">
        <f>IF(I5389="","",IF(J5389="OUT","",IF(COUNTIF($A$2:A5389,A5389)=1,1,"")))</f>
        <v/>
      </c>
      <c r="D5389" s="1" t="str">
        <f>IF(I5389="","",IF(J5389="IN","",IF(COUNTIF($A$2:A5389,A5389)=1,1,"")))</f>
        <v/>
      </c>
      <c r="E5389" s="1" t="str">
        <f>IF(I5389="","",IF(J5389="OUT","",IF(COUNTIF(B$2:$B5389,B5389)=1,1,"")))</f>
        <v/>
      </c>
      <c r="F5389" s="1" t="str">
        <f>IF(I5389="","",IF(J5389="IN","",IF(COUNTIF($B$2:B5389,B5389)=1,1,"")))</f>
        <v/>
      </c>
      <c r="G5389" s="1" t="str">
        <f>IF(I5389="","",COUNTIF($K$1:K5389,K5389))</f>
        <v/>
      </c>
      <c r="H5389" s="1" t="str">
        <f>IF(I5389="","",COUNTIF($G$2:G5389,1))</f>
        <v/>
      </c>
    </row>
    <row r="5390" spans="1:8" x14ac:dyDescent="0.2">
      <c r="A5390" s="1" t="str">
        <f t="shared" si="168"/>
        <v/>
      </c>
      <c r="B5390" s="1" t="str">
        <f t="shared" si="169"/>
        <v/>
      </c>
      <c r="C5390" s="1" t="str">
        <f>IF(I5390="","",IF(J5390="OUT","",IF(COUNTIF($A$2:A5390,A5390)=1,1,"")))</f>
        <v/>
      </c>
      <c r="D5390" s="1" t="str">
        <f>IF(I5390="","",IF(J5390="IN","",IF(COUNTIF($A$2:A5390,A5390)=1,1,"")))</f>
        <v/>
      </c>
      <c r="E5390" s="1" t="str">
        <f>IF(I5390="","",IF(J5390="OUT","",IF(COUNTIF(B$2:$B5390,B5390)=1,1,"")))</f>
        <v/>
      </c>
      <c r="F5390" s="1" t="str">
        <f>IF(I5390="","",IF(J5390="IN","",IF(COUNTIF($B$2:B5390,B5390)=1,1,"")))</f>
        <v/>
      </c>
      <c r="G5390" s="1" t="str">
        <f>IF(I5390="","",COUNTIF($K$1:K5390,K5390))</f>
        <v/>
      </c>
      <c r="H5390" s="1" t="str">
        <f>IF(I5390="","",COUNTIF($G$2:G5390,1))</f>
        <v/>
      </c>
    </row>
    <row r="5391" spans="1:8" x14ac:dyDescent="0.2">
      <c r="A5391" s="1" t="str">
        <f t="shared" si="168"/>
        <v/>
      </c>
      <c r="B5391" s="1" t="str">
        <f t="shared" si="169"/>
        <v/>
      </c>
      <c r="C5391" s="1" t="str">
        <f>IF(I5391="","",IF(J5391="OUT","",IF(COUNTIF($A$2:A5391,A5391)=1,1,"")))</f>
        <v/>
      </c>
      <c r="D5391" s="1" t="str">
        <f>IF(I5391="","",IF(J5391="IN","",IF(COUNTIF($A$2:A5391,A5391)=1,1,"")))</f>
        <v/>
      </c>
      <c r="E5391" s="1" t="str">
        <f>IF(I5391="","",IF(J5391="OUT","",IF(COUNTIF(B$2:$B5391,B5391)=1,1,"")))</f>
        <v/>
      </c>
      <c r="F5391" s="1" t="str">
        <f>IF(I5391="","",IF(J5391="IN","",IF(COUNTIF($B$2:B5391,B5391)=1,1,"")))</f>
        <v/>
      </c>
      <c r="G5391" s="1" t="str">
        <f>IF(I5391="","",COUNTIF($K$1:K5391,K5391))</f>
        <v/>
      </c>
      <c r="H5391" s="1" t="str">
        <f>IF(I5391="","",COUNTIF($G$2:G5391,1))</f>
        <v/>
      </c>
    </row>
    <row r="5392" spans="1:8" x14ac:dyDescent="0.2">
      <c r="A5392" s="1" t="str">
        <f t="shared" si="168"/>
        <v/>
      </c>
      <c r="B5392" s="1" t="str">
        <f t="shared" si="169"/>
        <v/>
      </c>
      <c r="C5392" s="1" t="str">
        <f>IF(I5392="","",IF(J5392="OUT","",IF(COUNTIF($A$2:A5392,A5392)=1,1,"")))</f>
        <v/>
      </c>
      <c r="D5392" s="1" t="str">
        <f>IF(I5392="","",IF(J5392="IN","",IF(COUNTIF($A$2:A5392,A5392)=1,1,"")))</f>
        <v/>
      </c>
      <c r="E5392" s="1" t="str">
        <f>IF(I5392="","",IF(J5392="OUT","",IF(COUNTIF(B$2:$B5392,B5392)=1,1,"")))</f>
        <v/>
      </c>
      <c r="F5392" s="1" t="str">
        <f>IF(I5392="","",IF(J5392="IN","",IF(COUNTIF($B$2:B5392,B5392)=1,1,"")))</f>
        <v/>
      </c>
      <c r="G5392" s="1" t="str">
        <f>IF(I5392="","",COUNTIF($K$1:K5392,K5392))</f>
        <v/>
      </c>
      <c r="H5392" s="1" t="str">
        <f>IF(I5392="","",COUNTIF($G$2:G5392,1))</f>
        <v/>
      </c>
    </row>
    <row r="5393" spans="1:8" x14ac:dyDescent="0.2">
      <c r="A5393" s="1" t="str">
        <f t="shared" si="168"/>
        <v/>
      </c>
      <c r="B5393" s="1" t="str">
        <f t="shared" si="169"/>
        <v/>
      </c>
      <c r="C5393" s="1" t="str">
        <f>IF(I5393="","",IF(J5393="OUT","",IF(COUNTIF($A$2:A5393,A5393)=1,1,"")))</f>
        <v/>
      </c>
      <c r="D5393" s="1" t="str">
        <f>IF(I5393="","",IF(J5393="IN","",IF(COUNTIF($A$2:A5393,A5393)=1,1,"")))</f>
        <v/>
      </c>
      <c r="E5393" s="1" t="str">
        <f>IF(I5393="","",IF(J5393="OUT","",IF(COUNTIF(B$2:$B5393,B5393)=1,1,"")))</f>
        <v/>
      </c>
      <c r="F5393" s="1" t="str">
        <f>IF(I5393="","",IF(J5393="IN","",IF(COUNTIF($B$2:B5393,B5393)=1,1,"")))</f>
        <v/>
      </c>
      <c r="G5393" s="1" t="str">
        <f>IF(I5393="","",COUNTIF($K$1:K5393,K5393))</f>
        <v/>
      </c>
      <c r="H5393" s="1" t="str">
        <f>IF(I5393="","",COUNTIF($G$2:G5393,1))</f>
        <v/>
      </c>
    </row>
    <row r="5394" spans="1:8" x14ac:dyDescent="0.2">
      <c r="A5394" s="1" t="str">
        <f t="shared" si="168"/>
        <v/>
      </c>
      <c r="B5394" s="1" t="str">
        <f t="shared" si="169"/>
        <v/>
      </c>
      <c r="C5394" s="1" t="str">
        <f>IF(I5394="","",IF(J5394="OUT","",IF(COUNTIF($A$2:A5394,A5394)=1,1,"")))</f>
        <v/>
      </c>
      <c r="D5394" s="1" t="str">
        <f>IF(I5394="","",IF(J5394="IN","",IF(COUNTIF($A$2:A5394,A5394)=1,1,"")))</f>
        <v/>
      </c>
      <c r="E5394" s="1" t="str">
        <f>IF(I5394="","",IF(J5394="OUT","",IF(COUNTIF(B$2:$B5394,B5394)=1,1,"")))</f>
        <v/>
      </c>
      <c r="F5394" s="1" t="str">
        <f>IF(I5394="","",IF(J5394="IN","",IF(COUNTIF($B$2:B5394,B5394)=1,1,"")))</f>
        <v/>
      </c>
      <c r="G5394" s="1" t="str">
        <f>IF(I5394="","",COUNTIF($K$1:K5394,K5394))</f>
        <v/>
      </c>
      <c r="H5394" s="1" t="str">
        <f>IF(I5394="","",COUNTIF($G$2:G5394,1))</f>
        <v/>
      </c>
    </row>
    <row r="5395" spans="1:8" x14ac:dyDescent="0.2">
      <c r="A5395" s="1" t="str">
        <f t="shared" si="168"/>
        <v/>
      </c>
      <c r="B5395" s="1" t="str">
        <f t="shared" si="169"/>
        <v/>
      </c>
      <c r="C5395" s="1" t="str">
        <f>IF(I5395="","",IF(J5395="OUT","",IF(COUNTIF($A$2:A5395,A5395)=1,1,"")))</f>
        <v/>
      </c>
      <c r="D5395" s="1" t="str">
        <f>IF(I5395="","",IF(J5395="IN","",IF(COUNTIF($A$2:A5395,A5395)=1,1,"")))</f>
        <v/>
      </c>
      <c r="E5395" s="1" t="str">
        <f>IF(I5395="","",IF(J5395="OUT","",IF(COUNTIF(B$2:$B5395,B5395)=1,1,"")))</f>
        <v/>
      </c>
      <c r="F5395" s="1" t="str">
        <f>IF(I5395="","",IF(J5395="IN","",IF(COUNTIF($B$2:B5395,B5395)=1,1,"")))</f>
        <v/>
      </c>
      <c r="G5395" s="1" t="str">
        <f>IF(I5395="","",COUNTIF($K$1:K5395,K5395))</f>
        <v/>
      </c>
      <c r="H5395" s="1" t="str">
        <f>IF(I5395="","",COUNTIF($G$2:G5395,1))</f>
        <v/>
      </c>
    </row>
    <row r="5396" spans="1:8" x14ac:dyDescent="0.2">
      <c r="A5396" s="1" t="str">
        <f t="shared" si="168"/>
        <v/>
      </c>
      <c r="B5396" s="1" t="str">
        <f t="shared" si="169"/>
        <v/>
      </c>
      <c r="C5396" s="1" t="str">
        <f>IF(I5396="","",IF(J5396="OUT","",IF(COUNTIF($A$2:A5396,A5396)=1,1,"")))</f>
        <v/>
      </c>
      <c r="D5396" s="1" t="str">
        <f>IF(I5396="","",IF(J5396="IN","",IF(COUNTIF($A$2:A5396,A5396)=1,1,"")))</f>
        <v/>
      </c>
      <c r="E5396" s="1" t="str">
        <f>IF(I5396="","",IF(J5396="OUT","",IF(COUNTIF(B$2:$B5396,B5396)=1,1,"")))</f>
        <v/>
      </c>
      <c r="F5396" s="1" t="str">
        <f>IF(I5396="","",IF(J5396="IN","",IF(COUNTIF($B$2:B5396,B5396)=1,1,"")))</f>
        <v/>
      </c>
      <c r="G5396" s="1" t="str">
        <f>IF(I5396="","",COUNTIF($K$1:K5396,K5396))</f>
        <v/>
      </c>
      <c r="H5396" s="1" t="str">
        <f>IF(I5396="","",COUNTIF($G$2:G5396,1))</f>
        <v/>
      </c>
    </row>
    <row r="5397" spans="1:8" x14ac:dyDescent="0.2">
      <c r="A5397" s="1" t="str">
        <f t="shared" si="168"/>
        <v/>
      </c>
      <c r="B5397" s="1" t="str">
        <f t="shared" si="169"/>
        <v/>
      </c>
      <c r="C5397" s="1" t="str">
        <f>IF(I5397="","",IF(J5397="OUT","",IF(COUNTIF($A$2:A5397,A5397)=1,1,"")))</f>
        <v/>
      </c>
      <c r="D5397" s="1" t="str">
        <f>IF(I5397="","",IF(J5397="IN","",IF(COUNTIF($A$2:A5397,A5397)=1,1,"")))</f>
        <v/>
      </c>
      <c r="E5397" s="1" t="str">
        <f>IF(I5397="","",IF(J5397="OUT","",IF(COUNTIF(B$2:$B5397,B5397)=1,1,"")))</f>
        <v/>
      </c>
      <c r="F5397" s="1" t="str">
        <f>IF(I5397="","",IF(J5397="IN","",IF(COUNTIF($B$2:B5397,B5397)=1,1,"")))</f>
        <v/>
      </c>
      <c r="G5397" s="1" t="str">
        <f>IF(I5397="","",COUNTIF($K$1:K5397,K5397))</f>
        <v/>
      </c>
      <c r="H5397" s="1" t="str">
        <f>IF(I5397="","",COUNTIF($G$2:G5397,1))</f>
        <v/>
      </c>
    </row>
    <row r="5398" spans="1:8" x14ac:dyDescent="0.2">
      <c r="A5398" s="1" t="str">
        <f t="shared" si="168"/>
        <v/>
      </c>
      <c r="B5398" s="1" t="str">
        <f t="shared" si="169"/>
        <v/>
      </c>
      <c r="C5398" s="1" t="str">
        <f>IF(I5398="","",IF(J5398="OUT","",IF(COUNTIF($A$2:A5398,A5398)=1,1,"")))</f>
        <v/>
      </c>
      <c r="D5398" s="1" t="str">
        <f>IF(I5398="","",IF(J5398="IN","",IF(COUNTIF($A$2:A5398,A5398)=1,1,"")))</f>
        <v/>
      </c>
      <c r="E5398" s="1" t="str">
        <f>IF(I5398="","",IF(J5398="OUT","",IF(COUNTIF(B$2:$B5398,B5398)=1,1,"")))</f>
        <v/>
      </c>
      <c r="F5398" s="1" t="str">
        <f>IF(I5398="","",IF(J5398="IN","",IF(COUNTIF($B$2:B5398,B5398)=1,1,"")))</f>
        <v/>
      </c>
      <c r="G5398" s="1" t="str">
        <f>IF(I5398="","",COUNTIF($K$1:K5398,K5398))</f>
        <v/>
      </c>
      <c r="H5398" s="1" t="str">
        <f>IF(I5398="","",COUNTIF($G$2:G5398,1))</f>
        <v/>
      </c>
    </row>
    <row r="5399" spans="1:8" x14ac:dyDescent="0.2">
      <c r="A5399" s="1" t="str">
        <f t="shared" si="168"/>
        <v/>
      </c>
      <c r="B5399" s="1" t="str">
        <f t="shared" si="169"/>
        <v/>
      </c>
      <c r="C5399" s="1" t="str">
        <f>IF(I5399="","",IF(J5399="OUT","",IF(COUNTIF($A$2:A5399,A5399)=1,1,"")))</f>
        <v/>
      </c>
      <c r="D5399" s="1" t="str">
        <f>IF(I5399="","",IF(J5399="IN","",IF(COUNTIF($A$2:A5399,A5399)=1,1,"")))</f>
        <v/>
      </c>
      <c r="E5399" s="1" t="str">
        <f>IF(I5399="","",IF(J5399="OUT","",IF(COUNTIF(B$2:$B5399,B5399)=1,1,"")))</f>
        <v/>
      </c>
      <c r="F5399" s="1" t="str">
        <f>IF(I5399="","",IF(J5399="IN","",IF(COUNTIF($B$2:B5399,B5399)=1,1,"")))</f>
        <v/>
      </c>
      <c r="G5399" s="1" t="str">
        <f>IF(I5399="","",COUNTIF($K$1:K5399,K5399))</f>
        <v/>
      </c>
      <c r="H5399" s="1" t="str">
        <f>IF(I5399="","",COUNTIF($G$2:G5399,1))</f>
        <v/>
      </c>
    </row>
    <row r="5400" spans="1:8" x14ac:dyDescent="0.2">
      <c r="A5400" s="1" t="str">
        <f t="shared" si="168"/>
        <v/>
      </c>
      <c r="B5400" s="1" t="str">
        <f t="shared" si="169"/>
        <v/>
      </c>
      <c r="C5400" s="1" t="str">
        <f>IF(I5400="","",IF(J5400="OUT","",IF(COUNTIF($A$2:A5400,A5400)=1,1,"")))</f>
        <v/>
      </c>
      <c r="D5400" s="1" t="str">
        <f>IF(I5400="","",IF(J5400="IN","",IF(COUNTIF($A$2:A5400,A5400)=1,1,"")))</f>
        <v/>
      </c>
      <c r="E5400" s="1" t="str">
        <f>IF(I5400="","",IF(J5400="OUT","",IF(COUNTIF(B$2:$B5400,B5400)=1,1,"")))</f>
        <v/>
      </c>
      <c r="F5400" s="1" t="str">
        <f>IF(I5400="","",IF(J5400="IN","",IF(COUNTIF($B$2:B5400,B5400)=1,1,"")))</f>
        <v/>
      </c>
      <c r="G5400" s="1" t="str">
        <f>IF(I5400="","",COUNTIF($K$1:K5400,K5400))</f>
        <v/>
      </c>
      <c r="H5400" s="1" t="str">
        <f>IF(I5400="","",COUNTIF($G$2:G5400,1))</f>
        <v/>
      </c>
    </row>
    <row r="5401" spans="1:8" x14ac:dyDescent="0.2">
      <c r="A5401" s="1" t="str">
        <f t="shared" si="168"/>
        <v/>
      </c>
      <c r="B5401" s="1" t="str">
        <f t="shared" si="169"/>
        <v/>
      </c>
      <c r="C5401" s="1" t="str">
        <f>IF(I5401="","",IF(J5401="OUT","",IF(COUNTIF($A$2:A5401,A5401)=1,1,"")))</f>
        <v/>
      </c>
      <c r="D5401" s="1" t="str">
        <f>IF(I5401="","",IF(J5401="IN","",IF(COUNTIF($A$2:A5401,A5401)=1,1,"")))</f>
        <v/>
      </c>
      <c r="E5401" s="1" t="str">
        <f>IF(I5401="","",IF(J5401="OUT","",IF(COUNTIF(B$2:$B5401,B5401)=1,1,"")))</f>
        <v/>
      </c>
      <c r="F5401" s="1" t="str">
        <f>IF(I5401="","",IF(J5401="IN","",IF(COUNTIF($B$2:B5401,B5401)=1,1,"")))</f>
        <v/>
      </c>
      <c r="G5401" s="1" t="str">
        <f>IF(I5401="","",COUNTIF($K$1:K5401,K5401))</f>
        <v/>
      </c>
      <c r="H5401" s="1" t="str">
        <f>IF(I5401="","",COUNTIF($G$2:G5401,1))</f>
        <v/>
      </c>
    </row>
    <row r="5402" spans="1:8" x14ac:dyDescent="0.2">
      <c r="A5402" s="1" t="str">
        <f t="shared" si="168"/>
        <v/>
      </c>
      <c r="B5402" s="1" t="str">
        <f t="shared" si="169"/>
        <v/>
      </c>
      <c r="C5402" s="1" t="str">
        <f>IF(I5402="","",IF(J5402="OUT","",IF(COUNTIF($A$2:A5402,A5402)=1,1,"")))</f>
        <v/>
      </c>
      <c r="D5402" s="1" t="str">
        <f>IF(I5402="","",IF(J5402="IN","",IF(COUNTIF($A$2:A5402,A5402)=1,1,"")))</f>
        <v/>
      </c>
      <c r="E5402" s="1" t="str">
        <f>IF(I5402="","",IF(J5402="OUT","",IF(COUNTIF(B$2:$B5402,B5402)=1,1,"")))</f>
        <v/>
      </c>
      <c r="F5402" s="1" t="str">
        <f>IF(I5402="","",IF(J5402="IN","",IF(COUNTIF($B$2:B5402,B5402)=1,1,"")))</f>
        <v/>
      </c>
      <c r="G5402" s="1" t="str">
        <f>IF(I5402="","",COUNTIF($K$1:K5402,K5402))</f>
        <v/>
      </c>
      <c r="H5402" s="1" t="str">
        <f>IF(I5402="","",COUNTIF($G$2:G5402,1))</f>
        <v/>
      </c>
    </row>
    <row r="5403" spans="1:8" x14ac:dyDescent="0.2">
      <c r="A5403" s="1" t="str">
        <f t="shared" si="168"/>
        <v/>
      </c>
      <c r="B5403" s="1" t="str">
        <f t="shared" si="169"/>
        <v/>
      </c>
      <c r="C5403" s="1" t="str">
        <f>IF(I5403="","",IF(J5403="OUT","",IF(COUNTIF($A$2:A5403,A5403)=1,1,"")))</f>
        <v/>
      </c>
      <c r="D5403" s="1" t="str">
        <f>IF(I5403="","",IF(J5403="IN","",IF(COUNTIF($A$2:A5403,A5403)=1,1,"")))</f>
        <v/>
      </c>
      <c r="E5403" s="1" t="str">
        <f>IF(I5403="","",IF(J5403="OUT","",IF(COUNTIF(B$2:$B5403,B5403)=1,1,"")))</f>
        <v/>
      </c>
      <c r="F5403" s="1" t="str">
        <f>IF(I5403="","",IF(J5403="IN","",IF(COUNTIF($B$2:B5403,B5403)=1,1,"")))</f>
        <v/>
      </c>
      <c r="G5403" s="1" t="str">
        <f>IF(I5403="","",COUNTIF($K$1:K5403,K5403))</f>
        <v/>
      </c>
      <c r="H5403" s="1" t="str">
        <f>IF(I5403="","",COUNTIF($G$2:G5403,1))</f>
        <v/>
      </c>
    </row>
    <row r="5404" spans="1:8" x14ac:dyDescent="0.2">
      <c r="A5404" s="1" t="str">
        <f t="shared" si="168"/>
        <v/>
      </c>
      <c r="B5404" s="1" t="str">
        <f t="shared" si="169"/>
        <v/>
      </c>
      <c r="C5404" s="1" t="str">
        <f>IF(I5404="","",IF(J5404="OUT","",IF(COUNTIF($A$2:A5404,A5404)=1,1,"")))</f>
        <v/>
      </c>
      <c r="D5404" s="1" t="str">
        <f>IF(I5404="","",IF(J5404="IN","",IF(COUNTIF($A$2:A5404,A5404)=1,1,"")))</f>
        <v/>
      </c>
      <c r="E5404" s="1" t="str">
        <f>IF(I5404="","",IF(J5404="OUT","",IF(COUNTIF(B$2:$B5404,B5404)=1,1,"")))</f>
        <v/>
      </c>
      <c r="F5404" s="1" t="str">
        <f>IF(I5404="","",IF(J5404="IN","",IF(COUNTIF($B$2:B5404,B5404)=1,1,"")))</f>
        <v/>
      </c>
      <c r="G5404" s="1" t="str">
        <f>IF(I5404="","",COUNTIF($K$1:K5404,K5404))</f>
        <v/>
      </c>
      <c r="H5404" s="1" t="str">
        <f>IF(I5404="","",COUNTIF($G$2:G5404,1))</f>
        <v/>
      </c>
    </row>
    <row r="5405" spans="1:8" x14ac:dyDescent="0.2">
      <c r="A5405" s="1" t="str">
        <f t="shared" si="168"/>
        <v/>
      </c>
      <c r="B5405" s="1" t="str">
        <f t="shared" si="169"/>
        <v/>
      </c>
      <c r="C5405" s="1" t="str">
        <f>IF(I5405="","",IF(J5405="OUT","",IF(COUNTIF($A$2:A5405,A5405)=1,1,"")))</f>
        <v/>
      </c>
      <c r="D5405" s="1" t="str">
        <f>IF(I5405="","",IF(J5405="IN","",IF(COUNTIF($A$2:A5405,A5405)=1,1,"")))</f>
        <v/>
      </c>
      <c r="E5405" s="1" t="str">
        <f>IF(I5405="","",IF(J5405="OUT","",IF(COUNTIF(B$2:$B5405,B5405)=1,1,"")))</f>
        <v/>
      </c>
      <c r="F5405" s="1" t="str">
        <f>IF(I5405="","",IF(J5405="IN","",IF(COUNTIF($B$2:B5405,B5405)=1,1,"")))</f>
        <v/>
      </c>
      <c r="G5405" s="1" t="str">
        <f>IF(I5405="","",COUNTIF($K$1:K5405,K5405))</f>
        <v/>
      </c>
      <c r="H5405" s="1" t="str">
        <f>IF(I5405="","",COUNTIF($G$2:G5405,1))</f>
        <v/>
      </c>
    </row>
    <row r="5406" spans="1:8" x14ac:dyDescent="0.2">
      <c r="A5406" s="1" t="str">
        <f t="shared" si="168"/>
        <v/>
      </c>
      <c r="B5406" s="1" t="str">
        <f t="shared" si="169"/>
        <v/>
      </c>
      <c r="C5406" s="1" t="str">
        <f>IF(I5406="","",IF(J5406="OUT","",IF(COUNTIF($A$2:A5406,A5406)=1,1,"")))</f>
        <v/>
      </c>
      <c r="D5406" s="1" t="str">
        <f>IF(I5406="","",IF(J5406="IN","",IF(COUNTIF($A$2:A5406,A5406)=1,1,"")))</f>
        <v/>
      </c>
      <c r="E5406" s="1" t="str">
        <f>IF(I5406="","",IF(J5406="OUT","",IF(COUNTIF(B$2:$B5406,B5406)=1,1,"")))</f>
        <v/>
      </c>
      <c r="F5406" s="1" t="str">
        <f>IF(I5406="","",IF(J5406="IN","",IF(COUNTIF($B$2:B5406,B5406)=1,1,"")))</f>
        <v/>
      </c>
      <c r="G5406" s="1" t="str">
        <f>IF(I5406="","",COUNTIF($K$1:K5406,K5406))</f>
        <v/>
      </c>
      <c r="H5406" s="1" t="str">
        <f>IF(I5406="","",COUNTIF($G$2:G5406,1))</f>
        <v/>
      </c>
    </row>
    <row r="5407" spans="1:8" x14ac:dyDescent="0.2">
      <c r="A5407" s="1" t="str">
        <f t="shared" si="168"/>
        <v/>
      </c>
      <c r="B5407" s="1" t="str">
        <f t="shared" si="169"/>
        <v/>
      </c>
      <c r="C5407" s="1" t="str">
        <f>IF(I5407="","",IF(J5407="OUT","",IF(COUNTIF($A$2:A5407,A5407)=1,1,"")))</f>
        <v/>
      </c>
      <c r="D5407" s="1" t="str">
        <f>IF(I5407="","",IF(J5407="IN","",IF(COUNTIF($A$2:A5407,A5407)=1,1,"")))</f>
        <v/>
      </c>
      <c r="E5407" s="1" t="str">
        <f>IF(I5407="","",IF(J5407="OUT","",IF(COUNTIF(B$2:$B5407,B5407)=1,1,"")))</f>
        <v/>
      </c>
      <c r="F5407" s="1" t="str">
        <f>IF(I5407="","",IF(J5407="IN","",IF(COUNTIF($B$2:B5407,B5407)=1,1,"")))</f>
        <v/>
      </c>
      <c r="G5407" s="1" t="str">
        <f>IF(I5407="","",COUNTIF($K$1:K5407,K5407))</f>
        <v/>
      </c>
      <c r="H5407" s="1" t="str">
        <f>IF(I5407="","",COUNTIF($G$2:G5407,1))</f>
        <v/>
      </c>
    </row>
    <row r="5408" spans="1:8" x14ac:dyDescent="0.2">
      <c r="A5408" s="1" t="str">
        <f t="shared" si="168"/>
        <v/>
      </c>
      <c r="B5408" s="1" t="str">
        <f t="shared" si="169"/>
        <v/>
      </c>
      <c r="C5408" s="1" t="str">
        <f>IF(I5408="","",IF(J5408="OUT","",IF(COUNTIF($A$2:A5408,A5408)=1,1,"")))</f>
        <v/>
      </c>
      <c r="D5408" s="1" t="str">
        <f>IF(I5408="","",IF(J5408="IN","",IF(COUNTIF($A$2:A5408,A5408)=1,1,"")))</f>
        <v/>
      </c>
      <c r="E5408" s="1" t="str">
        <f>IF(I5408="","",IF(J5408="OUT","",IF(COUNTIF(B$2:$B5408,B5408)=1,1,"")))</f>
        <v/>
      </c>
      <c r="F5408" s="1" t="str">
        <f>IF(I5408="","",IF(J5408="IN","",IF(COUNTIF($B$2:B5408,B5408)=1,1,"")))</f>
        <v/>
      </c>
      <c r="G5408" s="1" t="str">
        <f>IF(I5408="","",COUNTIF($K$1:K5408,K5408))</f>
        <v/>
      </c>
      <c r="H5408" s="1" t="str">
        <f>IF(I5408="","",COUNTIF($G$2:G5408,1))</f>
        <v/>
      </c>
    </row>
    <row r="5409" spans="1:8" x14ac:dyDescent="0.2">
      <c r="A5409" s="1" t="str">
        <f t="shared" si="168"/>
        <v/>
      </c>
      <c r="B5409" s="1" t="str">
        <f t="shared" si="169"/>
        <v/>
      </c>
      <c r="C5409" s="1" t="str">
        <f>IF(I5409="","",IF(J5409="OUT","",IF(COUNTIF($A$2:A5409,A5409)=1,1,"")))</f>
        <v/>
      </c>
      <c r="D5409" s="1" t="str">
        <f>IF(I5409="","",IF(J5409="IN","",IF(COUNTIF($A$2:A5409,A5409)=1,1,"")))</f>
        <v/>
      </c>
      <c r="E5409" s="1" t="str">
        <f>IF(I5409="","",IF(J5409="OUT","",IF(COUNTIF(B$2:$B5409,B5409)=1,1,"")))</f>
        <v/>
      </c>
      <c r="F5409" s="1" t="str">
        <f>IF(I5409="","",IF(J5409="IN","",IF(COUNTIF($B$2:B5409,B5409)=1,1,"")))</f>
        <v/>
      </c>
      <c r="G5409" s="1" t="str">
        <f>IF(I5409="","",COUNTIF($K$1:K5409,K5409))</f>
        <v/>
      </c>
      <c r="H5409" s="1" t="str">
        <f>IF(I5409="","",COUNTIF($G$2:G5409,1))</f>
        <v/>
      </c>
    </row>
    <row r="5410" spans="1:8" x14ac:dyDescent="0.2">
      <c r="A5410" s="1" t="str">
        <f t="shared" si="168"/>
        <v/>
      </c>
      <c r="B5410" s="1" t="str">
        <f t="shared" si="169"/>
        <v/>
      </c>
      <c r="C5410" s="1" t="str">
        <f>IF(I5410="","",IF(J5410="OUT","",IF(COUNTIF($A$2:A5410,A5410)=1,1,"")))</f>
        <v/>
      </c>
      <c r="D5410" s="1" t="str">
        <f>IF(I5410="","",IF(J5410="IN","",IF(COUNTIF($A$2:A5410,A5410)=1,1,"")))</f>
        <v/>
      </c>
      <c r="E5410" s="1" t="str">
        <f>IF(I5410="","",IF(J5410="OUT","",IF(COUNTIF(B$2:$B5410,B5410)=1,1,"")))</f>
        <v/>
      </c>
      <c r="F5410" s="1" t="str">
        <f>IF(I5410="","",IF(J5410="IN","",IF(COUNTIF($B$2:B5410,B5410)=1,1,"")))</f>
        <v/>
      </c>
      <c r="G5410" s="1" t="str">
        <f>IF(I5410="","",COUNTIF($K$1:K5410,K5410))</f>
        <v/>
      </c>
      <c r="H5410" s="1" t="str">
        <f>IF(I5410="","",COUNTIF($G$2:G5410,1))</f>
        <v/>
      </c>
    </row>
    <row r="5411" spans="1:8" x14ac:dyDescent="0.2">
      <c r="A5411" s="1" t="str">
        <f t="shared" si="168"/>
        <v/>
      </c>
      <c r="B5411" s="1" t="str">
        <f t="shared" si="169"/>
        <v/>
      </c>
      <c r="C5411" s="1" t="str">
        <f>IF(I5411="","",IF(J5411="OUT","",IF(COUNTIF($A$2:A5411,A5411)=1,1,"")))</f>
        <v/>
      </c>
      <c r="D5411" s="1" t="str">
        <f>IF(I5411="","",IF(J5411="IN","",IF(COUNTIF($A$2:A5411,A5411)=1,1,"")))</f>
        <v/>
      </c>
      <c r="E5411" s="1" t="str">
        <f>IF(I5411="","",IF(J5411="OUT","",IF(COUNTIF(B$2:$B5411,B5411)=1,1,"")))</f>
        <v/>
      </c>
      <c r="F5411" s="1" t="str">
        <f>IF(I5411="","",IF(J5411="IN","",IF(COUNTIF($B$2:B5411,B5411)=1,1,"")))</f>
        <v/>
      </c>
      <c r="G5411" s="1" t="str">
        <f>IF(I5411="","",COUNTIF($K$1:K5411,K5411))</f>
        <v/>
      </c>
      <c r="H5411" s="1" t="str">
        <f>IF(I5411="","",COUNTIF($G$2:G5411,1))</f>
        <v/>
      </c>
    </row>
    <row r="5412" spans="1:8" x14ac:dyDescent="0.2">
      <c r="A5412" s="1" t="str">
        <f t="shared" ref="A5412:A5475" si="170">IF(I5412="","",L5412&amp;"-"&amp;K5412&amp;"-"&amp;I5412&amp;"-"&amp;J5412)</f>
        <v/>
      </c>
      <c r="B5412" s="1" t="str">
        <f t="shared" ref="B5412:B5475" si="171">IF(I5412="","",L5412&amp;"-"&amp;K5412&amp;"-"&amp;J5412)</f>
        <v/>
      </c>
      <c r="C5412" s="1" t="str">
        <f>IF(I5412="","",IF(J5412="OUT","",IF(COUNTIF($A$2:A5412,A5412)=1,1,"")))</f>
        <v/>
      </c>
      <c r="D5412" s="1" t="str">
        <f>IF(I5412="","",IF(J5412="IN","",IF(COUNTIF($A$2:A5412,A5412)=1,1,"")))</f>
        <v/>
      </c>
      <c r="E5412" s="1" t="str">
        <f>IF(I5412="","",IF(J5412="OUT","",IF(COUNTIF(B$2:$B5412,B5412)=1,1,"")))</f>
        <v/>
      </c>
      <c r="F5412" s="1" t="str">
        <f>IF(I5412="","",IF(J5412="IN","",IF(COUNTIF($B$2:B5412,B5412)=1,1,"")))</f>
        <v/>
      </c>
      <c r="G5412" s="1" t="str">
        <f>IF(I5412="","",COUNTIF($K$1:K5412,K5412))</f>
        <v/>
      </c>
      <c r="H5412" s="1" t="str">
        <f>IF(I5412="","",COUNTIF($G$2:G5412,1))</f>
        <v/>
      </c>
    </row>
    <row r="5413" spans="1:8" x14ac:dyDescent="0.2">
      <c r="A5413" s="1" t="str">
        <f t="shared" si="170"/>
        <v/>
      </c>
      <c r="B5413" s="1" t="str">
        <f t="shared" si="171"/>
        <v/>
      </c>
      <c r="C5413" s="1" t="str">
        <f>IF(I5413="","",IF(J5413="OUT","",IF(COUNTIF($A$2:A5413,A5413)=1,1,"")))</f>
        <v/>
      </c>
      <c r="D5413" s="1" t="str">
        <f>IF(I5413="","",IF(J5413="IN","",IF(COUNTIF($A$2:A5413,A5413)=1,1,"")))</f>
        <v/>
      </c>
      <c r="E5413" s="1" t="str">
        <f>IF(I5413="","",IF(J5413="OUT","",IF(COUNTIF(B$2:$B5413,B5413)=1,1,"")))</f>
        <v/>
      </c>
      <c r="F5413" s="1" t="str">
        <f>IF(I5413="","",IF(J5413="IN","",IF(COUNTIF($B$2:B5413,B5413)=1,1,"")))</f>
        <v/>
      </c>
      <c r="G5413" s="1" t="str">
        <f>IF(I5413="","",COUNTIF($K$1:K5413,K5413))</f>
        <v/>
      </c>
      <c r="H5413" s="1" t="str">
        <f>IF(I5413="","",COUNTIF($G$2:G5413,1))</f>
        <v/>
      </c>
    </row>
    <row r="5414" spans="1:8" x14ac:dyDescent="0.2">
      <c r="A5414" s="1" t="str">
        <f t="shared" si="170"/>
        <v/>
      </c>
      <c r="B5414" s="1" t="str">
        <f t="shared" si="171"/>
        <v/>
      </c>
      <c r="C5414" s="1" t="str">
        <f>IF(I5414="","",IF(J5414="OUT","",IF(COUNTIF($A$2:A5414,A5414)=1,1,"")))</f>
        <v/>
      </c>
      <c r="D5414" s="1" t="str">
        <f>IF(I5414="","",IF(J5414="IN","",IF(COUNTIF($A$2:A5414,A5414)=1,1,"")))</f>
        <v/>
      </c>
      <c r="E5414" s="1" t="str">
        <f>IF(I5414="","",IF(J5414="OUT","",IF(COUNTIF(B$2:$B5414,B5414)=1,1,"")))</f>
        <v/>
      </c>
      <c r="F5414" s="1" t="str">
        <f>IF(I5414="","",IF(J5414="IN","",IF(COUNTIF($B$2:B5414,B5414)=1,1,"")))</f>
        <v/>
      </c>
      <c r="G5414" s="1" t="str">
        <f>IF(I5414="","",COUNTIF($K$1:K5414,K5414))</f>
        <v/>
      </c>
      <c r="H5414" s="1" t="str">
        <f>IF(I5414="","",COUNTIF($G$2:G5414,1))</f>
        <v/>
      </c>
    </row>
    <row r="5415" spans="1:8" x14ac:dyDescent="0.2">
      <c r="A5415" s="1" t="str">
        <f t="shared" si="170"/>
        <v/>
      </c>
      <c r="B5415" s="1" t="str">
        <f t="shared" si="171"/>
        <v/>
      </c>
      <c r="C5415" s="1" t="str">
        <f>IF(I5415="","",IF(J5415="OUT","",IF(COUNTIF($A$2:A5415,A5415)=1,1,"")))</f>
        <v/>
      </c>
      <c r="D5415" s="1" t="str">
        <f>IF(I5415="","",IF(J5415="IN","",IF(COUNTIF($A$2:A5415,A5415)=1,1,"")))</f>
        <v/>
      </c>
      <c r="E5415" s="1" t="str">
        <f>IF(I5415="","",IF(J5415="OUT","",IF(COUNTIF(B$2:$B5415,B5415)=1,1,"")))</f>
        <v/>
      </c>
      <c r="F5415" s="1" t="str">
        <f>IF(I5415="","",IF(J5415="IN","",IF(COUNTIF($B$2:B5415,B5415)=1,1,"")))</f>
        <v/>
      </c>
      <c r="G5415" s="1" t="str">
        <f>IF(I5415="","",COUNTIF($K$1:K5415,K5415))</f>
        <v/>
      </c>
      <c r="H5415" s="1" t="str">
        <f>IF(I5415="","",COUNTIF($G$2:G5415,1))</f>
        <v/>
      </c>
    </row>
    <row r="5416" spans="1:8" x14ac:dyDescent="0.2">
      <c r="A5416" s="1" t="str">
        <f t="shared" si="170"/>
        <v/>
      </c>
      <c r="B5416" s="1" t="str">
        <f t="shared" si="171"/>
        <v/>
      </c>
      <c r="C5416" s="1" t="str">
        <f>IF(I5416="","",IF(J5416="OUT","",IF(COUNTIF($A$2:A5416,A5416)=1,1,"")))</f>
        <v/>
      </c>
      <c r="D5416" s="1" t="str">
        <f>IF(I5416="","",IF(J5416="IN","",IF(COUNTIF($A$2:A5416,A5416)=1,1,"")))</f>
        <v/>
      </c>
      <c r="E5416" s="1" t="str">
        <f>IF(I5416="","",IF(J5416="OUT","",IF(COUNTIF(B$2:$B5416,B5416)=1,1,"")))</f>
        <v/>
      </c>
      <c r="F5416" s="1" t="str">
        <f>IF(I5416="","",IF(J5416="IN","",IF(COUNTIF($B$2:B5416,B5416)=1,1,"")))</f>
        <v/>
      </c>
      <c r="G5416" s="1" t="str">
        <f>IF(I5416="","",COUNTIF($K$1:K5416,K5416))</f>
        <v/>
      </c>
      <c r="H5416" s="1" t="str">
        <f>IF(I5416="","",COUNTIF($G$2:G5416,1))</f>
        <v/>
      </c>
    </row>
    <row r="5417" spans="1:8" x14ac:dyDescent="0.2">
      <c r="A5417" s="1" t="str">
        <f t="shared" si="170"/>
        <v/>
      </c>
      <c r="B5417" s="1" t="str">
        <f t="shared" si="171"/>
        <v/>
      </c>
      <c r="C5417" s="1" t="str">
        <f>IF(I5417="","",IF(J5417="OUT","",IF(COUNTIF($A$2:A5417,A5417)=1,1,"")))</f>
        <v/>
      </c>
      <c r="D5417" s="1" t="str">
        <f>IF(I5417="","",IF(J5417="IN","",IF(COUNTIF($A$2:A5417,A5417)=1,1,"")))</f>
        <v/>
      </c>
      <c r="E5417" s="1" t="str">
        <f>IF(I5417="","",IF(J5417="OUT","",IF(COUNTIF(B$2:$B5417,B5417)=1,1,"")))</f>
        <v/>
      </c>
      <c r="F5417" s="1" t="str">
        <f>IF(I5417="","",IF(J5417="IN","",IF(COUNTIF($B$2:B5417,B5417)=1,1,"")))</f>
        <v/>
      </c>
      <c r="G5417" s="1" t="str">
        <f>IF(I5417="","",COUNTIF($K$1:K5417,K5417))</f>
        <v/>
      </c>
      <c r="H5417" s="1" t="str">
        <f>IF(I5417="","",COUNTIF($G$2:G5417,1))</f>
        <v/>
      </c>
    </row>
    <row r="5418" spans="1:8" x14ac:dyDescent="0.2">
      <c r="A5418" s="1" t="str">
        <f t="shared" si="170"/>
        <v/>
      </c>
      <c r="B5418" s="1" t="str">
        <f t="shared" si="171"/>
        <v/>
      </c>
      <c r="C5418" s="1" t="str">
        <f>IF(I5418="","",IF(J5418="OUT","",IF(COUNTIF($A$2:A5418,A5418)=1,1,"")))</f>
        <v/>
      </c>
      <c r="D5418" s="1" t="str">
        <f>IF(I5418="","",IF(J5418="IN","",IF(COUNTIF($A$2:A5418,A5418)=1,1,"")))</f>
        <v/>
      </c>
      <c r="E5418" s="1" t="str">
        <f>IF(I5418="","",IF(J5418="OUT","",IF(COUNTIF(B$2:$B5418,B5418)=1,1,"")))</f>
        <v/>
      </c>
      <c r="F5418" s="1" t="str">
        <f>IF(I5418="","",IF(J5418="IN","",IF(COUNTIF($B$2:B5418,B5418)=1,1,"")))</f>
        <v/>
      </c>
      <c r="G5418" s="1" t="str">
        <f>IF(I5418="","",COUNTIF($K$1:K5418,K5418))</f>
        <v/>
      </c>
      <c r="H5418" s="1" t="str">
        <f>IF(I5418="","",COUNTIF($G$2:G5418,1))</f>
        <v/>
      </c>
    </row>
    <row r="5419" spans="1:8" x14ac:dyDescent="0.2">
      <c r="A5419" s="1" t="str">
        <f t="shared" si="170"/>
        <v/>
      </c>
      <c r="B5419" s="1" t="str">
        <f t="shared" si="171"/>
        <v/>
      </c>
      <c r="C5419" s="1" t="str">
        <f>IF(I5419="","",IF(J5419="OUT","",IF(COUNTIF($A$2:A5419,A5419)=1,1,"")))</f>
        <v/>
      </c>
      <c r="D5419" s="1" t="str">
        <f>IF(I5419="","",IF(J5419="IN","",IF(COUNTIF($A$2:A5419,A5419)=1,1,"")))</f>
        <v/>
      </c>
      <c r="E5419" s="1" t="str">
        <f>IF(I5419="","",IF(J5419="OUT","",IF(COUNTIF(B$2:$B5419,B5419)=1,1,"")))</f>
        <v/>
      </c>
      <c r="F5419" s="1" t="str">
        <f>IF(I5419="","",IF(J5419="IN","",IF(COUNTIF($B$2:B5419,B5419)=1,1,"")))</f>
        <v/>
      </c>
      <c r="G5419" s="1" t="str">
        <f>IF(I5419="","",COUNTIF($K$1:K5419,K5419))</f>
        <v/>
      </c>
      <c r="H5419" s="1" t="str">
        <f>IF(I5419="","",COUNTIF($G$2:G5419,1))</f>
        <v/>
      </c>
    </row>
    <row r="5420" spans="1:8" x14ac:dyDescent="0.2">
      <c r="A5420" s="1" t="str">
        <f t="shared" si="170"/>
        <v/>
      </c>
      <c r="B5420" s="1" t="str">
        <f t="shared" si="171"/>
        <v/>
      </c>
      <c r="C5420" s="1" t="str">
        <f>IF(I5420="","",IF(J5420="OUT","",IF(COUNTIF($A$2:A5420,A5420)=1,1,"")))</f>
        <v/>
      </c>
      <c r="D5420" s="1" t="str">
        <f>IF(I5420="","",IF(J5420="IN","",IF(COUNTIF($A$2:A5420,A5420)=1,1,"")))</f>
        <v/>
      </c>
      <c r="E5420" s="1" t="str">
        <f>IF(I5420="","",IF(J5420="OUT","",IF(COUNTIF(B$2:$B5420,B5420)=1,1,"")))</f>
        <v/>
      </c>
      <c r="F5420" s="1" t="str">
        <f>IF(I5420="","",IF(J5420="IN","",IF(COUNTIF($B$2:B5420,B5420)=1,1,"")))</f>
        <v/>
      </c>
      <c r="G5420" s="1" t="str">
        <f>IF(I5420="","",COUNTIF($K$1:K5420,K5420))</f>
        <v/>
      </c>
      <c r="H5420" s="1" t="str">
        <f>IF(I5420="","",COUNTIF($G$2:G5420,1))</f>
        <v/>
      </c>
    </row>
    <row r="5421" spans="1:8" x14ac:dyDescent="0.2">
      <c r="A5421" s="1" t="str">
        <f t="shared" si="170"/>
        <v/>
      </c>
      <c r="B5421" s="1" t="str">
        <f t="shared" si="171"/>
        <v/>
      </c>
      <c r="C5421" s="1" t="str">
        <f>IF(I5421="","",IF(J5421="OUT","",IF(COUNTIF($A$2:A5421,A5421)=1,1,"")))</f>
        <v/>
      </c>
      <c r="D5421" s="1" t="str">
        <f>IF(I5421="","",IF(J5421="IN","",IF(COUNTIF($A$2:A5421,A5421)=1,1,"")))</f>
        <v/>
      </c>
      <c r="E5421" s="1" t="str">
        <f>IF(I5421="","",IF(J5421="OUT","",IF(COUNTIF(B$2:$B5421,B5421)=1,1,"")))</f>
        <v/>
      </c>
      <c r="F5421" s="1" t="str">
        <f>IF(I5421="","",IF(J5421="IN","",IF(COUNTIF($B$2:B5421,B5421)=1,1,"")))</f>
        <v/>
      </c>
      <c r="G5421" s="1" t="str">
        <f>IF(I5421="","",COUNTIF($K$1:K5421,K5421))</f>
        <v/>
      </c>
      <c r="H5421" s="1" t="str">
        <f>IF(I5421="","",COUNTIF($G$2:G5421,1))</f>
        <v/>
      </c>
    </row>
    <row r="5422" spans="1:8" x14ac:dyDescent="0.2">
      <c r="A5422" s="1" t="str">
        <f t="shared" si="170"/>
        <v/>
      </c>
      <c r="B5422" s="1" t="str">
        <f t="shared" si="171"/>
        <v/>
      </c>
      <c r="C5422" s="1" t="str">
        <f>IF(I5422="","",IF(J5422="OUT","",IF(COUNTIF($A$2:A5422,A5422)=1,1,"")))</f>
        <v/>
      </c>
      <c r="D5422" s="1" t="str">
        <f>IF(I5422="","",IF(J5422="IN","",IF(COUNTIF($A$2:A5422,A5422)=1,1,"")))</f>
        <v/>
      </c>
      <c r="E5422" s="1" t="str">
        <f>IF(I5422="","",IF(J5422="OUT","",IF(COUNTIF(B$2:$B5422,B5422)=1,1,"")))</f>
        <v/>
      </c>
      <c r="F5422" s="1" t="str">
        <f>IF(I5422="","",IF(J5422="IN","",IF(COUNTIF($B$2:B5422,B5422)=1,1,"")))</f>
        <v/>
      </c>
      <c r="G5422" s="1" t="str">
        <f>IF(I5422="","",COUNTIF($K$1:K5422,K5422))</f>
        <v/>
      </c>
      <c r="H5422" s="1" t="str">
        <f>IF(I5422="","",COUNTIF($G$2:G5422,1))</f>
        <v/>
      </c>
    </row>
    <row r="5423" spans="1:8" x14ac:dyDescent="0.2">
      <c r="A5423" s="1" t="str">
        <f t="shared" si="170"/>
        <v/>
      </c>
      <c r="B5423" s="1" t="str">
        <f t="shared" si="171"/>
        <v/>
      </c>
      <c r="C5423" s="1" t="str">
        <f>IF(I5423="","",IF(J5423="OUT","",IF(COUNTIF($A$2:A5423,A5423)=1,1,"")))</f>
        <v/>
      </c>
      <c r="D5423" s="1" t="str">
        <f>IF(I5423="","",IF(J5423="IN","",IF(COUNTIF($A$2:A5423,A5423)=1,1,"")))</f>
        <v/>
      </c>
      <c r="E5423" s="1" t="str">
        <f>IF(I5423="","",IF(J5423="OUT","",IF(COUNTIF(B$2:$B5423,B5423)=1,1,"")))</f>
        <v/>
      </c>
      <c r="F5423" s="1" t="str">
        <f>IF(I5423="","",IF(J5423="IN","",IF(COUNTIF($B$2:B5423,B5423)=1,1,"")))</f>
        <v/>
      </c>
      <c r="G5423" s="1" t="str">
        <f>IF(I5423="","",COUNTIF($K$1:K5423,K5423))</f>
        <v/>
      </c>
      <c r="H5423" s="1" t="str">
        <f>IF(I5423="","",COUNTIF($G$2:G5423,1))</f>
        <v/>
      </c>
    </row>
    <row r="5424" spans="1:8" x14ac:dyDescent="0.2">
      <c r="A5424" s="1" t="str">
        <f t="shared" si="170"/>
        <v/>
      </c>
      <c r="B5424" s="1" t="str">
        <f t="shared" si="171"/>
        <v/>
      </c>
      <c r="C5424" s="1" t="str">
        <f>IF(I5424="","",IF(J5424="OUT","",IF(COUNTIF($A$2:A5424,A5424)=1,1,"")))</f>
        <v/>
      </c>
      <c r="D5424" s="1" t="str">
        <f>IF(I5424="","",IF(J5424="IN","",IF(COUNTIF($A$2:A5424,A5424)=1,1,"")))</f>
        <v/>
      </c>
      <c r="E5424" s="1" t="str">
        <f>IF(I5424="","",IF(J5424="OUT","",IF(COUNTIF(B$2:$B5424,B5424)=1,1,"")))</f>
        <v/>
      </c>
      <c r="F5424" s="1" t="str">
        <f>IF(I5424="","",IF(J5424="IN","",IF(COUNTIF($B$2:B5424,B5424)=1,1,"")))</f>
        <v/>
      </c>
      <c r="G5424" s="1" t="str">
        <f>IF(I5424="","",COUNTIF($K$1:K5424,K5424))</f>
        <v/>
      </c>
      <c r="H5424" s="1" t="str">
        <f>IF(I5424="","",COUNTIF($G$2:G5424,1))</f>
        <v/>
      </c>
    </row>
    <row r="5425" spans="1:8" x14ac:dyDescent="0.2">
      <c r="A5425" s="1" t="str">
        <f t="shared" si="170"/>
        <v/>
      </c>
      <c r="B5425" s="1" t="str">
        <f t="shared" si="171"/>
        <v/>
      </c>
      <c r="C5425" s="1" t="str">
        <f>IF(I5425="","",IF(J5425="OUT","",IF(COUNTIF($A$2:A5425,A5425)=1,1,"")))</f>
        <v/>
      </c>
      <c r="D5425" s="1" t="str">
        <f>IF(I5425="","",IF(J5425="IN","",IF(COUNTIF($A$2:A5425,A5425)=1,1,"")))</f>
        <v/>
      </c>
      <c r="E5425" s="1" t="str">
        <f>IF(I5425="","",IF(J5425="OUT","",IF(COUNTIF(B$2:$B5425,B5425)=1,1,"")))</f>
        <v/>
      </c>
      <c r="F5425" s="1" t="str">
        <f>IF(I5425="","",IF(J5425="IN","",IF(COUNTIF($B$2:B5425,B5425)=1,1,"")))</f>
        <v/>
      </c>
      <c r="G5425" s="1" t="str">
        <f>IF(I5425="","",COUNTIF($K$1:K5425,K5425))</f>
        <v/>
      </c>
      <c r="H5425" s="1" t="str">
        <f>IF(I5425="","",COUNTIF($G$2:G5425,1))</f>
        <v/>
      </c>
    </row>
    <row r="5426" spans="1:8" x14ac:dyDescent="0.2">
      <c r="A5426" s="1" t="str">
        <f t="shared" si="170"/>
        <v/>
      </c>
      <c r="B5426" s="1" t="str">
        <f t="shared" si="171"/>
        <v/>
      </c>
      <c r="C5426" s="1" t="str">
        <f>IF(I5426="","",IF(J5426="OUT","",IF(COUNTIF($A$2:A5426,A5426)=1,1,"")))</f>
        <v/>
      </c>
      <c r="D5426" s="1" t="str">
        <f>IF(I5426="","",IF(J5426="IN","",IF(COUNTIF($A$2:A5426,A5426)=1,1,"")))</f>
        <v/>
      </c>
      <c r="E5426" s="1" t="str">
        <f>IF(I5426="","",IF(J5426="OUT","",IF(COUNTIF(B$2:$B5426,B5426)=1,1,"")))</f>
        <v/>
      </c>
      <c r="F5426" s="1" t="str">
        <f>IF(I5426="","",IF(J5426="IN","",IF(COUNTIF($B$2:B5426,B5426)=1,1,"")))</f>
        <v/>
      </c>
      <c r="G5426" s="1" t="str">
        <f>IF(I5426="","",COUNTIF($K$1:K5426,K5426))</f>
        <v/>
      </c>
      <c r="H5426" s="1" t="str">
        <f>IF(I5426="","",COUNTIF($G$2:G5426,1))</f>
        <v/>
      </c>
    </row>
    <row r="5427" spans="1:8" x14ac:dyDescent="0.2">
      <c r="A5427" s="1" t="str">
        <f t="shared" si="170"/>
        <v/>
      </c>
      <c r="B5427" s="1" t="str">
        <f t="shared" si="171"/>
        <v/>
      </c>
      <c r="C5427" s="1" t="str">
        <f>IF(I5427="","",IF(J5427="OUT","",IF(COUNTIF($A$2:A5427,A5427)=1,1,"")))</f>
        <v/>
      </c>
      <c r="D5427" s="1" t="str">
        <f>IF(I5427="","",IF(J5427="IN","",IF(COUNTIF($A$2:A5427,A5427)=1,1,"")))</f>
        <v/>
      </c>
      <c r="E5427" s="1" t="str">
        <f>IF(I5427="","",IF(J5427="OUT","",IF(COUNTIF(B$2:$B5427,B5427)=1,1,"")))</f>
        <v/>
      </c>
      <c r="F5427" s="1" t="str">
        <f>IF(I5427="","",IF(J5427="IN","",IF(COUNTIF($B$2:B5427,B5427)=1,1,"")))</f>
        <v/>
      </c>
      <c r="G5427" s="1" t="str">
        <f>IF(I5427="","",COUNTIF($K$1:K5427,K5427))</f>
        <v/>
      </c>
      <c r="H5427" s="1" t="str">
        <f>IF(I5427="","",COUNTIF($G$2:G5427,1))</f>
        <v/>
      </c>
    </row>
    <row r="5428" spans="1:8" x14ac:dyDescent="0.2">
      <c r="A5428" s="1" t="str">
        <f t="shared" si="170"/>
        <v/>
      </c>
      <c r="B5428" s="1" t="str">
        <f t="shared" si="171"/>
        <v/>
      </c>
      <c r="C5428" s="1" t="str">
        <f>IF(I5428="","",IF(J5428="OUT","",IF(COUNTIF($A$2:A5428,A5428)=1,1,"")))</f>
        <v/>
      </c>
      <c r="D5428" s="1" t="str">
        <f>IF(I5428="","",IF(J5428="IN","",IF(COUNTIF($A$2:A5428,A5428)=1,1,"")))</f>
        <v/>
      </c>
      <c r="E5428" s="1" t="str">
        <f>IF(I5428="","",IF(J5428="OUT","",IF(COUNTIF(B$2:$B5428,B5428)=1,1,"")))</f>
        <v/>
      </c>
      <c r="F5428" s="1" t="str">
        <f>IF(I5428="","",IF(J5428="IN","",IF(COUNTIF($B$2:B5428,B5428)=1,1,"")))</f>
        <v/>
      </c>
      <c r="G5428" s="1" t="str">
        <f>IF(I5428="","",COUNTIF($K$1:K5428,K5428))</f>
        <v/>
      </c>
      <c r="H5428" s="1" t="str">
        <f>IF(I5428="","",COUNTIF($G$2:G5428,1))</f>
        <v/>
      </c>
    </row>
    <row r="5429" spans="1:8" x14ac:dyDescent="0.2">
      <c r="A5429" s="1" t="str">
        <f t="shared" si="170"/>
        <v/>
      </c>
      <c r="B5429" s="1" t="str">
        <f t="shared" si="171"/>
        <v/>
      </c>
      <c r="C5429" s="1" t="str">
        <f>IF(I5429="","",IF(J5429="OUT","",IF(COUNTIF($A$2:A5429,A5429)=1,1,"")))</f>
        <v/>
      </c>
      <c r="D5429" s="1" t="str">
        <f>IF(I5429="","",IF(J5429="IN","",IF(COUNTIF($A$2:A5429,A5429)=1,1,"")))</f>
        <v/>
      </c>
      <c r="E5429" s="1" t="str">
        <f>IF(I5429="","",IF(J5429="OUT","",IF(COUNTIF(B$2:$B5429,B5429)=1,1,"")))</f>
        <v/>
      </c>
      <c r="F5429" s="1" t="str">
        <f>IF(I5429="","",IF(J5429="IN","",IF(COUNTIF($B$2:B5429,B5429)=1,1,"")))</f>
        <v/>
      </c>
      <c r="G5429" s="1" t="str">
        <f>IF(I5429="","",COUNTIF($K$1:K5429,K5429))</f>
        <v/>
      </c>
      <c r="H5429" s="1" t="str">
        <f>IF(I5429="","",COUNTIF($G$2:G5429,1))</f>
        <v/>
      </c>
    </row>
    <row r="5430" spans="1:8" x14ac:dyDescent="0.2">
      <c r="A5430" s="1" t="str">
        <f t="shared" si="170"/>
        <v/>
      </c>
      <c r="B5430" s="1" t="str">
        <f t="shared" si="171"/>
        <v/>
      </c>
      <c r="C5430" s="1" t="str">
        <f>IF(I5430="","",IF(J5430="OUT","",IF(COUNTIF($A$2:A5430,A5430)=1,1,"")))</f>
        <v/>
      </c>
      <c r="D5430" s="1" t="str">
        <f>IF(I5430="","",IF(J5430="IN","",IF(COUNTIF($A$2:A5430,A5430)=1,1,"")))</f>
        <v/>
      </c>
      <c r="E5430" s="1" t="str">
        <f>IF(I5430="","",IF(J5430="OUT","",IF(COUNTIF(B$2:$B5430,B5430)=1,1,"")))</f>
        <v/>
      </c>
      <c r="F5430" s="1" t="str">
        <f>IF(I5430="","",IF(J5430="IN","",IF(COUNTIF($B$2:B5430,B5430)=1,1,"")))</f>
        <v/>
      </c>
      <c r="G5430" s="1" t="str">
        <f>IF(I5430="","",COUNTIF($K$1:K5430,K5430))</f>
        <v/>
      </c>
      <c r="H5430" s="1" t="str">
        <f>IF(I5430="","",COUNTIF($G$2:G5430,1))</f>
        <v/>
      </c>
    </row>
    <row r="5431" spans="1:8" x14ac:dyDescent="0.2">
      <c r="A5431" s="1" t="str">
        <f t="shared" si="170"/>
        <v/>
      </c>
      <c r="B5431" s="1" t="str">
        <f t="shared" si="171"/>
        <v/>
      </c>
      <c r="C5431" s="1" t="str">
        <f>IF(I5431="","",IF(J5431="OUT","",IF(COUNTIF($A$2:A5431,A5431)=1,1,"")))</f>
        <v/>
      </c>
      <c r="D5431" s="1" t="str">
        <f>IF(I5431="","",IF(J5431="IN","",IF(COUNTIF($A$2:A5431,A5431)=1,1,"")))</f>
        <v/>
      </c>
      <c r="E5431" s="1" t="str">
        <f>IF(I5431="","",IF(J5431="OUT","",IF(COUNTIF(B$2:$B5431,B5431)=1,1,"")))</f>
        <v/>
      </c>
      <c r="F5431" s="1" t="str">
        <f>IF(I5431="","",IF(J5431="IN","",IF(COUNTIF($B$2:B5431,B5431)=1,1,"")))</f>
        <v/>
      </c>
      <c r="G5431" s="1" t="str">
        <f>IF(I5431="","",COUNTIF($K$1:K5431,K5431))</f>
        <v/>
      </c>
      <c r="H5431" s="1" t="str">
        <f>IF(I5431="","",COUNTIF($G$2:G5431,1))</f>
        <v/>
      </c>
    </row>
    <row r="5432" spans="1:8" x14ac:dyDescent="0.2">
      <c r="A5432" s="1" t="str">
        <f t="shared" si="170"/>
        <v/>
      </c>
      <c r="B5432" s="1" t="str">
        <f t="shared" si="171"/>
        <v/>
      </c>
      <c r="C5432" s="1" t="str">
        <f>IF(I5432="","",IF(J5432="OUT","",IF(COUNTIF($A$2:A5432,A5432)=1,1,"")))</f>
        <v/>
      </c>
      <c r="D5432" s="1" t="str">
        <f>IF(I5432="","",IF(J5432="IN","",IF(COUNTIF($A$2:A5432,A5432)=1,1,"")))</f>
        <v/>
      </c>
      <c r="E5432" s="1" t="str">
        <f>IF(I5432="","",IF(J5432="OUT","",IF(COUNTIF(B$2:$B5432,B5432)=1,1,"")))</f>
        <v/>
      </c>
      <c r="F5432" s="1" t="str">
        <f>IF(I5432="","",IF(J5432="IN","",IF(COUNTIF($B$2:B5432,B5432)=1,1,"")))</f>
        <v/>
      </c>
      <c r="G5432" s="1" t="str">
        <f>IF(I5432="","",COUNTIF($K$1:K5432,K5432))</f>
        <v/>
      </c>
      <c r="H5432" s="1" t="str">
        <f>IF(I5432="","",COUNTIF($G$2:G5432,1))</f>
        <v/>
      </c>
    </row>
    <row r="5433" spans="1:8" x14ac:dyDescent="0.2">
      <c r="A5433" s="1" t="str">
        <f t="shared" si="170"/>
        <v/>
      </c>
      <c r="B5433" s="1" t="str">
        <f t="shared" si="171"/>
        <v/>
      </c>
      <c r="C5433" s="1" t="str">
        <f>IF(I5433="","",IF(J5433="OUT","",IF(COUNTIF($A$2:A5433,A5433)=1,1,"")))</f>
        <v/>
      </c>
      <c r="D5433" s="1" t="str">
        <f>IF(I5433="","",IF(J5433="IN","",IF(COUNTIF($A$2:A5433,A5433)=1,1,"")))</f>
        <v/>
      </c>
      <c r="E5433" s="1" t="str">
        <f>IF(I5433="","",IF(J5433="OUT","",IF(COUNTIF(B$2:$B5433,B5433)=1,1,"")))</f>
        <v/>
      </c>
      <c r="F5433" s="1" t="str">
        <f>IF(I5433="","",IF(J5433="IN","",IF(COUNTIF($B$2:B5433,B5433)=1,1,"")))</f>
        <v/>
      </c>
      <c r="G5433" s="1" t="str">
        <f>IF(I5433="","",COUNTIF($K$1:K5433,K5433))</f>
        <v/>
      </c>
      <c r="H5433" s="1" t="str">
        <f>IF(I5433="","",COUNTIF($G$2:G5433,1))</f>
        <v/>
      </c>
    </row>
    <row r="5434" spans="1:8" x14ac:dyDescent="0.2">
      <c r="A5434" s="1" t="str">
        <f t="shared" si="170"/>
        <v/>
      </c>
      <c r="B5434" s="1" t="str">
        <f t="shared" si="171"/>
        <v/>
      </c>
      <c r="C5434" s="1" t="str">
        <f>IF(I5434="","",IF(J5434="OUT","",IF(COUNTIF($A$2:A5434,A5434)=1,1,"")))</f>
        <v/>
      </c>
      <c r="D5434" s="1" t="str">
        <f>IF(I5434="","",IF(J5434="IN","",IF(COUNTIF($A$2:A5434,A5434)=1,1,"")))</f>
        <v/>
      </c>
      <c r="E5434" s="1" t="str">
        <f>IF(I5434="","",IF(J5434="OUT","",IF(COUNTIF(B$2:$B5434,B5434)=1,1,"")))</f>
        <v/>
      </c>
      <c r="F5434" s="1" t="str">
        <f>IF(I5434="","",IF(J5434="IN","",IF(COUNTIF($B$2:B5434,B5434)=1,1,"")))</f>
        <v/>
      </c>
      <c r="G5434" s="1" t="str">
        <f>IF(I5434="","",COUNTIF($K$1:K5434,K5434))</f>
        <v/>
      </c>
      <c r="H5434" s="1" t="str">
        <f>IF(I5434="","",COUNTIF($G$2:G5434,1))</f>
        <v/>
      </c>
    </row>
    <row r="5435" spans="1:8" x14ac:dyDescent="0.2">
      <c r="A5435" s="1" t="str">
        <f t="shared" si="170"/>
        <v/>
      </c>
      <c r="B5435" s="1" t="str">
        <f t="shared" si="171"/>
        <v/>
      </c>
      <c r="C5435" s="1" t="str">
        <f>IF(I5435="","",IF(J5435="OUT","",IF(COUNTIF($A$2:A5435,A5435)=1,1,"")))</f>
        <v/>
      </c>
      <c r="D5435" s="1" t="str">
        <f>IF(I5435="","",IF(J5435="IN","",IF(COUNTIF($A$2:A5435,A5435)=1,1,"")))</f>
        <v/>
      </c>
      <c r="E5435" s="1" t="str">
        <f>IF(I5435="","",IF(J5435="OUT","",IF(COUNTIF(B$2:$B5435,B5435)=1,1,"")))</f>
        <v/>
      </c>
      <c r="F5435" s="1" t="str">
        <f>IF(I5435="","",IF(J5435="IN","",IF(COUNTIF($B$2:B5435,B5435)=1,1,"")))</f>
        <v/>
      </c>
      <c r="G5435" s="1" t="str">
        <f>IF(I5435="","",COUNTIF($K$1:K5435,K5435))</f>
        <v/>
      </c>
      <c r="H5435" s="1" t="str">
        <f>IF(I5435="","",COUNTIF($G$2:G5435,1))</f>
        <v/>
      </c>
    </row>
    <row r="5436" spans="1:8" x14ac:dyDescent="0.2">
      <c r="A5436" s="1" t="str">
        <f t="shared" si="170"/>
        <v/>
      </c>
      <c r="B5436" s="1" t="str">
        <f t="shared" si="171"/>
        <v/>
      </c>
      <c r="C5436" s="1" t="str">
        <f>IF(I5436="","",IF(J5436="OUT","",IF(COUNTIF($A$2:A5436,A5436)=1,1,"")))</f>
        <v/>
      </c>
      <c r="D5436" s="1" t="str">
        <f>IF(I5436="","",IF(J5436="IN","",IF(COUNTIF($A$2:A5436,A5436)=1,1,"")))</f>
        <v/>
      </c>
      <c r="E5436" s="1" t="str">
        <f>IF(I5436="","",IF(J5436="OUT","",IF(COUNTIF(B$2:$B5436,B5436)=1,1,"")))</f>
        <v/>
      </c>
      <c r="F5436" s="1" t="str">
        <f>IF(I5436="","",IF(J5436="IN","",IF(COUNTIF($B$2:B5436,B5436)=1,1,"")))</f>
        <v/>
      </c>
      <c r="G5436" s="1" t="str">
        <f>IF(I5436="","",COUNTIF($K$1:K5436,K5436))</f>
        <v/>
      </c>
      <c r="H5436" s="1" t="str">
        <f>IF(I5436="","",COUNTIF($G$2:G5436,1))</f>
        <v/>
      </c>
    </row>
    <row r="5437" spans="1:8" x14ac:dyDescent="0.2">
      <c r="A5437" s="1" t="str">
        <f t="shared" si="170"/>
        <v/>
      </c>
      <c r="B5437" s="1" t="str">
        <f t="shared" si="171"/>
        <v/>
      </c>
      <c r="C5437" s="1" t="str">
        <f>IF(I5437="","",IF(J5437="OUT","",IF(COUNTIF($A$2:A5437,A5437)=1,1,"")))</f>
        <v/>
      </c>
      <c r="D5437" s="1" t="str">
        <f>IF(I5437="","",IF(J5437="IN","",IF(COUNTIF($A$2:A5437,A5437)=1,1,"")))</f>
        <v/>
      </c>
      <c r="E5437" s="1" t="str">
        <f>IF(I5437="","",IF(J5437="OUT","",IF(COUNTIF(B$2:$B5437,B5437)=1,1,"")))</f>
        <v/>
      </c>
      <c r="F5437" s="1" t="str">
        <f>IF(I5437="","",IF(J5437="IN","",IF(COUNTIF($B$2:B5437,B5437)=1,1,"")))</f>
        <v/>
      </c>
      <c r="G5437" s="1" t="str">
        <f>IF(I5437="","",COUNTIF($K$1:K5437,K5437))</f>
        <v/>
      </c>
      <c r="H5437" s="1" t="str">
        <f>IF(I5437="","",COUNTIF($G$2:G5437,1))</f>
        <v/>
      </c>
    </row>
    <row r="5438" spans="1:8" x14ac:dyDescent="0.2">
      <c r="A5438" s="1" t="str">
        <f t="shared" si="170"/>
        <v/>
      </c>
      <c r="B5438" s="1" t="str">
        <f t="shared" si="171"/>
        <v/>
      </c>
      <c r="C5438" s="1" t="str">
        <f>IF(I5438="","",IF(J5438="OUT","",IF(COUNTIF($A$2:A5438,A5438)=1,1,"")))</f>
        <v/>
      </c>
      <c r="D5438" s="1" t="str">
        <f>IF(I5438="","",IF(J5438="IN","",IF(COUNTIF($A$2:A5438,A5438)=1,1,"")))</f>
        <v/>
      </c>
      <c r="E5438" s="1" t="str">
        <f>IF(I5438="","",IF(J5438="OUT","",IF(COUNTIF(B$2:$B5438,B5438)=1,1,"")))</f>
        <v/>
      </c>
      <c r="F5438" s="1" t="str">
        <f>IF(I5438="","",IF(J5438="IN","",IF(COUNTIF($B$2:B5438,B5438)=1,1,"")))</f>
        <v/>
      </c>
      <c r="G5438" s="1" t="str">
        <f>IF(I5438="","",COUNTIF($K$1:K5438,K5438))</f>
        <v/>
      </c>
      <c r="H5438" s="1" t="str">
        <f>IF(I5438="","",COUNTIF($G$2:G5438,1))</f>
        <v/>
      </c>
    </row>
    <row r="5439" spans="1:8" x14ac:dyDescent="0.2">
      <c r="A5439" s="1" t="str">
        <f t="shared" si="170"/>
        <v/>
      </c>
      <c r="B5439" s="1" t="str">
        <f t="shared" si="171"/>
        <v/>
      </c>
      <c r="C5439" s="1" t="str">
        <f>IF(I5439="","",IF(J5439="OUT","",IF(COUNTIF($A$2:A5439,A5439)=1,1,"")))</f>
        <v/>
      </c>
      <c r="D5439" s="1" t="str">
        <f>IF(I5439="","",IF(J5439="IN","",IF(COUNTIF($A$2:A5439,A5439)=1,1,"")))</f>
        <v/>
      </c>
      <c r="E5439" s="1" t="str">
        <f>IF(I5439="","",IF(J5439="OUT","",IF(COUNTIF(B$2:$B5439,B5439)=1,1,"")))</f>
        <v/>
      </c>
      <c r="F5439" s="1" t="str">
        <f>IF(I5439="","",IF(J5439="IN","",IF(COUNTIF($B$2:B5439,B5439)=1,1,"")))</f>
        <v/>
      </c>
      <c r="G5439" s="1" t="str">
        <f>IF(I5439="","",COUNTIF($K$1:K5439,K5439))</f>
        <v/>
      </c>
      <c r="H5439" s="1" t="str">
        <f>IF(I5439="","",COUNTIF($G$2:G5439,1))</f>
        <v/>
      </c>
    </row>
    <row r="5440" spans="1:8" x14ac:dyDescent="0.2">
      <c r="A5440" s="1" t="str">
        <f t="shared" si="170"/>
        <v/>
      </c>
      <c r="B5440" s="1" t="str">
        <f t="shared" si="171"/>
        <v/>
      </c>
      <c r="C5440" s="1" t="str">
        <f>IF(I5440="","",IF(J5440="OUT","",IF(COUNTIF($A$2:A5440,A5440)=1,1,"")))</f>
        <v/>
      </c>
      <c r="D5440" s="1" t="str">
        <f>IF(I5440="","",IF(J5440="IN","",IF(COUNTIF($A$2:A5440,A5440)=1,1,"")))</f>
        <v/>
      </c>
      <c r="E5440" s="1" t="str">
        <f>IF(I5440="","",IF(J5440="OUT","",IF(COUNTIF(B$2:$B5440,B5440)=1,1,"")))</f>
        <v/>
      </c>
      <c r="F5440" s="1" t="str">
        <f>IF(I5440="","",IF(J5440="IN","",IF(COUNTIF($B$2:B5440,B5440)=1,1,"")))</f>
        <v/>
      </c>
      <c r="G5440" s="1" t="str">
        <f>IF(I5440="","",COUNTIF($K$1:K5440,K5440))</f>
        <v/>
      </c>
      <c r="H5440" s="1" t="str">
        <f>IF(I5440="","",COUNTIF($G$2:G5440,1))</f>
        <v/>
      </c>
    </row>
    <row r="5441" spans="1:8" x14ac:dyDescent="0.2">
      <c r="A5441" s="1" t="str">
        <f t="shared" si="170"/>
        <v/>
      </c>
      <c r="B5441" s="1" t="str">
        <f t="shared" si="171"/>
        <v/>
      </c>
      <c r="C5441" s="1" t="str">
        <f>IF(I5441="","",IF(J5441="OUT","",IF(COUNTIF($A$2:A5441,A5441)=1,1,"")))</f>
        <v/>
      </c>
      <c r="D5441" s="1" t="str">
        <f>IF(I5441="","",IF(J5441="IN","",IF(COUNTIF($A$2:A5441,A5441)=1,1,"")))</f>
        <v/>
      </c>
      <c r="E5441" s="1" t="str">
        <f>IF(I5441="","",IF(J5441="OUT","",IF(COUNTIF(B$2:$B5441,B5441)=1,1,"")))</f>
        <v/>
      </c>
      <c r="F5441" s="1" t="str">
        <f>IF(I5441="","",IF(J5441="IN","",IF(COUNTIF($B$2:B5441,B5441)=1,1,"")))</f>
        <v/>
      </c>
      <c r="G5441" s="1" t="str">
        <f>IF(I5441="","",COUNTIF($K$1:K5441,K5441))</f>
        <v/>
      </c>
      <c r="H5441" s="1" t="str">
        <f>IF(I5441="","",COUNTIF($G$2:G5441,1))</f>
        <v/>
      </c>
    </row>
    <row r="5442" spans="1:8" x14ac:dyDescent="0.2">
      <c r="A5442" s="1" t="str">
        <f t="shared" si="170"/>
        <v/>
      </c>
      <c r="B5442" s="1" t="str">
        <f t="shared" si="171"/>
        <v/>
      </c>
      <c r="C5442" s="1" t="str">
        <f>IF(I5442="","",IF(J5442="OUT","",IF(COUNTIF($A$2:A5442,A5442)=1,1,"")))</f>
        <v/>
      </c>
      <c r="D5442" s="1" t="str">
        <f>IF(I5442="","",IF(J5442="IN","",IF(COUNTIF($A$2:A5442,A5442)=1,1,"")))</f>
        <v/>
      </c>
      <c r="E5442" s="1" t="str">
        <f>IF(I5442="","",IF(J5442="OUT","",IF(COUNTIF(B$2:$B5442,B5442)=1,1,"")))</f>
        <v/>
      </c>
      <c r="F5442" s="1" t="str">
        <f>IF(I5442="","",IF(J5442="IN","",IF(COUNTIF($B$2:B5442,B5442)=1,1,"")))</f>
        <v/>
      </c>
      <c r="G5442" s="1" t="str">
        <f>IF(I5442="","",COUNTIF($K$1:K5442,K5442))</f>
        <v/>
      </c>
      <c r="H5442" s="1" t="str">
        <f>IF(I5442="","",COUNTIF($G$2:G5442,1))</f>
        <v/>
      </c>
    </row>
    <row r="5443" spans="1:8" x14ac:dyDescent="0.2">
      <c r="A5443" s="1" t="str">
        <f t="shared" si="170"/>
        <v/>
      </c>
      <c r="B5443" s="1" t="str">
        <f t="shared" si="171"/>
        <v/>
      </c>
      <c r="C5443" s="1" t="str">
        <f>IF(I5443="","",IF(J5443="OUT","",IF(COUNTIF($A$2:A5443,A5443)=1,1,"")))</f>
        <v/>
      </c>
      <c r="D5443" s="1" t="str">
        <f>IF(I5443="","",IF(J5443="IN","",IF(COUNTIF($A$2:A5443,A5443)=1,1,"")))</f>
        <v/>
      </c>
      <c r="E5443" s="1" t="str">
        <f>IF(I5443="","",IF(J5443="OUT","",IF(COUNTIF(B$2:$B5443,B5443)=1,1,"")))</f>
        <v/>
      </c>
      <c r="F5443" s="1" t="str">
        <f>IF(I5443="","",IF(J5443="IN","",IF(COUNTIF($B$2:B5443,B5443)=1,1,"")))</f>
        <v/>
      </c>
      <c r="G5443" s="1" t="str">
        <f>IF(I5443="","",COUNTIF($K$1:K5443,K5443))</f>
        <v/>
      </c>
      <c r="H5443" s="1" t="str">
        <f>IF(I5443="","",COUNTIF($G$2:G5443,1))</f>
        <v/>
      </c>
    </row>
    <row r="5444" spans="1:8" x14ac:dyDescent="0.2">
      <c r="A5444" s="1" t="str">
        <f t="shared" si="170"/>
        <v/>
      </c>
      <c r="B5444" s="1" t="str">
        <f t="shared" si="171"/>
        <v/>
      </c>
      <c r="C5444" s="1" t="str">
        <f>IF(I5444="","",IF(J5444="OUT","",IF(COUNTIF($A$2:A5444,A5444)=1,1,"")))</f>
        <v/>
      </c>
      <c r="D5444" s="1" t="str">
        <f>IF(I5444="","",IF(J5444="IN","",IF(COUNTIF($A$2:A5444,A5444)=1,1,"")))</f>
        <v/>
      </c>
      <c r="E5444" s="1" t="str">
        <f>IF(I5444="","",IF(J5444="OUT","",IF(COUNTIF(B$2:$B5444,B5444)=1,1,"")))</f>
        <v/>
      </c>
      <c r="F5444" s="1" t="str">
        <f>IF(I5444="","",IF(J5444="IN","",IF(COUNTIF($B$2:B5444,B5444)=1,1,"")))</f>
        <v/>
      </c>
      <c r="G5444" s="1" t="str">
        <f>IF(I5444="","",COUNTIF($K$1:K5444,K5444))</f>
        <v/>
      </c>
      <c r="H5444" s="1" t="str">
        <f>IF(I5444="","",COUNTIF($G$2:G5444,1))</f>
        <v/>
      </c>
    </row>
    <row r="5445" spans="1:8" x14ac:dyDescent="0.2">
      <c r="A5445" s="1" t="str">
        <f t="shared" si="170"/>
        <v/>
      </c>
      <c r="B5445" s="1" t="str">
        <f t="shared" si="171"/>
        <v/>
      </c>
      <c r="C5445" s="1" t="str">
        <f>IF(I5445="","",IF(J5445="OUT","",IF(COUNTIF($A$2:A5445,A5445)=1,1,"")))</f>
        <v/>
      </c>
      <c r="D5445" s="1" t="str">
        <f>IF(I5445="","",IF(J5445="IN","",IF(COUNTIF($A$2:A5445,A5445)=1,1,"")))</f>
        <v/>
      </c>
      <c r="E5445" s="1" t="str">
        <f>IF(I5445="","",IF(J5445="OUT","",IF(COUNTIF(B$2:$B5445,B5445)=1,1,"")))</f>
        <v/>
      </c>
      <c r="F5445" s="1" t="str">
        <f>IF(I5445="","",IF(J5445="IN","",IF(COUNTIF($B$2:B5445,B5445)=1,1,"")))</f>
        <v/>
      </c>
      <c r="G5445" s="1" t="str">
        <f>IF(I5445="","",COUNTIF($K$1:K5445,K5445))</f>
        <v/>
      </c>
      <c r="H5445" s="1" t="str">
        <f>IF(I5445="","",COUNTIF($G$2:G5445,1))</f>
        <v/>
      </c>
    </row>
    <row r="5446" spans="1:8" x14ac:dyDescent="0.2">
      <c r="A5446" s="1" t="str">
        <f t="shared" si="170"/>
        <v/>
      </c>
      <c r="B5446" s="1" t="str">
        <f t="shared" si="171"/>
        <v/>
      </c>
      <c r="C5446" s="1" t="str">
        <f>IF(I5446="","",IF(J5446="OUT","",IF(COUNTIF($A$2:A5446,A5446)=1,1,"")))</f>
        <v/>
      </c>
      <c r="D5446" s="1" t="str">
        <f>IF(I5446="","",IF(J5446="IN","",IF(COUNTIF($A$2:A5446,A5446)=1,1,"")))</f>
        <v/>
      </c>
      <c r="E5446" s="1" t="str">
        <f>IF(I5446="","",IF(J5446="OUT","",IF(COUNTIF(B$2:$B5446,B5446)=1,1,"")))</f>
        <v/>
      </c>
      <c r="F5446" s="1" t="str">
        <f>IF(I5446="","",IF(J5446="IN","",IF(COUNTIF($B$2:B5446,B5446)=1,1,"")))</f>
        <v/>
      </c>
      <c r="G5446" s="1" t="str">
        <f>IF(I5446="","",COUNTIF($K$1:K5446,K5446))</f>
        <v/>
      </c>
      <c r="H5446" s="1" t="str">
        <f>IF(I5446="","",COUNTIF($G$2:G5446,1))</f>
        <v/>
      </c>
    </row>
    <row r="5447" spans="1:8" x14ac:dyDescent="0.2">
      <c r="A5447" s="1" t="str">
        <f t="shared" si="170"/>
        <v/>
      </c>
      <c r="B5447" s="1" t="str">
        <f t="shared" si="171"/>
        <v/>
      </c>
      <c r="C5447" s="1" t="str">
        <f>IF(I5447="","",IF(J5447="OUT","",IF(COUNTIF($A$2:A5447,A5447)=1,1,"")))</f>
        <v/>
      </c>
      <c r="D5447" s="1" t="str">
        <f>IF(I5447="","",IF(J5447="IN","",IF(COUNTIF($A$2:A5447,A5447)=1,1,"")))</f>
        <v/>
      </c>
      <c r="E5447" s="1" t="str">
        <f>IF(I5447="","",IF(J5447="OUT","",IF(COUNTIF(B$2:$B5447,B5447)=1,1,"")))</f>
        <v/>
      </c>
      <c r="F5447" s="1" t="str">
        <f>IF(I5447="","",IF(J5447="IN","",IF(COUNTIF($B$2:B5447,B5447)=1,1,"")))</f>
        <v/>
      </c>
      <c r="G5447" s="1" t="str">
        <f>IF(I5447="","",COUNTIF($K$1:K5447,K5447))</f>
        <v/>
      </c>
      <c r="H5447" s="1" t="str">
        <f>IF(I5447="","",COUNTIF($G$2:G5447,1))</f>
        <v/>
      </c>
    </row>
    <row r="5448" spans="1:8" x14ac:dyDescent="0.2">
      <c r="A5448" s="1" t="str">
        <f t="shared" si="170"/>
        <v/>
      </c>
      <c r="B5448" s="1" t="str">
        <f t="shared" si="171"/>
        <v/>
      </c>
      <c r="C5448" s="1" t="str">
        <f>IF(I5448="","",IF(J5448="OUT","",IF(COUNTIF($A$2:A5448,A5448)=1,1,"")))</f>
        <v/>
      </c>
      <c r="D5448" s="1" t="str">
        <f>IF(I5448="","",IF(J5448="IN","",IF(COUNTIF($A$2:A5448,A5448)=1,1,"")))</f>
        <v/>
      </c>
      <c r="E5448" s="1" t="str">
        <f>IF(I5448="","",IF(J5448="OUT","",IF(COUNTIF(B$2:$B5448,B5448)=1,1,"")))</f>
        <v/>
      </c>
      <c r="F5448" s="1" t="str">
        <f>IF(I5448="","",IF(J5448="IN","",IF(COUNTIF($B$2:B5448,B5448)=1,1,"")))</f>
        <v/>
      </c>
      <c r="G5448" s="1" t="str">
        <f>IF(I5448="","",COUNTIF($K$1:K5448,K5448))</f>
        <v/>
      </c>
      <c r="H5448" s="1" t="str">
        <f>IF(I5448="","",COUNTIF($G$2:G5448,1))</f>
        <v/>
      </c>
    </row>
    <row r="5449" spans="1:8" x14ac:dyDescent="0.2">
      <c r="A5449" s="1" t="str">
        <f t="shared" si="170"/>
        <v/>
      </c>
      <c r="B5449" s="1" t="str">
        <f t="shared" si="171"/>
        <v/>
      </c>
      <c r="C5449" s="1" t="str">
        <f>IF(I5449="","",IF(J5449="OUT","",IF(COUNTIF($A$2:A5449,A5449)=1,1,"")))</f>
        <v/>
      </c>
      <c r="D5449" s="1" t="str">
        <f>IF(I5449="","",IF(J5449="IN","",IF(COUNTIF($A$2:A5449,A5449)=1,1,"")))</f>
        <v/>
      </c>
      <c r="E5449" s="1" t="str">
        <f>IF(I5449="","",IF(J5449="OUT","",IF(COUNTIF(B$2:$B5449,B5449)=1,1,"")))</f>
        <v/>
      </c>
      <c r="F5449" s="1" t="str">
        <f>IF(I5449="","",IF(J5449="IN","",IF(COUNTIF($B$2:B5449,B5449)=1,1,"")))</f>
        <v/>
      </c>
      <c r="G5449" s="1" t="str">
        <f>IF(I5449="","",COUNTIF($K$1:K5449,K5449))</f>
        <v/>
      </c>
      <c r="H5449" s="1" t="str">
        <f>IF(I5449="","",COUNTIF($G$2:G5449,1))</f>
        <v/>
      </c>
    </row>
    <row r="5450" spans="1:8" x14ac:dyDescent="0.2">
      <c r="A5450" s="1" t="str">
        <f t="shared" si="170"/>
        <v/>
      </c>
      <c r="B5450" s="1" t="str">
        <f t="shared" si="171"/>
        <v/>
      </c>
      <c r="C5450" s="1" t="str">
        <f>IF(I5450="","",IF(J5450="OUT","",IF(COUNTIF($A$2:A5450,A5450)=1,1,"")))</f>
        <v/>
      </c>
      <c r="D5450" s="1" t="str">
        <f>IF(I5450="","",IF(J5450="IN","",IF(COUNTIF($A$2:A5450,A5450)=1,1,"")))</f>
        <v/>
      </c>
      <c r="E5450" s="1" t="str">
        <f>IF(I5450="","",IF(J5450="OUT","",IF(COUNTIF(B$2:$B5450,B5450)=1,1,"")))</f>
        <v/>
      </c>
      <c r="F5450" s="1" t="str">
        <f>IF(I5450="","",IF(J5450="IN","",IF(COUNTIF($B$2:B5450,B5450)=1,1,"")))</f>
        <v/>
      </c>
      <c r="G5450" s="1" t="str">
        <f>IF(I5450="","",COUNTIF($K$1:K5450,K5450))</f>
        <v/>
      </c>
      <c r="H5450" s="1" t="str">
        <f>IF(I5450="","",COUNTIF($G$2:G5450,1))</f>
        <v/>
      </c>
    </row>
    <row r="5451" spans="1:8" x14ac:dyDescent="0.2">
      <c r="A5451" s="1" t="str">
        <f t="shared" si="170"/>
        <v/>
      </c>
      <c r="B5451" s="1" t="str">
        <f t="shared" si="171"/>
        <v/>
      </c>
      <c r="C5451" s="1" t="str">
        <f>IF(I5451="","",IF(J5451="OUT","",IF(COUNTIF($A$2:A5451,A5451)=1,1,"")))</f>
        <v/>
      </c>
      <c r="D5451" s="1" t="str">
        <f>IF(I5451="","",IF(J5451="IN","",IF(COUNTIF($A$2:A5451,A5451)=1,1,"")))</f>
        <v/>
      </c>
      <c r="E5451" s="1" t="str">
        <f>IF(I5451="","",IF(J5451="OUT","",IF(COUNTIF(B$2:$B5451,B5451)=1,1,"")))</f>
        <v/>
      </c>
      <c r="F5451" s="1" t="str">
        <f>IF(I5451="","",IF(J5451="IN","",IF(COUNTIF($B$2:B5451,B5451)=1,1,"")))</f>
        <v/>
      </c>
      <c r="G5451" s="1" t="str">
        <f>IF(I5451="","",COUNTIF($K$1:K5451,K5451))</f>
        <v/>
      </c>
      <c r="H5451" s="1" t="str">
        <f>IF(I5451="","",COUNTIF($G$2:G5451,1))</f>
        <v/>
      </c>
    </row>
    <row r="5452" spans="1:8" x14ac:dyDescent="0.2">
      <c r="A5452" s="1" t="str">
        <f t="shared" si="170"/>
        <v/>
      </c>
      <c r="B5452" s="1" t="str">
        <f t="shared" si="171"/>
        <v/>
      </c>
      <c r="C5452" s="1" t="str">
        <f>IF(I5452="","",IF(J5452="OUT","",IF(COUNTIF($A$2:A5452,A5452)=1,1,"")))</f>
        <v/>
      </c>
      <c r="D5452" s="1" t="str">
        <f>IF(I5452="","",IF(J5452="IN","",IF(COUNTIF($A$2:A5452,A5452)=1,1,"")))</f>
        <v/>
      </c>
      <c r="E5452" s="1" t="str">
        <f>IF(I5452="","",IF(J5452="OUT","",IF(COUNTIF(B$2:$B5452,B5452)=1,1,"")))</f>
        <v/>
      </c>
      <c r="F5452" s="1" t="str">
        <f>IF(I5452="","",IF(J5452="IN","",IF(COUNTIF($B$2:B5452,B5452)=1,1,"")))</f>
        <v/>
      </c>
      <c r="G5452" s="1" t="str">
        <f>IF(I5452="","",COUNTIF($K$1:K5452,K5452))</f>
        <v/>
      </c>
      <c r="H5452" s="1" t="str">
        <f>IF(I5452="","",COUNTIF($G$2:G5452,1))</f>
        <v/>
      </c>
    </row>
    <row r="5453" spans="1:8" x14ac:dyDescent="0.2">
      <c r="A5453" s="1" t="str">
        <f t="shared" si="170"/>
        <v/>
      </c>
      <c r="B5453" s="1" t="str">
        <f t="shared" si="171"/>
        <v/>
      </c>
      <c r="C5453" s="1" t="str">
        <f>IF(I5453="","",IF(J5453="OUT","",IF(COUNTIF($A$2:A5453,A5453)=1,1,"")))</f>
        <v/>
      </c>
      <c r="D5453" s="1" t="str">
        <f>IF(I5453="","",IF(J5453="IN","",IF(COUNTIF($A$2:A5453,A5453)=1,1,"")))</f>
        <v/>
      </c>
      <c r="E5453" s="1" t="str">
        <f>IF(I5453="","",IF(J5453="OUT","",IF(COUNTIF(B$2:$B5453,B5453)=1,1,"")))</f>
        <v/>
      </c>
      <c r="F5453" s="1" t="str">
        <f>IF(I5453="","",IF(J5453="IN","",IF(COUNTIF($B$2:B5453,B5453)=1,1,"")))</f>
        <v/>
      </c>
      <c r="G5453" s="1" t="str">
        <f>IF(I5453="","",COUNTIF($K$1:K5453,K5453))</f>
        <v/>
      </c>
      <c r="H5453" s="1" t="str">
        <f>IF(I5453="","",COUNTIF($G$2:G5453,1))</f>
        <v/>
      </c>
    </row>
    <row r="5454" spans="1:8" x14ac:dyDescent="0.2">
      <c r="A5454" s="1" t="str">
        <f t="shared" si="170"/>
        <v/>
      </c>
      <c r="B5454" s="1" t="str">
        <f t="shared" si="171"/>
        <v/>
      </c>
      <c r="C5454" s="1" t="str">
        <f>IF(I5454="","",IF(J5454="OUT","",IF(COUNTIF($A$2:A5454,A5454)=1,1,"")))</f>
        <v/>
      </c>
      <c r="D5454" s="1" t="str">
        <f>IF(I5454="","",IF(J5454="IN","",IF(COUNTIF($A$2:A5454,A5454)=1,1,"")))</f>
        <v/>
      </c>
      <c r="E5454" s="1" t="str">
        <f>IF(I5454="","",IF(J5454="OUT","",IF(COUNTIF(B$2:$B5454,B5454)=1,1,"")))</f>
        <v/>
      </c>
      <c r="F5454" s="1" t="str">
        <f>IF(I5454="","",IF(J5454="IN","",IF(COUNTIF($B$2:B5454,B5454)=1,1,"")))</f>
        <v/>
      </c>
      <c r="G5454" s="1" t="str">
        <f>IF(I5454="","",COUNTIF($K$1:K5454,K5454))</f>
        <v/>
      </c>
      <c r="H5454" s="1" t="str">
        <f>IF(I5454="","",COUNTIF($G$2:G5454,1))</f>
        <v/>
      </c>
    </row>
    <row r="5455" spans="1:8" x14ac:dyDescent="0.2">
      <c r="A5455" s="1" t="str">
        <f t="shared" si="170"/>
        <v/>
      </c>
      <c r="B5455" s="1" t="str">
        <f t="shared" si="171"/>
        <v/>
      </c>
      <c r="C5455" s="1" t="str">
        <f>IF(I5455="","",IF(J5455="OUT","",IF(COUNTIF($A$2:A5455,A5455)=1,1,"")))</f>
        <v/>
      </c>
      <c r="D5455" s="1" t="str">
        <f>IF(I5455="","",IF(J5455="IN","",IF(COUNTIF($A$2:A5455,A5455)=1,1,"")))</f>
        <v/>
      </c>
      <c r="E5455" s="1" t="str">
        <f>IF(I5455="","",IF(J5455="OUT","",IF(COUNTIF(B$2:$B5455,B5455)=1,1,"")))</f>
        <v/>
      </c>
      <c r="F5455" s="1" t="str">
        <f>IF(I5455="","",IF(J5455="IN","",IF(COUNTIF($B$2:B5455,B5455)=1,1,"")))</f>
        <v/>
      </c>
      <c r="G5455" s="1" t="str">
        <f>IF(I5455="","",COUNTIF($K$1:K5455,K5455))</f>
        <v/>
      </c>
      <c r="H5455" s="1" t="str">
        <f>IF(I5455="","",COUNTIF($G$2:G5455,1))</f>
        <v/>
      </c>
    </row>
    <row r="5456" spans="1:8" x14ac:dyDescent="0.2">
      <c r="A5456" s="1" t="str">
        <f t="shared" si="170"/>
        <v/>
      </c>
      <c r="B5456" s="1" t="str">
        <f t="shared" si="171"/>
        <v/>
      </c>
      <c r="C5456" s="1" t="str">
        <f>IF(I5456="","",IF(J5456="OUT","",IF(COUNTIF($A$2:A5456,A5456)=1,1,"")))</f>
        <v/>
      </c>
      <c r="D5456" s="1" t="str">
        <f>IF(I5456="","",IF(J5456="IN","",IF(COUNTIF($A$2:A5456,A5456)=1,1,"")))</f>
        <v/>
      </c>
      <c r="E5456" s="1" t="str">
        <f>IF(I5456="","",IF(J5456="OUT","",IF(COUNTIF(B$2:$B5456,B5456)=1,1,"")))</f>
        <v/>
      </c>
      <c r="F5456" s="1" t="str">
        <f>IF(I5456="","",IF(J5456="IN","",IF(COUNTIF($B$2:B5456,B5456)=1,1,"")))</f>
        <v/>
      </c>
      <c r="G5456" s="1" t="str">
        <f>IF(I5456="","",COUNTIF($K$1:K5456,K5456))</f>
        <v/>
      </c>
      <c r="H5456" s="1" t="str">
        <f>IF(I5456="","",COUNTIF($G$2:G5456,1))</f>
        <v/>
      </c>
    </row>
    <row r="5457" spans="1:8" x14ac:dyDescent="0.2">
      <c r="A5457" s="1" t="str">
        <f t="shared" si="170"/>
        <v/>
      </c>
      <c r="B5457" s="1" t="str">
        <f t="shared" si="171"/>
        <v/>
      </c>
      <c r="C5457" s="1" t="str">
        <f>IF(I5457="","",IF(J5457="OUT","",IF(COUNTIF($A$2:A5457,A5457)=1,1,"")))</f>
        <v/>
      </c>
      <c r="D5457" s="1" t="str">
        <f>IF(I5457="","",IF(J5457="IN","",IF(COUNTIF($A$2:A5457,A5457)=1,1,"")))</f>
        <v/>
      </c>
      <c r="E5457" s="1" t="str">
        <f>IF(I5457="","",IF(J5457="OUT","",IF(COUNTIF(B$2:$B5457,B5457)=1,1,"")))</f>
        <v/>
      </c>
      <c r="F5457" s="1" t="str">
        <f>IF(I5457="","",IF(J5457="IN","",IF(COUNTIF($B$2:B5457,B5457)=1,1,"")))</f>
        <v/>
      </c>
      <c r="G5457" s="1" t="str">
        <f>IF(I5457="","",COUNTIF($K$1:K5457,K5457))</f>
        <v/>
      </c>
      <c r="H5457" s="1" t="str">
        <f>IF(I5457="","",COUNTIF($G$2:G5457,1))</f>
        <v/>
      </c>
    </row>
    <row r="5458" spans="1:8" x14ac:dyDescent="0.2">
      <c r="A5458" s="1" t="str">
        <f t="shared" si="170"/>
        <v/>
      </c>
      <c r="B5458" s="1" t="str">
        <f t="shared" si="171"/>
        <v/>
      </c>
      <c r="C5458" s="1" t="str">
        <f>IF(I5458="","",IF(J5458="OUT","",IF(COUNTIF($A$2:A5458,A5458)=1,1,"")))</f>
        <v/>
      </c>
      <c r="D5458" s="1" t="str">
        <f>IF(I5458="","",IF(J5458="IN","",IF(COUNTIF($A$2:A5458,A5458)=1,1,"")))</f>
        <v/>
      </c>
      <c r="E5458" s="1" t="str">
        <f>IF(I5458="","",IF(J5458="OUT","",IF(COUNTIF(B$2:$B5458,B5458)=1,1,"")))</f>
        <v/>
      </c>
      <c r="F5458" s="1" t="str">
        <f>IF(I5458="","",IF(J5458="IN","",IF(COUNTIF($B$2:B5458,B5458)=1,1,"")))</f>
        <v/>
      </c>
      <c r="G5458" s="1" t="str">
        <f>IF(I5458="","",COUNTIF($K$1:K5458,K5458))</f>
        <v/>
      </c>
      <c r="H5458" s="1" t="str">
        <f>IF(I5458="","",COUNTIF($G$2:G5458,1))</f>
        <v/>
      </c>
    </row>
    <row r="5459" spans="1:8" x14ac:dyDescent="0.2">
      <c r="A5459" s="1" t="str">
        <f t="shared" si="170"/>
        <v/>
      </c>
      <c r="B5459" s="1" t="str">
        <f t="shared" si="171"/>
        <v/>
      </c>
      <c r="C5459" s="1" t="str">
        <f>IF(I5459="","",IF(J5459="OUT","",IF(COUNTIF($A$2:A5459,A5459)=1,1,"")))</f>
        <v/>
      </c>
      <c r="D5459" s="1" t="str">
        <f>IF(I5459="","",IF(J5459="IN","",IF(COUNTIF($A$2:A5459,A5459)=1,1,"")))</f>
        <v/>
      </c>
      <c r="E5459" s="1" t="str">
        <f>IF(I5459="","",IF(J5459="OUT","",IF(COUNTIF(B$2:$B5459,B5459)=1,1,"")))</f>
        <v/>
      </c>
      <c r="F5459" s="1" t="str">
        <f>IF(I5459="","",IF(J5459="IN","",IF(COUNTIF($B$2:B5459,B5459)=1,1,"")))</f>
        <v/>
      </c>
      <c r="G5459" s="1" t="str">
        <f>IF(I5459="","",COUNTIF($K$1:K5459,K5459))</f>
        <v/>
      </c>
      <c r="H5459" s="1" t="str">
        <f>IF(I5459="","",COUNTIF($G$2:G5459,1))</f>
        <v/>
      </c>
    </row>
    <row r="5460" spans="1:8" x14ac:dyDescent="0.2">
      <c r="A5460" s="1" t="str">
        <f t="shared" si="170"/>
        <v/>
      </c>
      <c r="B5460" s="1" t="str">
        <f t="shared" si="171"/>
        <v/>
      </c>
      <c r="C5460" s="1" t="str">
        <f>IF(I5460="","",IF(J5460="OUT","",IF(COUNTIF($A$2:A5460,A5460)=1,1,"")))</f>
        <v/>
      </c>
      <c r="D5460" s="1" t="str">
        <f>IF(I5460="","",IF(J5460="IN","",IF(COUNTIF($A$2:A5460,A5460)=1,1,"")))</f>
        <v/>
      </c>
      <c r="E5460" s="1" t="str">
        <f>IF(I5460="","",IF(J5460="OUT","",IF(COUNTIF(B$2:$B5460,B5460)=1,1,"")))</f>
        <v/>
      </c>
      <c r="F5460" s="1" t="str">
        <f>IF(I5460="","",IF(J5460="IN","",IF(COUNTIF($B$2:B5460,B5460)=1,1,"")))</f>
        <v/>
      </c>
      <c r="G5460" s="1" t="str">
        <f>IF(I5460="","",COUNTIF($K$1:K5460,K5460))</f>
        <v/>
      </c>
      <c r="H5460" s="1" t="str">
        <f>IF(I5460="","",COUNTIF($G$2:G5460,1))</f>
        <v/>
      </c>
    </row>
    <row r="5461" spans="1:8" x14ac:dyDescent="0.2">
      <c r="A5461" s="1" t="str">
        <f t="shared" si="170"/>
        <v/>
      </c>
      <c r="B5461" s="1" t="str">
        <f t="shared" si="171"/>
        <v/>
      </c>
      <c r="C5461" s="1" t="str">
        <f>IF(I5461="","",IF(J5461="OUT","",IF(COUNTIF($A$2:A5461,A5461)=1,1,"")))</f>
        <v/>
      </c>
      <c r="D5461" s="1" t="str">
        <f>IF(I5461="","",IF(J5461="IN","",IF(COUNTIF($A$2:A5461,A5461)=1,1,"")))</f>
        <v/>
      </c>
      <c r="E5461" s="1" t="str">
        <f>IF(I5461="","",IF(J5461="OUT","",IF(COUNTIF(B$2:$B5461,B5461)=1,1,"")))</f>
        <v/>
      </c>
      <c r="F5461" s="1" t="str">
        <f>IF(I5461="","",IF(J5461="IN","",IF(COUNTIF($B$2:B5461,B5461)=1,1,"")))</f>
        <v/>
      </c>
      <c r="G5461" s="1" t="str">
        <f>IF(I5461="","",COUNTIF($K$1:K5461,K5461))</f>
        <v/>
      </c>
      <c r="H5461" s="1" t="str">
        <f>IF(I5461="","",COUNTIF($G$2:G5461,1))</f>
        <v/>
      </c>
    </row>
    <row r="5462" spans="1:8" x14ac:dyDescent="0.2">
      <c r="A5462" s="1" t="str">
        <f t="shared" si="170"/>
        <v/>
      </c>
      <c r="B5462" s="1" t="str">
        <f t="shared" si="171"/>
        <v/>
      </c>
      <c r="C5462" s="1" t="str">
        <f>IF(I5462="","",IF(J5462="OUT","",IF(COUNTIF($A$2:A5462,A5462)=1,1,"")))</f>
        <v/>
      </c>
      <c r="D5462" s="1" t="str">
        <f>IF(I5462="","",IF(J5462="IN","",IF(COUNTIF($A$2:A5462,A5462)=1,1,"")))</f>
        <v/>
      </c>
      <c r="E5462" s="1" t="str">
        <f>IF(I5462="","",IF(J5462="OUT","",IF(COUNTIF(B$2:$B5462,B5462)=1,1,"")))</f>
        <v/>
      </c>
      <c r="F5462" s="1" t="str">
        <f>IF(I5462="","",IF(J5462="IN","",IF(COUNTIF($B$2:B5462,B5462)=1,1,"")))</f>
        <v/>
      </c>
      <c r="G5462" s="1" t="str">
        <f>IF(I5462="","",COUNTIF($K$1:K5462,K5462))</f>
        <v/>
      </c>
      <c r="H5462" s="1" t="str">
        <f>IF(I5462="","",COUNTIF($G$2:G5462,1))</f>
        <v/>
      </c>
    </row>
    <row r="5463" spans="1:8" x14ac:dyDescent="0.2">
      <c r="A5463" s="1" t="str">
        <f t="shared" si="170"/>
        <v/>
      </c>
      <c r="B5463" s="1" t="str">
        <f t="shared" si="171"/>
        <v/>
      </c>
      <c r="C5463" s="1" t="str">
        <f>IF(I5463="","",IF(J5463="OUT","",IF(COUNTIF($A$2:A5463,A5463)=1,1,"")))</f>
        <v/>
      </c>
      <c r="D5463" s="1" t="str">
        <f>IF(I5463="","",IF(J5463="IN","",IF(COUNTIF($A$2:A5463,A5463)=1,1,"")))</f>
        <v/>
      </c>
      <c r="E5463" s="1" t="str">
        <f>IF(I5463="","",IF(J5463="OUT","",IF(COUNTIF(B$2:$B5463,B5463)=1,1,"")))</f>
        <v/>
      </c>
      <c r="F5463" s="1" t="str">
        <f>IF(I5463="","",IF(J5463="IN","",IF(COUNTIF($B$2:B5463,B5463)=1,1,"")))</f>
        <v/>
      </c>
      <c r="G5463" s="1" t="str">
        <f>IF(I5463="","",COUNTIF($K$1:K5463,K5463))</f>
        <v/>
      </c>
      <c r="H5463" s="1" t="str">
        <f>IF(I5463="","",COUNTIF($G$2:G5463,1))</f>
        <v/>
      </c>
    </row>
    <row r="5464" spans="1:8" x14ac:dyDescent="0.2">
      <c r="A5464" s="1" t="str">
        <f t="shared" si="170"/>
        <v/>
      </c>
      <c r="B5464" s="1" t="str">
        <f t="shared" si="171"/>
        <v/>
      </c>
      <c r="C5464" s="1" t="str">
        <f>IF(I5464="","",IF(J5464="OUT","",IF(COUNTIF($A$2:A5464,A5464)=1,1,"")))</f>
        <v/>
      </c>
      <c r="D5464" s="1" t="str">
        <f>IF(I5464="","",IF(J5464="IN","",IF(COUNTIF($A$2:A5464,A5464)=1,1,"")))</f>
        <v/>
      </c>
      <c r="E5464" s="1" t="str">
        <f>IF(I5464="","",IF(J5464="OUT","",IF(COUNTIF(B$2:$B5464,B5464)=1,1,"")))</f>
        <v/>
      </c>
      <c r="F5464" s="1" t="str">
        <f>IF(I5464="","",IF(J5464="IN","",IF(COUNTIF($B$2:B5464,B5464)=1,1,"")))</f>
        <v/>
      </c>
      <c r="G5464" s="1" t="str">
        <f>IF(I5464="","",COUNTIF($K$1:K5464,K5464))</f>
        <v/>
      </c>
      <c r="H5464" s="1" t="str">
        <f>IF(I5464="","",COUNTIF($G$2:G5464,1))</f>
        <v/>
      </c>
    </row>
    <row r="5465" spans="1:8" x14ac:dyDescent="0.2">
      <c r="A5465" s="1" t="str">
        <f t="shared" si="170"/>
        <v/>
      </c>
      <c r="B5465" s="1" t="str">
        <f t="shared" si="171"/>
        <v/>
      </c>
      <c r="C5465" s="1" t="str">
        <f>IF(I5465="","",IF(J5465="OUT","",IF(COUNTIF($A$2:A5465,A5465)=1,1,"")))</f>
        <v/>
      </c>
      <c r="D5465" s="1" t="str">
        <f>IF(I5465="","",IF(J5465="IN","",IF(COUNTIF($A$2:A5465,A5465)=1,1,"")))</f>
        <v/>
      </c>
      <c r="E5465" s="1" t="str">
        <f>IF(I5465="","",IF(J5465="OUT","",IF(COUNTIF(B$2:$B5465,B5465)=1,1,"")))</f>
        <v/>
      </c>
      <c r="F5465" s="1" t="str">
        <f>IF(I5465="","",IF(J5465="IN","",IF(COUNTIF($B$2:B5465,B5465)=1,1,"")))</f>
        <v/>
      </c>
      <c r="G5465" s="1" t="str">
        <f>IF(I5465="","",COUNTIF($K$1:K5465,K5465))</f>
        <v/>
      </c>
      <c r="H5465" s="1" t="str">
        <f>IF(I5465="","",COUNTIF($G$2:G5465,1))</f>
        <v/>
      </c>
    </row>
    <row r="5466" spans="1:8" x14ac:dyDescent="0.2">
      <c r="A5466" s="1" t="str">
        <f t="shared" si="170"/>
        <v/>
      </c>
      <c r="B5466" s="1" t="str">
        <f t="shared" si="171"/>
        <v/>
      </c>
      <c r="C5466" s="1" t="str">
        <f>IF(I5466="","",IF(J5466="OUT","",IF(COUNTIF($A$2:A5466,A5466)=1,1,"")))</f>
        <v/>
      </c>
      <c r="D5466" s="1" t="str">
        <f>IF(I5466="","",IF(J5466="IN","",IF(COUNTIF($A$2:A5466,A5466)=1,1,"")))</f>
        <v/>
      </c>
      <c r="E5466" s="1" t="str">
        <f>IF(I5466="","",IF(J5466="OUT","",IF(COUNTIF(B$2:$B5466,B5466)=1,1,"")))</f>
        <v/>
      </c>
      <c r="F5466" s="1" t="str">
        <f>IF(I5466="","",IF(J5466="IN","",IF(COUNTIF($B$2:B5466,B5466)=1,1,"")))</f>
        <v/>
      </c>
      <c r="G5466" s="1" t="str">
        <f>IF(I5466="","",COUNTIF($K$1:K5466,K5466))</f>
        <v/>
      </c>
      <c r="H5466" s="1" t="str">
        <f>IF(I5466="","",COUNTIF($G$2:G5466,1))</f>
        <v/>
      </c>
    </row>
    <row r="5467" spans="1:8" x14ac:dyDescent="0.2">
      <c r="A5467" s="1" t="str">
        <f t="shared" si="170"/>
        <v/>
      </c>
      <c r="B5467" s="1" t="str">
        <f t="shared" si="171"/>
        <v/>
      </c>
      <c r="C5467" s="1" t="str">
        <f>IF(I5467="","",IF(J5467="OUT","",IF(COUNTIF($A$2:A5467,A5467)=1,1,"")))</f>
        <v/>
      </c>
      <c r="D5467" s="1" t="str">
        <f>IF(I5467="","",IF(J5467="IN","",IF(COUNTIF($A$2:A5467,A5467)=1,1,"")))</f>
        <v/>
      </c>
      <c r="E5467" s="1" t="str">
        <f>IF(I5467="","",IF(J5467="OUT","",IF(COUNTIF(B$2:$B5467,B5467)=1,1,"")))</f>
        <v/>
      </c>
      <c r="F5467" s="1" t="str">
        <f>IF(I5467="","",IF(J5467="IN","",IF(COUNTIF($B$2:B5467,B5467)=1,1,"")))</f>
        <v/>
      </c>
      <c r="G5467" s="1" t="str">
        <f>IF(I5467="","",COUNTIF($K$1:K5467,K5467))</f>
        <v/>
      </c>
      <c r="H5467" s="1" t="str">
        <f>IF(I5467="","",COUNTIF($G$2:G5467,1))</f>
        <v/>
      </c>
    </row>
    <row r="5468" spans="1:8" x14ac:dyDescent="0.2">
      <c r="A5468" s="1" t="str">
        <f t="shared" si="170"/>
        <v/>
      </c>
      <c r="B5468" s="1" t="str">
        <f t="shared" si="171"/>
        <v/>
      </c>
      <c r="C5468" s="1" t="str">
        <f>IF(I5468="","",IF(J5468="OUT","",IF(COUNTIF($A$2:A5468,A5468)=1,1,"")))</f>
        <v/>
      </c>
      <c r="D5468" s="1" t="str">
        <f>IF(I5468="","",IF(J5468="IN","",IF(COUNTIF($A$2:A5468,A5468)=1,1,"")))</f>
        <v/>
      </c>
      <c r="E5468" s="1" t="str">
        <f>IF(I5468="","",IF(J5468="OUT","",IF(COUNTIF(B$2:$B5468,B5468)=1,1,"")))</f>
        <v/>
      </c>
      <c r="F5468" s="1" t="str">
        <f>IF(I5468="","",IF(J5468="IN","",IF(COUNTIF($B$2:B5468,B5468)=1,1,"")))</f>
        <v/>
      </c>
      <c r="G5468" s="1" t="str">
        <f>IF(I5468="","",COUNTIF($K$1:K5468,K5468))</f>
        <v/>
      </c>
      <c r="H5468" s="1" t="str">
        <f>IF(I5468="","",COUNTIF($G$2:G5468,1))</f>
        <v/>
      </c>
    </row>
    <row r="5469" spans="1:8" x14ac:dyDescent="0.2">
      <c r="A5469" s="1" t="str">
        <f t="shared" si="170"/>
        <v/>
      </c>
      <c r="B5469" s="1" t="str">
        <f t="shared" si="171"/>
        <v/>
      </c>
      <c r="C5469" s="1" t="str">
        <f>IF(I5469="","",IF(J5469="OUT","",IF(COUNTIF($A$2:A5469,A5469)=1,1,"")))</f>
        <v/>
      </c>
      <c r="D5469" s="1" t="str">
        <f>IF(I5469="","",IF(J5469="IN","",IF(COUNTIF($A$2:A5469,A5469)=1,1,"")))</f>
        <v/>
      </c>
      <c r="E5469" s="1" t="str">
        <f>IF(I5469="","",IF(J5469="OUT","",IF(COUNTIF(B$2:$B5469,B5469)=1,1,"")))</f>
        <v/>
      </c>
      <c r="F5469" s="1" t="str">
        <f>IF(I5469="","",IF(J5469="IN","",IF(COUNTIF($B$2:B5469,B5469)=1,1,"")))</f>
        <v/>
      </c>
      <c r="G5469" s="1" t="str">
        <f>IF(I5469="","",COUNTIF($K$1:K5469,K5469))</f>
        <v/>
      </c>
      <c r="H5469" s="1" t="str">
        <f>IF(I5469="","",COUNTIF($G$2:G5469,1))</f>
        <v/>
      </c>
    </row>
    <row r="5470" spans="1:8" x14ac:dyDescent="0.2">
      <c r="A5470" s="1" t="str">
        <f t="shared" si="170"/>
        <v/>
      </c>
      <c r="B5470" s="1" t="str">
        <f t="shared" si="171"/>
        <v/>
      </c>
      <c r="C5470" s="1" t="str">
        <f>IF(I5470="","",IF(J5470="OUT","",IF(COUNTIF($A$2:A5470,A5470)=1,1,"")))</f>
        <v/>
      </c>
      <c r="D5470" s="1" t="str">
        <f>IF(I5470="","",IF(J5470="IN","",IF(COUNTIF($A$2:A5470,A5470)=1,1,"")))</f>
        <v/>
      </c>
      <c r="E5470" s="1" t="str">
        <f>IF(I5470="","",IF(J5470="OUT","",IF(COUNTIF(B$2:$B5470,B5470)=1,1,"")))</f>
        <v/>
      </c>
      <c r="F5470" s="1" t="str">
        <f>IF(I5470="","",IF(J5470="IN","",IF(COUNTIF($B$2:B5470,B5470)=1,1,"")))</f>
        <v/>
      </c>
      <c r="G5470" s="1" t="str">
        <f>IF(I5470="","",COUNTIF($K$1:K5470,K5470))</f>
        <v/>
      </c>
      <c r="H5470" s="1" t="str">
        <f>IF(I5470="","",COUNTIF($G$2:G5470,1))</f>
        <v/>
      </c>
    </row>
    <row r="5471" spans="1:8" x14ac:dyDescent="0.2">
      <c r="A5471" s="1" t="str">
        <f t="shared" si="170"/>
        <v/>
      </c>
      <c r="B5471" s="1" t="str">
        <f t="shared" si="171"/>
        <v/>
      </c>
      <c r="C5471" s="1" t="str">
        <f>IF(I5471="","",IF(J5471="OUT","",IF(COUNTIF($A$2:A5471,A5471)=1,1,"")))</f>
        <v/>
      </c>
      <c r="D5471" s="1" t="str">
        <f>IF(I5471="","",IF(J5471="IN","",IF(COUNTIF($A$2:A5471,A5471)=1,1,"")))</f>
        <v/>
      </c>
      <c r="E5471" s="1" t="str">
        <f>IF(I5471="","",IF(J5471="OUT","",IF(COUNTIF(B$2:$B5471,B5471)=1,1,"")))</f>
        <v/>
      </c>
      <c r="F5471" s="1" t="str">
        <f>IF(I5471="","",IF(J5471="IN","",IF(COUNTIF($B$2:B5471,B5471)=1,1,"")))</f>
        <v/>
      </c>
      <c r="G5471" s="1" t="str">
        <f>IF(I5471="","",COUNTIF($K$1:K5471,K5471))</f>
        <v/>
      </c>
      <c r="H5471" s="1" t="str">
        <f>IF(I5471="","",COUNTIF($G$2:G5471,1))</f>
        <v/>
      </c>
    </row>
    <row r="5472" spans="1:8" x14ac:dyDescent="0.2">
      <c r="A5472" s="1" t="str">
        <f t="shared" si="170"/>
        <v/>
      </c>
      <c r="B5472" s="1" t="str">
        <f t="shared" si="171"/>
        <v/>
      </c>
      <c r="C5472" s="1" t="str">
        <f>IF(I5472="","",IF(J5472="OUT","",IF(COUNTIF($A$2:A5472,A5472)=1,1,"")))</f>
        <v/>
      </c>
      <c r="D5472" s="1" t="str">
        <f>IF(I5472="","",IF(J5472="IN","",IF(COUNTIF($A$2:A5472,A5472)=1,1,"")))</f>
        <v/>
      </c>
      <c r="E5472" s="1" t="str">
        <f>IF(I5472="","",IF(J5472="OUT","",IF(COUNTIF(B$2:$B5472,B5472)=1,1,"")))</f>
        <v/>
      </c>
      <c r="F5472" s="1" t="str">
        <f>IF(I5472="","",IF(J5472="IN","",IF(COUNTIF($B$2:B5472,B5472)=1,1,"")))</f>
        <v/>
      </c>
      <c r="G5472" s="1" t="str">
        <f>IF(I5472="","",COUNTIF($K$1:K5472,K5472))</f>
        <v/>
      </c>
      <c r="H5472" s="1" t="str">
        <f>IF(I5472="","",COUNTIF($G$2:G5472,1))</f>
        <v/>
      </c>
    </row>
    <row r="5473" spans="1:8" x14ac:dyDescent="0.2">
      <c r="A5473" s="1" t="str">
        <f t="shared" si="170"/>
        <v/>
      </c>
      <c r="B5473" s="1" t="str">
        <f t="shared" si="171"/>
        <v/>
      </c>
      <c r="C5473" s="1" t="str">
        <f>IF(I5473="","",IF(J5473="OUT","",IF(COUNTIF($A$2:A5473,A5473)=1,1,"")))</f>
        <v/>
      </c>
      <c r="D5473" s="1" t="str">
        <f>IF(I5473="","",IF(J5473="IN","",IF(COUNTIF($A$2:A5473,A5473)=1,1,"")))</f>
        <v/>
      </c>
      <c r="E5473" s="1" t="str">
        <f>IF(I5473="","",IF(J5473="OUT","",IF(COUNTIF(B$2:$B5473,B5473)=1,1,"")))</f>
        <v/>
      </c>
      <c r="F5473" s="1" t="str">
        <f>IF(I5473="","",IF(J5473="IN","",IF(COUNTIF($B$2:B5473,B5473)=1,1,"")))</f>
        <v/>
      </c>
      <c r="G5473" s="1" t="str">
        <f>IF(I5473="","",COUNTIF($K$1:K5473,K5473))</f>
        <v/>
      </c>
      <c r="H5473" s="1" t="str">
        <f>IF(I5473="","",COUNTIF($G$2:G5473,1))</f>
        <v/>
      </c>
    </row>
    <row r="5474" spans="1:8" x14ac:dyDescent="0.2">
      <c r="A5474" s="1" t="str">
        <f t="shared" si="170"/>
        <v/>
      </c>
      <c r="B5474" s="1" t="str">
        <f t="shared" si="171"/>
        <v/>
      </c>
      <c r="C5474" s="1" t="str">
        <f>IF(I5474="","",IF(J5474="OUT","",IF(COUNTIF($A$2:A5474,A5474)=1,1,"")))</f>
        <v/>
      </c>
      <c r="D5474" s="1" t="str">
        <f>IF(I5474="","",IF(J5474="IN","",IF(COUNTIF($A$2:A5474,A5474)=1,1,"")))</f>
        <v/>
      </c>
      <c r="E5474" s="1" t="str">
        <f>IF(I5474="","",IF(J5474="OUT","",IF(COUNTIF(B$2:$B5474,B5474)=1,1,"")))</f>
        <v/>
      </c>
      <c r="F5474" s="1" t="str">
        <f>IF(I5474="","",IF(J5474="IN","",IF(COUNTIF($B$2:B5474,B5474)=1,1,"")))</f>
        <v/>
      </c>
      <c r="G5474" s="1" t="str">
        <f>IF(I5474="","",COUNTIF($K$1:K5474,K5474))</f>
        <v/>
      </c>
      <c r="H5474" s="1" t="str">
        <f>IF(I5474="","",COUNTIF($G$2:G5474,1))</f>
        <v/>
      </c>
    </row>
    <row r="5475" spans="1:8" x14ac:dyDescent="0.2">
      <c r="A5475" s="1" t="str">
        <f t="shared" si="170"/>
        <v/>
      </c>
      <c r="B5475" s="1" t="str">
        <f t="shared" si="171"/>
        <v/>
      </c>
      <c r="C5475" s="1" t="str">
        <f>IF(I5475="","",IF(J5475="OUT","",IF(COUNTIF($A$2:A5475,A5475)=1,1,"")))</f>
        <v/>
      </c>
      <c r="D5475" s="1" t="str">
        <f>IF(I5475="","",IF(J5475="IN","",IF(COUNTIF($A$2:A5475,A5475)=1,1,"")))</f>
        <v/>
      </c>
      <c r="E5475" s="1" t="str">
        <f>IF(I5475="","",IF(J5475="OUT","",IF(COUNTIF(B$2:$B5475,B5475)=1,1,"")))</f>
        <v/>
      </c>
      <c r="F5475" s="1" t="str">
        <f>IF(I5475="","",IF(J5475="IN","",IF(COUNTIF($B$2:B5475,B5475)=1,1,"")))</f>
        <v/>
      </c>
      <c r="G5475" s="1" t="str">
        <f>IF(I5475="","",COUNTIF($K$1:K5475,K5475))</f>
        <v/>
      </c>
      <c r="H5475" s="1" t="str">
        <f>IF(I5475="","",COUNTIF($G$2:G5475,1))</f>
        <v/>
      </c>
    </row>
    <row r="5476" spans="1:8" x14ac:dyDescent="0.2">
      <c r="A5476" s="1" t="str">
        <f t="shared" ref="A5476:A5539" si="172">IF(I5476="","",L5476&amp;"-"&amp;K5476&amp;"-"&amp;I5476&amp;"-"&amp;J5476)</f>
        <v/>
      </c>
      <c r="B5476" s="1" t="str">
        <f t="shared" ref="B5476:B5539" si="173">IF(I5476="","",L5476&amp;"-"&amp;K5476&amp;"-"&amp;J5476)</f>
        <v/>
      </c>
      <c r="C5476" s="1" t="str">
        <f>IF(I5476="","",IF(J5476="OUT","",IF(COUNTIF($A$2:A5476,A5476)=1,1,"")))</f>
        <v/>
      </c>
      <c r="D5476" s="1" t="str">
        <f>IF(I5476="","",IF(J5476="IN","",IF(COUNTIF($A$2:A5476,A5476)=1,1,"")))</f>
        <v/>
      </c>
      <c r="E5476" s="1" t="str">
        <f>IF(I5476="","",IF(J5476="OUT","",IF(COUNTIF(B$2:$B5476,B5476)=1,1,"")))</f>
        <v/>
      </c>
      <c r="F5476" s="1" t="str">
        <f>IF(I5476="","",IF(J5476="IN","",IF(COUNTIF($B$2:B5476,B5476)=1,1,"")))</f>
        <v/>
      </c>
      <c r="G5476" s="1" t="str">
        <f>IF(I5476="","",COUNTIF($K$1:K5476,K5476))</f>
        <v/>
      </c>
      <c r="H5476" s="1" t="str">
        <f>IF(I5476="","",COUNTIF($G$2:G5476,1))</f>
        <v/>
      </c>
    </row>
    <row r="5477" spans="1:8" x14ac:dyDescent="0.2">
      <c r="A5477" s="1" t="str">
        <f t="shared" si="172"/>
        <v/>
      </c>
      <c r="B5477" s="1" t="str">
        <f t="shared" si="173"/>
        <v/>
      </c>
      <c r="C5477" s="1" t="str">
        <f>IF(I5477="","",IF(J5477="OUT","",IF(COUNTIF($A$2:A5477,A5477)=1,1,"")))</f>
        <v/>
      </c>
      <c r="D5477" s="1" t="str">
        <f>IF(I5477="","",IF(J5477="IN","",IF(COUNTIF($A$2:A5477,A5477)=1,1,"")))</f>
        <v/>
      </c>
      <c r="E5477" s="1" t="str">
        <f>IF(I5477="","",IF(J5477="OUT","",IF(COUNTIF(B$2:$B5477,B5477)=1,1,"")))</f>
        <v/>
      </c>
      <c r="F5477" s="1" t="str">
        <f>IF(I5477="","",IF(J5477="IN","",IF(COUNTIF($B$2:B5477,B5477)=1,1,"")))</f>
        <v/>
      </c>
      <c r="G5477" s="1" t="str">
        <f>IF(I5477="","",COUNTIF($K$1:K5477,K5477))</f>
        <v/>
      </c>
      <c r="H5477" s="1" t="str">
        <f>IF(I5477="","",COUNTIF($G$2:G5477,1))</f>
        <v/>
      </c>
    </row>
    <row r="5478" spans="1:8" x14ac:dyDescent="0.2">
      <c r="A5478" s="1" t="str">
        <f t="shared" si="172"/>
        <v/>
      </c>
      <c r="B5478" s="1" t="str">
        <f t="shared" si="173"/>
        <v/>
      </c>
      <c r="C5478" s="1" t="str">
        <f>IF(I5478="","",IF(J5478="OUT","",IF(COUNTIF($A$2:A5478,A5478)=1,1,"")))</f>
        <v/>
      </c>
      <c r="D5478" s="1" t="str">
        <f>IF(I5478="","",IF(J5478="IN","",IF(COUNTIF($A$2:A5478,A5478)=1,1,"")))</f>
        <v/>
      </c>
      <c r="E5478" s="1" t="str">
        <f>IF(I5478="","",IF(J5478="OUT","",IF(COUNTIF(B$2:$B5478,B5478)=1,1,"")))</f>
        <v/>
      </c>
      <c r="F5478" s="1" t="str">
        <f>IF(I5478="","",IF(J5478="IN","",IF(COUNTIF($B$2:B5478,B5478)=1,1,"")))</f>
        <v/>
      </c>
      <c r="G5478" s="1" t="str">
        <f>IF(I5478="","",COUNTIF($K$1:K5478,K5478))</f>
        <v/>
      </c>
      <c r="H5478" s="1" t="str">
        <f>IF(I5478="","",COUNTIF($G$2:G5478,1))</f>
        <v/>
      </c>
    </row>
    <row r="5479" spans="1:8" x14ac:dyDescent="0.2">
      <c r="A5479" s="1" t="str">
        <f t="shared" si="172"/>
        <v/>
      </c>
      <c r="B5479" s="1" t="str">
        <f t="shared" si="173"/>
        <v/>
      </c>
      <c r="C5479" s="1" t="str">
        <f>IF(I5479="","",IF(J5479="OUT","",IF(COUNTIF($A$2:A5479,A5479)=1,1,"")))</f>
        <v/>
      </c>
      <c r="D5479" s="1" t="str">
        <f>IF(I5479="","",IF(J5479="IN","",IF(COUNTIF($A$2:A5479,A5479)=1,1,"")))</f>
        <v/>
      </c>
      <c r="E5479" s="1" t="str">
        <f>IF(I5479="","",IF(J5479="OUT","",IF(COUNTIF(B$2:$B5479,B5479)=1,1,"")))</f>
        <v/>
      </c>
      <c r="F5479" s="1" t="str">
        <f>IF(I5479="","",IF(J5479="IN","",IF(COUNTIF($B$2:B5479,B5479)=1,1,"")))</f>
        <v/>
      </c>
      <c r="G5479" s="1" t="str">
        <f>IF(I5479="","",COUNTIF($K$1:K5479,K5479))</f>
        <v/>
      </c>
      <c r="H5479" s="1" t="str">
        <f>IF(I5479="","",COUNTIF($G$2:G5479,1))</f>
        <v/>
      </c>
    </row>
    <row r="5480" spans="1:8" x14ac:dyDescent="0.2">
      <c r="A5480" s="1" t="str">
        <f t="shared" si="172"/>
        <v/>
      </c>
      <c r="B5480" s="1" t="str">
        <f t="shared" si="173"/>
        <v/>
      </c>
      <c r="C5480" s="1" t="str">
        <f>IF(I5480="","",IF(J5480="OUT","",IF(COUNTIF($A$2:A5480,A5480)=1,1,"")))</f>
        <v/>
      </c>
      <c r="D5480" s="1" t="str">
        <f>IF(I5480="","",IF(J5480="IN","",IF(COUNTIF($A$2:A5480,A5480)=1,1,"")))</f>
        <v/>
      </c>
      <c r="E5480" s="1" t="str">
        <f>IF(I5480="","",IF(J5480="OUT","",IF(COUNTIF(B$2:$B5480,B5480)=1,1,"")))</f>
        <v/>
      </c>
      <c r="F5480" s="1" t="str">
        <f>IF(I5480="","",IF(J5480="IN","",IF(COUNTIF($B$2:B5480,B5480)=1,1,"")))</f>
        <v/>
      </c>
      <c r="G5480" s="1" t="str">
        <f>IF(I5480="","",COUNTIF($K$1:K5480,K5480))</f>
        <v/>
      </c>
      <c r="H5480" s="1" t="str">
        <f>IF(I5480="","",COUNTIF($G$2:G5480,1))</f>
        <v/>
      </c>
    </row>
    <row r="5481" spans="1:8" x14ac:dyDescent="0.2">
      <c r="A5481" s="1" t="str">
        <f t="shared" si="172"/>
        <v/>
      </c>
      <c r="B5481" s="1" t="str">
        <f t="shared" si="173"/>
        <v/>
      </c>
      <c r="C5481" s="1" t="str">
        <f>IF(I5481="","",IF(J5481="OUT","",IF(COUNTIF($A$2:A5481,A5481)=1,1,"")))</f>
        <v/>
      </c>
      <c r="D5481" s="1" t="str">
        <f>IF(I5481="","",IF(J5481="IN","",IF(COUNTIF($A$2:A5481,A5481)=1,1,"")))</f>
        <v/>
      </c>
      <c r="E5481" s="1" t="str">
        <f>IF(I5481="","",IF(J5481="OUT","",IF(COUNTIF(B$2:$B5481,B5481)=1,1,"")))</f>
        <v/>
      </c>
      <c r="F5481" s="1" t="str">
        <f>IF(I5481="","",IF(J5481="IN","",IF(COUNTIF($B$2:B5481,B5481)=1,1,"")))</f>
        <v/>
      </c>
      <c r="G5481" s="1" t="str">
        <f>IF(I5481="","",COUNTIF($K$1:K5481,K5481))</f>
        <v/>
      </c>
      <c r="H5481" s="1" t="str">
        <f>IF(I5481="","",COUNTIF($G$2:G5481,1))</f>
        <v/>
      </c>
    </row>
    <row r="5482" spans="1:8" x14ac:dyDescent="0.2">
      <c r="A5482" s="1" t="str">
        <f t="shared" si="172"/>
        <v/>
      </c>
      <c r="B5482" s="1" t="str">
        <f t="shared" si="173"/>
        <v/>
      </c>
      <c r="C5482" s="1" t="str">
        <f>IF(I5482="","",IF(J5482="OUT","",IF(COUNTIF($A$2:A5482,A5482)=1,1,"")))</f>
        <v/>
      </c>
      <c r="D5482" s="1" t="str">
        <f>IF(I5482="","",IF(J5482="IN","",IF(COUNTIF($A$2:A5482,A5482)=1,1,"")))</f>
        <v/>
      </c>
      <c r="E5482" s="1" t="str">
        <f>IF(I5482="","",IF(J5482="OUT","",IF(COUNTIF(B$2:$B5482,B5482)=1,1,"")))</f>
        <v/>
      </c>
      <c r="F5482" s="1" t="str">
        <f>IF(I5482="","",IF(J5482="IN","",IF(COUNTIF($B$2:B5482,B5482)=1,1,"")))</f>
        <v/>
      </c>
      <c r="G5482" s="1" t="str">
        <f>IF(I5482="","",COUNTIF($K$1:K5482,K5482))</f>
        <v/>
      </c>
      <c r="H5482" s="1" t="str">
        <f>IF(I5482="","",COUNTIF($G$2:G5482,1))</f>
        <v/>
      </c>
    </row>
    <row r="5483" spans="1:8" x14ac:dyDescent="0.2">
      <c r="A5483" s="1" t="str">
        <f t="shared" si="172"/>
        <v/>
      </c>
      <c r="B5483" s="1" t="str">
        <f t="shared" si="173"/>
        <v/>
      </c>
      <c r="C5483" s="1" t="str">
        <f>IF(I5483="","",IF(J5483="OUT","",IF(COUNTIF($A$2:A5483,A5483)=1,1,"")))</f>
        <v/>
      </c>
      <c r="D5483" s="1" t="str">
        <f>IF(I5483="","",IF(J5483="IN","",IF(COUNTIF($A$2:A5483,A5483)=1,1,"")))</f>
        <v/>
      </c>
      <c r="E5483" s="1" t="str">
        <f>IF(I5483="","",IF(J5483="OUT","",IF(COUNTIF(B$2:$B5483,B5483)=1,1,"")))</f>
        <v/>
      </c>
      <c r="F5483" s="1" t="str">
        <f>IF(I5483="","",IF(J5483="IN","",IF(COUNTIF($B$2:B5483,B5483)=1,1,"")))</f>
        <v/>
      </c>
      <c r="G5483" s="1" t="str">
        <f>IF(I5483="","",COUNTIF($K$1:K5483,K5483))</f>
        <v/>
      </c>
      <c r="H5483" s="1" t="str">
        <f>IF(I5483="","",COUNTIF($G$2:G5483,1))</f>
        <v/>
      </c>
    </row>
    <row r="5484" spans="1:8" x14ac:dyDescent="0.2">
      <c r="A5484" s="1" t="str">
        <f t="shared" si="172"/>
        <v/>
      </c>
      <c r="B5484" s="1" t="str">
        <f t="shared" si="173"/>
        <v/>
      </c>
      <c r="C5484" s="1" t="str">
        <f>IF(I5484="","",IF(J5484="OUT","",IF(COUNTIF($A$2:A5484,A5484)=1,1,"")))</f>
        <v/>
      </c>
      <c r="D5484" s="1" t="str">
        <f>IF(I5484="","",IF(J5484="IN","",IF(COUNTIF($A$2:A5484,A5484)=1,1,"")))</f>
        <v/>
      </c>
      <c r="E5484" s="1" t="str">
        <f>IF(I5484="","",IF(J5484="OUT","",IF(COUNTIF(B$2:$B5484,B5484)=1,1,"")))</f>
        <v/>
      </c>
      <c r="F5484" s="1" t="str">
        <f>IF(I5484="","",IF(J5484="IN","",IF(COUNTIF($B$2:B5484,B5484)=1,1,"")))</f>
        <v/>
      </c>
      <c r="G5484" s="1" t="str">
        <f>IF(I5484="","",COUNTIF($K$1:K5484,K5484))</f>
        <v/>
      </c>
      <c r="H5484" s="1" t="str">
        <f>IF(I5484="","",COUNTIF($G$2:G5484,1))</f>
        <v/>
      </c>
    </row>
    <row r="5485" spans="1:8" x14ac:dyDescent="0.2">
      <c r="A5485" s="1" t="str">
        <f t="shared" si="172"/>
        <v/>
      </c>
      <c r="B5485" s="1" t="str">
        <f t="shared" si="173"/>
        <v/>
      </c>
      <c r="C5485" s="1" t="str">
        <f>IF(I5485="","",IF(J5485="OUT","",IF(COUNTIF($A$2:A5485,A5485)=1,1,"")))</f>
        <v/>
      </c>
      <c r="D5485" s="1" t="str">
        <f>IF(I5485="","",IF(J5485="IN","",IF(COUNTIF($A$2:A5485,A5485)=1,1,"")))</f>
        <v/>
      </c>
      <c r="E5485" s="1" t="str">
        <f>IF(I5485="","",IF(J5485="OUT","",IF(COUNTIF(B$2:$B5485,B5485)=1,1,"")))</f>
        <v/>
      </c>
      <c r="F5485" s="1" t="str">
        <f>IF(I5485="","",IF(J5485="IN","",IF(COUNTIF($B$2:B5485,B5485)=1,1,"")))</f>
        <v/>
      </c>
      <c r="G5485" s="1" t="str">
        <f>IF(I5485="","",COUNTIF($K$1:K5485,K5485))</f>
        <v/>
      </c>
      <c r="H5485" s="1" t="str">
        <f>IF(I5485="","",COUNTIF($G$2:G5485,1))</f>
        <v/>
      </c>
    </row>
    <row r="5486" spans="1:8" x14ac:dyDescent="0.2">
      <c r="A5486" s="1" t="str">
        <f t="shared" si="172"/>
        <v/>
      </c>
      <c r="B5486" s="1" t="str">
        <f t="shared" si="173"/>
        <v/>
      </c>
      <c r="C5486" s="1" t="str">
        <f>IF(I5486="","",IF(J5486="OUT","",IF(COUNTIF($A$2:A5486,A5486)=1,1,"")))</f>
        <v/>
      </c>
      <c r="D5486" s="1" t="str">
        <f>IF(I5486="","",IF(J5486="IN","",IF(COUNTIF($A$2:A5486,A5486)=1,1,"")))</f>
        <v/>
      </c>
      <c r="E5486" s="1" t="str">
        <f>IF(I5486="","",IF(J5486="OUT","",IF(COUNTIF(B$2:$B5486,B5486)=1,1,"")))</f>
        <v/>
      </c>
      <c r="F5486" s="1" t="str">
        <f>IF(I5486="","",IF(J5486="IN","",IF(COUNTIF($B$2:B5486,B5486)=1,1,"")))</f>
        <v/>
      </c>
      <c r="G5486" s="1" t="str">
        <f>IF(I5486="","",COUNTIF($K$1:K5486,K5486))</f>
        <v/>
      </c>
      <c r="H5486" s="1" t="str">
        <f>IF(I5486="","",COUNTIF($G$2:G5486,1))</f>
        <v/>
      </c>
    </row>
    <row r="5487" spans="1:8" x14ac:dyDescent="0.2">
      <c r="A5487" s="1" t="str">
        <f t="shared" si="172"/>
        <v/>
      </c>
      <c r="B5487" s="1" t="str">
        <f t="shared" si="173"/>
        <v/>
      </c>
      <c r="C5487" s="1" t="str">
        <f>IF(I5487="","",IF(J5487="OUT","",IF(COUNTIF($A$2:A5487,A5487)=1,1,"")))</f>
        <v/>
      </c>
      <c r="D5487" s="1" t="str">
        <f>IF(I5487="","",IF(J5487="IN","",IF(COUNTIF($A$2:A5487,A5487)=1,1,"")))</f>
        <v/>
      </c>
      <c r="E5487" s="1" t="str">
        <f>IF(I5487="","",IF(J5487="OUT","",IF(COUNTIF(B$2:$B5487,B5487)=1,1,"")))</f>
        <v/>
      </c>
      <c r="F5487" s="1" t="str">
        <f>IF(I5487="","",IF(J5487="IN","",IF(COUNTIF($B$2:B5487,B5487)=1,1,"")))</f>
        <v/>
      </c>
      <c r="G5487" s="1" t="str">
        <f>IF(I5487="","",COUNTIF($K$1:K5487,K5487))</f>
        <v/>
      </c>
      <c r="H5487" s="1" t="str">
        <f>IF(I5487="","",COUNTIF($G$2:G5487,1))</f>
        <v/>
      </c>
    </row>
    <row r="5488" spans="1:8" x14ac:dyDescent="0.2">
      <c r="A5488" s="1" t="str">
        <f t="shared" si="172"/>
        <v/>
      </c>
      <c r="B5488" s="1" t="str">
        <f t="shared" si="173"/>
        <v/>
      </c>
      <c r="C5488" s="1" t="str">
        <f>IF(I5488="","",IF(J5488="OUT","",IF(COUNTIF($A$2:A5488,A5488)=1,1,"")))</f>
        <v/>
      </c>
      <c r="D5488" s="1" t="str">
        <f>IF(I5488="","",IF(J5488="IN","",IF(COUNTIF($A$2:A5488,A5488)=1,1,"")))</f>
        <v/>
      </c>
      <c r="E5488" s="1" t="str">
        <f>IF(I5488="","",IF(J5488="OUT","",IF(COUNTIF(B$2:$B5488,B5488)=1,1,"")))</f>
        <v/>
      </c>
      <c r="F5488" s="1" t="str">
        <f>IF(I5488="","",IF(J5488="IN","",IF(COUNTIF($B$2:B5488,B5488)=1,1,"")))</f>
        <v/>
      </c>
      <c r="G5488" s="1" t="str">
        <f>IF(I5488="","",COUNTIF($K$1:K5488,K5488))</f>
        <v/>
      </c>
      <c r="H5488" s="1" t="str">
        <f>IF(I5488="","",COUNTIF($G$2:G5488,1))</f>
        <v/>
      </c>
    </row>
    <row r="5489" spans="1:8" x14ac:dyDescent="0.2">
      <c r="A5489" s="1" t="str">
        <f t="shared" si="172"/>
        <v/>
      </c>
      <c r="B5489" s="1" t="str">
        <f t="shared" si="173"/>
        <v/>
      </c>
      <c r="C5489" s="1" t="str">
        <f>IF(I5489="","",IF(J5489="OUT","",IF(COUNTIF($A$2:A5489,A5489)=1,1,"")))</f>
        <v/>
      </c>
      <c r="D5489" s="1" t="str">
        <f>IF(I5489="","",IF(J5489="IN","",IF(COUNTIF($A$2:A5489,A5489)=1,1,"")))</f>
        <v/>
      </c>
      <c r="E5489" s="1" t="str">
        <f>IF(I5489="","",IF(J5489="OUT","",IF(COUNTIF(B$2:$B5489,B5489)=1,1,"")))</f>
        <v/>
      </c>
      <c r="F5489" s="1" t="str">
        <f>IF(I5489="","",IF(J5489="IN","",IF(COUNTIF($B$2:B5489,B5489)=1,1,"")))</f>
        <v/>
      </c>
      <c r="G5489" s="1" t="str">
        <f>IF(I5489="","",COUNTIF($K$1:K5489,K5489))</f>
        <v/>
      </c>
      <c r="H5489" s="1" t="str">
        <f>IF(I5489="","",COUNTIF($G$2:G5489,1))</f>
        <v/>
      </c>
    </row>
    <row r="5490" spans="1:8" x14ac:dyDescent="0.2">
      <c r="A5490" s="1" t="str">
        <f t="shared" si="172"/>
        <v/>
      </c>
      <c r="B5490" s="1" t="str">
        <f t="shared" si="173"/>
        <v/>
      </c>
      <c r="C5490" s="1" t="str">
        <f>IF(I5490="","",IF(J5490="OUT","",IF(COUNTIF($A$2:A5490,A5490)=1,1,"")))</f>
        <v/>
      </c>
      <c r="D5490" s="1" t="str">
        <f>IF(I5490="","",IF(J5490="IN","",IF(COUNTIF($A$2:A5490,A5490)=1,1,"")))</f>
        <v/>
      </c>
      <c r="E5490" s="1" t="str">
        <f>IF(I5490="","",IF(J5490="OUT","",IF(COUNTIF(B$2:$B5490,B5490)=1,1,"")))</f>
        <v/>
      </c>
      <c r="F5490" s="1" t="str">
        <f>IF(I5490="","",IF(J5490="IN","",IF(COUNTIF($B$2:B5490,B5490)=1,1,"")))</f>
        <v/>
      </c>
      <c r="G5490" s="1" t="str">
        <f>IF(I5490="","",COUNTIF($K$1:K5490,K5490))</f>
        <v/>
      </c>
      <c r="H5490" s="1" t="str">
        <f>IF(I5490="","",COUNTIF($G$2:G5490,1))</f>
        <v/>
      </c>
    </row>
    <row r="5491" spans="1:8" x14ac:dyDescent="0.2">
      <c r="A5491" s="1" t="str">
        <f t="shared" si="172"/>
        <v/>
      </c>
      <c r="B5491" s="1" t="str">
        <f t="shared" si="173"/>
        <v/>
      </c>
      <c r="C5491" s="1" t="str">
        <f>IF(I5491="","",IF(J5491="OUT","",IF(COUNTIF($A$2:A5491,A5491)=1,1,"")))</f>
        <v/>
      </c>
      <c r="D5491" s="1" t="str">
        <f>IF(I5491="","",IF(J5491="IN","",IF(COUNTIF($A$2:A5491,A5491)=1,1,"")))</f>
        <v/>
      </c>
      <c r="E5491" s="1" t="str">
        <f>IF(I5491="","",IF(J5491="OUT","",IF(COUNTIF(B$2:$B5491,B5491)=1,1,"")))</f>
        <v/>
      </c>
      <c r="F5491" s="1" t="str">
        <f>IF(I5491="","",IF(J5491="IN","",IF(COUNTIF($B$2:B5491,B5491)=1,1,"")))</f>
        <v/>
      </c>
      <c r="G5491" s="1" t="str">
        <f>IF(I5491="","",COUNTIF($K$1:K5491,K5491))</f>
        <v/>
      </c>
      <c r="H5491" s="1" t="str">
        <f>IF(I5491="","",COUNTIF($G$2:G5491,1))</f>
        <v/>
      </c>
    </row>
    <row r="5492" spans="1:8" x14ac:dyDescent="0.2">
      <c r="A5492" s="1" t="str">
        <f t="shared" si="172"/>
        <v/>
      </c>
      <c r="B5492" s="1" t="str">
        <f t="shared" si="173"/>
        <v/>
      </c>
      <c r="C5492" s="1" t="str">
        <f>IF(I5492="","",IF(J5492="OUT","",IF(COUNTIF($A$2:A5492,A5492)=1,1,"")))</f>
        <v/>
      </c>
      <c r="D5492" s="1" t="str">
        <f>IF(I5492="","",IF(J5492="IN","",IF(COUNTIF($A$2:A5492,A5492)=1,1,"")))</f>
        <v/>
      </c>
      <c r="E5492" s="1" t="str">
        <f>IF(I5492="","",IF(J5492="OUT","",IF(COUNTIF(B$2:$B5492,B5492)=1,1,"")))</f>
        <v/>
      </c>
      <c r="F5492" s="1" t="str">
        <f>IF(I5492="","",IF(J5492="IN","",IF(COUNTIF($B$2:B5492,B5492)=1,1,"")))</f>
        <v/>
      </c>
      <c r="G5492" s="1" t="str">
        <f>IF(I5492="","",COUNTIF($K$1:K5492,K5492))</f>
        <v/>
      </c>
      <c r="H5492" s="1" t="str">
        <f>IF(I5492="","",COUNTIF($G$2:G5492,1))</f>
        <v/>
      </c>
    </row>
    <row r="5493" spans="1:8" x14ac:dyDescent="0.2">
      <c r="A5493" s="1" t="str">
        <f t="shared" si="172"/>
        <v/>
      </c>
      <c r="B5493" s="1" t="str">
        <f t="shared" si="173"/>
        <v/>
      </c>
      <c r="C5493" s="1" t="str">
        <f>IF(I5493="","",IF(J5493="OUT","",IF(COUNTIF($A$2:A5493,A5493)=1,1,"")))</f>
        <v/>
      </c>
      <c r="D5493" s="1" t="str">
        <f>IF(I5493="","",IF(J5493="IN","",IF(COUNTIF($A$2:A5493,A5493)=1,1,"")))</f>
        <v/>
      </c>
      <c r="E5493" s="1" t="str">
        <f>IF(I5493="","",IF(J5493="OUT","",IF(COUNTIF(B$2:$B5493,B5493)=1,1,"")))</f>
        <v/>
      </c>
      <c r="F5493" s="1" t="str">
        <f>IF(I5493="","",IF(J5493="IN","",IF(COUNTIF($B$2:B5493,B5493)=1,1,"")))</f>
        <v/>
      </c>
      <c r="G5493" s="1" t="str">
        <f>IF(I5493="","",COUNTIF($K$1:K5493,K5493))</f>
        <v/>
      </c>
      <c r="H5493" s="1" t="str">
        <f>IF(I5493="","",COUNTIF($G$2:G5493,1))</f>
        <v/>
      </c>
    </row>
    <row r="5494" spans="1:8" x14ac:dyDescent="0.2">
      <c r="A5494" s="1" t="str">
        <f t="shared" si="172"/>
        <v/>
      </c>
      <c r="B5494" s="1" t="str">
        <f t="shared" si="173"/>
        <v/>
      </c>
      <c r="C5494" s="1" t="str">
        <f>IF(I5494="","",IF(J5494="OUT","",IF(COUNTIF($A$2:A5494,A5494)=1,1,"")))</f>
        <v/>
      </c>
      <c r="D5494" s="1" t="str">
        <f>IF(I5494="","",IF(J5494="IN","",IF(COUNTIF($A$2:A5494,A5494)=1,1,"")))</f>
        <v/>
      </c>
      <c r="E5494" s="1" t="str">
        <f>IF(I5494="","",IF(J5494="OUT","",IF(COUNTIF(B$2:$B5494,B5494)=1,1,"")))</f>
        <v/>
      </c>
      <c r="F5494" s="1" t="str">
        <f>IF(I5494="","",IF(J5494="IN","",IF(COUNTIF($B$2:B5494,B5494)=1,1,"")))</f>
        <v/>
      </c>
      <c r="G5494" s="1" t="str">
        <f>IF(I5494="","",COUNTIF($K$1:K5494,K5494))</f>
        <v/>
      </c>
      <c r="H5494" s="1" t="str">
        <f>IF(I5494="","",COUNTIF($G$2:G5494,1))</f>
        <v/>
      </c>
    </row>
    <row r="5495" spans="1:8" x14ac:dyDescent="0.2">
      <c r="A5495" s="1" t="str">
        <f t="shared" si="172"/>
        <v/>
      </c>
      <c r="B5495" s="1" t="str">
        <f t="shared" si="173"/>
        <v/>
      </c>
      <c r="C5495" s="1" t="str">
        <f>IF(I5495="","",IF(J5495="OUT","",IF(COUNTIF($A$2:A5495,A5495)=1,1,"")))</f>
        <v/>
      </c>
      <c r="D5495" s="1" t="str">
        <f>IF(I5495="","",IF(J5495="IN","",IF(COUNTIF($A$2:A5495,A5495)=1,1,"")))</f>
        <v/>
      </c>
      <c r="E5495" s="1" t="str">
        <f>IF(I5495="","",IF(J5495="OUT","",IF(COUNTIF(B$2:$B5495,B5495)=1,1,"")))</f>
        <v/>
      </c>
      <c r="F5495" s="1" t="str">
        <f>IF(I5495="","",IF(J5495="IN","",IF(COUNTIF($B$2:B5495,B5495)=1,1,"")))</f>
        <v/>
      </c>
      <c r="G5495" s="1" t="str">
        <f>IF(I5495="","",COUNTIF($K$1:K5495,K5495))</f>
        <v/>
      </c>
      <c r="H5495" s="1" t="str">
        <f>IF(I5495="","",COUNTIF($G$2:G5495,1))</f>
        <v/>
      </c>
    </row>
    <row r="5496" spans="1:8" x14ac:dyDescent="0.2">
      <c r="A5496" s="1" t="str">
        <f t="shared" si="172"/>
        <v/>
      </c>
      <c r="B5496" s="1" t="str">
        <f t="shared" si="173"/>
        <v/>
      </c>
      <c r="C5496" s="1" t="str">
        <f>IF(I5496="","",IF(J5496="OUT","",IF(COUNTIF($A$2:A5496,A5496)=1,1,"")))</f>
        <v/>
      </c>
      <c r="D5496" s="1" t="str">
        <f>IF(I5496="","",IF(J5496="IN","",IF(COUNTIF($A$2:A5496,A5496)=1,1,"")))</f>
        <v/>
      </c>
      <c r="E5496" s="1" t="str">
        <f>IF(I5496="","",IF(J5496="OUT","",IF(COUNTIF(B$2:$B5496,B5496)=1,1,"")))</f>
        <v/>
      </c>
      <c r="F5496" s="1" t="str">
        <f>IF(I5496="","",IF(J5496="IN","",IF(COUNTIF($B$2:B5496,B5496)=1,1,"")))</f>
        <v/>
      </c>
      <c r="G5496" s="1" t="str">
        <f>IF(I5496="","",COUNTIF($K$1:K5496,K5496))</f>
        <v/>
      </c>
      <c r="H5496" s="1" t="str">
        <f>IF(I5496="","",COUNTIF($G$2:G5496,1))</f>
        <v/>
      </c>
    </row>
    <row r="5497" spans="1:8" x14ac:dyDescent="0.2">
      <c r="A5497" s="1" t="str">
        <f t="shared" si="172"/>
        <v/>
      </c>
      <c r="B5497" s="1" t="str">
        <f t="shared" si="173"/>
        <v/>
      </c>
      <c r="C5497" s="1" t="str">
        <f>IF(I5497="","",IF(J5497="OUT","",IF(COUNTIF($A$2:A5497,A5497)=1,1,"")))</f>
        <v/>
      </c>
      <c r="D5497" s="1" t="str">
        <f>IF(I5497="","",IF(J5497="IN","",IF(COUNTIF($A$2:A5497,A5497)=1,1,"")))</f>
        <v/>
      </c>
      <c r="E5497" s="1" t="str">
        <f>IF(I5497="","",IF(J5497="OUT","",IF(COUNTIF(B$2:$B5497,B5497)=1,1,"")))</f>
        <v/>
      </c>
      <c r="F5497" s="1" t="str">
        <f>IF(I5497="","",IF(J5497="IN","",IF(COUNTIF($B$2:B5497,B5497)=1,1,"")))</f>
        <v/>
      </c>
      <c r="G5497" s="1" t="str">
        <f>IF(I5497="","",COUNTIF($K$1:K5497,K5497))</f>
        <v/>
      </c>
      <c r="H5497" s="1" t="str">
        <f>IF(I5497="","",COUNTIF($G$2:G5497,1))</f>
        <v/>
      </c>
    </row>
    <row r="5498" spans="1:8" x14ac:dyDescent="0.2">
      <c r="A5498" s="1" t="str">
        <f t="shared" si="172"/>
        <v/>
      </c>
      <c r="B5498" s="1" t="str">
        <f t="shared" si="173"/>
        <v/>
      </c>
      <c r="C5498" s="1" t="str">
        <f>IF(I5498="","",IF(J5498="OUT","",IF(COUNTIF($A$2:A5498,A5498)=1,1,"")))</f>
        <v/>
      </c>
      <c r="D5498" s="1" t="str">
        <f>IF(I5498="","",IF(J5498="IN","",IF(COUNTIF($A$2:A5498,A5498)=1,1,"")))</f>
        <v/>
      </c>
      <c r="E5498" s="1" t="str">
        <f>IF(I5498="","",IF(J5498="OUT","",IF(COUNTIF(B$2:$B5498,B5498)=1,1,"")))</f>
        <v/>
      </c>
      <c r="F5498" s="1" t="str">
        <f>IF(I5498="","",IF(J5498="IN","",IF(COUNTIF($B$2:B5498,B5498)=1,1,"")))</f>
        <v/>
      </c>
      <c r="G5498" s="1" t="str">
        <f>IF(I5498="","",COUNTIF($K$1:K5498,K5498))</f>
        <v/>
      </c>
      <c r="H5498" s="1" t="str">
        <f>IF(I5498="","",COUNTIF($G$2:G5498,1))</f>
        <v/>
      </c>
    </row>
    <row r="5499" spans="1:8" x14ac:dyDescent="0.2">
      <c r="A5499" s="1" t="str">
        <f t="shared" si="172"/>
        <v/>
      </c>
      <c r="B5499" s="1" t="str">
        <f t="shared" si="173"/>
        <v/>
      </c>
      <c r="C5499" s="1" t="str">
        <f>IF(I5499="","",IF(J5499="OUT","",IF(COUNTIF($A$2:A5499,A5499)=1,1,"")))</f>
        <v/>
      </c>
      <c r="D5499" s="1" t="str">
        <f>IF(I5499="","",IF(J5499="IN","",IF(COUNTIF($A$2:A5499,A5499)=1,1,"")))</f>
        <v/>
      </c>
      <c r="E5499" s="1" t="str">
        <f>IF(I5499="","",IF(J5499="OUT","",IF(COUNTIF(B$2:$B5499,B5499)=1,1,"")))</f>
        <v/>
      </c>
      <c r="F5499" s="1" t="str">
        <f>IF(I5499="","",IF(J5499="IN","",IF(COUNTIF($B$2:B5499,B5499)=1,1,"")))</f>
        <v/>
      </c>
      <c r="G5499" s="1" t="str">
        <f>IF(I5499="","",COUNTIF($K$1:K5499,K5499))</f>
        <v/>
      </c>
      <c r="H5499" s="1" t="str">
        <f>IF(I5499="","",COUNTIF($G$2:G5499,1))</f>
        <v/>
      </c>
    </row>
    <row r="5500" spans="1:8" x14ac:dyDescent="0.2">
      <c r="A5500" s="1" t="str">
        <f t="shared" si="172"/>
        <v/>
      </c>
      <c r="B5500" s="1" t="str">
        <f t="shared" si="173"/>
        <v/>
      </c>
      <c r="C5500" s="1" t="str">
        <f>IF(I5500="","",IF(J5500="OUT","",IF(COUNTIF($A$2:A5500,A5500)=1,1,"")))</f>
        <v/>
      </c>
      <c r="D5500" s="1" t="str">
        <f>IF(I5500="","",IF(J5500="IN","",IF(COUNTIF($A$2:A5500,A5500)=1,1,"")))</f>
        <v/>
      </c>
      <c r="E5500" s="1" t="str">
        <f>IF(I5500="","",IF(J5500="OUT","",IF(COUNTIF(B$2:$B5500,B5500)=1,1,"")))</f>
        <v/>
      </c>
      <c r="F5500" s="1" t="str">
        <f>IF(I5500="","",IF(J5500="IN","",IF(COUNTIF($B$2:B5500,B5500)=1,1,"")))</f>
        <v/>
      </c>
      <c r="G5500" s="1" t="str">
        <f>IF(I5500="","",COUNTIF($K$1:K5500,K5500))</f>
        <v/>
      </c>
      <c r="H5500" s="1" t="str">
        <f>IF(I5500="","",COUNTIF($G$2:G5500,1))</f>
        <v/>
      </c>
    </row>
    <row r="5501" spans="1:8" x14ac:dyDescent="0.2">
      <c r="A5501" s="1" t="str">
        <f t="shared" si="172"/>
        <v/>
      </c>
      <c r="B5501" s="1" t="str">
        <f t="shared" si="173"/>
        <v/>
      </c>
      <c r="C5501" s="1" t="str">
        <f>IF(I5501="","",IF(J5501="OUT","",IF(COUNTIF($A$2:A5501,A5501)=1,1,"")))</f>
        <v/>
      </c>
      <c r="D5501" s="1" t="str">
        <f>IF(I5501="","",IF(J5501="IN","",IF(COUNTIF($A$2:A5501,A5501)=1,1,"")))</f>
        <v/>
      </c>
      <c r="E5501" s="1" t="str">
        <f>IF(I5501="","",IF(J5501="OUT","",IF(COUNTIF(B$2:$B5501,B5501)=1,1,"")))</f>
        <v/>
      </c>
      <c r="F5501" s="1" t="str">
        <f>IF(I5501="","",IF(J5501="IN","",IF(COUNTIF($B$2:B5501,B5501)=1,1,"")))</f>
        <v/>
      </c>
      <c r="G5501" s="1" t="str">
        <f>IF(I5501="","",COUNTIF($K$1:K5501,K5501))</f>
        <v/>
      </c>
      <c r="H5501" s="1" t="str">
        <f>IF(I5501="","",COUNTIF($G$2:G5501,1))</f>
        <v/>
      </c>
    </row>
    <row r="5502" spans="1:8" x14ac:dyDescent="0.2">
      <c r="A5502" s="1" t="str">
        <f t="shared" si="172"/>
        <v/>
      </c>
      <c r="B5502" s="1" t="str">
        <f t="shared" si="173"/>
        <v/>
      </c>
      <c r="C5502" s="1" t="str">
        <f>IF(I5502="","",IF(J5502="OUT","",IF(COUNTIF($A$2:A5502,A5502)=1,1,"")))</f>
        <v/>
      </c>
      <c r="D5502" s="1" t="str">
        <f>IF(I5502="","",IF(J5502="IN","",IF(COUNTIF($A$2:A5502,A5502)=1,1,"")))</f>
        <v/>
      </c>
      <c r="E5502" s="1" t="str">
        <f>IF(I5502="","",IF(J5502="OUT","",IF(COUNTIF(B$2:$B5502,B5502)=1,1,"")))</f>
        <v/>
      </c>
      <c r="F5502" s="1" t="str">
        <f>IF(I5502="","",IF(J5502="IN","",IF(COUNTIF($B$2:B5502,B5502)=1,1,"")))</f>
        <v/>
      </c>
      <c r="G5502" s="1" t="str">
        <f>IF(I5502="","",COUNTIF($K$1:K5502,K5502))</f>
        <v/>
      </c>
      <c r="H5502" s="1" t="str">
        <f>IF(I5502="","",COUNTIF($G$2:G5502,1))</f>
        <v/>
      </c>
    </row>
    <row r="5503" spans="1:8" x14ac:dyDescent="0.2">
      <c r="A5503" s="1" t="str">
        <f t="shared" si="172"/>
        <v/>
      </c>
      <c r="B5503" s="1" t="str">
        <f t="shared" si="173"/>
        <v/>
      </c>
      <c r="C5503" s="1" t="str">
        <f>IF(I5503="","",IF(J5503="OUT","",IF(COUNTIF($A$2:A5503,A5503)=1,1,"")))</f>
        <v/>
      </c>
      <c r="D5503" s="1" t="str">
        <f>IF(I5503="","",IF(J5503="IN","",IF(COUNTIF($A$2:A5503,A5503)=1,1,"")))</f>
        <v/>
      </c>
      <c r="E5503" s="1" t="str">
        <f>IF(I5503="","",IF(J5503="OUT","",IF(COUNTIF(B$2:$B5503,B5503)=1,1,"")))</f>
        <v/>
      </c>
      <c r="F5503" s="1" t="str">
        <f>IF(I5503="","",IF(J5503="IN","",IF(COUNTIF($B$2:B5503,B5503)=1,1,"")))</f>
        <v/>
      </c>
      <c r="G5503" s="1" t="str">
        <f>IF(I5503="","",COUNTIF($K$1:K5503,K5503))</f>
        <v/>
      </c>
      <c r="H5503" s="1" t="str">
        <f>IF(I5503="","",COUNTIF($G$2:G5503,1))</f>
        <v/>
      </c>
    </row>
    <row r="5504" spans="1:8" x14ac:dyDescent="0.2">
      <c r="A5504" s="1" t="str">
        <f t="shared" si="172"/>
        <v/>
      </c>
      <c r="B5504" s="1" t="str">
        <f t="shared" si="173"/>
        <v/>
      </c>
      <c r="C5504" s="1" t="str">
        <f>IF(I5504="","",IF(J5504="OUT","",IF(COUNTIF($A$2:A5504,A5504)=1,1,"")))</f>
        <v/>
      </c>
      <c r="D5504" s="1" t="str">
        <f>IF(I5504="","",IF(J5504="IN","",IF(COUNTIF($A$2:A5504,A5504)=1,1,"")))</f>
        <v/>
      </c>
      <c r="E5504" s="1" t="str">
        <f>IF(I5504="","",IF(J5504="OUT","",IF(COUNTIF(B$2:$B5504,B5504)=1,1,"")))</f>
        <v/>
      </c>
      <c r="F5504" s="1" t="str">
        <f>IF(I5504="","",IF(J5504="IN","",IF(COUNTIF($B$2:B5504,B5504)=1,1,"")))</f>
        <v/>
      </c>
      <c r="G5504" s="1" t="str">
        <f>IF(I5504="","",COUNTIF($K$1:K5504,K5504))</f>
        <v/>
      </c>
      <c r="H5504" s="1" t="str">
        <f>IF(I5504="","",COUNTIF($G$2:G5504,1))</f>
        <v/>
      </c>
    </row>
    <row r="5505" spans="1:8" x14ac:dyDescent="0.2">
      <c r="A5505" s="1" t="str">
        <f t="shared" si="172"/>
        <v/>
      </c>
      <c r="B5505" s="1" t="str">
        <f t="shared" si="173"/>
        <v/>
      </c>
      <c r="C5505" s="1" t="str">
        <f>IF(I5505="","",IF(J5505="OUT","",IF(COUNTIF($A$2:A5505,A5505)=1,1,"")))</f>
        <v/>
      </c>
      <c r="D5505" s="1" t="str">
        <f>IF(I5505="","",IF(J5505="IN","",IF(COUNTIF($A$2:A5505,A5505)=1,1,"")))</f>
        <v/>
      </c>
      <c r="E5505" s="1" t="str">
        <f>IF(I5505="","",IF(J5505="OUT","",IF(COUNTIF(B$2:$B5505,B5505)=1,1,"")))</f>
        <v/>
      </c>
      <c r="F5505" s="1" t="str">
        <f>IF(I5505="","",IF(J5505="IN","",IF(COUNTIF($B$2:B5505,B5505)=1,1,"")))</f>
        <v/>
      </c>
      <c r="G5505" s="1" t="str">
        <f>IF(I5505="","",COUNTIF($K$1:K5505,K5505))</f>
        <v/>
      </c>
      <c r="H5505" s="1" t="str">
        <f>IF(I5505="","",COUNTIF($G$2:G5505,1))</f>
        <v/>
      </c>
    </row>
    <row r="5506" spans="1:8" x14ac:dyDescent="0.2">
      <c r="A5506" s="1" t="str">
        <f t="shared" si="172"/>
        <v/>
      </c>
      <c r="B5506" s="1" t="str">
        <f t="shared" si="173"/>
        <v/>
      </c>
      <c r="C5506" s="1" t="str">
        <f>IF(I5506="","",IF(J5506="OUT","",IF(COUNTIF($A$2:A5506,A5506)=1,1,"")))</f>
        <v/>
      </c>
      <c r="D5506" s="1" t="str">
        <f>IF(I5506="","",IF(J5506="IN","",IF(COUNTIF($A$2:A5506,A5506)=1,1,"")))</f>
        <v/>
      </c>
      <c r="E5506" s="1" t="str">
        <f>IF(I5506="","",IF(J5506="OUT","",IF(COUNTIF(B$2:$B5506,B5506)=1,1,"")))</f>
        <v/>
      </c>
      <c r="F5506" s="1" t="str">
        <f>IF(I5506="","",IF(J5506="IN","",IF(COUNTIF($B$2:B5506,B5506)=1,1,"")))</f>
        <v/>
      </c>
      <c r="G5506" s="1" t="str">
        <f>IF(I5506="","",COUNTIF($K$1:K5506,K5506))</f>
        <v/>
      </c>
      <c r="H5506" s="1" t="str">
        <f>IF(I5506="","",COUNTIF($G$2:G5506,1))</f>
        <v/>
      </c>
    </row>
    <row r="5507" spans="1:8" x14ac:dyDescent="0.2">
      <c r="A5507" s="1" t="str">
        <f t="shared" si="172"/>
        <v/>
      </c>
      <c r="B5507" s="1" t="str">
        <f t="shared" si="173"/>
        <v/>
      </c>
      <c r="C5507" s="1" t="str">
        <f>IF(I5507="","",IF(J5507="OUT","",IF(COUNTIF($A$2:A5507,A5507)=1,1,"")))</f>
        <v/>
      </c>
      <c r="D5507" s="1" t="str">
        <f>IF(I5507="","",IF(J5507="IN","",IF(COUNTIF($A$2:A5507,A5507)=1,1,"")))</f>
        <v/>
      </c>
      <c r="E5507" s="1" t="str">
        <f>IF(I5507="","",IF(J5507="OUT","",IF(COUNTIF(B$2:$B5507,B5507)=1,1,"")))</f>
        <v/>
      </c>
      <c r="F5507" s="1" t="str">
        <f>IF(I5507="","",IF(J5507="IN","",IF(COUNTIF($B$2:B5507,B5507)=1,1,"")))</f>
        <v/>
      </c>
      <c r="G5507" s="1" t="str">
        <f>IF(I5507="","",COUNTIF($K$1:K5507,K5507))</f>
        <v/>
      </c>
      <c r="H5507" s="1" t="str">
        <f>IF(I5507="","",COUNTIF($G$2:G5507,1))</f>
        <v/>
      </c>
    </row>
    <row r="5508" spans="1:8" x14ac:dyDescent="0.2">
      <c r="A5508" s="1" t="str">
        <f t="shared" si="172"/>
        <v/>
      </c>
      <c r="B5508" s="1" t="str">
        <f t="shared" si="173"/>
        <v/>
      </c>
      <c r="C5508" s="1" t="str">
        <f>IF(I5508="","",IF(J5508="OUT","",IF(COUNTIF($A$2:A5508,A5508)=1,1,"")))</f>
        <v/>
      </c>
      <c r="D5508" s="1" t="str">
        <f>IF(I5508="","",IF(J5508="IN","",IF(COUNTIF($A$2:A5508,A5508)=1,1,"")))</f>
        <v/>
      </c>
      <c r="E5508" s="1" t="str">
        <f>IF(I5508="","",IF(J5508="OUT","",IF(COUNTIF(B$2:$B5508,B5508)=1,1,"")))</f>
        <v/>
      </c>
      <c r="F5508" s="1" t="str">
        <f>IF(I5508="","",IF(J5508="IN","",IF(COUNTIF($B$2:B5508,B5508)=1,1,"")))</f>
        <v/>
      </c>
      <c r="G5508" s="1" t="str">
        <f>IF(I5508="","",COUNTIF($K$1:K5508,K5508))</f>
        <v/>
      </c>
      <c r="H5508" s="1" t="str">
        <f>IF(I5508="","",COUNTIF($G$2:G5508,1))</f>
        <v/>
      </c>
    </row>
    <row r="5509" spans="1:8" x14ac:dyDescent="0.2">
      <c r="A5509" s="1" t="str">
        <f t="shared" si="172"/>
        <v/>
      </c>
      <c r="B5509" s="1" t="str">
        <f t="shared" si="173"/>
        <v/>
      </c>
      <c r="C5509" s="1" t="str">
        <f>IF(I5509="","",IF(J5509="OUT","",IF(COUNTIF($A$2:A5509,A5509)=1,1,"")))</f>
        <v/>
      </c>
      <c r="D5509" s="1" t="str">
        <f>IF(I5509="","",IF(J5509="IN","",IF(COUNTIF($A$2:A5509,A5509)=1,1,"")))</f>
        <v/>
      </c>
      <c r="E5509" s="1" t="str">
        <f>IF(I5509="","",IF(J5509="OUT","",IF(COUNTIF(B$2:$B5509,B5509)=1,1,"")))</f>
        <v/>
      </c>
      <c r="F5509" s="1" t="str">
        <f>IF(I5509="","",IF(J5509="IN","",IF(COUNTIF($B$2:B5509,B5509)=1,1,"")))</f>
        <v/>
      </c>
      <c r="G5509" s="1" t="str">
        <f>IF(I5509="","",COUNTIF($K$1:K5509,K5509))</f>
        <v/>
      </c>
      <c r="H5509" s="1" t="str">
        <f>IF(I5509="","",COUNTIF($G$2:G5509,1))</f>
        <v/>
      </c>
    </row>
    <row r="5510" spans="1:8" x14ac:dyDescent="0.2">
      <c r="A5510" s="1" t="str">
        <f t="shared" si="172"/>
        <v/>
      </c>
      <c r="B5510" s="1" t="str">
        <f t="shared" si="173"/>
        <v/>
      </c>
      <c r="C5510" s="1" t="str">
        <f>IF(I5510="","",IF(J5510="OUT","",IF(COUNTIF($A$2:A5510,A5510)=1,1,"")))</f>
        <v/>
      </c>
      <c r="D5510" s="1" t="str">
        <f>IF(I5510="","",IF(J5510="IN","",IF(COUNTIF($A$2:A5510,A5510)=1,1,"")))</f>
        <v/>
      </c>
      <c r="E5510" s="1" t="str">
        <f>IF(I5510="","",IF(J5510="OUT","",IF(COUNTIF(B$2:$B5510,B5510)=1,1,"")))</f>
        <v/>
      </c>
      <c r="F5510" s="1" t="str">
        <f>IF(I5510="","",IF(J5510="IN","",IF(COUNTIF($B$2:B5510,B5510)=1,1,"")))</f>
        <v/>
      </c>
      <c r="G5510" s="1" t="str">
        <f>IF(I5510="","",COUNTIF($K$1:K5510,K5510))</f>
        <v/>
      </c>
      <c r="H5510" s="1" t="str">
        <f>IF(I5510="","",COUNTIF($G$2:G5510,1))</f>
        <v/>
      </c>
    </row>
    <row r="5511" spans="1:8" x14ac:dyDescent="0.2">
      <c r="A5511" s="1" t="str">
        <f t="shared" si="172"/>
        <v/>
      </c>
      <c r="B5511" s="1" t="str">
        <f t="shared" si="173"/>
        <v/>
      </c>
      <c r="C5511" s="1" t="str">
        <f>IF(I5511="","",IF(J5511="OUT","",IF(COUNTIF($A$2:A5511,A5511)=1,1,"")))</f>
        <v/>
      </c>
      <c r="D5511" s="1" t="str">
        <f>IF(I5511="","",IF(J5511="IN","",IF(COUNTIF($A$2:A5511,A5511)=1,1,"")))</f>
        <v/>
      </c>
      <c r="E5511" s="1" t="str">
        <f>IF(I5511="","",IF(J5511="OUT","",IF(COUNTIF(B$2:$B5511,B5511)=1,1,"")))</f>
        <v/>
      </c>
      <c r="F5511" s="1" t="str">
        <f>IF(I5511="","",IF(J5511="IN","",IF(COUNTIF($B$2:B5511,B5511)=1,1,"")))</f>
        <v/>
      </c>
      <c r="G5511" s="1" t="str">
        <f>IF(I5511="","",COUNTIF($K$1:K5511,K5511))</f>
        <v/>
      </c>
      <c r="H5511" s="1" t="str">
        <f>IF(I5511="","",COUNTIF($G$2:G5511,1))</f>
        <v/>
      </c>
    </row>
    <row r="5512" spans="1:8" x14ac:dyDescent="0.2">
      <c r="A5512" s="1" t="str">
        <f t="shared" si="172"/>
        <v/>
      </c>
      <c r="B5512" s="1" t="str">
        <f t="shared" si="173"/>
        <v/>
      </c>
      <c r="C5512" s="1" t="str">
        <f>IF(I5512="","",IF(J5512="OUT","",IF(COUNTIF($A$2:A5512,A5512)=1,1,"")))</f>
        <v/>
      </c>
      <c r="D5512" s="1" t="str">
        <f>IF(I5512="","",IF(J5512="IN","",IF(COUNTIF($A$2:A5512,A5512)=1,1,"")))</f>
        <v/>
      </c>
      <c r="E5512" s="1" t="str">
        <f>IF(I5512="","",IF(J5512="OUT","",IF(COUNTIF(B$2:$B5512,B5512)=1,1,"")))</f>
        <v/>
      </c>
      <c r="F5512" s="1" t="str">
        <f>IF(I5512="","",IF(J5512="IN","",IF(COUNTIF($B$2:B5512,B5512)=1,1,"")))</f>
        <v/>
      </c>
      <c r="G5512" s="1" t="str">
        <f>IF(I5512="","",COUNTIF($K$1:K5512,K5512))</f>
        <v/>
      </c>
      <c r="H5512" s="1" t="str">
        <f>IF(I5512="","",COUNTIF($G$2:G5512,1))</f>
        <v/>
      </c>
    </row>
    <row r="5513" spans="1:8" x14ac:dyDescent="0.2">
      <c r="A5513" s="1" t="str">
        <f t="shared" si="172"/>
        <v/>
      </c>
      <c r="B5513" s="1" t="str">
        <f t="shared" si="173"/>
        <v/>
      </c>
      <c r="C5513" s="1" t="str">
        <f>IF(I5513="","",IF(J5513="OUT","",IF(COUNTIF($A$2:A5513,A5513)=1,1,"")))</f>
        <v/>
      </c>
      <c r="D5513" s="1" t="str">
        <f>IF(I5513="","",IF(J5513="IN","",IF(COUNTIF($A$2:A5513,A5513)=1,1,"")))</f>
        <v/>
      </c>
      <c r="E5513" s="1" t="str">
        <f>IF(I5513="","",IF(J5513="OUT","",IF(COUNTIF(B$2:$B5513,B5513)=1,1,"")))</f>
        <v/>
      </c>
      <c r="F5513" s="1" t="str">
        <f>IF(I5513="","",IF(J5513="IN","",IF(COUNTIF($B$2:B5513,B5513)=1,1,"")))</f>
        <v/>
      </c>
      <c r="G5513" s="1" t="str">
        <f>IF(I5513="","",COUNTIF($K$1:K5513,K5513))</f>
        <v/>
      </c>
      <c r="H5513" s="1" t="str">
        <f>IF(I5513="","",COUNTIF($G$2:G5513,1))</f>
        <v/>
      </c>
    </row>
    <row r="5514" spans="1:8" x14ac:dyDescent="0.2">
      <c r="A5514" s="1" t="str">
        <f t="shared" si="172"/>
        <v/>
      </c>
      <c r="B5514" s="1" t="str">
        <f t="shared" si="173"/>
        <v/>
      </c>
      <c r="C5514" s="1" t="str">
        <f>IF(I5514="","",IF(J5514="OUT","",IF(COUNTIF($A$2:A5514,A5514)=1,1,"")))</f>
        <v/>
      </c>
      <c r="D5514" s="1" t="str">
        <f>IF(I5514="","",IF(J5514="IN","",IF(COUNTIF($A$2:A5514,A5514)=1,1,"")))</f>
        <v/>
      </c>
      <c r="E5514" s="1" t="str">
        <f>IF(I5514="","",IF(J5514="OUT","",IF(COUNTIF(B$2:$B5514,B5514)=1,1,"")))</f>
        <v/>
      </c>
      <c r="F5514" s="1" t="str">
        <f>IF(I5514="","",IF(J5514="IN","",IF(COUNTIF($B$2:B5514,B5514)=1,1,"")))</f>
        <v/>
      </c>
      <c r="G5514" s="1" t="str">
        <f>IF(I5514="","",COUNTIF($K$1:K5514,K5514))</f>
        <v/>
      </c>
      <c r="H5514" s="1" t="str">
        <f>IF(I5514="","",COUNTIF($G$2:G5514,1))</f>
        <v/>
      </c>
    </row>
    <row r="5515" spans="1:8" x14ac:dyDescent="0.2">
      <c r="A5515" s="1" t="str">
        <f t="shared" si="172"/>
        <v/>
      </c>
      <c r="B5515" s="1" t="str">
        <f t="shared" si="173"/>
        <v/>
      </c>
      <c r="C5515" s="1" t="str">
        <f>IF(I5515="","",IF(J5515="OUT","",IF(COUNTIF($A$2:A5515,A5515)=1,1,"")))</f>
        <v/>
      </c>
      <c r="D5515" s="1" t="str">
        <f>IF(I5515="","",IF(J5515="IN","",IF(COUNTIF($A$2:A5515,A5515)=1,1,"")))</f>
        <v/>
      </c>
      <c r="E5515" s="1" t="str">
        <f>IF(I5515="","",IF(J5515="OUT","",IF(COUNTIF(B$2:$B5515,B5515)=1,1,"")))</f>
        <v/>
      </c>
      <c r="F5515" s="1" t="str">
        <f>IF(I5515="","",IF(J5515="IN","",IF(COUNTIF($B$2:B5515,B5515)=1,1,"")))</f>
        <v/>
      </c>
      <c r="G5515" s="1" t="str">
        <f>IF(I5515="","",COUNTIF($K$1:K5515,K5515))</f>
        <v/>
      </c>
      <c r="H5515" s="1" t="str">
        <f>IF(I5515="","",COUNTIF($G$2:G5515,1))</f>
        <v/>
      </c>
    </row>
    <row r="5516" spans="1:8" x14ac:dyDescent="0.2">
      <c r="A5516" s="1" t="str">
        <f t="shared" si="172"/>
        <v/>
      </c>
      <c r="B5516" s="1" t="str">
        <f t="shared" si="173"/>
        <v/>
      </c>
      <c r="C5516" s="1" t="str">
        <f>IF(I5516="","",IF(J5516="OUT","",IF(COUNTIF($A$2:A5516,A5516)=1,1,"")))</f>
        <v/>
      </c>
      <c r="D5516" s="1" t="str">
        <f>IF(I5516="","",IF(J5516="IN","",IF(COUNTIF($A$2:A5516,A5516)=1,1,"")))</f>
        <v/>
      </c>
      <c r="E5516" s="1" t="str">
        <f>IF(I5516="","",IF(J5516="OUT","",IF(COUNTIF(B$2:$B5516,B5516)=1,1,"")))</f>
        <v/>
      </c>
      <c r="F5516" s="1" t="str">
        <f>IF(I5516="","",IF(J5516="IN","",IF(COUNTIF($B$2:B5516,B5516)=1,1,"")))</f>
        <v/>
      </c>
      <c r="G5516" s="1" t="str">
        <f>IF(I5516="","",COUNTIF($K$1:K5516,K5516))</f>
        <v/>
      </c>
      <c r="H5516" s="1" t="str">
        <f>IF(I5516="","",COUNTIF($G$2:G5516,1))</f>
        <v/>
      </c>
    </row>
    <row r="5517" spans="1:8" x14ac:dyDescent="0.2">
      <c r="A5517" s="1" t="str">
        <f t="shared" si="172"/>
        <v/>
      </c>
      <c r="B5517" s="1" t="str">
        <f t="shared" si="173"/>
        <v/>
      </c>
      <c r="C5517" s="1" t="str">
        <f>IF(I5517="","",IF(J5517="OUT","",IF(COUNTIF($A$2:A5517,A5517)=1,1,"")))</f>
        <v/>
      </c>
      <c r="D5517" s="1" t="str">
        <f>IF(I5517="","",IF(J5517="IN","",IF(COUNTIF($A$2:A5517,A5517)=1,1,"")))</f>
        <v/>
      </c>
      <c r="E5517" s="1" t="str">
        <f>IF(I5517="","",IF(J5517="OUT","",IF(COUNTIF(B$2:$B5517,B5517)=1,1,"")))</f>
        <v/>
      </c>
      <c r="F5517" s="1" t="str">
        <f>IF(I5517="","",IF(J5517="IN","",IF(COUNTIF($B$2:B5517,B5517)=1,1,"")))</f>
        <v/>
      </c>
      <c r="G5517" s="1" t="str">
        <f>IF(I5517="","",COUNTIF($K$1:K5517,K5517))</f>
        <v/>
      </c>
      <c r="H5517" s="1" t="str">
        <f>IF(I5517="","",COUNTIF($G$2:G5517,1))</f>
        <v/>
      </c>
    </row>
    <row r="5518" spans="1:8" x14ac:dyDescent="0.2">
      <c r="A5518" s="1" t="str">
        <f t="shared" si="172"/>
        <v/>
      </c>
      <c r="B5518" s="1" t="str">
        <f t="shared" si="173"/>
        <v/>
      </c>
      <c r="C5518" s="1" t="str">
        <f>IF(I5518="","",IF(J5518="OUT","",IF(COUNTIF($A$2:A5518,A5518)=1,1,"")))</f>
        <v/>
      </c>
      <c r="D5518" s="1" t="str">
        <f>IF(I5518="","",IF(J5518="IN","",IF(COUNTIF($A$2:A5518,A5518)=1,1,"")))</f>
        <v/>
      </c>
      <c r="E5518" s="1" t="str">
        <f>IF(I5518="","",IF(J5518="OUT","",IF(COUNTIF(B$2:$B5518,B5518)=1,1,"")))</f>
        <v/>
      </c>
      <c r="F5518" s="1" t="str">
        <f>IF(I5518="","",IF(J5518="IN","",IF(COUNTIF($B$2:B5518,B5518)=1,1,"")))</f>
        <v/>
      </c>
      <c r="G5518" s="1" t="str">
        <f>IF(I5518="","",COUNTIF($K$1:K5518,K5518))</f>
        <v/>
      </c>
      <c r="H5518" s="1" t="str">
        <f>IF(I5518="","",COUNTIF($G$2:G5518,1))</f>
        <v/>
      </c>
    </row>
    <row r="5519" spans="1:8" x14ac:dyDescent="0.2">
      <c r="A5519" s="1" t="str">
        <f t="shared" si="172"/>
        <v/>
      </c>
      <c r="B5519" s="1" t="str">
        <f t="shared" si="173"/>
        <v/>
      </c>
      <c r="C5519" s="1" t="str">
        <f>IF(I5519="","",IF(J5519="OUT","",IF(COUNTIF($A$2:A5519,A5519)=1,1,"")))</f>
        <v/>
      </c>
      <c r="D5519" s="1" t="str">
        <f>IF(I5519="","",IF(J5519="IN","",IF(COUNTIF($A$2:A5519,A5519)=1,1,"")))</f>
        <v/>
      </c>
      <c r="E5519" s="1" t="str">
        <f>IF(I5519="","",IF(J5519="OUT","",IF(COUNTIF(B$2:$B5519,B5519)=1,1,"")))</f>
        <v/>
      </c>
      <c r="F5519" s="1" t="str">
        <f>IF(I5519="","",IF(J5519="IN","",IF(COUNTIF($B$2:B5519,B5519)=1,1,"")))</f>
        <v/>
      </c>
      <c r="G5519" s="1" t="str">
        <f>IF(I5519="","",COUNTIF($K$1:K5519,K5519))</f>
        <v/>
      </c>
      <c r="H5519" s="1" t="str">
        <f>IF(I5519="","",COUNTIF($G$2:G5519,1))</f>
        <v/>
      </c>
    </row>
    <row r="5520" spans="1:8" x14ac:dyDescent="0.2">
      <c r="A5520" s="1" t="str">
        <f t="shared" si="172"/>
        <v/>
      </c>
      <c r="B5520" s="1" t="str">
        <f t="shared" si="173"/>
        <v/>
      </c>
      <c r="C5520" s="1" t="str">
        <f>IF(I5520="","",IF(J5520="OUT","",IF(COUNTIF($A$2:A5520,A5520)=1,1,"")))</f>
        <v/>
      </c>
      <c r="D5520" s="1" t="str">
        <f>IF(I5520="","",IF(J5520="IN","",IF(COUNTIF($A$2:A5520,A5520)=1,1,"")))</f>
        <v/>
      </c>
      <c r="E5520" s="1" t="str">
        <f>IF(I5520="","",IF(J5520="OUT","",IF(COUNTIF(B$2:$B5520,B5520)=1,1,"")))</f>
        <v/>
      </c>
      <c r="F5520" s="1" t="str">
        <f>IF(I5520="","",IF(J5520="IN","",IF(COUNTIF($B$2:B5520,B5520)=1,1,"")))</f>
        <v/>
      </c>
      <c r="G5520" s="1" t="str">
        <f>IF(I5520="","",COUNTIF($K$1:K5520,K5520))</f>
        <v/>
      </c>
      <c r="H5520" s="1" t="str">
        <f>IF(I5520="","",COUNTIF($G$2:G5520,1))</f>
        <v/>
      </c>
    </row>
    <row r="5521" spans="1:8" x14ac:dyDescent="0.2">
      <c r="A5521" s="1" t="str">
        <f t="shared" si="172"/>
        <v/>
      </c>
      <c r="B5521" s="1" t="str">
        <f t="shared" si="173"/>
        <v/>
      </c>
      <c r="C5521" s="1" t="str">
        <f>IF(I5521="","",IF(J5521="OUT","",IF(COUNTIF($A$2:A5521,A5521)=1,1,"")))</f>
        <v/>
      </c>
      <c r="D5521" s="1" t="str">
        <f>IF(I5521="","",IF(J5521="IN","",IF(COUNTIF($A$2:A5521,A5521)=1,1,"")))</f>
        <v/>
      </c>
      <c r="E5521" s="1" t="str">
        <f>IF(I5521="","",IF(J5521="OUT","",IF(COUNTIF(B$2:$B5521,B5521)=1,1,"")))</f>
        <v/>
      </c>
      <c r="F5521" s="1" t="str">
        <f>IF(I5521="","",IF(J5521="IN","",IF(COUNTIF($B$2:B5521,B5521)=1,1,"")))</f>
        <v/>
      </c>
      <c r="G5521" s="1" t="str">
        <f>IF(I5521="","",COUNTIF($K$1:K5521,K5521))</f>
        <v/>
      </c>
      <c r="H5521" s="1" t="str">
        <f>IF(I5521="","",COUNTIF($G$2:G5521,1))</f>
        <v/>
      </c>
    </row>
    <row r="5522" spans="1:8" x14ac:dyDescent="0.2">
      <c r="A5522" s="1" t="str">
        <f t="shared" si="172"/>
        <v/>
      </c>
      <c r="B5522" s="1" t="str">
        <f t="shared" si="173"/>
        <v/>
      </c>
      <c r="C5522" s="1" t="str">
        <f>IF(I5522="","",IF(J5522="OUT","",IF(COUNTIF($A$2:A5522,A5522)=1,1,"")))</f>
        <v/>
      </c>
      <c r="D5522" s="1" t="str">
        <f>IF(I5522="","",IF(J5522="IN","",IF(COUNTIF($A$2:A5522,A5522)=1,1,"")))</f>
        <v/>
      </c>
      <c r="E5522" s="1" t="str">
        <f>IF(I5522="","",IF(J5522="OUT","",IF(COUNTIF(B$2:$B5522,B5522)=1,1,"")))</f>
        <v/>
      </c>
      <c r="F5522" s="1" t="str">
        <f>IF(I5522="","",IF(J5522="IN","",IF(COUNTIF($B$2:B5522,B5522)=1,1,"")))</f>
        <v/>
      </c>
      <c r="G5522" s="1" t="str">
        <f>IF(I5522="","",COUNTIF($K$1:K5522,K5522))</f>
        <v/>
      </c>
      <c r="H5522" s="1" t="str">
        <f>IF(I5522="","",COUNTIF($G$2:G5522,1))</f>
        <v/>
      </c>
    </row>
    <row r="5523" spans="1:8" x14ac:dyDescent="0.2">
      <c r="A5523" s="1" t="str">
        <f t="shared" si="172"/>
        <v/>
      </c>
      <c r="B5523" s="1" t="str">
        <f t="shared" si="173"/>
        <v/>
      </c>
      <c r="C5523" s="1" t="str">
        <f>IF(I5523="","",IF(J5523="OUT","",IF(COUNTIF($A$2:A5523,A5523)=1,1,"")))</f>
        <v/>
      </c>
      <c r="D5523" s="1" t="str">
        <f>IF(I5523="","",IF(J5523="IN","",IF(COUNTIF($A$2:A5523,A5523)=1,1,"")))</f>
        <v/>
      </c>
      <c r="E5523" s="1" t="str">
        <f>IF(I5523="","",IF(J5523="OUT","",IF(COUNTIF(B$2:$B5523,B5523)=1,1,"")))</f>
        <v/>
      </c>
      <c r="F5523" s="1" t="str">
        <f>IF(I5523="","",IF(J5523="IN","",IF(COUNTIF($B$2:B5523,B5523)=1,1,"")))</f>
        <v/>
      </c>
      <c r="G5523" s="1" t="str">
        <f>IF(I5523="","",COUNTIF($K$1:K5523,K5523))</f>
        <v/>
      </c>
      <c r="H5523" s="1" t="str">
        <f>IF(I5523="","",COUNTIF($G$2:G5523,1))</f>
        <v/>
      </c>
    </row>
    <row r="5524" spans="1:8" x14ac:dyDescent="0.2">
      <c r="A5524" s="1" t="str">
        <f t="shared" si="172"/>
        <v/>
      </c>
      <c r="B5524" s="1" t="str">
        <f t="shared" si="173"/>
        <v/>
      </c>
      <c r="C5524" s="1" t="str">
        <f>IF(I5524="","",IF(J5524="OUT","",IF(COUNTIF($A$2:A5524,A5524)=1,1,"")))</f>
        <v/>
      </c>
      <c r="D5524" s="1" t="str">
        <f>IF(I5524="","",IF(J5524="IN","",IF(COUNTIF($A$2:A5524,A5524)=1,1,"")))</f>
        <v/>
      </c>
      <c r="E5524" s="1" t="str">
        <f>IF(I5524="","",IF(J5524="OUT","",IF(COUNTIF(B$2:$B5524,B5524)=1,1,"")))</f>
        <v/>
      </c>
      <c r="F5524" s="1" t="str">
        <f>IF(I5524="","",IF(J5524="IN","",IF(COUNTIF($B$2:B5524,B5524)=1,1,"")))</f>
        <v/>
      </c>
      <c r="G5524" s="1" t="str">
        <f>IF(I5524="","",COUNTIF($K$1:K5524,K5524))</f>
        <v/>
      </c>
      <c r="H5524" s="1" t="str">
        <f>IF(I5524="","",COUNTIF($G$2:G5524,1))</f>
        <v/>
      </c>
    </row>
    <row r="5525" spans="1:8" x14ac:dyDescent="0.2">
      <c r="A5525" s="1" t="str">
        <f t="shared" si="172"/>
        <v/>
      </c>
      <c r="B5525" s="1" t="str">
        <f t="shared" si="173"/>
        <v/>
      </c>
      <c r="C5525" s="1" t="str">
        <f>IF(I5525="","",IF(J5525="OUT","",IF(COUNTIF($A$2:A5525,A5525)=1,1,"")))</f>
        <v/>
      </c>
      <c r="D5525" s="1" t="str">
        <f>IF(I5525="","",IF(J5525="IN","",IF(COUNTIF($A$2:A5525,A5525)=1,1,"")))</f>
        <v/>
      </c>
      <c r="E5525" s="1" t="str">
        <f>IF(I5525="","",IF(J5525="OUT","",IF(COUNTIF(B$2:$B5525,B5525)=1,1,"")))</f>
        <v/>
      </c>
      <c r="F5525" s="1" t="str">
        <f>IF(I5525="","",IF(J5525="IN","",IF(COUNTIF($B$2:B5525,B5525)=1,1,"")))</f>
        <v/>
      </c>
      <c r="G5525" s="1" t="str">
        <f>IF(I5525="","",COUNTIF($K$1:K5525,K5525))</f>
        <v/>
      </c>
      <c r="H5525" s="1" t="str">
        <f>IF(I5525="","",COUNTIF($G$2:G5525,1))</f>
        <v/>
      </c>
    </row>
    <row r="5526" spans="1:8" x14ac:dyDescent="0.2">
      <c r="A5526" s="1" t="str">
        <f t="shared" si="172"/>
        <v/>
      </c>
      <c r="B5526" s="1" t="str">
        <f t="shared" si="173"/>
        <v/>
      </c>
      <c r="C5526" s="1" t="str">
        <f>IF(I5526="","",IF(J5526="OUT","",IF(COUNTIF($A$2:A5526,A5526)=1,1,"")))</f>
        <v/>
      </c>
      <c r="D5526" s="1" t="str">
        <f>IF(I5526="","",IF(J5526="IN","",IF(COUNTIF($A$2:A5526,A5526)=1,1,"")))</f>
        <v/>
      </c>
      <c r="E5526" s="1" t="str">
        <f>IF(I5526="","",IF(J5526="OUT","",IF(COUNTIF(B$2:$B5526,B5526)=1,1,"")))</f>
        <v/>
      </c>
      <c r="F5526" s="1" t="str">
        <f>IF(I5526="","",IF(J5526="IN","",IF(COUNTIF($B$2:B5526,B5526)=1,1,"")))</f>
        <v/>
      </c>
      <c r="G5526" s="1" t="str">
        <f>IF(I5526="","",COUNTIF($K$1:K5526,K5526))</f>
        <v/>
      </c>
      <c r="H5526" s="1" t="str">
        <f>IF(I5526="","",COUNTIF($G$2:G5526,1))</f>
        <v/>
      </c>
    </row>
    <row r="5527" spans="1:8" x14ac:dyDescent="0.2">
      <c r="A5527" s="1" t="str">
        <f t="shared" si="172"/>
        <v/>
      </c>
      <c r="B5527" s="1" t="str">
        <f t="shared" si="173"/>
        <v/>
      </c>
      <c r="C5527" s="1" t="str">
        <f>IF(I5527="","",IF(J5527="OUT","",IF(COUNTIF($A$2:A5527,A5527)=1,1,"")))</f>
        <v/>
      </c>
      <c r="D5527" s="1" t="str">
        <f>IF(I5527="","",IF(J5527="IN","",IF(COUNTIF($A$2:A5527,A5527)=1,1,"")))</f>
        <v/>
      </c>
      <c r="E5527" s="1" t="str">
        <f>IF(I5527="","",IF(J5527="OUT","",IF(COUNTIF(B$2:$B5527,B5527)=1,1,"")))</f>
        <v/>
      </c>
      <c r="F5527" s="1" t="str">
        <f>IF(I5527="","",IF(J5527="IN","",IF(COUNTIF($B$2:B5527,B5527)=1,1,"")))</f>
        <v/>
      </c>
      <c r="G5527" s="1" t="str">
        <f>IF(I5527="","",COUNTIF($K$1:K5527,K5527))</f>
        <v/>
      </c>
      <c r="H5527" s="1" t="str">
        <f>IF(I5527="","",COUNTIF($G$2:G5527,1))</f>
        <v/>
      </c>
    </row>
    <row r="5528" spans="1:8" x14ac:dyDescent="0.2">
      <c r="A5528" s="1" t="str">
        <f t="shared" si="172"/>
        <v/>
      </c>
      <c r="B5528" s="1" t="str">
        <f t="shared" si="173"/>
        <v/>
      </c>
      <c r="C5528" s="1" t="str">
        <f>IF(I5528="","",IF(J5528="OUT","",IF(COUNTIF($A$2:A5528,A5528)=1,1,"")))</f>
        <v/>
      </c>
      <c r="D5528" s="1" t="str">
        <f>IF(I5528="","",IF(J5528="IN","",IF(COUNTIF($A$2:A5528,A5528)=1,1,"")))</f>
        <v/>
      </c>
      <c r="E5528" s="1" t="str">
        <f>IF(I5528="","",IF(J5528="OUT","",IF(COUNTIF(B$2:$B5528,B5528)=1,1,"")))</f>
        <v/>
      </c>
      <c r="F5528" s="1" t="str">
        <f>IF(I5528="","",IF(J5528="IN","",IF(COUNTIF($B$2:B5528,B5528)=1,1,"")))</f>
        <v/>
      </c>
      <c r="G5528" s="1" t="str">
        <f>IF(I5528="","",COUNTIF($K$1:K5528,K5528))</f>
        <v/>
      </c>
      <c r="H5528" s="1" t="str">
        <f>IF(I5528="","",COUNTIF($G$2:G5528,1))</f>
        <v/>
      </c>
    </row>
    <row r="5529" spans="1:8" x14ac:dyDescent="0.2">
      <c r="A5529" s="1" t="str">
        <f t="shared" si="172"/>
        <v/>
      </c>
      <c r="B5529" s="1" t="str">
        <f t="shared" si="173"/>
        <v/>
      </c>
      <c r="C5529" s="1" t="str">
        <f>IF(I5529="","",IF(J5529="OUT","",IF(COUNTIF($A$2:A5529,A5529)=1,1,"")))</f>
        <v/>
      </c>
      <c r="D5529" s="1" t="str">
        <f>IF(I5529="","",IF(J5529="IN","",IF(COUNTIF($A$2:A5529,A5529)=1,1,"")))</f>
        <v/>
      </c>
      <c r="E5529" s="1" t="str">
        <f>IF(I5529="","",IF(J5529="OUT","",IF(COUNTIF(B$2:$B5529,B5529)=1,1,"")))</f>
        <v/>
      </c>
      <c r="F5529" s="1" t="str">
        <f>IF(I5529="","",IF(J5529="IN","",IF(COUNTIF($B$2:B5529,B5529)=1,1,"")))</f>
        <v/>
      </c>
      <c r="G5529" s="1" t="str">
        <f>IF(I5529="","",COUNTIF($K$1:K5529,K5529))</f>
        <v/>
      </c>
      <c r="H5529" s="1" t="str">
        <f>IF(I5529="","",COUNTIF($G$2:G5529,1))</f>
        <v/>
      </c>
    </row>
    <row r="5530" spans="1:8" x14ac:dyDescent="0.2">
      <c r="A5530" s="1" t="str">
        <f t="shared" si="172"/>
        <v/>
      </c>
      <c r="B5530" s="1" t="str">
        <f t="shared" si="173"/>
        <v/>
      </c>
      <c r="C5530" s="1" t="str">
        <f>IF(I5530="","",IF(J5530="OUT","",IF(COUNTIF($A$2:A5530,A5530)=1,1,"")))</f>
        <v/>
      </c>
      <c r="D5530" s="1" t="str">
        <f>IF(I5530="","",IF(J5530="IN","",IF(COUNTIF($A$2:A5530,A5530)=1,1,"")))</f>
        <v/>
      </c>
      <c r="E5530" s="1" t="str">
        <f>IF(I5530="","",IF(J5530="OUT","",IF(COUNTIF(B$2:$B5530,B5530)=1,1,"")))</f>
        <v/>
      </c>
      <c r="F5530" s="1" t="str">
        <f>IF(I5530="","",IF(J5530="IN","",IF(COUNTIF($B$2:B5530,B5530)=1,1,"")))</f>
        <v/>
      </c>
      <c r="G5530" s="1" t="str">
        <f>IF(I5530="","",COUNTIF($K$1:K5530,K5530))</f>
        <v/>
      </c>
      <c r="H5530" s="1" t="str">
        <f>IF(I5530="","",COUNTIF($G$2:G5530,1))</f>
        <v/>
      </c>
    </row>
    <row r="5531" spans="1:8" x14ac:dyDescent="0.2">
      <c r="A5531" s="1" t="str">
        <f t="shared" si="172"/>
        <v/>
      </c>
      <c r="B5531" s="1" t="str">
        <f t="shared" si="173"/>
        <v/>
      </c>
      <c r="C5531" s="1" t="str">
        <f>IF(I5531="","",IF(J5531="OUT","",IF(COUNTIF($A$2:A5531,A5531)=1,1,"")))</f>
        <v/>
      </c>
      <c r="D5531" s="1" t="str">
        <f>IF(I5531="","",IF(J5531="IN","",IF(COUNTIF($A$2:A5531,A5531)=1,1,"")))</f>
        <v/>
      </c>
      <c r="E5531" s="1" t="str">
        <f>IF(I5531="","",IF(J5531="OUT","",IF(COUNTIF(B$2:$B5531,B5531)=1,1,"")))</f>
        <v/>
      </c>
      <c r="F5531" s="1" t="str">
        <f>IF(I5531="","",IF(J5531="IN","",IF(COUNTIF($B$2:B5531,B5531)=1,1,"")))</f>
        <v/>
      </c>
      <c r="G5531" s="1" t="str">
        <f>IF(I5531="","",COUNTIF($K$1:K5531,K5531))</f>
        <v/>
      </c>
      <c r="H5531" s="1" t="str">
        <f>IF(I5531="","",COUNTIF($G$2:G5531,1))</f>
        <v/>
      </c>
    </row>
    <row r="5532" spans="1:8" x14ac:dyDescent="0.2">
      <c r="A5532" s="1" t="str">
        <f t="shared" si="172"/>
        <v/>
      </c>
      <c r="B5532" s="1" t="str">
        <f t="shared" si="173"/>
        <v/>
      </c>
      <c r="C5532" s="1" t="str">
        <f>IF(I5532="","",IF(J5532="OUT","",IF(COUNTIF($A$2:A5532,A5532)=1,1,"")))</f>
        <v/>
      </c>
      <c r="D5532" s="1" t="str">
        <f>IF(I5532="","",IF(J5532="IN","",IF(COUNTIF($A$2:A5532,A5532)=1,1,"")))</f>
        <v/>
      </c>
      <c r="E5532" s="1" t="str">
        <f>IF(I5532="","",IF(J5532="OUT","",IF(COUNTIF(B$2:$B5532,B5532)=1,1,"")))</f>
        <v/>
      </c>
      <c r="F5532" s="1" t="str">
        <f>IF(I5532="","",IF(J5532="IN","",IF(COUNTIF($B$2:B5532,B5532)=1,1,"")))</f>
        <v/>
      </c>
      <c r="G5532" s="1" t="str">
        <f>IF(I5532="","",COUNTIF($K$1:K5532,K5532))</f>
        <v/>
      </c>
      <c r="H5532" s="1" t="str">
        <f>IF(I5532="","",COUNTIF($G$2:G5532,1))</f>
        <v/>
      </c>
    </row>
    <row r="5533" spans="1:8" x14ac:dyDescent="0.2">
      <c r="A5533" s="1" t="str">
        <f t="shared" si="172"/>
        <v/>
      </c>
      <c r="B5533" s="1" t="str">
        <f t="shared" si="173"/>
        <v/>
      </c>
      <c r="C5533" s="1" t="str">
        <f>IF(I5533="","",IF(J5533="OUT","",IF(COUNTIF($A$2:A5533,A5533)=1,1,"")))</f>
        <v/>
      </c>
      <c r="D5533" s="1" t="str">
        <f>IF(I5533="","",IF(J5533="IN","",IF(COUNTIF($A$2:A5533,A5533)=1,1,"")))</f>
        <v/>
      </c>
      <c r="E5533" s="1" t="str">
        <f>IF(I5533="","",IF(J5533="OUT","",IF(COUNTIF(B$2:$B5533,B5533)=1,1,"")))</f>
        <v/>
      </c>
      <c r="F5533" s="1" t="str">
        <f>IF(I5533="","",IF(J5533="IN","",IF(COUNTIF($B$2:B5533,B5533)=1,1,"")))</f>
        <v/>
      </c>
      <c r="G5533" s="1" t="str">
        <f>IF(I5533="","",COUNTIF($K$1:K5533,K5533))</f>
        <v/>
      </c>
      <c r="H5533" s="1" t="str">
        <f>IF(I5533="","",COUNTIF($G$2:G5533,1))</f>
        <v/>
      </c>
    </row>
    <row r="5534" spans="1:8" x14ac:dyDescent="0.2">
      <c r="A5534" s="1" t="str">
        <f t="shared" si="172"/>
        <v/>
      </c>
      <c r="B5534" s="1" t="str">
        <f t="shared" si="173"/>
        <v/>
      </c>
      <c r="C5534" s="1" t="str">
        <f>IF(I5534="","",IF(J5534="OUT","",IF(COUNTIF($A$2:A5534,A5534)=1,1,"")))</f>
        <v/>
      </c>
      <c r="D5534" s="1" t="str">
        <f>IF(I5534="","",IF(J5534="IN","",IF(COUNTIF($A$2:A5534,A5534)=1,1,"")))</f>
        <v/>
      </c>
      <c r="E5534" s="1" t="str">
        <f>IF(I5534="","",IF(J5534="OUT","",IF(COUNTIF(B$2:$B5534,B5534)=1,1,"")))</f>
        <v/>
      </c>
      <c r="F5534" s="1" t="str">
        <f>IF(I5534="","",IF(J5534="IN","",IF(COUNTIF($B$2:B5534,B5534)=1,1,"")))</f>
        <v/>
      </c>
      <c r="G5534" s="1" t="str">
        <f>IF(I5534="","",COUNTIF($K$1:K5534,K5534))</f>
        <v/>
      </c>
      <c r="H5534" s="1" t="str">
        <f>IF(I5534="","",COUNTIF($G$2:G5534,1))</f>
        <v/>
      </c>
    </row>
    <row r="5535" spans="1:8" x14ac:dyDescent="0.2">
      <c r="A5535" s="1" t="str">
        <f t="shared" si="172"/>
        <v/>
      </c>
      <c r="B5535" s="1" t="str">
        <f t="shared" si="173"/>
        <v/>
      </c>
      <c r="C5535" s="1" t="str">
        <f>IF(I5535="","",IF(J5535="OUT","",IF(COUNTIF($A$2:A5535,A5535)=1,1,"")))</f>
        <v/>
      </c>
      <c r="D5535" s="1" t="str">
        <f>IF(I5535="","",IF(J5535="IN","",IF(COUNTIF($A$2:A5535,A5535)=1,1,"")))</f>
        <v/>
      </c>
      <c r="E5535" s="1" t="str">
        <f>IF(I5535="","",IF(J5535="OUT","",IF(COUNTIF(B$2:$B5535,B5535)=1,1,"")))</f>
        <v/>
      </c>
      <c r="F5535" s="1" t="str">
        <f>IF(I5535="","",IF(J5535="IN","",IF(COUNTIF($B$2:B5535,B5535)=1,1,"")))</f>
        <v/>
      </c>
      <c r="G5535" s="1" t="str">
        <f>IF(I5535="","",COUNTIF($K$1:K5535,K5535))</f>
        <v/>
      </c>
      <c r="H5535" s="1" t="str">
        <f>IF(I5535="","",COUNTIF($G$2:G5535,1))</f>
        <v/>
      </c>
    </row>
    <row r="5536" spans="1:8" x14ac:dyDescent="0.2">
      <c r="A5536" s="1" t="str">
        <f t="shared" si="172"/>
        <v/>
      </c>
      <c r="B5536" s="1" t="str">
        <f t="shared" si="173"/>
        <v/>
      </c>
      <c r="C5536" s="1" t="str">
        <f>IF(I5536="","",IF(J5536="OUT","",IF(COUNTIF($A$2:A5536,A5536)=1,1,"")))</f>
        <v/>
      </c>
      <c r="D5536" s="1" t="str">
        <f>IF(I5536="","",IF(J5536="IN","",IF(COUNTIF($A$2:A5536,A5536)=1,1,"")))</f>
        <v/>
      </c>
      <c r="E5536" s="1" t="str">
        <f>IF(I5536="","",IF(J5536="OUT","",IF(COUNTIF(B$2:$B5536,B5536)=1,1,"")))</f>
        <v/>
      </c>
      <c r="F5536" s="1" t="str">
        <f>IF(I5536="","",IF(J5536="IN","",IF(COUNTIF($B$2:B5536,B5536)=1,1,"")))</f>
        <v/>
      </c>
      <c r="G5536" s="1" t="str">
        <f>IF(I5536="","",COUNTIF($K$1:K5536,K5536))</f>
        <v/>
      </c>
      <c r="H5536" s="1" t="str">
        <f>IF(I5536="","",COUNTIF($G$2:G5536,1))</f>
        <v/>
      </c>
    </row>
    <row r="5537" spans="1:8" x14ac:dyDescent="0.2">
      <c r="A5537" s="1" t="str">
        <f t="shared" si="172"/>
        <v/>
      </c>
      <c r="B5537" s="1" t="str">
        <f t="shared" si="173"/>
        <v/>
      </c>
      <c r="C5537" s="1" t="str">
        <f>IF(I5537="","",IF(J5537="OUT","",IF(COUNTIF($A$2:A5537,A5537)=1,1,"")))</f>
        <v/>
      </c>
      <c r="D5537" s="1" t="str">
        <f>IF(I5537="","",IF(J5537="IN","",IF(COUNTIF($A$2:A5537,A5537)=1,1,"")))</f>
        <v/>
      </c>
      <c r="E5537" s="1" t="str">
        <f>IF(I5537="","",IF(J5537="OUT","",IF(COUNTIF(B$2:$B5537,B5537)=1,1,"")))</f>
        <v/>
      </c>
      <c r="F5537" s="1" t="str">
        <f>IF(I5537="","",IF(J5537="IN","",IF(COUNTIF($B$2:B5537,B5537)=1,1,"")))</f>
        <v/>
      </c>
      <c r="G5537" s="1" t="str">
        <f>IF(I5537="","",COUNTIF($K$1:K5537,K5537))</f>
        <v/>
      </c>
      <c r="H5537" s="1" t="str">
        <f>IF(I5537="","",COUNTIF($G$2:G5537,1))</f>
        <v/>
      </c>
    </row>
    <row r="5538" spans="1:8" x14ac:dyDescent="0.2">
      <c r="A5538" s="1" t="str">
        <f t="shared" si="172"/>
        <v/>
      </c>
      <c r="B5538" s="1" t="str">
        <f t="shared" si="173"/>
        <v/>
      </c>
      <c r="C5538" s="1" t="str">
        <f>IF(I5538="","",IF(J5538="OUT","",IF(COUNTIF($A$2:A5538,A5538)=1,1,"")))</f>
        <v/>
      </c>
      <c r="D5538" s="1" t="str">
        <f>IF(I5538="","",IF(J5538="IN","",IF(COUNTIF($A$2:A5538,A5538)=1,1,"")))</f>
        <v/>
      </c>
      <c r="E5538" s="1" t="str">
        <f>IF(I5538="","",IF(J5538="OUT","",IF(COUNTIF(B$2:$B5538,B5538)=1,1,"")))</f>
        <v/>
      </c>
      <c r="F5538" s="1" t="str">
        <f>IF(I5538="","",IF(J5538="IN","",IF(COUNTIF($B$2:B5538,B5538)=1,1,"")))</f>
        <v/>
      </c>
      <c r="G5538" s="1" t="str">
        <f>IF(I5538="","",COUNTIF($K$1:K5538,K5538))</f>
        <v/>
      </c>
      <c r="H5538" s="1" t="str">
        <f>IF(I5538="","",COUNTIF($G$2:G5538,1))</f>
        <v/>
      </c>
    </row>
    <row r="5539" spans="1:8" x14ac:dyDescent="0.2">
      <c r="A5539" s="1" t="str">
        <f t="shared" si="172"/>
        <v/>
      </c>
      <c r="B5539" s="1" t="str">
        <f t="shared" si="173"/>
        <v/>
      </c>
      <c r="C5539" s="1" t="str">
        <f>IF(I5539="","",IF(J5539="OUT","",IF(COUNTIF($A$2:A5539,A5539)=1,1,"")))</f>
        <v/>
      </c>
      <c r="D5539" s="1" t="str">
        <f>IF(I5539="","",IF(J5539="IN","",IF(COUNTIF($A$2:A5539,A5539)=1,1,"")))</f>
        <v/>
      </c>
      <c r="E5539" s="1" t="str">
        <f>IF(I5539="","",IF(J5539="OUT","",IF(COUNTIF(B$2:$B5539,B5539)=1,1,"")))</f>
        <v/>
      </c>
      <c r="F5539" s="1" t="str">
        <f>IF(I5539="","",IF(J5539="IN","",IF(COUNTIF($B$2:B5539,B5539)=1,1,"")))</f>
        <v/>
      </c>
      <c r="G5539" s="1" t="str">
        <f>IF(I5539="","",COUNTIF($K$1:K5539,K5539))</f>
        <v/>
      </c>
      <c r="H5539" s="1" t="str">
        <f>IF(I5539="","",COUNTIF($G$2:G5539,1))</f>
        <v/>
      </c>
    </row>
    <row r="5540" spans="1:8" x14ac:dyDescent="0.2">
      <c r="A5540" s="1" t="str">
        <f t="shared" ref="A5540:A5603" si="174">IF(I5540="","",L5540&amp;"-"&amp;K5540&amp;"-"&amp;I5540&amp;"-"&amp;J5540)</f>
        <v/>
      </c>
      <c r="B5540" s="1" t="str">
        <f t="shared" ref="B5540:B5603" si="175">IF(I5540="","",L5540&amp;"-"&amp;K5540&amp;"-"&amp;J5540)</f>
        <v/>
      </c>
      <c r="C5540" s="1" t="str">
        <f>IF(I5540="","",IF(J5540="OUT","",IF(COUNTIF($A$2:A5540,A5540)=1,1,"")))</f>
        <v/>
      </c>
      <c r="D5540" s="1" t="str">
        <f>IF(I5540="","",IF(J5540="IN","",IF(COUNTIF($A$2:A5540,A5540)=1,1,"")))</f>
        <v/>
      </c>
      <c r="E5540" s="1" t="str">
        <f>IF(I5540="","",IF(J5540="OUT","",IF(COUNTIF(B$2:$B5540,B5540)=1,1,"")))</f>
        <v/>
      </c>
      <c r="F5540" s="1" t="str">
        <f>IF(I5540="","",IF(J5540="IN","",IF(COUNTIF($B$2:B5540,B5540)=1,1,"")))</f>
        <v/>
      </c>
      <c r="G5540" s="1" t="str">
        <f>IF(I5540="","",COUNTIF($K$1:K5540,K5540))</f>
        <v/>
      </c>
      <c r="H5540" s="1" t="str">
        <f>IF(I5540="","",COUNTIF($G$2:G5540,1))</f>
        <v/>
      </c>
    </row>
    <row r="5541" spans="1:8" x14ac:dyDescent="0.2">
      <c r="A5541" s="1" t="str">
        <f t="shared" si="174"/>
        <v/>
      </c>
      <c r="B5541" s="1" t="str">
        <f t="shared" si="175"/>
        <v/>
      </c>
      <c r="C5541" s="1" t="str">
        <f>IF(I5541="","",IF(J5541="OUT","",IF(COUNTIF($A$2:A5541,A5541)=1,1,"")))</f>
        <v/>
      </c>
      <c r="D5541" s="1" t="str">
        <f>IF(I5541="","",IF(J5541="IN","",IF(COUNTIF($A$2:A5541,A5541)=1,1,"")))</f>
        <v/>
      </c>
      <c r="E5541" s="1" t="str">
        <f>IF(I5541="","",IF(J5541="OUT","",IF(COUNTIF(B$2:$B5541,B5541)=1,1,"")))</f>
        <v/>
      </c>
      <c r="F5541" s="1" t="str">
        <f>IF(I5541="","",IF(J5541="IN","",IF(COUNTIF($B$2:B5541,B5541)=1,1,"")))</f>
        <v/>
      </c>
      <c r="G5541" s="1" t="str">
        <f>IF(I5541="","",COUNTIF($K$1:K5541,K5541))</f>
        <v/>
      </c>
      <c r="H5541" s="1" t="str">
        <f>IF(I5541="","",COUNTIF($G$2:G5541,1))</f>
        <v/>
      </c>
    </row>
    <row r="5542" spans="1:8" x14ac:dyDescent="0.2">
      <c r="A5542" s="1" t="str">
        <f t="shared" si="174"/>
        <v/>
      </c>
      <c r="B5542" s="1" t="str">
        <f t="shared" si="175"/>
        <v/>
      </c>
      <c r="C5542" s="1" t="str">
        <f>IF(I5542="","",IF(J5542="OUT","",IF(COUNTIF($A$2:A5542,A5542)=1,1,"")))</f>
        <v/>
      </c>
      <c r="D5542" s="1" t="str">
        <f>IF(I5542="","",IF(J5542="IN","",IF(COUNTIF($A$2:A5542,A5542)=1,1,"")))</f>
        <v/>
      </c>
      <c r="E5542" s="1" t="str">
        <f>IF(I5542="","",IF(J5542="OUT","",IF(COUNTIF(B$2:$B5542,B5542)=1,1,"")))</f>
        <v/>
      </c>
      <c r="F5542" s="1" t="str">
        <f>IF(I5542="","",IF(J5542="IN","",IF(COUNTIF($B$2:B5542,B5542)=1,1,"")))</f>
        <v/>
      </c>
      <c r="G5542" s="1" t="str">
        <f>IF(I5542="","",COUNTIF($K$1:K5542,K5542))</f>
        <v/>
      </c>
      <c r="H5542" s="1" t="str">
        <f>IF(I5542="","",COUNTIF($G$2:G5542,1))</f>
        <v/>
      </c>
    </row>
    <row r="5543" spans="1:8" x14ac:dyDescent="0.2">
      <c r="A5543" s="1" t="str">
        <f t="shared" si="174"/>
        <v/>
      </c>
      <c r="B5543" s="1" t="str">
        <f t="shared" si="175"/>
        <v/>
      </c>
      <c r="C5543" s="1" t="str">
        <f>IF(I5543="","",IF(J5543="OUT","",IF(COUNTIF($A$2:A5543,A5543)=1,1,"")))</f>
        <v/>
      </c>
      <c r="D5543" s="1" t="str">
        <f>IF(I5543="","",IF(J5543="IN","",IF(COUNTIF($A$2:A5543,A5543)=1,1,"")))</f>
        <v/>
      </c>
      <c r="E5543" s="1" t="str">
        <f>IF(I5543="","",IF(J5543="OUT","",IF(COUNTIF(B$2:$B5543,B5543)=1,1,"")))</f>
        <v/>
      </c>
      <c r="F5543" s="1" t="str">
        <f>IF(I5543="","",IF(J5543="IN","",IF(COUNTIF($B$2:B5543,B5543)=1,1,"")))</f>
        <v/>
      </c>
      <c r="G5543" s="1" t="str">
        <f>IF(I5543="","",COUNTIF($K$1:K5543,K5543))</f>
        <v/>
      </c>
      <c r="H5543" s="1" t="str">
        <f>IF(I5543="","",COUNTIF($G$2:G5543,1))</f>
        <v/>
      </c>
    </row>
    <row r="5544" spans="1:8" x14ac:dyDescent="0.2">
      <c r="A5544" s="1" t="str">
        <f t="shared" si="174"/>
        <v/>
      </c>
      <c r="B5544" s="1" t="str">
        <f t="shared" si="175"/>
        <v/>
      </c>
      <c r="C5544" s="1" t="str">
        <f>IF(I5544="","",IF(J5544="OUT","",IF(COUNTIF($A$2:A5544,A5544)=1,1,"")))</f>
        <v/>
      </c>
      <c r="D5544" s="1" t="str">
        <f>IF(I5544="","",IF(J5544="IN","",IF(COUNTIF($A$2:A5544,A5544)=1,1,"")))</f>
        <v/>
      </c>
      <c r="E5544" s="1" t="str">
        <f>IF(I5544="","",IF(J5544="OUT","",IF(COUNTIF(B$2:$B5544,B5544)=1,1,"")))</f>
        <v/>
      </c>
      <c r="F5544" s="1" t="str">
        <f>IF(I5544="","",IF(J5544="IN","",IF(COUNTIF($B$2:B5544,B5544)=1,1,"")))</f>
        <v/>
      </c>
      <c r="G5544" s="1" t="str">
        <f>IF(I5544="","",COUNTIF($K$1:K5544,K5544))</f>
        <v/>
      </c>
      <c r="H5544" s="1" t="str">
        <f>IF(I5544="","",COUNTIF($G$2:G5544,1))</f>
        <v/>
      </c>
    </row>
    <row r="5545" spans="1:8" x14ac:dyDescent="0.2">
      <c r="A5545" s="1" t="str">
        <f t="shared" si="174"/>
        <v/>
      </c>
      <c r="B5545" s="1" t="str">
        <f t="shared" si="175"/>
        <v/>
      </c>
      <c r="C5545" s="1" t="str">
        <f>IF(I5545="","",IF(J5545="OUT","",IF(COUNTIF($A$2:A5545,A5545)=1,1,"")))</f>
        <v/>
      </c>
      <c r="D5545" s="1" t="str">
        <f>IF(I5545="","",IF(J5545="IN","",IF(COUNTIF($A$2:A5545,A5545)=1,1,"")))</f>
        <v/>
      </c>
      <c r="E5545" s="1" t="str">
        <f>IF(I5545="","",IF(J5545="OUT","",IF(COUNTIF(B$2:$B5545,B5545)=1,1,"")))</f>
        <v/>
      </c>
      <c r="F5545" s="1" t="str">
        <f>IF(I5545="","",IF(J5545="IN","",IF(COUNTIF($B$2:B5545,B5545)=1,1,"")))</f>
        <v/>
      </c>
      <c r="G5545" s="1" t="str">
        <f>IF(I5545="","",COUNTIF($K$1:K5545,K5545))</f>
        <v/>
      </c>
      <c r="H5545" s="1" t="str">
        <f>IF(I5545="","",COUNTIF($G$2:G5545,1))</f>
        <v/>
      </c>
    </row>
    <row r="5546" spans="1:8" x14ac:dyDescent="0.2">
      <c r="A5546" s="1" t="str">
        <f t="shared" si="174"/>
        <v/>
      </c>
      <c r="B5546" s="1" t="str">
        <f t="shared" si="175"/>
        <v/>
      </c>
      <c r="C5546" s="1" t="str">
        <f>IF(I5546="","",IF(J5546="OUT","",IF(COUNTIF($A$2:A5546,A5546)=1,1,"")))</f>
        <v/>
      </c>
      <c r="D5546" s="1" t="str">
        <f>IF(I5546="","",IF(J5546="IN","",IF(COUNTIF($A$2:A5546,A5546)=1,1,"")))</f>
        <v/>
      </c>
      <c r="E5546" s="1" t="str">
        <f>IF(I5546="","",IF(J5546="OUT","",IF(COUNTIF(B$2:$B5546,B5546)=1,1,"")))</f>
        <v/>
      </c>
      <c r="F5546" s="1" t="str">
        <f>IF(I5546="","",IF(J5546="IN","",IF(COUNTIF($B$2:B5546,B5546)=1,1,"")))</f>
        <v/>
      </c>
      <c r="G5546" s="1" t="str">
        <f>IF(I5546="","",COUNTIF($K$1:K5546,K5546))</f>
        <v/>
      </c>
      <c r="H5546" s="1" t="str">
        <f>IF(I5546="","",COUNTIF($G$2:G5546,1))</f>
        <v/>
      </c>
    </row>
    <row r="5547" spans="1:8" x14ac:dyDescent="0.2">
      <c r="A5547" s="1" t="str">
        <f t="shared" si="174"/>
        <v/>
      </c>
      <c r="B5547" s="1" t="str">
        <f t="shared" si="175"/>
        <v/>
      </c>
      <c r="C5547" s="1" t="str">
        <f>IF(I5547="","",IF(J5547="OUT","",IF(COUNTIF($A$2:A5547,A5547)=1,1,"")))</f>
        <v/>
      </c>
      <c r="D5547" s="1" t="str">
        <f>IF(I5547="","",IF(J5547="IN","",IF(COUNTIF($A$2:A5547,A5547)=1,1,"")))</f>
        <v/>
      </c>
      <c r="E5547" s="1" t="str">
        <f>IF(I5547="","",IF(J5547="OUT","",IF(COUNTIF(B$2:$B5547,B5547)=1,1,"")))</f>
        <v/>
      </c>
      <c r="F5547" s="1" t="str">
        <f>IF(I5547="","",IF(J5547="IN","",IF(COUNTIF($B$2:B5547,B5547)=1,1,"")))</f>
        <v/>
      </c>
      <c r="G5547" s="1" t="str">
        <f>IF(I5547="","",COUNTIF($K$1:K5547,K5547))</f>
        <v/>
      </c>
      <c r="H5547" s="1" t="str">
        <f>IF(I5547="","",COUNTIF($G$2:G5547,1))</f>
        <v/>
      </c>
    </row>
    <row r="5548" spans="1:8" x14ac:dyDescent="0.2">
      <c r="A5548" s="1" t="str">
        <f t="shared" si="174"/>
        <v/>
      </c>
      <c r="B5548" s="1" t="str">
        <f t="shared" si="175"/>
        <v/>
      </c>
      <c r="C5548" s="1" t="str">
        <f>IF(I5548="","",IF(J5548="OUT","",IF(COUNTIF($A$2:A5548,A5548)=1,1,"")))</f>
        <v/>
      </c>
      <c r="D5548" s="1" t="str">
        <f>IF(I5548="","",IF(J5548="IN","",IF(COUNTIF($A$2:A5548,A5548)=1,1,"")))</f>
        <v/>
      </c>
      <c r="E5548" s="1" t="str">
        <f>IF(I5548="","",IF(J5548="OUT","",IF(COUNTIF(B$2:$B5548,B5548)=1,1,"")))</f>
        <v/>
      </c>
      <c r="F5548" s="1" t="str">
        <f>IF(I5548="","",IF(J5548="IN","",IF(COUNTIF($B$2:B5548,B5548)=1,1,"")))</f>
        <v/>
      </c>
      <c r="G5548" s="1" t="str">
        <f>IF(I5548="","",COUNTIF($K$1:K5548,K5548))</f>
        <v/>
      </c>
      <c r="H5548" s="1" t="str">
        <f>IF(I5548="","",COUNTIF($G$2:G5548,1))</f>
        <v/>
      </c>
    </row>
    <row r="5549" spans="1:8" x14ac:dyDescent="0.2">
      <c r="A5549" s="1" t="str">
        <f t="shared" si="174"/>
        <v/>
      </c>
      <c r="B5549" s="1" t="str">
        <f t="shared" si="175"/>
        <v/>
      </c>
      <c r="C5549" s="1" t="str">
        <f>IF(I5549="","",IF(J5549="OUT","",IF(COUNTIF($A$2:A5549,A5549)=1,1,"")))</f>
        <v/>
      </c>
      <c r="D5549" s="1" t="str">
        <f>IF(I5549="","",IF(J5549="IN","",IF(COUNTIF($A$2:A5549,A5549)=1,1,"")))</f>
        <v/>
      </c>
      <c r="E5549" s="1" t="str">
        <f>IF(I5549="","",IF(J5549="OUT","",IF(COUNTIF(B$2:$B5549,B5549)=1,1,"")))</f>
        <v/>
      </c>
      <c r="F5549" s="1" t="str">
        <f>IF(I5549="","",IF(J5549="IN","",IF(COUNTIF($B$2:B5549,B5549)=1,1,"")))</f>
        <v/>
      </c>
      <c r="G5549" s="1" t="str">
        <f>IF(I5549="","",COUNTIF($K$1:K5549,K5549))</f>
        <v/>
      </c>
      <c r="H5549" s="1" t="str">
        <f>IF(I5549="","",COUNTIF($G$2:G5549,1))</f>
        <v/>
      </c>
    </row>
    <row r="5550" spans="1:8" x14ac:dyDescent="0.2">
      <c r="A5550" s="1" t="str">
        <f t="shared" si="174"/>
        <v/>
      </c>
      <c r="B5550" s="1" t="str">
        <f t="shared" si="175"/>
        <v/>
      </c>
      <c r="C5550" s="1" t="str">
        <f>IF(I5550="","",IF(J5550="OUT","",IF(COUNTIF($A$2:A5550,A5550)=1,1,"")))</f>
        <v/>
      </c>
      <c r="D5550" s="1" t="str">
        <f>IF(I5550="","",IF(J5550="IN","",IF(COUNTIF($A$2:A5550,A5550)=1,1,"")))</f>
        <v/>
      </c>
      <c r="E5550" s="1" t="str">
        <f>IF(I5550="","",IF(J5550="OUT","",IF(COUNTIF(B$2:$B5550,B5550)=1,1,"")))</f>
        <v/>
      </c>
      <c r="F5550" s="1" t="str">
        <f>IF(I5550="","",IF(J5550="IN","",IF(COUNTIF($B$2:B5550,B5550)=1,1,"")))</f>
        <v/>
      </c>
      <c r="G5550" s="1" t="str">
        <f>IF(I5550="","",COUNTIF($K$1:K5550,K5550))</f>
        <v/>
      </c>
      <c r="H5550" s="1" t="str">
        <f>IF(I5550="","",COUNTIF($G$2:G5550,1))</f>
        <v/>
      </c>
    </row>
    <row r="5551" spans="1:8" x14ac:dyDescent="0.2">
      <c r="A5551" s="1" t="str">
        <f t="shared" si="174"/>
        <v/>
      </c>
      <c r="B5551" s="1" t="str">
        <f t="shared" si="175"/>
        <v/>
      </c>
      <c r="C5551" s="1" t="str">
        <f>IF(I5551="","",IF(J5551="OUT","",IF(COUNTIF($A$2:A5551,A5551)=1,1,"")))</f>
        <v/>
      </c>
      <c r="D5551" s="1" t="str">
        <f>IF(I5551="","",IF(J5551="IN","",IF(COUNTIF($A$2:A5551,A5551)=1,1,"")))</f>
        <v/>
      </c>
      <c r="E5551" s="1" t="str">
        <f>IF(I5551="","",IF(J5551="OUT","",IF(COUNTIF(B$2:$B5551,B5551)=1,1,"")))</f>
        <v/>
      </c>
      <c r="F5551" s="1" t="str">
        <f>IF(I5551="","",IF(J5551="IN","",IF(COUNTIF($B$2:B5551,B5551)=1,1,"")))</f>
        <v/>
      </c>
      <c r="G5551" s="1" t="str">
        <f>IF(I5551="","",COUNTIF($K$1:K5551,K5551))</f>
        <v/>
      </c>
      <c r="H5551" s="1" t="str">
        <f>IF(I5551="","",COUNTIF($G$2:G5551,1))</f>
        <v/>
      </c>
    </row>
    <row r="5552" spans="1:8" x14ac:dyDescent="0.2">
      <c r="A5552" s="1" t="str">
        <f t="shared" si="174"/>
        <v/>
      </c>
      <c r="B5552" s="1" t="str">
        <f t="shared" si="175"/>
        <v/>
      </c>
      <c r="C5552" s="1" t="str">
        <f>IF(I5552="","",IF(J5552="OUT","",IF(COUNTIF($A$2:A5552,A5552)=1,1,"")))</f>
        <v/>
      </c>
      <c r="D5552" s="1" t="str">
        <f>IF(I5552="","",IF(J5552="IN","",IF(COUNTIF($A$2:A5552,A5552)=1,1,"")))</f>
        <v/>
      </c>
      <c r="E5552" s="1" t="str">
        <f>IF(I5552="","",IF(J5552="OUT","",IF(COUNTIF(B$2:$B5552,B5552)=1,1,"")))</f>
        <v/>
      </c>
      <c r="F5552" s="1" t="str">
        <f>IF(I5552="","",IF(J5552="IN","",IF(COUNTIF($B$2:B5552,B5552)=1,1,"")))</f>
        <v/>
      </c>
      <c r="G5552" s="1" t="str">
        <f>IF(I5552="","",COUNTIF($K$1:K5552,K5552))</f>
        <v/>
      </c>
      <c r="H5552" s="1" t="str">
        <f>IF(I5552="","",COUNTIF($G$2:G5552,1))</f>
        <v/>
      </c>
    </row>
    <row r="5553" spans="1:8" x14ac:dyDescent="0.2">
      <c r="A5553" s="1" t="str">
        <f t="shared" si="174"/>
        <v/>
      </c>
      <c r="B5553" s="1" t="str">
        <f t="shared" si="175"/>
        <v/>
      </c>
      <c r="C5553" s="1" t="str">
        <f>IF(I5553="","",IF(J5553="OUT","",IF(COUNTIF($A$2:A5553,A5553)=1,1,"")))</f>
        <v/>
      </c>
      <c r="D5553" s="1" t="str">
        <f>IF(I5553="","",IF(J5553="IN","",IF(COUNTIF($A$2:A5553,A5553)=1,1,"")))</f>
        <v/>
      </c>
      <c r="E5553" s="1" t="str">
        <f>IF(I5553="","",IF(J5553="OUT","",IF(COUNTIF(B$2:$B5553,B5553)=1,1,"")))</f>
        <v/>
      </c>
      <c r="F5553" s="1" t="str">
        <f>IF(I5553="","",IF(J5553="IN","",IF(COUNTIF($B$2:B5553,B5553)=1,1,"")))</f>
        <v/>
      </c>
      <c r="G5553" s="1" t="str">
        <f>IF(I5553="","",COUNTIF($K$1:K5553,K5553))</f>
        <v/>
      </c>
      <c r="H5553" s="1" t="str">
        <f>IF(I5553="","",COUNTIF($G$2:G5553,1))</f>
        <v/>
      </c>
    </row>
    <row r="5554" spans="1:8" x14ac:dyDescent="0.2">
      <c r="A5554" s="1" t="str">
        <f t="shared" si="174"/>
        <v/>
      </c>
      <c r="B5554" s="1" t="str">
        <f t="shared" si="175"/>
        <v/>
      </c>
      <c r="C5554" s="1" t="str">
        <f>IF(I5554="","",IF(J5554="OUT","",IF(COUNTIF($A$2:A5554,A5554)=1,1,"")))</f>
        <v/>
      </c>
      <c r="D5554" s="1" t="str">
        <f>IF(I5554="","",IF(J5554="IN","",IF(COUNTIF($A$2:A5554,A5554)=1,1,"")))</f>
        <v/>
      </c>
      <c r="E5554" s="1" t="str">
        <f>IF(I5554="","",IF(J5554="OUT","",IF(COUNTIF(B$2:$B5554,B5554)=1,1,"")))</f>
        <v/>
      </c>
      <c r="F5554" s="1" t="str">
        <f>IF(I5554="","",IF(J5554="IN","",IF(COUNTIF($B$2:B5554,B5554)=1,1,"")))</f>
        <v/>
      </c>
      <c r="G5554" s="1" t="str">
        <f>IF(I5554="","",COUNTIF($K$1:K5554,K5554))</f>
        <v/>
      </c>
      <c r="H5554" s="1" t="str">
        <f>IF(I5554="","",COUNTIF($G$2:G5554,1))</f>
        <v/>
      </c>
    </row>
    <row r="5555" spans="1:8" x14ac:dyDescent="0.2">
      <c r="A5555" s="1" t="str">
        <f t="shared" si="174"/>
        <v/>
      </c>
      <c r="B5555" s="1" t="str">
        <f t="shared" si="175"/>
        <v/>
      </c>
      <c r="C5555" s="1" t="str">
        <f>IF(I5555="","",IF(J5555="OUT","",IF(COUNTIF($A$2:A5555,A5555)=1,1,"")))</f>
        <v/>
      </c>
      <c r="D5555" s="1" t="str">
        <f>IF(I5555="","",IF(J5555="IN","",IF(COUNTIF($A$2:A5555,A5555)=1,1,"")))</f>
        <v/>
      </c>
      <c r="E5555" s="1" t="str">
        <f>IF(I5555="","",IF(J5555="OUT","",IF(COUNTIF(B$2:$B5555,B5555)=1,1,"")))</f>
        <v/>
      </c>
      <c r="F5555" s="1" t="str">
        <f>IF(I5555="","",IF(J5555="IN","",IF(COUNTIF($B$2:B5555,B5555)=1,1,"")))</f>
        <v/>
      </c>
      <c r="G5555" s="1" t="str">
        <f>IF(I5555="","",COUNTIF($K$1:K5555,K5555))</f>
        <v/>
      </c>
      <c r="H5555" s="1" t="str">
        <f>IF(I5555="","",COUNTIF($G$2:G5555,1))</f>
        <v/>
      </c>
    </row>
    <row r="5556" spans="1:8" x14ac:dyDescent="0.2">
      <c r="A5556" s="1" t="str">
        <f t="shared" si="174"/>
        <v/>
      </c>
      <c r="B5556" s="1" t="str">
        <f t="shared" si="175"/>
        <v/>
      </c>
      <c r="C5556" s="1" t="str">
        <f>IF(I5556="","",IF(J5556="OUT","",IF(COUNTIF($A$2:A5556,A5556)=1,1,"")))</f>
        <v/>
      </c>
      <c r="D5556" s="1" t="str">
        <f>IF(I5556="","",IF(J5556="IN","",IF(COUNTIF($A$2:A5556,A5556)=1,1,"")))</f>
        <v/>
      </c>
      <c r="E5556" s="1" t="str">
        <f>IF(I5556="","",IF(J5556="OUT","",IF(COUNTIF(B$2:$B5556,B5556)=1,1,"")))</f>
        <v/>
      </c>
      <c r="F5556" s="1" t="str">
        <f>IF(I5556="","",IF(J5556="IN","",IF(COUNTIF($B$2:B5556,B5556)=1,1,"")))</f>
        <v/>
      </c>
      <c r="G5556" s="1" t="str">
        <f>IF(I5556="","",COUNTIF($K$1:K5556,K5556))</f>
        <v/>
      </c>
      <c r="H5556" s="1" t="str">
        <f>IF(I5556="","",COUNTIF($G$2:G5556,1))</f>
        <v/>
      </c>
    </row>
    <row r="5557" spans="1:8" x14ac:dyDescent="0.2">
      <c r="A5557" s="1" t="str">
        <f t="shared" si="174"/>
        <v/>
      </c>
      <c r="B5557" s="1" t="str">
        <f t="shared" si="175"/>
        <v/>
      </c>
      <c r="C5557" s="1" t="str">
        <f>IF(I5557="","",IF(J5557="OUT","",IF(COUNTIF($A$2:A5557,A5557)=1,1,"")))</f>
        <v/>
      </c>
      <c r="D5557" s="1" t="str">
        <f>IF(I5557="","",IF(J5557="IN","",IF(COUNTIF($A$2:A5557,A5557)=1,1,"")))</f>
        <v/>
      </c>
      <c r="E5557" s="1" t="str">
        <f>IF(I5557="","",IF(J5557="OUT","",IF(COUNTIF(B$2:$B5557,B5557)=1,1,"")))</f>
        <v/>
      </c>
      <c r="F5557" s="1" t="str">
        <f>IF(I5557="","",IF(J5557="IN","",IF(COUNTIF($B$2:B5557,B5557)=1,1,"")))</f>
        <v/>
      </c>
      <c r="G5557" s="1" t="str">
        <f>IF(I5557="","",COUNTIF($K$1:K5557,K5557))</f>
        <v/>
      </c>
      <c r="H5557" s="1" t="str">
        <f>IF(I5557="","",COUNTIF($G$2:G5557,1))</f>
        <v/>
      </c>
    </row>
    <row r="5558" spans="1:8" x14ac:dyDescent="0.2">
      <c r="A5558" s="1" t="str">
        <f t="shared" si="174"/>
        <v/>
      </c>
      <c r="B5558" s="1" t="str">
        <f t="shared" si="175"/>
        <v/>
      </c>
      <c r="C5558" s="1" t="str">
        <f>IF(I5558="","",IF(J5558="OUT","",IF(COUNTIF($A$2:A5558,A5558)=1,1,"")))</f>
        <v/>
      </c>
      <c r="D5558" s="1" t="str">
        <f>IF(I5558="","",IF(J5558="IN","",IF(COUNTIF($A$2:A5558,A5558)=1,1,"")))</f>
        <v/>
      </c>
      <c r="E5558" s="1" t="str">
        <f>IF(I5558="","",IF(J5558="OUT","",IF(COUNTIF(B$2:$B5558,B5558)=1,1,"")))</f>
        <v/>
      </c>
      <c r="F5558" s="1" t="str">
        <f>IF(I5558="","",IF(J5558="IN","",IF(COUNTIF($B$2:B5558,B5558)=1,1,"")))</f>
        <v/>
      </c>
      <c r="G5558" s="1" t="str">
        <f>IF(I5558="","",COUNTIF($K$1:K5558,K5558))</f>
        <v/>
      </c>
      <c r="H5558" s="1" t="str">
        <f>IF(I5558="","",COUNTIF($G$2:G5558,1))</f>
        <v/>
      </c>
    </row>
    <row r="5559" spans="1:8" x14ac:dyDescent="0.2">
      <c r="A5559" s="1" t="str">
        <f t="shared" si="174"/>
        <v/>
      </c>
      <c r="B5559" s="1" t="str">
        <f t="shared" si="175"/>
        <v/>
      </c>
      <c r="C5559" s="1" t="str">
        <f>IF(I5559="","",IF(J5559="OUT","",IF(COUNTIF($A$2:A5559,A5559)=1,1,"")))</f>
        <v/>
      </c>
      <c r="D5559" s="1" t="str">
        <f>IF(I5559="","",IF(J5559="IN","",IF(COUNTIF($A$2:A5559,A5559)=1,1,"")))</f>
        <v/>
      </c>
      <c r="E5559" s="1" t="str">
        <f>IF(I5559="","",IF(J5559="OUT","",IF(COUNTIF(B$2:$B5559,B5559)=1,1,"")))</f>
        <v/>
      </c>
      <c r="F5559" s="1" t="str">
        <f>IF(I5559="","",IF(J5559="IN","",IF(COUNTIF($B$2:B5559,B5559)=1,1,"")))</f>
        <v/>
      </c>
      <c r="G5559" s="1" t="str">
        <f>IF(I5559="","",COUNTIF($K$1:K5559,K5559))</f>
        <v/>
      </c>
      <c r="H5559" s="1" t="str">
        <f>IF(I5559="","",COUNTIF($G$2:G5559,1))</f>
        <v/>
      </c>
    </row>
    <row r="5560" spans="1:8" x14ac:dyDescent="0.2">
      <c r="A5560" s="1" t="str">
        <f t="shared" si="174"/>
        <v/>
      </c>
      <c r="B5560" s="1" t="str">
        <f t="shared" si="175"/>
        <v/>
      </c>
      <c r="C5560" s="1" t="str">
        <f>IF(I5560="","",IF(J5560="OUT","",IF(COUNTIF($A$2:A5560,A5560)=1,1,"")))</f>
        <v/>
      </c>
      <c r="D5560" s="1" t="str">
        <f>IF(I5560="","",IF(J5560="IN","",IF(COUNTIF($A$2:A5560,A5560)=1,1,"")))</f>
        <v/>
      </c>
      <c r="E5560" s="1" t="str">
        <f>IF(I5560="","",IF(J5560="OUT","",IF(COUNTIF(B$2:$B5560,B5560)=1,1,"")))</f>
        <v/>
      </c>
      <c r="F5560" s="1" t="str">
        <f>IF(I5560="","",IF(J5560="IN","",IF(COUNTIF($B$2:B5560,B5560)=1,1,"")))</f>
        <v/>
      </c>
      <c r="G5560" s="1" t="str">
        <f>IF(I5560="","",COUNTIF($K$1:K5560,K5560))</f>
        <v/>
      </c>
      <c r="H5560" s="1" t="str">
        <f>IF(I5560="","",COUNTIF($G$2:G5560,1))</f>
        <v/>
      </c>
    </row>
    <row r="5561" spans="1:8" x14ac:dyDescent="0.2">
      <c r="A5561" s="1" t="str">
        <f t="shared" si="174"/>
        <v/>
      </c>
      <c r="B5561" s="1" t="str">
        <f t="shared" si="175"/>
        <v/>
      </c>
      <c r="C5561" s="1" t="str">
        <f>IF(I5561="","",IF(J5561="OUT","",IF(COUNTIF($A$2:A5561,A5561)=1,1,"")))</f>
        <v/>
      </c>
      <c r="D5561" s="1" t="str">
        <f>IF(I5561="","",IF(J5561="IN","",IF(COUNTIF($A$2:A5561,A5561)=1,1,"")))</f>
        <v/>
      </c>
      <c r="E5561" s="1" t="str">
        <f>IF(I5561="","",IF(J5561="OUT","",IF(COUNTIF(B$2:$B5561,B5561)=1,1,"")))</f>
        <v/>
      </c>
      <c r="F5561" s="1" t="str">
        <f>IF(I5561="","",IF(J5561="IN","",IF(COUNTIF($B$2:B5561,B5561)=1,1,"")))</f>
        <v/>
      </c>
      <c r="G5561" s="1" t="str">
        <f>IF(I5561="","",COUNTIF($K$1:K5561,K5561))</f>
        <v/>
      </c>
      <c r="H5561" s="1" t="str">
        <f>IF(I5561="","",COUNTIF($G$2:G5561,1))</f>
        <v/>
      </c>
    </row>
    <row r="5562" spans="1:8" x14ac:dyDescent="0.2">
      <c r="A5562" s="1" t="str">
        <f t="shared" si="174"/>
        <v/>
      </c>
      <c r="B5562" s="1" t="str">
        <f t="shared" si="175"/>
        <v/>
      </c>
      <c r="C5562" s="1" t="str">
        <f>IF(I5562="","",IF(J5562="OUT","",IF(COUNTIF($A$2:A5562,A5562)=1,1,"")))</f>
        <v/>
      </c>
      <c r="D5562" s="1" t="str">
        <f>IF(I5562="","",IF(J5562="IN","",IF(COUNTIF($A$2:A5562,A5562)=1,1,"")))</f>
        <v/>
      </c>
      <c r="E5562" s="1" t="str">
        <f>IF(I5562="","",IF(J5562="OUT","",IF(COUNTIF(B$2:$B5562,B5562)=1,1,"")))</f>
        <v/>
      </c>
      <c r="F5562" s="1" t="str">
        <f>IF(I5562="","",IF(J5562="IN","",IF(COUNTIF($B$2:B5562,B5562)=1,1,"")))</f>
        <v/>
      </c>
      <c r="G5562" s="1" t="str">
        <f>IF(I5562="","",COUNTIF($K$1:K5562,K5562))</f>
        <v/>
      </c>
      <c r="H5562" s="1" t="str">
        <f>IF(I5562="","",COUNTIF($G$2:G5562,1))</f>
        <v/>
      </c>
    </row>
    <row r="5563" spans="1:8" x14ac:dyDescent="0.2">
      <c r="A5563" s="1" t="str">
        <f t="shared" si="174"/>
        <v/>
      </c>
      <c r="B5563" s="1" t="str">
        <f t="shared" si="175"/>
        <v/>
      </c>
      <c r="C5563" s="1" t="str">
        <f>IF(I5563="","",IF(J5563="OUT","",IF(COUNTIF($A$2:A5563,A5563)=1,1,"")))</f>
        <v/>
      </c>
      <c r="D5563" s="1" t="str">
        <f>IF(I5563="","",IF(J5563="IN","",IF(COUNTIF($A$2:A5563,A5563)=1,1,"")))</f>
        <v/>
      </c>
      <c r="E5563" s="1" t="str">
        <f>IF(I5563="","",IF(J5563="OUT","",IF(COUNTIF(B$2:$B5563,B5563)=1,1,"")))</f>
        <v/>
      </c>
      <c r="F5563" s="1" t="str">
        <f>IF(I5563="","",IF(J5563="IN","",IF(COUNTIF($B$2:B5563,B5563)=1,1,"")))</f>
        <v/>
      </c>
      <c r="G5563" s="1" t="str">
        <f>IF(I5563="","",COUNTIF($K$1:K5563,K5563))</f>
        <v/>
      </c>
      <c r="H5563" s="1" t="str">
        <f>IF(I5563="","",COUNTIF($G$2:G5563,1))</f>
        <v/>
      </c>
    </row>
    <row r="5564" spans="1:8" x14ac:dyDescent="0.2">
      <c r="A5564" s="1" t="str">
        <f t="shared" si="174"/>
        <v/>
      </c>
      <c r="B5564" s="1" t="str">
        <f t="shared" si="175"/>
        <v/>
      </c>
      <c r="C5564" s="1" t="str">
        <f>IF(I5564="","",IF(J5564="OUT","",IF(COUNTIF($A$2:A5564,A5564)=1,1,"")))</f>
        <v/>
      </c>
      <c r="D5564" s="1" t="str">
        <f>IF(I5564="","",IF(J5564="IN","",IF(COUNTIF($A$2:A5564,A5564)=1,1,"")))</f>
        <v/>
      </c>
      <c r="E5564" s="1" t="str">
        <f>IF(I5564="","",IF(J5564="OUT","",IF(COUNTIF(B$2:$B5564,B5564)=1,1,"")))</f>
        <v/>
      </c>
      <c r="F5564" s="1" t="str">
        <f>IF(I5564="","",IF(J5564="IN","",IF(COUNTIF($B$2:B5564,B5564)=1,1,"")))</f>
        <v/>
      </c>
      <c r="G5564" s="1" t="str">
        <f>IF(I5564="","",COUNTIF($K$1:K5564,K5564))</f>
        <v/>
      </c>
      <c r="H5564" s="1" t="str">
        <f>IF(I5564="","",COUNTIF($G$2:G5564,1))</f>
        <v/>
      </c>
    </row>
    <row r="5565" spans="1:8" x14ac:dyDescent="0.2">
      <c r="A5565" s="1" t="str">
        <f t="shared" si="174"/>
        <v/>
      </c>
      <c r="B5565" s="1" t="str">
        <f t="shared" si="175"/>
        <v/>
      </c>
      <c r="C5565" s="1" t="str">
        <f>IF(I5565="","",IF(J5565="OUT","",IF(COUNTIF($A$2:A5565,A5565)=1,1,"")))</f>
        <v/>
      </c>
      <c r="D5565" s="1" t="str">
        <f>IF(I5565="","",IF(J5565="IN","",IF(COUNTIF($A$2:A5565,A5565)=1,1,"")))</f>
        <v/>
      </c>
      <c r="E5565" s="1" t="str">
        <f>IF(I5565="","",IF(J5565="OUT","",IF(COUNTIF(B$2:$B5565,B5565)=1,1,"")))</f>
        <v/>
      </c>
      <c r="F5565" s="1" t="str">
        <f>IF(I5565="","",IF(J5565="IN","",IF(COUNTIF($B$2:B5565,B5565)=1,1,"")))</f>
        <v/>
      </c>
      <c r="G5565" s="1" t="str">
        <f>IF(I5565="","",COUNTIF($K$1:K5565,K5565))</f>
        <v/>
      </c>
      <c r="H5565" s="1" t="str">
        <f>IF(I5565="","",COUNTIF($G$2:G5565,1))</f>
        <v/>
      </c>
    </row>
    <row r="5566" spans="1:8" x14ac:dyDescent="0.2">
      <c r="A5566" s="1" t="str">
        <f t="shared" si="174"/>
        <v/>
      </c>
      <c r="B5566" s="1" t="str">
        <f t="shared" si="175"/>
        <v/>
      </c>
      <c r="C5566" s="1" t="str">
        <f>IF(I5566="","",IF(J5566="OUT","",IF(COUNTIF($A$2:A5566,A5566)=1,1,"")))</f>
        <v/>
      </c>
      <c r="D5566" s="1" t="str">
        <f>IF(I5566="","",IF(J5566="IN","",IF(COUNTIF($A$2:A5566,A5566)=1,1,"")))</f>
        <v/>
      </c>
      <c r="E5566" s="1" t="str">
        <f>IF(I5566="","",IF(J5566="OUT","",IF(COUNTIF(B$2:$B5566,B5566)=1,1,"")))</f>
        <v/>
      </c>
      <c r="F5566" s="1" t="str">
        <f>IF(I5566="","",IF(J5566="IN","",IF(COUNTIF($B$2:B5566,B5566)=1,1,"")))</f>
        <v/>
      </c>
      <c r="G5566" s="1" t="str">
        <f>IF(I5566="","",COUNTIF($K$1:K5566,K5566))</f>
        <v/>
      </c>
      <c r="H5566" s="1" t="str">
        <f>IF(I5566="","",COUNTIF($G$2:G5566,1))</f>
        <v/>
      </c>
    </row>
    <row r="5567" spans="1:8" x14ac:dyDescent="0.2">
      <c r="A5567" s="1" t="str">
        <f t="shared" si="174"/>
        <v/>
      </c>
      <c r="B5567" s="1" t="str">
        <f t="shared" si="175"/>
        <v/>
      </c>
      <c r="C5567" s="1" t="str">
        <f>IF(I5567="","",IF(J5567="OUT","",IF(COUNTIF($A$2:A5567,A5567)=1,1,"")))</f>
        <v/>
      </c>
      <c r="D5567" s="1" t="str">
        <f>IF(I5567="","",IF(J5567="IN","",IF(COUNTIF($A$2:A5567,A5567)=1,1,"")))</f>
        <v/>
      </c>
      <c r="E5567" s="1" t="str">
        <f>IF(I5567="","",IF(J5567="OUT","",IF(COUNTIF(B$2:$B5567,B5567)=1,1,"")))</f>
        <v/>
      </c>
      <c r="F5567" s="1" t="str">
        <f>IF(I5567="","",IF(J5567="IN","",IF(COUNTIF($B$2:B5567,B5567)=1,1,"")))</f>
        <v/>
      </c>
      <c r="G5567" s="1" t="str">
        <f>IF(I5567="","",COUNTIF($K$1:K5567,K5567))</f>
        <v/>
      </c>
      <c r="H5567" s="1" t="str">
        <f>IF(I5567="","",COUNTIF($G$2:G5567,1))</f>
        <v/>
      </c>
    </row>
    <row r="5568" spans="1:8" x14ac:dyDescent="0.2">
      <c r="A5568" s="1" t="str">
        <f t="shared" si="174"/>
        <v/>
      </c>
      <c r="B5568" s="1" t="str">
        <f t="shared" si="175"/>
        <v/>
      </c>
      <c r="C5568" s="1" t="str">
        <f>IF(I5568="","",IF(J5568="OUT","",IF(COUNTIF($A$2:A5568,A5568)=1,1,"")))</f>
        <v/>
      </c>
      <c r="D5568" s="1" t="str">
        <f>IF(I5568="","",IF(J5568="IN","",IF(COUNTIF($A$2:A5568,A5568)=1,1,"")))</f>
        <v/>
      </c>
      <c r="E5568" s="1" t="str">
        <f>IF(I5568="","",IF(J5568="OUT","",IF(COUNTIF(B$2:$B5568,B5568)=1,1,"")))</f>
        <v/>
      </c>
      <c r="F5568" s="1" t="str">
        <f>IF(I5568="","",IF(J5568="IN","",IF(COUNTIF($B$2:B5568,B5568)=1,1,"")))</f>
        <v/>
      </c>
      <c r="G5568" s="1" t="str">
        <f>IF(I5568="","",COUNTIF($K$1:K5568,K5568))</f>
        <v/>
      </c>
      <c r="H5568" s="1" t="str">
        <f>IF(I5568="","",COUNTIF($G$2:G5568,1))</f>
        <v/>
      </c>
    </row>
    <row r="5569" spans="1:8" x14ac:dyDescent="0.2">
      <c r="A5569" s="1" t="str">
        <f t="shared" si="174"/>
        <v/>
      </c>
      <c r="B5569" s="1" t="str">
        <f t="shared" si="175"/>
        <v/>
      </c>
      <c r="C5569" s="1" t="str">
        <f>IF(I5569="","",IF(J5569="OUT","",IF(COUNTIF($A$2:A5569,A5569)=1,1,"")))</f>
        <v/>
      </c>
      <c r="D5569" s="1" t="str">
        <f>IF(I5569="","",IF(J5569="IN","",IF(COUNTIF($A$2:A5569,A5569)=1,1,"")))</f>
        <v/>
      </c>
      <c r="E5569" s="1" t="str">
        <f>IF(I5569="","",IF(J5569="OUT","",IF(COUNTIF(B$2:$B5569,B5569)=1,1,"")))</f>
        <v/>
      </c>
      <c r="F5569" s="1" t="str">
        <f>IF(I5569="","",IF(J5569="IN","",IF(COUNTIF($B$2:B5569,B5569)=1,1,"")))</f>
        <v/>
      </c>
      <c r="G5569" s="1" t="str">
        <f>IF(I5569="","",COUNTIF($K$1:K5569,K5569))</f>
        <v/>
      </c>
      <c r="H5569" s="1" t="str">
        <f>IF(I5569="","",COUNTIF($G$2:G5569,1))</f>
        <v/>
      </c>
    </row>
    <row r="5570" spans="1:8" x14ac:dyDescent="0.2">
      <c r="A5570" s="1" t="str">
        <f t="shared" si="174"/>
        <v/>
      </c>
      <c r="B5570" s="1" t="str">
        <f t="shared" si="175"/>
        <v/>
      </c>
      <c r="C5570" s="1" t="str">
        <f>IF(I5570="","",IF(J5570="OUT","",IF(COUNTIF($A$2:A5570,A5570)=1,1,"")))</f>
        <v/>
      </c>
      <c r="D5570" s="1" t="str">
        <f>IF(I5570="","",IF(J5570="IN","",IF(COUNTIF($A$2:A5570,A5570)=1,1,"")))</f>
        <v/>
      </c>
      <c r="E5570" s="1" t="str">
        <f>IF(I5570="","",IF(J5570="OUT","",IF(COUNTIF(B$2:$B5570,B5570)=1,1,"")))</f>
        <v/>
      </c>
      <c r="F5570" s="1" t="str">
        <f>IF(I5570="","",IF(J5570="IN","",IF(COUNTIF($B$2:B5570,B5570)=1,1,"")))</f>
        <v/>
      </c>
      <c r="G5570" s="1" t="str">
        <f>IF(I5570="","",COUNTIF($K$1:K5570,K5570))</f>
        <v/>
      </c>
      <c r="H5570" s="1" t="str">
        <f>IF(I5570="","",COUNTIF($G$2:G5570,1))</f>
        <v/>
      </c>
    </row>
    <row r="5571" spans="1:8" x14ac:dyDescent="0.2">
      <c r="A5571" s="1" t="str">
        <f t="shared" si="174"/>
        <v/>
      </c>
      <c r="B5571" s="1" t="str">
        <f t="shared" si="175"/>
        <v/>
      </c>
      <c r="C5571" s="1" t="str">
        <f>IF(I5571="","",IF(J5571="OUT","",IF(COUNTIF($A$2:A5571,A5571)=1,1,"")))</f>
        <v/>
      </c>
      <c r="D5571" s="1" t="str">
        <f>IF(I5571="","",IF(J5571="IN","",IF(COUNTIF($A$2:A5571,A5571)=1,1,"")))</f>
        <v/>
      </c>
      <c r="E5571" s="1" t="str">
        <f>IF(I5571="","",IF(J5571="OUT","",IF(COUNTIF(B$2:$B5571,B5571)=1,1,"")))</f>
        <v/>
      </c>
      <c r="F5571" s="1" t="str">
        <f>IF(I5571="","",IF(J5571="IN","",IF(COUNTIF($B$2:B5571,B5571)=1,1,"")))</f>
        <v/>
      </c>
      <c r="G5571" s="1" t="str">
        <f>IF(I5571="","",COUNTIF($K$1:K5571,K5571))</f>
        <v/>
      </c>
      <c r="H5571" s="1" t="str">
        <f>IF(I5571="","",COUNTIF($G$2:G5571,1))</f>
        <v/>
      </c>
    </row>
    <row r="5572" spans="1:8" x14ac:dyDescent="0.2">
      <c r="A5572" s="1" t="str">
        <f t="shared" si="174"/>
        <v/>
      </c>
      <c r="B5572" s="1" t="str">
        <f t="shared" si="175"/>
        <v/>
      </c>
      <c r="C5572" s="1" t="str">
        <f>IF(I5572="","",IF(J5572="OUT","",IF(COUNTIF($A$2:A5572,A5572)=1,1,"")))</f>
        <v/>
      </c>
      <c r="D5572" s="1" t="str">
        <f>IF(I5572="","",IF(J5572="IN","",IF(COUNTIF($A$2:A5572,A5572)=1,1,"")))</f>
        <v/>
      </c>
      <c r="E5572" s="1" t="str">
        <f>IF(I5572="","",IF(J5572="OUT","",IF(COUNTIF(B$2:$B5572,B5572)=1,1,"")))</f>
        <v/>
      </c>
      <c r="F5572" s="1" t="str">
        <f>IF(I5572="","",IF(J5572="IN","",IF(COUNTIF($B$2:B5572,B5572)=1,1,"")))</f>
        <v/>
      </c>
      <c r="G5572" s="1" t="str">
        <f>IF(I5572="","",COUNTIF($K$1:K5572,K5572))</f>
        <v/>
      </c>
      <c r="H5572" s="1" t="str">
        <f>IF(I5572="","",COUNTIF($G$2:G5572,1))</f>
        <v/>
      </c>
    </row>
    <row r="5573" spans="1:8" x14ac:dyDescent="0.2">
      <c r="A5573" s="1" t="str">
        <f t="shared" si="174"/>
        <v/>
      </c>
      <c r="B5573" s="1" t="str">
        <f t="shared" si="175"/>
        <v/>
      </c>
      <c r="C5573" s="1" t="str">
        <f>IF(I5573="","",IF(J5573="OUT","",IF(COUNTIF($A$2:A5573,A5573)=1,1,"")))</f>
        <v/>
      </c>
      <c r="D5573" s="1" t="str">
        <f>IF(I5573="","",IF(J5573="IN","",IF(COUNTIF($A$2:A5573,A5573)=1,1,"")))</f>
        <v/>
      </c>
      <c r="E5573" s="1" t="str">
        <f>IF(I5573="","",IF(J5573="OUT","",IF(COUNTIF(B$2:$B5573,B5573)=1,1,"")))</f>
        <v/>
      </c>
      <c r="F5573" s="1" t="str">
        <f>IF(I5573="","",IF(J5573="IN","",IF(COUNTIF($B$2:B5573,B5573)=1,1,"")))</f>
        <v/>
      </c>
      <c r="G5573" s="1" t="str">
        <f>IF(I5573="","",COUNTIF($K$1:K5573,K5573))</f>
        <v/>
      </c>
      <c r="H5573" s="1" t="str">
        <f>IF(I5573="","",COUNTIF($G$2:G5573,1))</f>
        <v/>
      </c>
    </row>
    <row r="5574" spans="1:8" x14ac:dyDescent="0.2">
      <c r="A5574" s="1" t="str">
        <f t="shared" si="174"/>
        <v/>
      </c>
      <c r="B5574" s="1" t="str">
        <f t="shared" si="175"/>
        <v/>
      </c>
      <c r="C5574" s="1" t="str">
        <f>IF(I5574="","",IF(J5574="OUT","",IF(COUNTIF($A$2:A5574,A5574)=1,1,"")))</f>
        <v/>
      </c>
      <c r="D5574" s="1" t="str">
        <f>IF(I5574="","",IF(J5574="IN","",IF(COUNTIF($A$2:A5574,A5574)=1,1,"")))</f>
        <v/>
      </c>
      <c r="E5574" s="1" t="str">
        <f>IF(I5574="","",IF(J5574="OUT","",IF(COUNTIF(B$2:$B5574,B5574)=1,1,"")))</f>
        <v/>
      </c>
      <c r="F5574" s="1" t="str">
        <f>IF(I5574="","",IF(J5574="IN","",IF(COUNTIF($B$2:B5574,B5574)=1,1,"")))</f>
        <v/>
      </c>
      <c r="G5574" s="1" t="str">
        <f>IF(I5574="","",COUNTIF($K$1:K5574,K5574))</f>
        <v/>
      </c>
      <c r="H5574" s="1" t="str">
        <f>IF(I5574="","",COUNTIF($G$2:G5574,1))</f>
        <v/>
      </c>
    </row>
    <row r="5575" spans="1:8" x14ac:dyDescent="0.2">
      <c r="A5575" s="1" t="str">
        <f t="shared" si="174"/>
        <v/>
      </c>
      <c r="B5575" s="1" t="str">
        <f t="shared" si="175"/>
        <v/>
      </c>
      <c r="C5575" s="1" t="str">
        <f>IF(I5575="","",IF(J5575="OUT","",IF(COUNTIF($A$2:A5575,A5575)=1,1,"")))</f>
        <v/>
      </c>
      <c r="D5575" s="1" t="str">
        <f>IF(I5575="","",IF(J5575="IN","",IF(COUNTIF($A$2:A5575,A5575)=1,1,"")))</f>
        <v/>
      </c>
      <c r="E5575" s="1" t="str">
        <f>IF(I5575="","",IF(J5575="OUT","",IF(COUNTIF(B$2:$B5575,B5575)=1,1,"")))</f>
        <v/>
      </c>
      <c r="F5575" s="1" t="str">
        <f>IF(I5575="","",IF(J5575="IN","",IF(COUNTIF($B$2:B5575,B5575)=1,1,"")))</f>
        <v/>
      </c>
      <c r="G5575" s="1" t="str">
        <f>IF(I5575="","",COUNTIF($K$1:K5575,K5575))</f>
        <v/>
      </c>
      <c r="H5575" s="1" t="str">
        <f>IF(I5575="","",COUNTIF($G$2:G5575,1))</f>
        <v/>
      </c>
    </row>
    <row r="5576" spans="1:8" x14ac:dyDescent="0.2">
      <c r="A5576" s="1" t="str">
        <f t="shared" si="174"/>
        <v/>
      </c>
      <c r="B5576" s="1" t="str">
        <f t="shared" si="175"/>
        <v/>
      </c>
      <c r="C5576" s="1" t="str">
        <f>IF(I5576="","",IF(J5576="OUT","",IF(COUNTIF($A$2:A5576,A5576)=1,1,"")))</f>
        <v/>
      </c>
      <c r="D5576" s="1" t="str">
        <f>IF(I5576="","",IF(J5576="IN","",IF(COUNTIF($A$2:A5576,A5576)=1,1,"")))</f>
        <v/>
      </c>
      <c r="E5576" s="1" t="str">
        <f>IF(I5576="","",IF(J5576="OUT","",IF(COUNTIF(B$2:$B5576,B5576)=1,1,"")))</f>
        <v/>
      </c>
      <c r="F5576" s="1" t="str">
        <f>IF(I5576="","",IF(J5576="IN","",IF(COUNTIF($B$2:B5576,B5576)=1,1,"")))</f>
        <v/>
      </c>
      <c r="G5576" s="1" t="str">
        <f>IF(I5576="","",COUNTIF($K$1:K5576,K5576))</f>
        <v/>
      </c>
      <c r="H5576" s="1" t="str">
        <f>IF(I5576="","",COUNTIF($G$2:G5576,1))</f>
        <v/>
      </c>
    </row>
    <row r="5577" spans="1:8" x14ac:dyDescent="0.2">
      <c r="A5577" s="1" t="str">
        <f t="shared" si="174"/>
        <v/>
      </c>
      <c r="B5577" s="1" t="str">
        <f t="shared" si="175"/>
        <v/>
      </c>
      <c r="C5577" s="1" t="str">
        <f>IF(I5577="","",IF(J5577="OUT","",IF(COUNTIF($A$2:A5577,A5577)=1,1,"")))</f>
        <v/>
      </c>
      <c r="D5577" s="1" t="str">
        <f>IF(I5577="","",IF(J5577="IN","",IF(COUNTIF($A$2:A5577,A5577)=1,1,"")))</f>
        <v/>
      </c>
      <c r="E5577" s="1" t="str">
        <f>IF(I5577="","",IF(J5577="OUT","",IF(COUNTIF(B$2:$B5577,B5577)=1,1,"")))</f>
        <v/>
      </c>
      <c r="F5577" s="1" t="str">
        <f>IF(I5577="","",IF(J5577="IN","",IF(COUNTIF($B$2:B5577,B5577)=1,1,"")))</f>
        <v/>
      </c>
      <c r="G5577" s="1" t="str">
        <f>IF(I5577="","",COUNTIF($K$1:K5577,K5577))</f>
        <v/>
      </c>
      <c r="H5577" s="1" t="str">
        <f>IF(I5577="","",COUNTIF($G$2:G5577,1))</f>
        <v/>
      </c>
    </row>
    <row r="5578" spans="1:8" x14ac:dyDescent="0.2">
      <c r="A5578" s="1" t="str">
        <f t="shared" si="174"/>
        <v/>
      </c>
      <c r="B5578" s="1" t="str">
        <f t="shared" si="175"/>
        <v/>
      </c>
      <c r="C5578" s="1" t="str">
        <f>IF(I5578="","",IF(J5578="OUT","",IF(COUNTIF($A$2:A5578,A5578)=1,1,"")))</f>
        <v/>
      </c>
      <c r="D5578" s="1" t="str">
        <f>IF(I5578="","",IF(J5578="IN","",IF(COUNTIF($A$2:A5578,A5578)=1,1,"")))</f>
        <v/>
      </c>
      <c r="E5578" s="1" t="str">
        <f>IF(I5578="","",IF(J5578="OUT","",IF(COUNTIF(B$2:$B5578,B5578)=1,1,"")))</f>
        <v/>
      </c>
      <c r="F5578" s="1" t="str">
        <f>IF(I5578="","",IF(J5578="IN","",IF(COUNTIF($B$2:B5578,B5578)=1,1,"")))</f>
        <v/>
      </c>
      <c r="G5578" s="1" t="str">
        <f>IF(I5578="","",COUNTIF($K$1:K5578,K5578))</f>
        <v/>
      </c>
      <c r="H5578" s="1" t="str">
        <f>IF(I5578="","",COUNTIF($G$2:G5578,1))</f>
        <v/>
      </c>
    </row>
    <row r="5579" spans="1:8" x14ac:dyDescent="0.2">
      <c r="A5579" s="1" t="str">
        <f t="shared" si="174"/>
        <v/>
      </c>
      <c r="B5579" s="1" t="str">
        <f t="shared" si="175"/>
        <v/>
      </c>
      <c r="C5579" s="1" t="str">
        <f>IF(I5579="","",IF(J5579="OUT","",IF(COUNTIF($A$2:A5579,A5579)=1,1,"")))</f>
        <v/>
      </c>
      <c r="D5579" s="1" t="str">
        <f>IF(I5579="","",IF(J5579="IN","",IF(COUNTIF($A$2:A5579,A5579)=1,1,"")))</f>
        <v/>
      </c>
      <c r="E5579" s="1" t="str">
        <f>IF(I5579="","",IF(J5579="OUT","",IF(COUNTIF(B$2:$B5579,B5579)=1,1,"")))</f>
        <v/>
      </c>
      <c r="F5579" s="1" t="str">
        <f>IF(I5579="","",IF(J5579="IN","",IF(COUNTIF($B$2:B5579,B5579)=1,1,"")))</f>
        <v/>
      </c>
      <c r="G5579" s="1" t="str">
        <f>IF(I5579="","",COUNTIF($K$1:K5579,K5579))</f>
        <v/>
      </c>
      <c r="H5579" s="1" t="str">
        <f>IF(I5579="","",COUNTIF($G$2:G5579,1))</f>
        <v/>
      </c>
    </row>
    <row r="5580" spans="1:8" x14ac:dyDescent="0.2">
      <c r="A5580" s="1" t="str">
        <f t="shared" si="174"/>
        <v/>
      </c>
      <c r="B5580" s="1" t="str">
        <f t="shared" si="175"/>
        <v/>
      </c>
      <c r="C5580" s="1" t="str">
        <f>IF(I5580="","",IF(J5580="OUT","",IF(COUNTIF($A$2:A5580,A5580)=1,1,"")))</f>
        <v/>
      </c>
      <c r="D5580" s="1" t="str">
        <f>IF(I5580="","",IF(J5580="IN","",IF(COUNTIF($A$2:A5580,A5580)=1,1,"")))</f>
        <v/>
      </c>
      <c r="E5580" s="1" t="str">
        <f>IF(I5580="","",IF(J5580="OUT","",IF(COUNTIF(B$2:$B5580,B5580)=1,1,"")))</f>
        <v/>
      </c>
      <c r="F5580" s="1" t="str">
        <f>IF(I5580="","",IF(J5580="IN","",IF(COUNTIF($B$2:B5580,B5580)=1,1,"")))</f>
        <v/>
      </c>
      <c r="G5580" s="1" t="str">
        <f>IF(I5580="","",COUNTIF($K$1:K5580,K5580))</f>
        <v/>
      </c>
      <c r="H5580" s="1" t="str">
        <f>IF(I5580="","",COUNTIF($G$2:G5580,1))</f>
        <v/>
      </c>
    </row>
    <row r="5581" spans="1:8" x14ac:dyDescent="0.2">
      <c r="A5581" s="1" t="str">
        <f t="shared" si="174"/>
        <v/>
      </c>
      <c r="B5581" s="1" t="str">
        <f t="shared" si="175"/>
        <v/>
      </c>
      <c r="C5581" s="1" t="str">
        <f>IF(I5581="","",IF(J5581="OUT","",IF(COUNTIF($A$2:A5581,A5581)=1,1,"")))</f>
        <v/>
      </c>
      <c r="D5581" s="1" t="str">
        <f>IF(I5581="","",IF(J5581="IN","",IF(COUNTIF($A$2:A5581,A5581)=1,1,"")))</f>
        <v/>
      </c>
      <c r="E5581" s="1" t="str">
        <f>IF(I5581="","",IF(J5581="OUT","",IF(COUNTIF(B$2:$B5581,B5581)=1,1,"")))</f>
        <v/>
      </c>
      <c r="F5581" s="1" t="str">
        <f>IF(I5581="","",IF(J5581="IN","",IF(COUNTIF($B$2:B5581,B5581)=1,1,"")))</f>
        <v/>
      </c>
      <c r="G5581" s="1" t="str">
        <f>IF(I5581="","",COUNTIF($K$1:K5581,K5581))</f>
        <v/>
      </c>
      <c r="H5581" s="1" t="str">
        <f>IF(I5581="","",COUNTIF($G$2:G5581,1))</f>
        <v/>
      </c>
    </row>
    <row r="5582" spans="1:8" x14ac:dyDescent="0.2">
      <c r="A5582" s="1" t="str">
        <f t="shared" si="174"/>
        <v/>
      </c>
      <c r="B5582" s="1" t="str">
        <f t="shared" si="175"/>
        <v/>
      </c>
      <c r="C5582" s="1" t="str">
        <f>IF(I5582="","",IF(J5582="OUT","",IF(COUNTIF($A$2:A5582,A5582)=1,1,"")))</f>
        <v/>
      </c>
      <c r="D5582" s="1" t="str">
        <f>IF(I5582="","",IF(J5582="IN","",IF(COUNTIF($A$2:A5582,A5582)=1,1,"")))</f>
        <v/>
      </c>
      <c r="E5582" s="1" t="str">
        <f>IF(I5582="","",IF(J5582="OUT","",IF(COUNTIF(B$2:$B5582,B5582)=1,1,"")))</f>
        <v/>
      </c>
      <c r="F5582" s="1" t="str">
        <f>IF(I5582="","",IF(J5582="IN","",IF(COUNTIF($B$2:B5582,B5582)=1,1,"")))</f>
        <v/>
      </c>
      <c r="G5582" s="1" t="str">
        <f>IF(I5582="","",COUNTIF($K$1:K5582,K5582))</f>
        <v/>
      </c>
      <c r="H5582" s="1" t="str">
        <f>IF(I5582="","",COUNTIF($G$2:G5582,1))</f>
        <v/>
      </c>
    </row>
    <row r="5583" spans="1:8" x14ac:dyDescent="0.2">
      <c r="A5583" s="1" t="str">
        <f t="shared" si="174"/>
        <v/>
      </c>
      <c r="B5583" s="1" t="str">
        <f t="shared" si="175"/>
        <v/>
      </c>
      <c r="C5583" s="1" t="str">
        <f>IF(I5583="","",IF(J5583="OUT","",IF(COUNTIF($A$2:A5583,A5583)=1,1,"")))</f>
        <v/>
      </c>
      <c r="D5583" s="1" t="str">
        <f>IF(I5583="","",IF(J5583="IN","",IF(COUNTIF($A$2:A5583,A5583)=1,1,"")))</f>
        <v/>
      </c>
      <c r="E5583" s="1" t="str">
        <f>IF(I5583="","",IF(J5583="OUT","",IF(COUNTIF(B$2:$B5583,B5583)=1,1,"")))</f>
        <v/>
      </c>
      <c r="F5583" s="1" t="str">
        <f>IF(I5583="","",IF(J5583="IN","",IF(COUNTIF($B$2:B5583,B5583)=1,1,"")))</f>
        <v/>
      </c>
      <c r="G5583" s="1" t="str">
        <f>IF(I5583="","",COUNTIF($K$1:K5583,K5583))</f>
        <v/>
      </c>
      <c r="H5583" s="1" t="str">
        <f>IF(I5583="","",COUNTIF($G$2:G5583,1))</f>
        <v/>
      </c>
    </row>
    <row r="5584" spans="1:8" x14ac:dyDescent="0.2">
      <c r="A5584" s="1" t="str">
        <f t="shared" si="174"/>
        <v/>
      </c>
      <c r="B5584" s="1" t="str">
        <f t="shared" si="175"/>
        <v/>
      </c>
      <c r="C5584" s="1" t="str">
        <f>IF(I5584="","",IF(J5584="OUT","",IF(COUNTIF($A$2:A5584,A5584)=1,1,"")))</f>
        <v/>
      </c>
      <c r="D5584" s="1" t="str">
        <f>IF(I5584="","",IF(J5584="IN","",IF(COUNTIF($A$2:A5584,A5584)=1,1,"")))</f>
        <v/>
      </c>
      <c r="E5584" s="1" t="str">
        <f>IF(I5584="","",IF(J5584="OUT","",IF(COUNTIF(B$2:$B5584,B5584)=1,1,"")))</f>
        <v/>
      </c>
      <c r="F5584" s="1" t="str">
        <f>IF(I5584="","",IF(J5584="IN","",IF(COUNTIF($B$2:B5584,B5584)=1,1,"")))</f>
        <v/>
      </c>
      <c r="G5584" s="1" t="str">
        <f>IF(I5584="","",COUNTIF($K$1:K5584,K5584))</f>
        <v/>
      </c>
      <c r="H5584" s="1" t="str">
        <f>IF(I5584="","",COUNTIF($G$2:G5584,1))</f>
        <v/>
      </c>
    </row>
    <row r="5585" spans="1:8" x14ac:dyDescent="0.2">
      <c r="A5585" s="1" t="str">
        <f t="shared" si="174"/>
        <v/>
      </c>
      <c r="B5585" s="1" t="str">
        <f t="shared" si="175"/>
        <v/>
      </c>
      <c r="C5585" s="1" t="str">
        <f>IF(I5585="","",IF(J5585="OUT","",IF(COUNTIF($A$2:A5585,A5585)=1,1,"")))</f>
        <v/>
      </c>
      <c r="D5585" s="1" t="str">
        <f>IF(I5585="","",IF(J5585="IN","",IF(COUNTIF($A$2:A5585,A5585)=1,1,"")))</f>
        <v/>
      </c>
      <c r="E5585" s="1" t="str">
        <f>IF(I5585="","",IF(J5585="OUT","",IF(COUNTIF(B$2:$B5585,B5585)=1,1,"")))</f>
        <v/>
      </c>
      <c r="F5585" s="1" t="str">
        <f>IF(I5585="","",IF(J5585="IN","",IF(COUNTIF($B$2:B5585,B5585)=1,1,"")))</f>
        <v/>
      </c>
      <c r="G5585" s="1" t="str">
        <f>IF(I5585="","",COUNTIF($K$1:K5585,K5585))</f>
        <v/>
      </c>
      <c r="H5585" s="1" t="str">
        <f>IF(I5585="","",COUNTIF($G$2:G5585,1))</f>
        <v/>
      </c>
    </row>
    <row r="5586" spans="1:8" x14ac:dyDescent="0.2">
      <c r="A5586" s="1" t="str">
        <f t="shared" si="174"/>
        <v/>
      </c>
      <c r="B5586" s="1" t="str">
        <f t="shared" si="175"/>
        <v/>
      </c>
      <c r="C5586" s="1" t="str">
        <f>IF(I5586="","",IF(J5586="OUT","",IF(COUNTIF($A$2:A5586,A5586)=1,1,"")))</f>
        <v/>
      </c>
      <c r="D5586" s="1" t="str">
        <f>IF(I5586="","",IF(J5586="IN","",IF(COUNTIF($A$2:A5586,A5586)=1,1,"")))</f>
        <v/>
      </c>
      <c r="E5586" s="1" t="str">
        <f>IF(I5586="","",IF(J5586="OUT","",IF(COUNTIF(B$2:$B5586,B5586)=1,1,"")))</f>
        <v/>
      </c>
      <c r="F5586" s="1" t="str">
        <f>IF(I5586="","",IF(J5586="IN","",IF(COUNTIF($B$2:B5586,B5586)=1,1,"")))</f>
        <v/>
      </c>
      <c r="G5586" s="1" t="str">
        <f>IF(I5586="","",COUNTIF($K$1:K5586,K5586))</f>
        <v/>
      </c>
      <c r="H5586" s="1" t="str">
        <f>IF(I5586="","",COUNTIF($G$2:G5586,1))</f>
        <v/>
      </c>
    </row>
    <row r="5587" spans="1:8" x14ac:dyDescent="0.2">
      <c r="A5587" s="1" t="str">
        <f t="shared" si="174"/>
        <v/>
      </c>
      <c r="B5587" s="1" t="str">
        <f t="shared" si="175"/>
        <v/>
      </c>
      <c r="C5587" s="1" t="str">
        <f>IF(I5587="","",IF(J5587="OUT","",IF(COUNTIF($A$2:A5587,A5587)=1,1,"")))</f>
        <v/>
      </c>
      <c r="D5587" s="1" t="str">
        <f>IF(I5587="","",IF(J5587="IN","",IF(COUNTIF($A$2:A5587,A5587)=1,1,"")))</f>
        <v/>
      </c>
      <c r="E5587" s="1" t="str">
        <f>IF(I5587="","",IF(J5587="OUT","",IF(COUNTIF(B$2:$B5587,B5587)=1,1,"")))</f>
        <v/>
      </c>
      <c r="F5587" s="1" t="str">
        <f>IF(I5587="","",IF(J5587="IN","",IF(COUNTIF($B$2:B5587,B5587)=1,1,"")))</f>
        <v/>
      </c>
      <c r="G5587" s="1" t="str">
        <f>IF(I5587="","",COUNTIF($K$1:K5587,K5587))</f>
        <v/>
      </c>
      <c r="H5587" s="1" t="str">
        <f>IF(I5587="","",COUNTIF($G$2:G5587,1))</f>
        <v/>
      </c>
    </row>
    <row r="5588" spans="1:8" x14ac:dyDescent="0.2">
      <c r="A5588" s="1" t="str">
        <f t="shared" si="174"/>
        <v/>
      </c>
      <c r="B5588" s="1" t="str">
        <f t="shared" si="175"/>
        <v/>
      </c>
      <c r="C5588" s="1" t="str">
        <f>IF(I5588="","",IF(J5588="OUT","",IF(COUNTIF($A$2:A5588,A5588)=1,1,"")))</f>
        <v/>
      </c>
      <c r="D5588" s="1" t="str">
        <f>IF(I5588="","",IF(J5588="IN","",IF(COUNTIF($A$2:A5588,A5588)=1,1,"")))</f>
        <v/>
      </c>
      <c r="E5588" s="1" t="str">
        <f>IF(I5588="","",IF(J5588="OUT","",IF(COUNTIF(B$2:$B5588,B5588)=1,1,"")))</f>
        <v/>
      </c>
      <c r="F5588" s="1" t="str">
        <f>IF(I5588="","",IF(J5588="IN","",IF(COUNTIF($B$2:B5588,B5588)=1,1,"")))</f>
        <v/>
      </c>
      <c r="G5588" s="1" t="str">
        <f>IF(I5588="","",COUNTIF($K$1:K5588,K5588))</f>
        <v/>
      </c>
      <c r="H5588" s="1" t="str">
        <f>IF(I5588="","",COUNTIF($G$2:G5588,1))</f>
        <v/>
      </c>
    </row>
    <row r="5589" spans="1:8" x14ac:dyDescent="0.2">
      <c r="A5589" s="1" t="str">
        <f t="shared" si="174"/>
        <v/>
      </c>
      <c r="B5589" s="1" t="str">
        <f t="shared" si="175"/>
        <v/>
      </c>
      <c r="C5589" s="1" t="str">
        <f>IF(I5589="","",IF(J5589="OUT","",IF(COUNTIF($A$2:A5589,A5589)=1,1,"")))</f>
        <v/>
      </c>
      <c r="D5589" s="1" t="str">
        <f>IF(I5589="","",IF(J5589="IN","",IF(COUNTIF($A$2:A5589,A5589)=1,1,"")))</f>
        <v/>
      </c>
      <c r="E5589" s="1" t="str">
        <f>IF(I5589="","",IF(J5589="OUT","",IF(COUNTIF(B$2:$B5589,B5589)=1,1,"")))</f>
        <v/>
      </c>
      <c r="F5589" s="1" t="str">
        <f>IF(I5589="","",IF(J5589="IN","",IF(COUNTIF($B$2:B5589,B5589)=1,1,"")))</f>
        <v/>
      </c>
      <c r="G5589" s="1" t="str">
        <f>IF(I5589="","",COUNTIF($K$1:K5589,K5589))</f>
        <v/>
      </c>
      <c r="H5589" s="1" t="str">
        <f>IF(I5589="","",COUNTIF($G$2:G5589,1))</f>
        <v/>
      </c>
    </row>
    <row r="5590" spans="1:8" x14ac:dyDescent="0.2">
      <c r="A5590" s="1" t="str">
        <f t="shared" si="174"/>
        <v/>
      </c>
      <c r="B5590" s="1" t="str">
        <f t="shared" si="175"/>
        <v/>
      </c>
      <c r="C5590" s="1" t="str">
        <f>IF(I5590="","",IF(J5590="OUT","",IF(COUNTIF($A$2:A5590,A5590)=1,1,"")))</f>
        <v/>
      </c>
      <c r="D5590" s="1" t="str">
        <f>IF(I5590="","",IF(J5590="IN","",IF(COUNTIF($A$2:A5590,A5590)=1,1,"")))</f>
        <v/>
      </c>
      <c r="E5590" s="1" t="str">
        <f>IF(I5590="","",IF(J5590="OUT","",IF(COUNTIF(B$2:$B5590,B5590)=1,1,"")))</f>
        <v/>
      </c>
      <c r="F5590" s="1" t="str">
        <f>IF(I5590="","",IF(J5590="IN","",IF(COUNTIF($B$2:B5590,B5590)=1,1,"")))</f>
        <v/>
      </c>
      <c r="G5590" s="1" t="str">
        <f>IF(I5590="","",COUNTIF($K$1:K5590,K5590))</f>
        <v/>
      </c>
      <c r="H5590" s="1" t="str">
        <f>IF(I5590="","",COUNTIF($G$2:G5590,1))</f>
        <v/>
      </c>
    </row>
    <row r="5591" spans="1:8" x14ac:dyDescent="0.2">
      <c r="A5591" s="1" t="str">
        <f t="shared" si="174"/>
        <v/>
      </c>
      <c r="B5591" s="1" t="str">
        <f t="shared" si="175"/>
        <v/>
      </c>
      <c r="C5591" s="1" t="str">
        <f>IF(I5591="","",IF(J5591="OUT","",IF(COUNTIF($A$2:A5591,A5591)=1,1,"")))</f>
        <v/>
      </c>
      <c r="D5591" s="1" t="str">
        <f>IF(I5591="","",IF(J5591="IN","",IF(COUNTIF($A$2:A5591,A5591)=1,1,"")))</f>
        <v/>
      </c>
      <c r="E5591" s="1" t="str">
        <f>IF(I5591="","",IF(J5591="OUT","",IF(COUNTIF(B$2:$B5591,B5591)=1,1,"")))</f>
        <v/>
      </c>
      <c r="F5591" s="1" t="str">
        <f>IF(I5591="","",IF(J5591="IN","",IF(COUNTIF($B$2:B5591,B5591)=1,1,"")))</f>
        <v/>
      </c>
      <c r="G5591" s="1" t="str">
        <f>IF(I5591="","",COUNTIF($K$1:K5591,K5591))</f>
        <v/>
      </c>
      <c r="H5591" s="1" t="str">
        <f>IF(I5591="","",COUNTIF($G$2:G5591,1))</f>
        <v/>
      </c>
    </row>
    <row r="5592" spans="1:8" x14ac:dyDescent="0.2">
      <c r="A5592" s="1" t="str">
        <f t="shared" si="174"/>
        <v/>
      </c>
      <c r="B5592" s="1" t="str">
        <f t="shared" si="175"/>
        <v/>
      </c>
      <c r="C5592" s="1" t="str">
        <f>IF(I5592="","",IF(J5592="OUT","",IF(COUNTIF($A$2:A5592,A5592)=1,1,"")))</f>
        <v/>
      </c>
      <c r="D5592" s="1" t="str">
        <f>IF(I5592="","",IF(J5592="IN","",IF(COUNTIF($A$2:A5592,A5592)=1,1,"")))</f>
        <v/>
      </c>
      <c r="E5592" s="1" t="str">
        <f>IF(I5592="","",IF(J5592="OUT","",IF(COUNTIF(B$2:$B5592,B5592)=1,1,"")))</f>
        <v/>
      </c>
      <c r="F5592" s="1" t="str">
        <f>IF(I5592="","",IF(J5592="IN","",IF(COUNTIF($B$2:B5592,B5592)=1,1,"")))</f>
        <v/>
      </c>
      <c r="G5592" s="1" t="str">
        <f>IF(I5592="","",COUNTIF($K$1:K5592,K5592))</f>
        <v/>
      </c>
      <c r="H5592" s="1" t="str">
        <f>IF(I5592="","",COUNTIF($G$2:G5592,1))</f>
        <v/>
      </c>
    </row>
    <row r="5593" spans="1:8" x14ac:dyDescent="0.2">
      <c r="A5593" s="1" t="str">
        <f t="shared" si="174"/>
        <v/>
      </c>
      <c r="B5593" s="1" t="str">
        <f t="shared" si="175"/>
        <v/>
      </c>
      <c r="C5593" s="1" t="str">
        <f>IF(I5593="","",IF(J5593="OUT","",IF(COUNTIF($A$2:A5593,A5593)=1,1,"")))</f>
        <v/>
      </c>
      <c r="D5593" s="1" t="str">
        <f>IF(I5593="","",IF(J5593="IN","",IF(COUNTIF($A$2:A5593,A5593)=1,1,"")))</f>
        <v/>
      </c>
      <c r="E5593" s="1" t="str">
        <f>IF(I5593="","",IF(J5593="OUT","",IF(COUNTIF(B$2:$B5593,B5593)=1,1,"")))</f>
        <v/>
      </c>
      <c r="F5593" s="1" t="str">
        <f>IF(I5593="","",IF(J5593="IN","",IF(COUNTIF($B$2:B5593,B5593)=1,1,"")))</f>
        <v/>
      </c>
      <c r="G5593" s="1" t="str">
        <f>IF(I5593="","",COUNTIF($K$1:K5593,K5593))</f>
        <v/>
      </c>
      <c r="H5593" s="1" t="str">
        <f>IF(I5593="","",COUNTIF($G$2:G5593,1))</f>
        <v/>
      </c>
    </row>
    <row r="5594" spans="1:8" x14ac:dyDescent="0.2">
      <c r="A5594" s="1" t="str">
        <f t="shared" si="174"/>
        <v/>
      </c>
      <c r="B5594" s="1" t="str">
        <f t="shared" si="175"/>
        <v/>
      </c>
      <c r="C5594" s="1" t="str">
        <f>IF(I5594="","",IF(J5594="OUT","",IF(COUNTIF($A$2:A5594,A5594)=1,1,"")))</f>
        <v/>
      </c>
      <c r="D5594" s="1" t="str">
        <f>IF(I5594="","",IF(J5594="IN","",IF(COUNTIF($A$2:A5594,A5594)=1,1,"")))</f>
        <v/>
      </c>
      <c r="E5594" s="1" t="str">
        <f>IF(I5594="","",IF(J5594="OUT","",IF(COUNTIF(B$2:$B5594,B5594)=1,1,"")))</f>
        <v/>
      </c>
      <c r="F5594" s="1" t="str">
        <f>IF(I5594="","",IF(J5594="IN","",IF(COUNTIF($B$2:B5594,B5594)=1,1,"")))</f>
        <v/>
      </c>
      <c r="G5594" s="1" t="str">
        <f>IF(I5594="","",COUNTIF($K$1:K5594,K5594))</f>
        <v/>
      </c>
      <c r="H5594" s="1" t="str">
        <f>IF(I5594="","",COUNTIF($G$2:G5594,1))</f>
        <v/>
      </c>
    </row>
    <row r="5595" spans="1:8" x14ac:dyDescent="0.2">
      <c r="A5595" s="1" t="str">
        <f t="shared" si="174"/>
        <v/>
      </c>
      <c r="B5595" s="1" t="str">
        <f t="shared" si="175"/>
        <v/>
      </c>
      <c r="C5595" s="1" t="str">
        <f>IF(I5595="","",IF(J5595="OUT","",IF(COUNTIF($A$2:A5595,A5595)=1,1,"")))</f>
        <v/>
      </c>
      <c r="D5595" s="1" t="str">
        <f>IF(I5595="","",IF(J5595="IN","",IF(COUNTIF($A$2:A5595,A5595)=1,1,"")))</f>
        <v/>
      </c>
      <c r="E5595" s="1" t="str">
        <f>IF(I5595="","",IF(J5595="OUT","",IF(COUNTIF(B$2:$B5595,B5595)=1,1,"")))</f>
        <v/>
      </c>
      <c r="F5595" s="1" t="str">
        <f>IF(I5595="","",IF(J5595="IN","",IF(COUNTIF($B$2:B5595,B5595)=1,1,"")))</f>
        <v/>
      </c>
      <c r="G5595" s="1" t="str">
        <f>IF(I5595="","",COUNTIF($K$1:K5595,K5595))</f>
        <v/>
      </c>
      <c r="H5595" s="1" t="str">
        <f>IF(I5595="","",COUNTIF($G$2:G5595,1))</f>
        <v/>
      </c>
    </row>
    <row r="5596" spans="1:8" x14ac:dyDescent="0.2">
      <c r="A5596" s="1" t="str">
        <f t="shared" si="174"/>
        <v/>
      </c>
      <c r="B5596" s="1" t="str">
        <f t="shared" si="175"/>
        <v/>
      </c>
      <c r="C5596" s="1" t="str">
        <f>IF(I5596="","",IF(J5596="OUT","",IF(COUNTIF($A$2:A5596,A5596)=1,1,"")))</f>
        <v/>
      </c>
      <c r="D5596" s="1" t="str">
        <f>IF(I5596="","",IF(J5596="IN","",IF(COUNTIF($A$2:A5596,A5596)=1,1,"")))</f>
        <v/>
      </c>
      <c r="E5596" s="1" t="str">
        <f>IF(I5596="","",IF(J5596="OUT","",IF(COUNTIF(B$2:$B5596,B5596)=1,1,"")))</f>
        <v/>
      </c>
      <c r="F5596" s="1" t="str">
        <f>IF(I5596="","",IF(J5596="IN","",IF(COUNTIF($B$2:B5596,B5596)=1,1,"")))</f>
        <v/>
      </c>
      <c r="G5596" s="1" t="str">
        <f>IF(I5596="","",COUNTIF($K$1:K5596,K5596))</f>
        <v/>
      </c>
      <c r="H5596" s="1" t="str">
        <f>IF(I5596="","",COUNTIF($G$2:G5596,1))</f>
        <v/>
      </c>
    </row>
    <row r="5597" spans="1:8" x14ac:dyDescent="0.2">
      <c r="A5597" s="1" t="str">
        <f t="shared" si="174"/>
        <v/>
      </c>
      <c r="B5597" s="1" t="str">
        <f t="shared" si="175"/>
        <v/>
      </c>
      <c r="C5597" s="1" t="str">
        <f>IF(I5597="","",IF(J5597="OUT","",IF(COUNTIF($A$2:A5597,A5597)=1,1,"")))</f>
        <v/>
      </c>
      <c r="D5597" s="1" t="str">
        <f>IF(I5597="","",IF(J5597="IN","",IF(COUNTIF($A$2:A5597,A5597)=1,1,"")))</f>
        <v/>
      </c>
      <c r="E5597" s="1" t="str">
        <f>IF(I5597="","",IF(J5597="OUT","",IF(COUNTIF(B$2:$B5597,B5597)=1,1,"")))</f>
        <v/>
      </c>
      <c r="F5597" s="1" t="str">
        <f>IF(I5597="","",IF(J5597="IN","",IF(COUNTIF($B$2:B5597,B5597)=1,1,"")))</f>
        <v/>
      </c>
      <c r="G5597" s="1" t="str">
        <f>IF(I5597="","",COUNTIF($K$1:K5597,K5597))</f>
        <v/>
      </c>
      <c r="H5597" s="1" t="str">
        <f>IF(I5597="","",COUNTIF($G$2:G5597,1))</f>
        <v/>
      </c>
    </row>
    <row r="5598" spans="1:8" x14ac:dyDescent="0.2">
      <c r="A5598" s="1" t="str">
        <f t="shared" si="174"/>
        <v/>
      </c>
      <c r="B5598" s="1" t="str">
        <f t="shared" si="175"/>
        <v/>
      </c>
      <c r="C5598" s="1" t="str">
        <f>IF(I5598="","",IF(J5598="OUT","",IF(COUNTIF($A$2:A5598,A5598)=1,1,"")))</f>
        <v/>
      </c>
      <c r="D5598" s="1" t="str">
        <f>IF(I5598="","",IF(J5598="IN","",IF(COUNTIF($A$2:A5598,A5598)=1,1,"")))</f>
        <v/>
      </c>
      <c r="E5598" s="1" t="str">
        <f>IF(I5598="","",IF(J5598="OUT","",IF(COUNTIF(B$2:$B5598,B5598)=1,1,"")))</f>
        <v/>
      </c>
      <c r="F5598" s="1" t="str">
        <f>IF(I5598="","",IF(J5598="IN","",IF(COUNTIF($B$2:B5598,B5598)=1,1,"")))</f>
        <v/>
      </c>
      <c r="G5598" s="1" t="str">
        <f>IF(I5598="","",COUNTIF($K$1:K5598,K5598))</f>
        <v/>
      </c>
      <c r="H5598" s="1" t="str">
        <f>IF(I5598="","",COUNTIF($G$2:G5598,1))</f>
        <v/>
      </c>
    </row>
    <row r="5599" spans="1:8" x14ac:dyDescent="0.2">
      <c r="A5599" s="1" t="str">
        <f t="shared" si="174"/>
        <v/>
      </c>
      <c r="B5599" s="1" t="str">
        <f t="shared" si="175"/>
        <v/>
      </c>
      <c r="C5599" s="1" t="str">
        <f>IF(I5599="","",IF(J5599="OUT","",IF(COUNTIF($A$2:A5599,A5599)=1,1,"")))</f>
        <v/>
      </c>
      <c r="D5599" s="1" t="str">
        <f>IF(I5599="","",IF(J5599="IN","",IF(COUNTIF($A$2:A5599,A5599)=1,1,"")))</f>
        <v/>
      </c>
      <c r="E5599" s="1" t="str">
        <f>IF(I5599="","",IF(J5599="OUT","",IF(COUNTIF(B$2:$B5599,B5599)=1,1,"")))</f>
        <v/>
      </c>
      <c r="F5599" s="1" t="str">
        <f>IF(I5599="","",IF(J5599="IN","",IF(COUNTIF($B$2:B5599,B5599)=1,1,"")))</f>
        <v/>
      </c>
      <c r="G5599" s="1" t="str">
        <f>IF(I5599="","",COUNTIF($K$1:K5599,K5599))</f>
        <v/>
      </c>
      <c r="H5599" s="1" t="str">
        <f>IF(I5599="","",COUNTIF($G$2:G5599,1))</f>
        <v/>
      </c>
    </row>
    <row r="5600" spans="1:8" x14ac:dyDescent="0.2">
      <c r="A5600" s="1" t="str">
        <f t="shared" si="174"/>
        <v/>
      </c>
      <c r="B5600" s="1" t="str">
        <f t="shared" si="175"/>
        <v/>
      </c>
      <c r="C5600" s="1" t="str">
        <f>IF(I5600="","",IF(J5600="OUT","",IF(COUNTIF($A$2:A5600,A5600)=1,1,"")))</f>
        <v/>
      </c>
      <c r="D5600" s="1" t="str">
        <f>IF(I5600="","",IF(J5600="IN","",IF(COUNTIF($A$2:A5600,A5600)=1,1,"")))</f>
        <v/>
      </c>
      <c r="E5600" s="1" t="str">
        <f>IF(I5600="","",IF(J5600="OUT","",IF(COUNTIF(B$2:$B5600,B5600)=1,1,"")))</f>
        <v/>
      </c>
      <c r="F5600" s="1" t="str">
        <f>IF(I5600="","",IF(J5600="IN","",IF(COUNTIF($B$2:B5600,B5600)=1,1,"")))</f>
        <v/>
      </c>
      <c r="G5600" s="1" t="str">
        <f>IF(I5600="","",COUNTIF($K$1:K5600,K5600))</f>
        <v/>
      </c>
      <c r="H5600" s="1" t="str">
        <f>IF(I5600="","",COUNTIF($G$2:G5600,1))</f>
        <v/>
      </c>
    </row>
    <row r="5601" spans="1:8" x14ac:dyDescent="0.2">
      <c r="A5601" s="1" t="str">
        <f t="shared" si="174"/>
        <v/>
      </c>
      <c r="B5601" s="1" t="str">
        <f t="shared" si="175"/>
        <v/>
      </c>
      <c r="C5601" s="1" t="str">
        <f>IF(I5601="","",IF(J5601="OUT","",IF(COUNTIF($A$2:A5601,A5601)=1,1,"")))</f>
        <v/>
      </c>
      <c r="D5601" s="1" t="str">
        <f>IF(I5601="","",IF(J5601="IN","",IF(COUNTIF($A$2:A5601,A5601)=1,1,"")))</f>
        <v/>
      </c>
      <c r="E5601" s="1" t="str">
        <f>IF(I5601="","",IF(J5601="OUT","",IF(COUNTIF(B$2:$B5601,B5601)=1,1,"")))</f>
        <v/>
      </c>
      <c r="F5601" s="1" t="str">
        <f>IF(I5601="","",IF(J5601="IN","",IF(COUNTIF($B$2:B5601,B5601)=1,1,"")))</f>
        <v/>
      </c>
      <c r="G5601" s="1" t="str">
        <f>IF(I5601="","",COUNTIF($K$1:K5601,K5601))</f>
        <v/>
      </c>
      <c r="H5601" s="1" t="str">
        <f>IF(I5601="","",COUNTIF($G$2:G5601,1))</f>
        <v/>
      </c>
    </row>
    <row r="5602" spans="1:8" x14ac:dyDescent="0.2">
      <c r="A5602" s="1" t="str">
        <f t="shared" si="174"/>
        <v/>
      </c>
      <c r="B5602" s="1" t="str">
        <f t="shared" si="175"/>
        <v/>
      </c>
      <c r="C5602" s="1" t="str">
        <f>IF(I5602="","",IF(J5602="OUT","",IF(COUNTIF($A$2:A5602,A5602)=1,1,"")))</f>
        <v/>
      </c>
      <c r="D5602" s="1" t="str">
        <f>IF(I5602="","",IF(J5602="IN","",IF(COUNTIF($A$2:A5602,A5602)=1,1,"")))</f>
        <v/>
      </c>
      <c r="E5602" s="1" t="str">
        <f>IF(I5602="","",IF(J5602="OUT","",IF(COUNTIF(B$2:$B5602,B5602)=1,1,"")))</f>
        <v/>
      </c>
      <c r="F5602" s="1" t="str">
        <f>IF(I5602="","",IF(J5602="IN","",IF(COUNTIF($B$2:B5602,B5602)=1,1,"")))</f>
        <v/>
      </c>
      <c r="G5602" s="1" t="str">
        <f>IF(I5602="","",COUNTIF($K$1:K5602,K5602))</f>
        <v/>
      </c>
      <c r="H5602" s="1" t="str">
        <f>IF(I5602="","",COUNTIF($G$2:G5602,1))</f>
        <v/>
      </c>
    </row>
    <row r="5603" spans="1:8" x14ac:dyDescent="0.2">
      <c r="A5603" s="1" t="str">
        <f t="shared" si="174"/>
        <v/>
      </c>
      <c r="B5603" s="1" t="str">
        <f t="shared" si="175"/>
        <v/>
      </c>
      <c r="C5603" s="1" t="str">
        <f>IF(I5603="","",IF(J5603="OUT","",IF(COUNTIF($A$2:A5603,A5603)=1,1,"")))</f>
        <v/>
      </c>
      <c r="D5603" s="1" t="str">
        <f>IF(I5603="","",IF(J5603="IN","",IF(COUNTIF($A$2:A5603,A5603)=1,1,"")))</f>
        <v/>
      </c>
      <c r="E5603" s="1" t="str">
        <f>IF(I5603="","",IF(J5603="OUT","",IF(COUNTIF(B$2:$B5603,B5603)=1,1,"")))</f>
        <v/>
      </c>
      <c r="F5603" s="1" t="str">
        <f>IF(I5603="","",IF(J5603="IN","",IF(COUNTIF($B$2:B5603,B5603)=1,1,"")))</f>
        <v/>
      </c>
      <c r="G5603" s="1" t="str">
        <f>IF(I5603="","",COUNTIF($K$1:K5603,K5603))</f>
        <v/>
      </c>
      <c r="H5603" s="1" t="str">
        <f>IF(I5603="","",COUNTIF($G$2:G5603,1))</f>
        <v/>
      </c>
    </row>
    <row r="5604" spans="1:8" x14ac:dyDescent="0.2">
      <c r="A5604" s="1" t="str">
        <f t="shared" ref="A5604:A5667" si="176">IF(I5604="","",L5604&amp;"-"&amp;K5604&amp;"-"&amp;I5604&amp;"-"&amp;J5604)</f>
        <v/>
      </c>
      <c r="B5604" s="1" t="str">
        <f t="shared" ref="B5604:B5667" si="177">IF(I5604="","",L5604&amp;"-"&amp;K5604&amp;"-"&amp;J5604)</f>
        <v/>
      </c>
      <c r="C5604" s="1" t="str">
        <f>IF(I5604="","",IF(J5604="OUT","",IF(COUNTIF($A$2:A5604,A5604)=1,1,"")))</f>
        <v/>
      </c>
      <c r="D5604" s="1" t="str">
        <f>IF(I5604="","",IF(J5604="IN","",IF(COUNTIF($A$2:A5604,A5604)=1,1,"")))</f>
        <v/>
      </c>
      <c r="E5604" s="1" t="str">
        <f>IF(I5604="","",IF(J5604="OUT","",IF(COUNTIF(B$2:$B5604,B5604)=1,1,"")))</f>
        <v/>
      </c>
      <c r="F5604" s="1" t="str">
        <f>IF(I5604="","",IF(J5604="IN","",IF(COUNTIF($B$2:B5604,B5604)=1,1,"")))</f>
        <v/>
      </c>
      <c r="G5604" s="1" t="str">
        <f>IF(I5604="","",COUNTIF($K$1:K5604,K5604))</f>
        <v/>
      </c>
      <c r="H5604" s="1" t="str">
        <f>IF(I5604="","",COUNTIF($G$2:G5604,1))</f>
        <v/>
      </c>
    </row>
    <row r="5605" spans="1:8" x14ac:dyDescent="0.2">
      <c r="A5605" s="1" t="str">
        <f t="shared" si="176"/>
        <v/>
      </c>
      <c r="B5605" s="1" t="str">
        <f t="shared" si="177"/>
        <v/>
      </c>
      <c r="C5605" s="1" t="str">
        <f>IF(I5605="","",IF(J5605="OUT","",IF(COUNTIF($A$2:A5605,A5605)=1,1,"")))</f>
        <v/>
      </c>
      <c r="D5605" s="1" t="str">
        <f>IF(I5605="","",IF(J5605="IN","",IF(COUNTIF($A$2:A5605,A5605)=1,1,"")))</f>
        <v/>
      </c>
      <c r="E5605" s="1" t="str">
        <f>IF(I5605="","",IF(J5605="OUT","",IF(COUNTIF(B$2:$B5605,B5605)=1,1,"")))</f>
        <v/>
      </c>
      <c r="F5605" s="1" t="str">
        <f>IF(I5605="","",IF(J5605="IN","",IF(COUNTIF($B$2:B5605,B5605)=1,1,"")))</f>
        <v/>
      </c>
      <c r="G5605" s="1" t="str">
        <f>IF(I5605="","",COUNTIF($K$1:K5605,K5605))</f>
        <v/>
      </c>
      <c r="H5605" s="1" t="str">
        <f>IF(I5605="","",COUNTIF($G$2:G5605,1))</f>
        <v/>
      </c>
    </row>
    <row r="5606" spans="1:8" x14ac:dyDescent="0.2">
      <c r="A5606" s="1" t="str">
        <f t="shared" si="176"/>
        <v/>
      </c>
      <c r="B5606" s="1" t="str">
        <f t="shared" si="177"/>
        <v/>
      </c>
      <c r="C5606" s="1" t="str">
        <f>IF(I5606="","",IF(J5606="OUT","",IF(COUNTIF($A$2:A5606,A5606)=1,1,"")))</f>
        <v/>
      </c>
      <c r="D5606" s="1" t="str">
        <f>IF(I5606="","",IF(J5606="IN","",IF(COUNTIF($A$2:A5606,A5606)=1,1,"")))</f>
        <v/>
      </c>
      <c r="E5606" s="1" t="str">
        <f>IF(I5606="","",IF(J5606="OUT","",IF(COUNTIF(B$2:$B5606,B5606)=1,1,"")))</f>
        <v/>
      </c>
      <c r="F5606" s="1" t="str">
        <f>IF(I5606="","",IF(J5606="IN","",IF(COUNTIF($B$2:B5606,B5606)=1,1,"")))</f>
        <v/>
      </c>
      <c r="G5606" s="1" t="str">
        <f>IF(I5606="","",COUNTIF($K$1:K5606,K5606))</f>
        <v/>
      </c>
      <c r="H5606" s="1" t="str">
        <f>IF(I5606="","",COUNTIF($G$2:G5606,1))</f>
        <v/>
      </c>
    </row>
    <row r="5607" spans="1:8" x14ac:dyDescent="0.2">
      <c r="A5607" s="1" t="str">
        <f t="shared" si="176"/>
        <v/>
      </c>
      <c r="B5607" s="1" t="str">
        <f t="shared" si="177"/>
        <v/>
      </c>
      <c r="C5607" s="1" t="str">
        <f>IF(I5607="","",IF(J5607="OUT","",IF(COUNTIF($A$2:A5607,A5607)=1,1,"")))</f>
        <v/>
      </c>
      <c r="D5607" s="1" t="str">
        <f>IF(I5607="","",IF(J5607="IN","",IF(COUNTIF($A$2:A5607,A5607)=1,1,"")))</f>
        <v/>
      </c>
      <c r="E5607" s="1" t="str">
        <f>IF(I5607="","",IF(J5607="OUT","",IF(COUNTIF(B$2:$B5607,B5607)=1,1,"")))</f>
        <v/>
      </c>
      <c r="F5607" s="1" t="str">
        <f>IF(I5607="","",IF(J5607="IN","",IF(COUNTIF($B$2:B5607,B5607)=1,1,"")))</f>
        <v/>
      </c>
      <c r="G5607" s="1" t="str">
        <f>IF(I5607="","",COUNTIF($K$1:K5607,K5607))</f>
        <v/>
      </c>
      <c r="H5607" s="1" t="str">
        <f>IF(I5607="","",COUNTIF($G$2:G5607,1))</f>
        <v/>
      </c>
    </row>
    <row r="5608" spans="1:8" x14ac:dyDescent="0.2">
      <c r="A5608" s="1" t="str">
        <f t="shared" si="176"/>
        <v/>
      </c>
      <c r="B5608" s="1" t="str">
        <f t="shared" si="177"/>
        <v/>
      </c>
      <c r="C5608" s="1" t="str">
        <f>IF(I5608="","",IF(J5608="OUT","",IF(COUNTIF($A$2:A5608,A5608)=1,1,"")))</f>
        <v/>
      </c>
      <c r="D5608" s="1" t="str">
        <f>IF(I5608="","",IF(J5608="IN","",IF(COUNTIF($A$2:A5608,A5608)=1,1,"")))</f>
        <v/>
      </c>
      <c r="E5608" s="1" t="str">
        <f>IF(I5608="","",IF(J5608="OUT","",IF(COUNTIF(B$2:$B5608,B5608)=1,1,"")))</f>
        <v/>
      </c>
      <c r="F5608" s="1" t="str">
        <f>IF(I5608="","",IF(J5608="IN","",IF(COUNTIF($B$2:B5608,B5608)=1,1,"")))</f>
        <v/>
      </c>
      <c r="G5608" s="1" t="str">
        <f>IF(I5608="","",COUNTIF($K$1:K5608,K5608))</f>
        <v/>
      </c>
      <c r="H5608" s="1" t="str">
        <f>IF(I5608="","",COUNTIF($G$2:G5608,1))</f>
        <v/>
      </c>
    </row>
    <row r="5609" spans="1:8" x14ac:dyDescent="0.2">
      <c r="A5609" s="1" t="str">
        <f t="shared" si="176"/>
        <v/>
      </c>
      <c r="B5609" s="1" t="str">
        <f t="shared" si="177"/>
        <v/>
      </c>
      <c r="C5609" s="1" t="str">
        <f>IF(I5609="","",IF(J5609="OUT","",IF(COUNTIF($A$2:A5609,A5609)=1,1,"")))</f>
        <v/>
      </c>
      <c r="D5609" s="1" t="str">
        <f>IF(I5609="","",IF(J5609="IN","",IF(COUNTIF($A$2:A5609,A5609)=1,1,"")))</f>
        <v/>
      </c>
      <c r="E5609" s="1" t="str">
        <f>IF(I5609="","",IF(J5609="OUT","",IF(COUNTIF(B$2:$B5609,B5609)=1,1,"")))</f>
        <v/>
      </c>
      <c r="F5609" s="1" t="str">
        <f>IF(I5609="","",IF(J5609="IN","",IF(COUNTIF($B$2:B5609,B5609)=1,1,"")))</f>
        <v/>
      </c>
      <c r="G5609" s="1" t="str">
        <f>IF(I5609="","",COUNTIF($K$1:K5609,K5609))</f>
        <v/>
      </c>
      <c r="H5609" s="1" t="str">
        <f>IF(I5609="","",COUNTIF($G$2:G5609,1))</f>
        <v/>
      </c>
    </row>
    <row r="5610" spans="1:8" x14ac:dyDescent="0.2">
      <c r="A5610" s="1" t="str">
        <f t="shared" si="176"/>
        <v/>
      </c>
      <c r="B5610" s="1" t="str">
        <f t="shared" si="177"/>
        <v/>
      </c>
      <c r="C5610" s="1" t="str">
        <f>IF(I5610="","",IF(J5610="OUT","",IF(COUNTIF($A$2:A5610,A5610)=1,1,"")))</f>
        <v/>
      </c>
      <c r="D5610" s="1" t="str">
        <f>IF(I5610="","",IF(J5610="IN","",IF(COUNTIF($A$2:A5610,A5610)=1,1,"")))</f>
        <v/>
      </c>
      <c r="E5610" s="1" t="str">
        <f>IF(I5610="","",IF(J5610="OUT","",IF(COUNTIF(B$2:$B5610,B5610)=1,1,"")))</f>
        <v/>
      </c>
      <c r="F5610" s="1" t="str">
        <f>IF(I5610="","",IF(J5610="IN","",IF(COUNTIF($B$2:B5610,B5610)=1,1,"")))</f>
        <v/>
      </c>
      <c r="G5610" s="1" t="str">
        <f>IF(I5610="","",COUNTIF($K$1:K5610,K5610))</f>
        <v/>
      </c>
      <c r="H5610" s="1" t="str">
        <f>IF(I5610="","",COUNTIF($G$2:G5610,1))</f>
        <v/>
      </c>
    </row>
    <row r="5611" spans="1:8" x14ac:dyDescent="0.2">
      <c r="A5611" s="1" t="str">
        <f t="shared" si="176"/>
        <v/>
      </c>
      <c r="B5611" s="1" t="str">
        <f t="shared" si="177"/>
        <v/>
      </c>
      <c r="C5611" s="1" t="str">
        <f>IF(I5611="","",IF(J5611="OUT","",IF(COUNTIF($A$2:A5611,A5611)=1,1,"")))</f>
        <v/>
      </c>
      <c r="D5611" s="1" t="str">
        <f>IF(I5611="","",IF(J5611="IN","",IF(COUNTIF($A$2:A5611,A5611)=1,1,"")))</f>
        <v/>
      </c>
      <c r="E5611" s="1" t="str">
        <f>IF(I5611="","",IF(J5611="OUT","",IF(COUNTIF(B$2:$B5611,B5611)=1,1,"")))</f>
        <v/>
      </c>
      <c r="F5611" s="1" t="str">
        <f>IF(I5611="","",IF(J5611="IN","",IF(COUNTIF($B$2:B5611,B5611)=1,1,"")))</f>
        <v/>
      </c>
      <c r="G5611" s="1" t="str">
        <f>IF(I5611="","",COUNTIF($K$1:K5611,K5611))</f>
        <v/>
      </c>
      <c r="H5611" s="1" t="str">
        <f>IF(I5611="","",COUNTIF($G$2:G5611,1))</f>
        <v/>
      </c>
    </row>
    <row r="5612" spans="1:8" x14ac:dyDescent="0.2">
      <c r="A5612" s="1" t="str">
        <f t="shared" si="176"/>
        <v/>
      </c>
      <c r="B5612" s="1" t="str">
        <f t="shared" si="177"/>
        <v/>
      </c>
      <c r="C5612" s="1" t="str">
        <f>IF(I5612="","",IF(J5612="OUT","",IF(COUNTIF($A$2:A5612,A5612)=1,1,"")))</f>
        <v/>
      </c>
      <c r="D5612" s="1" t="str">
        <f>IF(I5612="","",IF(J5612="IN","",IF(COUNTIF($A$2:A5612,A5612)=1,1,"")))</f>
        <v/>
      </c>
      <c r="E5612" s="1" t="str">
        <f>IF(I5612="","",IF(J5612="OUT","",IF(COUNTIF(B$2:$B5612,B5612)=1,1,"")))</f>
        <v/>
      </c>
      <c r="F5612" s="1" t="str">
        <f>IF(I5612="","",IF(J5612="IN","",IF(COUNTIF($B$2:B5612,B5612)=1,1,"")))</f>
        <v/>
      </c>
      <c r="G5612" s="1" t="str">
        <f>IF(I5612="","",COUNTIF($K$1:K5612,K5612))</f>
        <v/>
      </c>
      <c r="H5612" s="1" t="str">
        <f>IF(I5612="","",COUNTIF($G$2:G5612,1))</f>
        <v/>
      </c>
    </row>
    <row r="5613" spans="1:8" x14ac:dyDescent="0.2">
      <c r="A5613" s="1" t="str">
        <f t="shared" si="176"/>
        <v/>
      </c>
      <c r="B5613" s="1" t="str">
        <f t="shared" si="177"/>
        <v/>
      </c>
      <c r="C5613" s="1" t="str">
        <f>IF(I5613="","",IF(J5613="OUT","",IF(COUNTIF($A$2:A5613,A5613)=1,1,"")))</f>
        <v/>
      </c>
      <c r="D5613" s="1" t="str">
        <f>IF(I5613="","",IF(J5613="IN","",IF(COUNTIF($A$2:A5613,A5613)=1,1,"")))</f>
        <v/>
      </c>
      <c r="E5613" s="1" t="str">
        <f>IF(I5613="","",IF(J5613="OUT","",IF(COUNTIF(B$2:$B5613,B5613)=1,1,"")))</f>
        <v/>
      </c>
      <c r="F5613" s="1" t="str">
        <f>IF(I5613="","",IF(J5613="IN","",IF(COUNTIF($B$2:B5613,B5613)=1,1,"")))</f>
        <v/>
      </c>
      <c r="G5613" s="1" t="str">
        <f>IF(I5613="","",COUNTIF($K$1:K5613,K5613))</f>
        <v/>
      </c>
      <c r="H5613" s="1" t="str">
        <f>IF(I5613="","",COUNTIF($G$2:G5613,1))</f>
        <v/>
      </c>
    </row>
    <row r="5614" spans="1:8" x14ac:dyDescent="0.2">
      <c r="A5614" s="1" t="str">
        <f t="shared" si="176"/>
        <v/>
      </c>
      <c r="B5614" s="1" t="str">
        <f t="shared" si="177"/>
        <v/>
      </c>
      <c r="C5614" s="1" t="str">
        <f>IF(I5614="","",IF(J5614="OUT","",IF(COUNTIF($A$2:A5614,A5614)=1,1,"")))</f>
        <v/>
      </c>
      <c r="D5614" s="1" t="str">
        <f>IF(I5614="","",IF(J5614="IN","",IF(COUNTIF($A$2:A5614,A5614)=1,1,"")))</f>
        <v/>
      </c>
      <c r="E5614" s="1" t="str">
        <f>IF(I5614="","",IF(J5614="OUT","",IF(COUNTIF(B$2:$B5614,B5614)=1,1,"")))</f>
        <v/>
      </c>
      <c r="F5614" s="1" t="str">
        <f>IF(I5614="","",IF(J5614="IN","",IF(COUNTIF($B$2:B5614,B5614)=1,1,"")))</f>
        <v/>
      </c>
      <c r="G5614" s="1" t="str">
        <f>IF(I5614="","",COUNTIF($K$1:K5614,K5614))</f>
        <v/>
      </c>
      <c r="H5614" s="1" t="str">
        <f>IF(I5614="","",COUNTIF($G$2:G5614,1))</f>
        <v/>
      </c>
    </row>
    <row r="5615" spans="1:8" x14ac:dyDescent="0.2">
      <c r="A5615" s="1" t="str">
        <f t="shared" si="176"/>
        <v/>
      </c>
      <c r="B5615" s="1" t="str">
        <f t="shared" si="177"/>
        <v/>
      </c>
      <c r="C5615" s="1" t="str">
        <f>IF(I5615="","",IF(J5615="OUT","",IF(COUNTIF($A$2:A5615,A5615)=1,1,"")))</f>
        <v/>
      </c>
      <c r="D5615" s="1" t="str">
        <f>IF(I5615="","",IF(J5615="IN","",IF(COUNTIF($A$2:A5615,A5615)=1,1,"")))</f>
        <v/>
      </c>
      <c r="E5615" s="1" t="str">
        <f>IF(I5615="","",IF(J5615="OUT","",IF(COUNTIF(B$2:$B5615,B5615)=1,1,"")))</f>
        <v/>
      </c>
      <c r="F5615" s="1" t="str">
        <f>IF(I5615="","",IF(J5615="IN","",IF(COUNTIF($B$2:B5615,B5615)=1,1,"")))</f>
        <v/>
      </c>
      <c r="G5615" s="1" t="str">
        <f>IF(I5615="","",COUNTIF($K$1:K5615,K5615))</f>
        <v/>
      </c>
      <c r="H5615" s="1" t="str">
        <f>IF(I5615="","",COUNTIF($G$2:G5615,1))</f>
        <v/>
      </c>
    </row>
    <row r="5616" spans="1:8" x14ac:dyDescent="0.2">
      <c r="A5616" s="1" t="str">
        <f t="shared" si="176"/>
        <v/>
      </c>
      <c r="B5616" s="1" t="str">
        <f t="shared" si="177"/>
        <v/>
      </c>
      <c r="C5616" s="1" t="str">
        <f>IF(I5616="","",IF(J5616="OUT","",IF(COUNTIF($A$2:A5616,A5616)=1,1,"")))</f>
        <v/>
      </c>
      <c r="D5616" s="1" t="str">
        <f>IF(I5616="","",IF(J5616="IN","",IF(COUNTIF($A$2:A5616,A5616)=1,1,"")))</f>
        <v/>
      </c>
      <c r="E5616" s="1" t="str">
        <f>IF(I5616="","",IF(J5616="OUT","",IF(COUNTIF(B$2:$B5616,B5616)=1,1,"")))</f>
        <v/>
      </c>
      <c r="F5616" s="1" t="str">
        <f>IF(I5616="","",IF(J5616="IN","",IF(COUNTIF($B$2:B5616,B5616)=1,1,"")))</f>
        <v/>
      </c>
      <c r="G5616" s="1" t="str">
        <f>IF(I5616="","",COUNTIF($K$1:K5616,K5616))</f>
        <v/>
      </c>
      <c r="H5616" s="1" t="str">
        <f>IF(I5616="","",COUNTIF($G$2:G5616,1))</f>
        <v/>
      </c>
    </row>
    <row r="5617" spans="1:8" x14ac:dyDescent="0.2">
      <c r="A5617" s="1" t="str">
        <f t="shared" si="176"/>
        <v/>
      </c>
      <c r="B5617" s="1" t="str">
        <f t="shared" si="177"/>
        <v/>
      </c>
      <c r="C5617" s="1" t="str">
        <f>IF(I5617="","",IF(J5617="OUT","",IF(COUNTIF($A$2:A5617,A5617)=1,1,"")))</f>
        <v/>
      </c>
      <c r="D5617" s="1" t="str">
        <f>IF(I5617="","",IF(J5617="IN","",IF(COUNTIF($A$2:A5617,A5617)=1,1,"")))</f>
        <v/>
      </c>
      <c r="E5617" s="1" t="str">
        <f>IF(I5617="","",IF(J5617="OUT","",IF(COUNTIF(B$2:$B5617,B5617)=1,1,"")))</f>
        <v/>
      </c>
      <c r="F5617" s="1" t="str">
        <f>IF(I5617="","",IF(J5617="IN","",IF(COUNTIF($B$2:B5617,B5617)=1,1,"")))</f>
        <v/>
      </c>
      <c r="G5617" s="1" t="str">
        <f>IF(I5617="","",COUNTIF($K$1:K5617,K5617))</f>
        <v/>
      </c>
      <c r="H5617" s="1" t="str">
        <f>IF(I5617="","",COUNTIF($G$2:G5617,1))</f>
        <v/>
      </c>
    </row>
    <row r="5618" spans="1:8" x14ac:dyDescent="0.2">
      <c r="A5618" s="1" t="str">
        <f t="shared" si="176"/>
        <v/>
      </c>
      <c r="B5618" s="1" t="str">
        <f t="shared" si="177"/>
        <v/>
      </c>
      <c r="C5618" s="1" t="str">
        <f>IF(I5618="","",IF(J5618="OUT","",IF(COUNTIF($A$2:A5618,A5618)=1,1,"")))</f>
        <v/>
      </c>
      <c r="D5618" s="1" t="str">
        <f>IF(I5618="","",IF(J5618="IN","",IF(COUNTIF($A$2:A5618,A5618)=1,1,"")))</f>
        <v/>
      </c>
      <c r="E5618" s="1" t="str">
        <f>IF(I5618="","",IF(J5618="OUT","",IF(COUNTIF(B$2:$B5618,B5618)=1,1,"")))</f>
        <v/>
      </c>
      <c r="F5618" s="1" t="str">
        <f>IF(I5618="","",IF(J5618="IN","",IF(COUNTIF($B$2:B5618,B5618)=1,1,"")))</f>
        <v/>
      </c>
      <c r="G5618" s="1" t="str">
        <f>IF(I5618="","",COUNTIF($K$1:K5618,K5618))</f>
        <v/>
      </c>
      <c r="H5618" s="1" t="str">
        <f>IF(I5618="","",COUNTIF($G$2:G5618,1))</f>
        <v/>
      </c>
    </row>
    <row r="5619" spans="1:8" x14ac:dyDescent="0.2">
      <c r="A5619" s="1" t="str">
        <f t="shared" si="176"/>
        <v/>
      </c>
      <c r="B5619" s="1" t="str">
        <f t="shared" si="177"/>
        <v/>
      </c>
      <c r="C5619" s="1" t="str">
        <f>IF(I5619="","",IF(J5619="OUT","",IF(COUNTIF($A$2:A5619,A5619)=1,1,"")))</f>
        <v/>
      </c>
      <c r="D5619" s="1" t="str">
        <f>IF(I5619="","",IF(J5619="IN","",IF(COUNTIF($A$2:A5619,A5619)=1,1,"")))</f>
        <v/>
      </c>
      <c r="E5619" s="1" t="str">
        <f>IF(I5619="","",IF(J5619="OUT","",IF(COUNTIF(B$2:$B5619,B5619)=1,1,"")))</f>
        <v/>
      </c>
      <c r="F5619" s="1" t="str">
        <f>IF(I5619="","",IF(J5619="IN","",IF(COUNTIF($B$2:B5619,B5619)=1,1,"")))</f>
        <v/>
      </c>
      <c r="G5619" s="1" t="str">
        <f>IF(I5619="","",COUNTIF($K$1:K5619,K5619))</f>
        <v/>
      </c>
      <c r="H5619" s="1" t="str">
        <f>IF(I5619="","",COUNTIF($G$2:G5619,1))</f>
        <v/>
      </c>
    </row>
    <row r="5620" spans="1:8" x14ac:dyDescent="0.2">
      <c r="A5620" s="1" t="str">
        <f t="shared" si="176"/>
        <v/>
      </c>
      <c r="B5620" s="1" t="str">
        <f t="shared" si="177"/>
        <v/>
      </c>
      <c r="C5620" s="1" t="str">
        <f>IF(I5620="","",IF(J5620="OUT","",IF(COUNTIF($A$2:A5620,A5620)=1,1,"")))</f>
        <v/>
      </c>
      <c r="D5620" s="1" t="str">
        <f>IF(I5620="","",IF(J5620="IN","",IF(COUNTIF($A$2:A5620,A5620)=1,1,"")))</f>
        <v/>
      </c>
      <c r="E5620" s="1" t="str">
        <f>IF(I5620="","",IF(J5620="OUT","",IF(COUNTIF(B$2:$B5620,B5620)=1,1,"")))</f>
        <v/>
      </c>
      <c r="F5620" s="1" t="str">
        <f>IF(I5620="","",IF(J5620="IN","",IF(COUNTIF($B$2:B5620,B5620)=1,1,"")))</f>
        <v/>
      </c>
      <c r="G5620" s="1" t="str">
        <f>IF(I5620="","",COUNTIF($K$1:K5620,K5620))</f>
        <v/>
      </c>
      <c r="H5620" s="1" t="str">
        <f>IF(I5620="","",COUNTIF($G$2:G5620,1))</f>
        <v/>
      </c>
    </row>
    <row r="5621" spans="1:8" x14ac:dyDescent="0.2">
      <c r="A5621" s="1" t="str">
        <f t="shared" si="176"/>
        <v/>
      </c>
      <c r="B5621" s="1" t="str">
        <f t="shared" si="177"/>
        <v/>
      </c>
      <c r="C5621" s="1" t="str">
        <f>IF(I5621="","",IF(J5621="OUT","",IF(COUNTIF($A$2:A5621,A5621)=1,1,"")))</f>
        <v/>
      </c>
      <c r="D5621" s="1" t="str">
        <f>IF(I5621="","",IF(J5621="IN","",IF(COUNTIF($A$2:A5621,A5621)=1,1,"")))</f>
        <v/>
      </c>
      <c r="E5621" s="1" t="str">
        <f>IF(I5621="","",IF(J5621="OUT","",IF(COUNTIF(B$2:$B5621,B5621)=1,1,"")))</f>
        <v/>
      </c>
      <c r="F5621" s="1" t="str">
        <f>IF(I5621="","",IF(J5621="IN","",IF(COUNTIF($B$2:B5621,B5621)=1,1,"")))</f>
        <v/>
      </c>
      <c r="G5621" s="1" t="str">
        <f>IF(I5621="","",COUNTIF($K$1:K5621,K5621))</f>
        <v/>
      </c>
      <c r="H5621" s="1" t="str">
        <f>IF(I5621="","",COUNTIF($G$2:G5621,1))</f>
        <v/>
      </c>
    </row>
    <row r="5622" spans="1:8" x14ac:dyDescent="0.2">
      <c r="A5622" s="1" t="str">
        <f t="shared" si="176"/>
        <v/>
      </c>
      <c r="B5622" s="1" t="str">
        <f t="shared" si="177"/>
        <v/>
      </c>
      <c r="C5622" s="1" t="str">
        <f>IF(I5622="","",IF(J5622="OUT","",IF(COUNTIF($A$2:A5622,A5622)=1,1,"")))</f>
        <v/>
      </c>
      <c r="D5622" s="1" t="str">
        <f>IF(I5622="","",IF(J5622="IN","",IF(COUNTIF($A$2:A5622,A5622)=1,1,"")))</f>
        <v/>
      </c>
      <c r="E5622" s="1" t="str">
        <f>IF(I5622="","",IF(J5622="OUT","",IF(COUNTIF(B$2:$B5622,B5622)=1,1,"")))</f>
        <v/>
      </c>
      <c r="F5622" s="1" t="str">
        <f>IF(I5622="","",IF(J5622="IN","",IF(COUNTIF($B$2:B5622,B5622)=1,1,"")))</f>
        <v/>
      </c>
      <c r="G5622" s="1" t="str">
        <f>IF(I5622="","",COUNTIF($K$1:K5622,K5622))</f>
        <v/>
      </c>
      <c r="H5622" s="1" t="str">
        <f>IF(I5622="","",COUNTIF($G$2:G5622,1))</f>
        <v/>
      </c>
    </row>
    <row r="5623" spans="1:8" x14ac:dyDescent="0.2">
      <c r="A5623" s="1" t="str">
        <f t="shared" si="176"/>
        <v/>
      </c>
      <c r="B5623" s="1" t="str">
        <f t="shared" si="177"/>
        <v/>
      </c>
      <c r="C5623" s="1" t="str">
        <f>IF(I5623="","",IF(J5623="OUT","",IF(COUNTIF($A$2:A5623,A5623)=1,1,"")))</f>
        <v/>
      </c>
      <c r="D5623" s="1" t="str">
        <f>IF(I5623="","",IF(J5623="IN","",IF(COUNTIF($A$2:A5623,A5623)=1,1,"")))</f>
        <v/>
      </c>
      <c r="E5623" s="1" t="str">
        <f>IF(I5623="","",IF(J5623="OUT","",IF(COUNTIF(B$2:$B5623,B5623)=1,1,"")))</f>
        <v/>
      </c>
      <c r="F5623" s="1" t="str">
        <f>IF(I5623="","",IF(J5623="IN","",IF(COUNTIF($B$2:B5623,B5623)=1,1,"")))</f>
        <v/>
      </c>
      <c r="G5623" s="1" t="str">
        <f>IF(I5623="","",COUNTIF($K$1:K5623,K5623))</f>
        <v/>
      </c>
      <c r="H5623" s="1" t="str">
        <f>IF(I5623="","",COUNTIF($G$2:G5623,1))</f>
        <v/>
      </c>
    </row>
    <row r="5624" spans="1:8" x14ac:dyDescent="0.2">
      <c r="A5624" s="1" t="str">
        <f t="shared" si="176"/>
        <v/>
      </c>
      <c r="B5624" s="1" t="str">
        <f t="shared" si="177"/>
        <v/>
      </c>
      <c r="C5624" s="1" t="str">
        <f>IF(I5624="","",IF(J5624="OUT","",IF(COUNTIF($A$2:A5624,A5624)=1,1,"")))</f>
        <v/>
      </c>
      <c r="D5624" s="1" t="str">
        <f>IF(I5624="","",IF(J5624="IN","",IF(COUNTIF($A$2:A5624,A5624)=1,1,"")))</f>
        <v/>
      </c>
      <c r="E5624" s="1" t="str">
        <f>IF(I5624="","",IF(J5624="OUT","",IF(COUNTIF(B$2:$B5624,B5624)=1,1,"")))</f>
        <v/>
      </c>
      <c r="F5624" s="1" t="str">
        <f>IF(I5624="","",IF(J5624="IN","",IF(COUNTIF($B$2:B5624,B5624)=1,1,"")))</f>
        <v/>
      </c>
      <c r="G5624" s="1" t="str">
        <f>IF(I5624="","",COUNTIF($K$1:K5624,K5624))</f>
        <v/>
      </c>
      <c r="H5624" s="1" t="str">
        <f>IF(I5624="","",COUNTIF($G$2:G5624,1))</f>
        <v/>
      </c>
    </row>
    <row r="5625" spans="1:8" x14ac:dyDescent="0.2">
      <c r="A5625" s="1" t="str">
        <f t="shared" si="176"/>
        <v/>
      </c>
      <c r="B5625" s="1" t="str">
        <f t="shared" si="177"/>
        <v/>
      </c>
      <c r="C5625" s="1" t="str">
        <f>IF(I5625="","",IF(J5625="OUT","",IF(COUNTIF($A$2:A5625,A5625)=1,1,"")))</f>
        <v/>
      </c>
      <c r="D5625" s="1" t="str">
        <f>IF(I5625="","",IF(J5625="IN","",IF(COUNTIF($A$2:A5625,A5625)=1,1,"")))</f>
        <v/>
      </c>
      <c r="E5625" s="1" t="str">
        <f>IF(I5625="","",IF(J5625="OUT","",IF(COUNTIF(B$2:$B5625,B5625)=1,1,"")))</f>
        <v/>
      </c>
      <c r="F5625" s="1" t="str">
        <f>IF(I5625="","",IF(J5625="IN","",IF(COUNTIF($B$2:B5625,B5625)=1,1,"")))</f>
        <v/>
      </c>
      <c r="G5625" s="1" t="str">
        <f>IF(I5625="","",COUNTIF($K$1:K5625,K5625))</f>
        <v/>
      </c>
      <c r="H5625" s="1" t="str">
        <f>IF(I5625="","",COUNTIF($G$2:G5625,1))</f>
        <v/>
      </c>
    </row>
    <row r="5626" spans="1:8" x14ac:dyDescent="0.2">
      <c r="A5626" s="1" t="str">
        <f t="shared" si="176"/>
        <v/>
      </c>
      <c r="B5626" s="1" t="str">
        <f t="shared" si="177"/>
        <v/>
      </c>
      <c r="C5626" s="1" t="str">
        <f>IF(I5626="","",IF(J5626="OUT","",IF(COUNTIF($A$2:A5626,A5626)=1,1,"")))</f>
        <v/>
      </c>
      <c r="D5626" s="1" t="str">
        <f>IF(I5626="","",IF(J5626="IN","",IF(COUNTIF($A$2:A5626,A5626)=1,1,"")))</f>
        <v/>
      </c>
      <c r="E5626" s="1" t="str">
        <f>IF(I5626="","",IF(J5626="OUT","",IF(COUNTIF(B$2:$B5626,B5626)=1,1,"")))</f>
        <v/>
      </c>
      <c r="F5626" s="1" t="str">
        <f>IF(I5626="","",IF(J5626="IN","",IF(COUNTIF($B$2:B5626,B5626)=1,1,"")))</f>
        <v/>
      </c>
      <c r="G5626" s="1" t="str">
        <f>IF(I5626="","",COUNTIF($K$1:K5626,K5626))</f>
        <v/>
      </c>
      <c r="H5626" s="1" t="str">
        <f>IF(I5626="","",COUNTIF($G$2:G5626,1))</f>
        <v/>
      </c>
    </row>
    <row r="5627" spans="1:8" x14ac:dyDescent="0.2">
      <c r="A5627" s="1" t="str">
        <f t="shared" si="176"/>
        <v/>
      </c>
      <c r="B5627" s="1" t="str">
        <f t="shared" si="177"/>
        <v/>
      </c>
      <c r="C5627" s="1" t="str">
        <f>IF(I5627="","",IF(J5627="OUT","",IF(COUNTIF($A$2:A5627,A5627)=1,1,"")))</f>
        <v/>
      </c>
      <c r="D5627" s="1" t="str">
        <f>IF(I5627="","",IF(J5627="IN","",IF(COUNTIF($A$2:A5627,A5627)=1,1,"")))</f>
        <v/>
      </c>
      <c r="E5627" s="1" t="str">
        <f>IF(I5627="","",IF(J5627="OUT","",IF(COUNTIF(B$2:$B5627,B5627)=1,1,"")))</f>
        <v/>
      </c>
      <c r="F5627" s="1" t="str">
        <f>IF(I5627="","",IF(J5627="IN","",IF(COUNTIF($B$2:B5627,B5627)=1,1,"")))</f>
        <v/>
      </c>
      <c r="G5627" s="1" t="str">
        <f>IF(I5627="","",COUNTIF($K$1:K5627,K5627))</f>
        <v/>
      </c>
      <c r="H5627" s="1" t="str">
        <f>IF(I5627="","",COUNTIF($G$2:G5627,1))</f>
        <v/>
      </c>
    </row>
    <row r="5628" spans="1:8" x14ac:dyDescent="0.2">
      <c r="A5628" s="1" t="str">
        <f t="shared" si="176"/>
        <v/>
      </c>
      <c r="B5628" s="1" t="str">
        <f t="shared" si="177"/>
        <v/>
      </c>
      <c r="C5628" s="1" t="str">
        <f>IF(I5628="","",IF(J5628="OUT","",IF(COUNTIF($A$2:A5628,A5628)=1,1,"")))</f>
        <v/>
      </c>
      <c r="D5628" s="1" t="str">
        <f>IF(I5628="","",IF(J5628="IN","",IF(COUNTIF($A$2:A5628,A5628)=1,1,"")))</f>
        <v/>
      </c>
      <c r="E5628" s="1" t="str">
        <f>IF(I5628="","",IF(J5628="OUT","",IF(COUNTIF(B$2:$B5628,B5628)=1,1,"")))</f>
        <v/>
      </c>
      <c r="F5628" s="1" t="str">
        <f>IF(I5628="","",IF(J5628="IN","",IF(COUNTIF($B$2:B5628,B5628)=1,1,"")))</f>
        <v/>
      </c>
      <c r="G5628" s="1" t="str">
        <f>IF(I5628="","",COUNTIF($K$1:K5628,K5628))</f>
        <v/>
      </c>
      <c r="H5628" s="1" t="str">
        <f>IF(I5628="","",COUNTIF($G$2:G5628,1))</f>
        <v/>
      </c>
    </row>
    <row r="5629" spans="1:8" x14ac:dyDescent="0.2">
      <c r="A5629" s="1" t="str">
        <f t="shared" si="176"/>
        <v/>
      </c>
      <c r="B5629" s="1" t="str">
        <f t="shared" si="177"/>
        <v/>
      </c>
      <c r="C5629" s="1" t="str">
        <f>IF(I5629="","",IF(J5629="OUT","",IF(COUNTIF($A$2:A5629,A5629)=1,1,"")))</f>
        <v/>
      </c>
      <c r="D5629" s="1" t="str">
        <f>IF(I5629="","",IF(J5629="IN","",IF(COUNTIF($A$2:A5629,A5629)=1,1,"")))</f>
        <v/>
      </c>
      <c r="E5629" s="1" t="str">
        <f>IF(I5629="","",IF(J5629="OUT","",IF(COUNTIF(B$2:$B5629,B5629)=1,1,"")))</f>
        <v/>
      </c>
      <c r="F5629" s="1" t="str">
        <f>IF(I5629="","",IF(J5629="IN","",IF(COUNTIF($B$2:B5629,B5629)=1,1,"")))</f>
        <v/>
      </c>
      <c r="G5629" s="1" t="str">
        <f>IF(I5629="","",COUNTIF($K$1:K5629,K5629))</f>
        <v/>
      </c>
      <c r="H5629" s="1" t="str">
        <f>IF(I5629="","",COUNTIF($G$2:G5629,1))</f>
        <v/>
      </c>
    </row>
    <row r="5630" spans="1:8" x14ac:dyDescent="0.2">
      <c r="A5630" s="1" t="str">
        <f t="shared" si="176"/>
        <v/>
      </c>
      <c r="B5630" s="1" t="str">
        <f t="shared" si="177"/>
        <v/>
      </c>
      <c r="C5630" s="1" t="str">
        <f>IF(I5630="","",IF(J5630="OUT","",IF(COUNTIF($A$2:A5630,A5630)=1,1,"")))</f>
        <v/>
      </c>
      <c r="D5630" s="1" t="str">
        <f>IF(I5630="","",IF(J5630="IN","",IF(COUNTIF($A$2:A5630,A5630)=1,1,"")))</f>
        <v/>
      </c>
      <c r="E5630" s="1" t="str">
        <f>IF(I5630="","",IF(J5630="OUT","",IF(COUNTIF(B$2:$B5630,B5630)=1,1,"")))</f>
        <v/>
      </c>
      <c r="F5630" s="1" t="str">
        <f>IF(I5630="","",IF(J5630="IN","",IF(COUNTIF($B$2:B5630,B5630)=1,1,"")))</f>
        <v/>
      </c>
      <c r="G5630" s="1" t="str">
        <f>IF(I5630="","",COUNTIF($K$1:K5630,K5630))</f>
        <v/>
      </c>
      <c r="H5630" s="1" t="str">
        <f>IF(I5630="","",COUNTIF($G$2:G5630,1))</f>
        <v/>
      </c>
    </row>
    <row r="5631" spans="1:8" x14ac:dyDescent="0.2">
      <c r="A5631" s="1" t="str">
        <f t="shared" si="176"/>
        <v/>
      </c>
      <c r="B5631" s="1" t="str">
        <f t="shared" si="177"/>
        <v/>
      </c>
      <c r="C5631" s="1" t="str">
        <f>IF(I5631="","",IF(J5631="OUT","",IF(COUNTIF($A$2:A5631,A5631)=1,1,"")))</f>
        <v/>
      </c>
      <c r="D5631" s="1" t="str">
        <f>IF(I5631="","",IF(J5631="IN","",IF(COUNTIF($A$2:A5631,A5631)=1,1,"")))</f>
        <v/>
      </c>
      <c r="E5631" s="1" t="str">
        <f>IF(I5631="","",IF(J5631="OUT","",IF(COUNTIF(B$2:$B5631,B5631)=1,1,"")))</f>
        <v/>
      </c>
      <c r="F5631" s="1" t="str">
        <f>IF(I5631="","",IF(J5631="IN","",IF(COUNTIF($B$2:B5631,B5631)=1,1,"")))</f>
        <v/>
      </c>
      <c r="G5631" s="1" t="str">
        <f>IF(I5631="","",COUNTIF($K$1:K5631,K5631))</f>
        <v/>
      </c>
      <c r="H5631" s="1" t="str">
        <f>IF(I5631="","",COUNTIF($G$2:G5631,1))</f>
        <v/>
      </c>
    </row>
    <row r="5632" spans="1:8" x14ac:dyDescent="0.2">
      <c r="A5632" s="1" t="str">
        <f t="shared" si="176"/>
        <v/>
      </c>
      <c r="B5632" s="1" t="str">
        <f t="shared" si="177"/>
        <v/>
      </c>
      <c r="C5632" s="1" t="str">
        <f>IF(I5632="","",IF(J5632="OUT","",IF(COUNTIF($A$2:A5632,A5632)=1,1,"")))</f>
        <v/>
      </c>
      <c r="D5632" s="1" t="str">
        <f>IF(I5632="","",IF(J5632="IN","",IF(COUNTIF($A$2:A5632,A5632)=1,1,"")))</f>
        <v/>
      </c>
      <c r="E5632" s="1" t="str">
        <f>IF(I5632="","",IF(J5632="OUT","",IF(COUNTIF(B$2:$B5632,B5632)=1,1,"")))</f>
        <v/>
      </c>
      <c r="F5632" s="1" t="str">
        <f>IF(I5632="","",IF(J5632="IN","",IF(COUNTIF($B$2:B5632,B5632)=1,1,"")))</f>
        <v/>
      </c>
      <c r="G5632" s="1" t="str">
        <f>IF(I5632="","",COUNTIF($K$1:K5632,K5632))</f>
        <v/>
      </c>
      <c r="H5632" s="1" t="str">
        <f>IF(I5632="","",COUNTIF($G$2:G5632,1))</f>
        <v/>
      </c>
    </row>
    <row r="5633" spans="1:8" x14ac:dyDescent="0.2">
      <c r="A5633" s="1" t="str">
        <f t="shared" si="176"/>
        <v/>
      </c>
      <c r="B5633" s="1" t="str">
        <f t="shared" si="177"/>
        <v/>
      </c>
      <c r="C5633" s="1" t="str">
        <f>IF(I5633="","",IF(J5633="OUT","",IF(COUNTIF($A$2:A5633,A5633)=1,1,"")))</f>
        <v/>
      </c>
      <c r="D5633" s="1" t="str">
        <f>IF(I5633="","",IF(J5633="IN","",IF(COUNTIF($A$2:A5633,A5633)=1,1,"")))</f>
        <v/>
      </c>
      <c r="E5633" s="1" t="str">
        <f>IF(I5633="","",IF(J5633="OUT","",IF(COUNTIF(B$2:$B5633,B5633)=1,1,"")))</f>
        <v/>
      </c>
      <c r="F5633" s="1" t="str">
        <f>IF(I5633="","",IF(J5633="IN","",IF(COUNTIF($B$2:B5633,B5633)=1,1,"")))</f>
        <v/>
      </c>
      <c r="G5633" s="1" t="str">
        <f>IF(I5633="","",COUNTIF($K$1:K5633,K5633))</f>
        <v/>
      </c>
      <c r="H5633" s="1" t="str">
        <f>IF(I5633="","",COUNTIF($G$2:G5633,1))</f>
        <v/>
      </c>
    </row>
    <row r="5634" spans="1:8" x14ac:dyDescent="0.2">
      <c r="A5634" s="1" t="str">
        <f t="shared" si="176"/>
        <v/>
      </c>
      <c r="B5634" s="1" t="str">
        <f t="shared" si="177"/>
        <v/>
      </c>
      <c r="C5634" s="1" t="str">
        <f>IF(I5634="","",IF(J5634="OUT","",IF(COUNTIF($A$2:A5634,A5634)=1,1,"")))</f>
        <v/>
      </c>
      <c r="D5634" s="1" t="str">
        <f>IF(I5634="","",IF(J5634="IN","",IF(COUNTIF($A$2:A5634,A5634)=1,1,"")))</f>
        <v/>
      </c>
      <c r="E5634" s="1" t="str">
        <f>IF(I5634="","",IF(J5634="OUT","",IF(COUNTIF(B$2:$B5634,B5634)=1,1,"")))</f>
        <v/>
      </c>
      <c r="F5634" s="1" t="str">
        <f>IF(I5634="","",IF(J5634="IN","",IF(COUNTIF($B$2:B5634,B5634)=1,1,"")))</f>
        <v/>
      </c>
      <c r="G5634" s="1" t="str">
        <f>IF(I5634="","",COUNTIF($K$1:K5634,K5634))</f>
        <v/>
      </c>
      <c r="H5634" s="1" t="str">
        <f>IF(I5634="","",COUNTIF($G$2:G5634,1))</f>
        <v/>
      </c>
    </row>
    <row r="5635" spans="1:8" x14ac:dyDescent="0.2">
      <c r="A5635" s="1" t="str">
        <f t="shared" si="176"/>
        <v/>
      </c>
      <c r="B5635" s="1" t="str">
        <f t="shared" si="177"/>
        <v/>
      </c>
      <c r="C5635" s="1" t="str">
        <f>IF(I5635="","",IF(J5635="OUT","",IF(COUNTIF($A$2:A5635,A5635)=1,1,"")))</f>
        <v/>
      </c>
      <c r="D5635" s="1" t="str">
        <f>IF(I5635="","",IF(J5635="IN","",IF(COUNTIF($A$2:A5635,A5635)=1,1,"")))</f>
        <v/>
      </c>
      <c r="E5635" s="1" t="str">
        <f>IF(I5635="","",IF(J5635="OUT","",IF(COUNTIF(B$2:$B5635,B5635)=1,1,"")))</f>
        <v/>
      </c>
      <c r="F5635" s="1" t="str">
        <f>IF(I5635="","",IF(J5635="IN","",IF(COUNTIF($B$2:B5635,B5635)=1,1,"")))</f>
        <v/>
      </c>
      <c r="G5635" s="1" t="str">
        <f>IF(I5635="","",COUNTIF($K$1:K5635,K5635))</f>
        <v/>
      </c>
      <c r="H5635" s="1" t="str">
        <f>IF(I5635="","",COUNTIF($G$2:G5635,1))</f>
        <v/>
      </c>
    </row>
    <row r="5636" spans="1:8" x14ac:dyDescent="0.2">
      <c r="A5636" s="1" t="str">
        <f t="shared" si="176"/>
        <v/>
      </c>
      <c r="B5636" s="1" t="str">
        <f t="shared" si="177"/>
        <v/>
      </c>
      <c r="C5636" s="1" t="str">
        <f>IF(I5636="","",IF(J5636="OUT","",IF(COUNTIF($A$2:A5636,A5636)=1,1,"")))</f>
        <v/>
      </c>
      <c r="D5636" s="1" t="str">
        <f>IF(I5636="","",IF(J5636="IN","",IF(COUNTIF($A$2:A5636,A5636)=1,1,"")))</f>
        <v/>
      </c>
      <c r="E5636" s="1" t="str">
        <f>IF(I5636="","",IF(J5636="OUT","",IF(COUNTIF(B$2:$B5636,B5636)=1,1,"")))</f>
        <v/>
      </c>
      <c r="F5636" s="1" t="str">
        <f>IF(I5636="","",IF(J5636="IN","",IF(COUNTIF($B$2:B5636,B5636)=1,1,"")))</f>
        <v/>
      </c>
      <c r="G5636" s="1" t="str">
        <f>IF(I5636="","",COUNTIF($K$1:K5636,K5636))</f>
        <v/>
      </c>
      <c r="H5636" s="1" t="str">
        <f>IF(I5636="","",COUNTIF($G$2:G5636,1))</f>
        <v/>
      </c>
    </row>
    <row r="5637" spans="1:8" x14ac:dyDescent="0.2">
      <c r="A5637" s="1" t="str">
        <f t="shared" si="176"/>
        <v/>
      </c>
      <c r="B5637" s="1" t="str">
        <f t="shared" si="177"/>
        <v/>
      </c>
      <c r="C5637" s="1" t="str">
        <f>IF(I5637="","",IF(J5637="OUT","",IF(COUNTIF($A$2:A5637,A5637)=1,1,"")))</f>
        <v/>
      </c>
      <c r="D5637" s="1" t="str">
        <f>IF(I5637="","",IF(J5637="IN","",IF(COUNTIF($A$2:A5637,A5637)=1,1,"")))</f>
        <v/>
      </c>
      <c r="E5637" s="1" t="str">
        <f>IF(I5637="","",IF(J5637="OUT","",IF(COUNTIF(B$2:$B5637,B5637)=1,1,"")))</f>
        <v/>
      </c>
      <c r="F5637" s="1" t="str">
        <f>IF(I5637="","",IF(J5637="IN","",IF(COUNTIF($B$2:B5637,B5637)=1,1,"")))</f>
        <v/>
      </c>
      <c r="G5637" s="1" t="str">
        <f>IF(I5637="","",COUNTIF($K$1:K5637,K5637))</f>
        <v/>
      </c>
      <c r="H5637" s="1" t="str">
        <f>IF(I5637="","",COUNTIF($G$2:G5637,1))</f>
        <v/>
      </c>
    </row>
    <row r="5638" spans="1:8" x14ac:dyDescent="0.2">
      <c r="A5638" s="1" t="str">
        <f t="shared" si="176"/>
        <v/>
      </c>
      <c r="B5638" s="1" t="str">
        <f t="shared" si="177"/>
        <v/>
      </c>
      <c r="C5638" s="1" t="str">
        <f>IF(I5638="","",IF(J5638="OUT","",IF(COUNTIF($A$2:A5638,A5638)=1,1,"")))</f>
        <v/>
      </c>
      <c r="D5638" s="1" t="str">
        <f>IF(I5638="","",IF(J5638="IN","",IF(COUNTIF($A$2:A5638,A5638)=1,1,"")))</f>
        <v/>
      </c>
      <c r="E5638" s="1" t="str">
        <f>IF(I5638="","",IF(J5638="OUT","",IF(COUNTIF(B$2:$B5638,B5638)=1,1,"")))</f>
        <v/>
      </c>
      <c r="F5638" s="1" t="str">
        <f>IF(I5638="","",IF(J5638="IN","",IF(COUNTIF($B$2:B5638,B5638)=1,1,"")))</f>
        <v/>
      </c>
      <c r="G5638" s="1" t="str">
        <f>IF(I5638="","",COUNTIF($K$1:K5638,K5638))</f>
        <v/>
      </c>
      <c r="H5638" s="1" t="str">
        <f>IF(I5638="","",COUNTIF($G$2:G5638,1))</f>
        <v/>
      </c>
    </row>
    <row r="5639" spans="1:8" x14ac:dyDescent="0.2">
      <c r="A5639" s="1" t="str">
        <f t="shared" si="176"/>
        <v/>
      </c>
      <c r="B5639" s="1" t="str">
        <f t="shared" si="177"/>
        <v/>
      </c>
      <c r="C5639" s="1" t="str">
        <f>IF(I5639="","",IF(J5639="OUT","",IF(COUNTIF($A$2:A5639,A5639)=1,1,"")))</f>
        <v/>
      </c>
      <c r="D5639" s="1" t="str">
        <f>IF(I5639="","",IF(J5639="IN","",IF(COUNTIF($A$2:A5639,A5639)=1,1,"")))</f>
        <v/>
      </c>
      <c r="E5639" s="1" t="str">
        <f>IF(I5639="","",IF(J5639="OUT","",IF(COUNTIF(B$2:$B5639,B5639)=1,1,"")))</f>
        <v/>
      </c>
      <c r="F5639" s="1" t="str">
        <f>IF(I5639="","",IF(J5639="IN","",IF(COUNTIF($B$2:B5639,B5639)=1,1,"")))</f>
        <v/>
      </c>
      <c r="G5639" s="1" t="str">
        <f>IF(I5639="","",COUNTIF($K$1:K5639,K5639))</f>
        <v/>
      </c>
      <c r="H5639" s="1" t="str">
        <f>IF(I5639="","",COUNTIF($G$2:G5639,1))</f>
        <v/>
      </c>
    </row>
    <row r="5640" spans="1:8" x14ac:dyDescent="0.2">
      <c r="A5640" s="1" t="str">
        <f t="shared" si="176"/>
        <v/>
      </c>
      <c r="B5640" s="1" t="str">
        <f t="shared" si="177"/>
        <v/>
      </c>
      <c r="C5640" s="1" t="str">
        <f>IF(I5640="","",IF(J5640="OUT","",IF(COUNTIF($A$2:A5640,A5640)=1,1,"")))</f>
        <v/>
      </c>
      <c r="D5640" s="1" t="str">
        <f>IF(I5640="","",IF(J5640="IN","",IF(COUNTIF($A$2:A5640,A5640)=1,1,"")))</f>
        <v/>
      </c>
      <c r="E5640" s="1" t="str">
        <f>IF(I5640="","",IF(J5640="OUT","",IF(COUNTIF(B$2:$B5640,B5640)=1,1,"")))</f>
        <v/>
      </c>
      <c r="F5640" s="1" t="str">
        <f>IF(I5640="","",IF(J5640="IN","",IF(COUNTIF($B$2:B5640,B5640)=1,1,"")))</f>
        <v/>
      </c>
      <c r="G5640" s="1" t="str">
        <f>IF(I5640="","",COUNTIF($K$1:K5640,K5640))</f>
        <v/>
      </c>
      <c r="H5640" s="1" t="str">
        <f>IF(I5640="","",COUNTIF($G$2:G5640,1))</f>
        <v/>
      </c>
    </row>
    <row r="5641" spans="1:8" x14ac:dyDescent="0.2">
      <c r="A5641" s="1" t="str">
        <f t="shared" si="176"/>
        <v/>
      </c>
      <c r="B5641" s="1" t="str">
        <f t="shared" si="177"/>
        <v/>
      </c>
      <c r="C5641" s="1" t="str">
        <f>IF(I5641="","",IF(J5641="OUT","",IF(COUNTIF($A$2:A5641,A5641)=1,1,"")))</f>
        <v/>
      </c>
      <c r="D5641" s="1" t="str">
        <f>IF(I5641="","",IF(J5641="IN","",IF(COUNTIF($A$2:A5641,A5641)=1,1,"")))</f>
        <v/>
      </c>
      <c r="E5641" s="1" t="str">
        <f>IF(I5641="","",IF(J5641="OUT","",IF(COUNTIF(B$2:$B5641,B5641)=1,1,"")))</f>
        <v/>
      </c>
      <c r="F5641" s="1" t="str">
        <f>IF(I5641="","",IF(J5641="IN","",IF(COUNTIF($B$2:B5641,B5641)=1,1,"")))</f>
        <v/>
      </c>
      <c r="G5641" s="1" t="str">
        <f>IF(I5641="","",COUNTIF($K$1:K5641,K5641))</f>
        <v/>
      </c>
      <c r="H5641" s="1" t="str">
        <f>IF(I5641="","",COUNTIF($G$2:G5641,1))</f>
        <v/>
      </c>
    </row>
    <row r="5642" spans="1:8" x14ac:dyDescent="0.2">
      <c r="A5642" s="1" t="str">
        <f t="shared" si="176"/>
        <v/>
      </c>
      <c r="B5642" s="1" t="str">
        <f t="shared" si="177"/>
        <v/>
      </c>
      <c r="C5642" s="1" t="str">
        <f>IF(I5642="","",IF(J5642="OUT","",IF(COUNTIF($A$2:A5642,A5642)=1,1,"")))</f>
        <v/>
      </c>
      <c r="D5642" s="1" t="str">
        <f>IF(I5642="","",IF(J5642="IN","",IF(COUNTIF($A$2:A5642,A5642)=1,1,"")))</f>
        <v/>
      </c>
      <c r="E5642" s="1" t="str">
        <f>IF(I5642="","",IF(J5642="OUT","",IF(COUNTIF(B$2:$B5642,B5642)=1,1,"")))</f>
        <v/>
      </c>
      <c r="F5642" s="1" t="str">
        <f>IF(I5642="","",IF(J5642="IN","",IF(COUNTIF($B$2:B5642,B5642)=1,1,"")))</f>
        <v/>
      </c>
      <c r="G5642" s="1" t="str">
        <f>IF(I5642="","",COUNTIF($K$1:K5642,K5642))</f>
        <v/>
      </c>
      <c r="H5642" s="1" t="str">
        <f>IF(I5642="","",COUNTIF($G$2:G5642,1))</f>
        <v/>
      </c>
    </row>
    <row r="5643" spans="1:8" x14ac:dyDescent="0.2">
      <c r="A5643" s="1" t="str">
        <f t="shared" si="176"/>
        <v/>
      </c>
      <c r="B5643" s="1" t="str">
        <f t="shared" si="177"/>
        <v/>
      </c>
      <c r="C5643" s="1" t="str">
        <f>IF(I5643="","",IF(J5643="OUT","",IF(COUNTIF($A$2:A5643,A5643)=1,1,"")))</f>
        <v/>
      </c>
      <c r="D5643" s="1" t="str">
        <f>IF(I5643="","",IF(J5643="IN","",IF(COUNTIF($A$2:A5643,A5643)=1,1,"")))</f>
        <v/>
      </c>
      <c r="E5643" s="1" t="str">
        <f>IF(I5643="","",IF(J5643="OUT","",IF(COUNTIF(B$2:$B5643,B5643)=1,1,"")))</f>
        <v/>
      </c>
      <c r="F5643" s="1" t="str">
        <f>IF(I5643="","",IF(J5643="IN","",IF(COUNTIF($B$2:B5643,B5643)=1,1,"")))</f>
        <v/>
      </c>
      <c r="G5643" s="1" t="str">
        <f>IF(I5643="","",COUNTIF($K$1:K5643,K5643))</f>
        <v/>
      </c>
      <c r="H5643" s="1" t="str">
        <f>IF(I5643="","",COUNTIF($G$2:G5643,1))</f>
        <v/>
      </c>
    </row>
    <row r="5644" spans="1:8" x14ac:dyDescent="0.2">
      <c r="A5644" s="1" t="str">
        <f t="shared" si="176"/>
        <v/>
      </c>
      <c r="B5644" s="1" t="str">
        <f t="shared" si="177"/>
        <v/>
      </c>
      <c r="C5644" s="1" t="str">
        <f>IF(I5644="","",IF(J5644="OUT","",IF(COUNTIF($A$2:A5644,A5644)=1,1,"")))</f>
        <v/>
      </c>
      <c r="D5644" s="1" t="str">
        <f>IF(I5644="","",IF(J5644="IN","",IF(COUNTIF($A$2:A5644,A5644)=1,1,"")))</f>
        <v/>
      </c>
      <c r="E5644" s="1" t="str">
        <f>IF(I5644="","",IF(J5644="OUT","",IF(COUNTIF(B$2:$B5644,B5644)=1,1,"")))</f>
        <v/>
      </c>
      <c r="F5644" s="1" t="str">
        <f>IF(I5644="","",IF(J5644="IN","",IF(COUNTIF($B$2:B5644,B5644)=1,1,"")))</f>
        <v/>
      </c>
      <c r="G5644" s="1" t="str">
        <f>IF(I5644="","",COUNTIF($K$1:K5644,K5644))</f>
        <v/>
      </c>
      <c r="H5644" s="1" t="str">
        <f>IF(I5644="","",COUNTIF($G$2:G5644,1))</f>
        <v/>
      </c>
    </row>
    <row r="5645" spans="1:8" x14ac:dyDescent="0.2">
      <c r="A5645" s="1" t="str">
        <f t="shared" si="176"/>
        <v/>
      </c>
      <c r="B5645" s="1" t="str">
        <f t="shared" si="177"/>
        <v/>
      </c>
      <c r="C5645" s="1" t="str">
        <f>IF(I5645="","",IF(J5645="OUT","",IF(COUNTIF($A$2:A5645,A5645)=1,1,"")))</f>
        <v/>
      </c>
      <c r="D5645" s="1" t="str">
        <f>IF(I5645="","",IF(J5645="IN","",IF(COUNTIF($A$2:A5645,A5645)=1,1,"")))</f>
        <v/>
      </c>
      <c r="E5645" s="1" t="str">
        <f>IF(I5645="","",IF(J5645="OUT","",IF(COUNTIF(B$2:$B5645,B5645)=1,1,"")))</f>
        <v/>
      </c>
      <c r="F5645" s="1" t="str">
        <f>IF(I5645="","",IF(J5645="IN","",IF(COUNTIF($B$2:B5645,B5645)=1,1,"")))</f>
        <v/>
      </c>
      <c r="G5645" s="1" t="str">
        <f>IF(I5645="","",COUNTIF($K$1:K5645,K5645))</f>
        <v/>
      </c>
      <c r="H5645" s="1" t="str">
        <f>IF(I5645="","",COUNTIF($G$2:G5645,1))</f>
        <v/>
      </c>
    </row>
    <row r="5646" spans="1:8" x14ac:dyDescent="0.2">
      <c r="A5646" s="1" t="str">
        <f t="shared" si="176"/>
        <v/>
      </c>
      <c r="B5646" s="1" t="str">
        <f t="shared" si="177"/>
        <v/>
      </c>
      <c r="C5646" s="1" t="str">
        <f>IF(I5646="","",IF(J5646="OUT","",IF(COUNTIF($A$2:A5646,A5646)=1,1,"")))</f>
        <v/>
      </c>
      <c r="D5646" s="1" t="str">
        <f>IF(I5646="","",IF(J5646="IN","",IF(COUNTIF($A$2:A5646,A5646)=1,1,"")))</f>
        <v/>
      </c>
      <c r="E5646" s="1" t="str">
        <f>IF(I5646="","",IF(J5646="OUT","",IF(COUNTIF(B$2:$B5646,B5646)=1,1,"")))</f>
        <v/>
      </c>
      <c r="F5646" s="1" t="str">
        <f>IF(I5646="","",IF(J5646="IN","",IF(COUNTIF($B$2:B5646,B5646)=1,1,"")))</f>
        <v/>
      </c>
      <c r="G5646" s="1" t="str">
        <f>IF(I5646="","",COUNTIF($K$1:K5646,K5646))</f>
        <v/>
      </c>
      <c r="H5646" s="1" t="str">
        <f>IF(I5646="","",COUNTIF($G$2:G5646,1))</f>
        <v/>
      </c>
    </row>
    <row r="5647" spans="1:8" x14ac:dyDescent="0.2">
      <c r="A5647" s="1" t="str">
        <f t="shared" si="176"/>
        <v/>
      </c>
      <c r="B5647" s="1" t="str">
        <f t="shared" si="177"/>
        <v/>
      </c>
      <c r="C5647" s="1" t="str">
        <f>IF(I5647="","",IF(J5647="OUT","",IF(COUNTIF($A$2:A5647,A5647)=1,1,"")))</f>
        <v/>
      </c>
      <c r="D5647" s="1" t="str">
        <f>IF(I5647="","",IF(J5647="IN","",IF(COUNTIF($A$2:A5647,A5647)=1,1,"")))</f>
        <v/>
      </c>
      <c r="E5647" s="1" t="str">
        <f>IF(I5647="","",IF(J5647="OUT","",IF(COUNTIF(B$2:$B5647,B5647)=1,1,"")))</f>
        <v/>
      </c>
      <c r="F5647" s="1" t="str">
        <f>IF(I5647="","",IF(J5647="IN","",IF(COUNTIF($B$2:B5647,B5647)=1,1,"")))</f>
        <v/>
      </c>
      <c r="G5647" s="1" t="str">
        <f>IF(I5647="","",COUNTIF($K$1:K5647,K5647))</f>
        <v/>
      </c>
      <c r="H5647" s="1" t="str">
        <f>IF(I5647="","",COUNTIF($G$2:G5647,1))</f>
        <v/>
      </c>
    </row>
    <row r="5648" spans="1:8" x14ac:dyDescent="0.2">
      <c r="A5648" s="1" t="str">
        <f t="shared" si="176"/>
        <v/>
      </c>
      <c r="B5648" s="1" t="str">
        <f t="shared" si="177"/>
        <v/>
      </c>
      <c r="C5648" s="1" t="str">
        <f>IF(I5648="","",IF(J5648="OUT","",IF(COUNTIF($A$2:A5648,A5648)=1,1,"")))</f>
        <v/>
      </c>
      <c r="D5648" s="1" t="str">
        <f>IF(I5648="","",IF(J5648="IN","",IF(COUNTIF($A$2:A5648,A5648)=1,1,"")))</f>
        <v/>
      </c>
      <c r="E5648" s="1" t="str">
        <f>IF(I5648="","",IF(J5648="OUT","",IF(COUNTIF(B$2:$B5648,B5648)=1,1,"")))</f>
        <v/>
      </c>
      <c r="F5648" s="1" t="str">
        <f>IF(I5648="","",IF(J5648="IN","",IF(COUNTIF($B$2:B5648,B5648)=1,1,"")))</f>
        <v/>
      </c>
      <c r="G5648" s="1" t="str">
        <f>IF(I5648="","",COUNTIF($K$1:K5648,K5648))</f>
        <v/>
      </c>
      <c r="H5648" s="1" t="str">
        <f>IF(I5648="","",COUNTIF($G$2:G5648,1))</f>
        <v/>
      </c>
    </row>
    <row r="5649" spans="1:8" x14ac:dyDescent="0.2">
      <c r="A5649" s="1" t="str">
        <f t="shared" si="176"/>
        <v/>
      </c>
      <c r="B5649" s="1" t="str">
        <f t="shared" si="177"/>
        <v/>
      </c>
      <c r="C5649" s="1" t="str">
        <f>IF(I5649="","",IF(J5649="OUT","",IF(COUNTIF($A$2:A5649,A5649)=1,1,"")))</f>
        <v/>
      </c>
      <c r="D5649" s="1" t="str">
        <f>IF(I5649="","",IF(J5649="IN","",IF(COUNTIF($A$2:A5649,A5649)=1,1,"")))</f>
        <v/>
      </c>
      <c r="E5649" s="1" t="str">
        <f>IF(I5649="","",IF(J5649="OUT","",IF(COUNTIF(B$2:$B5649,B5649)=1,1,"")))</f>
        <v/>
      </c>
      <c r="F5649" s="1" t="str">
        <f>IF(I5649="","",IF(J5649="IN","",IF(COUNTIF($B$2:B5649,B5649)=1,1,"")))</f>
        <v/>
      </c>
      <c r="G5649" s="1" t="str">
        <f>IF(I5649="","",COUNTIF($K$1:K5649,K5649))</f>
        <v/>
      </c>
      <c r="H5649" s="1" t="str">
        <f>IF(I5649="","",COUNTIF($G$2:G5649,1))</f>
        <v/>
      </c>
    </row>
    <row r="5650" spans="1:8" x14ac:dyDescent="0.2">
      <c r="A5650" s="1" t="str">
        <f t="shared" si="176"/>
        <v/>
      </c>
      <c r="B5650" s="1" t="str">
        <f t="shared" si="177"/>
        <v/>
      </c>
      <c r="C5650" s="1" t="str">
        <f>IF(I5650="","",IF(J5650="OUT","",IF(COUNTIF($A$2:A5650,A5650)=1,1,"")))</f>
        <v/>
      </c>
      <c r="D5650" s="1" t="str">
        <f>IF(I5650="","",IF(J5650="IN","",IF(COUNTIF($A$2:A5650,A5650)=1,1,"")))</f>
        <v/>
      </c>
      <c r="E5650" s="1" t="str">
        <f>IF(I5650="","",IF(J5650="OUT","",IF(COUNTIF(B$2:$B5650,B5650)=1,1,"")))</f>
        <v/>
      </c>
      <c r="F5650" s="1" t="str">
        <f>IF(I5650="","",IF(J5650="IN","",IF(COUNTIF($B$2:B5650,B5650)=1,1,"")))</f>
        <v/>
      </c>
      <c r="G5650" s="1" t="str">
        <f>IF(I5650="","",COUNTIF($K$1:K5650,K5650))</f>
        <v/>
      </c>
      <c r="H5650" s="1" t="str">
        <f>IF(I5650="","",COUNTIF($G$2:G5650,1))</f>
        <v/>
      </c>
    </row>
    <row r="5651" spans="1:8" x14ac:dyDescent="0.2">
      <c r="A5651" s="1" t="str">
        <f t="shared" si="176"/>
        <v/>
      </c>
      <c r="B5651" s="1" t="str">
        <f t="shared" si="177"/>
        <v/>
      </c>
      <c r="C5651" s="1" t="str">
        <f>IF(I5651="","",IF(J5651="OUT","",IF(COUNTIF($A$2:A5651,A5651)=1,1,"")))</f>
        <v/>
      </c>
      <c r="D5651" s="1" t="str">
        <f>IF(I5651="","",IF(J5651="IN","",IF(COUNTIF($A$2:A5651,A5651)=1,1,"")))</f>
        <v/>
      </c>
      <c r="E5651" s="1" t="str">
        <f>IF(I5651="","",IF(J5651="OUT","",IF(COUNTIF(B$2:$B5651,B5651)=1,1,"")))</f>
        <v/>
      </c>
      <c r="F5651" s="1" t="str">
        <f>IF(I5651="","",IF(J5651="IN","",IF(COUNTIF($B$2:B5651,B5651)=1,1,"")))</f>
        <v/>
      </c>
      <c r="G5651" s="1" t="str">
        <f>IF(I5651="","",COUNTIF($K$1:K5651,K5651))</f>
        <v/>
      </c>
      <c r="H5651" s="1" t="str">
        <f>IF(I5651="","",COUNTIF($G$2:G5651,1))</f>
        <v/>
      </c>
    </row>
    <row r="5652" spans="1:8" x14ac:dyDescent="0.2">
      <c r="A5652" s="1" t="str">
        <f t="shared" si="176"/>
        <v/>
      </c>
      <c r="B5652" s="1" t="str">
        <f t="shared" si="177"/>
        <v/>
      </c>
      <c r="C5652" s="1" t="str">
        <f>IF(I5652="","",IF(J5652="OUT","",IF(COUNTIF($A$2:A5652,A5652)=1,1,"")))</f>
        <v/>
      </c>
      <c r="D5652" s="1" t="str">
        <f>IF(I5652="","",IF(J5652="IN","",IF(COUNTIF($A$2:A5652,A5652)=1,1,"")))</f>
        <v/>
      </c>
      <c r="E5652" s="1" t="str">
        <f>IF(I5652="","",IF(J5652="OUT","",IF(COUNTIF(B$2:$B5652,B5652)=1,1,"")))</f>
        <v/>
      </c>
      <c r="F5652" s="1" t="str">
        <f>IF(I5652="","",IF(J5652="IN","",IF(COUNTIF($B$2:B5652,B5652)=1,1,"")))</f>
        <v/>
      </c>
      <c r="G5652" s="1" t="str">
        <f>IF(I5652="","",COUNTIF($K$1:K5652,K5652))</f>
        <v/>
      </c>
      <c r="H5652" s="1" t="str">
        <f>IF(I5652="","",COUNTIF($G$2:G5652,1))</f>
        <v/>
      </c>
    </row>
    <row r="5653" spans="1:8" x14ac:dyDescent="0.2">
      <c r="A5653" s="1" t="str">
        <f t="shared" si="176"/>
        <v/>
      </c>
      <c r="B5653" s="1" t="str">
        <f t="shared" si="177"/>
        <v/>
      </c>
      <c r="C5653" s="1" t="str">
        <f>IF(I5653="","",IF(J5653="OUT","",IF(COUNTIF($A$2:A5653,A5653)=1,1,"")))</f>
        <v/>
      </c>
      <c r="D5653" s="1" t="str">
        <f>IF(I5653="","",IF(J5653="IN","",IF(COUNTIF($A$2:A5653,A5653)=1,1,"")))</f>
        <v/>
      </c>
      <c r="E5653" s="1" t="str">
        <f>IF(I5653="","",IF(J5653="OUT","",IF(COUNTIF(B$2:$B5653,B5653)=1,1,"")))</f>
        <v/>
      </c>
      <c r="F5653" s="1" t="str">
        <f>IF(I5653="","",IF(J5653="IN","",IF(COUNTIF($B$2:B5653,B5653)=1,1,"")))</f>
        <v/>
      </c>
      <c r="G5653" s="1" t="str">
        <f>IF(I5653="","",COUNTIF($K$1:K5653,K5653))</f>
        <v/>
      </c>
      <c r="H5653" s="1" t="str">
        <f>IF(I5653="","",COUNTIF($G$2:G5653,1))</f>
        <v/>
      </c>
    </row>
    <row r="5654" spans="1:8" x14ac:dyDescent="0.2">
      <c r="A5654" s="1" t="str">
        <f t="shared" si="176"/>
        <v/>
      </c>
      <c r="B5654" s="1" t="str">
        <f t="shared" si="177"/>
        <v/>
      </c>
      <c r="C5654" s="1" t="str">
        <f>IF(I5654="","",IF(J5654="OUT","",IF(COUNTIF($A$2:A5654,A5654)=1,1,"")))</f>
        <v/>
      </c>
      <c r="D5654" s="1" t="str">
        <f>IF(I5654="","",IF(J5654="IN","",IF(COUNTIF($A$2:A5654,A5654)=1,1,"")))</f>
        <v/>
      </c>
      <c r="E5654" s="1" t="str">
        <f>IF(I5654="","",IF(J5654="OUT","",IF(COUNTIF(B$2:$B5654,B5654)=1,1,"")))</f>
        <v/>
      </c>
      <c r="F5654" s="1" t="str">
        <f>IF(I5654="","",IF(J5654="IN","",IF(COUNTIF($B$2:B5654,B5654)=1,1,"")))</f>
        <v/>
      </c>
      <c r="G5654" s="1" t="str">
        <f>IF(I5654="","",COUNTIF($K$1:K5654,K5654))</f>
        <v/>
      </c>
      <c r="H5654" s="1" t="str">
        <f>IF(I5654="","",COUNTIF($G$2:G5654,1))</f>
        <v/>
      </c>
    </row>
    <row r="5655" spans="1:8" x14ac:dyDescent="0.2">
      <c r="A5655" s="1" t="str">
        <f t="shared" si="176"/>
        <v/>
      </c>
      <c r="B5655" s="1" t="str">
        <f t="shared" si="177"/>
        <v/>
      </c>
      <c r="C5655" s="1" t="str">
        <f>IF(I5655="","",IF(J5655="OUT","",IF(COUNTIF($A$2:A5655,A5655)=1,1,"")))</f>
        <v/>
      </c>
      <c r="D5655" s="1" t="str">
        <f>IF(I5655="","",IF(J5655="IN","",IF(COUNTIF($A$2:A5655,A5655)=1,1,"")))</f>
        <v/>
      </c>
      <c r="E5655" s="1" t="str">
        <f>IF(I5655="","",IF(J5655="OUT","",IF(COUNTIF(B$2:$B5655,B5655)=1,1,"")))</f>
        <v/>
      </c>
      <c r="F5655" s="1" t="str">
        <f>IF(I5655="","",IF(J5655="IN","",IF(COUNTIF($B$2:B5655,B5655)=1,1,"")))</f>
        <v/>
      </c>
      <c r="G5655" s="1" t="str">
        <f>IF(I5655="","",COUNTIF($K$1:K5655,K5655))</f>
        <v/>
      </c>
      <c r="H5655" s="1" t="str">
        <f>IF(I5655="","",COUNTIF($G$2:G5655,1))</f>
        <v/>
      </c>
    </row>
    <row r="5656" spans="1:8" x14ac:dyDescent="0.2">
      <c r="A5656" s="1" t="str">
        <f t="shared" si="176"/>
        <v/>
      </c>
      <c r="B5656" s="1" t="str">
        <f t="shared" si="177"/>
        <v/>
      </c>
      <c r="C5656" s="1" t="str">
        <f>IF(I5656="","",IF(J5656="OUT","",IF(COUNTIF($A$2:A5656,A5656)=1,1,"")))</f>
        <v/>
      </c>
      <c r="D5656" s="1" t="str">
        <f>IF(I5656="","",IF(J5656="IN","",IF(COUNTIF($A$2:A5656,A5656)=1,1,"")))</f>
        <v/>
      </c>
      <c r="E5656" s="1" t="str">
        <f>IF(I5656="","",IF(J5656="OUT","",IF(COUNTIF(B$2:$B5656,B5656)=1,1,"")))</f>
        <v/>
      </c>
      <c r="F5656" s="1" t="str">
        <f>IF(I5656="","",IF(J5656="IN","",IF(COUNTIF($B$2:B5656,B5656)=1,1,"")))</f>
        <v/>
      </c>
      <c r="G5656" s="1" t="str">
        <f>IF(I5656="","",COUNTIF($K$1:K5656,K5656))</f>
        <v/>
      </c>
      <c r="H5656" s="1" t="str">
        <f>IF(I5656="","",COUNTIF($G$2:G5656,1))</f>
        <v/>
      </c>
    </row>
    <row r="5657" spans="1:8" x14ac:dyDescent="0.2">
      <c r="A5657" s="1" t="str">
        <f t="shared" si="176"/>
        <v/>
      </c>
      <c r="B5657" s="1" t="str">
        <f t="shared" si="177"/>
        <v/>
      </c>
      <c r="C5657" s="1" t="str">
        <f>IF(I5657="","",IF(J5657="OUT","",IF(COUNTIF($A$2:A5657,A5657)=1,1,"")))</f>
        <v/>
      </c>
      <c r="D5657" s="1" t="str">
        <f>IF(I5657="","",IF(J5657="IN","",IF(COUNTIF($A$2:A5657,A5657)=1,1,"")))</f>
        <v/>
      </c>
      <c r="E5657" s="1" t="str">
        <f>IF(I5657="","",IF(J5657="OUT","",IF(COUNTIF(B$2:$B5657,B5657)=1,1,"")))</f>
        <v/>
      </c>
      <c r="F5657" s="1" t="str">
        <f>IF(I5657="","",IF(J5657="IN","",IF(COUNTIF($B$2:B5657,B5657)=1,1,"")))</f>
        <v/>
      </c>
      <c r="G5657" s="1" t="str">
        <f>IF(I5657="","",COUNTIF($K$1:K5657,K5657))</f>
        <v/>
      </c>
      <c r="H5657" s="1" t="str">
        <f>IF(I5657="","",COUNTIF($G$2:G5657,1))</f>
        <v/>
      </c>
    </row>
    <row r="5658" spans="1:8" x14ac:dyDescent="0.2">
      <c r="A5658" s="1" t="str">
        <f t="shared" si="176"/>
        <v/>
      </c>
      <c r="B5658" s="1" t="str">
        <f t="shared" si="177"/>
        <v/>
      </c>
      <c r="C5658" s="1" t="str">
        <f>IF(I5658="","",IF(J5658="OUT","",IF(COUNTIF($A$2:A5658,A5658)=1,1,"")))</f>
        <v/>
      </c>
      <c r="D5658" s="1" t="str">
        <f>IF(I5658="","",IF(J5658="IN","",IF(COUNTIF($A$2:A5658,A5658)=1,1,"")))</f>
        <v/>
      </c>
      <c r="E5658" s="1" t="str">
        <f>IF(I5658="","",IF(J5658="OUT","",IF(COUNTIF(B$2:$B5658,B5658)=1,1,"")))</f>
        <v/>
      </c>
      <c r="F5658" s="1" t="str">
        <f>IF(I5658="","",IF(J5658="IN","",IF(COUNTIF($B$2:B5658,B5658)=1,1,"")))</f>
        <v/>
      </c>
      <c r="G5658" s="1" t="str">
        <f>IF(I5658="","",COUNTIF($K$1:K5658,K5658))</f>
        <v/>
      </c>
      <c r="H5658" s="1" t="str">
        <f>IF(I5658="","",COUNTIF($G$2:G5658,1))</f>
        <v/>
      </c>
    </row>
    <row r="5659" spans="1:8" x14ac:dyDescent="0.2">
      <c r="A5659" s="1" t="str">
        <f t="shared" si="176"/>
        <v/>
      </c>
      <c r="B5659" s="1" t="str">
        <f t="shared" si="177"/>
        <v/>
      </c>
      <c r="C5659" s="1" t="str">
        <f>IF(I5659="","",IF(J5659="OUT","",IF(COUNTIF($A$2:A5659,A5659)=1,1,"")))</f>
        <v/>
      </c>
      <c r="D5659" s="1" t="str">
        <f>IF(I5659="","",IF(J5659="IN","",IF(COUNTIF($A$2:A5659,A5659)=1,1,"")))</f>
        <v/>
      </c>
      <c r="E5659" s="1" t="str">
        <f>IF(I5659="","",IF(J5659="OUT","",IF(COUNTIF(B$2:$B5659,B5659)=1,1,"")))</f>
        <v/>
      </c>
      <c r="F5659" s="1" t="str">
        <f>IF(I5659="","",IF(J5659="IN","",IF(COUNTIF($B$2:B5659,B5659)=1,1,"")))</f>
        <v/>
      </c>
      <c r="G5659" s="1" t="str">
        <f>IF(I5659="","",COUNTIF($K$1:K5659,K5659))</f>
        <v/>
      </c>
      <c r="H5659" s="1" t="str">
        <f>IF(I5659="","",COUNTIF($G$2:G5659,1))</f>
        <v/>
      </c>
    </row>
    <row r="5660" spans="1:8" x14ac:dyDescent="0.2">
      <c r="A5660" s="1" t="str">
        <f t="shared" si="176"/>
        <v/>
      </c>
      <c r="B5660" s="1" t="str">
        <f t="shared" si="177"/>
        <v/>
      </c>
      <c r="C5660" s="1" t="str">
        <f>IF(I5660="","",IF(J5660="OUT","",IF(COUNTIF($A$2:A5660,A5660)=1,1,"")))</f>
        <v/>
      </c>
      <c r="D5660" s="1" t="str">
        <f>IF(I5660="","",IF(J5660="IN","",IF(COUNTIF($A$2:A5660,A5660)=1,1,"")))</f>
        <v/>
      </c>
      <c r="E5660" s="1" t="str">
        <f>IF(I5660="","",IF(J5660="OUT","",IF(COUNTIF(B$2:$B5660,B5660)=1,1,"")))</f>
        <v/>
      </c>
      <c r="F5660" s="1" t="str">
        <f>IF(I5660="","",IF(J5660="IN","",IF(COUNTIF($B$2:B5660,B5660)=1,1,"")))</f>
        <v/>
      </c>
      <c r="G5660" s="1" t="str">
        <f>IF(I5660="","",COUNTIF($K$1:K5660,K5660))</f>
        <v/>
      </c>
      <c r="H5660" s="1" t="str">
        <f>IF(I5660="","",COUNTIF($G$2:G5660,1))</f>
        <v/>
      </c>
    </row>
    <row r="5661" spans="1:8" x14ac:dyDescent="0.2">
      <c r="A5661" s="1" t="str">
        <f t="shared" si="176"/>
        <v/>
      </c>
      <c r="B5661" s="1" t="str">
        <f t="shared" si="177"/>
        <v/>
      </c>
      <c r="C5661" s="1" t="str">
        <f>IF(I5661="","",IF(J5661="OUT","",IF(COUNTIF($A$2:A5661,A5661)=1,1,"")))</f>
        <v/>
      </c>
      <c r="D5661" s="1" t="str">
        <f>IF(I5661="","",IF(J5661="IN","",IF(COUNTIF($A$2:A5661,A5661)=1,1,"")))</f>
        <v/>
      </c>
      <c r="E5661" s="1" t="str">
        <f>IF(I5661="","",IF(J5661="OUT","",IF(COUNTIF(B$2:$B5661,B5661)=1,1,"")))</f>
        <v/>
      </c>
      <c r="F5661" s="1" t="str">
        <f>IF(I5661="","",IF(J5661="IN","",IF(COUNTIF($B$2:B5661,B5661)=1,1,"")))</f>
        <v/>
      </c>
      <c r="G5661" s="1" t="str">
        <f>IF(I5661="","",COUNTIF($K$1:K5661,K5661))</f>
        <v/>
      </c>
      <c r="H5661" s="1" t="str">
        <f>IF(I5661="","",COUNTIF($G$2:G5661,1))</f>
        <v/>
      </c>
    </row>
    <row r="5662" spans="1:8" x14ac:dyDescent="0.2">
      <c r="A5662" s="1" t="str">
        <f t="shared" si="176"/>
        <v/>
      </c>
      <c r="B5662" s="1" t="str">
        <f t="shared" si="177"/>
        <v/>
      </c>
      <c r="C5662" s="1" t="str">
        <f>IF(I5662="","",IF(J5662="OUT","",IF(COUNTIF($A$2:A5662,A5662)=1,1,"")))</f>
        <v/>
      </c>
      <c r="D5662" s="1" t="str">
        <f>IF(I5662="","",IF(J5662="IN","",IF(COUNTIF($A$2:A5662,A5662)=1,1,"")))</f>
        <v/>
      </c>
      <c r="E5662" s="1" t="str">
        <f>IF(I5662="","",IF(J5662="OUT","",IF(COUNTIF(B$2:$B5662,B5662)=1,1,"")))</f>
        <v/>
      </c>
      <c r="F5662" s="1" t="str">
        <f>IF(I5662="","",IF(J5662="IN","",IF(COUNTIF($B$2:B5662,B5662)=1,1,"")))</f>
        <v/>
      </c>
      <c r="G5662" s="1" t="str">
        <f>IF(I5662="","",COUNTIF($K$1:K5662,K5662))</f>
        <v/>
      </c>
      <c r="H5662" s="1" t="str">
        <f>IF(I5662="","",COUNTIF($G$2:G5662,1))</f>
        <v/>
      </c>
    </row>
    <row r="5663" spans="1:8" x14ac:dyDescent="0.2">
      <c r="A5663" s="1" t="str">
        <f t="shared" si="176"/>
        <v/>
      </c>
      <c r="B5663" s="1" t="str">
        <f t="shared" si="177"/>
        <v/>
      </c>
      <c r="C5663" s="1" t="str">
        <f>IF(I5663="","",IF(J5663="OUT","",IF(COUNTIF($A$2:A5663,A5663)=1,1,"")))</f>
        <v/>
      </c>
      <c r="D5663" s="1" t="str">
        <f>IF(I5663="","",IF(J5663="IN","",IF(COUNTIF($A$2:A5663,A5663)=1,1,"")))</f>
        <v/>
      </c>
      <c r="E5663" s="1" t="str">
        <f>IF(I5663="","",IF(J5663="OUT","",IF(COUNTIF(B$2:$B5663,B5663)=1,1,"")))</f>
        <v/>
      </c>
      <c r="F5663" s="1" t="str">
        <f>IF(I5663="","",IF(J5663="IN","",IF(COUNTIF($B$2:B5663,B5663)=1,1,"")))</f>
        <v/>
      </c>
      <c r="G5663" s="1" t="str">
        <f>IF(I5663="","",COUNTIF($K$1:K5663,K5663))</f>
        <v/>
      </c>
      <c r="H5663" s="1" t="str">
        <f>IF(I5663="","",COUNTIF($G$2:G5663,1))</f>
        <v/>
      </c>
    </row>
    <row r="5664" spans="1:8" x14ac:dyDescent="0.2">
      <c r="A5664" s="1" t="str">
        <f t="shared" si="176"/>
        <v/>
      </c>
      <c r="B5664" s="1" t="str">
        <f t="shared" si="177"/>
        <v/>
      </c>
      <c r="C5664" s="1" t="str">
        <f>IF(I5664="","",IF(J5664="OUT","",IF(COUNTIF($A$2:A5664,A5664)=1,1,"")))</f>
        <v/>
      </c>
      <c r="D5664" s="1" t="str">
        <f>IF(I5664="","",IF(J5664="IN","",IF(COUNTIF($A$2:A5664,A5664)=1,1,"")))</f>
        <v/>
      </c>
      <c r="E5664" s="1" t="str">
        <f>IF(I5664="","",IF(J5664="OUT","",IF(COUNTIF(B$2:$B5664,B5664)=1,1,"")))</f>
        <v/>
      </c>
      <c r="F5664" s="1" t="str">
        <f>IF(I5664="","",IF(J5664="IN","",IF(COUNTIF($B$2:B5664,B5664)=1,1,"")))</f>
        <v/>
      </c>
      <c r="G5664" s="1" t="str">
        <f>IF(I5664="","",COUNTIF($K$1:K5664,K5664))</f>
        <v/>
      </c>
      <c r="H5664" s="1" t="str">
        <f>IF(I5664="","",COUNTIF($G$2:G5664,1))</f>
        <v/>
      </c>
    </row>
    <row r="5665" spans="1:8" x14ac:dyDescent="0.2">
      <c r="A5665" s="1" t="str">
        <f t="shared" si="176"/>
        <v/>
      </c>
      <c r="B5665" s="1" t="str">
        <f t="shared" si="177"/>
        <v/>
      </c>
      <c r="C5665" s="1" t="str">
        <f>IF(I5665="","",IF(J5665="OUT","",IF(COUNTIF($A$2:A5665,A5665)=1,1,"")))</f>
        <v/>
      </c>
      <c r="D5665" s="1" t="str">
        <f>IF(I5665="","",IF(J5665="IN","",IF(COUNTIF($A$2:A5665,A5665)=1,1,"")))</f>
        <v/>
      </c>
      <c r="E5665" s="1" t="str">
        <f>IF(I5665="","",IF(J5665="OUT","",IF(COUNTIF(B$2:$B5665,B5665)=1,1,"")))</f>
        <v/>
      </c>
      <c r="F5665" s="1" t="str">
        <f>IF(I5665="","",IF(J5665="IN","",IF(COUNTIF($B$2:B5665,B5665)=1,1,"")))</f>
        <v/>
      </c>
      <c r="G5665" s="1" t="str">
        <f>IF(I5665="","",COUNTIF($K$1:K5665,K5665))</f>
        <v/>
      </c>
      <c r="H5665" s="1" t="str">
        <f>IF(I5665="","",COUNTIF($G$2:G5665,1))</f>
        <v/>
      </c>
    </row>
    <row r="5666" spans="1:8" x14ac:dyDescent="0.2">
      <c r="A5666" s="1" t="str">
        <f t="shared" si="176"/>
        <v/>
      </c>
      <c r="B5666" s="1" t="str">
        <f t="shared" si="177"/>
        <v/>
      </c>
      <c r="C5666" s="1" t="str">
        <f>IF(I5666="","",IF(J5666="OUT","",IF(COUNTIF($A$2:A5666,A5666)=1,1,"")))</f>
        <v/>
      </c>
      <c r="D5666" s="1" t="str">
        <f>IF(I5666="","",IF(J5666="IN","",IF(COUNTIF($A$2:A5666,A5666)=1,1,"")))</f>
        <v/>
      </c>
      <c r="E5666" s="1" t="str">
        <f>IF(I5666="","",IF(J5666="OUT","",IF(COUNTIF(B$2:$B5666,B5666)=1,1,"")))</f>
        <v/>
      </c>
      <c r="F5666" s="1" t="str">
        <f>IF(I5666="","",IF(J5666="IN","",IF(COUNTIF($B$2:B5666,B5666)=1,1,"")))</f>
        <v/>
      </c>
      <c r="G5666" s="1" t="str">
        <f>IF(I5666="","",COUNTIF($K$1:K5666,K5666))</f>
        <v/>
      </c>
      <c r="H5666" s="1" t="str">
        <f>IF(I5666="","",COUNTIF($G$2:G5666,1))</f>
        <v/>
      </c>
    </row>
    <row r="5667" spans="1:8" x14ac:dyDescent="0.2">
      <c r="A5667" s="1" t="str">
        <f t="shared" si="176"/>
        <v/>
      </c>
      <c r="B5667" s="1" t="str">
        <f t="shared" si="177"/>
        <v/>
      </c>
      <c r="C5667" s="1" t="str">
        <f>IF(I5667="","",IF(J5667="OUT","",IF(COUNTIF($A$2:A5667,A5667)=1,1,"")))</f>
        <v/>
      </c>
      <c r="D5667" s="1" t="str">
        <f>IF(I5667="","",IF(J5667="IN","",IF(COUNTIF($A$2:A5667,A5667)=1,1,"")))</f>
        <v/>
      </c>
      <c r="E5667" s="1" t="str">
        <f>IF(I5667="","",IF(J5667="OUT","",IF(COUNTIF(B$2:$B5667,B5667)=1,1,"")))</f>
        <v/>
      </c>
      <c r="F5667" s="1" t="str">
        <f>IF(I5667="","",IF(J5667="IN","",IF(COUNTIF($B$2:B5667,B5667)=1,1,"")))</f>
        <v/>
      </c>
      <c r="G5667" s="1" t="str">
        <f>IF(I5667="","",COUNTIF($K$1:K5667,K5667))</f>
        <v/>
      </c>
      <c r="H5667" s="1" t="str">
        <f>IF(I5667="","",COUNTIF($G$2:G5667,1))</f>
        <v/>
      </c>
    </row>
    <row r="5668" spans="1:8" x14ac:dyDescent="0.2">
      <c r="A5668" s="1" t="str">
        <f t="shared" ref="A5668:A5731" si="178">IF(I5668="","",L5668&amp;"-"&amp;K5668&amp;"-"&amp;I5668&amp;"-"&amp;J5668)</f>
        <v/>
      </c>
      <c r="B5668" s="1" t="str">
        <f t="shared" ref="B5668:B5731" si="179">IF(I5668="","",L5668&amp;"-"&amp;K5668&amp;"-"&amp;J5668)</f>
        <v/>
      </c>
      <c r="C5668" s="1" t="str">
        <f>IF(I5668="","",IF(J5668="OUT","",IF(COUNTIF($A$2:A5668,A5668)=1,1,"")))</f>
        <v/>
      </c>
      <c r="D5668" s="1" t="str">
        <f>IF(I5668="","",IF(J5668="IN","",IF(COUNTIF($A$2:A5668,A5668)=1,1,"")))</f>
        <v/>
      </c>
      <c r="E5668" s="1" t="str">
        <f>IF(I5668="","",IF(J5668="OUT","",IF(COUNTIF(B$2:$B5668,B5668)=1,1,"")))</f>
        <v/>
      </c>
      <c r="F5668" s="1" t="str">
        <f>IF(I5668="","",IF(J5668="IN","",IF(COUNTIF($B$2:B5668,B5668)=1,1,"")))</f>
        <v/>
      </c>
      <c r="G5668" s="1" t="str">
        <f>IF(I5668="","",COUNTIF($K$1:K5668,K5668))</f>
        <v/>
      </c>
      <c r="H5668" s="1" t="str">
        <f>IF(I5668="","",COUNTIF($G$2:G5668,1))</f>
        <v/>
      </c>
    </row>
    <row r="5669" spans="1:8" x14ac:dyDescent="0.2">
      <c r="A5669" s="1" t="str">
        <f t="shared" si="178"/>
        <v/>
      </c>
      <c r="B5669" s="1" t="str">
        <f t="shared" si="179"/>
        <v/>
      </c>
      <c r="C5669" s="1" t="str">
        <f>IF(I5669="","",IF(J5669="OUT","",IF(COUNTIF($A$2:A5669,A5669)=1,1,"")))</f>
        <v/>
      </c>
      <c r="D5669" s="1" t="str">
        <f>IF(I5669="","",IF(J5669="IN","",IF(COUNTIF($A$2:A5669,A5669)=1,1,"")))</f>
        <v/>
      </c>
      <c r="E5669" s="1" t="str">
        <f>IF(I5669="","",IF(J5669="OUT","",IF(COUNTIF(B$2:$B5669,B5669)=1,1,"")))</f>
        <v/>
      </c>
      <c r="F5669" s="1" t="str">
        <f>IF(I5669="","",IF(J5669="IN","",IF(COUNTIF($B$2:B5669,B5669)=1,1,"")))</f>
        <v/>
      </c>
      <c r="G5669" s="1" t="str">
        <f>IF(I5669="","",COUNTIF($K$1:K5669,K5669))</f>
        <v/>
      </c>
      <c r="H5669" s="1" t="str">
        <f>IF(I5669="","",COUNTIF($G$2:G5669,1))</f>
        <v/>
      </c>
    </row>
    <row r="5670" spans="1:8" x14ac:dyDescent="0.2">
      <c r="A5670" s="1" t="str">
        <f t="shared" si="178"/>
        <v/>
      </c>
      <c r="B5670" s="1" t="str">
        <f t="shared" si="179"/>
        <v/>
      </c>
      <c r="C5670" s="1" t="str">
        <f>IF(I5670="","",IF(J5670="OUT","",IF(COUNTIF($A$2:A5670,A5670)=1,1,"")))</f>
        <v/>
      </c>
      <c r="D5670" s="1" t="str">
        <f>IF(I5670="","",IF(J5670="IN","",IF(COUNTIF($A$2:A5670,A5670)=1,1,"")))</f>
        <v/>
      </c>
      <c r="E5670" s="1" t="str">
        <f>IF(I5670="","",IF(J5670="OUT","",IF(COUNTIF(B$2:$B5670,B5670)=1,1,"")))</f>
        <v/>
      </c>
      <c r="F5670" s="1" t="str">
        <f>IF(I5670="","",IF(J5670="IN","",IF(COUNTIF($B$2:B5670,B5670)=1,1,"")))</f>
        <v/>
      </c>
      <c r="G5670" s="1" t="str">
        <f>IF(I5670="","",COUNTIF($K$1:K5670,K5670))</f>
        <v/>
      </c>
      <c r="H5670" s="1" t="str">
        <f>IF(I5670="","",COUNTIF($G$2:G5670,1))</f>
        <v/>
      </c>
    </row>
    <row r="5671" spans="1:8" x14ac:dyDescent="0.2">
      <c r="A5671" s="1" t="str">
        <f t="shared" si="178"/>
        <v/>
      </c>
      <c r="B5671" s="1" t="str">
        <f t="shared" si="179"/>
        <v/>
      </c>
      <c r="C5671" s="1" t="str">
        <f>IF(I5671="","",IF(J5671="OUT","",IF(COUNTIF($A$2:A5671,A5671)=1,1,"")))</f>
        <v/>
      </c>
      <c r="D5671" s="1" t="str">
        <f>IF(I5671="","",IF(J5671="IN","",IF(COUNTIF($A$2:A5671,A5671)=1,1,"")))</f>
        <v/>
      </c>
      <c r="E5671" s="1" t="str">
        <f>IF(I5671="","",IF(J5671="OUT","",IF(COUNTIF(B$2:$B5671,B5671)=1,1,"")))</f>
        <v/>
      </c>
      <c r="F5671" s="1" t="str">
        <f>IF(I5671="","",IF(J5671="IN","",IF(COUNTIF($B$2:B5671,B5671)=1,1,"")))</f>
        <v/>
      </c>
      <c r="G5671" s="1" t="str">
        <f>IF(I5671="","",COUNTIF($K$1:K5671,K5671))</f>
        <v/>
      </c>
      <c r="H5671" s="1" t="str">
        <f>IF(I5671="","",COUNTIF($G$2:G5671,1))</f>
        <v/>
      </c>
    </row>
    <row r="5672" spans="1:8" x14ac:dyDescent="0.2">
      <c r="A5672" s="1" t="str">
        <f t="shared" si="178"/>
        <v/>
      </c>
      <c r="B5672" s="1" t="str">
        <f t="shared" si="179"/>
        <v/>
      </c>
      <c r="C5672" s="1" t="str">
        <f>IF(I5672="","",IF(J5672="OUT","",IF(COUNTIF($A$2:A5672,A5672)=1,1,"")))</f>
        <v/>
      </c>
      <c r="D5672" s="1" t="str">
        <f>IF(I5672="","",IF(J5672="IN","",IF(COUNTIF($A$2:A5672,A5672)=1,1,"")))</f>
        <v/>
      </c>
      <c r="E5672" s="1" t="str">
        <f>IF(I5672="","",IF(J5672="OUT","",IF(COUNTIF(B$2:$B5672,B5672)=1,1,"")))</f>
        <v/>
      </c>
      <c r="F5672" s="1" t="str">
        <f>IF(I5672="","",IF(J5672="IN","",IF(COUNTIF($B$2:B5672,B5672)=1,1,"")))</f>
        <v/>
      </c>
      <c r="G5672" s="1" t="str">
        <f>IF(I5672="","",COUNTIF($K$1:K5672,K5672))</f>
        <v/>
      </c>
      <c r="H5672" s="1" t="str">
        <f>IF(I5672="","",COUNTIF($G$2:G5672,1))</f>
        <v/>
      </c>
    </row>
    <row r="5673" spans="1:8" x14ac:dyDescent="0.2">
      <c r="A5673" s="1" t="str">
        <f t="shared" si="178"/>
        <v/>
      </c>
      <c r="B5673" s="1" t="str">
        <f t="shared" si="179"/>
        <v/>
      </c>
      <c r="C5673" s="1" t="str">
        <f>IF(I5673="","",IF(J5673="OUT","",IF(COUNTIF($A$2:A5673,A5673)=1,1,"")))</f>
        <v/>
      </c>
      <c r="D5673" s="1" t="str">
        <f>IF(I5673="","",IF(J5673="IN","",IF(COUNTIF($A$2:A5673,A5673)=1,1,"")))</f>
        <v/>
      </c>
      <c r="E5673" s="1" t="str">
        <f>IF(I5673="","",IF(J5673="OUT","",IF(COUNTIF(B$2:$B5673,B5673)=1,1,"")))</f>
        <v/>
      </c>
      <c r="F5673" s="1" t="str">
        <f>IF(I5673="","",IF(J5673="IN","",IF(COUNTIF($B$2:B5673,B5673)=1,1,"")))</f>
        <v/>
      </c>
      <c r="G5673" s="1" t="str">
        <f>IF(I5673="","",COUNTIF($K$1:K5673,K5673))</f>
        <v/>
      </c>
      <c r="H5673" s="1" t="str">
        <f>IF(I5673="","",COUNTIF($G$2:G5673,1))</f>
        <v/>
      </c>
    </row>
    <row r="5674" spans="1:8" x14ac:dyDescent="0.2">
      <c r="A5674" s="1" t="str">
        <f t="shared" si="178"/>
        <v/>
      </c>
      <c r="B5674" s="1" t="str">
        <f t="shared" si="179"/>
        <v/>
      </c>
      <c r="C5674" s="1" t="str">
        <f>IF(I5674="","",IF(J5674="OUT","",IF(COUNTIF($A$2:A5674,A5674)=1,1,"")))</f>
        <v/>
      </c>
      <c r="D5674" s="1" t="str">
        <f>IF(I5674="","",IF(J5674="IN","",IF(COUNTIF($A$2:A5674,A5674)=1,1,"")))</f>
        <v/>
      </c>
      <c r="E5674" s="1" t="str">
        <f>IF(I5674="","",IF(J5674="OUT","",IF(COUNTIF(B$2:$B5674,B5674)=1,1,"")))</f>
        <v/>
      </c>
      <c r="F5674" s="1" t="str">
        <f>IF(I5674="","",IF(J5674="IN","",IF(COUNTIF($B$2:B5674,B5674)=1,1,"")))</f>
        <v/>
      </c>
      <c r="G5674" s="1" t="str">
        <f>IF(I5674="","",COUNTIF($K$1:K5674,K5674))</f>
        <v/>
      </c>
      <c r="H5674" s="1" t="str">
        <f>IF(I5674="","",COUNTIF($G$2:G5674,1))</f>
        <v/>
      </c>
    </row>
    <row r="5675" spans="1:8" x14ac:dyDescent="0.2">
      <c r="A5675" s="1" t="str">
        <f t="shared" si="178"/>
        <v/>
      </c>
      <c r="B5675" s="1" t="str">
        <f t="shared" si="179"/>
        <v/>
      </c>
      <c r="C5675" s="1" t="str">
        <f>IF(I5675="","",IF(J5675="OUT","",IF(COUNTIF($A$2:A5675,A5675)=1,1,"")))</f>
        <v/>
      </c>
      <c r="D5675" s="1" t="str">
        <f>IF(I5675="","",IF(J5675="IN","",IF(COUNTIF($A$2:A5675,A5675)=1,1,"")))</f>
        <v/>
      </c>
      <c r="E5675" s="1" t="str">
        <f>IF(I5675="","",IF(J5675="OUT","",IF(COUNTIF(B$2:$B5675,B5675)=1,1,"")))</f>
        <v/>
      </c>
      <c r="F5675" s="1" t="str">
        <f>IF(I5675="","",IF(J5675="IN","",IF(COUNTIF($B$2:B5675,B5675)=1,1,"")))</f>
        <v/>
      </c>
      <c r="G5675" s="1" t="str">
        <f>IF(I5675="","",COUNTIF($K$1:K5675,K5675))</f>
        <v/>
      </c>
      <c r="H5675" s="1" t="str">
        <f>IF(I5675="","",COUNTIF($G$2:G5675,1))</f>
        <v/>
      </c>
    </row>
    <row r="5676" spans="1:8" x14ac:dyDescent="0.2">
      <c r="A5676" s="1" t="str">
        <f t="shared" si="178"/>
        <v/>
      </c>
      <c r="B5676" s="1" t="str">
        <f t="shared" si="179"/>
        <v/>
      </c>
      <c r="C5676" s="1" t="str">
        <f>IF(I5676="","",IF(J5676="OUT","",IF(COUNTIF($A$2:A5676,A5676)=1,1,"")))</f>
        <v/>
      </c>
      <c r="D5676" s="1" t="str">
        <f>IF(I5676="","",IF(J5676="IN","",IF(COUNTIF($A$2:A5676,A5676)=1,1,"")))</f>
        <v/>
      </c>
      <c r="E5676" s="1" t="str">
        <f>IF(I5676="","",IF(J5676="OUT","",IF(COUNTIF(B$2:$B5676,B5676)=1,1,"")))</f>
        <v/>
      </c>
      <c r="F5676" s="1" t="str">
        <f>IF(I5676="","",IF(J5676="IN","",IF(COUNTIF($B$2:B5676,B5676)=1,1,"")))</f>
        <v/>
      </c>
      <c r="G5676" s="1" t="str">
        <f>IF(I5676="","",COUNTIF($K$1:K5676,K5676))</f>
        <v/>
      </c>
      <c r="H5676" s="1" t="str">
        <f>IF(I5676="","",COUNTIF($G$2:G5676,1))</f>
        <v/>
      </c>
    </row>
    <row r="5677" spans="1:8" x14ac:dyDescent="0.2">
      <c r="A5677" s="1" t="str">
        <f t="shared" si="178"/>
        <v/>
      </c>
      <c r="B5677" s="1" t="str">
        <f t="shared" si="179"/>
        <v/>
      </c>
      <c r="C5677" s="1" t="str">
        <f>IF(I5677="","",IF(J5677="OUT","",IF(COUNTIF($A$2:A5677,A5677)=1,1,"")))</f>
        <v/>
      </c>
      <c r="D5677" s="1" t="str">
        <f>IF(I5677="","",IF(J5677="IN","",IF(COUNTIF($A$2:A5677,A5677)=1,1,"")))</f>
        <v/>
      </c>
      <c r="E5677" s="1" t="str">
        <f>IF(I5677="","",IF(J5677="OUT","",IF(COUNTIF(B$2:$B5677,B5677)=1,1,"")))</f>
        <v/>
      </c>
      <c r="F5677" s="1" t="str">
        <f>IF(I5677="","",IF(J5677="IN","",IF(COUNTIF($B$2:B5677,B5677)=1,1,"")))</f>
        <v/>
      </c>
      <c r="G5677" s="1" t="str">
        <f>IF(I5677="","",COUNTIF($K$1:K5677,K5677))</f>
        <v/>
      </c>
      <c r="H5677" s="1" t="str">
        <f>IF(I5677="","",COUNTIF($G$2:G5677,1))</f>
        <v/>
      </c>
    </row>
    <row r="5678" spans="1:8" x14ac:dyDescent="0.2">
      <c r="A5678" s="1" t="str">
        <f t="shared" si="178"/>
        <v/>
      </c>
      <c r="B5678" s="1" t="str">
        <f t="shared" si="179"/>
        <v/>
      </c>
      <c r="C5678" s="1" t="str">
        <f>IF(I5678="","",IF(J5678="OUT","",IF(COUNTIF($A$2:A5678,A5678)=1,1,"")))</f>
        <v/>
      </c>
      <c r="D5678" s="1" t="str">
        <f>IF(I5678="","",IF(J5678="IN","",IF(COUNTIF($A$2:A5678,A5678)=1,1,"")))</f>
        <v/>
      </c>
      <c r="E5678" s="1" t="str">
        <f>IF(I5678="","",IF(J5678="OUT","",IF(COUNTIF(B$2:$B5678,B5678)=1,1,"")))</f>
        <v/>
      </c>
      <c r="F5678" s="1" t="str">
        <f>IF(I5678="","",IF(J5678="IN","",IF(COUNTIF($B$2:B5678,B5678)=1,1,"")))</f>
        <v/>
      </c>
      <c r="G5678" s="1" t="str">
        <f>IF(I5678="","",COUNTIF($K$1:K5678,K5678))</f>
        <v/>
      </c>
      <c r="H5678" s="1" t="str">
        <f>IF(I5678="","",COUNTIF($G$2:G5678,1))</f>
        <v/>
      </c>
    </row>
    <row r="5679" spans="1:8" x14ac:dyDescent="0.2">
      <c r="A5679" s="1" t="str">
        <f t="shared" si="178"/>
        <v/>
      </c>
      <c r="B5679" s="1" t="str">
        <f t="shared" si="179"/>
        <v/>
      </c>
      <c r="C5679" s="1" t="str">
        <f>IF(I5679="","",IF(J5679="OUT","",IF(COUNTIF($A$2:A5679,A5679)=1,1,"")))</f>
        <v/>
      </c>
      <c r="D5679" s="1" t="str">
        <f>IF(I5679="","",IF(J5679="IN","",IF(COUNTIF($A$2:A5679,A5679)=1,1,"")))</f>
        <v/>
      </c>
      <c r="E5679" s="1" t="str">
        <f>IF(I5679="","",IF(J5679="OUT","",IF(COUNTIF(B$2:$B5679,B5679)=1,1,"")))</f>
        <v/>
      </c>
      <c r="F5679" s="1" t="str">
        <f>IF(I5679="","",IF(J5679="IN","",IF(COUNTIF($B$2:B5679,B5679)=1,1,"")))</f>
        <v/>
      </c>
      <c r="G5679" s="1" t="str">
        <f>IF(I5679="","",COUNTIF($K$1:K5679,K5679))</f>
        <v/>
      </c>
      <c r="H5679" s="1" t="str">
        <f>IF(I5679="","",COUNTIF($G$2:G5679,1))</f>
        <v/>
      </c>
    </row>
    <row r="5680" spans="1:8" x14ac:dyDescent="0.2">
      <c r="A5680" s="1" t="str">
        <f t="shared" si="178"/>
        <v/>
      </c>
      <c r="B5680" s="1" t="str">
        <f t="shared" si="179"/>
        <v/>
      </c>
      <c r="C5680" s="1" t="str">
        <f>IF(I5680="","",IF(J5680="OUT","",IF(COUNTIF($A$2:A5680,A5680)=1,1,"")))</f>
        <v/>
      </c>
      <c r="D5680" s="1" t="str">
        <f>IF(I5680="","",IF(J5680="IN","",IF(COUNTIF($A$2:A5680,A5680)=1,1,"")))</f>
        <v/>
      </c>
      <c r="E5680" s="1" t="str">
        <f>IF(I5680="","",IF(J5680="OUT","",IF(COUNTIF(B$2:$B5680,B5680)=1,1,"")))</f>
        <v/>
      </c>
      <c r="F5680" s="1" t="str">
        <f>IF(I5680="","",IF(J5680="IN","",IF(COUNTIF($B$2:B5680,B5680)=1,1,"")))</f>
        <v/>
      </c>
      <c r="G5680" s="1" t="str">
        <f>IF(I5680="","",COUNTIF($K$1:K5680,K5680))</f>
        <v/>
      </c>
      <c r="H5680" s="1" t="str">
        <f>IF(I5680="","",COUNTIF($G$2:G5680,1))</f>
        <v/>
      </c>
    </row>
    <row r="5681" spans="1:8" x14ac:dyDescent="0.2">
      <c r="A5681" s="1" t="str">
        <f t="shared" si="178"/>
        <v/>
      </c>
      <c r="B5681" s="1" t="str">
        <f t="shared" si="179"/>
        <v/>
      </c>
      <c r="C5681" s="1" t="str">
        <f>IF(I5681="","",IF(J5681="OUT","",IF(COUNTIF($A$2:A5681,A5681)=1,1,"")))</f>
        <v/>
      </c>
      <c r="D5681" s="1" t="str">
        <f>IF(I5681="","",IF(J5681="IN","",IF(COUNTIF($A$2:A5681,A5681)=1,1,"")))</f>
        <v/>
      </c>
      <c r="E5681" s="1" t="str">
        <f>IF(I5681="","",IF(J5681="OUT","",IF(COUNTIF(B$2:$B5681,B5681)=1,1,"")))</f>
        <v/>
      </c>
      <c r="F5681" s="1" t="str">
        <f>IF(I5681="","",IF(J5681="IN","",IF(COUNTIF($B$2:B5681,B5681)=1,1,"")))</f>
        <v/>
      </c>
      <c r="G5681" s="1" t="str">
        <f>IF(I5681="","",COUNTIF($K$1:K5681,K5681))</f>
        <v/>
      </c>
      <c r="H5681" s="1" t="str">
        <f>IF(I5681="","",COUNTIF($G$2:G5681,1))</f>
        <v/>
      </c>
    </row>
    <row r="5682" spans="1:8" x14ac:dyDescent="0.2">
      <c r="A5682" s="1" t="str">
        <f t="shared" si="178"/>
        <v/>
      </c>
      <c r="B5682" s="1" t="str">
        <f t="shared" si="179"/>
        <v/>
      </c>
      <c r="C5682" s="1" t="str">
        <f>IF(I5682="","",IF(J5682="OUT","",IF(COUNTIF($A$2:A5682,A5682)=1,1,"")))</f>
        <v/>
      </c>
      <c r="D5682" s="1" t="str">
        <f>IF(I5682="","",IF(J5682="IN","",IF(COUNTIF($A$2:A5682,A5682)=1,1,"")))</f>
        <v/>
      </c>
      <c r="E5682" s="1" t="str">
        <f>IF(I5682="","",IF(J5682="OUT","",IF(COUNTIF(B$2:$B5682,B5682)=1,1,"")))</f>
        <v/>
      </c>
      <c r="F5682" s="1" t="str">
        <f>IF(I5682="","",IF(J5682="IN","",IF(COUNTIF($B$2:B5682,B5682)=1,1,"")))</f>
        <v/>
      </c>
      <c r="G5682" s="1" t="str">
        <f>IF(I5682="","",COUNTIF($K$1:K5682,K5682))</f>
        <v/>
      </c>
      <c r="H5682" s="1" t="str">
        <f>IF(I5682="","",COUNTIF($G$2:G5682,1))</f>
        <v/>
      </c>
    </row>
    <row r="5683" spans="1:8" x14ac:dyDescent="0.2">
      <c r="A5683" s="1" t="str">
        <f t="shared" si="178"/>
        <v/>
      </c>
      <c r="B5683" s="1" t="str">
        <f t="shared" si="179"/>
        <v/>
      </c>
      <c r="C5683" s="1" t="str">
        <f>IF(I5683="","",IF(J5683="OUT","",IF(COUNTIF($A$2:A5683,A5683)=1,1,"")))</f>
        <v/>
      </c>
      <c r="D5683" s="1" t="str">
        <f>IF(I5683="","",IF(J5683="IN","",IF(COUNTIF($A$2:A5683,A5683)=1,1,"")))</f>
        <v/>
      </c>
      <c r="E5683" s="1" t="str">
        <f>IF(I5683="","",IF(J5683="OUT","",IF(COUNTIF(B$2:$B5683,B5683)=1,1,"")))</f>
        <v/>
      </c>
      <c r="F5683" s="1" t="str">
        <f>IF(I5683="","",IF(J5683="IN","",IF(COUNTIF($B$2:B5683,B5683)=1,1,"")))</f>
        <v/>
      </c>
      <c r="G5683" s="1" t="str">
        <f>IF(I5683="","",COUNTIF($K$1:K5683,K5683))</f>
        <v/>
      </c>
      <c r="H5683" s="1" t="str">
        <f>IF(I5683="","",COUNTIF($G$2:G5683,1))</f>
        <v/>
      </c>
    </row>
    <row r="5684" spans="1:8" x14ac:dyDescent="0.2">
      <c r="A5684" s="1" t="str">
        <f t="shared" si="178"/>
        <v/>
      </c>
      <c r="B5684" s="1" t="str">
        <f t="shared" si="179"/>
        <v/>
      </c>
      <c r="C5684" s="1" t="str">
        <f>IF(I5684="","",IF(J5684="OUT","",IF(COUNTIF($A$2:A5684,A5684)=1,1,"")))</f>
        <v/>
      </c>
      <c r="D5684" s="1" t="str">
        <f>IF(I5684="","",IF(J5684="IN","",IF(COUNTIF($A$2:A5684,A5684)=1,1,"")))</f>
        <v/>
      </c>
      <c r="E5684" s="1" t="str">
        <f>IF(I5684="","",IF(J5684="OUT","",IF(COUNTIF(B$2:$B5684,B5684)=1,1,"")))</f>
        <v/>
      </c>
      <c r="F5684" s="1" t="str">
        <f>IF(I5684="","",IF(J5684="IN","",IF(COUNTIF($B$2:B5684,B5684)=1,1,"")))</f>
        <v/>
      </c>
      <c r="G5684" s="1" t="str">
        <f>IF(I5684="","",COUNTIF($K$1:K5684,K5684))</f>
        <v/>
      </c>
      <c r="H5684" s="1" t="str">
        <f>IF(I5684="","",COUNTIF($G$2:G5684,1))</f>
        <v/>
      </c>
    </row>
    <row r="5685" spans="1:8" x14ac:dyDescent="0.2">
      <c r="A5685" s="1" t="str">
        <f t="shared" si="178"/>
        <v/>
      </c>
      <c r="B5685" s="1" t="str">
        <f t="shared" si="179"/>
        <v/>
      </c>
      <c r="C5685" s="1" t="str">
        <f>IF(I5685="","",IF(J5685="OUT","",IF(COUNTIF($A$2:A5685,A5685)=1,1,"")))</f>
        <v/>
      </c>
      <c r="D5685" s="1" t="str">
        <f>IF(I5685="","",IF(J5685="IN","",IF(COUNTIF($A$2:A5685,A5685)=1,1,"")))</f>
        <v/>
      </c>
      <c r="E5685" s="1" t="str">
        <f>IF(I5685="","",IF(J5685="OUT","",IF(COUNTIF(B$2:$B5685,B5685)=1,1,"")))</f>
        <v/>
      </c>
      <c r="F5685" s="1" t="str">
        <f>IF(I5685="","",IF(J5685="IN","",IF(COUNTIF($B$2:B5685,B5685)=1,1,"")))</f>
        <v/>
      </c>
      <c r="G5685" s="1" t="str">
        <f>IF(I5685="","",COUNTIF($K$1:K5685,K5685))</f>
        <v/>
      </c>
      <c r="H5685" s="1" t="str">
        <f>IF(I5685="","",COUNTIF($G$2:G5685,1))</f>
        <v/>
      </c>
    </row>
    <row r="5686" spans="1:8" x14ac:dyDescent="0.2">
      <c r="A5686" s="1" t="str">
        <f t="shared" si="178"/>
        <v/>
      </c>
      <c r="B5686" s="1" t="str">
        <f t="shared" si="179"/>
        <v/>
      </c>
      <c r="C5686" s="1" t="str">
        <f>IF(I5686="","",IF(J5686="OUT","",IF(COUNTIF($A$2:A5686,A5686)=1,1,"")))</f>
        <v/>
      </c>
      <c r="D5686" s="1" t="str">
        <f>IF(I5686="","",IF(J5686="IN","",IF(COUNTIF($A$2:A5686,A5686)=1,1,"")))</f>
        <v/>
      </c>
      <c r="E5686" s="1" t="str">
        <f>IF(I5686="","",IF(J5686="OUT","",IF(COUNTIF(B$2:$B5686,B5686)=1,1,"")))</f>
        <v/>
      </c>
      <c r="F5686" s="1" t="str">
        <f>IF(I5686="","",IF(J5686="IN","",IF(COUNTIF($B$2:B5686,B5686)=1,1,"")))</f>
        <v/>
      </c>
      <c r="G5686" s="1" t="str">
        <f>IF(I5686="","",COUNTIF($K$1:K5686,K5686))</f>
        <v/>
      </c>
      <c r="H5686" s="1" t="str">
        <f>IF(I5686="","",COUNTIF($G$2:G5686,1))</f>
        <v/>
      </c>
    </row>
    <row r="5687" spans="1:8" x14ac:dyDescent="0.2">
      <c r="A5687" s="1" t="str">
        <f t="shared" si="178"/>
        <v/>
      </c>
      <c r="B5687" s="1" t="str">
        <f t="shared" si="179"/>
        <v/>
      </c>
      <c r="C5687" s="1" t="str">
        <f>IF(I5687="","",IF(J5687="OUT","",IF(COUNTIF($A$2:A5687,A5687)=1,1,"")))</f>
        <v/>
      </c>
      <c r="D5687" s="1" t="str">
        <f>IF(I5687="","",IF(J5687="IN","",IF(COUNTIF($A$2:A5687,A5687)=1,1,"")))</f>
        <v/>
      </c>
      <c r="E5687" s="1" t="str">
        <f>IF(I5687="","",IF(J5687="OUT","",IF(COUNTIF(B$2:$B5687,B5687)=1,1,"")))</f>
        <v/>
      </c>
      <c r="F5687" s="1" t="str">
        <f>IF(I5687="","",IF(J5687="IN","",IF(COUNTIF($B$2:B5687,B5687)=1,1,"")))</f>
        <v/>
      </c>
      <c r="G5687" s="1" t="str">
        <f>IF(I5687="","",COUNTIF($K$1:K5687,K5687))</f>
        <v/>
      </c>
      <c r="H5687" s="1" t="str">
        <f>IF(I5687="","",COUNTIF($G$2:G5687,1))</f>
        <v/>
      </c>
    </row>
    <row r="5688" spans="1:8" x14ac:dyDescent="0.2">
      <c r="A5688" s="1" t="str">
        <f t="shared" si="178"/>
        <v/>
      </c>
      <c r="B5688" s="1" t="str">
        <f t="shared" si="179"/>
        <v/>
      </c>
      <c r="C5688" s="1" t="str">
        <f>IF(I5688="","",IF(J5688="OUT","",IF(COUNTIF($A$2:A5688,A5688)=1,1,"")))</f>
        <v/>
      </c>
      <c r="D5688" s="1" t="str">
        <f>IF(I5688="","",IF(J5688="IN","",IF(COUNTIF($A$2:A5688,A5688)=1,1,"")))</f>
        <v/>
      </c>
      <c r="E5688" s="1" t="str">
        <f>IF(I5688="","",IF(J5688="OUT","",IF(COUNTIF(B$2:$B5688,B5688)=1,1,"")))</f>
        <v/>
      </c>
      <c r="F5688" s="1" t="str">
        <f>IF(I5688="","",IF(J5688="IN","",IF(COUNTIF($B$2:B5688,B5688)=1,1,"")))</f>
        <v/>
      </c>
      <c r="G5688" s="1" t="str">
        <f>IF(I5688="","",COUNTIF($K$1:K5688,K5688))</f>
        <v/>
      </c>
      <c r="H5688" s="1" t="str">
        <f>IF(I5688="","",COUNTIF($G$2:G5688,1))</f>
        <v/>
      </c>
    </row>
    <row r="5689" spans="1:8" x14ac:dyDescent="0.2">
      <c r="A5689" s="1" t="str">
        <f t="shared" si="178"/>
        <v/>
      </c>
      <c r="B5689" s="1" t="str">
        <f t="shared" si="179"/>
        <v/>
      </c>
      <c r="C5689" s="1" t="str">
        <f>IF(I5689="","",IF(J5689="OUT","",IF(COUNTIF($A$2:A5689,A5689)=1,1,"")))</f>
        <v/>
      </c>
      <c r="D5689" s="1" t="str">
        <f>IF(I5689="","",IF(J5689="IN","",IF(COUNTIF($A$2:A5689,A5689)=1,1,"")))</f>
        <v/>
      </c>
      <c r="E5689" s="1" t="str">
        <f>IF(I5689="","",IF(J5689="OUT","",IF(COUNTIF(B$2:$B5689,B5689)=1,1,"")))</f>
        <v/>
      </c>
      <c r="F5689" s="1" t="str">
        <f>IF(I5689="","",IF(J5689="IN","",IF(COUNTIF($B$2:B5689,B5689)=1,1,"")))</f>
        <v/>
      </c>
      <c r="G5689" s="1" t="str">
        <f>IF(I5689="","",COUNTIF($K$1:K5689,K5689))</f>
        <v/>
      </c>
      <c r="H5689" s="1" t="str">
        <f>IF(I5689="","",COUNTIF($G$2:G5689,1))</f>
        <v/>
      </c>
    </row>
    <row r="5690" spans="1:8" x14ac:dyDescent="0.2">
      <c r="A5690" s="1" t="str">
        <f t="shared" si="178"/>
        <v/>
      </c>
      <c r="B5690" s="1" t="str">
        <f t="shared" si="179"/>
        <v/>
      </c>
      <c r="C5690" s="1" t="str">
        <f>IF(I5690="","",IF(J5690="OUT","",IF(COUNTIF($A$2:A5690,A5690)=1,1,"")))</f>
        <v/>
      </c>
      <c r="D5690" s="1" t="str">
        <f>IF(I5690="","",IF(J5690="IN","",IF(COUNTIF($A$2:A5690,A5690)=1,1,"")))</f>
        <v/>
      </c>
      <c r="E5690" s="1" t="str">
        <f>IF(I5690="","",IF(J5690="OUT","",IF(COUNTIF(B$2:$B5690,B5690)=1,1,"")))</f>
        <v/>
      </c>
      <c r="F5690" s="1" t="str">
        <f>IF(I5690="","",IF(J5690="IN","",IF(COUNTIF($B$2:B5690,B5690)=1,1,"")))</f>
        <v/>
      </c>
      <c r="G5690" s="1" t="str">
        <f>IF(I5690="","",COUNTIF($K$1:K5690,K5690))</f>
        <v/>
      </c>
      <c r="H5690" s="1" t="str">
        <f>IF(I5690="","",COUNTIF($G$2:G5690,1))</f>
        <v/>
      </c>
    </row>
    <row r="5691" spans="1:8" x14ac:dyDescent="0.2">
      <c r="A5691" s="1" t="str">
        <f t="shared" si="178"/>
        <v/>
      </c>
      <c r="B5691" s="1" t="str">
        <f t="shared" si="179"/>
        <v/>
      </c>
      <c r="C5691" s="1" t="str">
        <f>IF(I5691="","",IF(J5691="OUT","",IF(COUNTIF($A$2:A5691,A5691)=1,1,"")))</f>
        <v/>
      </c>
      <c r="D5691" s="1" t="str">
        <f>IF(I5691="","",IF(J5691="IN","",IF(COUNTIF($A$2:A5691,A5691)=1,1,"")))</f>
        <v/>
      </c>
      <c r="E5691" s="1" t="str">
        <f>IF(I5691="","",IF(J5691="OUT","",IF(COUNTIF(B$2:$B5691,B5691)=1,1,"")))</f>
        <v/>
      </c>
      <c r="F5691" s="1" t="str">
        <f>IF(I5691="","",IF(J5691="IN","",IF(COUNTIF($B$2:B5691,B5691)=1,1,"")))</f>
        <v/>
      </c>
      <c r="G5691" s="1" t="str">
        <f>IF(I5691="","",COUNTIF($K$1:K5691,K5691))</f>
        <v/>
      </c>
      <c r="H5691" s="1" t="str">
        <f>IF(I5691="","",COUNTIF($G$2:G5691,1))</f>
        <v/>
      </c>
    </row>
    <row r="5692" spans="1:8" x14ac:dyDescent="0.2">
      <c r="A5692" s="1" t="str">
        <f t="shared" si="178"/>
        <v/>
      </c>
      <c r="B5692" s="1" t="str">
        <f t="shared" si="179"/>
        <v/>
      </c>
      <c r="C5692" s="1" t="str">
        <f>IF(I5692="","",IF(J5692="OUT","",IF(COUNTIF($A$2:A5692,A5692)=1,1,"")))</f>
        <v/>
      </c>
      <c r="D5692" s="1" t="str">
        <f>IF(I5692="","",IF(J5692="IN","",IF(COUNTIF($A$2:A5692,A5692)=1,1,"")))</f>
        <v/>
      </c>
      <c r="E5692" s="1" t="str">
        <f>IF(I5692="","",IF(J5692="OUT","",IF(COUNTIF(B$2:$B5692,B5692)=1,1,"")))</f>
        <v/>
      </c>
      <c r="F5692" s="1" t="str">
        <f>IF(I5692="","",IF(J5692="IN","",IF(COUNTIF($B$2:B5692,B5692)=1,1,"")))</f>
        <v/>
      </c>
      <c r="G5692" s="1" t="str">
        <f>IF(I5692="","",COUNTIF($K$1:K5692,K5692))</f>
        <v/>
      </c>
      <c r="H5692" s="1" t="str">
        <f>IF(I5692="","",COUNTIF($G$2:G5692,1))</f>
        <v/>
      </c>
    </row>
    <row r="5693" spans="1:8" x14ac:dyDescent="0.2">
      <c r="A5693" s="1" t="str">
        <f t="shared" si="178"/>
        <v/>
      </c>
      <c r="B5693" s="1" t="str">
        <f t="shared" si="179"/>
        <v/>
      </c>
      <c r="C5693" s="1" t="str">
        <f>IF(I5693="","",IF(J5693="OUT","",IF(COUNTIF($A$2:A5693,A5693)=1,1,"")))</f>
        <v/>
      </c>
      <c r="D5693" s="1" t="str">
        <f>IF(I5693="","",IF(J5693="IN","",IF(COUNTIF($A$2:A5693,A5693)=1,1,"")))</f>
        <v/>
      </c>
      <c r="E5693" s="1" t="str">
        <f>IF(I5693="","",IF(J5693="OUT","",IF(COUNTIF(B$2:$B5693,B5693)=1,1,"")))</f>
        <v/>
      </c>
      <c r="F5693" s="1" t="str">
        <f>IF(I5693="","",IF(J5693="IN","",IF(COUNTIF($B$2:B5693,B5693)=1,1,"")))</f>
        <v/>
      </c>
      <c r="G5693" s="1" t="str">
        <f>IF(I5693="","",COUNTIF($K$1:K5693,K5693))</f>
        <v/>
      </c>
      <c r="H5693" s="1" t="str">
        <f>IF(I5693="","",COUNTIF($G$2:G5693,1))</f>
        <v/>
      </c>
    </row>
    <row r="5694" spans="1:8" x14ac:dyDescent="0.2">
      <c r="A5694" s="1" t="str">
        <f t="shared" si="178"/>
        <v/>
      </c>
      <c r="B5694" s="1" t="str">
        <f t="shared" si="179"/>
        <v/>
      </c>
      <c r="C5694" s="1" t="str">
        <f>IF(I5694="","",IF(J5694="OUT","",IF(COUNTIF($A$2:A5694,A5694)=1,1,"")))</f>
        <v/>
      </c>
      <c r="D5694" s="1" t="str">
        <f>IF(I5694="","",IF(J5694="IN","",IF(COUNTIF($A$2:A5694,A5694)=1,1,"")))</f>
        <v/>
      </c>
      <c r="E5694" s="1" t="str">
        <f>IF(I5694="","",IF(J5694="OUT","",IF(COUNTIF(B$2:$B5694,B5694)=1,1,"")))</f>
        <v/>
      </c>
      <c r="F5694" s="1" t="str">
        <f>IF(I5694="","",IF(J5694="IN","",IF(COUNTIF($B$2:B5694,B5694)=1,1,"")))</f>
        <v/>
      </c>
      <c r="G5694" s="1" t="str">
        <f>IF(I5694="","",COUNTIF($K$1:K5694,K5694))</f>
        <v/>
      </c>
      <c r="H5694" s="1" t="str">
        <f>IF(I5694="","",COUNTIF($G$2:G5694,1))</f>
        <v/>
      </c>
    </row>
    <row r="5695" spans="1:8" x14ac:dyDescent="0.2">
      <c r="A5695" s="1" t="str">
        <f t="shared" si="178"/>
        <v/>
      </c>
      <c r="B5695" s="1" t="str">
        <f t="shared" si="179"/>
        <v/>
      </c>
      <c r="C5695" s="1" t="str">
        <f>IF(I5695="","",IF(J5695="OUT","",IF(COUNTIF($A$2:A5695,A5695)=1,1,"")))</f>
        <v/>
      </c>
      <c r="D5695" s="1" t="str">
        <f>IF(I5695="","",IF(J5695="IN","",IF(COUNTIF($A$2:A5695,A5695)=1,1,"")))</f>
        <v/>
      </c>
      <c r="E5695" s="1" t="str">
        <f>IF(I5695="","",IF(J5695="OUT","",IF(COUNTIF(B$2:$B5695,B5695)=1,1,"")))</f>
        <v/>
      </c>
      <c r="F5695" s="1" t="str">
        <f>IF(I5695="","",IF(J5695="IN","",IF(COUNTIF($B$2:B5695,B5695)=1,1,"")))</f>
        <v/>
      </c>
      <c r="G5695" s="1" t="str">
        <f>IF(I5695="","",COUNTIF($K$1:K5695,K5695))</f>
        <v/>
      </c>
      <c r="H5695" s="1" t="str">
        <f>IF(I5695="","",COUNTIF($G$2:G5695,1))</f>
        <v/>
      </c>
    </row>
    <row r="5696" spans="1:8" x14ac:dyDescent="0.2">
      <c r="A5696" s="1" t="str">
        <f t="shared" si="178"/>
        <v/>
      </c>
      <c r="B5696" s="1" t="str">
        <f t="shared" si="179"/>
        <v/>
      </c>
      <c r="C5696" s="1" t="str">
        <f>IF(I5696="","",IF(J5696="OUT","",IF(COUNTIF($A$2:A5696,A5696)=1,1,"")))</f>
        <v/>
      </c>
      <c r="D5696" s="1" t="str">
        <f>IF(I5696="","",IF(J5696="IN","",IF(COUNTIF($A$2:A5696,A5696)=1,1,"")))</f>
        <v/>
      </c>
      <c r="E5696" s="1" t="str">
        <f>IF(I5696="","",IF(J5696="OUT","",IF(COUNTIF(B$2:$B5696,B5696)=1,1,"")))</f>
        <v/>
      </c>
      <c r="F5696" s="1" t="str">
        <f>IF(I5696="","",IF(J5696="IN","",IF(COUNTIF($B$2:B5696,B5696)=1,1,"")))</f>
        <v/>
      </c>
      <c r="G5696" s="1" t="str">
        <f>IF(I5696="","",COUNTIF($K$1:K5696,K5696))</f>
        <v/>
      </c>
      <c r="H5696" s="1" t="str">
        <f>IF(I5696="","",COUNTIF($G$2:G5696,1))</f>
        <v/>
      </c>
    </row>
    <row r="5697" spans="1:8" x14ac:dyDescent="0.2">
      <c r="A5697" s="1" t="str">
        <f t="shared" si="178"/>
        <v/>
      </c>
      <c r="B5697" s="1" t="str">
        <f t="shared" si="179"/>
        <v/>
      </c>
      <c r="C5697" s="1" t="str">
        <f>IF(I5697="","",IF(J5697="OUT","",IF(COUNTIF($A$2:A5697,A5697)=1,1,"")))</f>
        <v/>
      </c>
      <c r="D5697" s="1" t="str">
        <f>IF(I5697="","",IF(J5697="IN","",IF(COUNTIF($A$2:A5697,A5697)=1,1,"")))</f>
        <v/>
      </c>
      <c r="E5697" s="1" t="str">
        <f>IF(I5697="","",IF(J5697="OUT","",IF(COUNTIF(B$2:$B5697,B5697)=1,1,"")))</f>
        <v/>
      </c>
      <c r="F5697" s="1" t="str">
        <f>IF(I5697="","",IF(J5697="IN","",IF(COUNTIF($B$2:B5697,B5697)=1,1,"")))</f>
        <v/>
      </c>
      <c r="G5697" s="1" t="str">
        <f>IF(I5697="","",COUNTIF($K$1:K5697,K5697))</f>
        <v/>
      </c>
      <c r="H5697" s="1" t="str">
        <f>IF(I5697="","",COUNTIF($G$2:G5697,1))</f>
        <v/>
      </c>
    </row>
    <row r="5698" spans="1:8" x14ac:dyDescent="0.2">
      <c r="A5698" s="1" t="str">
        <f t="shared" si="178"/>
        <v/>
      </c>
      <c r="B5698" s="1" t="str">
        <f t="shared" si="179"/>
        <v/>
      </c>
      <c r="C5698" s="1" t="str">
        <f>IF(I5698="","",IF(J5698="OUT","",IF(COUNTIF($A$2:A5698,A5698)=1,1,"")))</f>
        <v/>
      </c>
      <c r="D5698" s="1" t="str">
        <f>IF(I5698="","",IF(J5698="IN","",IF(COUNTIF($A$2:A5698,A5698)=1,1,"")))</f>
        <v/>
      </c>
      <c r="E5698" s="1" t="str">
        <f>IF(I5698="","",IF(J5698="OUT","",IF(COUNTIF(B$2:$B5698,B5698)=1,1,"")))</f>
        <v/>
      </c>
      <c r="F5698" s="1" t="str">
        <f>IF(I5698="","",IF(J5698="IN","",IF(COUNTIF($B$2:B5698,B5698)=1,1,"")))</f>
        <v/>
      </c>
      <c r="G5698" s="1" t="str">
        <f>IF(I5698="","",COUNTIF($K$1:K5698,K5698))</f>
        <v/>
      </c>
      <c r="H5698" s="1" t="str">
        <f>IF(I5698="","",COUNTIF($G$2:G5698,1))</f>
        <v/>
      </c>
    </row>
    <row r="5699" spans="1:8" x14ac:dyDescent="0.2">
      <c r="A5699" s="1" t="str">
        <f t="shared" si="178"/>
        <v/>
      </c>
      <c r="B5699" s="1" t="str">
        <f t="shared" si="179"/>
        <v/>
      </c>
      <c r="C5699" s="1" t="str">
        <f>IF(I5699="","",IF(J5699="OUT","",IF(COUNTIF($A$2:A5699,A5699)=1,1,"")))</f>
        <v/>
      </c>
      <c r="D5699" s="1" t="str">
        <f>IF(I5699="","",IF(J5699="IN","",IF(COUNTIF($A$2:A5699,A5699)=1,1,"")))</f>
        <v/>
      </c>
      <c r="E5699" s="1" t="str">
        <f>IF(I5699="","",IF(J5699="OUT","",IF(COUNTIF(B$2:$B5699,B5699)=1,1,"")))</f>
        <v/>
      </c>
      <c r="F5699" s="1" t="str">
        <f>IF(I5699="","",IF(J5699="IN","",IF(COUNTIF($B$2:B5699,B5699)=1,1,"")))</f>
        <v/>
      </c>
      <c r="G5699" s="1" t="str">
        <f>IF(I5699="","",COUNTIF($K$1:K5699,K5699))</f>
        <v/>
      </c>
      <c r="H5699" s="1" t="str">
        <f>IF(I5699="","",COUNTIF($G$2:G5699,1))</f>
        <v/>
      </c>
    </row>
    <row r="5700" spans="1:8" x14ac:dyDescent="0.2">
      <c r="A5700" s="1" t="str">
        <f t="shared" si="178"/>
        <v/>
      </c>
      <c r="B5700" s="1" t="str">
        <f t="shared" si="179"/>
        <v/>
      </c>
      <c r="C5700" s="1" t="str">
        <f>IF(I5700="","",IF(J5700="OUT","",IF(COUNTIF($A$2:A5700,A5700)=1,1,"")))</f>
        <v/>
      </c>
      <c r="D5700" s="1" t="str">
        <f>IF(I5700="","",IF(J5700="IN","",IF(COUNTIF($A$2:A5700,A5700)=1,1,"")))</f>
        <v/>
      </c>
      <c r="E5700" s="1" t="str">
        <f>IF(I5700="","",IF(J5700="OUT","",IF(COUNTIF(B$2:$B5700,B5700)=1,1,"")))</f>
        <v/>
      </c>
      <c r="F5700" s="1" t="str">
        <f>IF(I5700="","",IF(J5700="IN","",IF(COUNTIF($B$2:B5700,B5700)=1,1,"")))</f>
        <v/>
      </c>
      <c r="G5700" s="1" t="str">
        <f>IF(I5700="","",COUNTIF($K$1:K5700,K5700))</f>
        <v/>
      </c>
      <c r="H5700" s="1" t="str">
        <f>IF(I5700="","",COUNTIF($G$2:G5700,1))</f>
        <v/>
      </c>
    </row>
    <row r="5701" spans="1:8" x14ac:dyDescent="0.2">
      <c r="A5701" s="1" t="str">
        <f t="shared" si="178"/>
        <v/>
      </c>
      <c r="B5701" s="1" t="str">
        <f t="shared" si="179"/>
        <v/>
      </c>
      <c r="C5701" s="1" t="str">
        <f>IF(I5701="","",IF(J5701="OUT","",IF(COUNTIF($A$2:A5701,A5701)=1,1,"")))</f>
        <v/>
      </c>
      <c r="D5701" s="1" t="str">
        <f>IF(I5701="","",IF(J5701="IN","",IF(COUNTIF($A$2:A5701,A5701)=1,1,"")))</f>
        <v/>
      </c>
      <c r="E5701" s="1" t="str">
        <f>IF(I5701="","",IF(J5701="OUT","",IF(COUNTIF(B$2:$B5701,B5701)=1,1,"")))</f>
        <v/>
      </c>
      <c r="F5701" s="1" t="str">
        <f>IF(I5701="","",IF(J5701="IN","",IF(COUNTIF($B$2:B5701,B5701)=1,1,"")))</f>
        <v/>
      </c>
      <c r="G5701" s="1" t="str">
        <f>IF(I5701="","",COUNTIF($K$1:K5701,K5701))</f>
        <v/>
      </c>
      <c r="H5701" s="1" t="str">
        <f>IF(I5701="","",COUNTIF($G$2:G5701,1))</f>
        <v/>
      </c>
    </row>
    <row r="5702" spans="1:8" x14ac:dyDescent="0.2">
      <c r="A5702" s="1" t="str">
        <f t="shared" si="178"/>
        <v/>
      </c>
      <c r="B5702" s="1" t="str">
        <f t="shared" si="179"/>
        <v/>
      </c>
      <c r="C5702" s="1" t="str">
        <f>IF(I5702="","",IF(J5702="OUT","",IF(COUNTIF($A$2:A5702,A5702)=1,1,"")))</f>
        <v/>
      </c>
      <c r="D5702" s="1" t="str">
        <f>IF(I5702="","",IF(J5702="IN","",IF(COUNTIF($A$2:A5702,A5702)=1,1,"")))</f>
        <v/>
      </c>
      <c r="E5702" s="1" t="str">
        <f>IF(I5702="","",IF(J5702="OUT","",IF(COUNTIF(B$2:$B5702,B5702)=1,1,"")))</f>
        <v/>
      </c>
      <c r="F5702" s="1" t="str">
        <f>IF(I5702="","",IF(J5702="IN","",IF(COUNTIF($B$2:B5702,B5702)=1,1,"")))</f>
        <v/>
      </c>
      <c r="G5702" s="1" t="str">
        <f>IF(I5702="","",COUNTIF($K$1:K5702,K5702))</f>
        <v/>
      </c>
      <c r="H5702" s="1" t="str">
        <f>IF(I5702="","",COUNTIF($G$2:G5702,1))</f>
        <v/>
      </c>
    </row>
    <row r="5703" spans="1:8" x14ac:dyDescent="0.2">
      <c r="A5703" s="1" t="str">
        <f t="shared" si="178"/>
        <v/>
      </c>
      <c r="B5703" s="1" t="str">
        <f t="shared" si="179"/>
        <v/>
      </c>
      <c r="C5703" s="1" t="str">
        <f>IF(I5703="","",IF(J5703="OUT","",IF(COUNTIF($A$2:A5703,A5703)=1,1,"")))</f>
        <v/>
      </c>
      <c r="D5703" s="1" t="str">
        <f>IF(I5703="","",IF(J5703="IN","",IF(COUNTIF($A$2:A5703,A5703)=1,1,"")))</f>
        <v/>
      </c>
      <c r="E5703" s="1" t="str">
        <f>IF(I5703="","",IF(J5703="OUT","",IF(COUNTIF(B$2:$B5703,B5703)=1,1,"")))</f>
        <v/>
      </c>
      <c r="F5703" s="1" t="str">
        <f>IF(I5703="","",IF(J5703="IN","",IF(COUNTIF($B$2:B5703,B5703)=1,1,"")))</f>
        <v/>
      </c>
      <c r="G5703" s="1" t="str">
        <f>IF(I5703="","",COUNTIF($K$1:K5703,K5703))</f>
        <v/>
      </c>
      <c r="H5703" s="1" t="str">
        <f>IF(I5703="","",COUNTIF($G$2:G5703,1))</f>
        <v/>
      </c>
    </row>
    <row r="5704" spans="1:8" x14ac:dyDescent="0.2">
      <c r="A5704" s="1" t="str">
        <f t="shared" si="178"/>
        <v/>
      </c>
      <c r="B5704" s="1" t="str">
        <f t="shared" si="179"/>
        <v/>
      </c>
      <c r="C5704" s="1" t="str">
        <f>IF(I5704="","",IF(J5704="OUT","",IF(COUNTIF($A$2:A5704,A5704)=1,1,"")))</f>
        <v/>
      </c>
      <c r="D5704" s="1" t="str">
        <f>IF(I5704="","",IF(J5704="IN","",IF(COUNTIF($A$2:A5704,A5704)=1,1,"")))</f>
        <v/>
      </c>
      <c r="E5704" s="1" t="str">
        <f>IF(I5704="","",IF(J5704="OUT","",IF(COUNTIF(B$2:$B5704,B5704)=1,1,"")))</f>
        <v/>
      </c>
      <c r="F5704" s="1" t="str">
        <f>IF(I5704="","",IF(J5704="IN","",IF(COUNTIF($B$2:B5704,B5704)=1,1,"")))</f>
        <v/>
      </c>
      <c r="G5704" s="1" t="str">
        <f>IF(I5704="","",COUNTIF($K$1:K5704,K5704))</f>
        <v/>
      </c>
      <c r="H5704" s="1" t="str">
        <f>IF(I5704="","",COUNTIF($G$2:G5704,1))</f>
        <v/>
      </c>
    </row>
    <row r="5705" spans="1:8" x14ac:dyDescent="0.2">
      <c r="A5705" s="1" t="str">
        <f t="shared" si="178"/>
        <v/>
      </c>
      <c r="B5705" s="1" t="str">
        <f t="shared" si="179"/>
        <v/>
      </c>
      <c r="C5705" s="1" t="str">
        <f>IF(I5705="","",IF(J5705="OUT","",IF(COUNTIF($A$2:A5705,A5705)=1,1,"")))</f>
        <v/>
      </c>
      <c r="D5705" s="1" t="str">
        <f>IF(I5705="","",IF(J5705="IN","",IF(COUNTIF($A$2:A5705,A5705)=1,1,"")))</f>
        <v/>
      </c>
      <c r="E5705" s="1" t="str">
        <f>IF(I5705="","",IF(J5705="OUT","",IF(COUNTIF(B$2:$B5705,B5705)=1,1,"")))</f>
        <v/>
      </c>
      <c r="F5705" s="1" t="str">
        <f>IF(I5705="","",IF(J5705="IN","",IF(COUNTIF($B$2:B5705,B5705)=1,1,"")))</f>
        <v/>
      </c>
      <c r="G5705" s="1" t="str">
        <f>IF(I5705="","",COUNTIF($K$1:K5705,K5705))</f>
        <v/>
      </c>
      <c r="H5705" s="1" t="str">
        <f>IF(I5705="","",COUNTIF($G$2:G5705,1))</f>
        <v/>
      </c>
    </row>
    <row r="5706" spans="1:8" x14ac:dyDescent="0.2">
      <c r="A5706" s="1" t="str">
        <f t="shared" si="178"/>
        <v/>
      </c>
      <c r="B5706" s="1" t="str">
        <f t="shared" si="179"/>
        <v/>
      </c>
      <c r="C5706" s="1" t="str">
        <f>IF(I5706="","",IF(J5706="OUT","",IF(COUNTIF($A$2:A5706,A5706)=1,1,"")))</f>
        <v/>
      </c>
      <c r="D5706" s="1" t="str">
        <f>IF(I5706="","",IF(J5706="IN","",IF(COUNTIF($A$2:A5706,A5706)=1,1,"")))</f>
        <v/>
      </c>
      <c r="E5706" s="1" t="str">
        <f>IF(I5706="","",IF(J5706="OUT","",IF(COUNTIF(B$2:$B5706,B5706)=1,1,"")))</f>
        <v/>
      </c>
      <c r="F5706" s="1" t="str">
        <f>IF(I5706="","",IF(J5706="IN","",IF(COUNTIF($B$2:B5706,B5706)=1,1,"")))</f>
        <v/>
      </c>
      <c r="G5706" s="1" t="str">
        <f>IF(I5706="","",COUNTIF($K$1:K5706,K5706))</f>
        <v/>
      </c>
      <c r="H5706" s="1" t="str">
        <f>IF(I5706="","",COUNTIF($G$2:G5706,1))</f>
        <v/>
      </c>
    </row>
    <row r="5707" spans="1:8" x14ac:dyDescent="0.2">
      <c r="A5707" s="1" t="str">
        <f t="shared" si="178"/>
        <v/>
      </c>
      <c r="B5707" s="1" t="str">
        <f t="shared" si="179"/>
        <v/>
      </c>
      <c r="C5707" s="1" t="str">
        <f>IF(I5707="","",IF(J5707="OUT","",IF(COUNTIF($A$2:A5707,A5707)=1,1,"")))</f>
        <v/>
      </c>
      <c r="D5707" s="1" t="str">
        <f>IF(I5707="","",IF(J5707="IN","",IF(COUNTIF($A$2:A5707,A5707)=1,1,"")))</f>
        <v/>
      </c>
      <c r="E5707" s="1" t="str">
        <f>IF(I5707="","",IF(J5707="OUT","",IF(COUNTIF(B$2:$B5707,B5707)=1,1,"")))</f>
        <v/>
      </c>
      <c r="F5707" s="1" t="str">
        <f>IF(I5707="","",IF(J5707="IN","",IF(COUNTIF($B$2:B5707,B5707)=1,1,"")))</f>
        <v/>
      </c>
      <c r="G5707" s="1" t="str">
        <f>IF(I5707="","",COUNTIF($K$1:K5707,K5707))</f>
        <v/>
      </c>
      <c r="H5707" s="1" t="str">
        <f>IF(I5707="","",COUNTIF($G$2:G5707,1))</f>
        <v/>
      </c>
    </row>
    <row r="5708" spans="1:8" x14ac:dyDescent="0.2">
      <c r="A5708" s="1" t="str">
        <f t="shared" si="178"/>
        <v/>
      </c>
      <c r="B5708" s="1" t="str">
        <f t="shared" si="179"/>
        <v/>
      </c>
      <c r="C5708" s="1" t="str">
        <f>IF(I5708="","",IF(J5708="OUT","",IF(COUNTIF($A$2:A5708,A5708)=1,1,"")))</f>
        <v/>
      </c>
      <c r="D5708" s="1" t="str">
        <f>IF(I5708="","",IF(J5708="IN","",IF(COUNTIF($A$2:A5708,A5708)=1,1,"")))</f>
        <v/>
      </c>
      <c r="E5708" s="1" t="str">
        <f>IF(I5708="","",IF(J5708="OUT","",IF(COUNTIF(B$2:$B5708,B5708)=1,1,"")))</f>
        <v/>
      </c>
      <c r="F5708" s="1" t="str">
        <f>IF(I5708="","",IF(J5708="IN","",IF(COUNTIF($B$2:B5708,B5708)=1,1,"")))</f>
        <v/>
      </c>
      <c r="G5708" s="1" t="str">
        <f>IF(I5708="","",COUNTIF($K$1:K5708,K5708))</f>
        <v/>
      </c>
      <c r="H5708" s="1" t="str">
        <f>IF(I5708="","",COUNTIF($G$2:G5708,1))</f>
        <v/>
      </c>
    </row>
    <row r="5709" spans="1:8" x14ac:dyDescent="0.2">
      <c r="A5709" s="1" t="str">
        <f t="shared" si="178"/>
        <v/>
      </c>
      <c r="B5709" s="1" t="str">
        <f t="shared" si="179"/>
        <v/>
      </c>
      <c r="C5709" s="1" t="str">
        <f>IF(I5709="","",IF(J5709="OUT","",IF(COUNTIF($A$2:A5709,A5709)=1,1,"")))</f>
        <v/>
      </c>
      <c r="D5709" s="1" t="str">
        <f>IF(I5709="","",IF(J5709="IN","",IF(COUNTIF($A$2:A5709,A5709)=1,1,"")))</f>
        <v/>
      </c>
      <c r="E5709" s="1" t="str">
        <f>IF(I5709="","",IF(J5709="OUT","",IF(COUNTIF(B$2:$B5709,B5709)=1,1,"")))</f>
        <v/>
      </c>
      <c r="F5709" s="1" t="str">
        <f>IF(I5709="","",IF(J5709="IN","",IF(COUNTIF($B$2:B5709,B5709)=1,1,"")))</f>
        <v/>
      </c>
      <c r="G5709" s="1" t="str">
        <f>IF(I5709="","",COUNTIF($K$1:K5709,K5709))</f>
        <v/>
      </c>
      <c r="H5709" s="1" t="str">
        <f>IF(I5709="","",COUNTIF($G$2:G5709,1))</f>
        <v/>
      </c>
    </row>
    <row r="5710" spans="1:8" x14ac:dyDescent="0.2">
      <c r="A5710" s="1" t="str">
        <f t="shared" si="178"/>
        <v/>
      </c>
      <c r="B5710" s="1" t="str">
        <f t="shared" si="179"/>
        <v/>
      </c>
      <c r="C5710" s="1" t="str">
        <f>IF(I5710="","",IF(J5710="OUT","",IF(COUNTIF($A$2:A5710,A5710)=1,1,"")))</f>
        <v/>
      </c>
      <c r="D5710" s="1" t="str">
        <f>IF(I5710="","",IF(J5710="IN","",IF(COUNTIF($A$2:A5710,A5710)=1,1,"")))</f>
        <v/>
      </c>
      <c r="E5710" s="1" t="str">
        <f>IF(I5710="","",IF(J5710="OUT","",IF(COUNTIF(B$2:$B5710,B5710)=1,1,"")))</f>
        <v/>
      </c>
      <c r="F5710" s="1" t="str">
        <f>IF(I5710="","",IF(J5710="IN","",IF(COUNTIF($B$2:B5710,B5710)=1,1,"")))</f>
        <v/>
      </c>
      <c r="G5710" s="1" t="str">
        <f>IF(I5710="","",COUNTIF($K$1:K5710,K5710))</f>
        <v/>
      </c>
      <c r="H5710" s="1" t="str">
        <f>IF(I5710="","",COUNTIF($G$2:G5710,1))</f>
        <v/>
      </c>
    </row>
    <row r="5711" spans="1:8" x14ac:dyDescent="0.2">
      <c r="A5711" s="1" t="str">
        <f t="shared" si="178"/>
        <v/>
      </c>
      <c r="B5711" s="1" t="str">
        <f t="shared" si="179"/>
        <v/>
      </c>
      <c r="C5711" s="1" t="str">
        <f>IF(I5711="","",IF(J5711="OUT","",IF(COUNTIF($A$2:A5711,A5711)=1,1,"")))</f>
        <v/>
      </c>
      <c r="D5711" s="1" t="str">
        <f>IF(I5711="","",IF(J5711="IN","",IF(COUNTIF($A$2:A5711,A5711)=1,1,"")))</f>
        <v/>
      </c>
      <c r="E5711" s="1" t="str">
        <f>IF(I5711="","",IF(J5711="OUT","",IF(COUNTIF(B$2:$B5711,B5711)=1,1,"")))</f>
        <v/>
      </c>
      <c r="F5711" s="1" t="str">
        <f>IF(I5711="","",IF(J5711="IN","",IF(COUNTIF($B$2:B5711,B5711)=1,1,"")))</f>
        <v/>
      </c>
      <c r="G5711" s="1" t="str">
        <f>IF(I5711="","",COUNTIF($K$1:K5711,K5711))</f>
        <v/>
      </c>
      <c r="H5711" s="1" t="str">
        <f>IF(I5711="","",COUNTIF($G$2:G5711,1))</f>
        <v/>
      </c>
    </row>
    <row r="5712" spans="1:8" x14ac:dyDescent="0.2">
      <c r="A5712" s="1" t="str">
        <f t="shared" si="178"/>
        <v/>
      </c>
      <c r="B5712" s="1" t="str">
        <f t="shared" si="179"/>
        <v/>
      </c>
      <c r="C5712" s="1" t="str">
        <f>IF(I5712="","",IF(J5712="OUT","",IF(COUNTIF($A$2:A5712,A5712)=1,1,"")))</f>
        <v/>
      </c>
      <c r="D5712" s="1" t="str">
        <f>IF(I5712="","",IF(J5712="IN","",IF(COUNTIF($A$2:A5712,A5712)=1,1,"")))</f>
        <v/>
      </c>
      <c r="E5712" s="1" t="str">
        <f>IF(I5712="","",IF(J5712="OUT","",IF(COUNTIF(B$2:$B5712,B5712)=1,1,"")))</f>
        <v/>
      </c>
      <c r="F5712" s="1" t="str">
        <f>IF(I5712="","",IF(J5712="IN","",IF(COUNTIF($B$2:B5712,B5712)=1,1,"")))</f>
        <v/>
      </c>
      <c r="G5712" s="1" t="str">
        <f>IF(I5712="","",COUNTIF($K$1:K5712,K5712))</f>
        <v/>
      </c>
      <c r="H5712" s="1" t="str">
        <f>IF(I5712="","",COUNTIF($G$2:G5712,1))</f>
        <v/>
      </c>
    </row>
    <row r="5713" spans="1:8" x14ac:dyDescent="0.2">
      <c r="A5713" s="1" t="str">
        <f t="shared" si="178"/>
        <v/>
      </c>
      <c r="B5713" s="1" t="str">
        <f t="shared" si="179"/>
        <v/>
      </c>
      <c r="C5713" s="1" t="str">
        <f>IF(I5713="","",IF(J5713="OUT","",IF(COUNTIF($A$2:A5713,A5713)=1,1,"")))</f>
        <v/>
      </c>
      <c r="D5713" s="1" t="str">
        <f>IF(I5713="","",IF(J5713="IN","",IF(COUNTIF($A$2:A5713,A5713)=1,1,"")))</f>
        <v/>
      </c>
      <c r="E5713" s="1" t="str">
        <f>IF(I5713="","",IF(J5713="OUT","",IF(COUNTIF(B$2:$B5713,B5713)=1,1,"")))</f>
        <v/>
      </c>
      <c r="F5713" s="1" t="str">
        <f>IF(I5713="","",IF(J5713="IN","",IF(COUNTIF($B$2:B5713,B5713)=1,1,"")))</f>
        <v/>
      </c>
      <c r="G5713" s="1" t="str">
        <f>IF(I5713="","",COUNTIF($K$1:K5713,K5713))</f>
        <v/>
      </c>
      <c r="H5713" s="1" t="str">
        <f>IF(I5713="","",COUNTIF($G$2:G5713,1))</f>
        <v/>
      </c>
    </row>
    <row r="5714" spans="1:8" x14ac:dyDescent="0.2">
      <c r="A5714" s="1" t="str">
        <f t="shared" si="178"/>
        <v/>
      </c>
      <c r="B5714" s="1" t="str">
        <f t="shared" si="179"/>
        <v/>
      </c>
      <c r="C5714" s="1" t="str">
        <f>IF(I5714="","",IF(J5714="OUT","",IF(COUNTIF($A$2:A5714,A5714)=1,1,"")))</f>
        <v/>
      </c>
      <c r="D5714" s="1" t="str">
        <f>IF(I5714="","",IF(J5714="IN","",IF(COUNTIF($A$2:A5714,A5714)=1,1,"")))</f>
        <v/>
      </c>
      <c r="E5714" s="1" t="str">
        <f>IF(I5714="","",IF(J5714="OUT","",IF(COUNTIF(B$2:$B5714,B5714)=1,1,"")))</f>
        <v/>
      </c>
      <c r="F5714" s="1" t="str">
        <f>IF(I5714="","",IF(J5714="IN","",IF(COUNTIF($B$2:B5714,B5714)=1,1,"")))</f>
        <v/>
      </c>
      <c r="G5714" s="1" t="str">
        <f>IF(I5714="","",COUNTIF($K$1:K5714,K5714))</f>
        <v/>
      </c>
      <c r="H5714" s="1" t="str">
        <f>IF(I5714="","",COUNTIF($G$2:G5714,1))</f>
        <v/>
      </c>
    </row>
    <row r="5715" spans="1:8" x14ac:dyDescent="0.2">
      <c r="A5715" s="1" t="str">
        <f t="shared" si="178"/>
        <v/>
      </c>
      <c r="B5715" s="1" t="str">
        <f t="shared" si="179"/>
        <v/>
      </c>
      <c r="C5715" s="1" t="str">
        <f>IF(I5715="","",IF(J5715="OUT","",IF(COUNTIF($A$2:A5715,A5715)=1,1,"")))</f>
        <v/>
      </c>
      <c r="D5715" s="1" t="str">
        <f>IF(I5715="","",IF(J5715="IN","",IF(COUNTIF($A$2:A5715,A5715)=1,1,"")))</f>
        <v/>
      </c>
      <c r="E5715" s="1" t="str">
        <f>IF(I5715="","",IF(J5715="OUT","",IF(COUNTIF(B$2:$B5715,B5715)=1,1,"")))</f>
        <v/>
      </c>
      <c r="F5715" s="1" t="str">
        <f>IF(I5715="","",IF(J5715="IN","",IF(COUNTIF($B$2:B5715,B5715)=1,1,"")))</f>
        <v/>
      </c>
      <c r="G5715" s="1" t="str">
        <f>IF(I5715="","",COUNTIF($K$1:K5715,K5715))</f>
        <v/>
      </c>
      <c r="H5715" s="1" t="str">
        <f>IF(I5715="","",COUNTIF($G$2:G5715,1))</f>
        <v/>
      </c>
    </row>
    <row r="5716" spans="1:8" x14ac:dyDescent="0.2">
      <c r="A5716" s="1" t="str">
        <f t="shared" si="178"/>
        <v/>
      </c>
      <c r="B5716" s="1" t="str">
        <f t="shared" si="179"/>
        <v/>
      </c>
      <c r="C5716" s="1" t="str">
        <f>IF(I5716="","",IF(J5716="OUT","",IF(COUNTIF($A$2:A5716,A5716)=1,1,"")))</f>
        <v/>
      </c>
      <c r="D5716" s="1" t="str">
        <f>IF(I5716="","",IF(J5716="IN","",IF(COUNTIF($A$2:A5716,A5716)=1,1,"")))</f>
        <v/>
      </c>
      <c r="E5716" s="1" t="str">
        <f>IF(I5716="","",IF(J5716="OUT","",IF(COUNTIF(B$2:$B5716,B5716)=1,1,"")))</f>
        <v/>
      </c>
      <c r="F5716" s="1" t="str">
        <f>IF(I5716="","",IF(J5716="IN","",IF(COUNTIF($B$2:B5716,B5716)=1,1,"")))</f>
        <v/>
      </c>
      <c r="G5716" s="1" t="str">
        <f>IF(I5716="","",COUNTIF($K$1:K5716,K5716))</f>
        <v/>
      </c>
      <c r="H5716" s="1" t="str">
        <f>IF(I5716="","",COUNTIF($G$2:G5716,1))</f>
        <v/>
      </c>
    </row>
    <row r="5717" spans="1:8" x14ac:dyDescent="0.2">
      <c r="A5717" s="1" t="str">
        <f t="shared" si="178"/>
        <v/>
      </c>
      <c r="B5717" s="1" t="str">
        <f t="shared" si="179"/>
        <v/>
      </c>
      <c r="C5717" s="1" t="str">
        <f>IF(I5717="","",IF(J5717="OUT","",IF(COUNTIF($A$2:A5717,A5717)=1,1,"")))</f>
        <v/>
      </c>
      <c r="D5717" s="1" t="str">
        <f>IF(I5717="","",IF(J5717="IN","",IF(COUNTIF($A$2:A5717,A5717)=1,1,"")))</f>
        <v/>
      </c>
      <c r="E5717" s="1" t="str">
        <f>IF(I5717="","",IF(J5717="OUT","",IF(COUNTIF(B$2:$B5717,B5717)=1,1,"")))</f>
        <v/>
      </c>
      <c r="F5717" s="1" t="str">
        <f>IF(I5717="","",IF(J5717="IN","",IF(COUNTIF($B$2:B5717,B5717)=1,1,"")))</f>
        <v/>
      </c>
      <c r="G5717" s="1" t="str">
        <f>IF(I5717="","",COUNTIF($K$1:K5717,K5717))</f>
        <v/>
      </c>
      <c r="H5717" s="1" t="str">
        <f>IF(I5717="","",COUNTIF($G$2:G5717,1))</f>
        <v/>
      </c>
    </row>
    <row r="5718" spans="1:8" x14ac:dyDescent="0.2">
      <c r="A5718" s="1" t="str">
        <f t="shared" si="178"/>
        <v/>
      </c>
      <c r="B5718" s="1" t="str">
        <f t="shared" si="179"/>
        <v/>
      </c>
      <c r="C5718" s="1" t="str">
        <f>IF(I5718="","",IF(J5718="OUT","",IF(COUNTIF($A$2:A5718,A5718)=1,1,"")))</f>
        <v/>
      </c>
      <c r="D5718" s="1" t="str">
        <f>IF(I5718="","",IF(J5718="IN","",IF(COUNTIF($A$2:A5718,A5718)=1,1,"")))</f>
        <v/>
      </c>
      <c r="E5718" s="1" t="str">
        <f>IF(I5718="","",IF(J5718="OUT","",IF(COUNTIF(B$2:$B5718,B5718)=1,1,"")))</f>
        <v/>
      </c>
      <c r="F5718" s="1" t="str">
        <f>IF(I5718="","",IF(J5718="IN","",IF(COUNTIF($B$2:B5718,B5718)=1,1,"")))</f>
        <v/>
      </c>
      <c r="G5718" s="1" t="str">
        <f>IF(I5718="","",COUNTIF($K$1:K5718,K5718))</f>
        <v/>
      </c>
      <c r="H5718" s="1" t="str">
        <f>IF(I5718="","",COUNTIF($G$2:G5718,1))</f>
        <v/>
      </c>
    </row>
    <row r="5719" spans="1:8" x14ac:dyDescent="0.2">
      <c r="A5719" s="1" t="str">
        <f t="shared" si="178"/>
        <v/>
      </c>
      <c r="B5719" s="1" t="str">
        <f t="shared" si="179"/>
        <v/>
      </c>
      <c r="C5719" s="1" t="str">
        <f>IF(I5719="","",IF(J5719="OUT","",IF(COUNTIF($A$2:A5719,A5719)=1,1,"")))</f>
        <v/>
      </c>
      <c r="D5719" s="1" t="str">
        <f>IF(I5719="","",IF(J5719="IN","",IF(COUNTIF($A$2:A5719,A5719)=1,1,"")))</f>
        <v/>
      </c>
      <c r="E5719" s="1" t="str">
        <f>IF(I5719="","",IF(J5719="OUT","",IF(COUNTIF(B$2:$B5719,B5719)=1,1,"")))</f>
        <v/>
      </c>
      <c r="F5719" s="1" t="str">
        <f>IF(I5719="","",IF(J5719="IN","",IF(COUNTIF($B$2:B5719,B5719)=1,1,"")))</f>
        <v/>
      </c>
      <c r="G5719" s="1" t="str">
        <f>IF(I5719="","",COUNTIF($K$1:K5719,K5719))</f>
        <v/>
      </c>
      <c r="H5719" s="1" t="str">
        <f>IF(I5719="","",COUNTIF($G$2:G5719,1))</f>
        <v/>
      </c>
    </row>
    <row r="5720" spans="1:8" x14ac:dyDescent="0.2">
      <c r="A5720" s="1" t="str">
        <f t="shared" si="178"/>
        <v/>
      </c>
      <c r="B5720" s="1" t="str">
        <f t="shared" si="179"/>
        <v/>
      </c>
      <c r="C5720" s="1" t="str">
        <f>IF(I5720="","",IF(J5720="OUT","",IF(COUNTIF($A$2:A5720,A5720)=1,1,"")))</f>
        <v/>
      </c>
      <c r="D5720" s="1" t="str">
        <f>IF(I5720="","",IF(J5720="IN","",IF(COUNTIF($A$2:A5720,A5720)=1,1,"")))</f>
        <v/>
      </c>
      <c r="E5720" s="1" t="str">
        <f>IF(I5720="","",IF(J5720="OUT","",IF(COUNTIF(B$2:$B5720,B5720)=1,1,"")))</f>
        <v/>
      </c>
      <c r="F5720" s="1" t="str">
        <f>IF(I5720="","",IF(J5720="IN","",IF(COUNTIF($B$2:B5720,B5720)=1,1,"")))</f>
        <v/>
      </c>
      <c r="G5720" s="1" t="str">
        <f>IF(I5720="","",COUNTIF($K$1:K5720,K5720))</f>
        <v/>
      </c>
      <c r="H5720" s="1" t="str">
        <f>IF(I5720="","",COUNTIF($G$2:G5720,1))</f>
        <v/>
      </c>
    </row>
    <row r="5721" spans="1:8" x14ac:dyDescent="0.2">
      <c r="A5721" s="1" t="str">
        <f t="shared" si="178"/>
        <v/>
      </c>
      <c r="B5721" s="1" t="str">
        <f t="shared" si="179"/>
        <v/>
      </c>
      <c r="C5721" s="1" t="str">
        <f>IF(I5721="","",IF(J5721="OUT","",IF(COUNTIF($A$2:A5721,A5721)=1,1,"")))</f>
        <v/>
      </c>
      <c r="D5721" s="1" t="str">
        <f>IF(I5721="","",IF(J5721="IN","",IF(COUNTIF($A$2:A5721,A5721)=1,1,"")))</f>
        <v/>
      </c>
      <c r="E5721" s="1" t="str">
        <f>IF(I5721="","",IF(J5721="OUT","",IF(COUNTIF(B$2:$B5721,B5721)=1,1,"")))</f>
        <v/>
      </c>
      <c r="F5721" s="1" t="str">
        <f>IF(I5721="","",IF(J5721="IN","",IF(COUNTIF($B$2:B5721,B5721)=1,1,"")))</f>
        <v/>
      </c>
      <c r="G5721" s="1" t="str">
        <f>IF(I5721="","",COUNTIF($K$1:K5721,K5721))</f>
        <v/>
      </c>
      <c r="H5721" s="1" t="str">
        <f>IF(I5721="","",COUNTIF($G$2:G5721,1))</f>
        <v/>
      </c>
    </row>
    <row r="5722" spans="1:8" x14ac:dyDescent="0.2">
      <c r="A5722" s="1" t="str">
        <f t="shared" si="178"/>
        <v/>
      </c>
      <c r="B5722" s="1" t="str">
        <f t="shared" si="179"/>
        <v/>
      </c>
      <c r="C5722" s="1" t="str">
        <f>IF(I5722="","",IF(J5722="OUT","",IF(COUNTIF($A$2:A5722,A5722)=1,1,"")))</f>
        <v/>
      </c>
      <c r="D5722" s="1" t="str">
        <f>IF(I5722="","",IF(J5722="IN","",IF(COUNTIF($A$2:A5722,A5722)=1,1,"")))</f>
        <v/>
      </c>
      <c r="E5722" s="1" t="str">
        <f>IF(I5722="","",IF(J5722="OUT","",IF(COUNTIF(B$2:$B5722,B5722)=1,1,"")))</f>
        <v/>
      </c>
      <c r="F5722" s="1" t="str">
        <f>IF(I5722="","",IF(J5722="IN","",IF(COUNTIF($B$2:B5722,B5722)=1,1,"")))</f>
        <v/>
      </c>
      <c r="G5722" s="1" t="str">
        <f>IF(I5722="","",COUNTIF($K$1:K5722,K5722))</f>
        <v/>
      </c>
      <c r="H5722" s="1" t="str">
        <f>IF(I5722="","",COUNTIF($G$2:G5722,1))</f>
        <v/>
      </c>
    </row>
    <row r="5723" spans="1:8" x14ac:dyDescent="0.2">
      <c r="A5723" s="1" t="str">
        <f t="shared" si="178"/>
        <v/>
      </c>
      <c r="B5723" s="1" t="str">
        <f t="shared" si="179"/>
        <v/>
      </c>
      <c r="C5723" s="1" t="str">
        <f>IF(I5723="","",IF(J5723="OUT","",IF(COUNTIF($A$2:A5723,A5723)=1,1,"")))</f>
        <v/>
      </c>
      <c r="D5723" s="1" t="str">
        <f>IF(I5723="","",IF(J5723="IN","",IF(COUNTIF($A$2:A5723,A5723)=1,1,"")))</f>
        <v/>
      </c>
      <c r="E5723" s="1" t="str">
        <f>IF(I5723="","",IF(J5723="OUT","",IF(COUNTIF(B$2:$B5723,B5723)=1,1,"")))</f>
        <v/>
      </c>
      <c r="F5723" s="1" t="str">
        <f>IF(I5723="","",IF(J5723="IN","",IF(COUNTIF($B$2:B5723,B5723)=1,1,"")))</f>
        <v/>
      </c>
      <c r="G5723" s="1" t="str">
        <f>IF(I5723="","",COUNTIF($K$1:K5723,K5723))</f>
        <v/>
      </c>
      <c r="H5723" s="1" t="str">
        <f>IF(I5723="","",COUNTIF($G$2:G5723,1))</f>
        <v/>
      </c>
    </row>
    <row r="5724" spans="1:8" x14ac:dyDescent="0.2">
      <c r="A5724" s="1" t="str">
        <f t="shared" si="178"/>
        <v/>
      </c>
      <c r="B5724" s="1" t="str">
        <f t="shared" si="179"/>
        <v/>
      </c>
      <c r="C5724" s="1" t="str">
        <f>IF(I5724="","",IF(J5724="OUT","",IF(COUNTIF($A$2:A5724,A5724)=1,1,"")))</f>
        <v/>
      </c>
      <c r="D5724" s="1" t="str">
        <f>IF(I5724="","",IF(J5724="IN","",IF(COUNTIF($A$2:A5724,A5724)=1,1,"")))</f>
        <v/>
      </c>
      <c r="E5724" s="1" t="str">
        <f>IF(I5724="","",IF(J5724="OUT","",IF(COUNTIF(B$2:$B5724,B5724)=1,1,"")))</f>
        <v/>
      </c>
      <c r="F5724" s="1" t="str">
        <f>IF(I5724="","",IF(J5724="IN","",IF(COUNTIF($B$2:B5724,B5724)=1,1,"")))</f>
        <v/>
      </c>
      <c r="G5724" s="1" t="str">
        <f>IF(I5724="","",COUNTIF($K$1:K5724,K5724))</f>
        <v/>
      </c>
      <c r="H5724" s="1" t="str">
        <f>IF(I5724="","",COUNTIF($G$2:G5724,1))</f>
        <v/>
      </c>
    </row>
    <row r="5725" spans="1:8" x14ac:dyDescent="0.2">
      <c r="A5725" s="1" t="str">
        <f t="shared" si="178"/>
        <v/>
      </c>
      <c r="B5725" s="1" t="str">
        <f t="shared" si="179"/>
        <v/>
      </c>
      <c r="C5725" s="1" t="str">
        <f>IF(I5725="","",IF(J5725="OUT","",IF(COUNTIF($A$2:A5725,A5725)=1,1,"")))</f>
        <v/>
      </c>
      <c r="D5725" s="1" t="str">
        <f>IF(I5725="","",IF(J5725="IN","",IF(COUNTIF($A$2:A5725,A5725)=1,1,"")))</f>
        <v/>
      </c>
      <c r="E5725" s="1" t="str">
        <f>IF(I5725="","",IF(J5725="OUT","",IF(COUNTIF(B$2:$B5725,B5725)=1,1,"")))</f>
        <v/>
      </c>
      <c r="F5725" s="1" t="str">
        <f>IF(I5725="","",IF(J5725="IN","",IF(COUNTIF($B$2:B5725,B5725)=1,1,"")))</f>
        <v/>
      </c>
      <c r="G5725" s="1" t="str">
        <f>IF(I5725="","",COUNTIF($K$1:K5725,K5725))</f>
        <v/>
      </c>
      <c r="H5725" s="1" t="str">
        <f>IF(I5725="","",COUNTIF($G$2:G5725,1))</f>
        <v/>
      </c>
    </row>
    <row r="5726" spans="1:8" x14ac:dyDescent="0.2">
      <c r="A5726" s="1" t="str">
        <f t="shared" si="178"/>
        <v/>
      </c>
      <c r="B5726" s="1" t="str">
        <f t="shared" si="179"/>
        <v/>
      </c>
      <c r="C5726" s="1" t="str">
        <f>IF(I5726="","",IF(J5726="OUT","",IF(COUNTIF($A$2:A5726,A5726)=1,1,"")))</f>
        <v/>
      </c>
      <c r="D5726" s="1" t="str">
        <f>IF(I5726="","",IF(J5726="IN","",IF(COUNTIF($A$2:A5726,A5726)=1,1,"")))</f>
        <v/>
      </c>
      <c r="E5726" s="1" t="str">
        <f>IF(I5726="","",IF(J5726="OUT","",IF(COUNTIF(B$2:$B5726,B5726)=1,1,"")))</f>
        <v/>
      </c>
      <c r="F5726" s="1" t="str">
        <f>IF(I5726="","",IF(J5726="IN","",IF(COUNTIF($B$2:B5726,B5726)=1,1,"")))</f>
        <v/>
      </c>
      <c r="G5726" s="1" t="str">
        <f>IF(I5726="","",COUNTIF($K$1:K5726,K5726))</f>
        <v/>
      </c>
      <c r="H5726" s="1" t="str">
        <f>IF(I5726="","",COUNTIF($G$2:G5726,1))</f>
        <v/>
      </c>
    </row>
    <row r="5727" spans="1:8" x14ac:dyDescent="0.2">
      <c r="A5727" s="1" t="str">
        <f t="shared" si="178"/>
        <v/>
      </c>
      <c r="B5727" s="1" t="str">
        <f t="shared" si="179"/>
        <v/>
      </c>
      <c r="C5727" s="1" t="str">
        <f>IF(I5727="","",IF(J5727="OUT","",IF(COUNTIF($A$2:A5727,A5727)=1,1,"")))</f>
        <v/>
      </c>
      <c r="D5727" s="1" t="str">
        <f>IF(I5727="","",IF(J5727="IN","",IF(COUNTIF($A$2:A5727,A5727)=1,1,"")))</f>
        <v/>
      </c>
      <c r="E5727" s="1" t="str">
        <f>IF(I5727="","",IF(J5727="OUT","",IF(COUNTIF(B$2:$B5727,B5727)=1,1,"")))</f>
        <v/>
      </c>
      <c r="F5727" s="1" t="str">
        <f>IF(I5727="","",IF(J5727="IN","",IF(COUNTIF($B$2:B5727,B5727)=1,1,"")))</f>
        <v/>
      </c>
      <c r="G5727" s="1" t="str">
        <f>IF(I5727="","",COUNTIF($K$1:K5727,K5727))</f>
        <v/>
      </c>
      <c r="H5727" s="1" t="str">
        <f>IF(I5727="","",COUNTIF($G$2:G5727,1))</f>
        <v/>
      </c>
    </row>
    <row r="5728" spans="1:8" x14ac:dyDescent="0.2">
      <c r="A5728" s="1" t="str">
        <f t="shared" si="178"/>
        <v/>
      </c>
      <c r="B5728" s="1" t="str">
        <f t="shared" si="179"/>
        <v/>
      </c>
      <c r="C5728" s="1" t="str">
        <f>IF(I5728="","",IF(J5728="OUT","",IF(COUNTIF($A$2:A5728,A5728)=1,1,"")))</f>
        <v/>
      </c>
      <c r="D5728" s="1" t="str">
        <f>IF(I5728="","",IF(J5728="IN","",IF(COUNTIF($A$2:A5728,A5728)=1,1,"")))</f>
        <v/>
      </c>
      <c r="E5728" s="1" t="str">
        <f>IF(I5728="","",IF(J5728="OUT","",IF(COUNTIF(B$2:$B5728,B5728)=1,1,"")))</f>
        <v/>
      </c>
      <c r="F5728" s="1" t="str">
        <f>IF(I5728="","",IF(J5728="IN","",IF(COUNTIF($B$2:B5728,B5728)=1,1,"")))</f>
        <v/>
      </c>
      <c r="G5728" s="1" t="str">
        <f>IF(I5728="","",COUNTIF($K$1:K5728,K5728))</f>
        <v/>
      </c>
      <c r="H5728" s="1" t="str">
        <f>IF(I5728="","",COUNTIF($G$2:G5728,1))</f>
        <v/>
      </c>
    </row>
    <row r="5729" spans="1:8" x14ac:dyDescent="0.2">
      <c r="A5729" s="1" t="str">
        <f t="shared" si="178"/>
        <v/>
      </c>
      <c r="B5729" s="1" t="str">
        <f t="shared" si="179"/>
        <v/>
      </c>
      <c r="C5729" s="1" t="str">
        <f>IF(I5729="","",IF(J5729="OUT","",IF(COUNTIF($A$2:A5729,A5729)=1,1,"")))</f>
        <v/>
      </c>
      <c r="D5729" s="1" t="str">
        <f>IF(I5729="","",IF(J5729="IN","",IF(COUNTIF($A$2:A5729,A5729)=1,1,"")))</f>
        <v/>
      </c>
      <c r="E5729" s="1" t="str">
        <f>IF(I5729="","",IF(J5729="OUT","",IF(COUNTIF(B$2:$B5729,B5729)=1,1,"")))</f>
        <v/>
      </c>
      <c r="F5729" s="1" t="str">
        <f>IF(I5729="","",IF(J5729="IN","",IF(COUNTIF($B$2:B5729,B5729)=1,1,"")))</f>
        <v/>
      </c>
      <c r="G5729" s="1" t="str">
        <f>IF(I5729="","",COUNTIF($K$1:K5729,K5729))</f>
        <v/>
      </c>
      <c r="H5729" s="1" t="str">
        <f>IF(I5729="","",COUNTIF($G$2:G5729,1))</f>
        <v/>
      </c>
    </row>
    <row r="5730" spans="1:8" x14ac:dyDescent="0.2">
      <c r="A5730" s="1" t="str">
        <f t="shared" si="178"/>
        <v/>
      </c>
      <c r="B5730" s="1" t="str">
        <f t="shared" si="179"/>
        <v/>
      </c>
      <c r="C5730" s="1" t="str">
        <f>IF(I5730="","",IF(J5730="OUT","",IF(COUNTIF($A$2:A5730,A5730)=1,1,"")))</f>
        <v/>
      </c>
      <c r="D5730" s="1" t="str">
        <f>IF(I5730="","",IF(J5730="IN","",IF(COUNTIF($A$2:A5730,A5730)=1,1,"")))</f>
        <v/>
      </c>
      <c r="E5730" s="1" t="str">
        <f>IF(I5730="","",IF(J5730="OUT","",IF(COUNTIF(B$2:$B5730,B5730)=1,1,"")))</f>
        <v/>
      </c>
      <c r="F5730" s="1" t="str">
        <f>IF(I5730="","",IF(J5730="IN","",IF(COUNTIF($B$2:B5730,B5730)=1,1,"")))</f>
        <v/>
      </c>
      <c r="G5730" s="1" t="str">
        <f>IF(I5730="","",COUNTIF($K$1:K5730,K5730))</f>
        <v/>
      </c>
      <c r="H5730" s="1" t="str">
        <f>IF(I5730="","",COUNTIF($G$2:G5730,1))</f>
        <v/>
      </c>
    </row>
    <row r="5731" spans="1:8" x14ac:dyDescent="0.2">
      <c r="A5731" s="1" t="str">
        <f t="shared" si="178"/>
        <v/>
      </c>
      <c r="B5731" s="1" t="str">
        <f t="shared" si="179"/>
        <v/>
      </c>
      <c r="C5731" s="1" t="str">
        <f>IF(I5731="","",IF(J5731="OUT","",IF(COUNTIF($A$2:A5731,A5731)=1,1,"")))</f>
        <v/>
      </c>
      <c r="D5731" s="1" t="str">
        <f>IF(I5731="","",IF(J5731="IN","",IF(COUNTIF($A$2:A5731,A5731)=1,1,"")))</f>
        <v/>
      </c>
      <c r="E5731" s="1" t="str">
        <f>IF(I5731="","",IF(J5731="OUT","",IF(COUNTIF(B$2:$B5731,B5731)=1,1,"")))</f>
        <v/>
      </c>
      <c r="F5731" s="1" t="str">
        <f>IF(I5731="","",IF(J5731="IN","",IF(COUNTIF($B$2:B5731,B5731)=1,1,"")))</f>
        <v/>
      </c>
      <c r="G5731" s="1" t="str">
        <f>IF(I5731="","",COUNTIF($K$1:K5731,K5731))</f>
        <v/>
      </c>
      <c r="H5731" s="1" t="str">
        <f>IF(I5731="","",COUNTIF($G$2:G5731,1))</f>
        <v/>
      </c>
    </row>
    <row r="5732" spans="1:8" x14ac:dyDescent="0.2">
      <c r="A5732" s="1" t="str">
        <f t="shared" ref="A5732:A5795" si="180">IF(I5732="","",L5732&amp;"-"&amp;K5732&amp;"-"&amp;I5732&amp;"-"&amp;J5732)</f>
        <v/>
      </c>
      <c r="B5732" s="1" t="str">
        <f t="shared" ref="B5732:B5795" si="181">IF(I5732="","",L5732&amp;"-"&amp;K5732&amp;"-"&amp;J5732)</f>
        <v/>
      </c>
      <c r="C5732" s="1" t="str">
        <f>IF(I5732="","",IF(J5732="OUT","",IF(COUNTIF($A$2:A5732,A5732)=1,1,"")))</f>
        <v/>
      </c>
      <c r="D5732" s="1" t="str">
        <f>IF(I5732="","",IF(J5732="IN","",IF(COUNTIF($A$2:A5732,A5732)=1,1,"")))</f>
        <v/>
      </c>
      <c r="E5732" s="1" t="str">
        <f>IF(I5732="","",IF(J5732="OUT","",IF(COUNTIF(B$2:$B5732,B5732)=1,1,"")))</f>
        <v/>
      </c>
      <c r="F5732" s="1" t="str">
        <f>IF(I5732="","",IF(J5732="IN","",IF(COUNTIF($B$2:B5732,B5732)=1,1,"")))</f>
        <v/>
      </c>
      <c r="G5732" s="1" t="str">
        <f>IF(I5732="","",COUNTIF($K$1:K5732,K5732))</f>
        <v/>
      </c>
      <c r="H5732" s="1" t="str">
        <f>IF(I5732="","",COUNTIF($G$2:G5732,1))</f>
        <v/>
      </c>
    </row>
    <row r="5733" spans="1:8" x14ac:dyDescent="0.2">
      <c r="A5733" s="1" t="str">
        <f t="shared" si="180"/>
        <v/>
      </c>
      <c r="B5733" s="1" t="str">
        <f t="shared" si="181"/>
        <v/>
      </c>
      <c r="C5733" s="1" t="str">
        <f>IF(I5733="","",IF(J5733="OUT","",IF(COUNTIF($A$2:A5733,A5733)=1,1,"")))</f>
        <v/>
      </c>
      <c r="D5733" s="1" t="str">
        <f>IF(I5733="","",IF(J5733="IN","",IF(COUNTIF($A$2:A5733,A5733)=1,1,"")))</f>
        <v/>
      </c>
      <c r="E5733" s="1" t="str">
        <f>IF(I5733="","",IF(J5733="OUT","",IF(COUNTIF(B$2:$B5733,B5733)=1,1,"")))</f>
        <v/>
      </c>
      <c r="F5733" s="1" t="str">
        <f>IF(I5733="","",IF(J5733="IN","",IF(COUNTIF($B$2:B5733,B5733)=1,1,"")))</f>
        <v/>
      </c>
      <c r="G5733" s="1" t="str">
        <f>IF(I5733="","",COUNTIF($K$1:K5733,K5733))</f>
        <v/>
      </c>
      <c r="H5733" s="1" t="str">
        <f>IF(I5733="","",COUNTIF($G$2:G5733,1))</f>
        <v/>
      </c>
    </row>
    <row r="5734" spans="1:8" x14ac:dyDescent="0.2">
      <c r="A5734" s="1" t="str">
        <f t="shared" si="180"/>
        <v/>
      </c>
      <c r="B5734" s="1" t="str">
        <f t="shared" si="181"/>
        <v/>
      </c>
      <c r="C5734" s="1" t="str">
        <f>IF(I5734="","",IF(J5734="OUT","",IF(COUNTIF($A$2:A5734,A5734)=1,1,"")))</f>
        <v/>
      </c>
      <c r="D5734" s="1" t="str">
        <f>IF(I5734="","",IF(J5734="IN","",IF(COUNTIF($A$2:A5734,A5734)=1,1,"")))</f>
        <v/>
      </c>
      <c r="E5734" s="1" t="str">
        <f>IF(I5734="","",IF(J5734="OUT","",IF(COUNTIF(B$2:$B5734,B5734)=1,1,"")))</f>
        <v/>
      </c>
      <c r="F5734" s="1" t="str">
        <f>IF(I5734="","",IF(J5734="IN","",IF(COUNTIF($B$2:B5734,B5734)=1,1,"")))</f>
        <v/>
      </c>
      <c r="G5734" s="1" t="str">
        <f>IF(I5734="","",COUNTIF($K$1:K5734,K5734))</f>
        <v/>
      </c>
      <c r="H5734" s="1" t="str">
        <f>IF(I5734="","",COUNTIF($G$2:G5734,1))</f>
        <v/>
      </c>
    </row>
    <row r="5735" spans="1:8" x14ac:dyDescent="0.2">
      <c r="A5735" s="1" t="str">
        <f t="shared" si="180"/>
        <v/>
      </c>
      <c r="B5735" s="1" t="str">
        <f t="shared" si="181"/>
        <v/>
      </c>
      <c r="C5735" s="1" t="str">
        <f>IF(I5735="","",IF(J5735="OUT","",IF(COUNTIF($A$2:A5735,A5735)=1,1,"")))</f>
        <v/>
      </c>
      <c r="D5735" s="1" t="str">
        <f>IF(I5735="","",IF(J5735="IN","",IF(COUNTIF($A$2:A5735,A5735)=1,1,"")))</f>
        <v/>
      </c>
      <c r="E5735" s="1" t="str">
        <f>IF(I5735="","",IF(J5735="OUT","",IF(COUNTIF(B$2:$B5735,B5735)=1,1,"")))</f>
        <v/>
      </c>
      <c r="F5735" s="1" t="str">
        <f>IF(I5735="","",IF(J5735="IN","",IF(COUNTIF($B$2:B5735,B5735)=1,1,"")))</f>
        <v/>
      </c>
      <c r="G5735" s="1" t="str">
        <f>IF(I5735="","",COUNTIF($K$1:K5735,K5735))</f>
        <v/>
      </c>
      <c r="H5735" s="1" t="str">
        <f>IF(I5735="","",COUNTIF($G$2:G5735,1))</f>
        <v/>
      </c>
    </row>
    <row r="5736" spans="1:8" x14ac:dyDescent="0.2">
      <c r="A5736" s="1" t="str">
        <f t="shared" si="180"/>
        <v/>
      </c>
      <c r="B5736" s="1" t="str">
        <f t="shared" si="181"/>
        <v/>
      </c>
      <c r="C5736" s="1" t="str">
        <f>IF(I5736="","",IF(J5736="OUT","",IF(COUNTIF($A$2:A5736,A5736)=1,1,"")))</f>
        <v/>
      </c>
      <c r="D5736" s="1" t="str">
        <f>IF(I5736="","",IF(J5736="IN","",IF(COUNTIF($A$2:A5736,A5736)=1,1,"")))</f>
        <v/>
      </c>
      <c r="E5736" s="1" t="str">
        <f>IF(I5736="","",IF(J5736="OUT","",IF(COUNTIF(B$2:$B5736,B5736)=1,1,"")))</f>
        <v/>
      </c>
      <c r="F5736" s="1" t="str">
        <f>IF(I5736="","",IF(J5736="IN","",IF(COUNTIF($B$2:B5736,B5736)=1,1,"")))</f>
        <v/>
      </c>
      <c r="G5736" s="1" t="str">
        <f>IF(I5736="","",COUNTIF($K$1:K5736,K5736))</f>
        <v/>
      </c>
      <c r="H5736" s="1" t="str">
        <f>IF(I5736="","",COUNTIF($G$2:G5736,1))</f>
        <v/>
      </c>
    </row>
    <row r="5737" spans="1:8" x14ac:dyDescent="0.2">
      <c r="A5737" s="1" t="str">
        <f t="shared" si="180"/>
        <v/>
      </c>
      <c r="B5737" s="1" t="str">
        <f t="shared" si="181"/>
        <v/>
      </c>
      <c r="C5737" s="1" t="str">
        <f>IF(I5737="","",IF(J5737="OUT","",IF(COUNTIF($A$2:A5737,A5737)=1,1,"")))</f>
        <v/>
      </c>
      <c r="D5737" s="1" t="str">
        <f>IF(I5737="","",IF(J5737="IN","",IF(COUNTIF($A$2:A5737,A5737)=1,1,"")))</f>
        <v/>
      </c>
      <c r="E5737" s="1" t="str">
        <f>IF(I5737="","",IF(J5737="OUT","",IF(COUNTIF(B$2:$B5737,B5737)=1,1,"")))</f>
        <v/>
      </c>
      <c r="F5737" s="1" t="str">
        <f>IF(I5737="","",IF(J5737="IN","",IF(COUNTIF($B$2:B5737,B5737)=1,1,"")))</f>
        <v/>
      </c>
      <c r="G5737" s="1" t="str">
        <f>IF(I5737="","",COUNTIF($K$1:K5737,K5737))</f>
        <v/>
      </c>
      <c r="H5737" s="1" t="str">
        <f>IF(I5737="","",COUNTIF($G$2:G5737,1))</f>
        <v/>
      </c>
    </row>
    <row r="5738" spans="1:8" x14ac:dyDescent="0.2">
      <c r="A5738" s="1" t="str">
        <f t="shared" si="180"/>
        <v/>
      </c>
      <c r="B5738" s="1" t="str">
        <f t="shared" si="181"/>
        <v/>
      </c>
      <c r="C5738" s="1" t="str">
        <f>IF(I5738="","",IF(J5738="OUT","",IF(COUNTIF($A$2:A5738,A5738)=1,1,"")))</f>
        <v/>
      </c>
      <c r="D5738" s="1" t="str">
        <f>IF(I5738="","",IF(J5738="IN","",IF(COUNTIF($A$2:A5738,A5738)=1,1,"")))</f>
        <v/>
      </c>
      <c r="E5738" s="1" t="str">
        <f>IF(I5738="","",IF(J5738="OUT","",IF(COUNTIF(B$2:$B5738,B5738)=1,1,"")))</f>
        <v/>
      </c>
      <c r="F5738" s="1" t="str">
        <f>IF(I5738="","",IF(J5738="IN","",IF(COUNTIF($B$2:B5738,B5738)=1,1,"")))</f>
        <v/>
      </c>
      <c r="G5738" s="1" t="str">
        <f>IF(I5738="","",COUNTIF($K$1:K5738,K5738))</f>
        <v/>
      </c>
      <c r="H5738" s="1" t="str">
        <f>IF(I5738="","",COUNTIF($G$2:G5738,1))</f>
        <v/>
      </c>
    </row>
    <row r="5739" spans="1:8" x14ac:dyDescent="0.2">
      <c r="A5739" s="1" t="str">
        <f t="shared" si="180"/>
        <v/>
      </c>
      <c r="B5739" s="1" t="str">
        <f t="shared" si="181"/>
        <v/>
      </c>
      <c r="C5739" s="1" t="str">
        <f>IF(I5739="","",IF(J5739="OUT","",IF(COUNTIF($A$2:A5739,A5739)=1,1,"")))</f>
        <v/>
      </c>
      <c r="D5739" s="1" t="str">
        <f>IF(I5739="","",IF(J5739="IN","",IF(COUNTIF($A$2:A5739,A5739)=1,1,"")))</f>
        <v/>
      </c>
      <c r="E5739" s="1" t="str">
        <f>IF(I5739="","",IF(J5739="OUT","",IF(COUNTIF(B$2:$B5739,B5739)=1,1,"")))</f>
        <v/>
      </c>
      <c r="F5739" s="1" t="str">
        <f>IF(I5739="","",IF(J5739="IN","",IF(COUNTIF($B$2:B5739,B5739)=1,1,"")))</f>
        <v/>
      </c>
      <c r="G5739" s="1" t="str">
        <f>IF(I5739="","",COUNTIF($K$1:K5739,K5739))</f>
        <v/>
      </c>
      <c r="H5739" s="1" t="str">
        <f>IF(I5739="","",COUNTIF($G$2:G5739,1))</f>
        <v/>
      </c>
    </row>
    <row r="5740" spans="1:8" x14ac:dyDescent="0.2">
      <c r="A5740" s="1" t="str">
        <f t="shared" si="180"/>
        <v/>
      </c>
      <c r="B5740" s="1" t="str">
        <f t="shared" si="181"/>
        <v/>
      </c>
      <c r="C5740" s="1" t="str">
        <f>IF(I5740="","",IF(J5740="OUT","",IF(COUNTIF($A$2:A5740,A5740)=1,1,"")))</f>
        <v/>
      </c>
      <c r="D5740" s="1" t="str">
        <f>IF(I5740="","",IF(J5740="IN","",IF(COUNTIF($A$2:A5740,A5740)=1,1,"")))</f>
        <v/>
      </c>
      <c r="E5740" s="1" t="str">
        <f>IF(I5740="","",IF(J5740="OUT","",IF(COUNTIF(B$2:$B5740,B5740)=1,1,"")))</f>
        <v/>
      </c>
      <c r="F5740" s="1" t="str">
        <f>IF(I5740="","",IF(J5740="IN","",IF(COUNTIF($B$2:B5740,B5740)=1,1,"")))</f>
        <v/>
      </c>
      <c r="G5740" s="1" t="str">
        <f>IF(I5740="","",COUNTIF($K$1:K5740,K5740))</f>
        <v/>
      </c>
      <c r="H5740" s="1" t="str">
        <f>IF(I5740="","",COUNTIF($G$2:G5740,1))</f>
        <v/>
      </c>
    </row>
    <row r="5741" spans="1:8" x14ac:dyDescent="0.2">
      <c r="A5741" s="1" t="str">
        <f t="shared" si="180"/>
        <v/>
      </c>
      <c r="B5741" s="1" t="str">
        <f t="shared" si="181"/>
        <v/>
      </c>
      <c r="C5741" s="1" t="str">
        <f>IF(I5741="","",IF(J5741="OUT","",IF(COUNTIF($A$2:A5741,A5741)=1,1,"")))</f>
        <v/>
      </c>
      <c r="D5741" s="1" t="str">
        <f>IF(I5741="","",IF(J5741="IN","",IF(COUNTIF($A$2:A5741,A5741)=1,1,"")))</f>
        <v/>
      </c>
      <c r="E5741" s="1" t="str">
        <f>IF(I5741="","",IF(J5741="OUT","",IF(COUNTIF(B$2:$B5741,B5741)=1,1,"")))</f>
        <v/>
      </c>
      <c r="F5741" s="1" t="str">
        <f>IF(I5741="","",IF(J5741="IN","",IF(COUNTIF($B$2:B5741,B5741)=1,1,"")))</f>
        <v/>
      </c>
      <c r="G5741" s="1" t="str">
        <f>IF(I5741="","",COUNTIF($K$1:K5741,K5741))</f>
        <v/>
      </c>
      <c r="H5741" s="1" t="str">
        <f>IF(I5741="","",COUNTIF($G$2:G5741,1))</f>
        <v/>
      </c>
    </row>
    <row r="5742" spans="1:8" x14ac:dyDescent="0.2">
      <c r="A5742" s="1" t="str">
        <f t="shared" si="180"/>
        <v/>
      </c>
      <c r="B5742" s="1" t="str">
        <f t="shared" si="181"/>
        <v/>
      </c>
      <c r="C5742" s="1" t="str">
        <f>IF(I5742="","",IF(J5742="OUT","",IF(COUNTIF($A$2:A5742,A5742)=1,1,"")))</f>
        <v/>
      </c>
      <c r="D5742" s="1" t="str">
        <f>IF(I5742="","",IF(J5742="IN","",IF(COUNTIF($A$2:A5742,A5742)=1,1,"")))</f>
        <v/>
      </c>
      <c r="E5742" s="1" t="str">
        <f>IF(I5742="","",IF(J5742="OUT","",IF(COUNTIF(B$2:$B5742,B5742)=1,1,"")))</f>
        <v/>
      </c>
      <c r="F5742" s="1" t="str">
        <f>IF(I5742="","",IF(J5742="IN","",IF(COUNTIF($B$2:B5742,B5742)=1,1,"")))</f>
        <v/>
      </c>
      <c r="G5742" s="1" t="str">
        <f>IF(I5742="","",COUNTIF($K$1:K5742,K5742))</f>
        <v/>
      </c>
      <c r="H5742" s="1" t="str">
        <f>IF(I5742="","",COUNTIF($G$2:G5742,1))</f>
        <v/>
      </c>
    </row>
    <row r="5743" spans="1:8" x14ac:dyDescent="0.2">
      <c r="A5743" s="1" t="str">
        <f t="shared" si="180"/>
        <v/>
      </c>
      <c r="B5743" s="1" t="str">
        <f t="shared" si="181"/>
        <v/>
      </c>
      <c r="C5743" s="1" t="str">
        <f>IF(I5743="","",IF(J5743="OUT","",IF(COUNTIF($A$2:A5743,A5743)=1,1,"")))</f>
        <v/>
      </c>
      <c r="D5743" s="1" t="str">
        <f>IF(I5743="","",IF(J5743="IN","",IF(COUNTIF($A$2:A5743,A5743)=1,1,"")))</f>
        <v/>
      </c>
      <c r="E5743" s="1" t="str">
        <f>IF(I5743="","",IF(J5743="OUT","",IF(COUNTIF(B$2:$B5743,B5743)=1,1,"")))</f>
        <v/>
      </c>
      <c r="F5743" s="1" t="str">
        <f>IF(I5743="","",IF(J5743="IN","",IF(COUNTIF($B$2:B5743,B5743)=1,1,"")))</f>
        <v/>
      </c>
      <c r="G5743" s="1" t="str">
        <f>IF(I5743="","",COUNTIF($K$1:K5743,K5743))</f>
        <v/>
      </c>
      <c r="H5743" s="1" t="str">
        <f>IF(I5743="","",COUNTIF($G$2:G5743,1))</f>
        <v/>
      </c>
    </row>
    <row r="5744" spans="1:8" x14ac:dyDescent="0.2">
      <c r="A5744" s="1" t="str">
        <f t="shared" si="180"/>
        <v/>
      </c>
      <c r="B5744" s="1" t="str">
        <f t="shared" si="181"/>
        <v/>
      </c>
      <c r="C5744" s="1" t="str">
        <f>IF(I5744="","",IF(J5744="OUT","",IF(COUNTIF($A$2:A5744,A5744)=1,1,"")))</f>
        <v/>
      </c>
      <c r="D5744" s="1" t="str">
        <f>IF(I5744="","",IF(J5744="IN","",IF(COUNTIF($A$2:A5744,A5744)=1,1,"")))</f>
        <v/>
      </c>
      <c r="E5744" s="1" t="str">
        <f>IF(I5744="","",IF(J5744="OUT","",IF(COUNTIF(B$2:$B5744,B5744)=1,1,"")))</f>
        <v/>
      </c>
      <c r="F5744" s="1" t="str">
        <f>IF(I5744="","",IF(J5744="IN","",IF(COUNTIF($B$2:B5744,B5744)=1,1,"")))</f>
        <v/>
      </c>
      <c r="G5744" s="1" t="str">
        <f>IF(I5744="","",COUNTIF($K$1:K5744,K5744))</f>
        <v/>
      </c>
      <c r="H5744" s="1" t="str">
        <f>IF(I5744="","",COUNTIF($G$2:G5744,1))</f>
        <v/>
      </c>
    </row>
    <row r="5745" spans="1:8" x14ac:dyDescent="0.2">
      <c r="A5745" s="1" t="str">
        <f t="shared" si="180"/>
        <v/>
      </c>
      <c r="B5745" s="1" t="str">
        <f t="shared" si="181"/>
        <v/>
      </c>
      <c r="C5745" s="1" t="str">
        <f>IF(I5745="","",IF(J5745="OUT","",IF(COUNTIF($A$2:A5745,A5745)=1,1,"")))</f>
        <v/>
      </c>
      <c r="D5745" s="1" t="str">
        <f>IF(I5745="","",IF(J5745="IN","",IF(COUNTIF($A$2:A5745,A5745)=1,1,"")))</f>
        <v/>
      </c>
      <c r="E5745" s="1" t="str">
        <f>IF(I5745="","",IF(J5745="OUT","",IF(COUNTIF(B$2:$B5745,B5745)=1,1,"")))</f>
        <v/>
      </c>
      <c r="F5745" s="1" t="str">
        <f>IF(I5745="","",IF(J5745="IN","",IF(COUNTIF($B$2:B5745,B5745)=1,1,"")))</f>
        <v/>
      </c>
      <c r="G5745" s="1" t="str">
        <f>IF(I5745="","",COUNTIF($K$1:K5745,K5745))</f>
        <v/>
      </c>
      <c r="H5745" s="1" t="str">
        <f>IF(I5745="","",COUNTIF($G$2:G5745,1))</f>
        <v/>
      </c>
    </row>
    <row r="5746" spans="1:8" x14ac:dyDescent="0.2">
      <c r="A5746" s="1" t="str">
        <f t="shared" si="180"/>
        <v/>
      </c>
      <c r="B5746" s="1" t="str">
        <f t="shared" si="181"/>
        <v/>
      </c>
      <c r="C5746" s="1" t="str">
        <f>IF(I5746="","",IF(J5746="OUT","",IF(COUNTIF($A$2:A5746,A5746)=1,1,"")))</f>
        <v/>
      </c>
      <c r="D5746" s="1" t="str">
        <f>IF(I5746="","",IF(J5746="IN","",IF(COUNTIF($A$2:A5746,A5746)=1,1,"")))</f>
        <v/>
      </c>
      <c r="E5746" s="1" t="str">
        <f>IF(I5746="","",IF(J5746="OUT","",IF(COUNTIF(B$2:$B5746,B5746)=1,1,"")))</f>
        <v/>
      </c>
      <c r="F5746" s="1" t="str">
        <f>IF(I5746="","",IF(J5746="IN","",IF(COUNTIF($B$2:B5746,B5746)=1,1,"")))</f>
        <v/>
      </c>
      <c r="G5746" s="1" t="str">
        <f>IF(I5746="","",COUNTIF($K$1:K5746,K5746))</f>
        <v/>
      </c>
      <c r="H5746" s="1" t="str">
        <f>IF(I5746="","",COUNTIF($G$2:G5746,1))</f>
        <v/>
      </c>
    </row>
    <row r="5747" spans="1:8" x14ac:dyDescent="0.2">
      <c r="A5747" s="1" t="str">
        <f t="shared" si="180"/>
        <v/>
      </c>
      <c r="B5747" s="1" t="str">
        <f t="shared" si="181"/>
        <v/>
      </c>
      <c r="C5747" s="1" t="str">
        <f>IF(I5747="","",IF(J5747="OUT","",IF(COUNTIF($A$2:A5747,A5747)=1,1,"")))</f>
        <v/>
      </c>
      <c r="D5747" s="1" t="str">
        <f>IF(I5747="","",IF(J5747="IN","",IF(COUNTIF($A$2:A5747,A5747)=1,1,"")))</f>
        <v/>
      </c>
      <c r="E5747" s="1" t="str">
        <f>IF(I5747="","",IF(J5747="OUT","",IF(COUNTIF(B$2:$B5747,B5747)=1,1,"")))</f>
        <v/>
      </c>
      <c r="F5747" s="1" t="str">
        <f>IF(I5747="","",IF(J5747="IN","",IF(COUNTIF($B$2:B5747,B5747)=1,1,"")))</f>
        <v/>
      </c>
      <c r="G5747" s="1" t="str">
        <f>IF(I5747="","",COUNTIF($K$1:K5747,K5747))</f>
        <v/>
      </c>
      <c r="H5747" s="1" t="str">
        <f>IF(I5747="","",COUNTIF($G$2:G5747,1))</f>
        <v/>
      </c>
    </row>
    <row r="5748" spans="1:8" x14ac:dyDescent="0.2">
      <c r="A5748" s="1" t="str">
        <f t="shared" si="180"/>
        <v/>
      </c>
      <c r="B5748" s="1" t="str">
        <f t="shared" si="181"/>
        <v/>
      </c>
      <c r="C5748" s="1" t="str">
        <f>IF(I5748="","",IF(J5748="OUT","",IF(COUNTIF($A$2:A5748,A5748)=1,1,"")))</f>
        <v/>
      </c>
      <c r="D5748" s="1" t="str">
        <f>IF(I5748="","",IF(J5748="IN","",IF(COUNTIF($A$2:A5748,A5748)=1,1,"")))</f>
        <v/>
      </c>
      <c r="E5748" s="1" t="str">
        <f>IF(I5748="","",IF(J5748="OUT","",IF(COUNTIF(B$2:$B5748,B5748)=1,1,"")))</f>
        <v/>
      </c>
      <c r="F5748" s="1" t="str">
        <f>IF(I5748="","",IF(J5748="IN","",IF(COUNTIF($B$2:B5748,B5748)=1,1,"")))</f>
        <v/>
      </c>
      <c r="G5748" s="1" t="str">
        <f>IF(I5748="","",COUNTIF($K$1:K5748,K5748))</f>
        <v/>
      </c>
      <c r="H5748" s="1" t="str">
        <f>IF(I5748="","",COUNTIF($G$2:G5748,1))</f>
        <v/>
      </c>
    </row>
    <row r="5749" spans="1:8" x14ac:dyDescent="0.2">
      <c r="A5749" s="1" t="str">
        <f t="shared" si="180"/>
        <v/>
      </c>
      <c r="B5749" s="1" t="str">
        <f t="shared" si="181"/>
        <v/>
      </c>
      <c r="C5749" s="1" t="str">
        <f>IF(I5749="","",IF(J5749="OUT","",IF(COUNTIF($A$2:A5749,A5749)=1,1,"")))</f>
        <v/>
      </c>
      <c r="D5749" s="1" t="str">
        <f>IF(I5749="","",IF(J5749="IN","",IF(COUNTIF($A$2:A5749,A5749)=1,1,"")))</f>
        <v/>
      </c>
      <c r="E5749" s="1" t="str">
        <f>IF(I5749="","",IF(J5749="OUT","",IF(COUNTIF(B$2:$B5749,B5749)=1,1,"")))</f>
        <v/>
      </c>
      <c r="F5749" s="1" t="str">
        <f>IF(I5749="","",IF(J5749="IN","",IF(COUNTIF($B$2:B5749,B5749)=1,1,"")))</f>
        <v/>
      </c>
      <c r="G5749" s="1" t="str">
        <f>IF(I5749="","",COUNTIF($K$1:K5749,K5749))</f>
        <v/>
      </c>
      <c r="H5749" s="1" t="str">
        <f>IF(I5749="","",COUNTIF($G$2:G5749,1))</f>
        <v/>
      </c>
    </row>
    <row r="5750" spans="1:8" x14ac:dyDescent="0.2">
      <c r="A5750" s="1" t="str">
        <f t="shared" si="180"/>
        <v/>
      </c>
      <c r="B5750" s="1" t="str">
        <f t="shared" si="181"/>
        <v/>
      </c>
      <c r="C5750" s="1" t="str">
        <f>IF(I5750="","",IF(J5750="OUT","",IF(COUNTIF($A$2:A5750,A5750)=1,1,"")))</f>
        <v/>
      </c>
      <c r="D5750" s="1" t="str">
        <f>IF(I5750="","",IF(J5750="IN","",IF(COUNTIF($A$2:A5750,A5750)=1,1,"")))</f>
        <v/>
      </c>
      <c r="E5750" s="1" t="str">
        <f>IF(I5750="","",IF(J5750="OUT","",IF(COUNTIF(B$2:$B5750,B5750)=1,1,"")))</f>
        <v/>
      </c>
      <c r="F5750" s="1" t="str">
        <f>IF(I5750="","",IF(J5750="IN","",IF(COUNTIF($B$2:B5750,B5750)=1,1,"")))</f>
        <v/>
      </c>
      <c r="G5750" s="1" t="str">
        <f>IF(I5750="","",COUNTIF($K$1:K5750,K5750))</f>
        <v/>
      </c>
      <c r="H5750" s="1" t="str">
        <f>IF(I5750="","",COUNTIF($G$2:G5750,1))</f>
        <v/>
      </c>
    </row>
    <row r="5751" spans="1:8" x14ac:dyDescent="0.2">
      <c r="A5751" s="1" t="str">
        <f t="shared" si="180"/>
        <v/>
      </c>
      <c r="B5751" s="1" t="str">
        <f t="shared" si="181"/>
        <v/>
      </c>
      <c r="C5751" s="1" t="str">
        <f>IF(I5751="","",IF(J5751="OUT","",IF(COUNTIF($A$2:A5751,A5751)=1,1,"")))</f>
        <v/>
      </c>
      <c r="D5751" s="1" t="str">
        <f>IF(I5751="","",IF(J5751="IN","",IF(COUNTIF($A$2:A5751,A5751)=1,1,"")))</f>
        <v/>
      </c>
      <c r="E5751" s="1" t="str">
        <f>IF(I5751="","",IF(J5751="OUT","",IF(COUNTIF(B$2:$B5751,B5751)=1,1,"")))</f>
        <v/>
      </c>
      <c r="F5751" s="1" t="str">
        <f>IF(I5751="","",IF(J5751="IN","",IF(COUNTIF($B$2:B5751,B5751)=1,1,"")))</f>
        <v/>
      </c>
      <c r="G5751" s="1" t="str">
        <f>IF(I5751="","",COUNTIF($K$1:K5751,K5751))</f>
        <v/>
      </c>
      <c r="H5751" s="1" t="str">
        <f>IF(I5751="","",COUNTIF($G$2:G5751,1))</f>
        <v/>
      </c>
    </row>
    <row r="5752" spans="1:8" x14ac:dyDescent="0.2">
      <c r="A5752" s="1" t="str">
        <f t="shared" si="180"/>
        <v/>
      </c>
      <c r="B5752" s="1" t="str">
        <f t="shared" si="181"/>
        <v/>
      </c>
      <c r="C5752" s="1" t="str">
        <f>IF(I5752="","",IF(J5752="OUT","",IF(COUNTIF($A$2:A5752,A5752)=1,1,"")))</f>
        <v/>
      </c>
      <c r="D5752" s="1" t="str">
        <f>IF(I5752="","",IF(J5752="IN","",IF(COUNTIF($A$2:A5752,A5752)=1,1,"")))</f>
        <v/>
      </c>
      <c r="E5752" s="1" t="str">
        <f>IF(I5752="","",IF(J5752="OUT","",IF(COUNTIF(B$2:$B5752,B5752)=1,1,"")))</f>
        <v/>
      </c>
      <c r="F5752" s="1" t="str">
        <f>IF(I5752="","",IF(J5752="IN","",IF(COUNTIF($B$2:B5752,B5752)=1,1,"")))</f>
        <v/>
      </c>
      <c r="G5752" s="1" t="str">
        <f>IF(I5752="","",COUNTIF($K$1:K5752,K5752))</f>
        <v/>
      </c>
      <c r="H5752" s="1" t="str">
        <f>IF(I5752="","",COUNTIF($G$2:G5752,1))</f>
        <v/>
      </c>
    </row>
    <row r="5753" spans="1:8" x14ac:dyDescent="0.2">
      <c r="A5753" s="1" t="str">
        <f t="shared" si="180"/>
        <v/>
      </c>
      <c r="B5753" s="1" t="str">
        <f t="shared" si="181"/>
        <v/>
      </c>
      <c r="C5753" s="1" t="str">
        <f>IF(I5753="","",IF(J5753="OUT","",IF(COUNTIF($A$2:A5753,A5753)=1,1,"")))</f>
        <v/>
      </c>
      <c r="D5753" s="1" t="str">
        <f>IF(I5753="","",IF(J5753="IN","",IF(COUNTIF($A$2:A5753,A5753)=1,1,"")))</f>
        <v/>
      </c>
      <c r="E5753" s="1" t="str">
        <f>IF(I5753="","",IF(J5753="OUT","",IF(COUNTIF(B$2:$B5753,B5753)=1,1,"")))</f>
        <v/>
      </c>
      <c r="F5753" s="1" t="str">
        <f>IF(I5753="","",IF(J5753="IN","",IF(COUNTIF($B$2:B5753,B5753)=1,1,"")))</f>
        <v/>
      </c>
      <c r="G5753" s="1" t="str">
        <f>IF(I5753="","",COUNTIF($K$1:K5753,K5753))</f>
        <v/>
      </c>
      <c r="H5753" s="1" t="str">
        <f>IF(I5753="","",COUNTIF($G$2:G5753,1))</f>
        <v/>
      </c>
    </row>
    <row r="5754" spans="1:8" x14ac:dyDescent="0.2">
      <c r="A5754" s="1" t="str">
        <f t="shared" si="180"/>
        <v/>
      </c>
      <c r="B5754" s="1" t="str">
        <f t="shared" si="181"/>
        <v/>
      </c>
      <c r="C5754" s="1" t="str">
        <f>IF(I5754="","",IF(J5754="OUT","",IF(COUNTIF($A$2:A5754,A5754)=1,1,"")))</f>
        <v/>
      </c>
      <c r="D5754" s="1" t="str">
        <f>IF(I5754="","",IF(J5754="IN","",IF(COUNTIF($A$2:A5754,A5754)=1,1,"")))</f>
        <v/>
      </c>
      <c r="E5754" s="1" t="str">
        <f>IF(I5754="","",IF(J5754="OUT","",IF(COUNTIF(B$2:$B5754,B5754)=1,1,"")))</f>
        <v/>
      </c>
      <c r="F5754" s="1" t="str">
        <f>IF(I5754="","",IF(J5754="IN","",IF(COUNTIF($B$2:B5754,B5754)=1,1,"")))</f>
        <v/>
      </c>
      <c r="G5754" s="1" t="str">
        <f>IF(I5754="","",COUNTIF($K$1:K5754,K5754))</f>
        <v/>
      </c>
      <c r="H5754" s="1" t="str">
        <f>IF(I5754="","",COUNTIF($G$2:G5754,1))</f>
        <v/>
      </c>
    </row>
    <row r="5755" spans="1:8" x14ac:dyDescent="0.2">
      <c r="A5755" s="1" t="str">
        <f t="shared" si="180"/>
        <v/>
      </c>
      <c r="B5755" s="1" t="str">
        <f t="shared" si="181"/>
        <v/>
      </c>
      <c r="C5755" s="1" t="str">
        <f>IF(I5755="","",IF(J5755="OUT","",IF(COUNTIF($A$2:A5755,A5755)=1,1,"")))</f>
        <v/>
      </c>
      <c r="D5755" s="1" t="str">
        <f>IF(I5755="","",IF(J5755="IN","",IF(COUNTIF($A$2:A5755,A5755)=1,1,"")))</f>
        <v/>
      </c>
      <c r="E5755" s="1" t="str">
        <f>IF(I5755="","",IF(J5755="OUT","",IF(COUNTIF(B$2:$B5755,B5755)=1,1,"")))</f>
        <v/>
      </c>
      <c r="F5755" s="1" t="str">
        <f>IF(I5755="","",IF(J5755="IN","",IF(COUNTIF($B$2:B5755,B5755)=1,1,"")))</f>
        <v/>
      </c>
      <c r="G5755" s="1" t="str">
        <f>IF(I5755="","",COUNTIF($K$1:K5755,K5755))</f>
        <v/>
      </c>
      <c r="H5755" s="1" t="str">
        <f>IF(I5755="","",COUNTIF($G$2:G5755,1))</f>
        <v/>
      </c>
    </row>
    <row r="5756" spans="1:8" x14ac:dyDescent="0.2">
      <c r="A5756" s="1" t="str">
        <f t="shared" si="180"/>
        <v/>
      </c>
      <c r="B5756" s="1" t="str">
        <f t="shared" si="181"/>
        <v/>
      </c>
      <c r="C5756" s="1" t="str">
        <f>IF(I5756="","",IF(J5756="OUT","",IF(COUNTIF($A$2:A5756,A5756)=1,1,"")))</f>
        <v/>
      </c>
      <c r="D5756" s="1" t="str">
        <f>IF(I5756="","",IF(J5756="IN","",IF(COUNTIF($A$2:A5756,A5756)=1,1,"")))</f>
        <v/>
      </c>
      <c r="E5756" s="1" t="str">
        <f>IF(I5756="","",IF(J5756="OUT","",IF(COUNTIF(B$2:$B5756,B5756)=1,1,"")))</f>
        <v/>
      </c>
      <c r="F5756" s="1" t="str">
        <f>IF(I5756="","",IF(J5756="IN","",IF(COUNTIF($B$2:B5756,B5756)=1,1,"")))</f>
        <v/>
      </c>
      <c r="G5756" s="1" t="str">
        <f>IF(I5756="","",COUNTIF($K$1:K5756,K5756))</f>
        <v/>
      </c>
      <c r="H5756" s="1" t="str">
        <f>IF(I5756="","",COUNTIF($G$2:G5756,1))</f>
        <v/>
      </c>
    </row>
    <row r="5757" spans="1:8" x14ac:dyDescent="0.2">
      <c r="A5757" s="1" t="str">
        <f t="shared" si="180"/>
        <v/>
      </c>
      <c r="B5757" s="1" t="str">
        <f t="shared" si="181"/>
        <v/>
      </c>
      <c r="C5757" s="1" t="str">
        <f>IF(I5757="","",IF(J5757="OUT","",IF(COUNTIF($A$2:A5757,A5757)=1,1,"")))</f>
        <v/>
      </c>
      <c r="D5757" s="1" t="str">
        <f>IF(I5757="","",IF(J5757="IN","",IF(COUNTIF($A$2:A5757,A5757)=1,1,"")))</f>
        <v/>
      </c>
      <c r="E5757" s="1" t="str">
        <f>IF(I5757="","",IF(J5757="OUT","",IF(COUNTIF(B$2:$B5757,B5757)=1,1,"")))</f>
        <v/>
      </c>
      <c r="F5757" s="1" t="str">
        <f>IF(I5757="","",IF(J5757="IN","",IF(COUNTIF($B$2:B5757,B5757)=1,1,"")))</f>
        <v/>
      </c>
      <c r="G5757" s="1" t="str">
        <f>IF(I5757="","",COUNTIF($K$1:K5757,K5757))</f>
        <v/>
      </c>
      <c r="H5757" s="1" t="str">
        <f>IF(I5757="","",COUNTIF($G$2:G5757,1))</f>
        <v/>
      </c>
    </row>
    <row r="5758" spans="1:8" x14ac:dyDescent="0.2">
      <c r="A5758" s="1" t="str">
        <f t="shared" si="180"/>
        <v/>
      </c>
      <c r="B5758" s="1" t="str">
        <f t="shared" si="181"/>
        <v/>
      </c>
      <c r="C5758" s="1" t="str">
        <f>IF(I5758="","",IF(J5758="OUT","",IF(COUNTIF($A$2:A5758,A5758)=1,1,"")))</f>
        <v/>
      </c>
      <c r="D5758" s="1" t="str">
        <f>IF(I5758="","",IF(J5758="IN","",IF(COUNTIF($A$2:A5758,A5758)=1,1,"")))</f>
        <v/>
      </c>
      <c r="E5758" s="1" t="str">
        <f>IF(I5758="","",IF(J5758="OUT","",IF(COUNTIF(B$2:$B5758,B5758)=1,1,"")))</f>
        <v/>
      </c>
      <c r="F5758" s="1" t="str">
        <f>IF(I5758="","",IF(J5758="IN","",IF(COUNTIF($B$2:B5758,B5758)=1,1,"")))</f>
        <v/>
      </c>
      <c r="G5758" s="1" t="str">
        <f>IF(I5758="","",COUNTIF($K$1:K5758,K5758))</f>
        <v/>
      </c>
      <c r="H5758" s="1" t="str">
        <f>IF(I5758="","",COUNTIF($G$2:G5758,1))</f>
        <v/>
      </c>
    </row>
    <row r="5759" spans="1:8" x14ac:dyDescent="0.2">
      <c r="A5759" s="1" t="str">
        <f t="shared" si="180"/>
        <v/>
      </c>
      <c r="B5759" s="1" t="str">
        <f t="shared" si="181"/>
        <v/>
      </c>
      <c r="C5759" s="1" t="str">
        <f>IF(I5759="","",IF(J5759="OUT","",IF(COUNTIF($A$2:A5759,A5759)=1,1,"")))</f>
        <v/>
      </c>
      <c r="D5759" s="1" t="str">
        <f>IF(I5759="","",IF(J5759="IN","",IF(COUNTIF($A$2:A5759,A5759)=1,1,"")))</f>
        <v/>
      </c>
      <c r="E5759" s="1" t="str">
        <f>IF(I5759="","",IF(J5759="OUT","",IF(COUNTIF(B$2:$B5759,B5759)=1,1,"")))</f>
        <v/>
      </c>
      <c r="F5759" s="1" t="str">
        <f>IF(I5759="","",IF(J5759="IN","",IF(COUNTIF($B$2:B5759,B5759)=1,1,"")))</f>
        <v/>
      </c>
      <c r="G5759" s="1" t="str">
        <f>IF(I5759="","",COUNTIF($K$1:K5759,K5759))</f>
        <v/>
      </c>
      <c r="H5759" s="1" t="str">
        <f>IF(I5759="","",COUNTIF($G$2:G5759,1))</f>
        <v/>
      </c>
    </row>
    <row r="5760" spans="1:8" x14ac:dyDescent="0.2">
      <c r="A5760" s="1" t="str">
        <f t="shared" si="180"/>
        <v/>
      </c>
      <c r="B5760" s="1" t="str">
        <f t="shared" si="181"/>
        <v/>
      </c>
      <c r="C5760" s="1" t="str">
        <f>IF(I5760="","",IF(J5760="OUT","",IF(COUNTIF($A$2:A5760,A5760)=1,1,"")))</f>
        <v/>
      </c>
      <c r="D5760" s="1" t="str">
        <f>IF(I5760="","",IF(J5760="IN","",IF(COUNTIF($A$2:A5760,A5760)=1,1,"")))</f>
        <v/>
      </c>
      <c r="E5760" s="1" t="str">
        <f>IF(I5760="","",IF(J5760="OUT","",IF(COUNTIF(B$2:$B5760,B5760)=1,1,"")))</f>
        <v/>
      </c>
      <c r="F5760" s="1" t="str">
        <f>IF(I5760="","",IF(J5760="IN","",IF(COUNTIF($B$2:B5760,B5760)=1,1,"")))</f>
        <v/>
      </c>
      <c r="G5760" s="1" t="str">
        <f>IF(I5760="","",COUNTIF($K$1:K5760,K5760))</f>
        <v/>
      </c>
      <c r="H5760" s="1" t="str">
        <f>IF(I5760="","",COUNTIF($G$2:G5760,1))</f>
        <v/>
      </c>
    </row>
    <row r="5761" spans="1:8" x14ac:dyDescent="0.2">
      <c r="A5761" s="1" t="str">
        <f t="shared" si="180"/>
        <v/>
      </c>
      <c r="B5761" s="1" t="str">
        <f t="shared" si="181"/>
        <v/>
      </c>
      <c r="C5761" s="1" t="str">
        <f>IF(I5761="","",IF(J5761="OUT","",IF(COUNTIF($A$2:A5761,A5761)=1,1,"")))</f>
        <v/>
      </c>
      <c r="D5761" s="1" t="str">
        <f>IF(I5761="","",IF(J5761="IN","",IF(COUNTIF($A$2:A5761,A5761)=1,1,"")))</f>
        <v/>
      </c>
      <c r="E5761" s="1" t="str">
        <f>IF(I5761="","",IF(J5761="OUT","",IF(COUNTIF(B$2:$B5761,B5761)=1,1,"")))</f>
        <v/>
      </c>
      <c r="F5761" s="1" t="str">
        <f>IF(I5761="","",IF(J5761="IN","",IF(COUNTIF($B$2:B5761,B5761)=1,1,"")))</f>
        <v/>
      </c>
      <c r="G5761" s="1" t="str">
        <f>IF(I5761="","",COUNTIF($K$1:K5761,K5761))</f>
        <v/>
      </c>
      <c r="H5761" s="1" t="str">
        <f>IF(I5761="","",COUNTIF($G$2:G5761,1))</f>
        <v/>
      </c>
    </row>
    <row r="5762" spans="1:8" x14ac:dyDescent="0.2">
      <c r="A5762" s="1" t="str">
        <f t="shared" si="180"/>
        <v/>
      </c>
      <c r="B5762" s="1" t="str">
        <f t="shared" si="181"/>
        <v/>
      </c>
      <c r="C5762" s="1" t="str">
        <f>IF(I5762="","",IF(J5762="OUT","",IF(COUNTIF($A$2:A5762,A5762)=1,1,"")))</f>
        <v/>
      </c>
      <c r="D5762" s="1" t="str">
        <f>IF(I5762="","",IF(J5762="IN","",IF(COUNTIF($A$2:A5762,A5762)=1,1,"")))</f>
        <v/>
      </c>
      <c r="E5762" s="1" t="str">
        <f>IF(I5762="","",IF(J5762="OUT","",IF(COUNTIF(B$2:$B5762,B5762)=1,1,"")))</f>
        <v/>
      </c>
      <c r="F5762" s="1" t="str">
        <f>IF(I5762="","",IF(J5762="IN","",IF(COUNTIF($B$2:B5762,B5762)=1,1,"")))</f>
        <v/>
      </c>
      <c r="G5762" s="1" t="str">
        <f>IF(I5762="","",COUNTIF($K$1:K5762,K5762))</f>
        <v/>
      </c>
      <c r="H5762" s="1" t="str">
        <f>IF(I5762="","",COUNTIF($G$2:G5762,1))</f>
        <v/>
      </c>
    </row>
    <row r="5763" spans="1:8" x14ac:dyDescent="0.2">
      <c r="A5763" s="1" t="str">
        <f t="shared" si="180"/>
        <v/>
      </c>
      <c r="B5763" s="1" t="str">
        <f t="shared" si="181"/>
        <v/>
      </c>
      <c r="C5763" s="1" t="str">
        <f>IF(I5763="","",IF(J5763="OUT","",IF(COUNTIF($A$2:A5763,A5763)=1,1,"")))</f>
        <v/>
      </c>
      <c r="D5763" s="1" t="str">
        <f>IF(I5763="","",IF(J5763="IN","",IF(COUNTIF($A$2:A5763,A5763)=1,1,"")))</f>
        <v/>
      </c>
      <c r="E5763" s="1" t="str">
        <f>IF(I5763="","",IF(J5763="OUT","",IF(COUNTIF(B$2:$B5763,B5763)=1,1,"")))</f>
        <v/>
      </c>
      <c r="F5763" s="1" t="str">
        <f>IF(I5763="","",IF(J5763="IN","",IF(COUNTIF($B$2:B5763,B5763)=1,1,"")))</f>
        <v/>
      </c>
      <c r="G5763" s="1" t="str">
        <f>IF(I5763="","",COUNTIF($K$1:K5763,K5763))</f>
        <v/>
      </c>
      <c r="H5763" s="1" t="str">
        <f>IF(I5763="","",COUNTIF($G$2:G5763,1))</f>
        <v/>
      </c>
    </row>
    <row r="5764" spans="1:8" x14ac:dyDescent="0.2">
      <c r="A5764" s="1" t="str">
        <f t="shared" si="180"/>
        <v/>
      </c>
      <c r="B5764" s="1" t="str">
        <f t="shared" si="181"/>
        <v/>
      </c>
      <c r="C5764" s="1" t="str">
        <f>IF(I5764="","",IF(J5764="OUT","",IF(COUNTIF($A$2:A5764,A5764)=1,1,"")))</f>
        <v/>
      </c>
      <c r="D5764" s="1" t="str">
        <f>IF(I5764="","",IF(J5764="IN","",IF(COUNTIF($A$2:A5764,A5764)=1,1,"")))</f>
        <v/>
      </c>
      <c r="E5764" s="1" t="str">
        <f>IF(I5764="","",IF(J5764="OUT","",IF(COUNTIF(B$2:$B5764,B5764)=1,1,"")))</f>
        <v/>
      </c>
      <c r="F5764" s="1" t="str">
        <f>IF(I5764="","",IF(J5764="IN","",IF(COUNTIF($B$2:B5764,B5764)=1,1,"")))</f>
        <v/>
      </c>
      <c r="G5764" s="1" t="str">
        <f>IF(I5764="","",COUNTIF($K$1:K5764,K5764))</f>
        <v/>
      </c>
      <c r="H5764" s="1" t="str">
        <f>IF(I5764="","",COUNTIF($G$2:G5764,1))</f>
        <v/>
      </c>
    </row>
    <row r="5765" spans="1:8" x14ac:dyDescent="0.2">
      <c r="A5765" s="1" t="str">
        <f t="shared" si="180"/>
        <v/>
      </c>
      <c r="B5765" s="1" t="str">
        <f t="shared" si="181"/>
        <v/>
      </c>
      <c r="C5765" s="1" t="str">
        <f>IF(I5765="","",IF(J5765="OUT","",IF(COUNTIF($A$2:A5765,A5765)=1,1,"")))</f>
        <v/>
      </c>
      <c r="D5765" s="1" t="str">
        <f>IF(I5765="","",IF(J5765="IN","",IF(COUNTIF($A$2:A5765,A5765)=1,1,"")))</f>
        <v/>
      </c>
      <c r="E5765" s="1" t="str">
        <f>IF(I5765="","",IF(J5765="OUT","",IF(COUNTIF(B$2:$B5765,B5765)=1,1,"")))</f>
        <v/>
      </c>
      <c r="F5765" s="1" t="str">
        <f>IF(I5765="","",IF(J5765="IN","",IF(COUNTIF($B$2:B5765,B5765)=1,1,"")))</f>
        <v/>
      </c>
      <c r="G5765" s="1" t="str">
        <f>IF(I5765="","",COUNTIF($K$1:K5765,K5765))</f>
        <v/>
      </c>
      <c r="H5765" s="1" t="str">
        <f>IF(I5765="","",COUNTIF($G$2:G5765,1))</f>
        <v/>
      </c>
    </row>
    <row r="5766" spans="1:8" x14ac:dyDescent="0.2">
      <c r="A5766" s="1" t="str">
        <f t="shared" si="180"/>
        <v/>
      </c>
      <c r="B5766" s="1" t="str">
        <f t="shared" si="181"/>
        <v/>
      </c>
      <c r="C5766" s="1" t="str">
        <f>IF(I5766="","",IF(J5766="OUT","",IF(COUNTIF($A$2:A5766,A5766)=1,1,"")))</f>
        <v/>
      </c>
      <c r="D5766" s="1" t="str">
        <f>IF(I5766="","",IF(J5766="IN","",IF(COUNTIF($A$2:A5766,A5766)=1,1,"")))</f>
        <v/>
      </c>
      <c r="E5766" s="1" t="str">
        <f>IF(I5766="","",IF(J5766="OUT","",IF(COUNTIF(B$2:$B5766,B5766)=1,1,"")))</f>
        <v/>
      </c>
      <c r="F5766" s="1" t="str">
        <f>IF(I5766="","",IF(J5766="IN","",IF(COUNTIF($B$2:B5766,B5766)=1,1,"")))</f>
        <v/>
      </c>
      <c r="G5766" s="1" t="str">
        <f>IF(I5766="","",COUNTIF($K$1:K5766,K5766))</f>
        <v/>
      </c>
      <c r="H5766" s="1" t="str">
        <f>IF(I5766="","",COUNTIF($G$2:G5766,1))</f>
        <v/>
      </c>
    </row>
    <row r="5767" spans="1:8" x14ac:dyDescent="0.2">
      <c r="A5767" s="1" t="str">
        <f t="shared" si="180"/>
        <v/>
      </c>
      <c r="B5767" s="1" t="str">
        <f t="shared" si="181"/>
        <v/>
      </c>
      <c r="C5767" s="1" t="str">
        <f>IF(I5767="","",IF(J5767="OUT","",IF(COUNTIF($A$2:A5767,A5767)=1,1,"")))</f>
        <v/>
      </c>
      <c r="D5767" s="1" t="str">
        <f>IF(I5767="","",IF(J5767="IN","",IF(COUNTIF($A$2:A5767,A5767)=1,1,"")))</f>
        <v/>
      </c>
      <c r="E5767" s="1" t="str">
        <f>IF(I5767="","",IF(J5767="OUT","",IF(COUNTIF(B$2:$B5767,B5767)=1,1,"")))</f>
        <v/>
      </c>
      <c r="F5767" s="1" t="str">
        <f>IF(I5767="","",IF(J5767="IN","",IF(COUNTIF($B$2:B5767,B5767)=1,1,"")))</f>
        <v/>
      </c>
      <c r="G5767" s="1" t="str">
        <f>IF(I5767="","",COUNTIF($K$1:K5767,K5767))</f>
        <v/>
      </c>
      <c r="H5767" s="1" t="str">
        <f>IF(I5767="","",COUNTIF($G$2:G5767,1))</f>
        <v/>
      </c>
    </row>
    <row r="5768" spans="1:8" x14ac:dyDescent="0.2">
      <c r="A5768" s="1" t="str">
        <f t="shared" si="180"/>
        <v/>
      </c>
      <c r="B5768" s="1" t="str">
        <f t="shared" si="181"/>
        <v/>
      </c>
      <c r="C5768" s="1" t="str">
        <f>IF(I5768="","",IF(J5768="OUT","",IF(COUNTIF($A$2:A5768,A5768)=1,1,"")))</f>
        <v/>
      </c>
      <c r="D5768" s="1" t="str">
        <f>IF(I5768="","",IF(J5768="IN","",IF(COUNTIF($A$2:A5768,A5768)=1,1,"")))</f>
        <v/>
      </c>
      <c r="E5768" s="1" t="str">
        <f>IF(I5768="","",IF(J5768="OUT","",IF(COUNTIF(B$2:$B5768,B5768)=1,1,"")))</f>
        <v/>
      </c>
      <c r="F5768" s="1" t="str">
        <f>IF(I5768="","",IF(J5768="IN","",IF(COUNTIF($B$2:B5768,B5768)=1,1,"")))</f>
        <v/>
      </c>
      <c r="G5768" s="1" t="str">
        <f>IF(I5768="","",COUNTIF($K$1:K5768,K5768))</f>
        <v/>
      </c>
      <c r="H5768" s="1" t="str">
        <f>IF(I5768="","",COUNTIF($G$2:G5768,1))</f>
        <v/>
      </c>
    </row>
    <row r="5769" spans="1:8" x14ac:dyDescent="0.2">
      <c r="A5769" s="1" t="str">
        <f t="shared" si="180"/>
        <v/>
      </c>
      <c r="B5769" s="1" t="str">
        <f t="shared" si="181"/>
        <v/>
      </c>
      <c r="C5769" s="1" t="str">
        <f>IF(I5769="","",IF(J5769="OUT","",IF(COUNTIF($A$2:A5769,A5769)=1,1,"")))</f>
        <v/>
      </c>
      <c r="D5769" s="1" t="str">
        <f>IF(I5769="","",IF(J5769="IN","",IF(COUNTIF($A$2:A5769,A5769)=1,1,"")))</f>
        <v/>
      </c>
      <c r="E5769" s="1" t="str">
        <f>IF(I5769="","",IF(J5769="OUT","",IF(COUNTIF(B$2:$B5769,B5769)=1,1,"")))</f>
        <v/>
      </c>
      <c r="F5769" s="1" t="str">
        <f>IF(I5769="","",IF(J5769="IN","",IF(COUNTIF($B$2:B5769,B5769)=1,1,"")))</f>
        <v/>
      </c>
      <c r="G5769" s="1" t="str">
        <f>IF(I5769="","",COUNTIF($K$1:K5769,K5769))</f>
        <v/>
      </c>
      <c r="H5769" s="1" t="str">
        <f>IF(I5769="","",COUNTIF($G$2:G5769,1))</f>
        <v/>
      </c>
    </row>
    <row r="5770" spans="1:8" x14ac:dyDescent="0.2">
      <c r="A5770" s="1" t="str">
        <f t="shared" si="180"/>
        <v/>
      </c>
      <c r="B5770" s="1" t="str">
        <f t="shared" si="181"/>
        <v/>
      </c>
      <c r="C5770" s="1" t="str">
        <f>IF(I5770="","",IF(J5770="OUT","",IF(COUNTIF($A$2:A5770,A5770)=1,1,"")))</f>
        <v/>
      </c>
      <c r="D5770" s="1" t="str">
        <f>IF(I5770="","",IF(J5770="IN","",IF(COUNTIF($A$2:A5770,A5770)=1,1,"")))</f>
        <v/>
      </c>
      <c r="E5770" s="1" t="str">
        <f>IF(I5770="","",IF(J5770="OUT","",IF(COUNTIF(B$2:$B5770,B5770)=1,1,"")))</f>
        <v/>
      </c>
      <c r="F5770" s="1" t="str">
        <f>IF(I5770="","",IF(J5770="IN","",IF(COUNTIF($B$2:B5770,B5770)=1,1,"")))</f>
        <v/>
      </c>
      <c r="G5770" s="1" t="str">
        <f>IF(I5770="","",COUNTIF($K$1:K5770,K5770))</f>
        <v/>
      </c>
      <c r="H5770" s="1" t="str">
        <f>IF(I5770="","",COUNTIF($G$2:G5770,1))</f>
        <v/>
      </c>
    </row>
    <row r="5771" spans="1:8" x14ac:dyDescent="0.2">
      <c r="A5771" s="1" t="str">
        <f t="shared" si="180"/>
        <v/>
      </c>
      <c r="B5771" s="1" t="str">
        <f t="shared" si="181"/>
        <v/>
      </c>
      <c r="C5771" s="1" t="str">
        <f>IF(I5771="","",IF(J5771="OUT","",IF(COUNTIF($A$2:A5771,A5771)=1,1,"")))</f>
        <v/>
      </c>
      <c r="D5771" s="1" t="str">
        <f>IF(I5771="","",IF(J5771="IN","",IF(COUNTIF($A$2:A5771,A5771)=1,1,"")))</f>
        <v/>
      </c>
      <c r="E5771" s="1" t="str">
        <f>IF(I5771="","",IF(J5771="OUT","",IF(COUNTIF(B$2:$B5771,B5771)=1,1,"")))</f>
        <v/>
      </c>
      <c r="F5771" s="1" t="str">
        <f>IF(I5771="","",IF(J5771="IN","",IF(COUNTIF($B$2:B5771,B5771)=1,1,"")))</f>
        <v/>
      </c>
      <c r="G5771" s="1" t="str">
        <f>IF(I5771="","",COUNTIF($K$1:K5771,K5771))</f>
        <v/>
      </c>
      <c r="H5771" s="1" t="str">
        <f>IF(I5771="","",COUNTIF($G$2:G5771,1))</f>
        <v/>
      </c>
    </row>
    <row r="5772" spans="1:8" x14ac:dyDescent="0.2">
      <c r="A5772" s="1" t="str">
        <f t="shared" si="180"/>
        <v/>
      </c>
      <c r="B5772" s="1" t="str">
        <f t="shared" si="181"/>
        <v/>
      </c>
      <c r="C5772" s="1" t="str">
        <f>IF(I5772="","",IF(J5772="OUT","",IF(COUNTIF($A$2:A5772,A5772)=1,1,"")))</f>
        <v/>
      </c>
      <c r="D5772" s="1" t="str">
        <f>IF(I5772="","",IF(J5772="IN","",IF(COUNTIF($A$2:A5772,A5772)=1,1,"")))</f>
        <v/>
      </c>
      <c r="E5772" s="1" t="str">
        <f>IF(I5772="","",IF(J5772="OUT","",IF(COUNTIF(B$2:$B5772,B5772)=1,1,"")))</f>
        <v/>
      </c>
      <c r="F5772" s="1" t="str">
        <f>IF(I5772="","",IF(J5772="IN","",IF(COUNTIF($B$2:B5772,B5772)=1,1,"")))</f>
        <v/>
      </c>
      <c r="G5772" s="1" t="str">
        <f>IF(I5772="","",COUNTIF($K$1:K5772,K5772))</f>
        <v/>
      </c>
      <c r="H5772" s="1" t="str">
        <f>IF(I5772="","",COUNTIF($G$2:G5772,1))</f>
        <v/>
      </c>
    </row>
    <row r="5773" spans="1:8" x14ac:dyDescent="0.2">
      <c r="A5773" s="1" t="str">
        <f t="shared" si="180"/>
        <v/>
      </c>
      <c r="B5773" s="1" t="str">
        <f t="shared" si="181"/>
        <v/>
      </c>
      <c r="C5773" s="1" t="str">
        <f>IF(I5773="","",IF(J5773="OUT","",IF(COUNTIF($A$2:A5773,A5773)=1,1,"")))</f>
        <v/>
      </c>
      <c r="D5773" s="1" t="str">
        <f>IF(I5773="","",IF(J5773="IN","",IF(COUNTIF($A$2:A5773,A5773)=1,1,"")))</f>
        <v/>
      </c>
      <c r="E5773" s="1" t="str">
        <f>IF(I5773="","",IF(J5773="OUT","",IF(COUNTIF(B$2:$B5773,B5773)=1,1,"")))</f>
        <v/>
      </c>
      <c r="F5773" s="1" t="str">
        <f>IF(I5773="","",IF(J5773="IN","",IF(COUNTIF($B$2:B5773,B5773)=1,1,"")))</f>
        <v/>
      </c>
      <c r="G5773" s="1" t="str">
        <f>IF(I5773="","",COUNTIF($K$1:K5773,K5773))</f>
        <v/>
      </c>
      <c r="H5773" s="1" t="str">
        <f>IF(I5773="","",COUNTIF($G$2:G5773,1))</f>
        <v/>
      </c>
    </row>
    <row r="5774" spans="1:8" x14ac:dyDescent="0.2">
      <c r="A5774" s="1" t="str">
        <f t="shared" si="180"/>
        <v/>
      </c>
      <c r="B5774" s="1" t="str">
        <f t="shared" si="181"/>
        <v/>
      </c>
      <c r="C5774" s="1" t="str">
        <f>IF(I5774="","",IF(J5774="OUT","",IF(COUNTIF($A$2:A5774,A5774)=1,1,"")))</f>
        <v/>
      </c>
      <c r="D5774" s="1" t="str">
        <f>IF(I5774="","",IF(J5774="IN","",IF(COUNTIF($A$2:A5774,A5774)=1,1,"")))</f>
        <v/>
      </c>
      <c r="E5774" s="1" t="str">
        <f>IF(I5774="","",IF(J5774="OUT","",IF(COUNTIF(B$2:$B5774,B5774)=1,1,"")))</f>
        <v/>
      </c>
      <c r="F5774" s="1" t="str">
        <f>IF(I5774="","",IF(J5774="IN","",IF(COUNTIF($B$2:B5774,B5774)=1,1,"")))</f>
        <v/>
      </c>
      <c r="G5774" s="1" t="str">
        <f>IF(I5774="","",COUNTIF($K$1:K5774,K5774))</f>
        <v/>
      </c>
      <c r="H5774" s="1" t="str">
        <f>IF(I5774="","",COUNTIF($G$2:G5774,1))</f>
        <v/>
      </c>
    </row>
    <row r="5775" spans="1:8" x14ac:dyDescent="0.2">
      <c r="A5775" s="1" t="str">
        <f t="shared" si="180"/>
        <v/>
      </c>
      <c r="B5775" s="1" t="str">
        <f t="shared" si="181"/>
        <v/>
      </c>
      <c r="C5775" s="1" t="str">
        <f>IF(I5775="","",IF(J5775="OUT","",IF(COUNTIF($A$2:A5775,A5775)=1,1,"")))</f>
        <v/>
      </c>
      <c r="D5775" s="1" t="str">
        <f>IF(I5775="","",IF(J5775="IN","",IF(COUNTIF($A$2:A5775,A5775)=1,1,"")))</f>
        <v/>
      </c>
      <c r="E5775" s="1" t="str">
        <f>IF(I5775="","",IF(J5775="OUT","",IF(COUNTIF(B$2:$B5775,B5775)=1,1,"")))</f>
        <v/>
      </c>
      <c r="F5775" s="1" t="str">
        <f>IF(I5775="","",IF(J5775="IN","",IF(COUNTIF($B$2:B5775,B5775)=1,1,"")))</f>
        <v/>
      </c>
      <c r="G5775" s="1" t="str">
        <f>IF(I5775="","",COUNTIF($K$1:K5775,K5775))</f>
        <v/>
      </c>
      <c r="H5775" s="1" t="str">
        <f>IF(I5775="","",COUNTIF($G$2:G5775,1))</f>
        <v/>
      </c>
    </row>
    <row r="5776" spans="1:8" x14ac:dyDescent="0.2">
      <c r="A5776" s="1" t="str">
        <f t="shared" si="180"/>
        <v/>
      </c>
      <c r="B5776" s="1" t="str">
        <f t="shared" si="181"/>
        <v/>
      </c>
      <c r="C5776" s="1" t="str">
        <f>IF(I5776="","",IF(J5776="OUT","",IF(COUNTIF($A$2:A5776,A5776)=1,1,"")))</f>
        <v/>
      </c>
      <c r="D5776" s="1" t="str">
        <f>IF(I5776="","",IF(J5776="IN","",IF(COUNTIF($A$2:A5776,A5776)=1,1,"")))</f>
        <v/>
      </c>
      <c r="E5776" s="1" t="str">
        <f>IF(I5776="","",IF(J5776="OUT","",IF(COUNTIF(B$2:$B5776,B5776)=1,1,"")))</f>
        <v/>
      </c>
      <c r="F5776" s="1" t="str">
        <f>IF(I5776="","",IF(J5776="IN","",IF(COUNTIF($B$2:B5776,B5776)=1,1,"")))</f>
        <v/>
      </c>
      <c r="G5776" s="1" t="str">
        <f>IF(I5776="","",COUNTIF($K$1:K5776,K5776))</f>
        <v/>
      </c>
      <c r="H5776" s="1" t="str">
        <f>IF(I5776="","",COUNTIF($G$2:G5776,1))</f>
        <v/>
      </c>
    </row>
    <row r="5777" spans="1:8" x14ac:dyDescent="0.2">
      <c r="A5777" s="1" t="str">
        <f t="shared" si="180"/>
        <v/>
      </c>
      <c r="B5777" s="1" t="str">
        <f t="shared" si="181"/>
        <v/>
      </c>
      <c r="C5777" s="1" t="str">
        <f>IF(I5777="","",IF(J5777="OUT","",IF(COUNTIF($A$2:A5777,A5777)=1,1,"")))</f>
        <v/>
      </c>
      <c r="D5777" s="1" t="str">
        <f>IF(I5777="","",IF(J5777="IN","",IF(COUNTIF($A$2:A5777,A5777)=1,1,"")))</f>
        <v/>
      </c>
      <c r="E5777" s="1" t="str">
        <f>IF(I5777="","",IF(J5777="OUT","",IF(COUNTIF(B$2:$B5777,B5777)=1,1,"")))</f>
        <v/>
      </c>
      <c r="F5777" s="1" t="str">
        <f>IF(I5777="","",IF(J5777="IN","",IF(COUNTIF($B$2:B5777,B5777)=1,1,"")))</f>
        <v/>
      </c>
      <c r="G5777" s="1" t="str">
        <f>IF(I5777="","",COUNTIF($K$1:K5777,K5777))</f>
        <v/>
      </c>
      <c r="H5777" s="1" t="str">
        <f>IF(I5777="","",COUNTIF($G$2:G5777,1))</f>
        <v/>
      </c>
    </row>
    <row r="5778" spans="1:8" x14ac:dyDescent="0.2">
      <c r="A5778" s="1" t="str">
        <f t="shared" si="180"/>
        <v/>
      </c>
      <c r="B5778" s="1" t="str">
        <f t="shared" si="181"/>
        <v/>
      </c>
      <c r="C5778" s="1" t="str">
        <f>IF(I5778="","",IF(J5778="OUT","",IF(COUNTIF($A$2:A5778,A5778)=1,1,"")))</f>
        <v/>
      </c>
      <c r="D5778" s="1" t="str">
        <f>IF(I5778="","",IF(J5778="IN","",IF(COUNTIF($A$2:A5778,A5778)=1,1,"")))</f>
        <v/>
      </c>
      <c r="E5778" s="1" t="str">
        <f>IF(I5778="","",IF(J5778="OUT","",IF(COUNTIF(B$2:$B5778,B5778)=1,1,"")))</f>
        <v/>
      </c>
      <c r="F5778" s="1" t="str">
        <f>IF(I5778="","",IF(J5778="IN","",IF(COUNTIF($B$2:B5778,B5778)=1,1,"")))</f>
        <v/>
      </c>
      <c r="G5778" s="1" t="str">
        <f>IF(I5778="","",COUNTIF($K$1:K5778,K5778))</f>
        <v/>
      </c>
      <c r="H5778" s="1" t="str">
        <f>IF(I5778="","",COUNTIF($G$2:G5778,1))</f>
        <v/>
      </c>
    </row>
    <row r="5779" spans="1:8" x14ac:dyDescent="0.2">
      <c r="A5779" s="1" t="str">
        <f t="shared" si="180"/>
        <v/>
      </c>
      <c r="B5779" s="1" t="str">
        <f t="shared" si="181"/>
        <v/>
      </c>
      <c r="C5779" s="1" t="str">
        <f>IF(I5779="","",IF(J5779="OUT","",IF(COUNTIF($A$2:A5779,A5779)=1,1,"")))</f>
        <v/>
      </c>
      <c r="D5779" s="1" t="str">
        <f>IF(I5779="","",IF(J5779="IN","",IF(COUNTIF($A$2:A5779,A5779)=1,1,"")))</f>
        <v/>
      </c>
      <c r="E5779" s="1" t="str">
        <f>IF(I5779="","",IF(J5779="OUT","",IF(COUNTIF(B$2:$B5779,B5779)=1,1,"")))</f>
        <v/>
      </c>
      <c r="F5779" s="1" t="str">
        <f>IF(I5779="","",IF(J5779="IN","",IF(COUNTIF($B$2:B5779,B5779)=1,1,"")))</f>
        <v/>
      </c>
      <c r="G5779" s="1" t="str">
        <f>IF(I5779="","",COUNTIF($K$1:K5779,K5779))</f>
        <v/>
      </c>
      <c r="H5779" s="1" t="str">
        <f>IF(I5779="","",COUNTIF($G$2:G5779,1))</f>
        <v/>
      </c>
    </row>
    <row r="5780" spans="1:8" x14ac:dyDescent="0.2">
      <c r="A5780" s="1" t="str">
        <f t="shared" si="180"/>
        <v/>
      </c>
      <c r="B5780" s="1" t="str">
        <f t="shared" si="181"/>
        <v/>
      </c>
      <c r="C5780" s="1" t="str">
        <f>IF(I5780="","",IF(J5780="OUT","",IF(COUNTIF($A$2:A5780,A5780)=1,1,"")))</f>
        <v/>
      </c>
      <c r="D5780" s="1" t="str">
        <f>IF(I5780="","",IF(J5780="IN","",IF(COUNTIF($A$2:A5780,A5780)=1,1,"")))</f>
        <v/>
      </c>
      <c r="E5780" s="1" t="str">
        <f>IF(I5780="","",IF(J5780="OUT","",IF(COUNTIF(B$2:$B5780,B5780)=1,1,"")))</f>
        <v/>
      </c>
      <c r="F5780" s="1" t="str">
        <f>IF(I5780="","",IF(J5780="IN","",IF(COUNTIF($B$2:B5780,B5780)=1,1,"")))</f>
        <v/>
      </c>
      <c r="G5780" s="1" t="str">
        <f>IF(I5780="","",COUNTIF($K$1:K5780,K5780))</f>
        <v/>
      </c>
      <c r="H5780" s="1" t="str">
        <f>IF(I5780="","",COUNTIF($G$2:G5780,1))</f>
        <v/>
      </c>
    </row>
    <row r="5781" spans="1:8" x14ac:dyDescent="0.2">
      <c r="A5781" s="1" t="str">
        <f t="shared" si="180"/>
        <v/>
      </c>
      <c r="B5781" s="1" t="str">
        <f t="shared" si="181"/>
        <v/>
      </c>
      <c r="C5781" s="1" t="str">
        <f>IF(I5781="","",IF(J5781="OUT","",IF(COUNTIF($A$2:A5781,A5781)=1,1,"")))</f>
        <v/>
      </c>
      <c r="D5781" s="1" t="str">
        <f>IF(I5781="","",IF(J5781="IN","",IF(COUNTIF($A$2:A5781,A5781)=1,1,"")))</f>
        <v/>
      </c>
      <c r="E5781" s="1" t="str">
        <f>IF(I5781="","",IF(J5781="OUT","",IF(COUNTIF(B$2:$B5781,B5781)=1,1,"")))</f>
        <v/>
      </c>
      <c r="F5781" s="1" t="str">
        <f>IF(I5781="","",IF(J5781="IN","",IF(COUNTIF($B$2:B5781,B5781)=1,1,"")))</f>
        <v/>
      </c>
      <c r="G5781" s="1" t="str">
        <f>IF(I5781="","",COUNTIF($K$1:K5781,K5781))</f>
        <v/>
      </c>
      <c r="H5781" s="1" t="str">
        <f>IF(I5781="","",COUNTIF($G$2:G5781,1))</f>
        <v/>
      </c>
    </row>
    <row r="5782" spans="1:8" x14ac:dyDescent="0.2">
      <c r="A5782" s="1" t="str">
        <f t="shared" si="180"/>
        <v/>
      </c>
      <c r="B5782" s="1" t="str">
        <f t="shared" si="181"/>
        <v/>
      </c>
      <c r="C5782" s="1" t="str">
        <f>IF(I5782="","",IF(J5782="OUT","",IF(COUNTIF($A$2:A5782,A5782)=1,1,"")))</f>
        <v/>
      </c>
      <c r="D5782" s="1" t="str">
        <f>IF(I5782="","",IF(J5782="IN","",IF(COUNTIF($A$2:A5782,A5782)=1,1,"")))</f>
        <v/>
      </c>
      <c r="E5782" s="1" t="str">
        <f>IF(I5782="","",IF(J5782="OUT","",IF(COUNTIF(B$2:$B5782,B5782)=1,1,"")))</f>
        <v/>
      </c>
      <c r="F5782" s="1" t="str">
        <f>IF(I5782="","",IF(J5782="IN","",IF(COUNTIF($B$2:B5782,B5782)=1,1,"")))</f>
        <v/>
      </c>
      <c r="G5782" s="1" t="str">
        <f>IF(I5782="","",COUNTIF($K$1:K5782,K5782))</f>
        <v/>
      </c>
      <c r="H5782" s="1" t="str">
        <f>IF(I5782="","",COUNTIF($G$2:G5782,1))</f>
        <v/>
      </c>
    </row>
    <row r="5783" spans="1:8" x14ac:dyDescent="0.2">
      <c r="A5783" s="1" t="str">
        <f t="shared" si="180"/>
        <v/>
      </c>
      <c r="B5783" s="1" t="str">
        <f t="shared" si="181"/>
        <v/>
      </c>
      <c r="C5783" s="1" t="str">
        <f>IF(I5783="","",IF(J5783="OUT","",IF(COUNTIF($A$2:A5783,A5783)=1,1,"")))</f>
        <v/>
      </c>
      <c r="D5783" s="1" t="str">
        <f>IF(I5783="","",IF(J5783="IN","",IF(COUNTIF($A$2:A5783,A5783)=1,1,"")))</f>
        <v/>
      </c>
      <c r="E5783" s="1" t="str">
        <f>IF(I5783="","",IF(J5783="OUT","",IF(COUNTIF(B$2:$B5783,B5783)=1,1,"")))</f>
        <v/>
      </c>
      <c r="F5783" s="1" t="str">
        <f>IF(I5783="","",IF(J5783="IN","",IF(COUNTIF($B$2:B5783,B5783)=1,1,"")))</f>
        <v/>
      </c>
      <c r="G5783" s="1" t="str">
        <f>IF(I5783="","",COUNTIF($K$1:K5783,K5783))</f>
        <v/>
      </c>
      <c r="H5783" s="1" t="str">
        <f>IF(I5783="","",COUNTIF($G$2:G5783,1))</f>
        <v/>
      </c>
    </row>
    <row r="5784" spans="1:8" x14ac:dyDescent="0.2">
      <c r="A5784" s="1" t="str">
        <f t="shared" si="180"/>
        <v/>
      </c>
      <c r="B5784" s="1" t="str">
        <f t="shared" si="181"/>
        <v/>
      </c>
      <c r="C5784" s="1" t="str">
        <f>IF(I5784="","",IF(J5784="OUT","",IF(COUNTIF($A$2:A5784,A5784)=1,1,"")))</f>
        <v/>
      </c>
      <c r="D5784" s="1" t="str">
        <f>IF(I5784="","",IF(J5784="IN","",IF(COUNTIF($A$2:A5784,A5784)=1,1,"")))</f>
        <v/>
      </c>
      <c r="E5784" s="1" t="str">
        <f>IF(I5784="","",IF(J5784="OUT","",IF(COUNTIF(B$2:$B5784,B5784)=1,1,"")))</f>
        <v/>
      </c>
      <c r="F5784" s="1" t="str">
        <f>IF(I5784="","",IF(J5784="IN","",IF(COUNTIF($B$2:B5784,B5784)=1,1,"")))</f>
        <v/>
      </c>
      <c r="G5784" s="1" t="str">
        <f>IF(I5784="","",COUNTIF($K$1:K5784,K5784))</f>
        <v/>
      </c>
      <c r="H5784" s="1" t="str">
        <f>IF(I5784="","",COUNTIF($G$2:G5784,1))</f>
        <v/>
      </c>
    </row>
    <row r="5785" spans="1:8" x14ac:dyDescent="0.2">
      <c r="A5785" s="1" t="str">
        <f t="shared" si="180"/>
        <v/>
      </c>
      <c r="B5785" s="1" t="str">
        <f t="shared" si="181"/>
        <v/>
      </c>
      <c r="C5785" s="1" t="str">
        <f>IF(I5785="","",IF(J5785="OUT","",IF(COUNTIF($A$2:A5785,A5785)=1,1,"")))</f>
        <v/>
      </c>
      <c r="D5785" s="1" t="str">
        <f>IF(I5785="","",IF(J5785="IN","",IF(COUNTIF($A$2:A5785,A5785)=1,1,"")))</f>
        <v/>
      </c>
      <c r="E5785" s="1" t="str">
        <f>IF(I5785="","",IF(J5785="OUT","",IF(COUNTIF(B$2:$B5785,B5785)=1,1,"")))</f>
        <v/>
      </c>
      <c r="F5785" s="1" t="str">
        <f>IF(I5785="","",IF(J5785="IN","",IF(COUNTIF($B$2:B5785,B5785)=1,1,"")))</f>
        <v/>
      </c>
      <c r="G5785" s="1" t="str">
        <f>IF(I5785="","",COUNTIF($K$1:K5785,K5785))</f>
        <v/>
      </c>
      <c r="H5785" s="1" t="str">
        <f>IF(I5785="","",COUNTIF($G$2:G5785,1))</f>
        <v/>
      </c>
    </row>
    <row r="5786" spans="1:8" x14ac:dyDescent="0.2">
      <c r="A5786" s="1" t="str">
        <f t="shared" si="180"/>
        <v/>
      </c>
      <c r="B5786" s="1" t="str">
        <f t="shared" si="181"/>
        <v/>
      </c>
      <c r="C5786" s="1" t="str">
        <f>IF(I5786="","",IF(J5786="OUT","",IF(COUNTIF($A$2:A5786,A5786)=1,1,"")))</f>
        <v/>
      </c>
      <c r="D5786" s="1" t="str">
        <f>IF(I5786="","",IF(J5786="IN","",IF(COUNTIF($A$2:A5786,A5786)=1,1,"")))</f>
        <v/>
      </c>
      <c r="E5786" s="1" t="str">
        <f>IF(I5786="","",IF(J5786="OUT","",IF(COUNTIF(B$2:$B5786,B5786)=1,1,"")))</f>
        <v/>
      </c>
      <c r="F5786" s="1" t="str">
        <f>IF(I5786="","",IF(J5786="IN","",IF(COUNTIF($B$2:B5786,B5786)=1,1,"")))</f>
        <v/>
      </c>
      <c r="G5786" s="1" t="str">
        <f>IF(I5786="","",COUNTIF($K$1:K5786,K5786))</f>
        <v/>
      </c>
      <c r="H5786" s="1" t="str">
        <f>IF(I5786="","",COUNTIF($G$2:G5786,1))</f>
        <v/>
      </c>
    </row>
    <row r="5787" spans="1:8" x14ac:dyDescent="0.2">
      <c r="A5787" s="1" t="str">
        <f t="shared" si="180"/>
        <v/>
      </c>
      <c r="B5787" s="1" t="str">
        <f t="shared" si="181"/>
        <v/>
      </c>
      <c r="C5787" s="1" t="str">
        <f>IF(I5787="","",IF(J5787="OUT","",IF(COUNTIF($A$2:A5787,A5787)=1,1,"")))</f>
        <v/>
      </c>
      <c r="D5787" s="1" t="str">
        <f>IF(I5787="","",IF(J5787="IN","",IF(COUNTIF($A$2:A5787,A5787)=1,1,"")))</f>
        <v/>
      </c>
      <c r="E5787" s="1" t="str">
        <f>IF(I5787="","",IF(J5787="OUT","",IF(COUNTIF(B$2:$B5787,B5787)=1,1,"")))</f>
        <v/>
      </c>
      <c r="F5787" s="1" t="str">
        <f>IF(I5787="","",IF(J5787="IN","",IF(COUNTIF($B$2:B5787,B5787)=1,1,"")))</f>
        <v/>
      </c>
      <c r="G5787" s="1" t="str">
        <f>IF(I5787="","",COUNTIF($K$1:K5787,K5787))</f>
        <v/>
      </c>
      <c r="H5787" s="1" t="str">
        <f>IF(I5787="","",COUNTIF($G$2:G5787,1))</f>
        <v/>
      </c>
    </row>
    <row r="5788" spans="1:8" x14ac:dyDescent="0.2">
      <c r="A5788" s="1" t="str">
        <f t="shared" si="180"/>
        <v/>
      </c>
      <c r="B5788" s="1" t="str">
        <f t="shared" si="181"/>
        <v/>
      </c>
      <c r="C5788" s="1" t="str">
        <f>IF(I5788="","",IF(J5788="OUT","",IF(COUNTIF($A$2:A5788,A5788)=1,1,"")))</f>
        <v/>
      </c>
      <c r="D5788" s="1" t="str">
        <f>IF(I5788="","",IF(J5788="IN","",IF(COUNTIF($A$2:A5788,A5788)=1,1,"")))</f>
        <v/>
      </c>
      <c r="E5788" s="1" t="str">
        <f>IF(I5788="","",IF(J5788="OUT","",IF(COUNTIF(B$2:$B5788,B5788)=1,1,"")))</f>
        <v/>
      </c>
      <c r="F5788" s="1" t="str">
        <f>IF(I5788="","",IF(J5788="IN","",IF(COUNTIF($B$2:B5788,B5788)=1,1,"")))</f>
        <v/>
      </c>
      <c r="G5788" s="1" t="str">
        <f>IF(I5788="","",COUNTIF($K$1:K5788,K5788))</f>
        <v/>
      </c>
      <c r="H5788" s="1" t="str">
        <f>IF(I5788="","",COUNTIF($G$2:G5788,1))</f>
        <v/>
      </c>
    </row>
    <row r="5789" spans="1:8" x14ac:dyDescent="0.2">
      <c r="A5789" s="1" t="str">
        <f t="shared" si="180"/>
        <v/>
      </c>
      <c r="B5789" s="1" t="str">
        <f t="shared" si="181"/>
        <v/>
      </c>
      <c r="C5789" s="1" t="str">
        <f>IF(I5789="","",IF(J5789="OUT","",IF(COUNTIF($A$2:A5789,A5789)=1,1,"")))</f>
        <v/>
      </c>
      <c r="D5789" s="1" t="str">
        <f>IF(I5789="","",IF(J5789="IN","",IF(COUNTIF($A$2:A5789,A5789)=1,1,"")))</f>
        <v/>
      </c>
      <c r="E5789" s="1" t="str">
        <f>IF(I5789="","",IF(J5789="OUT","",IF(COUNTIF(B$2:$B5789,B5789)=1,1,"")))</f>
        <v/>
      </c>
      <c r="F5789" s="1" t="str">
        <f>IF(I5789="","",IF(J5789="IN","",IF(COUNTIF($B$2:B5789,B5789)=1,1,"")))</f>
        <v/>
      </c>
      <c r="G5789" s="1" t="str">
        <f>IF(I5789="","",COUNTIF($K$1:K5789,K5789))</f>
        <v/>
      </c>
      <c r="H5789" s="1" t="str">
        <f>IF(I5789="","",COUNTIF($G$2:G5789,1))</f>
        <v/>
      </c>
    </row>
    <row r="5790" spans="1:8" x14ac:dyDescent="0.2">
      <c r="A5790" s="1" t="str">
        <f t="shared" si="180"/>
        <v/>
      </c>
      <c r="B5790" s="1" t="str">
        <f t="shared" si="181"/>
        <v/>
      </c>
      <c r="C5790" s="1" t="str">
        <f>IF(I5790="","",IF(J5790="OUT","",IF(COUNTIF($A$2:A5790,A5790)=1,1,"")))</f>
        <v/>
      </c>
      <c r="D5790" s="1" t="str">
        <f>IF(I5790="","",IF(J5790="IN","",IF(COUNTIF($A$2:A5790,A5790)=1,1,"")))</f>
        <v/>
      </c>
      <c r="E5790" s="1" t="str">
        <f>IF(I5790="","",IF(J5790="OUT","",IF(COUNTIF(B$2:$B5790,B5790)=1,1,"")))</f>
        <v/>
      </c>
      <c r="F5790" s="1" t="str">
        <f>IF(I5790="","",IF(J5790="IN","",IF(COUNTIF($B$2:B5790,B5790)=1,1,"")))</f>
        <v/>
      </c>
      <c r="G5790" s="1" t="str">
        <f>IF(I5790="","",COUNTIF($K$1:K5790,K5790))</f>
        <v/>
      </c>
      <c r="H5790" s="1" t="str">
        <f>IF(I5790="","",COUNTIF($G$2:G5790,1))</f>
        <v/>
      </c>
    </row>
    <row r="5791" spans="1:8" x14ac:dyDescent="0.2">
      <c r="A5791" s="1" t="str">
        <f t="shared" si="180"/>
        <v/>
      </c>
      <c r="B5791" s="1" t="str">
        <f t="shared" si="181"/>
        <v/>
      </c>
      <c r="C5791" s="1" t="str">
        <f>IF(I5791="","",IF(J5791="OUT","",IF(COUNTIF($A$2:A5791,A5791)=1,1,"")))</f>
        <v/>
      </c>
      <c r="D5791" s="1" t="str">
        <f>IF(I5791="","",IF(J5791="IN","",IF(COUNTIF($A$2:A5791,A5791)=1,1,"")))</f>
        <v/>
      </c>
      <c r="E5791" s="1" t="str">
        <f>IF(I5791="","",IF(J5791="OUT","",IF(COUNTIF(B$2:$B5791,B5791)=1,1,"")))</f>
        <v/>
      </c>
      <c r="F5791" s="1" t="str">
        <f>IF(I5791="","",IF(J5791="IN","",IF(COUNTIF($B$2:B5791,B5791)=1,1,"")))</f>
        <v/>
      </c>
      <c r="G5791" s="1" t="str">
        <f>IF(I5791="","",COUNTIF($K$1:K5791,K5791))</f>
        <v/>
      </c>
      <c r="H5791" s="1" t="str">
        <f>IF(I5791="","",COUNTIF($G$2:G5791,1))</f>
        <v/>
      </c>
    </row>
    <row r="5792" spans="1:8" x14ac:dyDescent="0.2">
      <c r="A5792" s="1" t="str">
        <f t="shared" si="180"/>
        <v/>
      </c>
      <c r="B5792" s="1" t="str">
        <f t="shared" si="181"/>
        <v/>
      </c>
      <c r="C5792" s="1" t="str">
        <f>IF(I5792="","",IF(J5792="OUT","",IF(COUNTIF($A$2:A5792,A5792)=1,1,"")))</f>
        <v/>
      </c>
      <c r="D5792" s="1" t="str">
        <f>IF(I5792="","",IF(J5792="IN","",IF(COUNTIF($A$2:A5792,A5792)=1,1,"")))</f>
        <v/>
      </c>
      <c r="E5792" s="1" t="str">
        <f>IF(I5792="","",IF(J5792="OUT","",IF(COUNTIF(B$2:$B5792,B5792)=1,1,"")))</f>
        <v/>
      </c>
      <c r="F5792" s="1" t="str">
        <f>IF(I5792="","",IF(J5792="IN","",IF(COUNTIF($B$2:B5792,B5792)=1,1,"")))</f>
        <v/>
      </c>
      <c r="G5792" s="1" t="str">
        <f>IF(I5792="","",COUNTIF($K$1:K5792,K5792))</f>
        <v/>
      </c>
      <c r="H5792" s="1" t="str">
        <f>IF(I5792="","",COUNTIF($G$2:G5792,1))</f>
        <v/>
      </c>
    </row>
    <row r="5793" spans="1:8" x14ac:dyDescent="0.2">
      <c r="A5793" s="1" t="str">
        <f t="shared" si="180"/>
        <v/>
      </c>
      <c r="B5793" s="1" t="str">
        <f t="shared" si="181"/>
        <v/>
      </c>
      <c r="C5793" s="1" t="str">
        <f>IF(I5793="","",IF(J5793="OUT","",IF(COUNTIF($A$2:A5793,A5793)=1,1,"")))</f>
        <v/>
      </c>
      <c r="D5793" s="1" t="str">
        <f>IF(I5793="","",IF(J5793="IN","",IF(COUNTIF($A$2:A5793,A5793)=1,1,"")))</f>
        <v/>
      </c>
      <c r="E5793" s="1" t="str">
        <f>IF(I5793="","",IF(J5793="OUT","",IF(COUNTIF(B$2:$B5793,B5793)=1,1,"")))</f>
        <v/>
      </c>
      <c r="F5793" s="1" t="str">
        <f>IF(I5793="","",IF(J5793="IN","",IF(COUNTIF($B$2:B5793,B5793)=1,1,"")))</f>
        <v/>
      </c>
      <c r="G5793" s="1" t="str">
        <f>IF(I5793="","",COUNTIF($K$1:K5793,K5793))</f>
        <v/>
      </c>
      <c r="H5793" s="1" t="str">
        <f>IF(I5793="","",COUNTIF($G$2:G5793,1))</f>
        <v/>
      </c>
    </row>
    <row r="5794" spans="1:8" x14ac:dyDescent="0.2">
      <c r="A5794" s="1" t="str">
        <f t="shared" si="180"/>
        <v/>
      </c>
      <c r="B5794" s="1" t="str">
        <f t="shared" si="181"/>
        <v/>
      </c>
      <c r="C5794" s="1" t="str">
        <f>IF(I5794="","",IF(J5794="OUT","",IF(COUNTIF($A$2:A5794,A5794)=1,1,"")))</f>
        <v/>
      </c>
      <c r="D5794" s="1" t="str">
        <f>IF(I5794="","",IF(J5794="IN","",IF(COUNTIF($A$2:A5794,A5794)=1,1,"")))</f>
        <v/>
      </c>
      <c r="E5794" s="1" t="str">
        <f>IF(I5794="","",IF(J5794="OUT","",IF(COUNTIF(B$2:$B5794,B5794)=1,1,"")))</f>
        <v/>
      </c>
      <c r="F5794" s="1" t="str">
        <f>IF(I5794="","",IF(J5794="IN","",IF(COUNTIF($B$2:B5794,B5794)=1,1,"")))</f>
        <v/>
      </c>
      <c r="G5794" s="1" t="str">
        <f>IF(I5794="","",COUNTIF($K$1:K5794,K5794))</f>
        <v/>
      </c>
      <c r="H5794" s="1" t="str">
        <f>IF(I5794="","",COUNTIF($G$2:G5794,1))</f>
        <v/>
      </c>
    </row>
    <row r="5795" spans="1:8" x14ac:dyDescent="0.2">
      <c r="A5795" s="1" t="str">
        <f t="shared" si="180"/>
        <v/>
      </c>
      <c r="B5795" s="1" t="str">
        <f t="shared" si="181"/>
        <v/>
      </c>
      <c r="C5795" s="1" t="str">
        <f>IF(I5795="","",IF(J5795="OUT","",IF(COUNTIF($A$2:A5795,A5795)=1,1,"")))</f>
        <v/>
      </c>
      <c r="D5795" s="1" t="str">
        <f>IF(I5795="","",IF(J5795="IN","",IF(COUNTIF($A$2:A5795,A5795)=1,1,"")))</f>
        <v/>
      </c>
      <c r="E5795" s="1" t="str">
        <f>IF(I5795="","",IF(J5795="OUT","",IF(COUNTIF(B$2:$B5795,B5795)=1,1,"")))</f>
        <v/>
      </c>
      <c r="F5795" s="1" t="str">
        <f>IF(I5795="","",IF(J5795="IN","",IF(COUNTIF($B$2:B5795,B5795)=1,1,"")))</f>
        <v/>
      </c>
      <c r="G5795" s="1" t="str">
        <f>IF(I5795="","",COUNTIF($K$1:K5795,K5795))</f>
        <v/>
      </c>
      <c r="H5795" s="1" t="str">
        <f>IF(I5795="","",COUNTIF($G$2:G5795,1))</f>
        <v/>
      </c>
    </row>
    <row r="5796" spans="1:8" x14ac:dyDescent="0.2">
      <c r="A5796" s="1" t="str">
        <f t="shared" ref="A5796:A5859" si="182">IF(I5796="","",L5796&amp;"-"&amp;K5796&amp;"-"&amp;I5796&amp;"-"&amp;J5796)</f>
        <v/>
      </c>
      <c r="B5796" s="1" t="str">
        <f t="shared" ref="B5796:B5859" si="183">IF(I5796="","",L5796&amp;"-"&amp;K5796&amp;"-"&amp;J5796)</f>
        <v/>
      </c>
      <c r="C5796" s="1" t="str">
        <f>IF(I5796="","",IF(J5796="OUT","",IF(COUNTIF($A$2:A5796,A5796)=1,1,"")))</f>
        <v/>
      </c>
      <c r="D5796" s="1" t="str">
        <f>IF(I5796="","",IF(J5796="IN","",IF(COUNTIF($A$2:A5796,A5796)=1,1,"")))</f>
        <v/>
      </c>
      <c r="E5796" s="1" t="str">
        <f>IF(I5796="","",IF(J5796="OUT","",IF(COUNTIF(B$2:$B5796,B5796)=1,1,"")))</f>
        <v/>
      </c>
      <c r="F5796" s="1" t="str">
        <f>IF(I5796="","",IF(J5796="IN","",IF(COUNTIF($B$2:B5796,B5796)=1,1,"")))</f>
        <v/>
      </c>
      <c r="G5796" s="1" t="str">
        <f>IF(I5796="","",COUNTIF($K$1:K5796,K5796))</f>
        <v/>
      </c>
      <c r="H5796" s="1" t="str">
        <f>IF(I5796="","",COUNTIF($G$2:G5796,1))</f>
        <v/>
      </c>
    </row>
    <row r="5797" spans="1:8" x14ac:dyDescent="0.2">
      <c r="A5797" s="1" t="str">
        <f t="shared" si="182"/>
        <v/>
      </c>
      <c r="B5797" s="1" t="str">
        <f t="shared" si="183"/>
        <v/>
      </c>
      <c r="C5797" s="1" t="str">
        <f>IF(I5797="","",IF(J5797="OUT","",IF(COUNTIF($A$2:A5797,A5797)=1,1,"")))</f>
        <v/>
      </c>
      <c r="D5797" s="1" t="str">
        <f>IF(I5797="","",IF(J5797="IN","",IF(COUNTIF($A$2:A5797,A5797)=1,1,"")))</f>
        <v/>
      </c>
      <c r="E5797" s="1" t="str">
        <f>IF(I5797="","",IF(J5797="OUT","",IF(COUNTIF(B$2:$B5797,B5797)=1,1,"")))</f>
        <v/>
      </c>
      <c r="F5797" s="1" t="str">
        <f>IF(I5797="","",IF(J5797="IN","",IF(COUNTIF($B$2:B5797,B5797)=1,1,"")))</f>
        <v/>
      </c>
      <c r="G5797" s="1" t="str">
        <f>IF(I5797="","",COUNTIF($K$1:K5797,K5797))</f>
        <v/>
      </c>
      <c r="H5797" s="1" t="str">
        <f>IF(I5797="","",COUNTIF($G$2:G5797,1))</f>
        <v/>
      </c>
    </row>
    <row r="5798" spans="1:8" x14ac:dyDescent="0.2">
      <c r="A5798" s="1" t="str">
        <f t="shared" si="182"/>
        <v/>
      </c>
      <c r="B5798" s="1" t="str">
        <f t="shared" si="183"/>
        <v/>
      </c>
      <c r="C5798" s="1" t="str">
        <f>IF(I5798="","",IF(J5798="OUT","",IF(COUNTIF($A$2:A5798,A5798)=1,1,"")))</f>
        <v/>
      </c>
      <c r="D5798" s="1" t="str">
        <f>IF(I5798="","",IF(J5798="IN","",IF(COUNTIF($A$2:A5798,A5798)=1,1,"")))</f>
        <v/>
      </c>
      <c r="E5798" s="1" t="str">
        <f>IF(I5798="","",IF(J5798="OUT","",IF(COUNTIF(B$2:$B5798,B5798)=1,1,"")))</f>
        <v/>
      </c>
      <c r="F5798" s="1" t="str">
        <f>IF(I5798="","",IF(J5798="IN","",IF(COUNTIF($B$2:B5798,B5798)=1,1,"")))</f>
        <v/>
      </c>
      <c r="G5798" s="1" t="str">
        <f>IF(I5798="","",COUNTIF($K$1:K5798,K5798))</f>
        <v/>
      </c>
      <c r="H5798" s="1" t="str">
        <f>IF(I5798="","",COUNTIF($G$2:G5798,1))</f>
        <v/>
      </c>
    </row>
    <row r="5799" spans="1:8" x14ac:dyDescent="0.2">
      <c r="A5799" s="1" t="str">
        <f t="shared" si="182"/>
        <v/>
      </c>
      <c r="B5799" s="1" t="str">
        <f t="shared" si="183"/>
        <v/>
      </c>
      <c r="C5799" s="1" t="str">
        <f>IF(I5799="","",IF(J5799="OUT","",IF(COUNTIF($A$2:A5799,A5799)=1,1,"")))</f>
        <v/>
      </c>
      <c r="D5799" s="1" t="str">
        <f>IF(I5799="","",IF(J5799="IN","",IF(COUNTIF($A$2:A5799,A5799)=1,1,"")))</f>
        <v/>
      </c>
      <c r="E5799" s="1" t="str">
        <f>IF(I5799="","",IF(J5799="OUT","",IF(COUNTIF(B$2:$B5799,B5799)=1,1,"")))</f>
        <v/>
      </c>
      <c r="F5799" s="1" t="str">
        <f>IF(I5799="","",IF(J5799="IN","",IF(COUNTIF($B$2:B5799,B5799)=1,1,"")))</f>
        <v/>
      </c>
      <c r="G5799" s="1" t="str">
        <f>IF(I5799="","",COUNTIF($K$1:K5799,K5799))</f>
        <v/>
      </c>
      <c r="H5799" s="1" t="str">
        <f>IF(I5799="","",COUNTIF($G$2:G5799,1))</f>
        <v/>
      </c>
    </row>
    <row r="5800" spans="1:8" x14ac:dyDescent="0.2">
      <c r="A5800" s="1" t="str">
        <f t="shared" si="182"/>
        <v/>
      </c>
      <c r="B5800" s="1" t="str">
        <f t="shared" si="183"/>
        <v/>
      </c>
      <c r="C5800" s="1" t="str">
        <f>IF(I5800="","",IF(J5800="OUT","",IF(COUNTIF($A$2:A5800,A5800)=1,1,"")))</f>
        <v/>
      </c>
      <c r="D5800" s="1" t="str">
        <f>IF(I5800="","",IF(J5800="IN","",IF(COUNTIF($A$2:A5800,A5800)=1,1,"")))</f>
        <v/>
      </c>
      <c r="E5800" s="1" t="str">
        <f>IF(I5800="","",IF(J5800="OUT","",IF(COUNTIF(B$2:$B5800,B5800)=1,1,"")))</f>
        <v/>
      </c>
      <c r="F5800" s="1" t="str">
        <f>IF(I5800="","",IF(J5800="IN","",IF(COUNTIF($B$2:B5800,B5800)=1,1,"")))</f>
        <v/>
      </c>
      <c r="G5800" s="1" t="str">
        <f>IF(I5800="","",COUNTIF($K$1:K5800,K5800))</f>
        <v/>
      </c>
      <c r="H5800" s="1" t="str">
        <f>IF(I5800="","",COUNTIF($G$2:G5800,1))</f>
        <v/>
      </c>
    </row>
    <row r="5801" spans="1:8" x14ac:dyDescent="0.2">
      <c r="A5801" s="1" t="str">
        <f t="shared" si="182"/>
        <v/>
      </c>
      <c r="B5801" s="1" t="str">
        <f t="shared" si="183"/>
        <v/>
      </c>
      <c r="C5801" s="1" t="str">
        <f>IF(I5801="","",IF(J5801="OUT","",IF(COUNTIF($A$2:A5801,A5801)=1,1,"")))</f>
        <v/>
      </c>
      <c r="D5801" s="1" t="str">
        <f>IF(I5801="","",IF(J5801="IN","",IF(COUNTIF($A$2:A5801,A5801)=1,1,"")))</f>
        <v/>
      </c>
      <c r="E5801" s="1" t="str">
        <f>IF(I5801="","",IF(J5801="OUT","",IF(COUNTIF(B$2:$B5801,B5801)=1,1,"")))</f>
        <v/>
      </c>
      <c r="F5801" s="1" t="str">
        <f>IF(I5801="","",IF(J5801="IN","",IF(COUNTIF($B$2:B5801,B5801)=1,1,"")))</f>
        <v/>
      </c>
      <c r="G5801" s="1" t="str">
        <f>IF(I5801="","",COUNTIF($K$1:K5801,K5801))</f>
        <v/>
      </c>
      <c r="H5801" s="1" t="str">
        <f>IF(I5801="","",COUNTIF($G$2:G5801,1))</f>
        <v/>
      </c>
    </row>
    <row r="5802" spans="1:8" x14ac:dyDescent="0.2">
      <c r="A5802" s="1" t="str">
        <f t="shared" si="182"/>
        <v/>
      </c>
      <c r="B5802" s="1" t="str">
        <f t="shared" si="183"/>
        <v/>
      </c>
      <c r="C5802" s="1" t="str">
        <f>IF(I5802="","",IF(J5802="OUT","",IF(COUNTIF($A$2:A5802,A5802)=1,1,"")))</f>
        <v/>
      </c>
      <c r="D5802" s="1" t="str">
        <f>IF(I5802="","",IF(J5802="IN","",IF(COUNTIF($A$2:A5802,A5802)=1,1,"")))</f>
        <v/>
      </c>
      <c r="E5802" s="1" t="str">
        <f>IF(I5802="","",IF(J5802="OUT","",IF(COUNTIF(B$2:$B5802,B5802)=1,1,"")))</f>
        <v/>
      </c>
      <c r="F5802" s="1" t="str">
        <f>IF(I5802="","",IF(J5802="IN","",IF(COUNTIF($B$2:B5802,B5802)=1,1,"")))</f>
        <v/>
      </c>
      <c r="G5802" s="1" t="str">
        <f>IF(I5802="","",COUNTIF($K$1:K5802,K5802))</f>
        <v/>
      </c>
      <c r="H5802" s="1" t="str">
        <f>IF(I5802="","",COUNTIF($G$2:G5802,1))</f>
        <v/>
      </c>
    </row>
    <row r="5803" spans="1:8" x14ac:dyDescent="0.2">
      <c r="A5803" s="1" t="str">
        <f t="shared" si="182"/>
        <v/>
      </c>
      <c r="B5803" s="1" t="str">
        <f t="shared" si="183"/>
        <v/>
      </c>
      <c r="C5803" s="1" t="str">
        <f>IF(I5803="","",IF(J5803="OUT","",IF(COUNTIF($A$2:A5803,A5803)=1,1,"")))</f>
        <v/>
      </c>
      <c r="D5803" s="1" t="str">
        <f>IF(I5803="","",IF(J5803="IN","",IF(COUNTIF($A$2:A5803,A5803)=1,1,"")))</f>
        <v/>
      </c>
      <c r="E5803" s="1" t="str">
        <f>IF(I5803="","",IF(J5803="OUT","",IF(COUNTIF(B$2:$B5803,B5803)=1,1,"")))</f>
        <v/>
      </c>
      <c r="F5803" s="1" t="str">
        <f>IF(I5803="","",IF(J5803="IN","",IF(COUNTIF($B$2:B5803,B5803)=1,1,"")))</f>
        <v/>
      </c>
      <c r="G5803" s="1" t="str">
        <f>IF(I5803="","",COUNTIF($K$1:K5803,K5803))</f>
        <v/>
      </c>
      <c r="H5803" s="1" t="str">
        <f>IF(I5803="","",COUNTIF($G$2:G5803,1))</f>
        <v/>
      </c>
    </row>
    <row r="5804" spans="1:8" x14ac:dyDescent="0.2">
      <c r="A5804" s="1" t="str">
        <f t="shared" si="182"/>
        <v/>
      </c>
      <c r="B5804" s="1" t="str">
        <f t="shared" si="183"/>
        <v/>
      </c>
      <c r="C5804" s="1" t="str">
        <f>IF(I5804="","",IF(J5804="OUT","",IF(COUNTIF($A$2:A5804,A5804)=1,1,"")))</f>
        <v/>
      </c>
      <c r="D5804" s="1" t="str">
        <f>IF(I5804="","",IF(J5804="IN","",IF(COUNTIF($A$2:A5804,A5804)=1,1,"")))</f>
        <v/>
      </c>
      <c r="E5804" s="1" t="str">
        <f>IF(I5804="","",IF(J5804="OUT","",IF(COUNTIF(B$2:$B5804,B5804)=1,1,"")))</f>
        <v/>
      </c>
      <c r="F5804" s="1" t="str">
        <f>IF(I5804="","",IF(J5804="IN","",IF(COUNTIF($B$2:B5804,B5804)=1,1,"")))</f>
        <v/>
      </c>
      <c r="G5804" s="1" t="str">
        <f>IF(I5804="","",COUNTIF($K$1:K5804,K5804))</f>
        <v/>
      </c>
      <c r="H5804" s="1" t="str">
        <f>IF(I5804="","",COUNTIF($G$2:G5804,1))</f>
        <v/>
      </c>
    </row>
    <row r="5805" spans="1:8" x14ac:dyDescent="0.2">
      <c r="A5805" s="1" t="str">
        <f t="shared" si="182"/>
        <v/>
      </c>
      <c r="B5805" s="1" t="str">
        <f t="shared" si="183"/>
        <v/>
      </c>
      <c r="C5805" s="1" t="str">
        <f>IF(I5805="","",IF(J5805="OUT","",IF(COUNTIF($A$2:A5805,A5805)=1,1,"")))</f>
        <v/>
      </c>
      <c r="D5805" s="1" t="str">
        <f>IF(I5805="","",IF(J5805="IN","",IF(COUNTIF($A$2:A5805,A5805)=1,1,"")))</f>
        <v/>
      </c>
      <c r="E5805" s="1" t="str">
        <f>IF(I5805="","",IF(J5805="OUT","",IF(COUNTIF(B$2:$B5805,B5805)=1,1,"")))</f>
        <v/>
      </c>
      <c r="F5805" s="1" t="str">
        <f>IF(I5805="","",IF(J5805="IN","",IF(COUNTIF($B$2:B5805,B5805)=1,1,"")))</f>
        <v/>
      </c>
      <c r="G5805" s="1" t="str">
        <f>IF(I5805="","",COUNTIF($K$1:K5805,K5805))</f>
        <v/>
      </c>
      <c r="H5805" s="1" t="str">
        <f>IF(I5805="","",COUNTIF($G$2:G5805,1))</f>
        <v/>
      </c>
    </row>
    <row r="5806" spans="1:8" x14ac:dyDescent="0.2">
      <c r="A5806" s="1" t="str">
        <f t="shared" si="182"/>
        <v/>
      </c>
      <c r="B5806" s="1" t="str">
        <f t="shared" si="183"/>
        <v/>
      </c>
      <c r="C5806" s="1" t="str">
        <f>IF(I5806="","",IF(J5806="OUT","",IF(COUNTIF($A$2:A5806,A5806)=1,1,"")))</f>
        <v/>
      </c>
      <c r="D5806" s="1" t="str">
        <f>IF(I5806="","",IF(J5806="IN","",IF(COUNTIF($A$2:A5806,A5806)=1,1,"")))</f>
        <v/>
      </c>
      <c r="E5806" s="1" t="str">
        <f>IF(I5806="","",IF(J5806="OUT","",IF(COUNTIF(B$2:$B5806,B5806)=1,1,"")))</f>
        <v/>
      </c>
      <c r="F5806" s="1" t="str">
        <f>IF(I5806="","",IF(J5806="IN","",IF(COUNTIF($B$2:B5806,B5806)=1,1,"")))</f>
        <v/>
      </c>
      <c r="G5806" s="1" t="str">
        <f>IF(I5806="","",COUNTIF($K$1:K5806,K5806))</f>
        <v/>
      </c>
      <c r="H5806" s="1" t="str">
        <f>IF(I5806="","",COUNTIF($G$2:G5806,1))</f>
        <v/>
      </c>
    </row>
    <row r="5807" spans="1:8" x14ac:dyDescent="0.2">
      <c r="A5807" s="1" t="str">
        <f t="shared" si="182"/>
        <v/>
      </c>
      <c r="B5807" s="1" t="str">
        <f t="shared" si="183"/>
        <v/>
      </c>
      <c r="C5807" s="1" t="str">
        <f>IF(I5807="","",IF(J5807="OUT","",IF(COUNTIF($A$2:A5807,A5807)=1,1,"")))</f>
        <v/>
      </c>
      <c r="D5807" s="1" t="str">
        <f>IF(I5807="","",IF(J5807="IN","",IF(COUNTIF($A$2:A5807,A5807)=1,1,"")))</f>
        <v/>
      </c>
      <c r="E5807" s="1" t="str">
        <f>IF(I5807="","",IF(J5807="OUT","",IF(COUNTIF(B$2:$B5807,B5807)=1,1,"")))</f>
        <v/>
      </c>
      <c r="F5807" s="1" t="str">
        <f>IF(I5807="","",IF(J5807="IN","",IF(COUNTIF($B$2:B5807,B5807)=1,1,"")))</f>
        <v/>
      </c>
      <c r="G5807" s="1" t="str">
        <f>IF(I5807="","",COUNTIF($K$1:K5807,K5807))</f>
        <v/>
      </c>
      <c r="H5807" s="1" t="str">
        <f>IF(I5807="","",COUNTIF($G$2:G5807,1))</f>
        <v/>
      </c>
    </row>
    <row r="5808" spans="1:8" x14ac:dyDescent="0.2">
      <c r="A5808" s="1" t="str">
        <f t="shared" si="182"/>
        <v/>
      </c>
      <c r="B5808" s="1" t="str">
        <f t="shared" si="183"/>
        <v/>
      </c>
      <c r="C5808" s="1" t="str">
        <f>IF(I5808="","",IF(J5808="OUT","",IF(COUNTIF($A$2:A5808,A5808)=1,1,"")))</f>
        <v/>
      </c>
      <c r="D5808" s="1" t="str">
        <f>IF(I5808="","",IF(J5808="IN","",IF(COUNTIF($A$2:A5808,A5808)=1,1,"")))</f>
        <v/>
      </c>
      <c r="E5808" s="1" t="str">
        <f>IF(I5808="","",IF(J5808="OUT","",IF(COUNTIF(B$2:$B5808,B5808)=1,1,"")))</f>
        <v/>
      </c>
      <c r="F5808" s="1" t="str">
        <f>IF(I5808="","",IF(J5808="IN","",IF(COUNTIF($B$2:B5808,B5808)=1,1,"")))</f>
        <v/>
      </c>
      <c r="G5808" s="1" t="str">
        <f>IF(I5808="","",COUNTIF($K$1:K5808,K5808))</f>
        <v/>
      </c>
      <c r="H5808" s="1" t="str">
        <f>IF(I5808="","",COUNTIF($G$2:G5808,1))</f>
        <v/>
      </c>
    </row>
    <row r="5809" spans="1:8" x14ac:dyDescent="0.2">
      <c r="A5809" s="1" t="str">
        <f t="shared" si="182"/>
        <v/>
      </c>
      <c r="B5809" s="1" t="str">
        <f t="shared" si="183"/>
        <v/>
      </c>
      <c r="C5809" s="1" t="str">
        <f>IF(I5809="","",IF(J5809="OUT","",IF(COUNTIF($A$2:A5809,A5809)=1,1,"")))</f>
        <v/>
      </c>
      <c r="D5809" s="1" t="str">
        <f>IF(I5809="","",IF(J5809="IN","",IF(COUNTIF($A$2:A5809,A5809)=1,1,"")))</f>
        <v/>
      </c>
      <c r="E5809" s="1" t="str">
        <f>IF(I5809="","",IF(J5809="OUT","",IF(COUNTIF(B$2:$B5809,B5809)=1,1,"")))</f>
        <v/>
      </c>
      <c r="F5809" s="1" t="str">
        <f>IF(I5809="","",IF(J5809="IN","",IF(COUNTIF($B$2:B5809,B5809)=1,1,"")))</f>
        <v/>
      </c>
      <c r="G5809" s="1" t="str">
        <f>IF(I5809="","",COUNTIF($K$1:K5809,K5809))</f>
        <v/>
      </c>
      <c r="H5809" s="1" t="str">
        <f>IF(I5809="","",COUNTIF($G$2:G5809,1))</f>
        <v/>
      </c>
    </row>
    <row r="5810" spans="1:8" x14ac:dyDescent="0.2">
      <c r="A5810" s="1" t="str">
        <f t="shared" si="182"/>
        <v/>
      </c>
      <c r="B5810" s="1" t="str">
        <f t="shared" si="183"/>
        <v/>
      </c>
      <c r="C5810" s="1" t="str">
        <f>IF(I5810="","",IF(J5810="OUT","",IF(COUNTIF($A$2:A5810,A5810)=1,1,"")))</f>
        <v/>
      </c>
      <c r="D5810" s="1" t="str">
        <f>IF(I5810="","",IF(J5810="IN","",IF(COUNTIF($A$2:A5810,A5810)=1,1,"")))</f>
        <v/>
      </c>
      <c r="E5810" s="1" t="str">
        <f>IF(I5810="","",IF(J5810="OUT","",IF(COUNTIF(B$2:$B5810,B5810)=1,1,"")))</f>
        <v/>
      </c>
      <c r="F5810" s="1" t="str">
        <f>IF(I5810="","",IF(J5810="IN","",IF(COUNTIF($B$2:B5810,B5810)=1,1,"")))</f>
        <v/>
      </c>
      <c r="G5810" s="1" t="str">
        <f>IF(I5810="","",COUNTIF($K$1:K5810,K5810))</f>
        <v/>
      </c>
      <c r="H5810" s="1" t="str">
        <f>IF(I5810="","",COUNTIF($G$2:G5810,1))</f>
        <v/>
      </c>
    </row>
    <row r="5811" spans="1:8" x14ac:dyDescent="0.2">
      <c r="A5811" s="1" t="str">
        <f t="shared" si="182"/>
        <v/>
      </c>
      <c r="B5811" s="1" t="str">
        <f t="shared" si="183"/>
        <v/>
      </c>
      <c r="C5811" s="1" t="str">
        <f>IF(I5811="","",IF(J5811="OUT","",IF(COUNTIF($A$2:A5811,A5811)=1,1,"")))</f>
        <v/>
      </c>
      <c r="D5811" s="1" t="str">
        <f>IF(I5811="","",IF(J5811="IN","",IF(COUNTIF($A$2:A5811,A5811)=1,1,"")))</f>
        <v/>
      </c>
      <c r="E5811" s="1" t="str">
        <f>IF(I5811="","",IF(J5811="OUT","",IF(COUNTIF(B$2:$B5811,B5811)=1,1,"")))</f>
        <v/>
      </c>
      <c r="F5811" s="1" t="str">
        <f>IF(I5811="","",IF(J5811="IN","",IF(COUNTIF($B$2:B5811,B5811)=1,1,"")))</f>
        <v/>
      </c>
      <c r="G5811" s="1" t="str">
        <f>IF(I5811="","",COUNTIF($K$1:K5811,K5811))</f>
        <v/>
      </c>
      <c r="H5811" s="1" t="str">
        <f>IF(I5811="","",COUNTIF($G$2:G5811,1))</f>
        <v/>
      </c>
    </row>
    <row r="5812" spans="1:8" x14ac:dyDescent="0.2">
      <c r="A5812" s="1" t="str">
        <f t="shared" si="182"/>
        <v/>
      </c>
      <c r="B5812" s="1" t="str">
        <f t="shared" si="183"/>
        <v/>
      </c>
      <c r="C5812" s="1" t="str">
        <f>IF(I5812="","",IF(J5812="OUT","",IF(COUNTIF($A$2:A5812,A5812)=1,1,"")))</f>
        <v/>
      </c>
      <c r="D5812" s="1" t="str">
        <f>IF(I5812="","",IF(J5812="IN","",IF(COUNTIF($A$2:A5812,A5812)=1,1,"")))</f>
        <v/>
      </c>
      <c r="E5812" s="1" t="str">
        <f>IF(I5812="","",IF(J5812="OUT","",IF(COUNTIF(B$2:$B5812,B5812)=1,1,"")))</f>
        <v/>
      </c>
      <c r="F5812" s="1" t="str">
        <f>IF(I5812="","",IF(J5812="IN","",IF(COUNTIF($B$2:B5812,B5812)=1,1,"")))</f>
        <v/>
      </c>
      <c r="G5812" s="1" t="str">
        <f>IF(I5812="","",COUNTIF($K$1:K5812,K5812))</f>
        <v/>
      </c>
      <c r="H5812" s="1" t="str">
        <f>IF(I5812="","",COUNTIF($G$2:G5812,1))</f>
        <v/>
      </c>
    </row>
    <row r="5813" spans="1:8" x14ac:dyDescent="0.2">
      <c r="A5813" s="1" t="str">
        <f t="shared" si="182"/>
        <v/>
      </c>
      <c r="B5813" s="1" t="str">
        <f t="shared" si="183"/>
        <v/>
      </c>
      <c r="C5813" s="1" t="str">
        <f>IF(I5813="","",IF(J5813="OUT","",IF(COUNTIF($A$2:A5813,A5813)=1,1,"")))</f>
        <v/>
      </c>
      <c r="D5813" s="1" t="str">
        <f>IF(I5813="","",IF(J5813="IN","",IF(COUNTIF($A$2:A5813,A5813)=1,1,"")))</f>
        <v/>
      </c>
      <c r="E5813" s="1" t="str">
        <f>IF(I5813="","",IF(J5813="OUT","",IF(COUNTIF(B$2:$B5813,B5813)=1,1,"")))</f>
        <v/>
      </c>
      <c r="F5813" s="1" t="str">
        <f>IF(I5813="","",IF(J5813="IN","",IF(COUNTIF($B$2:B5813,B5813)=1,1,"")))</f>
        <v/>
      </c>
      <c r="G5813" s="1" t="str">
        <f>IF(I5813="","",COUNTIF($K$1:K5813,K5813))</f>
        <v/>
      </c>
      <c r="H5813" s="1" t="str">
        <f>IF(I5813="","",COUNTIF($G$2:G5813,1))</f>
        <v/>
      </c>
    </row>
    <row r="5814" spans="1:8" x14ac:dyDescent="0.2">
      <c r="A5814" s="1" t="str">
        <f t="shared" si="182"/>
        <v/>
      </c>
      <c r="B5814" s="1" t="str">
        <f t="shared" si="183"/>
        <v/>
      </c>
      <c r="C5814" s="1" t="str">
        <f>IF(I5814="","",IF(J5814="OUT","",IF(COUNTIF($A$2:A5814,A5814)=1,1,"")))</f>
        <v/>
      </c>
      <c r="D5814" s="1" t="str">
        <f>IF(I5814="","",IF(J5814="IN","",IF(COUNTIF($A$2:A5814,A5814)=1,1,"")))</f>
        <v/>
      </c>
      <c r="E5814" s="1" t="str">
        <f>IF(I5814="","",IF(J5814="OUT","",IF(COUNTIF(B$2:$B5814,B5814)=1,1,"")))</f>
        <v/>
      </c>
      <c r="F5814" s="1" t="str">
        <f>IF(I5814="","",IF(J5814="IN","",IF(COUNTIF($B$2:B5814,B5814)=1,1,"")))</f>
        <v/>
      </c>
      <c r="G5814" s="1" t="str">
        <f>IF(I5814="","",COUNTIF($K$1:K5814,K5814))</f>
        <v/>
      </c>
      <c r="H5814" s="1" t="str">
        <f>IF(I5814="","",COUNTIF($G$2:G5814,1))</f>
        <v/>
      </c>
    </row>
    <row r="5815" spans="1:8" x14ac:dyDescent="0.2">
      <c r="A5815" s="1" t="str">
        <f t="shared" si="182"/>
        <v/>
      </c>
      <c r="B5815" s="1" t="str">
        <f t="shared" si="183"/>
        <v/>
      </c>
      <c r="C5815" s="1" t="str">
        <f>IF(I5815="","",IF(J5815="OUT","",IF(COUNTIF($A$2:A5815,A5815)=1,1,"")))</f>
        <v/>
      </c>
      <c r="D5815" s="1" t="str">
        <f>IF(I5815="","",IF(J5815="IN","",IF(COUNTIF($A$2:A5815,A5815)=1,1,"")))</f>
        <v/>
      </c>
      <c r="E5815" s="1" t="str">
        <f>IF(I5815="","",IF(J5815="OUT","",IF(COUNTIF(B$2:$B5815,B5815)=1,1,"")))</f>
        <v/>
      </c>
      <c r="F5815" s="1" t="str">
        <f>IF(I5815="","",IF(J5815="IN","",IF(COUNTIF($B$2:B5815,B5815)=1,1,"")))</f>
        <v/>
      </c>
      <c r="G5815" s="1" t="str">
        <f>IF(I5815="","",COUNTIF($K$1:K5815,K5815))</f>
        <v/>
      </c>
      <c r="H5815" s="1" t="str">
        <f>IF(I5815="","",COUNTIF($G$2:G5815,1))</f>
        <v/>
      </c>
    </row>
    <row r="5816" spans="1:8" x14ac:dyDescent="0.2">
      <c r="A5816" s="1" t="str">
        <f t="shared" si="182"/>
        <v/>
      </c>
      <c r="B5816" s="1" t="str">
        <f t="shared" si="183"/>
        <v/>
      </c>
      <c r="C5816" s="1" t="str">
        <f>IF(I5816="","",IF(J5816="OUT","",IF(COUNTIF($A$2:A5816,A5816)=1,1,"")))</f>
        <v/>
      </c>
      <c r="D5816" s="1" t="str">
        <f>IF(I5816="","",IF(J5816="IN","",IF(COUNTIF($A$2:A5816,A5816)=1,1,"")))</f>
        <v/>
      </c>
      <c r="E5816" s="1" t="str">
        <f>IF(I5816="","",IF(J5816="OUT","",IF(COUNTIF(B$2:$B5816,B5816)=1,1,"")))</f>
        <v/>
      </c>
      <c r="F5816" s="1" t="str">
        <f>IF(I5816="","",IF(J5816="IN","",IF(COUNTIF($B$2:B5816,B5816)=1,1,"")))</f>
        <v/>
      </c>
      <c r="G5816" s="1" t="str">
        <f>IF(I5816="","",COUNTIF($K$1:K5816,K5816))</f>
        <v/>
      </c>
      <c r="H5816" s="1" t="str">
        <f>IF(I5816="","",COUNTIF($G$2:G5816,1))</f>
        <v/>
      </c>
    </row>
    <row r="5817" spans="1:8" x14ac:dyDescent="0.2">
      <c r="A5817" s="1" t="str">
        <f t="shared" si="182"/>
        <v/>
      </c>
      <c r="B5817" s="1" t="str">
        <f t="shared" si="183"/>
        <v/>
      </c>
      <c r="C5817" s="1" t="str">
        <f>IF(I5817="","",IF(J5817="OUT","",IF(COUNTIF($A$2:A5817,A5817)=1,1,"")))</f>
        <v/>
      </c>
      <c r="D5817" s="1" t="str">
        <f>IF(I5817="","",IF(J5817="IN","",IF(COUNTIF($A$2:A5817,A5817)=1,1,"")))</f>
        <v/>
      </c>
      <c r="E5817" s="1" t="str">
        <f>IF(I5817="","",IF(J5817="OUT","",IF(COUNTIF(B$2:$B5817,B5817)=1,1,"")))</f>
        <v/>
      </c>
      <c r="F5817" s="1" t="str">
        <f>IF(I5817="","",IF(J5817="IN","",IF(COUNTIF($B$2:B5817,B5817)=1,1,"")))</f>
        <v/>
      </c>
      <c r="G5817" s="1" t="str">
        <f>IF(I5817="","",COUNTIF($K$1:K5817,K5817))</f>
        <v/>
      </c>
      <c r="H5817" s="1" t="str">
        <f>IF(I5817="","",COUNTIF($G$2:G5817,1))</f>
        <v/>
      </c>
    </row>
    <row r="5818" spans="1:8" x14ac:dyDescent="0.2">
      <c r="A5818" s="1" t="str">
        <f t="shared" si="182"/>
        <v/>
      </c>
      <c r="B5818" s="1" t="str">
        <f t="shared" si="183"/>
        <v/>
      </c>
      <c r="C5818" s="1" t="str">
        <f>IF(I5818="","",IF(J5818="OUT","",IF(COUNTIF($A$2:A5818,A5818)=1,1,"")))</f>
        <v/>
      </c>
      <c r="D5818" s="1" t="str">
        <f>IF(I5818="","",IF(J5818="IN","",IF(COUNTIF($A$2:A5818,A5818)=1,1,"")))</f>
        <v/>
      </c>
      <c r="E5818" s="1" t="str">
        <f>IF(I5818="","",IF(J5818="OUT","",IF(COUNTIF(B$2:$B5818,B5818)=1,1,"")))</f>
        <v/>
      </c>
      <c r="F5818" s="1" t="str">
        <f>IF(I5818="","",IF(J5818="IN","",IF(COUNTIF($B$2:B5818,B5818)=1,1,"")))</f>
        <v/>
      </c>
      <c r="G5818" s="1" t="str">
        <f>IF(I5818="","",COUNTIF($K$1:K5818,K5818))</f>
        <v/>
      </c>
      <c r="H5818" s="1" t="str">
        <f>IF(I5818="","",COUNTIF($G$2:G5818,1))</f>
        <v/>
      </c>
    </row>
    <row r="5819" spans="1:8" x14ac:dyDescent="0.2">
      <c r="A5819" s="1" t="str">
        <f t="shared" si="182"/>
        <v/>
      </c>
      <c r="B5819" s="1" t="str">
        <f t="shared" si="183"/>
        <v/>
      </c>
      <c r="C5819" s="1" t="str">
        <f>IF(I5819="","",IF(J5819="OUT","",IF(COUNTIF($A$2:A5819,A5819)=1,1,"")))</f>
        <v/>
      </c>
      <c r="D5819" s="1" t="str">
        <f>IF(I5819="","",IF(J5819="IN","",IF(COUNTIF($A$2:A5819,A5819)=1,1,"")))</f>
        <v/>
      </c>
      <c r="E5819" s="1" t="str">
        <f>IF(I5819="","",IF(J5819="OUT","",IF(COUNTIF(B$2:$B5819,B5819)=1,1,"")))</f>
        <v/>
      </c>
      <c r="F5819" s="1" t="str">
        <f>IF(I5819="","",IF(J5819="IN","",IF(COUNTIF($B$2:B5819,B5819)=1,1,"")))</f>
        <v/>
      </c>
      <c r="G5819" s="1" t="str">
        <f>IF(I5819="","",COUNTIF($K$1:K5819,K5819))</f>
        <v/>
      </c>
      <c r="H5819" s="1" t="str">
        <f>IF(I5819="","",COUNTIF($G$2:G5819,1))</f>
        <v/>
      </c>
    </row>
    <row r="5820" spans="1:8" x14ac:dyDescent="0.2">
      <c r="A5820" s="1" t="str">
        <f t="shared" si="182"/>
        <v/>
      </c>
      <c r="B5820" s="1" t="str">
        <f t="shared" si="183"/>
        <v/>
      </c>
      <c r="C5820" s="1" t="str">
        <f>IF(I5820="","",IF(J5820="OUT","",IF(COUNTIF($A$2:A5820,A5820)=1,1,"")))</f>
        <v/>
      </c>
      <c r="D5820" s="1" t="str">
        <f>IF(I5820="","",IF(J5820="IN","",IF(COUNTIF($A$2:A5820,A5820)=1,1,"")))</f>
        <v/>
      </c>
      <c r="E5820" s="1" t="str">
        <f>IF(I5820="","",IF(J5820="OUT","",IF(COUNTIF(B$2:$B5820,B5820)=1,1,"")))</f>
        <v/>
      </c>
      <c r="F5820" s="1" t="str">
        <f>IF(I5820="","",IF(J5820="IN","",IF(COUNTIF($B$2:B5820,B5820)=1,1,"")))</f>
        <v/>
      </c>
      <c r="G5820" s="1" t="str">
        <f>IF(I5820="","",COUNTIF($K$1:K5820,K5820))</f>
        <v/>
      </c>
      <c r="H5820" s="1" t="str">
        <f>IF(I5820="","",COUNTIF($G$2:G5820,1))</f>
        <v/>
      </c>
    </row>
    <row r="5821" spans="1:8" x14ac:dyDescent="0.2">
      <c r="A5821" s="1" t="str">
        <f t="shared" si="182"/>
        <v/>
      </c>
      <c r="B5821" s="1" t="str">
        <f t="shared" si="183"/>
        <v/>
      </c>
      <c r="C5821" s="1" t="str">
        <f>IF(I5821="","",IF(J5821="OUT","",IF(COUNTIF($A$2:A5821,A5821)=1,1,"")))</f>
        <v/>
      </c>
      <c r="D5821" s="1" t="str">
        <f>IF(I5821="","",IF(J5821="IN","",IF(COUNTIF($A$2:A5821,A5821)=1,1,"")))</f>
        <v/>
      </c>
      <c r="E5821" s="1" t="str">
        <f>IF(I5821="","",IF(J5821="OUT","",IF(COUNTIF(B$2:$B5821,B5821)=1,1,"")))</f>
        <v/>
      </c>
      <c r="F5821" s="1" t="str">
        <f>IF(I5821="","",IF(J5821="IN","",IF(COUNTIF($B$2:B5821,B5821)=1,1,"")))</f>
        <v/>
      </c>
      <c r="G5821" s="1" t="str">
        <f>IF(I5821="","",COUNTIF($K$1:K5821,K5821))</f>
        <v/>
      </c>
      <c r="H5821" s="1" t="str">
        <f>IF(I5821="","",COUNTIF($G$2:G5821,1))</f>
        <v/>
      </c>
    </row>
    <row r="5822" spans="1:8" x14ac:dyDescent="0.2">
      <c r="A5822" s="1" t="str">
        <f t="shared" si="182"/>
        <v/>
      </c>
      <c r="B5822" s="1" t="str">
        <f t="shared" si="183"/>
        <v/>
      </c>
      <c r="C5822" s="1" t="str">
        <f>IF(I5822="","",IF(J5822="OUT","",IF(COUNTIF($A$2:A5822,A5822)=1,1,"")))</f>
        <v/>
      </c>
      <c r="D5822" s="1" t="str">
        <f>IF(I5822="","",IF(J5822="IN","",IF(COUNTIF($A$2:A5822,A5822)=1,1,"")))</f>
        <v/>
      </c>
      <c r="E5822" s="1" t="str">
        <f>IF(I5822="","",IF(J5822="OUT","",IF(COUNTIF(B$2:$B5822,B5822)=1,1,"")))</f>
        <v/>
      </c>
      <c r="F5822" s="1" t="str">
        <f>IF(I5822="","",IF(J5822="IN","",IF(COUNTIF($B$2:B5822,B5822)=1,1,"")))</f>
        <v/>
      </c>
      <c r="G5822" s="1" t="str">
        <f>IF(I5822="","",COUNTIF($K$1:K5822,K5822))</f>
        <v/>
      </c>
      <c r="H5822" s="1" t="str">
        <f>IF(I5822="","",COUNTIF($G$2:G5822,1))</f>
        <v/>
      </c>
    </row>
    <row r="5823" spans="1:8" x14ac:dyDescent="0.2">
      <c r="A5823" s="1" t="str">
        <f t="shared" si="182"/>
        <v/>
      </c>
      <c r="B5823" s="1" t="str">
        <f t="shared" si="183"/>
        <v/>
      </c>
      <c r="C5823" s="1" t="str">
        <f>IF(I5823="","",IF(J5823="OUT","",IF(COUNTIF($A$2:A5823,A5823)=1,1,"")))</f>
        <v/>
      </c>
      <c r="D5823" s="1" t="str">
        <f>IF(I5823="","",IF(J5823="IN","",IF(COUNTIF($A$2:A5823,A5823)=1,1,"")))</f>
        <v/>
      </c>
      <c r="E5823" s="1" t="str">
        <f>IF(I5823="","",IF(J5823="OUT","",IF(COUNTIF(B$2:$B5823,B5823)=1,1,"")))</f>
        <v/>
      </c>
      <c r="F5823" s="1" t="str">
        <f>IF(I5823="","",IF(J5823="IN","",IF(COUNTIF($B$2:B5823,B5823)=1,1,"")))</f>
        <v/>
      </c>
      <c r="G5823" s="1" t="str">
        <f>IF(I5823="","",COUNTIF($K$1:K5823,K5823))</f>
        <v/>
      </c>
      <c r="H5823" s="1" t="str">
        <f>IF(I5823="","",COUNTIF($G$2:G5823,1))</f>
        <v/>
      </c>
    </row>
    <row r="5824" spans="1:8" x14ac:dyDescent="0.2">
      <c r="A5824" s="1" t="str">
        <f t="shared" si="182"/>
        <v/>
      </c>
      <c r="B5824" s="1" t="str">
        <f t="shared" si="183"/>
        <v/>
      </c>
      <c r="C5824" s="1" t="str">
        <f>IF(I5824="","",IF(J5824="OUT","",IF(COUNTIF($A$2:A5824,A5824)=1,1,"")))</f>
        <v/>
      </c>
      <c r="D5824" s="1" t="str">
        <f>IF(I5824="","",IF(J5824="IN","",IF(COUNTIF($A$2:A5824,A5824)=1,1,"")))</f>
        <v/>
      </c>
      <c r="E5824" s="1" t="str">
        <f>IF(I5824="","",IF(J5824="OUT","",IF(COUNTIF(B$2:$B5824,B5824)=1,1,"")))</f>
        <v/>
      </c>
      <c r="F5824" s="1" t="str">
        <f>IF(I5824="","",IF(J5824="IN","",IF(COUNTIF($B$2:B5824,B5824)=1,1,"")))</f>
        <v/>
      </c>
      <c r="G5824" s="1" t="str">
        <f>IF(I5824="","",COUNTIF($K$1:K5824,K5824))</f>
        <v/>
      </c>
      <c r="H5824" s="1" t="str">
        <f>IF(I5824="","",COUNTIF($G$2:G5824,1))</f>
        <v/>
      </c>
    </row>
    <row r="5825" spans="1:8" x14ac:dyDescent="0.2">
      <c r="A5825" s="1" t="str">
        <f t="shared" si="182"/>
        <v/>
      </c>
      <c r="B5825" s="1" t="str">
        <f t="shared" si="183"/>
        <v/>
      </c>
      <c r="C5825" s="1" t="str">
        <f>IF(I5825="","",IF(J5825="OUT","",IF(COUNTIF($A$2:A5825,A5825)=1,1,"")))</f>
        <v/>
      </c>
      <c r="D5825" s="1" t="str">
        <f>IF(I5825="","",IF(J5825="IN","",IF(COUNTIF($A$2:A5825,A5825)=1,1,"")))</f>
        <v/>
      </c>
      <c r="E5825" s="1" t="str">
        <f>IF(I5825="","",IF(J5825="OUT","",IF(COUNTIF(B$2:$B5825,B5825)=1,1,"")))</f>
        <v/>
      </c>
      <c r="F5825" s="1" t="str">
        <f>IF(I5825="","",IF(J5825="IN","",IF(COUNTIF($B$2:B5825,B5825)=1,1,"")))</f>
        <v/>
      </c>
      <c r="G5825" s="1" t="str">
        <f>IF(I5825="","",COUNTIF($K$1:K5825,K5825))</f>
        <v/>
      </c>
      <c r="H5825" s="1" t="str">
        <f>IF(I5825="","",COUNTIF($G$2:G5825,1))</f>
        <v/>
      </c>
    </row>
    <row r="5826" spans="1:8" x14ac:dyDescent="0.2">
      <c r="A5826" s="1" t="str">
        <f t="shared" si="182"/>
        <v/>
      </c>
      <c r="B5826" s="1" t="str">
        <f t="shared" si="183"/>
        <v/>
      </c>
      <c r="C5826" s="1" t="str">
        <f>IF(I5826="","",IF(J5826="OUT","",IF(COUNTIF($A$2:A5826,A5826)=1,1,"")))</f>
        <v/>
      </c>
      <c r="D5826" s="1" t="str">
        <f>IF(I5826="","",IF(J5826="IN","",IF(COUNTIF($A$2:A5826,A5826)=1,1,"")))</f>
        <v/>
      </c>
      <c r="E5826" s="1" t="str">
        <f>IF(I5826="","",IF(J5826="OUT","",IF(COUNTIF(B$2:$B5826,B5826)=1,1,"")))</f>
        <v/>
      </c>
      <c r="F5826" s="1" t="str">
        <f>IF(I5826="","",IF(J5826="IN","",IF(COUNTIF($B$2:B5826,B5826)=1,1,"")))</f>
        <v/>
      </c>
      <c r="G5826" s="1" t="str">
        <f>IF(I5826="","",COUNTIF($K$1:K5826,K5826))</f>
        <v/>
      </c>
      <c r="H5826" s="1" t="str">
        <f>IF(I5826="","",COUNTIF($G$2:G5826,1))</f>
        <v/>
      </c>
    </row>
    <row r="5827" spans="1:8" x14ac:dyDescent="0.2">
      <c r="A5827" s="1" t="str">
        <f t="shared" si="182"/>
        <v/>
      </c>
      <c r="B5827" s="1" t="str">
        <f t="shared" si="183"/>
        <v/>
      </c>
      <c r="C5827" s="1" t="str">
        <f>IF(I5827="","",IF(J5827="OUT","",IF(COUNTIF($A$2:A5827,A5827)=1,1,"")))</f>
        <v/>
      </c>
      <c r="D5827" s="1" t="str">
        <f>IF(I5827="","",IF(J5827="IN","",IF(COUNTIF($A$2:A5827,A5827)=1,1,"")))</f>
        <v/>
      </c>
      <c r="E5827" s="1" t="str">
        <f>IF(I5827="","",IF(J5827="OUT","",IF(COUNTIF(B$2:$B5827,B5827)=1,1,"")))</f>
        <v/>
      </c>
      <c r="F5827" s="1" t="str">
        <f>IF(I5827="","",IF(J5827="IN","",IF(COUNTIF($B$2:B5827,B5827)=1,1,"")))</f>
        <v/>
      </c>
      <c r="G5827" s="1" t="str">
        <f>IF(I5827="","",COUNTIF($K$1:K5827,K5827))</f>
        <v/>
      </c>
      <c r="H5827" s="1" t="str">
        <f>IF(I5827="","",COUNTIF($G$2:G5827,1))</f>
        <v/>
      </c>
    </row>
    <row r="5828" spans="1:8" x14ac:dyDescent="0.2">
      <c r="A5828" s="1" t="str">
        <f t="shared" si="182"/>
        <v/>
      </c>
      <c r="B5828" s="1" t="str">
        <f t="shared" si="183"/>
        <v/>
      </c>
      <c r="C5828" s="1" t="str">
        <f>IF(I5828="","",IF(J5828="OUT","",IF(COUNTIF($A$2:A5828,A5828)=1,1,"")))</f>
        <v/>
      </c>
      <c r="D5828" s="1" t="str">
        <f>IF(I5828="","",IF(J5828="IN","",IF(COUNTIF($A$2:A5828,A5828)=1,1,"")))</f>
        <v/>
      </c>
      <c r="E5828" s="1" t="str">
        <f>IF(I5828="","",IF(J5828="OUT","",IF(COUNTIF(B$2:$B5828,B5828)=1,1,"")))</f>
        <v/>
      </c>
      <c r="F5828" s="1" t="str">
        <f>IF(I5828="","",IF(J5828="IN","",IF(COUNTIF($B$2:B5828,B5828)=1,1,"")))</f>
        <v/>
      </c>
      <c r="G5828" s="1" t="str">
        <f>IF(I5828="","",COUNTIF($K$1:K5828,K5828))</f>
        <v/>
      </c>
      <c r="H5828" s="1" t="str">
        <f>IF(I5828="","",COUNTIF($G$2:G5828,1))</f>
        <v/>
      </c>
    </row>
    <row r="5829" spans="1:8" x14ac:dyDescent="0.2">
      <c r="A5829" s="1" t="str">
        <f t="shared" si="182"/>
        <v/>
      </c>
      <c r="B5829" s="1" t="str">
        <f t="shared" si="183"/>
        <v/>
      </c>
      <c r="C5829" s="1" t="str">
        <f>IF(I5829="","",IF(J5829="OUT","",IF(COUNTIF($A$2:A5829,A5829)=1,1,"")))</f>
        <v/>
      </c>
      <c r="D5829" s="1" t="str">
        <f>IF(I5829="","",IF(J5829="IN","",IF(COUNTIF($A$2:A5829,A5829)=1,1,"")))</f>
        <v/>
      </c>
      <c r="E5829" s="1" t="str">
        <f>IF(I5829="","",IF(J5829="OUT","",IF(COUNTIF(B$2:$B5829,B5829)=1,1,"")))</f>
        <v/>
      </c>
      <c r="F5829" s="1" t="str">
        <f>IF(I5829="","",IF(J5829="IN","",IF(COUNTIF($B$2:B5829,B5829)=1,1,"")))</f>
        <v/>
      </c>
      <c r="G5829" s="1" t="str">
        <f>IF(I5829="","",COUNTIF($K$1:K5829,K5829))</f>
        <v/>
      </c>
      <c r="H5829" s="1" t="str">
        <f>IF(I5829="","",COUNTIF($G$2:G5829,1))</f>
        <v/>
      </c>
    </row>
    <row r="5830" spans="1:8" x14ac:dyDescent="0.2">
      <c r="A5830" s="1" t="str">
        <f t="shared" si="182"/>
        <v/>
      </c>
      <c r="B5830" s="1" t="str">
        <f t="shared" si="183"/>
        <v/>
      </c>
      <c r="C5830" s="1" t="str">
        <f>IF(I5830="","",IF(J5830="OUT","",IF(COUNTIF($A$2:A5830,A5830)=1,1,"")))</f>
        <v/>
      </c>
      <c r="D5830" s="1" t="str">
        <f>IF(I5830="","",IF(J5830="IN","",IF(COUNTIF($A$2:A5830,A5830)=1,1,"")))</f>
        <v/>
      </c>
      <c r="E5830" s="1" t="str">
        <f>IF(I5830="","",IF(J5830="OUT","",IF(COUNTIF(B$2:$B5830,B5830)=1,1,"")))</f>
        <v/>
      </c>
      <c r="F5830" s="1" t="str">
        <f>IF(I5830="","",IF(J5830="IN","",IF(COUNTIF($B$2:B5830,B5830)=1,1,"")))</f>
        <v/>
      </c>
      <c r="G5830" s="1" t="str">
        <f>IF(I5830="","",COUNTIF($K$1:K5830,K5830))</f>
        <v/>
      </c>
      <c r="H5830" s="1" t="str">
        <f>IF(I5830="","",COUNTIF($G$2:G5830,1))</f>
        <v/>
      </c>
    </row>
    <row r="5831" spans="1:8" x14ac:dyDescent="0.2">
      <c r="A5831" s="1" t="str">
        <f t="shared" si="182"/>
        <v/>
      </c>
      <c r="B5831" s="1" t="str">
        <f t="shared" si="183"/>
        <v/>
      </c>
      <c r="C5831" s="1" t="str">
        <f>IF(I5831="","",IF(J5831="OUT","",IF(COUNTIF($A$2:A5831,A5831)=1,1,"")))</f>
        <v/>
      </c>
      <c r="D5831" s="1" t="str">
        <f>IF(I5831="","",IF(J5831="IN","",IF(COUNTIF($A$2:A5831,A5831)=1,1,"")))</f>
        <v/>
      </c>
      <c r="E5831" s="1" t="str">
        <f>IF(I5831="","",IF(J5831="OUT","",IF(COUNTIF(B$2:$B5831,B5831)=1,1,"")))</f>
        <v/>
      </c>
      <c r="F5831" s="1" t="str">
        <f>IF(I5831="","",IF(J5831="IN","",IF(COUNTIF($B$2:B5831,B5831)=1,1,"")))</f>
        <v/>
      </c>
      <c r="G5831" s="1" t="str">
        <f>IF(I5831="","",COUNTIF($K$1:K5831,K5831))</f>
        <v/>
      </c>
      <c r="H5831" s="1" t="str">
        <f>IF(I5831="","",COUNTIF($G$2:G5831,1))</f>
        <v/>
      </c>
    </row>
    <row r="5832" spans="1:8" x14ac:dyDescent="0.2">
      <c r="A5832" s="1" t="str">
        <f t="shared" si="182"/>
        <v/>
      </c>
      <c r="B5832" s="1" t="str">
        <f t="shared" si="183"/>
        <v/>
      </c>
      <c r="C5832" s="1" t="str">
        <f>IF(I5832="","",IF(J5832="OUT","",IF(COUNTIF($A$2:A5832,A5832)=1,1,"")))</f>
        <v/>
      </c>
      <c r="D5832" s="1" t="str">
        <f>IF(I5832="","",IF(J5832="IN","",IF(COUNTIF($A$2:A5832,A5832)=1,1,"")))</f>
        <v/>
      </c>
      <c r="E5832" s="1" t="str">
        <f>IF(I5832="","",IF(J5832="OUT","",IF(COUNTIF(B$2:$B5832,B5832)=1,1,"")))</f>
        <v/>
      </c>
      <c r="F5832" s="1" t="str">
        <f>IF(I5832="","",IF(J5832="IN","",IF(COUNTIF($B$2:B5832,B5832)=1,1,"")))</f>
        <v/>
      </c>
      <c r="G5832" s="1" t="str">
        <f>IF(I5832="","",COUNTIF($K$1:K5832,K5832))</f>
        <v/>
      </c>
      <c r="H5832" s="1" t="str">
        <f>IF(I5832="","",COUNTIF($G$2:G5832,1))</f>
        <v/>
      </c>
    </row>
    <row r="5833" spans="1:8" x14ac:dyDescent="0.2">
      <c r="A5833" s="1" t="str">
        <f t="shared" si="182"/>
        <v/>
      </c>
      <c r="B5833" s="1" t="str">
        <f t="shared" si="183"/>
        <v/>
      </c>
      <c r="C5833" s="1" t="str">
        <f>IF(I5833="","",IF(J5833="OUT","",IF(COUNTIF($A$2:A5833,A5833)=1,1,"")))</f>
        <v/>
      </c>
      <c r="D5833" s="1" t="str">
        <f>IF(I5833="","",IF(J5833="IN","",IF(COUNTIF($A$2:A5833,A5833)=1,1,"")))</f>
        <v/>
      </c>
      <c r="E5833" s="1" t="str">
        <f>IF(I5833="","",IF(J5833="OUT","",IF(COUNTIF(B$2:$B5833,B5833)=1,1,"")))</f>
        <v/>
      </c>
      <c r="F5833" s="1" t="str">
        <f>IF(I5833="","",IF(J5833="IN","",IF(COUNTIF($B$2:B5833,B5833)=1,1,"")))</f>
        <v/>
      </c>
      <c r="G5833" s="1" t="str">
        <f>IF(I5833="","",COUNTIF($K$1:K5833,K5833))</f>
        <v/>
      </c>
      <c r="H5833" s="1" t="str">
        <f>IF(I5833="","",COUNTIF($G$2:G5833,1))</f>
        <v/>
      </c>
    </row>
    <row r="5834" spans="1:8" x14ac:dyDescent="0.2">
      <c r="A5834" s="1" t="str">
        <f t="shared" si="182"/>
        <v/>
      </c>
      <c r="B5834" s="1" t="str">
        <f t="shared" si="183"/>
        <v/>
      </c>
      <c r="C5834" s="1" t="str">
        <f>IF(I5834="","",IF(J5834="OUT","",IF(COUNTIF($A$2:A5834,A5834)=1,1,"")))</f>
        <v/>
      </c>
      <c r="D5834" s="1" t="str">
        <f>IF(I5834="","",IF(J5834="IN","",IF(COUNTIF($A$2:A5834,A5834)=1,1,"")))</f>
        <v/>
      </c>
      <c r="E5834" s="1" t="str">
        <f>IF(I5834="","",IF(J5834="OUT","",IF(COUNTIF(B$2:$B5834,B5834)=1,1,"")))</f>
        <v/>
      </c>
      <c r="F5834" s="1" t="str">
        <f>IF(I5834="","",IF(J5834="IN","",IF(COUNTIF($B$2:B5834,B5834)=1,1,"")))</f>
        <v/>
      </c>
      <c r="G5834" s="1" t="str">
        <f>IF(I5834="","",COUNTIF($K$1:K5834,K5834))</f>
        <v/>
      </c>
      <c r="H5834" s="1" t="str">
        <f>IF(I5834="","",COUNTIF($G$2:G5834,1))</f>
        <v/>
      </c>
    </row>
    <row r="5835" spans="1:8" x14ac:dyDescent="0.2">
      <c r="A5835" s="1" t="str">
        <f t="shared" si="182"/>
        <v/>
      </c>
      <c r="B5835" s="1" t="str">
        <f t="shared" si="183"/>
        <v/>
      </c>
      <c r="C5835" s="1" t="str">
        <f>IF(I5835="","",IF(J5835="OUT","",IF(COUNTIF($A$2:A5835,A5835)=1,1,"")))</f>
        <v/>
      </c>
      <c r="D5835" s="1" t="str">
        <f>IF(I5835="","",IF(J5835="IN","",IF(COUNTIF($A$2:A5835,A5835)=1,1,"")))</f>
        <v/>
      </c>
      <c r="E5835" s="1" t="str">
        <f>IF(I5835="","",IF(J5835="OUT","",IF(COUNTIF(B$2:$B5835,B5835)=1,1,"")))</f>
        <v/>
      </c>
      <c r="F5835" s="1" t="str">
        <f>IF(I5835="","",IF(J5835="IN","",IF(COUNTIF($B$2:B5835,B5835)=1,1,"")))</f>
        <v/>
      </c>
      <c r="G5835" s="1" t="str">
        <f>IF(I5835="","",COUNTIF($K$1:K5835,K5835))</f>
        <v/>
      </c>
      <c r="H5835" s="1" t="str">
        <f>IF(I5835="","",COUNTIF($G$2:G5835,1))</f>
        <v/>
      </c>
    </row>
    <row r="5836" spans="1:8" x14ac:dyDescent="0.2">
      <c r="A5836" s="1" t="str">
        <f t="shared" si="182"/>
        <v/>
      </c>
      <c r="B5836" s="1" t="str">
        <f t="shared" si="183"/>
        <v/>
      </c>
      <c r="C5836" s="1" t="str">
        <f>IF(I5836="","",IF(J5836="OUT","",IF(COUNTIF($A$2:A5836,A5836)=1,1,"")))</f>
        <v/>
      </c>
      <c r="D5836" s="1" t="str">
        <f>IF(I5836="","",IF(J5836="IN","",IF(COUNTIF($A$2:A5836,A5836)=1,1,"")))</f>
        <v/>
      </c>
      <c r="E5836" s="1" t="str">
        <f>IF(I5836="","",IF(J5836="OUT","",IF(COUNTIF(B$2:$B5836,B5836)=1,1,"")))</f>
        <v/>
      </c>
      <c r="F5836" s="1" t="str">
        <f>IF(I5836="","",IF(J5836="IN","",IF(COUNTIF($B$2:B5836,B5836)=1,1,"")))</f>
        <v/>
      </c>
      <c r="G5836" s="1" t="str">
        <f>IF(I5836="","",COUNTIF($K$1:K5836,K5836))</f>
        <v/>
      </c>
      <c r="H5836" s="1" t="str">
        <f>IF(I5836="","",COUNTIF($G$2:G5836,1))</f>
        <v/>
      </c>
    </row>
    <row r="5837" spans="1:8" x14ac:dyDescent="0.2">
      <c r="A5837" s="1" t="str">
        <f t="shared" si="182"/>
        <v/>
      </c>
      <c r="B5837" s="1" t="str">
        <f t="shared" si="183"/>
        <v/>
      </c>
      <c r="C5837" s="1" t="str">
        <f>IF(I5837="","",IF(J5837="OUT","",IF(COUNTIF($A$2:A5837,A5837)=1,1,"")))</f>
        <v/>
      </c>
      <c r="D5837" s="1" t="str">
        <f>IF(I5837="","",IF(J5837="IN","",IF(COUNTIF($A$2:A5837,A5837)=1,1,"")))</f>
        <v/>
      </c>
      <c r="E5837" s="1" t="str">
        <f>IF(I5837="","",IF(J5837="OUT","",IF(COUNTIF(B$2:$B5837,B5837)=1,1,"")))</f>
        <v/>
      </c>
      <c r="F5837" s="1" t="str">
        <f>IF(I5837="","",IF(J5837="IN","",IF(COUNTIF($B$2:B5837,B5837)=1,1,"")))</f>
        <v/>
      </c>
      <c r="G5837" s="1" t="str">
        <f>IF(I5837="","",COUNTIF($K$1:K5837,K5837))</f>
        <v/>
      </c>
      <c r="H5837" s="1" t="str">
        <f>IF(I5837="","",COUNTIF($G$2:G5837,1))</f>
        <v/>
      </c>
    </row>
    <row r="5838" spans="1:8" x14ac:dyDescent="0.2">
      <c r="A5838" s="1" t="str">
        <f t="shared" si="182"/>
        <v/>
      </c>
      <c r="B5838" s="1" t="str">
        <f t="shared" si="183"/>
        <v/>
      </c>
      <c r="C5838" s="1" t="str">
        <f>IF(I5838="","",IF(J5838="OUT","",IF(COUNTIF($A$2:A5838,A5838)=1,1,"")))</f>
        <v/>
      </c>
      <c r="D5838" s="1" t="str">
        <f>IF(I5838="","",IF(J5838="IN","",IF(COUNTIF($A$2:A5838,A5838)=1,1,"")))</f>
        <v/>
      </c>
      <c r="E5838" s="1" t="str">
        <f>IF(I5838="","",IF(J5838="OUT","",IF(COUNTIF(B$2:$B5838,B5838)=1,1,"")))</f>
        <v/>
      </c>
      <c r="F5838" s="1" t="str">
        <f>IF(I5838="","",IF(J5838="IN","",IF(COUNTIF($B$2:B5838,B5838)=1,1,"")))</f>
        <v/>
      </c>
      <c r="G5838" s="1" t="str">
        <f>IF(I5838="","",COUNTIF($K$1:K5838,K5838))</f>
        <v/>
      </c>
      <c r="H5838" s="1" t="str">
        <f>IF(I5838="","",COUNTIF($G$2:G5838,1))</f>
        <v/>
      </c>
    </row>
    <row r="5839" spans="1:8" x14ac:dyDescent="0.2">
      <c r="A5839" s="1" t="str">
        <f t="shared" si="182"/>
        <v/>
      </c>
      <c r="B5839" s="1" t="str">
        <f t="shared" si="183"/>
        <v/>
      </c>
      <c r="C5839" s="1" t="str">
        <f>IF(I5839="","",IF(J5839="OUT","",IF(COUNTIF($A$2:A5839,A5839)=1,1,"")))</f>
        <v/>
      </c>
      <c r="D5839" s="1" t="str">
        <f>IF(I5839="","",IF(J5839="IN","",IF(COUNTIF($A$2:A5839,A5839)=1,1,"")))</f>
        <v/>
      </c>
      <c r="E5839" s="1" t="str">
        <f>IF(I5839="","",IF(J5839="OUT","",IF(COUNTIF(B$2:$B5839,B5839)=1,1,"")))</f>
        <v/>
      </c>
      <c r="F5839" s="1" t="str">
        <f>IF(I5839="","",IF(J5839="IN","",IF(COUNTIF($B$2:B5839,B5839)=1,1,"")))</f>
        <v/>
      </c>
      <c r="G5839" s="1" t="str">
        <f>IF(I5839="","",COUNTIF($K$1:K5839,K5839))</f>
        <v/>
      </c>
      <c r="H5839" s="1" t="str">
        <f>IF(I5839="","",COUNTIF($G$2:G5839,1))</f>
        <v/>
      </c>
    </row>
    <row r="5840" spans="1:8" x14ac:dyDescent="0.2">
      <c r="A5840" s="1" t="str">
        <f t="shared" si="182"/>
        <v/>
      </c>
      <c r="B5840" s="1" t="str">
        <f t="shared" si="183"/>
        <v/>
      </c>
      <c r="C5840" s="1" t="str">
        <f>IF(I5840="","",IF(J5840="OUT","",IF(COUNTIF($A$2:A5840,A5840)=1,1,"")))</f>
        <v/>
      </c>
      <c r="D5840" s="1" t="str">
        <f>IF(I5840="","",IF(J5840="IN","",IF(COUNTIF($A$2:A5840,A5840)=1,1,"")))</f>
        <v/>
      </c>
      <c r="E5840" s="1" t="str">
        <f>IF(I5840="","",IF(J5840="OUT","",IF(COUNTIF(B$2:$B5840,B5840)=1,1,"")))</f>
        <v/>
      </c>
      <c r="F5840" s="1" t="str">
        <f>IF(I5840="","",IF(J5840="IN","",IF(COUNTIF($B$2:B5840,B5840)=1,1,"")))</f>
        <v/>
      </c>
      <c r="G5840" s="1" t="str">
        <f>IF(I5840="","",COUNTIF($K$1:K5840,K5840))</f>
        <v/>
      </c>
      <c r="H5840" s="1" t="str">
        <f>IF(I5840="","",COUNTIF($G$2:G5840,1))</f>
        <v/>
      </c>
    </row>
    <row r="5841" spans="1:8" x14ac:dyDescent="0.2">
      <c r="A5841" s="1" t="str">
        <f t="shared" si="182"/>
        <v/>
      </c>
      <c r="B5841" s="1" t="str">
        <f t="shared" si="183"/>
        <v/>
      </c>
      <c r="C5841" s="1" t="str">
        <f>IF(I5841="","",IF(J5841="OUT","",IF(COUNTIF($A$2:A5841,A5841)=1,1,"")))</f>
        <v/>
      </c>
      <c r="D5841" s="1" t="str">
        <f>IF(I5841="","",IF(J5841="IN","",IF(COUNTIF($A$2:A5841,A5841)=1,1,"")))</f>
        <v/>
      </c>
      <c r="E5841" s="1" t="str">
        <f>IF(I5841="","",IF(J5841="OUT","",IF(COUNTIF(B$2:$B5841,B5841)=1,1,"")))</f>
        <v/>
      </c>
      <c r="F5841" s="1" t="str">
        <f>IF(I5841="","",IF(J5841="IN","",IF(COUNTIF($B$2:B5841,B5841)=1,1,"")))</f>
        <v/>
      </c>
      <c r="G5841" s="1" t="str">
        <f>IF(I5841="","",COUNTIF($K$1:K5841,K5841))</f>
        <v/>
      </c>
      <c r="H5841" s="1" t="str">
        <f>IF(I5841="","",COUNTIF($G$2:G5841,1))</f>
        <v/>
      </c>
    </row>
    <row r="5842" spans="1:8" x14ac:dyDescent="0.2">
      <c r="A5842" s="1" t="str">
        <f t="shared" si="182"/>
        <v/>
      </c>
      <c r="B5842" s="1" t="str">
        <f t="shared" si="183"/>
        <v/>
      </c>
      <c r="C5842" s="1" t="str">
        <f>IF(I5842="","",IF(J5842="OUT","",IF(COUNTIF($A$2:A5842,A5842)=1,1,"")))</f>
        <v/>
      </c>
      <c r="D5842" s="1" t="str">
        <f>IF(I5842="","",IF(J5842="IN","",IF(COUNTIF($A$2:A5842,A5842)=1,1,"")))</f>
        <v/>
      </c>
      <c r="E5842" s="1" t="str">
        <f>IF(I5842="","",IF(J5842="OUT","",IF(COUNTIF(B$2:$B5842,B5842)=1,1,"")))</f>
        <v/>
      </c>
      <c r="F5842" s="1" t="str">
        <f>IF(I5842="","",IF(J5842="IN","",IF(COUNTIF($B$2:B5842,B5842)=1,1,"")))</f>
        <v/>
      </c>
      <c r="G5842" s="1" t="str">
        <f>IF(I5842="","",COUNTIF($K$1:K5842,K5842))</f>
        <v/>
      </c>
      <c r="H5842" s="1" t="str">
        <f>IF(I5842="","",COUNTIF($G$2:G5842,1))</f>
        <v/>
      </c>
    </row>
    <row r="5843" spans="1:8" x14ac:dyDescent="0.2">
      <c r="A5843" s="1" t="str">
        <f t="shared" si="182"/>
        <v/>
      </c>
      <c r="B5843" s="1" t="str">
        <f t="shared" si="183"/>
        <v/>
      </c>
      <c r="C5843" s="1" t="str">
        <f>IF(I5843="","",IF(J5843="OUT","",IF(COUNTIF($A$2:A5843,A5843)=1,1,"")))</f>
        <v/>
      </c>
      <c r="D5843" s="1" t="str">
        <f>IF(I5843="","",IF(J5843="IN","",IF(COUNTIF($A$2:A5843,A5843)=1,1,"")))</f>
        <v/>
      </c>
      <c r="E5843" s="1" t="str">
        <f>IF(I5843="","",IF(J5843="OUT","",IF(COUNTIF(B$2:$B5843,B5843)=1,1,"")))</f>
        <v/>
      </c>
      <c r="F5843" s="1" t="str">
        <f>IF(I5843="","",IF(J5843="IN","",IF(COUNTIF($B$2:B5843,B5843)=1,1,"")))</f>
        <v/>
      </c>
      <c r="G5843" s="1" t="str">
        <f>IF(I5843="","",COUNTIF($K$1:K5843,K5843))</f>
        <v/>
      </c>
      <c r="H5843" s="1" t="str">
        <f>IF(I5843="","",COUNTIF($G$2:G5843,1))</f>
        <v/>
      </c>
    </row>
    <row r="5844" spans="1:8" x14ac:dyDescent="0.2">
      <c r="A5844" s="1" t="str">
        <f t="shared" si="182"/>
        <v/>
      </c>
      <c r="B5844" s="1" t="str">
        <f t="shared" si="183"/>
        <v/>
      </c>
      <c r="C5844" s="1" t="str">
        <f>IF(I5844="","",IF(J5844="OUT","",IF(COUNTIF($A$2:A5844,A5844)=1,1,"")))</f>
        <v/>
      </c>
      <c r="D5844" s="1" t="str">
        <f>IF(I5844="","",IF(J5844="IN","",IF(COUNTIF($A$2:A5844,A5844)=1,1,"")))</f>
        <v/>
      </c>
      <c r="E5844" s="1" t="str">
        <f>IF(I5844="","",IF(J5844="OUT","",IF(COUNTIF(B$2:$B5844,B5844)=1,1,"")))</f>
        <v/>
      </c>
      <c r="F5844" s="1" t="str">
        <f>IF(I5844="","",IF(J5844="IN","",IF(COUNTIF($B$2:B5844,B5844)=1,1,"")))</f>
        <v/>
      </c>
      <c r="G5844" s="1" t="str">
        <f>IF(I5844="","",COUNTIF($K$1:K5844,K5844))</f>
        <v/>
      </c>
      <c r="H5844" s="1" t="str">
        <f>IF(I5844="","",COUNTIF($G$2:G5844,1))</f>
        <v/>
      </c>
    </row>
    <row r="5845" spans="1:8" x14ac:dyDescent="0.2">
      <c r="A5845" s="1" t="str">
        <f t="shared" si="182"/>
        <v/>
      </c>
      <c r="B5845" s="1" t="str">
        <f t="shared" si="183"/>
        <v/>
      </c>
      <c r="C5845" s="1" t="str">
        <f>IF(I5845="","",IF(J5845="OUT","",IF(COUNTIF($A$2:A5845,A5845)=1,1,"")))</f>
        <v/>
      </c>
      <c r="D5845" s="1" t="str">
        <f>IF(I5845="","",IF(J5845="IN","",IF(COUNTIF($A$2:A5845,A5845)=1,1,"")))</f>
        <v/>
      </c>
      <c r="E5845" s="1" t="str">
        <f>IF(I5845="","",IF(J5845="OUT","",IF(COUNTIF(B$2:$B5845,B5845)=1,1,"")))</f>
        <v/>
      </c>
      <c r="F5845" s="1" t="str">
        <f>IF(I5845="","",IF(J5845="IN","",IF(COUNTIF($B$2:B5845,B5845)=1,1,"")))</f>
        <v/>
      </c>
      <c r="G5845" s="1" t="str">
        <f>IF(I5845="","",COUNTIF($K$1:K5845,K5845))</f>
        <v/>
      </c>
      <c r="H5845" s="1" t="str">
        <f>IF(I5845="","",COUNTIF($G$2:G5845,1))</f>
        <v/>
      </c>
    </row>
    <row r="5846" spans="1:8" x14ac:dyDescent="0.2">
      <c r="A5846" s="1" t="str">
        <f t="shared" si="182"/>
        <v/>
      </c>
      <c r="B5846" s="1" t="str">
        <f t="shared" si="183"/>
        <v/>
      </c>
      <c r="C5846" s="1" t="str">
        <f>IF(I5846="","",IF(J5846="OUT","",IF(COUNTIF($A$2:A5846,A5846)=1,1,"")))</f>
        <v/>
      </c>
      <c r="D5846" s="1" t="str">
        <f>IF(I5846="","",IF(J5846="IN","",IF(COUNTIF($A$2:A5846,A5846)=1,1,"")))</f>
        <v/>
      </c>
      <c r="E5846" s="1" t="str">
        <f>IF(I5846="","",IF(J5846="OUT","",IF(COUNTIF(B$2:$B5846,B5846)=1,1,"")))</f>
        <v/>
      </c>
      <c r="F5846" s="1" t="str">
        <f>IF(I5846="","",IF(J5846="IN","",IF(COUNTIF($B$2:B5846,B5846)=1,1,"")))</f>
        <v/>
      </c>
      <c r="G5846" s="1" t="str">
        <f>IF(I5846="","",COUNTIF($K$1:K5846,K5846))</f>
        <v/>
      </c>
      <c r="H5846" s="1" t="str">
        <f>IF(I5846="","",COUNTIF($G$2:G5846,1))</f>
        <v/>
      </c>
    </row>
    <row r="5847" spans="1:8" x14ac:dyDescent="0.2">
      <c r="A5847" s="1" t="str">
        <f t="shared" si="182"/>
        <v/>
      </c>
      <c r="B5847" s="1" t="str">
        <f t="shared" si="183"/>
        <v/>
      </c>
      <c r="C5847" s="1" t="str">
        <f>IF(I5847="","",IF(J5847="OUT","",IF(COUNTIF($A$2:A5847,A5847)=1,1,"")))</f>
        <v/>
      </c>
      <c r="D5847" s="1" t="str">
        <f>IF(I5847="","",IF(J5847="IN","",IF(COUNTIF($A$2:A5847,A5847)=1,1,"")))</f>
        <v/>
      </c>
      <c r="E5847" s="1" t="str">
        <f>IF(I5847="","",IF(J5847="OUT","",IF(COUNTIF(B$2:$B5847,B5847)=1,1,"")))</f>
        <v/>
      </c>
      <c r="F5847" s="1" t="str">
        <f>IF(I5847="","",IF(J5847="IN","",IF(COUNTIF($B$2:B5847,B5847)=1,1,"")))</f>
        <v/>
      </c>
      <c r="G5847" s="1" t="str">
        <f>IF(I5847="","",COUNTIF($K$1:K5847,K5847))</f>
        <v/>
      </c>
      <c r="H5847" s="1" t="str">
        <f>IF(I5847="","",COUNTIF($G$2:G5847,1))</f>
        <v/>
      </c>
    </row>
    <row r="5848" spans="1:8" x14ac:dyDescent="0.2">
      <c r="A5848" s="1" t="str">
        <f t="shared" si="182"/>
        <v/>
      </c>
      <c r="B5848" s="1" t="str">
        <f t="shared" si="183"/>
        <v/>
      </c>
      <c r="C5848" s="1" t="str">
        <f>IF(I5848="","",IF(J5848="OUT","",IF(COUNTIF($A$2:A5848,A5848)=1,1,"")))</f>
        <v/>
      </c>
      <c r="D5848" s="1" t="str">
        <f>IF(I5848="","",IF(J5848="IN","",IF(COUNTIF($A$2:A5848,A5848)=1,1,"")))</f>
        <v/>
      </c>
      <c r="E5848" s="1" t="str">
        <f>IF(I5848="","",IF(J5848="OUT","",IF(COUNTIF(B$2:$B5848,B5848)=1,1,"")))</f>
        <v/>
      </c>
      <c r="F5848" s="1" t="str">
        <f>IF(I5848="","",IF(J5848="IN","",IF(COUNTIF($B$2:B5848,B5848)=1,1,"")))</f>
        <v/>
      </c>
      <c r="G5848" s="1" t="str">
        <f>IF(I5848="","",COUNTIF($K$1:K5848,K5848))</f>
        <v/>
      </c>
      <c r="H5848" s="1" t="str">
        <f>IF(I5848="","",COUNTIF($G$2:G5848,1))</f>
        <v/>
      </c>
    </row>
    <row r="5849" spans="1:8" x14ac:dyDescent="0.2">
      <c r="A5849" s="1" t="str">
        <f t="shared" si="182"/>
        <v/>
      </c>
      <c r="B5849" s="1" t="str">
        <f t="shared" si="183"/>
        <v/>
      </c>
      <c r="C5849" s="1" t="str">
        <f>IF(I5849="","",IF(J5849="OUT","",IF(COUNTIF($A$2:A5849,A5849)=1,1,"")))</f>
        <v/>
      </c>
      <c r="D5849" s="1" t="str">
        <f>IF(I5849="","",IF(J5849="IN","",IF(COUNTIF($A$2:A5849,A5849)=1,1,"")))</f>
        <v/>
      </c>
      <c r="E5849" s="1" t="str">
        <f>IF(I5849="","",IF(J5849="OUT","",IF(COUNTIF(B$2:$B5849,B5849)=1,1,"")))</f>
        <v/>
      </c>
      <c r="F5849" s="1" t="str">
        <f>IF(I5849="","",IF(J5849="IN","",IF(COUNTIF($B$2:B5849,B5849)=1,1,"")))</f>
        <v/>
      </c>
      <c r="G5849" s="1" t="str">
        <f>IF(I5849="","",COUNTIF($K$1:K5849,K5849))</f>
        <v/>
      </c>
      <c r="H5849" s="1" t="str">
        <f>IF(I5849="","",COUNTIF($G$2:G5849,1))</f>
        <v/>
      </c>
    </row>
    <row r="5850" spans="1:8" x14ac:dyDescent="0.2">
      <c r="A5850" s="1" t="str">
        <f t="shared" si="182"/>
        <v/>
      </c>
      <c r="B5850" s="1" t="str">
        <f t="shared" si="183"/>
        <v/>
      </c>
      <c r="C5850" s="1" t="str">
        <f>IF(I5850="","",IF(J5850="OUT","",IF(COUNTIF($A$2:A5850,A5850)=1,1,"")))</f>
        <v/>
      </c>
      <c r="D5850" s="1" t="str">
        <f>IF(I5850="","",IF(J5850="IN","",IF(COUNTIF($A$2:A5850,A5850)=1,1,"")))</f>
        <v/>
      </c>
      <c r="E5850" s="1" t="str">
        <f>IF(I5850="","",IF(J5850="OUT","",IF(COUNTIF(B$2:$B5850,B5850)=1,1,"")))</f>
        <v/>
      </c>
      <c r="F5850" s="1" t="str">
        <f>IF(I5850="","",IF(J5850="IN","",IF(COUNTIF($B$2:B5850,B5850)=1,1,"")))</f>
        <v/>
      </c>
      <c r="G5850" s="1" t="str">
        <f>IF(I5850="","",COUNTIF($K$1:K5850,K5850))</f>
        <v/>
      </c>
      <c r="H5850" s="1" t="str">
        <f>IF(I5850="","",COUNTIF($G$2:G5850,1))</f>
        <v/>
      </c>
    </row>
    <row r="5851" spans="1:8" x14ac:dyDescent="0.2">
      <c r="A5851" s="1" t="str">
        <f t="shared" si="182"/>
        <v/>
      </c>
      <c r="B5851" s="1" t="str">
        <f t="shared" si="183"/>
        <v/>
      </c>
      <c r="C5851" s="1" t="str">
        <f>IF(I5851="","",IF(J5851="OUT","",IF(COUNTIF($A$2:A5851,A5851)=1,1,"")))</f>
        <v/>
      </c>
      <c r="D5851" s="1" t="str">
        <f>IF(I5851="","",IF(J5851="IN","",IF(COUNTIF($A$2:A5851,A5851)=1,1,"")))</f>
        <v/>
      </c>
      <c r="E5851" s="1" t="str">
        <f>IF(I5851="","",IF(J5851="OUT","",IF(COUNTIF(B$2:$B5851,B5851)=1,1,"")))</f>
        <v/>
      </c>
      <c r="F5851" s="1" t="str">
        <f>IF(I5851="","",IF(J5851="IN","",IF(COUNTIF($B$2:B5851,B5851)=1,1,"")))</f>
        <v/>
      </c>
      <c r="G5851" s="1" t="str">
        <f>IF(I5851="","",COUNTIF($K$1:K5851,K5851))</f>
        <v/>
      </c>
      <c r="H5851" s="1" t="str">
        <f>IF(I5851="","",COUNTIF($G$2:G5851,1))</f>
        <v/>
      </c>
    </row>
    <row r="5852" spans="1:8" x14ac:dyDescent="0.2">
      <c r="A5852" s="1" t="str">
        <f t="shared" si="182"/>
        <v/>
      </c>
      <c r="B5852" s="1" t="str">
        <f t="shared" si="183"/>
        <v/>
      </c>
      <c r="C5852" s="1" t="str">
        <f>IF(I5852="","",IF(J5852="OUT","",IF(COUNTIF($A$2:A5852,A5852)=1,1,"")))</f>
        <v/>
      </c>
      <c r="D5852" s="1" t="str">
        <f>IF(I5852="","",IF(J5852="IN","",IF(COUNTIF($A$2:A5852,A5852)=1,1,"")))</f>
        <v/>
      </c>
      <c r="E5852" s="1" t="str">
        <f>IF(I5852="","",IF(J5852="OUT","",IF(COUNTIF(B$2:$B5852,B5852)=1,1,"")))</f>
        <v/>
      </c>
      <c r="F5852" s="1" t="str">
        <f>IF(I5852="","",IF(J5852="IN","",IF(COUNTIF($B$2:B5852,B5852)=1,1,"")))</f>
        <v/>
      </c>
      <c r="G5852" s="1" t="str">
        <f>IF(I5852="","",COUNTIF($K$1:K5852,K5852))</f>
        <v/>
      </c>
      <c r="H5852" s="1" t="str">
        <f>IF(I5852="","",COUNTIF($G$2:G5852,1))</f>
        <v/>
      </c>
    </row>
    <row r="5853" spans="1:8" x14ac:dyDescent="0.2">
      <c r="A5853" s="1" t="str">
        <f t="shared" si="182"/>
        <v/>
      </c>
      <c r="B5853" s="1" t="str">
        <f t="shared" si="183"/>
        <v/>
      </c>
      <c r="C5853" s="1" t="str">
        <f>IF(I5853="","",IF(J5853="OUT","",IF(COUNTIF($A$2:A5853,A5853)=1,1,"")))</f>
        <v/>
      </c>
      <c r="D5853" s="1" t="str">
        <f>IF(I5853="","",IF(J5853="IN","",IF(COUNTIF($A$2:A5853,A5853)=1,1,"")))</f>
        <v/>
      </c>
      <c r="E5853" s="1" t="str">
        <f>IF(I5853="","",IF(J5853="OUT","",IF(COUNTIF(B$2:$B5853,B5853)=1,1,"")))</f>
        <v/>
      </c>
      <c r="F5853" s="1" t="str">
        <f>IF(I5853="","",IF(J5853="IN","",IF(COUNTIF($B$2:B5853,B5853)=1,1,"")))</f>
        <v/>
      </c>
      <c r="G5853" s="1" t="str">
        <f>IF(I5853="","",COUNTIF($K$1:K5853,K5853))</f>
        <v/>
      </c>
      <c r="H5853" s="1" t="str">
        <f>IF(I5853="","",COUNTIF($G$2:G5853,1))</f>
        <v/>
      </c>
    </row>
    <row r="5854" spans="1:8" x14ac:dyDescent="0.2">
      <c r="A5854" s="1" t="str">
        <f t="shared" si="182"/>
        <v/>
      </c>
      <c r="B5854" s="1" t="str">
        <f t="shared" si="183"/>
        <v/>
      </c>
      <c r="C5854" s="1" t="str">
        <f>IF(I5854="","",IF(J5854="OUT","",IF(COUNTIF($A$2:A5854,A5854)=1,1,"")))</f>
        <v/>
      </c>
      <c r="D5854" s="1" t="str">
        <f>IF(I5854="","",IF(J5854="IN","",IF(COUNTIF($A$2:A5854,A5854)=1,1,"")))</f>
        <v/>
      </c>
      <c r="E5854" s="1" t="str">
        <f>IF(I5854="","",IF(J5854="OUT","",IF(COUNTIF(B$2:$B5854,B5854)=1,1,"")))</f>
        <v/>
      </c>
      <c r="F5854" s="1" t="str">
        <f>IF(I5854="","",IF(J5854="IN","",IF(COUNTIF($B$2:B5854,B5854)=1,1,"")))</f>
        <v/>
      </c>
      <c r="G5854" s="1" t="str">
        <f>IF(I5854="","",COUNTIF($K$1:K5854,K5854))</f>
        <v/>
      </c>
      <c r="H5854" s="1" t="str">
        <f>IF(I5854="","",COUNTIF($G$2:G5854,1))</f>
        <v/>
      </c>
    </row>
    <row r="5855" spans="1:8" x14ac:dyDescent="0.2">
      <c r="A5855" s="1" t="str">
        <f t="shared" si="182"/>
        <v/>
      </c>
      <c r="B5855" s="1" t="str">
        <f t="shared" si="183"/>
        <v/>
      </c>
      <c r="C5855" s="1" t="str">
        <f>IF(I5855="","",IF(J5855="OUT","",IF(COUNTIF($A$2:A5855,A5855)=1,1,"")))</f>
        <v/>
      </c>
      <c r="D5855" s="1" t="str">
        <f>IF(I5855="","",IF(J5855="IN","",IF(COUNTIF($A$2:A5855,A5855)=1,1,"")))</f>
        <v/>
      </c>
      <c r="E5855" s="1" t="str">
        <f>IF(I5855="","",IF(J5855="OUT","",IF(COUNTIF(B$2:$B5855,B5855)=1,1,"")))</f>
        <v/>
      </c>
      <c r="F5855" s="1" t="str">
        <f>IF(I5855="","",IF(J5855="IN","",IF(COUNTIF($B$2:B5855,B5855)=1,1,"")))</f>
        <v/>
      </c>
      <c r="G5855" s="1" t="str">
        <f>IF(I5855="","",COUNTIF($K$1:K5855,K5855))</f>
        <v/>
      </c>
      <c r="H5855" s="1" t="str">
        <f>IF(I5855="","",COUNTIF($G$2:G5855,1))</f>
        <v/>
      </c>
    </row>
    <row r="5856" spans="1:8" x14ac:dyDescent="0.2">
      <c r="A5856" s="1" t="str">
        <f t="shared" si="182"/>
        <v/>
      </c>
      <c r="B5856" s="1" t="str">
        <f t="shared" si="183"/>
        <v/>
      </c>
      <c r="C5856" s="1" t="str">
        <f>IF(I5856="","",IF(J5856="OUT","",IF(COUNTIF($A$2:A5856,A5856)=1,1,"")))</f>
        <v/>
      </c>
      <c r="D5856" s="1" t="str">
        <f>IF(I5856="","",IF(J5856="IN","",IF(COUNTIF($A$2:A5856,A5856)=1,1,"")))</f>
        <v/>
      </c>
      <c r="E5856" s="1" t="str">
        <f>IF(I5856="","",IF(J5856="OUT","",IF(COUNTIF(B$2:$B5856,B5856)=1,1,"")))</f>
        <v/>
      </c>
      <c r="F5856" s="1" t="str">
        <f>IF(I5856="","",IF(J5856="IN","",IF(COUNTIF($B$2:B5856,B5856)=1,1,"")))</f>
        <v/>
      </c>
      <c r="G5856" s="1" t="str">
        <f>IF(I5856="","",COUNTIF($K$1:K5856,K5856))</f>
        <v/>
      </c>
      <c r="H5856" s="1" t="str">
        <f>IF(I5856="","",COUNTIF($G$2:G5856,1))</f>
        <v/>
      </c>
    </row>
    <row r="5857" spans="1:8" x14ac:dyDescent="0.2">
      <c r="A5857" s="1" t="str">
        <f t="shared" si="182"/>
        <v/>
      </c>
      <c r="B5857" s="1" t="str">
        <f t="shared" si="183"/>
        <v/>
      </c>
      <c r="C5857" s="1" t="str">
        <f>IF(I5857="","",IF(J5857="OUT","",IF(COUNTIF($A$2:A5857,A5857)=1,1,"")))</f>
        <v/>
      </c>
      <c r="D5857" s="1" t="str">
        <f>IF(I5857="","",IF(J5857="IN","",IF(COUNTIF($A$2:A5857,A5857)=1,1,"")))</f>
        <v/>
      </c>
      <c r="E5857" s="1" t="str">
        <f>IF(I5857="","",IF(J5857="OUT","",IF(COUNTIF(B$2:$B5857,B5857)=1,1,"")))</f>
        <v/>
      </c>
      <c r="F5857" s="1" t="str">
        <f>IF(I5857="","",IF(J5857="IN","",IF(COUNTIF($B$2:B5857,B5857)=1,1,"")))</f>
        <v/>
      </c>
      <c r="G5857" s="1" t="str">
        <f>IF(I5857="","",COUNTIF($K$1:K5857,K5857))</f>
        <v/>
      </c>
      <c r="H5857" s="1" t="str">
        <f>IF(I5857="","",COUNTIF($G$2:G5857,1))</f>
        <v/>
      </c>
    </row>
    <row r="5858" spans="1:8" x14ac:dyDescent="0.2">
      <c r="A5858" s="1" t="str">
        <f t="shared" si="182"/>
        <v/>
      </c>
      <c r="B5858" s="1" t="str">
        <f t="shared" si="183"/>
        <v/>
      </c>
      <c r="C5858" s="1" t="str">
        <f>IF(I5858="","",IF(J5858="OUT","",IF(COUNTIF($A$2:A5858,A5858)=1,1,"")))</f>
        <v/>
      </c>
      <c r="D5858" s="1" t="str">
        <f>IF(I5858="","",IF(J5858="IN","",IF(COUNTIF($A$2:A5858,A5858)=1,1,"")))</f>
        <v/>
      </c>
      <c r="E5858" s="1" t="str">
        <f>IF(I5858="","",IF(J5858="OUT","",IF(COUNTIF(B$2:$B5858,B5858)=1,1,"")))</f>
        <v/>
      </c>
      <c r="F5858" s="1" t="str">
        <f>IF(I5858="","",IF(J5858="IN","",IF(COUNTIF($B$2:B5858,B5858)=1,1,"")))</f>
        <v/>
      </c>
      <c r="G5858" s="1" t="str">
        <f>IF(I5858="","",COUNTIF($K$1:K5858,K5858))</f>
        <v/>
      </c>
      <c r="H5858" s="1" t="str">
        <f>IF(I5858="","",COUNTIF($G$2:G5858,1))</f>
        <v/>
      </c>
    </row>
    <row r="5859" spans="1:8" x14ac:dyDescent="0.2">
      <c r="A5859" s="1" t="str">
        <f t="shared" si="182"/>
        <v/>
      </c>
      <c r="B5859" s="1" t="str">
        <f t="shared" si="183"/>
        <v/>
      </c>
      <c r="C5859" s="1" t="str">
        <f>IF(I5859="","",IF(J5859="OUT","",IF(COUNTIF($A$2:A5859,A5859)=1,1,"")))</f>
        <v/>
      </c>
      <c r="D5859" s="1" t="str">
        <f>IF(I5859="","",IF(J5859="IN","",IF(COUNTIF($A$2:A5859,A5859)=1,1,"")))</f>
        <v/>
      </c>
      <c r="E5859" s="1" t="str">
        <f>IF(I5859="","",IF(J5859="OUT","",IF(COUNTIF(B$2:$B5859,B5859)=1,1,"")))</f>
        <v/>
      </c>
      <c r="F5859" s="1" t="str">
        <f>IF(I5859="","",IF(J5859="IN","",IF(COUNTIF($B$2:B5859,B5859)=1,1,"")))</f>
        <v/>
      </c>
      <c r="G5859" s="1" t="str">
        <f>IF(I5859="","",COUNTIF($K$1:K5859,K5859))</f>
        <v/>
      </c>
      <c r="H5859" s="1" t="str">
        <f>IF(I5859="","",COUNTIF($G$2:G5859,1))</f>
        <v/>
      </c>
    </row>
    <row r="5860" spans="1:8" x14ac:dyDescent="0.2">
      <c r="A5860" s="1" t="str">
        <f t="shared" ref="A5860:A5923" si="184">IF(I5860="","",L5860&amp;"-"&amp;K5860&amp;"-"&amp;I5860&amp;"-"&amp;J5860)</f>
        <v/>
      </c>
      <c r="B5860" s="1" t="str">
        <f t="shared" ref="B5860:B5923" si="185">IF(I5860="","",L5860&amp;"-"&amp;K5860&amp;"-"&amp;J5860)</f>
        <v/>
      </c>
      <c r="C5860" s="1" t="str">
        <f>IF(I5860="","",IF(J5860="OUT","",IF(COUNTIF($A$2:A5860,A5860)=1,1,"")))</f>
        <v/>
      </c>
      <c r="D5860" s="1" t="str">
        <f>IF(I5860="","",IF(J5860="IN","",IF(COUNTIF($A$2:A5860,A5860)=1,1,"")))</f>
        <v/>
      </c>
      <c r="E5860" s="1" t="str">
        <f>IF(I5860="","",IF(J5860="OUT","",IF(COUNTIF(B$2:$B5860,B5860)=1,1,"")))</f>
        <v/>
      </c>
      <c r="F5860" s="1" t="str">
        <f>IF(I5860="","",IF(J5860="IN","",IF(COUNTIF($B$2:B5860,B5860)=1,1,"")))</f>
        <v/>
      </c>
      <c r="G5860" s="1" t="str">
        <f>IF(I5860="","",COUNTIF($K$1:K5860,K5860))</f>
        <v/>
      </c>
      <c r="H5860" s="1" t="str">
        <f>IF(I5860="","",COUNTIF($G$2:G5860,1))</f>
        <v/>
      </c>
    </row>
    <row r="5861" spans="1:8" x14ac:dyDescent="0.2">
      <c r="A5861" s="1" t="str">
        <f t="shared" si="184"/>
        <v/>
      </c>
      <c r="B5861" s="1" t="str">
        <f t="shared" si="185"/>
        <v/>
      </c>
      <c r="C5861" s="1" t="str">
        <f>IF(I5861="","",IF(J5861="OUT","",IF(COUNTIF($A$2:A5861,A5861)=1,1,"")))</f>
        <v/>
      </c>
      <c r="D5861" s="1" t="str">
        <f>IF(I5861="","",IF(J5861="IN","",IF(COUNTIF($A$2:A5861,A5861)=1,1,"")))</f>
        <v/>
      </c>
      <c r="E5861" s="1" t="str">
        <f>IF(I5861="","",IF(J5861="OUT","",IF(COUNTIF(B$2:$B5861,B5861)=1,1,"")))</f>
        <v/>
      </c>
      <c r="F5861" s="1" t="str">
        <f>IF(I5861="","",IF(J5861="IN","",IF(COUNTIF($B$2:B5861,B5861)=1,1,"")))</f>
        <v/>
      </c>
      <c r="G5861" s="1" t="str">
        <f>IF(I5861="","",COUNTIF($K$1:K5861,K5861))</f>
        <v/>
      </c>
      <c r="H5861" s="1" t="str">
        <f>IF(I5861="","",COUNTIF($G$2:G5861,1))</f>
        <v/>
      </c>
    </row>
    <row r="5862" spans="1:8" x14ac:dyDescent="0.2">
      <c r="A5862" s="1" t="str">
        <f t="shared" si="184"/>
        <v/>
      </c>
      <c r="B5862" s="1" t="str">
        <f t="shared" si="185"/>
        <v/>
      </c>
      <c r="C5862" s="1" t="str">
        <f>IF(I5862="","",IF(J5862="OUT","",IF(COUNTIF($A$2:A5862,A5862)=1,1,"")))</f>
        <v/>
      </c>
      <c r="D5862" s="1" t="str">
        <f>IF(I5862="","",IF(J5862="IN","",IF(COUNTIF($A$2:A5862,A5862)=1,1,"")))</f>
        <v/>
      </c>
      <c r="E5862" s="1" t="str">
        <f>IF(I5862="","",IF(J5862="OUT","",IF(COUNTIF(B$2:$B5862,B5862)=1,1,"")))</f>
        <v/>
      </c>
      <c r="F5862" s="1" t="str">
        <f>IF(I5862="","",IF(J5862="IN","",IF(COUNTIF($B$2:B5862,B5862)=1,1,"")))</f>
        <v/>
      </c>
      <c r="G5862" s="1" t="str">
        <f>IF(I5862="","",COUNTIF($K$1:K5862,K5862))</f>
        <v/>
      </c>
      <c r="H5862" s="1" t="str">
        <f>IF(I5862="","",COUNTIF($G$2:G5862,1))</f>
        <v/>
      </c>
    </row>
    <row r="5863" spans="1:8" x14ac:dyDescent="0.2">
      <c r="A5863" s="1" t="str">
        <f t="shared" si="184"/>
        <v/>
      </c>
      <c r="B5863" s="1" t="str">
        <f t="shared" si="185"/>
        <v/>
      </c>
      <c r="C5863" s="1" t="str">
        <f>IF(I5863="","",IF(J5863="OUT","",IF(COUNTIF($A$2:A5863,A5863)=1,1,"")))</f>
        <v/>
      </c>
      <c r="D5863" s="1" t="str">
        <f>IF(I5863="","",IF(J5863="IN","",IF(COUNTIF($A$2:A5863,A5863)=1,1,"")))</f>
        <v/>
      </c>
      <c r="E5863" s="1" t="str">
        <f>IF(I5863="","",IF(J5863="OUT","",IF(COUNTIF(B$2:$B5863,B5863)=1,1,"")))</f>
        <v/>
      </c>
      <c r="F5863" s="1" t="str">
        <f>IF(I5863="","",IF(J5863="IN","",IF(COUNTIF($B$2:B5863,B5863)=1,1,"")))</f>
        <v/>
      </c>
      <c r="G5863" s="1" t="str">
        <f>IF(I5863="","",COUNTIF($K$1:K5863,K5863))</f>
        <v/>
      </c>
      <c r="H5863" s="1" t="str">
        <f>IF(I5863="","",COUNTIF($G$2:G5863,1))</f>
        <v/>
      </c>
    </row>
    <row r="5864" spans="1:8" x14ac:dyDescent="0.2">
      <c r="A5864" s="1" t="str">
        <f t="shared" si="184"/>
        <v/>
      </c>
      <c r="B5864" s="1" t="str">
        <f t="shared" si="185"/>
        <v/>
      </c>
      <c r="C5864" s="1" t="str">
        <f>IF(I5864="","",IF(J5864="OUT","",IF(COUNTIF($A$2:A5864,A5864)=1,1,"")))</f>
        <v/>
      </c>
      <c r="D5864" s="1" t="str">
        <f>IF(I5864="","",IF(J5864="IN","",IF(COUNTIF($A$2:A5864,A5864)=1,1,"")))</f>
        <v/>
      </c>
      <c r="E5864" s="1" t="str">
        <f>IF(I5864="","",IF(J5864="OUT","",IF(COUNTIF(B$2:$B5864,B5864)=1,1,"")))</f>
        <v/>
      </c>
      <c r="F5864" s="1" t="str">
        <f>IF(I5864="","",IF(J5864="IN","",IF(COUNTIF($B$2:B5864,B5864)=1,1,"")))</f>
        <v/>
      </c>
      <c r="G5864" s="1" t="str">
        <f>IF(I5864="","",COUNTIF($K$1:K5864,K5864))</f>
        <v/>
      </c>
      <c r="H5864" s="1" t="str">
        <f>IF(I5864="","",COUNTIF($G$2:G5864,1))</f>
        <v/>
      </c>
    </row>
    <row r="5865" spans="1:8" x14ac:dyDescent="0.2">
      <c r="A5865" s="1" t="str">
        <f t="shared" si="184"/>
        <v/>
      </c>
      <c r="B5865" s="1" t="str">
        <f t="shared" si="185"/>
        <v/>
      </c>
      <c r="C5865" s="1" t="str">
        <f>IF(I5865="","",IF(J5865="OUT","",IF(COUNTIF($A$2:A5865,A5865)=1,1,"")))</f>
        <v/>
      </c>
      <c r="D5865" s="1" t="str">
        <f>IF(I5865="","",IF(J5865="IN","",IF(COUNTIF($A$2:A5865,A5865)=1,1,"")))</f>
        <v/>
      </c>
      <c r="E5865" s="1" t="str">
        <f>IF(I5865="","",IF(J5865="OUT","",IF(COUNTIF(B$2:$B5865,B5865)=1,1,"")))</f>
        <v/>
      </c>
      <c r="F5865" s="1" t="str">
        <f>IF(I5865="","",IF(J5865="IN","",IF(COUNTIF($B$2:B5865,B5865)=1,1,"")))</f>
        <v/>
      </c>
      <c r="G5865" s="1" t="str">
        <f>IF(I5865="","",COUNTIF($K$1:K5865,K5865))</f>
        <v/>
      </c>
      <c r="H5865" s="1" t="str">
        <f>IF(I5865="","",COUNTIF($G$2:G5865,1))</f>
        <v/>
      </c>
    </row>
    <row r="5866" spans="1:8" x14ac:dyDescent="0.2">
      <c r="A5866" s="1" t="str">
        <f t="shared" si="184"/>
        <v/>
      </c>
      <c r="B5866" s="1" t="str">
        <f t="shared" si="185"/>
        <v/>
      </c>
      <c r="C5866" s="1" t="str">
        <f>IF(I5866="","",IF(J5866="OUT","",IF(COUNTIF($A$2:A5866,A5866)=1,1,"")))</f>
        <v/>
      </c>
      <c r="D5866" s="1" t="str">
        <f>IF(I5866="","",IF(J5866="IN","",IF(COUNTIF($A$2:A5866,A5866)=1,1,"")))</f>
        <v/>
      </c>
      <c r="E5866" s="1" t="str">
        <f>IF(I5866="","",IF(J5866="OUT","",IF(COUNTIF(B$2:$B5866,B5866)=1,1,"")))</f>
        <v/>
      </c>
      <c r="F5866" s="1" t="str">
        <f>IF(I5866="","",IF(J5866="IN","",IF(COUNTIF($B$2:B5866,B5866)=1,1,"")))</f>
        <v/>
      </c>
      <c r="G5866" s="1" t="str">
        <f>IF(I5866="","",COUNTIF($K$1:K5866,K5866))</f>
        <v/>
      </c>
      <c r="H5866" s="1" t="str">
        <f>IF(I5866="","",COUNTIF($G$2:G5866,1))</f>
        <v/>
      </c>
    </row>
    <row r="5867" spans="1:8" x14ac:dyDescent="0.2">
      <c r="A5867" s="1" t="str">
        <f t="shared" si="184"/>
        <v/>
      </c>
      <c r="B5867" s="1" t="str">
        <f t="shared" si="185"/>
        <v/>
      </c>
      <c r="C5867" s="1" t="str">
        <f>IF(I5867="","",IF(J5867="OUT","",IF(COUNTIF($A$2:A5867,A5867)=1,1,"")))</f>
        <v/>
      </c>
      <c r="D5867" s="1" t="str">
        <f>IF(I5867="","",IF(J5867="IN","",IF(COUNTIF($A$2:A5867,A5867)=1,1,"")))</f>
        <v/>
      </c>
      <c r="E5867" s="1" t="str">
        <f>IF(I5867="","",IF(J5867="OUT","",IF(COUNTIF(B$2:$B5867,B5867)=1,1,"")))</f>
        <v/>
      </c>
      <c r="F5867" s="1" t="str">
        <f>IF(I5867="","",IF(J5867="IN","",IF(COUNTIF($B$2:B5867,B5867)=1,1,"")))</f>
        <v/>
      </c>
      <c r="G5867" s="1" t="str">
        <f>IF(I5867="","",COUNTIF($K$1:K5867,K5867))</f>
        <v/>
      </c>
      <c r="H5867" s="1" t="str">
        <f>IF(I5867="","",COUNTIF($G$2:G5867,1))</f>
        <v/>
      </c>
    </row>
    <row r="5868" spans="1:8" x14ac:dyDescent="0.2">
      <c r="A5868" s="1" t="str">
        <f t="shared" si="184"/>
        <v/>
      </c>
      <c r="B5868" s="1" t="str">
        <f t="shared" si="185"/>
        <v/>
      </c>
      <c r="C5868" s="1" t="str">
        <f>IF(I5868="","",IF(J5868="OUT","",IF(COUNTIF($A$2:A5868,A5868)=1,1,"")))</f>
        <v/>
      </c>
      <c r="D5868" s="1" t="str">
        <f>IF(I5868="","",IF(J5868="IN","",IF(COUNTIF($A$2:A5868,A5868)=1,1,"")))</f>
        <v/>
      </c>
      <c r="E5868" s="1" t="str">
        <f>IF(I5868="","",IF(J5868="OUT","",IF(COUNTIF(B$2:$B5868,B5868)=1,1,"")))</f>
        <v/>
      </c>
      <c r="F5868" s="1" t="str">
        <f>IF(I5868="","",IF(J5868="IN","",IF(COUNTIF($B$2:B5868,B5868)=1,1,"")))</f>
        <v/>
      </c>
      <c r="G5868" s="1" t="str">
        <f>IF(I5868="","",COUNTIF($K$1:K5868,K5868))</f>
        <v/>
      </c>
      <c r="H5868" s="1" t="str">
        <f>IF(I5868="","",COUNTIF($G$2:G5868,1))</f>
        <v/>
      </c>
    </row>
    <row r="5869" spans="1:8" x14ac:dyDescent="0.2">
      <c r="A5869" s="1" t="str">
        <f t="shared" si="184"/>
        <v/>
      </c>
      <c r="B5869" s="1" t="str">
        <f t="shared" si="185"/>
        <v/>
      </c>
      <c r="C5869" s="1" t="str">
        <f>IF(I5869="","",IF(J5869="OUT","",IF(COUNTIF($A$2:A5869,A5869)=1,1,"")))</f>
        <v/>
      </c>
      <c r="D5869" s="1" t="str">
        <f>IF(I5869="","",IF(J5869="IN","",IF(COUNTIF($A$2:A5869,A5869)=1,1,"")))</f>
        <v/>
      </c>
      <c r="E5869" s="1" t="str">
        <f>IF(I5869="","",IF(J5869="OUT","",IF(COUNTIF(B$2:$B5869,B5869)=1,1,"")))</f>
        <v/>
      </c>
      <c r="F5869" s="1" t="str">
        <f>IF(I5869="","",IF(J5869="IN","",IF(COUNTIF($B$2:B5869,B5869)=1,1,"")))</f>
        <v/>
      </c>
      <c r="G5869" s="1" t="str">
        <f>IF(I5869="","",COUNTIF($K$1:K5869,K5869))</f>
        <v/>
      </c>
      <c r="H5869" s="1" t="str">
        <f>IF(I5869="","",COUNTIF($G$2:G5869,1))</f>
        <v/>
      </c>
    </row>
    <row r="5870" spans="1:8" x14ac:dyDescent="0.2">
      <c r="A5870" s="1" t="str">
        <f t="shared" si="184"/>
        <v/>
      </c>
      <c r="B5870" s="1" t="str">
        <f t="shared" si="185"/>
        <v/>
      </c>
      <c r="C5870" s="1" t="str">
        <f>IF(I5870="","",IF(J5870="OUT","",IF(COUNTIF($A$2:A5870,A5870)=1,1,"")))</f>
        <v/>
      </c>
      <c r="D5870" s="1" t="str">
        <f>IF(I5870="","",IF(J5870="IN","",IF(COUNTIF($A$2:A5870,A5870)=1,1,"")))</f>
        <v/>
      </c>
      <c r="E5870" s="1" t="str">
        <f>IF(I5870="","",IF(J5870="OUT","",IF(COUNTIF(B$2:$B5870,B5870)=1,1,"")))</f>
        <v/>
      </c>
      <c r="F5870" s="1" t="str">
        <f>IF(I5870="","",IF(J5870="IN","",IF(COUNTIF($B$2:B5870,B5870)=1,1,"")))</f>
        <v/>
      </c>
      <c r="G5870" s="1" t="str">
        <f>IF(I5870="","",COUNTIF($K$1:K5870,K5870))</f>
        <v/>
      </c>
      <c r="H5870" s="1" t="str">
        <f>IF(I5870="","",COUNTIF($G$2:G5870,1))</f>
        <v/>
      </c>
    </row>
    <row r="5871" spans="1:8" x14ac:dyDescent="0.2">
      <c r="A5871" s="1" t="str">
        <f t="shared" si="184"/>
        <v/>
      </c>
      <c r="B5871" s="1" t="str">
        <f t="shared" si="185"/>
        <v/>
      </c>
      <c r="C5871" s="1" t="str">
        <f>IF(I5871="","",IF(J5871="OUT","",IF(COUNTIF($A$2:A5871,A5871)=1,1,"")))</f>
        <v/>
      </c>
      <c r="D5871" s="1" t="str">
        <f>IF(I5871="","",IF(J5871="IN","",IF(COUNTIF($A$2:A5871,A5871)=1,1,"")))</f>
        <v/>
      </c>
      <c r="E5871" s="1" t="str">
        <f>IF(I5871="","",IF(J5871="OUT","",IF(COUNTIF(B$2:$B5871,B5871)=1,1,"")))</f>
        <v/>
      </c>
      <c r="F5871" s="1" t="str">
        <f>IF(I5871="","",IF(J5871="IN","",IF(COUNTIF($B$2:B5871,B5871)=1,1,"")))</f>
        <v/>
      </c>
      <c r="G5871" s="1" t="str">
        <f>IF(I5871="","",COUNTIF($K$1:K5871,K5871))</f>
        <v/>
      </c>
      <c r="H5871" s="1" t="str">
        <f>IF(I5871="","",COUNTIF($G$2:G5871,1))</f>
        <v/>
      </c>
    </row>
    <row r="5872" spans="1:8" x14ac:dyDescent="0.2">
      <c r="A5872" s="1" t="str">
        <f t="shared" si="184"/>
        <v/>
      </c>
      <c r="B5872" s="1" t="str">
        <f t="shared" si="185"/>
        <v/>
      </c>
      <c r="C5872" s="1" t="str">
        <f>IF(I5872="","",IF(J5872="OUT","",IF(COUNTIF($A$2:A5872,A5872)=1,1,"")))</f>
        <v/>
      </c>
      <c r="D5872" s="1" t="str">
        <f>IF(I5872="","",IF(J5872="IN","",IF(COUNTIF($A$2:A5872,A5872)=1,1,"")))</f>
        <v/>
      </c>
      <c r="E5872" s="1" t="str">
        <f>IF(I5872="","",IF(J5872="OUT","",IF(COUNTIF(B$2:$B5872,B5872)=1,1,"")))</f>
        <v/>
      </c>
      <c r="F5872" s="1" t="str">
        <f>IF(I5872="","",IF(J5872="IN","",IF(COUNTIF($B$2:B5872,B5872)=1,1,"")))</f>
        <v/>
      </c>
      <c r="G5872" s="1" t="str">
        <f>IF(I5872="","",COUNTIF($K$1:K5872,K5872))</f>
        <v/>
      </c>
      <c r="H5872" s="1" t="str">
        <f>IF(I5872="","",COUNTIF($G$2:G5872,1))</f>
        <v/>
      </c>
    </row>
    <row r="5873" spans="1:8" x14ac:dyDescent="0.2">
      <c r="A5873" s="1" t="str">
        <f t="shared" si="184"/>
        <v/>
      </c>
      <c r="B5873" s="1" t="str">
        <f t="shared" si="185"/>
        <v/>
      </c>
      <c r="C5873" s="1" t="str">
        <f>IF(I5873="","",IF(J5873="OUT","",IF(COUNTIF($A$2:A5873,A5873)=1,1,"")))</f>
        <v/>
      </c>
      <c r="D5873" s="1" t="str">
        <f>IF(I5873="","",IF(J5873="IN","",IF(COUNTIF($A$2:A5873,A5873)=1,1,"")))</f>
        <v/>
      </c>
      <c r="E5873" s="1" t="str">
        <f>IF(I5873="","",IF(J5873="OUT","",IF(COUNTIF(B$2:$B5873,B5873)=1,1,"")))</f>
        <v/>
      </c>
      <c r="F5873" s="1" t="str">
        <f>IF(I5873="","",IF(J5873="IN","",IF(COUNTIF($B$2:B5873,B5873)=1,1,"")))</f>
        <v/>
      </c>
      <c r="G5873" s="1" t="str">
        <f>IF(I5873="","",COUNTIF($K$1:K5873,K5873))</f>
        <v/>
      </c>
      <c r="H5873" s="1" t="str">
        <f>IF(I5873="","",COUNTIF($G$2:G5873,1))</f>
        <v/>
      </c>
    </row>
    <row r="5874" spans="1:8" x14ac:dyDescent="0.2">
      <c r="A5874" s="1" t="str">
        <f t="shared" si="184"/>
        <v/>
      </c>
      <c r="B5874" s="1" t="str">
        <f t="shared" si="185"/>
        <v/>
      </c>
      <c r="C5874" s="1" t="str">
        <f>IF(I5874="","",IF(J5874="OUT","",IF(COUNTIF($A$2:A5874,A5874)=1,1,"")))</f>
        <v/>
      </c>
      <c r="D5874" s="1" t="str">
        <f>IF(I5874="","",IF(J5874="IN","",IF(COUNTIF($A$2:A5874,A5874)=1,1,"")))</f>
        <v/>
      </c>
      <c r="E5874" s="1" t="str">
        <f>IF(I5874="","",IF(J5874="OUT","",IF(COUNTIF(B$2:$B5874,B5874)=1,1,"")))</f>
        <v/>
      </c>
      <c r="F5874" s="1" t="str">
        <f>IF(I5874="","",IF(J5874="IN","",IF(COUNTIF($B$2:B5874,B5874)=1,1,"")))</f>
        <v/>
      </c>
      <c r="G5874" s="1" t="str">
        <f>IF(I5874="","",COUNTIF($K$1:K5874,K5874))</f>
        <v/>
      </c>
      <c r="H5874" s="1" t="str">
        <f>IF(I5874="","",COUNTIF($G$2:G5874,1))</f>
        <v/>
      </c>
    </row>
    <row r="5875" spans="1:8" x14ac:dyDescent="0.2">
      <c r="A5875" s="1" t="str">
        <f t="shared" si="184"/>
        <v/>
      </c>
      <c r="B5875" s="1" t="str">
        <f t="shared" si="185"/>
        <v/>
      </c>
      <c r="C5875" s="1" t="str">
        <f>IF(I5875="","",IF(J5875="OUT","",IF(COUNTIF($A$2:A5875,A5875)=1,1,"")))</f>
        <v/>
      </c>
      <c r="D5875" s="1" t="str">
        <f>IF(I5875="","",IF(J5875="IN","",IF(COUNTIF($A$2:A5875,A5875)=1,1,"")))</f>
        <v/>
      </c>
      <c r="E5875" s="1" t="str">
        <f>IF(I5875="","",IF(J5875="OUT","",IF(COUNTIF(B$2:$B5875,B5875)=1,1,"")))</f>
        <v/>
      </c>
      <c r="F5875" s="1" t="str">
        <f>IF(I5875="","",IF(J5875="IN","",IF(COUNTIF($B$2:B5875,B5875)=1,1,"")))</f>
        <v/>
      </c>
      <c r="G5875" s="1" t="str">
        <f>IF(I5875="","",COUNTIF($K$1:K5875,K5875))</f>
        <v/>
      </c>
      <c r="H5875" s="1" t="str">
        <f>IF(I5875="","",COUNTIF($G$2:G5875,1))</f>
        <v/>
      </c>
    </row>
    <row r="5876" spans="1:8" x14ac:dyDescent="0.2">
      <c r="A5876" s="1" t="str">
        <f t="shared" si="184"/>
        <v/>
      </c>
      <c r="B5876" s="1" t="str">
        <f t="shared" si="185"/>
        <v/>
      </c>
      <c r="C5876" s="1" t="str">
        <f>IF(I5876="","",IF(J5876="OUT","",IF(COUNTIF($A$2:A5876,A5876)=1,1,"")))</f>
        <v/>
      </c>
      <c r="D5876" s="1" t="str">
        <f>IF(I5876="","",IF(J5876="IN","",IF(COUNTIF($A$2:A5876,A5876)=1,1,"")))</f>
        <v/>
      </c>
      <c r="E5876" s="1" t="str">
        <f>IF(I5876="","",IF(J5876="OUT","",IF(COUNTIF(B$2:$B5876,B5876)=1,1,"")))</f>
        <v/>
      </c>
      <c r="F5876" s="1" t="str">
        <f>IF(I5876="","",IF(J5876="IN","",IF(COUNTIF($B$2:B5876,B5876)=1,1,"")))</f>
        <v/>
      </c>
      <c r="G5876" s="1" t="str">
        <f>IF(I5876="","",COUNTIF($K$1:K5876,K5876))</f>
        <v/>
      </c>
      <c r="H5876" s="1" t="str">
        <f>IF(I5876="","",COUNTIF($G$2:G5876,1))</f>
        <v/>
      </c>
    </row>
    <row r="5877" spans="1:8" x14ac:dyDescent="0.2">
      <c r="A5877" s="1" t="str">
        <f t="shared" si="184"/>
        <v/>
      </c>
      <c r="B5877" s="1" t="str">
        <f t="shared" si="185"/>
        <v/>
      </c>
      <c r="C5877" s="1" t="str">
        <f>IF(I5877="","",IF(J5877="OUT","",IF(COUNTIF($A$2:A5877,A5877)=1,1,"")))</f>
        <v/>
      </c>
      <c r="D5877" s="1" t="str">
        <f>IF(I5877="","",IF(J5877="IN","",IF(COUNTIF($A$2:A5877,A5877)=1,1,"")))</f>
        <v/>
      </c>
      <c r="E5877" s="1" t="str">
        <f>IF(I5877="","",IF(J5877="OUT","",IF(COUNTIF(B$2:$B5877,B5877)=1,1,"")))</f>
        <v/>
      </c>
      <c r="F5877" s="1" t="str">
        <f>IF(I5877="","",IF(J5877="IN","",IF(COUNTIF($B$2:B5877,B5877)=1,1,"")))</f>
        <v/>
      </c>
      <c r="G5877" s="1" t="str">
        <f>IF(I5877="","",COUNTIF($K$1:K5877,K5877))</f>
        <v/>
      </c>
      <c r="H5877" s="1" t="str">
        <f>IF(I5877="","",COUNTIF($G$2:G5877,1))</f>
        <v/>
      </c>
    </row>
    <row r="5878" spans="1:8" x14ac:dyDescent="0.2">
      <c r="A5878" s="1" t="str">
        <f t="shared" si="184"/>
        <v/>
      </c>
      <c r="B5878" s="1" t="str">
        <f t="shared" si="185"/>
        <v/>
      </c>
      <c r="C5878" s="1" t="str">
        <f>IF(I5878="","",IF(J5878="OUT","",IF(COUNTIF($A$2:A5878,A5878)=1,1,"")))</f>
        <v/>
      </c>
      <c r="D5878" s="1" t="str">
        <f>IF(I5878="","",IF(J5878="IN","",IF(COUNTIF($A$2:A5878,A5878)=1,1,"")))</f>
        <v/>
      </c>
      <c r="E5878" s="1" t="str">
        <f>IF(I5878="","",IF(J5878="OUT","",IF(COUNTIF(B$2:$B5878,B5878)=1,1,"")))</f>
        <v/>
      </c>
      <c r="F5878" s="1" t="str">
        <f>IF(I5878="","",IF(J5878="IN","",IF(COUNTIF($B$2:B5878,B5878)=1,1,"")))</f>
        <v/>
      </c>
      <c r="G5878" s="1" t="str">
        <f>IF(I5878="","",COUNTIF($K$1:K5878,K5878))</f>
        <v/>
      </c>
      <c r="H5878" s="1" t="str">
        <f>IF(I5878="","",COUNTIF($G$2:G5878,1))</f>
        <v/>
      </c>
    </row>
    <row r="5879" spans="1:8" x14ac:dyDescent="0.2">
      <c r="A5879" s="1" t="str">
        <f t="shared" si="184"/>
        <v/>
      </c>
      <c r="B5879" s="1" t="str">
        <f t="shared" si="185"/>
        <v/>
      </c>
      <c r="C5879" s="1" t="str">
        <f>IF(I5879="","",IF(J5879="OUT","",IF(COUNTIF($A$2:A5879,A5879)=1,1,"")))</f>
        <v/>
      </c>
      <c r="D5879" s="1" t="str">
        <f>IF(I5879="","",IF(J5879="IN","",IF(COUNTIF($A$2:A5879,A5879)=1,1,"")))</f>
        <v/>
      </c>
      <c r="E5879" s="1" t="str">
        <f>IF(I5879="","",IF(J5879="OUT","",IF(COUNTIF(B$2:$B5879,B5879)=1,1,"")))</f>
        <v/>
      </c>
      <c r="F5879" s="1" t="str">
        <f>IF(I5879="","",IF(J5879="IN","",IF(COUNTIF($B$2:B5879,B5879)=1,1,"")))</f>
        <v/>
      </c>
      <c r="G5879" s="1" t="str">
        <f>IF(I5879="","",COUNTIF($K$1:K5879,K5879))</f>
        <v/>
      </c>
      <c r="H5879" s="1" t="str">
        <f>IF(I5879="","",COUNTIF($G$2:G5879,1))</f>
        <v/>
      </c>
    </row>
    <row r="5880" spans="1:8" x14ac:dyDescent="0.2">
      <c r="A5880" s="1" t="str">
        <f t="shared" si="184"/>
        <v/>
      </c>
      <c r="B5880" s="1" t="str">
        <f t="shared" si="185"/>
        <v/>
      </c>
      <c r="C5880" s="1" t="str">
        <f>IF(I5880="","",IF(J5880="OUT","",IF(COUNTIF($A$2:A5880,A5880)=1,1,"")))</f>
        <v/>
      </c>
      <c r="D5880" s="1" t="str">
        <f>IF(I5880="","",IF(J5880="IN","",IF(COUNTIF($A$2:A5880,A5880)=1,1,"")))</f>
        <v/>
      </c>
      <c r="E5880" s="1" t="str">
        <f>IF(I5880="","",IF(J5880="OUT","",IF(COUNTIF(B$2:$B5880,B5880)=1,1,"")))</f>
        <v/>
      </c>
      <c r="F5880" s="1" t="str">
        <f>IF(I5880="","",IF(J5880="IN","",IF(COUNTIF($B$2:B5880,B5880)=1,1,"")))</f>
        <v/>
      </c>
      <c r="G5880" s="1" t="str">
        <f>IF(I5880="","",COUNTIF($K$1:K5880,K5880))</f>
        <v/>
      </c>
      <c r="H5880" s="1" t="str">
        <f>IF(I5880="","",COUNTIF($G$2:G5880,1))</f>
        <v/>
      </c>
    </row>
    <row r="5881" spans="1:8" x14ac:dyDescent="0.2">
      <c r="A5881" s="1" t="str">
        <f t="shared" si="184"/>
        <v/>
      </c>
      <c r="B5881" s="1" t="str">
        <f t="shared" si="185"/>
        <v/>
      </c>
      <c r="C5881" s="1" t="str">
        <f>IF(I5881="","",IF(J5881="OUT","",IF(COUNTIF($A$2:A5881,A5881)=1,1,"")))</f>
        <v/>
      </c>
      <c r="D5881" s="1" t="str">
        <f>IF(I5881="","",IF(J5881="IN","",IF(COUNTIF($A$2:A5881,A5881)=1,1,"")))</f>
        <v/>
      </c>
      <c r="E5881" s="1" t="str">
        <f>IF(I5881="","",IF(J5881="OUT","",IF(COUNTIF(B$2:$B5881,B5881)=1,1,"")))</f>
        <v/>
      </c>
      <c r="F5881" s="1" t="str">
        <f>IF(I5881="","",IF(J5881="IN","",IF(COUNTIF($B$2:B5881,B5881)=1,1,"")))</f>
        <v/>
      </c>
      <c r="G5881" s="1" t="str">
        <f>IF(I5881="","",COUNTIF($K$1:K5881,K5881))</f>
        <v/>
      </c>
      <c r="H5881" s="1" t="str">
        <f>IF(I5881="","",COUNTIF($G$2:G5881,1))</f>
        <v/>
      </c>
    </row>
    <row r="5882" spans="1:8" x14ac:dyDescent="0.2">
      <c r="A5882" s="1" t="str">
        <f t="shared" si="184"/>
        <v/>
      </c>
      <c r="B5882" s="1" t="str">
        <f t="shared" si="185"/>
        <v/>
      </c>
      <c r="C5882" s="1" t="str">
        <f>IF(I5882="","",IF(J5882="OUT","",IF(COUNTIF($A$2:A5882,A5882)=1,1,"")))</f>
        <v/>
      </c>
      <c r="D5882" s="1" t="str">
        <f>IF(I5882="","",IF(J5882="IN","",IF(COUNTIF($A$2:A5882,A5882)=1,1,"")))</f>
        <v/>
      </c>
      <c r="E5882" s="1" t="str">
        <f>IF(I5882="","",IF(J5882="OUT","",IF(COUNTIF(B$2:$B5882,B5882)=1,1,"")))</f>
        <v/>
      </c>
      <c r="F5882" s="1" t="str">
        <f>IF(I5882="","",IF(J5882="IN","",IF(COUNTIF($B$2:B5882,B5882)=1,1,"")))</f>
        <v/>
      </c>
      <c r="G5882" s="1" t="str">
        <f>IF(I5882="","",COUNTIF($K$1:K5882,K5882))</f>
        <v/>
      </c>
      <c r="H5882" s="1" t="str">
        <f>IF(I5882="","",COUNTIF($G$2:G5882,1))</f>
        <v/>
      </c>
    </row>
    <row r="5883" spans="1:8" x14ac:dyDescent="0.2">
      <c r="A5883" s="1" t="str">
        <f t="shared" si="184"/>
        <v/>
      </c>
      <c r="B5883" s="1" t="str">
        <f t="shared" si="185"/>
        <v/>
      </c>
      <c r="C5883" s="1" t="str">
        <f>IF(I5883="","",IF(J5883="OUT","",IF(COUNTIF($A$2:A5883,A5883)=1,1,"")))</f>
        <v/>
      </c>
      <c r="D5883" s="1" t="str">
        <f>IF(I5883="","",IF(J5883="IN","",IF(COUNTIF($A$2:A5883,A5883)=1,1,"")))</f>
        <v/>
      </c>
      <c r="E5883" s="1" t="str">
        <f>IF(I5883="","",IF(J5883="OUT","",IF(COUNTIF(B$2:$B5883,B5883)=1,1,"")))</f>
        <v/>
      </c>
      <c r="F5883" s="1" t="str">
        <f>IF(I5883="","",IF(J5883="IN","",IF(COUNTIF($B$2:B5883,B5883)=1,1,"")))</f>
        <v/>
      </c>
      <c r="G5883" s="1" t="str">
        <f>IF(I5883="","",COUNTIF($K$1:K5883,K5883))</f>
        <v/>
      </c>
      <c r="H5883" s="1" t="str">
        <f>IF(I5883="","",COUNTIF($G$2:G5883,1))</f>
        <v/>
      </c>
    </row>
    <row r="5884" spans="1:8" x14ac:dyDescent="0.2">
      <c r="A5884" s="1" t="str">
        <f t="shared" si="184"/>
        <v/>
      </c>
      <c r="B5884" s="1" t="str">
        <f t="shared" si="185"/>
        <v/>
      </c>
      <c r="C5884" s="1" t="str">
        <f>IF(I5884="","",IF(J5884="OUT","",IF(COUNTIF($A$2:A5884,A5884)=1,1,"")))</f>
        <v/>
      </c>
      <c r="D5884" s="1" t="str">
        <f>IF(I5884="","",IF(J5884="IN","",IF(COUNTIF($A$2:A5884,A5884)=1,1,"")))</f>
        <v/>
      </c>
      <c r="E5884" s="1" t="str">
        <f>IF(I5884="","",IF(J5884="OUT","",IF(COUNTIF(B$2:$B5884,B5884)=1,1,"")))</f>
        <v/>
      </c>
      <c r="F5884" s="1" t="str">
        <f>IF(I5884="","",IF(J5884="IN","",IF(COUNTIF($B$2:B5884,B5884)=1,1,"")))</f>
        <v/>
      </c>
      <c r="G5884" s="1" t="str">
        <f>IF(I5884="","",COUNTIF($K$1:K5884,K5884))</f>
        <v/>
      </c>
      <c r="H5884" s="1" t="str">
        <f>IF(I5884="","",COUNTIF($G$2:G5884,1))</f>
        <v/>
      </c>
    </row>
    <row r="5885" spans="1:8" x14ac:dyDescent="0.2">
      <c r="A5885" s="1" t="str">
        <f t="shared" si="184"/>
        <v/>
      </c>
      <c r="B5885" s="1" t="str">
        <f t="shared" si="185"/>
        <v/>
      </c>
      <c r="C5885" s="1" t="str">
        <f>IF(I5885="","",IF(J5885="OUT","",IF(COUNTIF($A$2:A5885,A5885)=1,1,"")))</f>
        <v/>
      </c>
      <c r="D5885" s="1" t="str">
        <f>IF(I5885="","",IF(J5885="IN","",IF(COUNTIF($A$2:A5885,A5885)=1,1,"")))</f>
        <v/>
      </c>
      <c r="E5885" s="1" t="str">
        <f>IF(I5885="","",IF(J5885="OUT","",IF(COUNTIF(B$2:$B5885,B5885)=1,1,"")))</f>
        <v/>
      </c>
      <c r="F5885" s="1" t="str">
        <f>IF(I5885="","",IF(J5885="IN","",IF(COUNTIF($B$2:B5885,B5885)=1,1,"")))</f>
        <v/>
      </c>
      <c r="G5885" s="1" t="str">
        <f>IF(I5885="","",COUNTIF($K$1:K5885,K5885))</f>
        <v/>
      </c>
      <c r="H5885" s="1" t="str">
        <f>IF(I5885="","",COUNTIF($G$2:G5885,1))</f>
        <v/>
      </c>
    </row>
    <row r="5886" spans="1:8" x14ac:dyDescent="0.2">
      <c r="A5886" s="1" t="str">
        <f t="shared" si="184"/>
        <v/>
      </c>
      <c r="B5886" s="1" t="str">
        <f t="shared" si="185"/>
        <v/>
      </c>
      <c r="C5886" s="1" t="str">
        <f>IF(I5886="","",IF(J5886="OUT","",IF(COUNTIF($A$2:A5886,A5886)=1,1,"")))</f>
        <v/>
      </c>
      <c r="D5886" s="1" t="str">
        <f>IF(I5886="","",IF(J5886="IN","",IF(COUNTIF($A$2:A5886,A5886)=1,1,"")))</f>
        <v/>
      </c>
      <c r="E5886" s="1" t="str">
        <f>IF(I5886="","",IF(J5886="OUT","",IF(COUNTIF(B$2:$B5886,B5886)=1,1,"")))</f>
        <v/>
      </c>
      <c r="F5886" s="1" t="str">
        <f>IF(I5886="","",IF(J5886="IN","",IF(COUNTIF($B$2:B5886,B5886)=1,1,"")))</f>
        <v/>
      </c>
      <c r="G5886" s="1" t="str">
        <f>IF(I5886="","",COUNTIF($K$1:K5886,K5886))</f>
        <v/>
      </c>
      <c r="H5886" s="1" t="str">
        <f>IF(I5886="","",COUNTIF($G$2:G5886,1))</f>
        <v/>
      </c>
    </row>
    <row r="5887" spans="1:8" x14ac:dyDescent="0.2">
      <c r="A5887" s="1" t="str">
        <f t="shared" si="184"/>
        <v/>
      </c>
      <c r="B5887" s="1" t="str">
        <f t="shared" si="185"/>
        <v/>
      </c>
      <c r="C5887" s="1" t="str">
        <f>IF(I5887="","",IF(J5887="OUT","",IF(COUNTIF($A$2:A5887,A5887)=1,1,"")))</f>
        <v/>
      </c>
      <c r="D5887" s="1" t="str">
        <f>IF(I5887="","",IF(J5887="IN","",IF(COUNTIF($A$2:A5887,A5887)=1,1,"")))</f>
        <v/>
      </c>
      <c r="E5887" s="1" t="str">
        <f>IF(I5887="","",IF(J5887="OUT","",IF(COUNTIF(B$2:$B5887,B5887)=1,1,"")))</f>
        <v/>
      </c>
      <c r="F5887" s="1" t="str">
        <f>IF(I5887="","",IF(J5887="IN","",IF(COUNTIF($B$2:B5887,B5887)=1,1,"")))</f>
        <v/>
      </c>
      <c r="G5887" s="1" t="str">
        <f>IF(I5887="","",COUNTIF($K$1:K5887,K5887))</f>
        <v/>
      </c>
      <c r="H5887" s="1" t="str">
        <f>IF(I5887="","",COUNTIF($G$2:G5887,1))</f>
        <v/>
      </c>
    </row>
    <row r="5888" spans="1:8" x14ac:dyDescent="0.2">
      <c r="A5888" s="1" t="str">
        <f t="shared" si="184"/>
        <v/>
      </c>
      <c r="B5888" s="1" t="str">
        <f t="shared" si="185"/>
        <v/>
      </c>
      <c r="C5888" s="1" t="str">
        <f>IF(I5888="","",IF(J5888="OUT","",IF(COUNTIF($A$2:A5888,A5888)=1,1,"")))</f>
        <v/>
      </c>
      <c r="D5888" s="1" t="str">
        <f>IF(I5888="","",IF(J5888="IN","",IF(COUNTIF($A$2:A5888,A5888)=1,1,"")))</f>
        <v/>
      </c>
      <c r="E5888" s="1" t="str">
        <f>IF(I5888="","",IF(J5888="OUT","",IF(COUNTIF(B$2:$B5888,B5888)=1,1,"")))</f>
        <v/>
      </c>
      <c r="F5888" s="1" t="str">
        <f>IF(I5888="","",IF(J5888="IN","",IF(COUNTIF($B$2:B5888,B5888)=1,1,"")))</f>
        <v/>
      </c>
      <c r="G5888" s="1" t="str">
        <f>IF(I5888="","",COUNTIF($K$1:K5888,K5888))</f>
        <v/>
      </c>
      <c r="H5888" s="1" t="str">
        <f>IF(I5888="","",COUNTIF($G$2:G5888,1))</f>
        <v/>
      </c>
    </row>
    <row r="5889" spans="1:8" x14ac:dyDescent="0.2">
      <c r="A5889" s="1" t="str">
        <f t="shared" si="184"/>
        <v/>
      </c>
      <c r="B5889" s="1" t="str">
        <f t="shared" si="185"/>
        <v/>
      </c>
      <c r="C5889" s="1" t="str">
        <f>IF(I5889="","",IF(J5889="OUT","",IF(COUNTIF($A$2:A5889,A5889)=1,1,"")))</f>
        <v/>
      </c>
      <c r="D5889" s="1" t="str">
        <f>IF(I5889="","",IF(J5889="IN","",IF(COUNTIF($A$2:A5889,A5889)=1,1,"")))</f>
        <v/>
      </c>
      <c r="E5889" s="1" t="str">
        <f>IF(I5889="","",IF(J5889="OUT","",IF(COUNTIF(B$2:$B5889,B5889)=1,1,"")))</f>
        <v/>
      </c>
      <c r="F5889" s="1" t="str">
        <f>IF(I5889="","",IF(J5889="IN","",IF(COUNTIF($B$2:B5889,B5889)=1,1,"")))</f>
        <v/>
      </c>
      <c r="G5889" s="1" t="str">
        <f>IF(I5889="","",COUNTIF($K$1:K5889,K5889))</f>
        <v/>
      </c>
      <c r="H5889" s="1" t="str">
        <f>IF(I5889="","",COUNTIF($G$2:G5889,1))</f>
        <v/>
      </c>
    </row>
    <row r="5890" spans="1:8" x14ac:dyDescent="0.2">
      <c r="A5890" s="1" t="str">
        <f t="shared" si="184"/>
        <v/>
      </c>
      <c r="B5890" s="1" t="str">
        <f t="shared" si="185"/>
        <v/>
      </c>
      <c r="C5890" s="1" t="str">
        <f>IF(I5890="","",IF(J5890="OUT","",IF(COUNTIF($A$2:A5890,A5890)=1,1,"")))</f>
        <v/>
      </c>
      <c r="D5890" s="1" t="str">
        <f>IF(I5890="","",IF(J5890="IN","",IF(COUNTIF($A$2:A5890,A5890)=1,1,"")))</f>
        <v/>
      </c>
      <c r="E5890" s="1" t="str">
        <f>IF(I5890="","",IF(J5890="OUT","",IF(COUNTIF(B$2:$B5890,B5890)=1,1,"")))</f>
        <v/>
      </c>
      <c r="F5890" s="1" t="str">
        <f>IF(I5890="","",IF(J5890="IN","",IF(COUNTIF($B$2:B5890,B5890)=1,1,"")))</f>
        <v/>
      </c>
      <c r="G5890" s="1" t="str">
        <f>IF(I5890="","",COUNTIF($K$1:K5890,K5890))</f>
        <v/>
      </c>
      <c r="H5890" s="1" t="str">
        <f>IF(I5890="","",COUNTIF($G$2:G5890,1))</f>
        <v/>
      </c>
    </row>
    <row r="5891" spans="1:8" x14ac:dyDescent="0.2">
      <c r="A5891" s="1" t="str">
        <f t="shared" si="184"/>
        <v/>
      </c>
      <c r="B5891" s="1" t="str">
        <f t="shared" si="185"/>
        <v/>
      </c>
      <c r="C5891" s="1" t="str">
        <f>IF(I5891="","",IF(J5891="OUT","",IF(COUNTIF($A$2:A5891,A5891)=1,1,"")))</f>
        <v/>
      </c>
      <c r="D5891" s="1" t="str">
        <f>IF(I5891="","",IF(J5891="IN","",IF(COUNTIF($A$2:A5891,A5891)=1,1,"")))</f>
        <v/>
      </c>
      <c r="E5891" s="1" t="str">
        <f>IF(I5891="","",IF(J5891="OUT","",IF(COUNTIF(B$2:$B5891,B5891)=1,1,"")))</f>
        <v/>
      </c>
      <c r="F5891" s="1" t="str">
        <f>IF(I5891="","",IF(J5891="IN","",IF(COUNTIF($B$2:B5891,B5891)=1,1,"")))</f>
        <v/>
      </c>
      <c r="G5891" s="1" t="str">
        <f>IF(I5891="","",COUNTIF($K$1:K5891,K5891))</f>
        <v/>
      </c>
      <c r="H5891" s="1" t="str">
        <f>IF(I5891="","",COUNTIF($G$2:G5891,1))</f>
        <v/>
      </c>
    </row>
    <row r="5892" spans="1:8" x14ac:dyDescent="0.2">
      <c r="A5892" s="1" t="str">
        <f t="shared" si="184"/>
        <v/>
      </c>
      <c r="B5892" s="1" t="str">
        <f t="shared" si="185"/>
        <v/>
      </c>
      <c r="C5892" s="1" t="str">
        <f>IF(I5892="","",IF(J5892="OUT","",IF(COUNTIF($A$2:A5892,A5892)=1,1,"")))</f>
        <v/>
      </c>
      <c r="D5892" s="1" t="str">
        <f>IF(I5892="","",IF(J5892="IN","",IF(COUNTIF($A$2:A5892,A5892)=1,1,"")))</f>
        <v/>
      </c>
      <c r="E5892" s="1" t="str">
        <f>IF(I5892="","",IF(J5892="OUT","",IF(COUNTIF(B$2:$B5892,B5892)=1,1,"")))</f>
        <v/>
      </c>
      <c r="F5892" s="1" t="str">
        <f>IF(I5892="","",IF(J5892="IN","",IF(COUNTIF($B$2:B5892,B5892)=1,1,"")))</f>
        <v/>
      </c>
      <c r="G5892" s="1" t="str">
        <f>IF(I5892="","",COUNTIF($K$1:K5892,K5892))</f>
        <v/>
      </c>
      <c r="H5892" s="1" t="str">
        <f>IF(I5892="","",COUNTIF($G$2:G5892,1))</f>
        <v/>
      </c>
    </row>
    <row r="5893" spans="1:8" x14ac:dyDescent="0.2">
      <c r="A5893" s="1" t="str">
        <f t="shared" si="184"/>
        <v/>
      </c>
      <c r="B5893" s="1" t="str">
        <f t="shared" si="185"/>
        <v/>
      </c>
      <c r="C5893" s="1" t="str">
        <f>IF(I5893="","",IF(J5893="OUT","",IF(COUNTIF($A$2:A5893,A5893)=1,1,"")))</f>
        <v/>
      </c>
      <c r="D5893" s="1" t="str">
        <f>IF(I5893="","",IF(J5893="IN","",IF(COUNTIF($A$2:A5893,A5893)=1,1,"")))</f>
        <v/>
      </c>
      <c r="E5893" s="1" t="str">
        <f>IF(I5893="","",IF(J5893="OUT","",IF(COUNTIF(B$2:$B5893,B5893)=1,1,"")))</f>
        <v/>
      </c>
      <c r="F5893" s="1" t="str">
        <f>IF(I5893="","",IF(J5893="IN","",IF(COUNTIF($B$2:B5893,B5893)=1,1,"")))</f>
        <v/>
      </c>
      <c r="G5893" s="1" t="str">
        <f>IF(I5893="","",COUNTIF($K$1:K5893,K5893))</f>
        <v/>
      </c>
      <c r="H5893" s="1" t="str">
        <f>IF(I5893="","",COUNTIF($G$2:G5893,1))</f>
        <v/>
      </c>
    </row>
    <row r="5894" spans="1:8" x14ac:dyDescent="0.2">
      <c r="A5894" s="1" t="str">
        <f t="shared" si="184"/>
        <v/>
      </c>
      <c r="B5894" s="1" t="str">
        <f t="shared" si="185"/>
        <v/>
      </c>
      <c r="C5894" s="1" t="str">
        <f>IF(I5894="","",IF(J5894="OUT","",IF(COUNTIF($A$2:A5894,A5894)=1,1,"")))</f>
        <v/>
      </c>
      <c r="D5894" s="1" t="str">
        <f>IF(I5894="","",IF(J5894="IN","",IF(COUNTIF($A$2:A5894,A5894)=1,1,"")))</f>
        <v/>
      </c>
      <c r="E5894" s="1" t="str">
        <f>IF(I5894="","",IF(J5894="OUT","",IF(COUNTIF(B$2:$B5894,B5894)=1,1,"")))</f>
        <v/>
      </c>
      <c r="F5894" s="1" t="str">
        <f>IF(I5894="","",IF(J5894="IN","",IF(COUNTIF($B$2:B5894,B5894)=1,1,"")))</f>
        <v/>
      </c>
      <c r="G5894" s="1" t="str">
        <f>IF(I5894="","",COUNTIF($K$1:K5894,K5894))</f>
        <v/>
      </c>
      <c r="H5894" s="1" t="str">
        <f>IF(I5894="","",COUNTIF($G$2:G5894,1))</f>
        <v/>
      </c>
    </row>
    <row r="5895" spans="1:8" x14ac:dyDescent="0.2">
      <c r="A5895" s="1" t="str">
        <f t="shared" si="184"/>
        <v/>
      </c>
      <c r="B5895" s="1" t="str">
        <f t="shared" si="185"/>
        <v/>
      </c>
      <c r="C5895" s="1" t="str">
        <f>IF(I5895="","",IF(J5895="OUT","",IF(COUNTIF($A$2:A5895,A5895)=1,1,"")))</f>
        <v/>
      </c>
      <c r="D5895" s="1" t="str">
        <f>IF(I5895="","",IF(J5895="IN","",IF(COUNTIF($A$2:A5895,A5895)=1,1,"")))</f>
        <v/>
      </c>
      <c r="E5895" s="1" t="str">
        <f>IF(I5895="","",IF(J5895="OUT","",IF(COUNTIF(B$2:$B5895,B5895)=1,1,"")))</f>
        <v/>
      </c>
      <c r="F5895" s="1" t="str">
        <f>IF(I5895="","",IF(J5895="IN","",IF(COUNTIF($B$2:B5895,B5895)=1,1,"")))</f>
        <v/>
      </c>
      <c r="G5895" s="1" t="str">
        <f>IF(I5895="","",COUNTIF($K$1:K5895,K5895))</f>
        <v/>
      </c>
      <c r="H5895" s="1" t="str">
        <f>IF(I5895="","",COUNTIF($G$2:G5895,1))</f>
        <v/>
      </c>
    </row>
    <row r="5896" spans="1:8" x14ac:dyDescent="0.2">
      <c r="A5896" s="1" t="str">
        <f t="shared" si="184"/>
        <v/>
      </c>
      <c r="B5896" s="1" t="str">
        <f t="shared" si="185"/>
        <v/>
      </c>
      <c r="C5896" s="1" t="str">
        <f>IF(I5896="","",IF(J5896="OUT","",IF(COUNTIF($A$2:A5896,A5896)=1,1,"")))</f>
        <v/>
      </c>
      <c r="D5896" s="1" t="str">
        <f>IF(I5896="","",IF(J5896="IN","",IF(COUNTIF($A$2:A5896,A5896)=1,1,"")))</f>
        <v/>
      </c>
      <c r="E5896" s="1" t="str">
        <f>IF(I5896="","",IF(J5896="OUT","",IF(COUNTIF(B$2:$B5896,B5896)=1,1,"")))</f>
        <v/>
      </c>
      <c r="F5896" s="1" t="str">
        <f>IF(I5896="","",IF(J5896="IN","",IF(COUNTIF($B$2:B5896,B5896)=1,1,"")))</f>
        <v/>
      </c>
      <c r="G5896" s="1" t="str">
        <f>IF(I5896="","",COUNTIF($K$1:K5896,K5896))</f>
        <v/>
      </c>
      <c r="H5896" s="1" t="str">
        <f>IF(I5896="","",COUNTIF($G$2:G5896,1))</f>
        <v/>
      </c>
    </row>
    <row r="5897" spans="1:8" x14ac:dyDescent="0.2">
      <c r="A5897" s="1" t="str">
        <f t="shared" si="184"/>
        <v/>
      </c>
      <c r="B5897" s="1" t="str">
        <f t="shared" si="185"/>
        <v/>
      </c>
      <c r="C5897" s="1" t="str">
        <f>IF(I5897="","",IF(J5897="OUT","",IF(COUNTIF($A$2:A5897,A5897)=1,1,"")))</f>
        <v/>
      </c>
      <c r="D5897" s="1" t="str">
        <f>IF(I5897="","",IF(J5897="IN","",IF(COUNTIF($A$2:A5897,A5897)=1,1,"")))</f>
        <v/>
      </c>
      <c r="E5897" s="1" t="str">
        <f>IF(I5897="","",IF(J5897="OUT","",IF(COUNTIF(B$2:$B5897,B5897)=1,1,"")))</f>
        <v/>
      </c>
      <c r="F5897" s="1" t="str">
        <f>IF(I5897="","",IF(J5897="IN","",IF(COUNTIF($B$2:B5897,B5897)=1,1,"")))</f>
        <v/>
      </c>
      <c r="G5897" s="1" t="str">
        <f>IF(I5897="","",COUNTIF($K$1:K5897,K5897))</f>
        <v/>
      </c>
      <c r="H5897" s="1" t="str">
        <f>IF(I5897="","",COUNTIF($G$2:G5897,1))</f>
        <v/>
      </c>
    </row>
    <row r="5898" spans="1:8" x14ac:dyDescent="0.2">
      <c r="A5898" s="1" t="str">
        <f t="shared" si="184"/>
        <v/>
      </c>
      <c r="B5898" s="1" t="str">
        <f t="shared" si="185"/>
        <v/>
      </c>
      <c r="C5898" s="1" t="str">
        <f>IF(I5898="","",IF(J5898="OUT","",IF(COUNTIF($A$2:A5898,A5898)=1,1,"")))</f>
        <v/>
      </c>
      <c r="D5898" s="1" t="str">
        <f>IF(I5898="","",IF(J5898="IN","",IF(COUNTIF($A$2:A5898,A5898)=1,1,"")))</f>
        <v/>
      </c>
      <c r="E5898" s="1" t="str">
        <f>IF(I5898="","",IF(J5898="OUT","",IF(COUNTIF(B$2:$B5898,B5898)=1,1,"")))</f>
        <v/>
      </c>
      <c r="F5898" s="1" t="str">
        <f>IF(I5898="","",IF(J5898="IN","",IF(COUNTIF($B$2:B5898,B5898)=1,1,"")))</f>
        <v/>
      </c>
      <c r="G5898" s="1" t="str">
        <f>IF(I5898="","",COUNTIF($K$1:K5898,K5898))</f>
        <v/>
      </c>
      <c r="H5898" s="1" t="str">
        <f>IF(I5898="","",COUNTIF($G$2:G5898,1))</f>
        <v/>
      </c>
    </row>
    <row r="5899" spans="1:8" x14ac:dyDescent="0.2">
      <c r="A5899" s="1" t="str">
        <f t="shared" si="184"/>
        <v/>
      </c>
      <c r="B5899" s="1" t="str">
        <f t="shared" si="185"/>
        <v/>
      </c>
      <c r="C5899" s="1" t="str">
        <f>IF(I5899="","",IF(J5899="OUT","",IF(COUNTIF($A$2:A5899,A5899)=1,1,"")))</f>
        <v/>
      </c>
      <c r="D5899" s="1" t="str">
        <f>IF(I5899="","",IF(J5899="IN","",IF(COUNTIF($A$2:A5899,A5899)=1,1,"")))</f>
        <v/>
      </c>
      <c r="E5899" s="1" t="str">
        <f>IF(I5899="","",IF(J5899="OUT","",IF(COUNTIF(B$2:$B5899,B5899)=1,1,"")))</f>
        <v/>
      </c>
      <c r="F5899" s="1" t="str">
        <f>IF(I5899="","",IF(J5899="IN","",IF(COUNTIF($B$2:B5899,B5899)=1,1,"")))</f>
        <v/>
      </c>
      <c r="G5899" s="1" t="str">
        <f>IF(I5899="","",COUNTIF($K$1:K5899,K5899))</f>
        <v/>
      </c>
      <c r="H5899" s="1" t="str">
        <f>IF(I5899="","",COUNTIF($G$2:G5899,1))</f>
        <v/>
      </c>
    </row>
    <row r="5900" spans="1:8" x14ac:dyDescent="0.2">
      <c r="A5900" s="1" t="str">
        <f t="shared" si="184"/>
        <v/>
      </c>
      <c r="B5900" s="1" t="str">
        <f t="shared" si="185"/>
        <v/>
      </c>
      <c r="C5900" s="1" t="str">
        <f>IF(I5900="","",IF(J5900="OUT","",IF(COUNTIF($A$2:A5900,A5900)=1,1,"")))</f>
        <v/>
      </c>
      <c r="D5900" s="1" t="str">
        <f>IF(I5900="","",IF(J5900="IN","",IF(COUNTIF($A$2:A5900,A5900)=1,1,"")))</f>
        <v/>
      </c>
      <c r="E5900" s="1" t="str">
        <f>IF(I5900="","",IF(J5900="OUT","",IF(COUNTIF(B$2:$B5900,B5900)=1,1,"")))</f>
        <v/>
      </c>
      <c r="F5900" s="1" t="str">
        <f>IF(I5900="","",IF(J5900="IN","",IF(COUNTIF($B$2:B5900,B5900)=1,1,"")))</f>
        <v/>
      </c>
      <c r="G5900" s="1" t="str">
        <f>IF(I5900="","",COUNTIF($K$1:K5900,K5900))</f>
        <v/>
      </c>
      <c r="H5900" s="1" t="str">
        <f>IF(I5900="","",COUNTIF($G$2:G5900,1))</f>
        <v/>
      </c>
    </row>
    <row r="5901" spans="1:8" x14ac:dyDescent="0.2">
      <c r="A5901" s="1" t="str">
        <f t="shared" si="184"/>
        <v/>
      </c>
      <c r="B5901" s="1" t="str">
        <f t="shared" si="185"/>
        <v/>
      </c>
      <c r="C5901" s="1" t="str">
        <f>IF(I5901="","",IF(J5901="OUT","",IF(COUNTIF($A$2:A5901,A5901)=1,1,"")))</f>
        <v/>
      </c>
      <c r="D5901" s="1" t="str">
        <f>IF(I5901="","",IF(J5901="IN","",IF(COUNTIF($A$2:A5901,A5901)=1,1,"")))</f>
        <v/>
      </c>
      <c r="E5901" s="1" t="str">
        <f>IF(I5901="","",IF(J5901="OUT","",IF(COUNTIF(B$2:$B5901,B5901)=1,1,"")))</f>
        <v/>
      </c>
      <c r="F5901" s="1" t="str">
        <f>IF(I5901="","",IF(J5901="IN","",IF(COUNTIF($B$2:B5901,B5901)=1,1,"")))</f>
        <v/>
      </c>
      <c r="G5901" s="1" t="str">
        <f>IF(I5901="","",COUNTIF($K$1:K5901,K5901))</f>
        <v/>
      </c>
      <c r="H5901" s="1" t="str">
        <f>IF(I5901="","",COUNTIF($G$2:G5901,1))</f>
        <v/>
      </c>
    </row>
    <row r="5902" spans="1:8" x14ac:dyDescent="0.2">
      <c r="A5902" s="1" t="str">
        <f t="shared" si="184"/>
        <v/>
      </c>
      <c r="B5902" s="1" t="str">
        <f t="shared" si="185"/>
        <v/>
      </c>
      <c r="C5902" s="1" t="str">
        <f>IF(I5902="","",IF(J5902="OUT","",IF(COUNTIF($A$2:A5902,A5902)=1,1,"")))</f>
        <v/>
      </c>
      <c r="D5902" s="1" t="str">
        <f>IF(I5902="","",IF(J5902="IN","",IF(COUNTIF($A$2:A5902,A5902)=1,1,"")))</f>
        <v/>
      </c>
      <c r="E5902" s="1" t="str">
        <f>IF(I5902="","",IF(J5902="OUT","",IF(COUNTIF(B$2:$B5902,B5902)=1,1,"")))</f>
        <v/>
      </c>
      <c r="F5902" s="1" t="str">
        <f>IF(I5902="","",IF(J5902="IN","",IF(COUNTIF($B$2:B5902,B5902)=1,1,"")))</f>
        <v/>
      </c>
      <c r="G5902" s="1" t="str">
        <f>IF(I5902="","",COUNTIF($K$1:K5902,K5902))</f>
        <v/>
      </c>
      <c r="H5902" s="1" t="str">
        <f>IF(I5902="","",COUNTIF($G$2:G5902,1))</f>
        <v/>
      </c>
    </row>
    <row r="5903" spans="1:8" x14ac:dyDescent="0.2">
      <c r="A5903" s="1" t="str">
        <f t="shared" si="184"/>
        <v/>
      </c>
      <c r="B5903" s="1" t="str">
        <f t="shared" si="185"/>
        <v/>
      </c>
      <c r="C5903" s="1" t="str">
        <f>IF(I5903="","",IF(J5903="OUT","",IF(COUNTIF($A$2:A5903,A5903)=1,1,"")))</f>
        <v/>
      </c>
      <c r="D5903" s="1" t="str">
        <f>IF(I5903="","",IF(J5903="IN","",IF(COUNTIF($A$2:A5903,A5903)=1,1,"")))</f>
        <v/>
      </c>
      <c r="E5903" s="1" t="str">
        <f>IF(I5903="","",IF(J5903="OUT","",IF(COUNTIF(B$2:$B5903,B5903)=1,1,"")))</f>
        <v/>
      </c>
      <c r="F5903" s="1" t="str">
        <f>IF(I5903="","",IF(J5903="IN","",IF(COUNTIF($B$2:B5903,B5903)=1,1,"")))</f>
        <v/>
      </c>
      <c r="G5903" s="1" t="str">
        <f>IF(I5903="","",COUNTIF($K$1:K5903,K5903))</f>
        <v/>
      </c>
      <c r="H5903" s="1" t="str">
        <f>IF(I5903="","",COUNTIF($G$2:G5903,1))</f>
        <v/>
      </c>
    </row>
    <row r="5904" spans="1:8" x14ac:dyDescent="0.2">
      <c r="A5904" s="1" t="str">
        <f t="shared" si="184"/>
        <v/>
      </c>
      <c r="B5904" s="1" t="str">
        <f t="shared" si="185"/>
        <v/>
      </c>
      <c r="C5904" s="1" t="str">
        <f>IF(I5904="","",IF(J5904="OUT","",IF(COUNTIF($A$2:A5904,A5904)=1,1,"")))</f>
        <v/>
      </c>
      <c r="D5904" s="1" t="str">
        <f>IF(I5904="","",IF(J5904="IN","",IF(COUNTIF($A$2:A5904,A5904)=1,1,"")))</f>
        <v/>
      </c>
      <c r="E5904" s="1" t="str">
        <f>IF(I5904="","",IF(J5904="OUT","",IF(COUNTIF(B$2:$B5904,B5904)=1,1,"")))</f>
        <v/>
      </c>
      <c r="F5904" s="1" t="str">
        <f>IF(I5904="","",IF(J5904="IN","",IF(COUNTIF($B$2:B5904,B5904)=1,1,"")))</f>
        <v/>
      </c>
      <c r="G5904" s="1" t="str">
        <f>IF(I5904="","",COUNTIF($K$1:K5904,K5904))</f>
        <v/>
      </c>
      <c r="H5904" s="1" t="str">
        <f>IF(I5904="","",COUNTIF($G$2:G5904,1))</f>
        <v/>
      </c>
    </row>
    <row r="5905" spans="1:8" x14ac:dyDescent="0.2">
      <c r="A5905" s="1" t="str">
        <f t="shared" si="184"/>
        <v/>
      </c>
      <c r="B5905" s="1" t="str">
        <f t="shared" si="185"/>
        <v/>
      </c>
      <c r="C5905" s="1" t="str">
        <f>IF(I5905="","",IF(J5905="OUT","",IF(COUNTIF($A$2:A5905,A5905)=1,1,"")))</f>
        <v/>
      </c>
      <c r="D5905" s="1" t="str">
        <f>IF(I5905="","",IF(J5905="IN","",IF(COUNTIF($A$2:A5905,A5905)=1,1,"")))</f>
        <v/>
      </c>
      <c r="E5905" s="1" t="str">
        <f>IF(I5905="","",IF(J5905="OUT","",IF(COUNTIF(B$2:$B5905,B5905)=1,1,"")))</f>
        <v/>
      </c>
      <c r="F5905" s="1" t="str">
        <f>IF(I5905="","",IF(J5905="IN","",IF(COUNTIF($B$2:B5905,B5905)=1,1,"")))</f>
        <v/>
      </c>
      <c r="G5905" s="1" t="str">
        <f>IF(I5905="","",COUNTIF($K$1:K5905,K5905))</f>
        <v/>
      </c>
      <c r="H5905" s="1" t="str">
        <f>IF(I5905="","",COUNTIF($G$2:G5905,1))</f>
        <v/>
      </c>
    </row>
    <row r="5906" spans="1:8" x14ac:dyDescent="0.2">
      <c r="A5906" s="1" t="str">
        <f t="shared" si="184"/>
        <v/>
      </c>
      <c r="B5906" s="1" t="str">
        <f t="shared" si="185"/>
        <v/>
      </c>
      <c r="C5906" s="1" t="str">
        <f>IF(I5906="","",IF(J5906="OUT","",IF(COUNTIF($A$2:A5906,A5906)=1,1,"")))</f>
        <v/>
      </c>
      <c r="D5906" s="1" t="str">
        <f>IF(I5906="","",IF(J5906="IN","",IF(COUNTIF($A$2:A5906,A5906)=1,1,"")))</f>
        <v/>
      </c>
      <c r="E5906" s="1" t="str">
        <f>IF(I5906="","",IF(J5906="OUT","",IF(COUNTIF(B$2:$B5906,B5906)=1,1,"")))</f>
        <v/>
      </c>
      <c r="F5906" s="1" t="str">
        <f>IF(I5906="","",IF(J5906="IN","",IF(COUNTIF($B$2:B5906,B5906)=1,1,"")))</f>
        <v/>
      </c>
      <c r="G5906" s="1" t="str">
        <f>IF(I5906="","",COUNTIF($K$1:K5906,K5906))</f>
        <v/>
      </c>
      <c r="H5906" s="1" t="str">
        <f>IF(I5906="","",COUNTIF($G$2:G5906,1))</f>
        <v/>
      </c>
    </row>
    <row r="5907" spans="1:8" x14ac:dyDescent="0.2">
      <c r="A5907" s="1" t="str">
        <f t="shared" si="184"/>
        <v/>
      </c>
      <c r="B5907" s="1" t="str">
        <f t="shared" si="185"/>
        <v/>
      </c>
      <c r="C5907" s="1" t="str">
        <f>IF(I5907="","",IF(J5907="OUT","",IF(COUNTIF($A$2:A5907,A5907)=1,1,"")))</f>
        <v/>
      </c>
      <c r="D5907" s="1" t="str">
        <f>IF(I5907="","",IF(J5907="IN","",IF(COUNTIF($A$2:A5907,A5907)=1,1,"")))</f>
        <v/>
      </c>
      <c r="E5907" s="1" t="str">
        <f>IF(I5907="","",IF(J5907="OUT","",IF(COUNTIF(B$2:$B5907,B5907)=1,1,"")))</f>
        <v/>
      </c>
      <c r="F5907" s="1" t="str">
        <f>IF(I5907="","",IF(J5907="IN","",IF(COUNTIF($B$2:B5907,B5907)=1,1,"")))</f>
        <v/>
      </c>
      <c r="G5907" s="1" t="str">
        <f>IF(I5907="","",COUNTIF($K$1:K5907,K5907))</f>
        <v/>
      </c>
      <c r="H5907" s="1" t="str">
        <f>IF(I5907="","",COUNTIF($G$2:G5907,1))</f>
        <v/>
      </c>
    </row>
    <row r="5908" spans="1:8" x14ac:dyDescent="0.2">
      <c r="A5908" s="1" t="str">
        <f t="shared" si="184"/>
        <v/>
      </c>
      <c r="B5908" s="1" t="str">
        <f t="shared" si="185"/>
        <v/>
      </c>
      <c r="C5908" s="1" t="str">
        <f>IF(I5908="","",IF(J5908="OUT","",IF(COUNTIF($A$2:A5908,A5908)=1,1,"")))</f>
        <v/>
      </c>
      <c r="D5908" s="1" t="str">
        <f>IF(I5908="","",IF(J5908="IN","",IF(COUNTIF($A$2:A5908,A5908)=1,1,"")))</f>
        <v/>
      </c>
      <c r="E5908" s="1" t="str">
        <f>IF(I5908="","",IF(J5908="OUT","",IF(COUNTIF(B$2:$B5908,B5908)=1,1,"")))</f>
        <v/>
      </c>
      <c r="F5908" s="1" t="str">
        <f>IF(I5908="","",IF(J5908="IN","",IF(COUNTIF($B$2:B5908,B5908)=1,1,"")))</f>
        <v/>
      </c>
      <c r="G5908" s="1" t="str">
        <f>IF(I5908="","",COUNTIF($K$1:K5908,K5908))</f>
        <v/>
      </c>
      <c r="H5908" s="1" t="str">
        <f>IF(I5908="","",COUNTIF($G$2:G5908,1))</f>
        <v/>
      </c>
    </row>
    <row r="5909" spans="1:8" x14ac:dyDescent="0.2">
      <c r="A5909" s="1" t="str">
        <f t="shared" si="184"/>
        <v/>
      </c>
      <c r="B5909" s="1" t="str">
        <f t="shared" si="185"/>
        <v/>
      </c>
      <c r="C5909" s="1" t="str">
        <f>IF(I5909="","",IF(J5909="OUT","",IF(COUNTIF($A$2:A5909,A5909)=1,1,"")))</f>
        <v/>
      </c>
      <c r="D5909" s="1" t="str">
        <f>IF(I5909="","",IF(J5909="IN","",IF(COUNTIF($A$2:A5909,A5909)=1,1,"")))</f>
        <v/>
      </c>
      <c r="E5909" s="1" t="str">
        <f>IF(I5909="","",IF(J5909="OUT","",IF(COUNTIF(B$2:$B5909,B5909)=1,1,"")))</f>
        <v/>
      </c>
      <c r="F5909" s="1" t="str">
        <f>IF(I5909="","",IF(J5909="IN","",IF(COUNTIF($B$2:B5909,B5909)=1,1,"")))</f>
        <v/>
      </c>
      <c r="G5909" s="1" t="str">
        <f>IF(I5909="","",COUNTIF($K$1:K5909,K5909))</f>
        <v/>
      </c>
      <c r="H5909" s="1" t="str">
        <f>IF(I5909="","",COUNTIF($G$2:G5909,1))</f>
        <v/>
      </c>
    </row>
    <row r="5910" spans="1:8" x14ac:dyDescent="0.2">
      <c r="A5910" s="1" t="str">
        <f t="shared" si="184"/>
        <v/>
      </c>
      <c r="B5910" s="1" t="str">
        <f t="shared" si="185"/>
        <v/>
      </c>
      <c r="C5910" s="1" t="str">
        <f>IF(I5910="","",IF(J5910="OUT","",IF(COUNTIF($A$2:A5910,A5910)=1,1,"")))</f>
        <v/>
      </c>
      <c r="D5910" s="1" t="str">
        <f>IF(I5910="","",IF(J5910="IN","",IF(COUNTIF($A$2:A5910,A5910)=1,1,"")))</f>
        <v/>
      </c>
      <c r="E5910" s="1" t="str">
        <f>IF(I5910="","",IF(J5910="OUT","",IF(COUNTIF(B$2:$B5910,B5910)=1,1,"")))</f>
        <v/>
      </c>
      <c r="F5910" s="1" t="str">
        <f>IF(I5910="","",IF(J5910="IN","",IF(COUNTIF($B$2:B5910,B5910)=1,1,"")))</f>
        <v/>
      </c>
      <c r="G5910" s="1" t="str">
        <f>IF(I5910="","",COUNTIF($K$1:K5910,K5910))</f>
        <v/>
      </c>
      <c r="H5910" s="1" t="str">
        <f>IF(I5910="","",COUNTIF($G$2:G5910,1))</f>
        <v/>
      </c>
    </row>
    <row r="5911" spans="1:8" x14ac:dyDescent="0.2">
      <c r="A5911" s="1" t="str">
        <f t="shared" si="184"/>
        <v/>
      </c>
      <c r="B5911" s="1" t="str">
        <f t="shared" si="185"/>
        <v/>
      </c>
      <c r="C5911" s="1" t="str">
        <f>IF(I5911="","",IF(J5911="OUT","",IF(COUNTIF($A$2:A5911,A5911)=1,1,"")))</f>
        <v/>
      </c>
      <c r="D5911" s="1" t="str">
        <f>IF(I5911="","",IF(J5911="IN","",IF(COUNTIF($A$2:A5911,A5911)=1,1,"")))</f>
        <v/>
      </c>
      <c r="E5911" s="1" t="str">
        <f>IF(I5911="","",IF(J5911="OUT","",IF(COUNTIF(B$2:$B5911,B5911)=1,1,"")))</f>
        <v/>
      </c>
      <c r="F5911" s="1" t="str">
        <f>IF(I5911="","",IF(J5911="IN","",IF(COUNTIF($B$2:B5911,B5911)=1,1,"")))</f>
        <v/>
      </c>
      <c r="G5911" s="1" t="str">
        <f>IF(I5911="","",COUNTIF($K$1:K5911,K5911))</f>
        <v/>
      </c>
      <c r="H5911" s="1" t="str">
        <f>IF(I5911="","",COUNTIF($G$2:G5911,1))</f>
        <v/>
      </c>
    </row>
    <row r="5912" spans="1:8" x14ac:dyDescent="0.2">
      <c r="A5912" s="1" t="str">
        <f t="shared" si="184"/>
        <v/>
      </c>
      <c r="B5912" s="1" t="str">
        <f t="shared" si="185"/>
        <v/>
      </c>
      <c r="C5912" s="1" t="str">
        <f>IF(I5912="","",IF(J5912="OUT","",IF(COUNTIF($A$2:A5912,A5912)=1,1,"")))</f>
        <v/>
      </c>
      <c r="D5912" s="1" t="str">
        <f>IF(I5912="","",IF(J5912="IN","",IF(COUNTIF($A$2:A5912,A5912)=1,1,"")))</f>
        <v/>
      </c>
      <c r="E5912" s="1" t="str">
        <f>IF(I5912="","",IF(J5912="OUT","",IF(COUNTIF(B$2:$B5912,B5912)=1,1,"")))</f>
        <v/>
      </c>
      <c r="F5912" s="1" t="str">
        <f>IF(I5912="","",IF(J5912="IN","",IF(COUNTIF($B$2:B5912,B5912)=1,1,"")))</f>
        <v/>
      </c>
      <c r="G5912" s="1" t="str">
        <f>IF(I5912="","",COUNTIF($K$1:K5912,K5912))</f>
        <v/>
      </c>
      <c r="H5912" s="1" t="str">
        <f>IF(I5912="","",COUNTIF($G$2:G5912,1))</f>
        <v/>
      </c>
    </row>
    <row r="5913" spans="1:8" x14ac:dyDescent="0.2">
      <c r="A5913" s="1" t="str">
        <f t="shared" si="184"/>
        <v/>
      </c>
      <c r="B5913" s="1" t="str">
        <f t="shared" si="185"/>
        <v/>
      </c>
      <c r="C5913" s="1" t="str">
        <f>IF(I5913="","",IF(J5913="OUT","",IF(COUNTIF($A$2:A5913,A5913)=1,1,"")))</f>
        <v/>
      </c>
      <c r="D5913" s="1" t="str">
        <f>IF(I5913="","",IF(J5913="IN","",IF(COUNTIF($A$2:A5913,A5913)=1,1,"")))</f>
        <v/>
      </c>
      <c r="E5913" s="1" t="str">
        <f>IF(I5913="","",IF(J5913="OUT","",IF(COUNTIF(B$2:$B5913,B5913)=1,1,"")))</f>
        <v/>
      </c>
      <c r="F5913" s="1" t="str">
        <f>IF(I5913="","",IF(J5913="IN","",IF(COUNTIF($B$2:B5913,B5913)=1,1,"")))</f>
        <v/>
      </c>
      <c r="G5913" s="1" t="str">
        <f>IF(I5913="","",COUNTIF($K$1:K5913,K5913))</f>
        <v/>
      </c>
      <c r="H5913" s="1" t="str">
        <f>IF(I5913="","",COUNTIF($G$2:G5913,1))</f>
        <v/>
      </c>
    </row>
    <row r="5914" spans="1:8" x14ac:dyDescent="0.2">
      <c r="A5914" s="1" t="str">
        <f t="shared" si="184"/>
        <v/>
      </c>
      <c r="B5914" s="1" t="str">
        <f t="shared" si="185"/>
        <v/>
      </c>
      <c r="C5914" s="1" t="str">
        <f>IF(I5914="","",IF(J5914="OUT","",IF(COUNTIF($A$2:A5914,A5914)=1,1,"")))</f>
        <v/>
      </c>
      <c r="D5914" s="1" t="str">
        <f>IF(I5914="","",IF(J5914="IN","",IF(COUNTIF($A$2:A5914,A5914)=1,1,"")))</f>
        <v/>
      </c>
      <c r="E5914" s="1" t="str">
        <f>IF(I5914="","",IF(J5914="OUT","",IF(COUNTIF(B$2:$B5914,B5914)=1,1,"")))</f>
        <v/>
      </c>
      <c r="F5914" s="1" t="str">
        <f>IF(I5914="","",IF(J5914="IN","",IF(COUNTIF($B$2:B5914,B5914)=1,1,"")))</f>
        <v/>
      </c>
      <c r="G5914" s="1" t="str">
        <f>IF(I5914="","",COUNTIF($K$1:K5914,K5914))</f>
        <v/>
      </c>
      <c r="H5914" s="1" t="str">
        <f>IF(I5914="","",COUNTIF($G$2:G5914,1))</f>
        <v/>
      </c>
    </row>
    <row r="5915" spans="1:8" x14ac:dyDescent="0.2">
      <c r="A5915" s="1" t="str">
        <f t="shared" si="184"/>
        <v/>
      </c>
      <c r="B5915" s="1" t="str">
        <f t="shared" si="185"/>
        <v/>
      </c>
      <c r="C5915" s="1" t="str">
        <f>IF(I5915="","",IF(J5915="OUT","",IF(COUNTIF($A$2:A5915,A5915)=1,1,"")))</f>
        <v/>
      </c>
      <c r="D5915" s="1" t="str">
        <f>IF(I5915="","",IF(J5915="IN","",IF(COUNTIF($A$2:A5915,A5915)=1,1,"")))</f>
        <v/>
      </c>
      <c r="E5915" s="1" t="str">
        <f>IF(I5915="","",IF(J5915="OUT","",IF(COUNTIF(B$2:$B5915,B5915)=1,1,"")))</f>
        <v/>
      </c>
      <c r="F5915" s="1" t="str">
        <f>IF(I5915="","",IF(J5915="IN","",IF(COUNTIF($B$2:B5915,B5915)=1,1,"")))</f>
        <v/>
      </c>
      <c r="G5915" s="1" t="str">
        <f>IF(I5915="","",COUNTIF($K$1:K5915,K5915))</f>
        <v/>
      </c>
      <c r="H5915" s="1" t="str">
        <f>IF(I5915="","",COUNTIF($G$2:G5915,1))</f>
        <v/>
      </c>
    </row>
    <row r="5916" spans="1:8" x14ac:dyDescent="0.2">
      <c r="A5916" s="1" t="str">
        <f t="shared" si="184"/>
        <v/>
      </c>
      <c r="B5916" s="1" t="str">
        <f t="shared" si="185"/>
        <v/>
      </c>
      <c r="C5916" s="1" t="str">
        <f>IF(I5916="","",IF(J5916="OUT","",IF(COUNTIF($A$2:A5916,A5916)=1,1,"")))</f>
        <v/>
      </c>
      <c r="D5916" s="1" t="str">
        <f>IF(I5916="","",IF(J5916="IN","",IF(COUNTIF($A$2:A5916,A5916)=1,1,"")))</f>
        <v/>
      </c>
      <c r="E5916" s="1" t="str">
        <f>IF(I5916="","",IF(J5916="OUT","",IF(COUNTIF(B$2:$B5916,B5916)=1,1,"")))</f>
        <v/>
      </c>
      <c r="F5916" s="1" t="str">
        <f>IF(I5916="","",IF(J5916="IN","",IF(COUNTIF($B$2:B5916,B5916)=1,1,"")))</f>
        <v/>
      </c>
      <c r="G5916" s="1" t="str">
        <f>IF(I5916="","",COUNTIF($K$1:K5916,K5916))</f>
        <v/>
      </c>
      <c r="H5916" s="1" t="str">
        <f>IF(I5916="","",COUNTIF($G$2:G5916,1))</f>
        <v/>
      </c>
    </row>
    <row r="5917" spans="1:8" x14ac:dyDescent="0.2">
      <c r="A5917" s="1" t="str">
        <f t="shared" si="184"/>
        <v/>
      </c>
      <c r="B5917" s="1" t="str">
        <f t="shared" si="185"/>
        <v/>
      </c>
      <c r="C5917" s="1" t="str">
        <f>IF(I5917="","",IF(J5917="OUT","",IF(COUNTIF($A$2:A5917,A5917)=1,1,"")))</f>
        <v/>
      </c>
      <c r="D5917" s="1" t="str">
        <f>IF(I5917="","",IF(J5917="IN","",IF(COUNTIF($A$2:A5917,A5917)=1,1,"")))</f>
        <v/>
      </c>
      <c r="E5917" s="1" t="str">
        <f>IF(I5917="","",IF(J5917="OUT","",IF(COUNTIF(B$2:$B5917,B5917)=1,1,"")))</f>
        <v/>
      </c>
      <c r="F5917" s="1" t="str">
        <f>IF(I5917="","",IF(J5917="IN","",IF(COUNTIF($B$2:B5917,B5917)=1,1,"")))</f>
        <v/>
      </c>
      <c r="G5917" s="1" t="str">
        <f>IF(I5917="","",COUNTIF($K$1:K5917,K5917))</f>
        <v/>
      </c>
      <c r="H5917" s="1" t="str">
        <f>IF(I5917="","",COUNTIF($G$2:G5917,1))</f>
        <v/>
      </c>
    </row>
    <row r="5918" spans="1:8" x14ac:dyDescent="0.2">
      <c r="A5918" s="1" t="str">
        <f t="shared" si="184"/>
        <v/>
      </c>
      <c r="B5918" s="1" t="str">
        <f t="shared" si="185"/>
        <v/>
      </c>
      <c r="C5918" s="1" t="str">
        <f>IF(I5918="","",IF(J5918="OUT","",IF(COUNTIF($A$2:A5918,A5918)=1,1,"")))</f>
        <v/>
      </c>
      <c r="D5918" s="1" t="str">
        <f>IF(I5918="","",IF(J5918="IN","",IF(COUNTIF($A$2:A5918,A5918)=1,1,"")))</f>
        <v/>
      </c>
      <c r="E5918" s="1" t="str">
        <f>IF(I5918="","",IF(J5918="OUT","",IF(COUNTIF(B$2:$B5918,B5918)=1,1,"")))</f>
        <v/>
      </c>
      <c r="F5918" s="1" t="str">
        <f>IF(I5918="","",IF(J5918="IN","",IF(COUNTIF($B$2:B5918,B5918)=1,1,"")))</f>
        <v/>
      </c>
      <c r="G5918" s="1" t="str">
        <f>IF(I5918="","",COUNTIF($K$1:K5918,K5918))</f>
        <v/>
      </c>
      <c r="H5918" s="1" t="str">
        <f>IF(I5918="","",COUNTIF($G$2:G5918,1))</f>
        <v/>
      </c>
    </row>
    <row r="5919" spans="1:8" x14ac:dyDescent="0.2">
      <c r="A5919" s="1" t="str">
        <f t="shared" si="184"/>
        <v/>
      </c>
      <c r="B5919" s="1" t="str">
        <f t="shared" si="185"/>
        <v/>
      </c>
      <c r="C5919" s="1" t="str">
        <f>IF(I5919="","",IF(J5919="OUT","",IF(COUNTIF($A$2:A5919,A5919)=1,1,"")))</f>
        <v/>
      </c>
      <c r="D5919" s="1" t="str">
        <f>IF(I5919="","",IF(J5919="IN","",IF(COUNTIF($A$2:A5919,A5919)=1,1,"")))</f>
        <v/>
      </c>
      <c r="E5919" s="1" t="str">
        <f>IF(I5919="","",IF(J5919="OUT","",IF(COUNTIF(B$2:$B5919,B5919)=1,1,"")))</f>
        <v/>
      </c>
      <c r="F5919" s="1" t="str">
        <f>IF(I5919="","",IF(J5919="IN","",IF(COUNTIF($B$2:B5919,B5919)=1,1,"")))</f>
        <v/>
      </c>
      <c r="G5919" s="1" t="str">
        <f>IF(I5919="","",COUNTIF($K$1:K5919,K5919))</f>
        <v/>
      </c>
      <c r="H5919" s="1" t="str">
        <f>IF(I5919="","",COUNTIF($G$2:G5919,1))</f>
        <v/>
      </c>
    </row>
    <row r="5920" spans="1:8" x14ac:dyDescent="0.2">
      <c r="A5920" s="1" t="str">
        <f t="shared" si="184"/>
        <v/>
      </c>
      <c r="B5920" s="1" t="str">
        <f t="shared" si="185"/>
        <v/>
      </c>
      <c r="C5920" s="1" t="str">
        <f>IF(I5920="","",IF(J5920="OUT","",IF(COUNTIF($A$2:A5920,A5920)=1,1,"")))</f>
        <v/>
      </c>
      <c r="D5920" s="1" t="str">
        <f>IF(I5920="","",IF(J5920="IN","",IF(COUNTIF($A$2:A5920,A5920)=1,1,"")))</f>
        <v/>
      </c>
      <c r="E5920" s="1" t="str">
        <f>IF(I5920="","",IF(J5920="OUT","",IF(COUNTIF(B$2:$B5920,B5920)=1,1,"")))</f>
        <v/>
      </c>
      <c r="F5920" s="1" t="str">
        <f>IF(I5920="","",IF(J5920="IN","",IF(COUNTIF($B$2:B5920,B5920)=1,1,"")))</f>
        <v/>
      </c>
      <c r="G5920" s="1" t="str">
        <f>IF(I5920="","",COUNTIF($K$1:K5920,K5920))</f>
        <v/>
      </c>
      <c r="H5920" s="1" t="str">
        <f>IF(I5920="","",COUNTIF($G$2:G5920,1))</f>
        <v/>
      </c>
    </row>
    <row r="5921" spans="1:8" x14ac:dyDescent="0.2">
      <c r="A5921" s="1" t="str">
        <f t="shared" si="184"/>
        <v/>
      </c>
      <c r="B5921" s="1" t="str">
        <f t="shared" si="185"/>
        <v/>
      </c>
      <c r="C5921" s="1" t="str">
        <f>IF(I5921="","",IF(J5921="OUT","",IF(COUNTIF($A$2:A5921,A5921)=1,1,"")))</f>
        <v/>
      </c>
      <c r="D5921" s="1" t="str">
        <f>IF(I5921="","",IF(J5921="IN","",IF(COUNTIF($A$2:A5921,A5921)=1,1,"")))</f>
        <v/>
      </c>
      <c r="E5921" s="1" t="str">
        <f>IF(I5921="","",IF(J5921="OUT","",IF(COUNTIF(B$2:$B5921,B5921)=1,1,"")))</f>
        <v/>
      </c>
      <c r="F5921" s="1" t="str">
        <f>IF(I5921="","",IF(J5921="IN","",IF(COUNTIF($B$2:B5921,B5921)=1,1,"")))</f>
        <v/>
      </c>
      <c r="G5921" s="1" t="str">
        <f>IF(I5921="","",COUNTIF($K$1:K5921,K5921))</f>
        <v/>
      </c>
      <c r="H5921" s="1" t="str">
        <f>IF(I5921="","",COUNTIF($G$2:G5921,1))</f>
        <v/>
      </c>
    </row>
    <row r="5922" spans="1:8" x14ac:dyDescent="0.2">
      <c r="A5922" s="1" t="str">
        <f t="shared" si="184"/>
        <v/>
      </c>
      <c r="B5922" s="1" t="str">
        <f t="shared" si="185"/>
        <v/>
      </c>
      <c r="C5922" s="1" t="str">
        <f>IF(I5922="","",IF(J5922="OUT","",IF(COUNTIF($A$2:A5922,A5922)=1,1,"")))</f>
        <v/>
      </c>
      <c r="D5922" s="1" t="str">
        <f>IF(I5922="","",IF(J5922="IN","",IF(COUNTIF($A$2:A5922,A5922)=1,1,"")))</f>
        <v/>
      </c>
      <c r="E5922" s="1" t="str">
        <f>IF(I5922="","",IF(J5922="OUT","",IF(COUNTIF(B$2:$B5922,B5922)=1,1,"")))</f>
        <v/>
      </c>
      <c r="F5922" s="1" t="str">
        <f>IF(I5922="","",IF(J5922="IN","",IF(COUNTIF($B$2:B5922,B5922)=1,1,"")))</f>
        <v/>
      </c>
      <c r="G5922" s="1" t="str">
        <f>IF(I5922="","",COUNTIF($K$1:K5922,K5922))</f>
        <v/>
      </c>
      <c r="H5922" s="1" t="str">
        <f>IF(I5922="","",COUNTIF($G$2:G5922,1))</f>
        <v/>
      </c>
    </row>
    <row r="5923" spans="1:8" x14ac:dyDescent="0.2">
      <c r="A5923" s="1" t="str">
        <f t="shared" si="184"/>
        <v/>
      </c>
      <c r="B5923" s="1" t="str">
        <f t="shared" si="185"/>
        <v/>
      </c>
      <c r="C5923" s="1" t="str">
        <f>IF(I5923="","",IF(J5923="OUT","",IF(COUNTIF($A$2:A5923,A5923)=1,1,"")))</f>
        <v/>
      </c>
      <c r="D5923" s="1" t="str">
        <f>IF(I5923="","",IF(J5923="IN","",IF(COUNTIF($A$2:A5923,A5923)=1,1,"")))</f>
        <v/>
      </c>
      <c r="E5923" s="1" t="str">
        <f>IF(I5923="","",IF(J5923="OUT","",IF(COUNTIF(B$2:$B5923,B5923)=1,1,"")))</f>
        <v/>
      </c>
      <c r="F5923" s="1" t="str">
        <f>IF(I5923="","",IF(J5923="IN","",IF(COUNTIF($B$2:B5923,B5923)=1,1,"")))</f>
        <v/>
      </c>
      <c r="G5923" s="1" t="str">
        <f>IF(I5923="","",COUNTIF($K$1:K5923,K5923))</f>
        <v/>
      </c>
      <c r="H5923" s="1" t="str">
        <f>IF(I5923="","",COUNTIF($G$2:G5923,1))</f>
        <v/>
      </c>
    </row>
    <row r="5924" spans="1:8" x14ac:dyDescent="0.2">
      <c r="A5924" s="1" t="str">
        <f t="shared" ref="A5924:A5987" si="186">IF(I5924="","",L5924&amp;"-"&amp;K5924&amp;"-"&amp;I5924&amp;"-"&amp;J5924)</f>
        <v/>
      </c>
      <c r="B5924" s="1" t="str">
        <f t="shared" ref="B5924:B5987" si="187">IF(I5924="","",L5924&amp;"-"&amp;K5924&amp;"-"&amp;J5924)</f>
        <v/>
      </c>
      <c r="C5924" s="1" t="str">
        <f>IF(I5924="","",IF(J5924="OUT","",IF(COUNTIF($A$2:A5924,A5924)=1,1,"")))</f>
        <v/>
      </c>
      <c r="D5924" s="1" t="str">
        <f>IF(I5924="","",IF(J5924="IN","",IF(COUNTIF($A$2:A5924,A5924)=1,1,"")))</f>
        <v/>
      </c>
      <c r="E5924" s="1" t="str">
        <f>IF(I5924="","",IF(J5924="OUT","",IF(COUNTIF(B$2:$B5924,B5924)=1,1,"")))</f>
        <v/>
      </c>
      <c r="F5924" s="1" t="str">
        <f>IF(I5924="","",IF(J5924="IN","",IF(COUNTIF($B$2:B5924,B5924)=1,1,"")))</f>
        <v/>
      </c>
      <c r="G5924" s="1" t="str">
        <f>IF(I5924="","",COUNTIF($K$1:K5924,K5924))</f>
        <v/>
      </c>
      <c r="H5924" s="1" t="str">
        <f>IF(I5924="","",COUNTIF($G$2:G5924,1))</f>
        <v/>
      </c>
    </row>
    <row r="5925" spans="1:8" x14ac:dyDescent="0.2">
      <c r="A5925" s="1" t="str">
        <f t="shared" si="186"/>
        <v/>
      </c>
      <c r="B5925" s="1" t="str">
        <f t="shared" si="187"/>
        <v/>
      </c>
      <c r="C5925" s="1" t="str">
        <f>IF(I5925="","",IF(J5925="OUT","",IF(COUNTIF($A$2:A5925,A5925)=1,1,"")))</f>
        <v/>
      </c>
      <c r="D5925" s="1" t="str">
        <f>IF(I5925="","",IF(J5925="IN","",IF(COUNTIF($A$2:A5925,A5925)=1,1,"")))</f>
        <v/>
      </c>
      <c r="E5925" s="1" t="str">
        <f>IF(I5925="","",IF(J5925="OUT","",IF(COUNTIF(B$2:$B5925,B5925)=1,1,"")))</f>
        <v/>
      </c>
      <c r="F5925" s="1" t="str">
        <f>IF(I5925="","",IF(J5925="IN","",IF(COUNTIF($B$2:B5925,B5925)=1,1,"")))</f>
        <v/>
      </c>
      <c r="G5925" s="1" t="str">
        <f>IF(I5925="","",COUNTIF($K$1:K5925,K5925))</f>
        <v/>
      </c>
      <c r="H5925" s="1" t="str">
        <f>IF(I5925="","",COUNTIF($G$2:G5925,1))</f>
        <v/>
      </c>
    </row>
    <row r="5926" spans="1:8" x14ac:dyDescent="0.2">
      <c r="A5926" s="1" t="str">
        <f t="shared" si="186"/>
        <v/>
      </c>
      <c r="B5926" s="1" t="str">
        <f t="shared" si="187"/>
        <v/>
      </c>
      <c r="C5926" s="1" t="str">
        <f>IF(I5926="","",IF(J5926="OUT","",IF(COUNTIF($A$2:A5926,A5926)=1,1,"")))</f>
        <v/>
      </c>
      <c r="D5926" s="1" t="str">
        <f>IF(I5926="","",IF(J5926="IN","",IF(COUNTIF($A$2:A5926,A5926)=1,1,"")))</f>
        <v/>
      </c>
      <c r="E5926" s="1" t="str">
        <f>IF(I5926="","",IF(J5926="OUT","",IF(COUNTIF(B$2:$B5926,B5926)=1,1,"")))</f>
        <v/>
      </c>
      <c r="F5926" s="1" t="str">
        <f>IF(I5926="","",IF(J5926="IN","",IF(COUNTIF($B$2:B5926,B5926)=1,1,"")))</f>
        <v/>
      </c>
      <c r="G5926" s="1" t="str">
        <f>IF(I5926="","",COUNTIF($K$1:K5926,K5926))</f>
        <v/>
      </c>
      <c r="H5926" s="1" t="str">
        <f>IF(I5926="","",COUNTIF($G$2:G5926,1))</f>
        <v/>
      </c>
    </row>
    <row r="5927" spans="1:8" x14ac:dyDescent="0.2">
      <c r="A5927" s="1" t="str">
        <f t="shared" si="186"/>
        <v/>
      </c>
      <c r="B5927" s="1" t="str">
        <f t="shared" si="187"/>
        <v/>
      </c>
      <c r="C5927" s="1" t="str">
        <f>IF(I5927="","",IF(J5927="OUT","",IF(COUNTIF($A$2:A5927,A5927)=1,1,"")))</f>
        <v/>
      </c>
      <c r="D5927" s="1" t="str">
        <f>IF(I5927="","",IF(J5927="IN","",IF(COUNTIF($A$2:A5927,A5927)=1,1,"")))</f>
        <v/>
      </c>
      <c r="E5927" s="1" t="str">
        <f>IF(I5927="","",IF(J5927="OUT","",IF(COUNTIF(B$2:$B5927,B5927)=1,1,"")))</f>
        <v/>
      </c>
      <c r="F5927" s="1" t="str">
        <f>IF(I5927="","",IF(J5927="IN","",IF(COUNTIF($B$2:B5927,B5927)=1,1,"")))</f>
        <v/>
      </c>
      <c r="G5927" s="1" t="str">
        <f>IF(I5927="","",COUNTIF($K$1:K5927,K5927))</f>
        <v/>
      </c>
      <c r="H5927" s="1" t="str">
        <f>IF(I5927="","",COUNTIF($G$2:G5927,1))</f>
        <v/>
      </c>
    </row>
    <row r="5928" spans="1:8" x14ac:dyDescent="0.2">
      <c r="A5928" s="1" t="str">
        <f t="shared" si="186"/>
        <v/>
      </c>
      <c r="B5928" s="1" t="str">
        <f t="shared" si="187"/>
        <v/>
      </c>
      <c r="C5928" s="1" t="str">
        <f>IF(I5928="","",IF(J5928="OUT","",IF(COUNTIF($A$2:A5928,A5928)=1,1,"")))</f>
        <v/>
      </c>
      <c r="D5928" s="1" t="str">
        <f>IF(I5928="","",IF(J5928="IN","",IF(COUNTIF($A$2:A5928,A5928)=1,1,"")))</f>
        <v/>
      </c>
      <c r="E5928" s="1" t="str">
        <f>IF(I5928="","",IF(J5928="OUT","",IF(COUNTIF(B$2:$B5928,B5928)=1,1,"")))</f>
        <v/>
      </c>
      <c r="F5928" s="1" t="str">
        <f>IF(I5928="","",IF(J5928="IN","",IF(COUNTIF($B$2:B5928,B5928)=1,1,"")))</f>
        <v/>
      </c>
      <c r="G5928" s="1" t="str">
        <f>IF(I5928="","",COUNTIF($K$1:K5928,K5928))</f>
        <v/>
      </c>
      <c r="H5928" s="1" t="str">
        <f>IF(I5928="","",COUNTIF($G$2:G5928,1))</f>
        <v/>
      </c>
    </row>
    <row r="5929" spans="1:8" x14ac:dyDescent="0.2">
      <c r="A5929" s="1" t="str">
        <f t="shared" si="186"/>
        <v/>
      </c>
      <c r="B5929" s="1" t="str">
        <f t="shared" si="187"/>
        <v/>
      </c>
      <c r="C5929" s="1" t="str">
        <f>IF(I5929="","",IF(J5929="OUT","",IF(COUNTIF($A$2:A5929,A5929)=1,1,"")))</f>
        <v/>
      </c>
      <c r="D5929" s="1" t="str">
        <f>IF(I5929="","",IF(J5929="IN","",IF(COUNTIF($A$2:A5929,A5929)=1,1,"")))</f>
        <v/>
      </c>
      <c r="E5929" s="1" t="str">
        <f>IF(I5929="","",IF(J5929="OUT","",IF(COUNTIF(B$2:$B5929,B5929)=1,1,"")))</f>
        <v/>
      </c>
      <c r="F5929" s="1" t="str">
        <f>IF(I5929="","",IF(J5929="IN","",IF(COUNTIF($B$2:B5929,B5929)=1,1,"")))</f>
        <v/>
      </c>
      <c r="G5929" s="1" t="str">
        <f>IF(I5929="","",COUNTIF($K$1:K5929,K5929))</f>
        <v/>
      </c>
      <c r="H5929" s="1" t="str">
        <f>IF(I5929="","",COUNTIF($G$2:G5929,1))</f>
        <v/>
      </c>
    </row>
    <row r="5930" spans="1:8" x14ac:dyDescent="0.2">
      <c r="A5930" s="1" t="str">
        <f t="shared" si="186"/>
        <v/>
      </c>
      <c r="B5930" s="1" t="str">
        <f t="shared" si="187"/>
        <v/>
      </c>
      <c r="C5930" s="1" t="str">
        <f>IF(I5930="","",IF(J5930="OUT","",IF(COUNTIF($A$2:A5930,A5930)=1,1,"")))</f>
        <v/>
      </c>
      <c r="D5930" s="1" t="str">
        <f>IF(I5930="","",IF(J5930="IN","",IF(COUNTIF($A$2:A5930,A5930)=1,1,"")))</f>
        <v/>
      </c>
      <c r="E5930" s="1" t="str">
        <f>IF(I5930="","",IF(J5930="OUT","",IF(COUNTIF(B$2:$B5930,B5930)=1,1,"")))</f>
        <v/>
      </c>
      <c r="F5930" s="1" t="str">
        <f>IF(I5930="","",IF(J5930="IN","",IF(COUNTIF($B$2:B5930,B5930)=1,1,"")))</f>
        <v/>
      </c>
      <c r="G5930" s="1" t="str">
        <f>IF(I5930="","",COUNTIF($K$1:K5930,K5930))</f>
        <v/>
      </c>
      <c r="H5930" s="1" t="str">
        <f>IF(I5930="","",COUNTIF($G$2:G5930,1))</f>
        <v/>
      </c>
    </row>
    <row r="5931" spans="1:8" x14ac:dyDescent="0.2">
      <c r="A5931" s="1" t="str">
        <f t="shared" si="186"/>
        <v/>
      </c>
      <c r="B5931" s="1" t="str">
        <f t="shared" si="187"/>
        <v/>
      </c>
      <c r="C5931" s="1" t="str">
        <f>IF(I5931="","",IF(J5931="OUT","",IF(COUNTIF($A$2:A5931,A5931)=1,1,"")))</f>
        <v/>
      </c>
      <c r="D5931" s="1" t="str">
        <f>IF(I5931="","",IF(J5931="IN","",IF(COUNTIF($A$2:A5931,A5931)=1,1,"")))</f>
        <v/>
      </c>
      <c r="E5931" s="1" t="str">
        <f>IF(I5931="","",IF(J5931="OUT","",IF(COUNTIF(B$2:$B5931,B5931)=1,1,"")))</f>
        <v/>
      </c>
      <c r="F5931" s="1" t="str">
        <f>IF(I5931="","",IF(J5931="IN","",IF(COUNTIF($B$2:B5931,B5931)=1,1,"")))</f>
        <v/>
      </c>
      <c r="G5931" s="1" t="str">
        <f>IF(I5931="","",COUNTIF($K$1:K5931,K5931))</f>
        <v/>
      </c>
      <c r="H5931" s="1" t="str">
        <f>IF(I5931="","",COUNTIF($G$2:G5931,1))</f>
        <v/>
      </c>
    </row>
    <row r="5932" spans="1:8" x14ac:dyDescent="0.2">
      <c r="A5932" s="1" t="str">
        <f t="shared" si="186"/>
        <v/>
      </c>
      <c r="B5932" s="1" t="str">
        <f t="shared" si="187"/>
        <v/>
      </c>
      <c r="C5932" s="1" t="str">
        <f>IF(I5932="","",IF(J5932="OUT","",IF(COUNTIF($A$2:A5932,A5932)=1,1,"")))</f>
        <v/>
      </c>
      <c r="D5932" s="1" t="str">
        <f>IF(I5932="","",IF(J5932="IN","",IF(COUNTIF($A$2:A5932,A5932)=1,1,"")))</f>
        <v/>
      </c>
      <c r="E5932" s="1" t="str">
        <f>IF(I5932="","",IF(J5932="OUT","",IF(COUNTIF(B$2:$B5932,B5932)=1,1,"")))</f>
        <v/>
      </c>
      <c r="F5932" s="1" t="str">
        <f>IF(I5932="","",IF(J5932="IN","",IF(COUNTIF($B$2:B5932,B5932)=1,1,"")))</f>
        <v/>
      </c>
      <c r="G5932" s="1" t="str">
        <f>IF(I5932="","",COUNTIF($K$1:K5932,K5932))</f>
        <v/>
      </c>
      <c r="H5932" s="1" t="str">
        <f>IF(I5932="","",COUNTIF($G$2:G5932,1))</f>
        <v/>
      </c>
    </row>
    <row r="5933" spans="1:8" x14ac:dyDescent="0.2">
      <c r="A5933" s="1" t="str">
        <f t="shared" si="186"/>
        <v/>
      </c>
      <c r="B5933" s="1" t="str">
        <f t="shared" si="187"/>
        <v/>
      </c>
      <c r="C5933" s="1" t="str">
        <f>IF(I5933="","",IF(J5933="OUT","",IF(COUNTIF($A$2:A5933,A5933)=1,1,"")))</f>
        <v/>
      </c>
      <c r="D5933" s="1" t="str">
        <f>IF(I5933="","",IF(J5933="IN","",IF(COUNTIF($A$2:A5933,A5933)=1,1,"")))</f>
        <v/>
      </c>
      <c r="E5933" s="1" t="str">
        <f>IF(I5933="","",IF(J5933="OUT","",IF(COUNTIF(B$2:$B5933,B5933)=1,1,"")))</f>
        <v/>
      </c>
      <c r="F5933" s="1" t="str">
        <f>IF(I5933="","",IF(J5933="IN","",IF(COUNTIF($B$2:B5933,B5933)=1,1,"")))</f>
        <v/>
      </c>
      <c r="G5933" s="1" t="str">
        <f>IF(I5933="","",COUNTIF($K$1:K5933,K5933))</f>
        <v/>
      </c>
      <c r="H5933" s="1" t="str">
        <f>IF(I5933="","",COUNTIF($G$2:G5933,1))</f>
        <v/>
      </c>
    </row>
    <row r="5934" spans="1:8" x14ac:dyDescent="0.2">
      <c r="A5934" s="1" t="str">
        <f t="shared" si="186"/>
        <v/>
      </c>
      <c r="B5934" s="1" t="str">
        <f t="shared" si="187"/>
        <v/>
      </c>
      <c r="C5934" s="1" t="str">
        <f>IF(I5934="","",IF(J5934="OUT","",IF(COUNTIF($A$2:A5934,A5934)=1,1,"")))</f>
        <v/>
      </c>
      <c r="D5934" s="1" t="str">
        <f>IF(I5934="","",IF(J5934="IN","",IF(COUNTIF($A$2:A5934,A5934)=1,1,"")))</f>
        <v/>
      </c>
      <c r="E5934" s="1" t="str">
        <f>IF(I5934="","",IF(J5934="OUT","",IF(COUNTIF(B$2:$B5934,B5934)=1,1,"")))</f>
        <v/>
      </c>
      <c r="F5934" s="1" t="str">
        <f>IF(I5934="","",IF(J5934="IN","",IF(COUNTIF($B$2:B5934,B5934)=1,1,"")))</f>
        <v/>
      </c>
      <c r="G5934" s="1" t="str">
        <f>IF(I5934="","",COUNTIF($K$1:K5934,K5934))</f>
        <v/>
      </c>
      <c r="H5934" s="1" t="str">
        <f>IF(I5934="","",COUNTIF($G$2:G5934,1))</f>
        <v/>
      </c>
    </row>
    <row r="5935" spans="1:8" x14ac:dyDescent="0.2">
      <c r="A5935" s="1" t="str">
        <f t="shared" si="186"/>
        <v/>
      </c>
      <c r="B5935" s="1" t="str">
        <f t="shared" si="187"/>
        <v/>
      </c>
      <c r="C5935" s="1" t="str">
        <f>IF(I5935="","",IF(J5935="OUT","",IF(COUNTIF($A$2:A5935,A5935)=1,1,"")))</f>
        <v/>
      </c>
      <c r="D5935" s="1" t="str">
        <f>IF(I5935="","",IF(J5935="IN","",IF(COUNTIF($A$2:A5935,A5935)=1,1,"")))</f>
        <v/>
      </c>
      <c r="E5935" s="1" t="str">
        <f>IF(I5935="","",IF(J5935="OUT","",IF(COUNTIF(B$2:$B5935,B5935)=1,1,"")))</f>
        <v/>
      </c>
      <c r="F5935" s="1" t="str">
        <f>IF(I5935="","",IF(J5935="IN","",IF(COUNTIF($B$2:B5935,B5935)=1,1,"")))</f>
        <v/>
      </c>
      <c r="G5935" s="1" t="str">
        <f>IF(I5935="","",COUNTIF($K$1:K5935,K5935))</f>
        <v/>
      </c>
      <c r="H5935" s="1" t="str">
        <f>IF(I5935="","",COUNTIF($G$2:G5935,1))</f>
        <v/>
      </c>
    </row>
    <row r="5936" spans="1:8" x14ac:dyDescent="0.2">
      <c r="A5936" s="1" t="str">
        <f t="shared" si="186"/>
        <v/>
      </c>
      <c r="B5936" s="1" t="str">
        <f t="shared" si="187"/>
        <v/>
      </c>
      <c r="C5936" s="1" t="str">
        <f>IF(I5936="","",IF(J5936="OUT","",IF(COUNTIF($A$2:A5936,A5936)=1,1,"")))</f>
        <v/>
      </c>
      <c r="D5936" s="1" t="str">
        <f>IF(I5936="","",IF(J5936="IN","",IF(COUNTIF($A$2:A5936,A5936)=1,1,"")))</f>
        <v/>
      </c>
      <c r="E5936" s="1" t="str">
        <f>IF(I5936="","",IF(J5936="OUT","",IF(COUNTIF(B$2:$B5936,B5936)=1,1,"")))</f>
        <v/>
      </c>
      <c r="F5936" s="1" t="str">
        <f>IF(I5936="","",IF(J5936="IN","",IF(COUNTIF($B$2:B5936,B5936)=1,1,"")))</f>
        <v/>
      </c>
      <c r="G5936" s="1" t="str">
        <f>IF(I5936="","",COUNTIF($K$1:K5936,K5936))</f>
        <v/>
      </c>
      <c r="H5936" s="1" t="str">
        <f>IF(I5936="","",COUNTIF($G$2:G5936,1))</f>
        <v/>
      </c>
    </row>
    <row r="5937" spans="1:8" x14ac:dyDescent="0.2">
      <c r="A5937" s="1" t="str">
        <f t="shared" si="186"/>
        <v/>
      </c>
      <c r="B5937" s="1" t="str">
        <f t="shared" si="187"/>
        <v/>
      </c>
      <c r="C5937" s="1" t="str">
        <f>IF(I5937="","",IF(J5937="OUT","",IF(COUNTIF($A$2:A5937,A5937)=1,1,"")))</f>
        <v/>
      </c>
      <c r="D5937" s="1" t="str">
        <f>IF(I5937="","",IF(J5937="IN","",IF(COUNTIF($A$2:A5937,A5937)=1,1,"")))</f>
        <v/>
      </c>
      <c r="E5937" s="1" t="str">
        <f>IF(I5937="","",IF(J5937="OUT","",IF(COUNTIF(B$2:$B5937,B5937)=1,1,"")))</f>
        <v/>
      </c>
      <c r="F5937" s="1" t="str">
        <f>IF(I5937="","",IF(J5937="IN","",IF(COUNTIF($B$2:B5937,B5937)=1,1,"")))</f>
        <v/>
      </c>
      <c r="G5937" s="1" t="str">
        <f>IF(I5937="","",COUNTIF($K$1:K5937,K5937))</f>
        <v/>
      </c>
      <c r="H5937" s="1" t="str">
        <f>IF(I5937="","",COUNTIF($G$2:G5937,1))</f>
        <v/>
      </c>
    </row>
    <row r="5938" spans="1:8" x14ac:dyDescent="0.2">
      <c r="A5938" s="1" t="str">
        <f t="shared" si="186"/>
        <v/>
      </c>
      <c r="B5938" s="1" t="str">
        <f t="shared" si="187"/>
        <v/>
      </c>
      <c r="C5938" s="1" t="str">
        <f>IF(I5938="","",IF(J5938="OUT","",IF(COUNTIF($A$2:A5938,A5938)=1,1,"")))</f>
        <v/>
      </c>
      <c r="D5938" s="1" t="str">
        <f>IF(I5938="","",IF(J5938="IN","",IF(COUNTIF($A$2:A5938,A5938)=1,1,"")))</f>
        <v/>
      </c>
      <c r="E5938" s="1" t="str">
        <f>IF(I5938="","",IF(J5938="OUT","",IF(COUNTIF(B$2:$B5938,B5938)=1,1,"")))</f>
        <v/>
      </c>
      <c r="F5938" s="1" t="str">
        <f>IF(I5938="","",IF(J5938="IN","",IF(COUNTIF($B$2:B5938,B5938)=1,1,"")))</f>
        <v/>
      </c>
      <c r="G5938" s="1" t="str">
        <f>IF(I5938="","",COUNTIF($K$1:K5938,K5938))</f>
        <v/>
      </c>
      <c r="H5938" s="1" t="str">
        <f>IF(I5938="","",COUNTIF($G$2:G5938,1))</f>
        <v/>
      </c>
    </row>
    <row r="5939" spans="1:8" x14ac:dyDescent="0.2">
      <c r="A5939" s="1" t="str">
        <f t="shared" si="186"/>
        <v/>
      </c>
      <c r="B5939" s="1" t="str">
        <f t="shared" si="187"/>
        <v/>
      </c>
      <c r="C5939" s="1" t="str">
        <f>IF(I5939="","",IF(J5939="OUT","",IF(COUNTIF($A$2:A5939,A5939)=1,1,"")))</f>
        <v/>
      </c>
      <c r="D5939" s="1" t="str">
        <f>IF(I5939="","",IF(J5939="IN","",IF(COUNTIF($A$2:A5939,A5939)=1,1,"")))</f>
        <v/>
      </c>
      <c r="E5939" s="1" t="str">
        <f>IF(I5939="","",IF(J5939="OUT","",IF(COUNTIF(B$2:$B5939,B5939)=1,1,"")))</f>
        <v/>
      </c>
      <c r="F5939" s="1" t="str">
        <f>IF(I5939="","",IF(J5939="IN","",IF(COUNTIF($B$2:B5939,B5939)=1,1,"")))</f>
        <v/>
      </c>
      <c r="G5939" s="1" t="str">
        <f>IF(I5939="","",COUNTIF($K$1:K5939,K5939))</f>
        <v/>
      </c>
      <c r="H5939" s="1" t="str">
        <f>IF(I5939="","",COUNTIF($G$2:G5939,1))</f>
        <v/>
      </c>
    </row>
    <row r="5940" spans="1:8" x14ac:dyDescent="0.2">
      <c r="A5940" s="1" t="str">
        <f t="shared" si="186"/>
        <v/>
      </c>
      <c r="B5940" s="1" t="str">
        <f t="shared" si="187"/>
        <v/>
      </c>
      <c r="C5940" s="1" t="str">
        <f>IF(I5940="","",IF(J5940="OUT","",IF(COUNTIF($A$2:A5940,A5940)=1,1,"")))</f>
        <v/>
      </c>
      <c r="D5940" s="1" t="str">
        <f>IF(I5940="","",IF(J5940="IN","",IF(COUNTIF($A$2:A5940,A5940)=1,1,"")))</f>
        <v/>
      </c>
      <c r="E5940" s="1" t="str">
        <f>IF(I5940="","",IF(J5940="OUT","",IF(COUNTIF(B$2:$B5940,B5940)=1,1,"")))</f>
        <v/>
      </c>
      <c r="F5940" s="1" t="str">
        <f>IF(I5940="","",IF(J5940="IN","",IF(COUNTIF($B$2:B5940,B5940)=1,1,"")))</f>
        <v/>
      </c>
      <c r="G5940" s="1" t="str">
        <f>IF(I5940="","",COUNTIF($K$1:K5940,K5940))</f>
        <v/>
      </c>
      <c r="H5940" s="1" t="str">
        <f>IF(I5940="","",COUNTIF($G$2:G5940,1))</f>
        <v/>
      </c>
    </row>
    <row r="5941" spans="1:8" x14ac:dyDescent="0.2">
      <c r="A5941" s="1" t="str">
        <f t="shared" si="186"/>
        <v/>
      </c>
      <c r="B5941" s="1" t="str">
        <f t="shared" si="187"/>
        <v/>
      </c>
      <c r="C5941" s="1" t="str">
        <f>IF(I5941="","",IF(J5941="OUT","",IF(COUNTIF($A$2:A5941,A5941)=1,1,"")))</f>
        <v/>
      </c>
      <c r="D5941" s="1" t="str">
        <f>IF(I5941="","",IF(J5941="IN","",IF(COUNTIF($A$2:A5941,A5941)=1,1,"")))</f>
        <v/>
      </c>
      <c r="E5941" s="1" t="str">
        <f>IF(I5941="","",IF(J5941="OUT","",IF(COUNTIF(B$2:$B5941,B5941)=1,1,"")))</f>
        <v/>
      </c>
      <c r="F5941" s="1" t="str">
        <f>IF(I5941="","",IF(J5941="IN","",IF(COUNTIF($B$2:B5941,B5941)=1,1,"")))</f>
        <v/>
      </c>
      <c r="G5941" s="1" t="str">
        <f>IF(I5941="","",COUNTIF($K$1:K5941,K5941))</f>
        <v/>
      </c>
      <c r="H5941" s="1" t="str">
        <f>IF(I5941="","",COUNTIF($G$2:G5941,1))</f>
        <v/>
      </c>
    </row>
    <row r="5942" spans="1:8" x14ac:dyDescent="0.2">
      <c r="A5942" s="1" t="str">
        <f t="shared" si="186"/>
        <v/>
      </c>
      <c r="B5942" s="1" t="str">
        <f t="shared" si="187"/>
        <v/>
      </c>
      <c r="C5942" s="1" t="str">
        <f>IF(I5942="","",IF(J5942="OUT","",IF(COUNTIF($A$2:A5942,A5942)=1,1,"")))</f>
        <v/>
      </c>
      <c r="D5942" s="1" t="str">
        <f>IF(I5942="","",IF(J5942="IN","",IF(COUNTIF($A$2:A5942,A5942)=1,1,"")))</f>
        <v/>
      </c>
      <c r="E5942" s="1" t="str">
        <f>IF(I5942="","",IF(J5942="OUT","",IF(COUNTIF(B$2:$B5942,B5942)=1,1,"")))</f>
        <v/>
      </c>
      <c r="F5942" s="1" t="str">
        <f>IF(I5942="","",IF(J5942="IN","",IF(COUNTIF($B$2:B5942,B5942)=1,1,"")))</f>
        <v/>
      </c>
      <c r="G5942" s="1" t="str">
        <f>IF(I5942="","",COUNTIF($K$1:K5942,K5942))</f>
        <v/>
      </c>
      <c r="H5942" s="1" t="str">
        <f>IF(I5942="","",COUNTIF($G$2:G5942,1))</f>
        <v/>
      </c>
    </row>
    <row r="5943" spans="1:8" x14ac:dyDescent="0.2">
      <c r="A5943" s="1" t="str">
        <f t="shared" si="186"/>
        <v/>
      </c>
      <c r="B5943" s="1" t="str">
        <f t="shared" si="187"/>
        <v/>
      </c>
      <c r="C5943" s="1" t="str">
        <f>IF(I5943="","",IF(J5943="OUT","",IF(COUNTIF($A$2:A5943,A5943)=1,1,"")))</f>
        <v/>
      </c>
      <c r="D5943" s="1" t="str">
        <f>IF(I5943="","",IF(J5943="IN","",IF(COUNTIF($A$2:A5943,A5943)=1,1,"")))</f>
        <v/>
      </c>
      <c r="E5943" s="1" t="str">
        <f>IF(I5943="","",IF(J5943="OUT","",IF(COUNTIF(B$2:$B5943,B5943)=1,1,"")))</f>
        <v/>
      </c>
      <c r="F5943" s="1" t="str">
        <f>IF(I5943="","",IF(J5943="IN","",IF(COUNTIF($B$2:B5943,B5943)=1,1,"")))</f>
        <v/>
      </c>
      <c r="G5943" s="1" t="str">
        <f>IF(I5943="","",COUNTIF($K$1:K5943,K5943))</f>
        <v/>
      </c>
      <c r="H5943" s="1" t="str">
        <f>IF(I5943="","",COUNTIF($G$2:G5943,1))</f>
        <v/>
      </c>
    </row>
    <row r="5944" spans="1:8" x14ac:dyDescent="0.2">
      <c r="A5944" s="1" t="str">
        <f t="shared" si="186"/>
        <v/>
      </c>
      <c r="B5944" s="1" t="str">
        <f t="shared" si="187"/>
        <v/>
      </c>
      <c r="C5944" s="1" t="str">
        <f>IF(I5944="","",IF(J5944="OUT","",IF(COUNTIF($A$2:A5944,A5944)=1,1,"")))</f>
        <v/>
      </c>
      <c r="D5944" s="1" t="str">
        <f>IF(I5944="","",IF(J5944="IN","",IF(COUNTIF($A$2:A5944,A5944)=1,1,"")))</f>
        <v/>
      </c>
      <c r="E5944" s="1" t="str">
        <f>IF(I5944="","",IF(J5944="OUT","",IF(COUNTIF(B$2:$B5944,B5944)=1,1,"")))</f>
        <v/>
      </c>
      <c r="F5944" s="1" t="str">
        <f>IF(I5944="","",IF(J5944="IN","",IF(COUNTIF($B$2:B5944,B5944)=1,1,"")))</f>
        <v/>
      </c>
      <c r="G5944" s="1" t="str">
        <f>IF(I5944="","",COUNTIF($K$1:K5944,K5944))</f>
        <v/>
      </c>
      <c r="H5944" s="1" t="str">
        <f>IF(I5944="","",COUNTIF($G$2:G5944,1))</f>
        <v/>
      </c>
    </row>
    <row r="5945" spans="1:8" x14ac:dyDescent="0.2">
      <c r="A5945" s="1" t="str">
        <f t="shared" si="186"/>
        <v/>
      </c>
      <c r="B5945" s="1" t="str">
        <f t="shared" si="187"/>
        <v/>
      </c>
      <c r="C5945" s="1" t="str">
        <f>IF(I5945="","",IF(J5945="OUT","",IF(COUNTIF($A$2:A5945,A5945)=1,1,"")))</f>
        <v/>
      </c>
      <c r="D5945" s="1" t="str">
        <f>IF(I5945="","",IF(J5945="IN","",IF(COUNTIF($A$2:A5945,A5945)=1,1,"")))</f>
        <v/>
      </c>
      <c r="E5945" s="1" t="str">
        <f>IF(I5945="","",IF(J5945="OUT","",IF(COUNTIF(B$2:$B5945,B5945)=1,1,"")))</f>
        <v/>
      </c>
      <c r="F5945" s="1" t="str">
        <f>IF(I5945="","",IF(J5945="IN","",IF(COUNTIF($B$2:B5945,B5945)=1,1,"")))</f>
        <v/>
      </c>
      <c r="G5945" s="1" t="str">
        <f>IF(I5945="","",COUNTIF($K$1:K5945,K5945))</f>
        <v/>
      </c>
      <c r="H5945" s="1" t="str">
        <f>IF(I5945="","",COUNTIF($G$2:G5945,1))</f>
        <v/>
      </c>
    </row>
    <row r="5946" spans="1:8" x14ac:dyDescent="0.2">
      <c r="A5946" s="1" t="str">
        <f t="shared" si="186"/>
        <v/>
      </c>
      <c r="B5946" s="1" t="str">
        <f t="shared" si="187"/>
        <v/>
      </c>
      <c r="C5946" s="1" t="str">
        <f>IF(I5946="","",IF(J5946="OUT","",IF(COUNTIF($A$2:A5946,A5946)=1,1,"")))</f>
        <v/>
      </c>
      <c r="D5946" s="1" t="str">
        <f>IF(I5946="","",IF(J5946="IN","",IF(COUNTIF($A$2:A5946,A5946)=1,1,"")))</f>
        <v/>
      </c>
      <c r="E5946" s="1" t="str">
        <f>IF(I5946="","",IF(J5946="OUT","",IF(COUNTIF(B$2:$B5946,B5946)=1,1,"")))</f>
        <v/>
      </c>
      <c r="F5946" s="1" t="str">
        <f>IF(I5946="","",IF(J5946="IN","",IF(COUNTIF($B$2:B5946,B5946)=1,1,"")))</f>
        <v/>
      </c>
      <c r="G5946" s="1" t="str">
        <f>IF(I5946="","",COUNTIF($K$1:K5946,K5946))</f>
        <v/>
      </c>
      <c r="H5946" s="1" t="str">
        <f>IF(I5946="","",COUNTIF($G$2:G5946,1))</f>
        <v/>
      </c>
    </row>
    <row r="5947" spans="1:8" x14ac:dyDescent="0.2">
      <c r="A5947" s="1" t="str">
        <f t="shared" si="186"/>
        <v/>
      </c>
      <c r="B5947" s="1" t="str">
        <f t="shared" si="187"/>
        <v/>
      </c>
      <c r="C5947" s="1" t="str">
        <f>IF(I5947="","",IF(J5947="OUT","",IF(COUNTIF($A$2:A5947,A5947)=1,1,"")))</f>
        <v/>
      </c>
      <c r="D5947" s="1" t="str">
        <f>IF(I5947="","",IF(J5947="IN","",IF(COUNTIF($A$2:A5947,A5947)=1,1,"")))</f>
        <v/>
      </c>
      <c r="E5947" s="1" t="str">
        <f>IF(I5947="","",IF(J5947="OUT","",IF(COUNTIF(B$2:$B5947,B5947)=1,1,"")))</f>
        <v/>
      </c>
      <c r="F5947" s="1" t="str">
        <f>IF(I5947="","",IF(J5947="IN","",IF(COUNTIF($B$2:B5947,B5947)=1,1,"")))</f>
        <v/>
      </c>
      <c r="G5947" s="1" t="str">
        <f>IF(I5947="","",COUNTIF($K$1:K5947,K5947))</f>
        <v/>
      </c>
      <c r="H5947" s="1" t="str">
        <f>IF(I5947="","",COUNTIF($G$2:G5947,1))</f>
        <v/>
      </c>
    </row>
    <row r="5948" spans="1:8" x14ac:dyDescent="0.2">
      <c r="A5948" s="1" t="str">
        <f t="shared" si="186"/>
        <v/>
      </c>
      <c r="B5948" s="1" t="str">
        <f t="shared" si="187"/>
        <v/>
      </c>
      <c r="C5948" s="1" t="str">
        <f>IF(I5948="","",IF(J5948="OUT","",IF(COUNTIF($A$2:A5948,A5948)=1,1,"")))</f>
        <v/>
      </c>
      <c r="D5948" s="1" t="str">
        <f>IF(I5948="","",IF(J5948="IN","",IF(COUNTIF($A$2:A5948,A5948)=1,1,"")))</f>
        <v/>
      </c>
      <c r="E5948" s="1" t="str">
        <f>IF(I5948="","",IF(J5948="OUT","",IF(COUNTIF(B$2:$B5948,B5948)=1,1,"")))</f>
        <v/>
      </c>
      <c r="F5948" s="1" t="str">
        <f>IF(I5948="","",IF(J5948="IN","",IF(COUNTIF($B$2:B5948,B5948)=1,1,"")))</f>
        <v/>
      </c>
      <c r="G5948" s="1" t="str">
        <f>IF(I5948="","",COUNTIF($K$1:K5948,K5948))</f>
        <v/>
      </c>
      <c r="H5948" s="1" t="str">
        <f>IF(I5948="","",COUNTIF($G$2:G5948,1))</f>
        <v/>
      </c>
    </row>
    <row r="5949" spans="1:8" x14ac:dyDescent="0.2">
      <c r="A5949" s="1" t="str">
        <f t="shared" si="186"/>
        <v/>
      </c>
      <c r="B5949" s="1" t="str">
        <f t="shared" si="187"/>
        <v/>
      </c>
      <c r="C5949" s="1" t="str">
        <f>IF(I5949="","",IF(J5949="OUT","",IF(COUNTIF($A$2:A5949,A5949)=1,1,"")))</f>
        <v/>
      </c>
      <c r="D5949" s="1" t="str">
        <f>IF(I5949="","",IF(J5949="IN","",IF(COUNTIF($A$2:A5949,A5949)=1,1,"")))</f>
        <v/>
      </c>
      <c r="E5949" s="1" t="str">
        <f>IF(I5949="","",IF(J5949="OUT","",IF(COUNTIF(B$2:$B5949,B5949)=1,1,"")))</f>
        <v/>
      </c>
      <c r="F5949" s="1" t="str">
        <f>IF(I5949="","",IF(J5949="IN","",IF(COUNTIF($B$2:B5949,B5949)=1,1,"")))</f>
        <v/>
      </c>
      <c r="G5949" s="1" t="str">
        <f>IF(I5949="","",COUNTIF($K$1:K5949,K5949))</f>
        <v/>
      </c>
      <c r="H5949" s="1" t="str">
        <f>IF(I5949="","",COUNTIF($G$2:G5949,1))</f>
        <v/>
      </c>
    </row>
    <row r="5950" spans="1:8" x14ac:dyDescent="0.2">
      <c r="A5950" s="1" t="str">
        <f t="shared" si="186"/>
        <v/>
      </c>
      <c r="B5950" s="1" t="str">
        <f t="shared" si="187"/>
        <v/>
      </c>
      <c r="C5950" s="1" t="str">
        <f>IF(I5950="","",IF(J5950="OUT","",IF(COUNTIF($A$2:A5950,A5950)=1,1,"")))</f>
        <v/>
      </c>
      <c r="D5950" s="1" t="str">
        <f>IF(I5950="","",IF(J5950="IN","",IF(COUNTIF($A$2:A5950,A5950)=1,1,"")))</f>
        <v/>
      </c>
      <c r="E5950" s="1" t="str">
        <f>IF(I5950="","",IF(J5950="OUT","",IF(COUNTIF(B$2:$B5950,B5950)=1,1,"")))</f>
        <v/>
      </c>
      <c r="F5950" s="1" t="str">
        <f>IF(I5950="","",IF(J5950="IN","",IF(COUNTIF($B$2:B5950,B5950)=1,1,"")))</f>
        <v/>
      </c>
      <c r="G5950" s="1" t="str">
        <f>IF(I5950="","",COUNTIF($K$1:K5950,K5950))</f>
        <v/>
      </c>
      <c r="H5950" s="1" t="str">
        <f>IF(I5950="","",COUNTIF($G$2:G5950,1))</f>
        <v/>
      </c>
    </row>
    <row r="5951" spans="1:8" x14ac:dyDescent="0.2">
      <c r="A5951" s="1" t="str">
        <f t="shared" si="186"/>
        <v/>
      </c>
      <c r="B5951" s="1" t="str">
        <f t="shared" si="187"/>
        <v/>
      </c>
      <c r="C5951" s="1" t="str">
        <f>IF(I5951="","",IF(J5951="OUT","",IF(COUNTIF($A$2:A5951,A5951)=1,1,"")))</f>
        <v/>
      </c>
      <c r="D5951" s="1" t="str">
        <f>IF(I5951="","",IF(J5951="IN","",IF(COUNTIF($A$2:A5951,A5951)=1,1,"")))</f>
        <v/>
      </c>
      <c r="E5951" s="1" t="str">
        <f>IF(I5951="","",IF(J5951="OUT","",IF(COUNTIF(B$2:$B5951,B5951)=1,1,"")))</f>
        <v/>
      </c>
      <c r="F5951" s="1" t="str">
        <f>IF(I5951="","",IF(J5951="IN","",IF(COUNTIF($B$2:B5951,B5951)=1,1,"")))</f>
        <v/>
      </c>
      <c r="G5951" s="1" t="str">
        <f>IF(I5951="","",COUNTIF($K$1:K5951,K5951))</f>
        <v/>
      </c>
      <c r="H5951" s="1" t="str">
        <f>IF(I5951="","",COUNTIF($G$2:G5951,1))</f>
        <v/>
      </c>
    </row>
    <row r="5952" spans="1:8" x14ac:dyDescent="0.2">
      <c r="A5952" s="1" t="str">
        <f t="shared" si="186"/>
        <v/>
      </c>
      <c r="B5952" s="1" t="str">
        <f t="shared" si="187"/>
        <v/>
      </c>
      <c r="C5952" s="1" t="str">
        <f>IF(I5952="","",IF(J5952="OUT","",IF(COUNTIF($A$2:A5952,A5952)=1,1,"")))</f>
        <v/>
      </c>
      <c r="D5952" s="1" t="str">
        <f>IF(I5952="","",IF(J5952="IN","",IF(COUNTIF($A$2:A5952,A5952)=1,1,"")))</f>
        <v/>
      </c>
      <c r="E5952" s="1" t="str">
        <f>IF(I5952="","",IF(J5952="OUT","",IF(COUNTIF(B$2:$B5952,B5952)=1,1,"")))</f>
        <v/>
      </c>
      <c r="F5952" s="1" t="str">
        <f>IF(I5952="","",IF(J5952="IN","",IF(COUNTIF($B$2:B5952,B5952)=1,1,"")))</f>
        <v/>
      </c>
      <c r="G5952" s="1" t="str">
        <f>IF(I5952="","",COUNTIF($K$1:K5952,K5952))</f>
        <v/>
      </c>
      <c r="H5952" s="1" t="str">
        <f>IF(I5952="","",COUNTIF($G$2:G5952,1))</f>
        <v/>
      </c>
    </row>
    <row r="5953" spans="1:8" x14ac:dyDescent="0.2">
      <c r="A5953" s="1" t="str">
        <f t="shared" si="186"/>
        <v/>
      </c>
      <c r="B5953" s="1" t="str">
        <f t="shared" si="187"/>
        <v/>
      </c>
      <c r="C5953" s="1" t="str">
        <f>IF(I5953="","",IF(J5953="OUT","",IF(COUNTIF($A$2:A5953,A5953)=1,1,"")))</f>
        <v/>
      </c>
      <c r="D5953" s="1" t="str">
        <f>IF(I5953="","",IF(J5953="IN","",IF(COUNTIF($A$2:A5953,A5953)=1,1,"")))</f>
        <v/>
      </c>
      <c r="E5953" s="1" t="str">
        <f>IF(I5953="","",IF(J5953="OUT","",IF(COUNTIF(B$2:$B5953,B5953)=1,1,"")))</f>
        <v/>
      </c>
      <c r="F5953" s="1" t="str">
        <f>IF(I5953="","",IF(J5953="IN","",IF(COUNTIF($B$2:B5953,B5953)=1,1,"")))</f>
        <v/>
      </c>
      <c r="G5953" s="1" t="str">
        <f>IF(I5953="","",COUNTIF($K$1:K5953,K5953))</f>
        <v/>
      </c>
      <c r="H5953" s="1" t="str">
        <f>IF(I5953="","",COUNTIF($G$2:G5953,1))</f>
        <v/>
      </c>
    </row>
    <row r="5954" spans="1:8" x14ac:dyDescent="0.2">
      <c r="A5954" s="1" t="str">
        <f t="shared" si="186"/>
        <v/>
      </c>
      <c r="B5954" s="1" t="str">
        <f t="shared" si="187"/>
        <v/>
      </c>
      <c r="C5954" s="1" t="str">
        <f>IF(I5954="","",IF(J5954="OUT","",IF(COUNTIF($A$2:A5954,A5954)=1,1,"")))</f>
        <v/>
      </c>
      <c r="D5954" s="1" t="str">
        <f>IF(I5954="","",IF(J5954="IN","",IF(COUNTIF($A$2:A5954,A5954)=1,1,"")))</f>
        <v/>
      </c>
      <c r="E5954" s="1" t="str">
        <f>IF(I5954="","",IF(J5954="OUT","",IF(COUNTIF(B$2:$B5954,B5954)=1,1,"")))</f>
        <v/>
      </c>
      <c r="F5954" s="1" t="str">
        <f>IF(I5954="","",IF(J5954="IN","",IF(COUNTIF($B$2:B5954,B5954)=1,1,"")))</f>
        <v/>
      </c>
      <c r="G5954" s="1" t="str">
        <f>IF(I5954="","",COUNTIF($K$1:K5954,K5954))</f>
        <v/>
      </c>
      <c r="H5954" s="1" t="str">
        <f>IF(I5954="","",COUNTIF($G$2:G5954,1))</f>
        <v/>
      </c>
    </row>
    <row r="5955" spans="1:8" x14ac:dyDescent="0.2">
      <c r="A5955" s="1" t="str">
        <f t="shared" si="186"/>
        <v/>
      </c>
      <c r="B5955" s="1" t="str">
        <f t="shared" si="187"/>
        <v/>
      </c>
      <c r="C5955" s="1" t="str">
        <f>IF(I5955="","",IF(J5955="OUT","",IF(COUNTIF($A$2:A5955,A5955)=1,1,"")))</f>
        <v/>
      </c>
      <c r="D5955" s="1" t="str">
        <f>IF(I5955="","",IF(J5955="IN","",IF(COUNTIF($A$2:A5955,A5955)=1,1,"")))</f>
        <v/>
      </c>
      <c r="E5955" s="1" t="str">
        <f>IF(I5955="","",IF(J5955="OUT","",IF(COUNTIF(B$2:$B5955,B5955)=1,1,"")))</f>
        <v/>
      </c>
      <c r="F5955" s="1" t="str">
        <f>IF(I5955="","",IF(J5955="IN","",IF(COUNTIF($B$2:B5955,B5955)=1,1,"")))</f>
        <v/>
      </c>
      <c r="G5955" s="1" t="str">
        <f>IF(I5955="","",COUNTIF($K$1:K5955,K5955))</f>
        <v/>
      </c>
      <c r="H5955" s="1" t="str">
        <f>IF(I5955="","",COUNTIF($G$2:G5955,1))</f>
        <v/>
      </c>
    </row>
    <row r="5956" spans="1:8" x14ac:dyDescent="0.2">
      <c r="A5956" s="1" t="str">
        <f t="shared" si="186"/>
        <v/>
      </c>
      <c r="B5956" s="1" t="str">
        <f t="shared" si="187"/>
        <v/>
      </c>
      <c r="C5956" s="1" t="str">
        <f>IF(I5956="","",IF(J5956="OUT","",IF(COUNTIF($A$2:A5956,A5956)=1,1,"")))</f>
        <v/>
      </c>
      <c r="D5956" s="1" t="str">
        <f>IF(I5956="","",IF(J5956="IN","",IF(COUNTIF($A$2:A5956,A5956)=1,1,"")))</f>
        <v/>
      </c>
      <c r="E5956" s="1" t="str">
        <f>IF(I5956="","",IF(J5956="OUT","",IF(COUNTIF(B$2:$B5956,B5956)=1,1,"")))</f>
        <v/>
      </c>
      <c r="F5956" s="1" t="str">
        <f>IF(I5956="","",IF(J5956="IN","",IF(COUNTIF($B$2:B5956,B5956)=1,1,"")))</f>
        <v/>
      </c>
      <c r="G5956" s="1" t="str">
        <f>IF(I5956="","",COUNTIF($K$1:K5956,K5956))</f>
        <v/>
      </c>
      <c r="H5956" s="1" t="str">
        <f>IF(I5956="","",COUNTIF($G$2:G5956,1))</f>
        <v/>
      </c>
    </row>
    <row r="5957" spans="1:8" x14ac:dyDescent="0.2">
      <c r="A5957" s="1" t="str">
        <f t="shared" si="186"/>
        <v/>
      </c>
      <c r="B5957" s="1" t="str">
        <f t="shared" si="187"/>
        <v/>
      </c>
      <c r="C5957" s="1" t="str">
        <f>IF(I5957="","",IF(J5957="OUT","",IF(COUNTIF($A$2:A5957,A5957)=1,1,"")))</f>
        <v/>
      </c>
      <c r="D5957" s="1" t="str">
        <f>IF(I5957="","",IF(J5957="IN","",IF(COUNTIF($A$2:A5957,A5957)=1,1,"")))</f>
        <v/>
      </c>
      <c r="E5957" s="1" t="str">
        <f>IF(I5957="","",IF(J5957="OUT","",IF(COUNTIF(B$2:$B5957,B5957)=1,1,"")))</f>
        <v/>
      </c>
      <c r="F5957" s="1" t="str">
        <f>IF(I5957="","",IF(J5957="IN","",IF(COUNTIF($B$2:B5957,B5957)=1,1,"")))</f>
        <v/>
      </c>
      <c r="G5957" s="1" t="str">
        <f>IF(I5957="","",COUNTIF($K$1:K5957,K5957))</f>
        <v/>
      </c>
      <c r="H5957" s="1" t="str">
        <f>IF(I5957="","",COUNTIF($G$2:G5957,1))</f>
        <v/>
      </c>
    </row>
    <row r="5958" spans="1:8" x14ac:dyDescent="0.2">
      <c r="A5958" s="1" t="str">
        <f t="shared" si="186"/>
        <v/>
      </c>
      <c r="B5958" s="1" t="str">
        <f t="shared" si="187"/>
        <v/>
      </c>
      <c r="C5958" s="1" t="str">
        <f>IF(I5958="","",IF(J5958="OUT","",IF(COUNTIF($A$2:A5958,A5958)=1,1,"")))</f>
        <v/>
      </c>
      <c r="D5958" s="1" t="str">
        <f>IF(I5958="","",IF(J5958="IN","",IF(COUNTIF($A$2:A5958,A5958)=1,1,"")))</f>
        <v/>
      </c>
      <c r="E5958" s="1" t="str">
        <f>IF(I5958="","",IF(J5958="OUT","",IF(COUNTIF(B$2:$B5958,B5958)=1,1,"")))</f>
        <v/>
      </c>
      <c r="F5958" s="1" t="str">
        <f>IF(I5958="","",IF(J5958="IN","",IF(COUNTIF($B$2:B5958,B5958)=1,1,"")))</f>
        <v/>
      </c>
      <c r="G5958" s="1" t="str">
        <f>IF(I5958="","",COUNTIF($K$1:K5958,K5958))</f>
        <v/>
      </c>
      <c r="H5958" s="1" t="str">
        <f>IF(I5958="","",COUNTIF($G$2:G5958,1))</f>
        <v/>
      </c>
    </row>
    <row r="5959" spans="1:8" x14ac:dyDescent="0.2">
      <c r="A5959" s="1" t="str">
        <f t="shared" si="186"/>
        <v/>
      </c>
      <c r="B5959" s="1" t="str">
        <f t="shared" si="187"/>
        <v/>
      </c>
      <c r="C5959" s="1" t="str">
        <f>IF(I5959="","",IF(J5959="OUT","",IF(COUNTIF($A$2:A5959,A5959)=1,1,"")))</f>
        <v/>
      </c>
      <c r="D5959" s="1" t="str">
        <f>IF(I5959="","",IF(J5959="IN","",IF(COUNTIF($A$2:A5959,A5959)=1,1,"")))</f>
        <v/>
      </c>
      <c r="E5959" s="1" t="str">
        <f>IF(I5959="","",IF(J5959="OUT","",IF(COUNTIF(B$2:$B5959,B5959)=1,1,"")))</f>
        <v/>
      </c>
      <c r="F5959" s="1" t="str">
        <f>IF(I5959="","",IF(J5959="IN","",IF(COUNTIF($B$2:B5959,B5959)=1,1,"")))</f>
        <v/>
      </c>
      <c r="G5959" s="1" t="str">
        <f>IF(I5959="","",COUNTIF($K$1:K5959,K5959))</f>
        <v/>
      </c>
      <c r="H5959" s="1" t="str">
        <f>IF(I5959="","",COUNTIF($G$2:G5959,1))</f>
        <v/>
      </c>
    </row>
    <row r="5960" spans="1:8" x14ac:dyDescent="0.2">
      <c r="A5960" s="1" t="str">
        <f t="shared" si="186"/>
        <v/>
      </c>
      <c r="B5960" s="1" t="str">
        <f t="shared" si="187"/>
        <v/>
      </c>
      <c r="C5960" s="1" t="str">
        <f>IF(I5960="","",IF(J5960="OUT","",IF(COUNTIF($A$2:A5960,A5960)=1,1,"")))</f>
        <v/>
      </c>
      <c r="D5960" s="1" t="str">
        <f>IF(I5960="","",IF(J5960="IN","",IF(COUNTIF($A$2:A5960,A5960)=1,1,"")))</f>
        <v/>
      </c>
      <c r="E5960" s="1" t="str">
        <f>IF(I5960="","",IF(J5960="OUT","",IF(COUNTIF(B$2:$B5960,B5960)=1,1,"")))</f>
        <v/>
      </c>
      <c r="F5960" s="1" t="str">
        <f>IF(I5960="","",IF(J5960="IN","",IF(COUNTIF($B$2:B5960,B5960)=1,1,"")))</f>
        <v/>
      </c>
      <c r="G5960" s="1" t="str">
        <f>IF(I5960="","",COUNTIF($K$1:K5960,K5960))</f>
        <v/>
      </c>
      <c r="H5960" s="1" t="str">
        <f>IF(I5960="","",COUNTIF($G$2:G5960,1))</f>
        <v/>
      </c>
    </row>
    <row r="5961" spans="1:8" x14ac:dyDescent="0.2">
      <c r="A5961" s="1" t="str">
        <f t="shared" si="186"/>
        <v/>
      </c>
      <c r="B5961" s="1" t="str">
        <f t="shared" si="187"/>
        <v/>
      </c>
      <c r="C5961" s="1" t="str">
        <f>IF(I5961="","",IF(J5961="OUT","",IF(COUNTIF($A$2:A5961,A5961)=1,1,"")))</f>
        <v/>
      </c>
      <c r="D5961" s="1" t="str">
        <f>IF(I5961="","",IF(J5961="IN","",IF(COUNTIF($A$2:A5961,A5961)=1,1,"")))</f>
        <v/>
      </c>
      <c r="E5961" s="1" t="str">
        <f>IF(I5961="","",IF(J5961="OUT","",IF(COUNTIF(B$2:$B5961,B5961)=1,1,"")))</f>
        <v/>
      </c>
      <c r="F5961" s="1" t="str">
        <f>IF(I5961="","",IF(J5961="IN","",IF(COUNTIF($B$2:B5961,B5961)=1,1,"")))</f>
        <v/>
      </c>
      <c r="G5961" s="1" t="str">
        <f>IF(I5961="","",COUNTIF($K$1:K5961,K5961))</f>
        <v/>
      </c>
      <c r="H5961" s="1" t="str">
        <f>IF(I5961="","",COUNTIF($G$2:G5961,1))</f>
        <v/>
      </c>
    </row>
    <row r="5962" spans="1:8" x14ac:dyDescent="0.2">
      <c r="A5962" s="1" t="str">
        <f t="shared" si="186"/>
        <v/>
      </c>
      <c r="B5962" s="1" t="str">
        <f t="shared" si="187"/>
        <v/>
      </c>
      <c r="C5962" s="1" t="str">
        <f>IF(I5962="","",IF(J5962="OUT","",IF(COUNTIF($A$2:A5962,A5962)=1,1,"")))</f>
        <v/>
      </c>
      <c r="D5962" s="1" t="str">
        <f>IF(I5962="","",IF(J5962="IN","",IF(COUNTIF($A$2:A5962,A5962)=1,1,"")))</f>
        <v/>
      </c>
      <c r="E5962" s="1" t="str">
        <f>IF(I5962="","",IF(J5962="OUT","",IF(COUNTIF(B$2:$B5962,B5962)=1,1,"")))</f>
        <v/>
      </c>
      <c r="F5962" s="1" t="str">
        <f>IF(I5962="","",IF(J5962="IN","",IF(COUNTIF($B$2:B5962,B5962)=1,1,"")))</f>
        <v/>
      </c>
      <c r="G5962" s="1" t="str">
        <f>IF(I5962="","",COUNTIF($K$1:K5962,K5962))</f>
        <v/>
      </c>
      <c r="H5962" s="1" t="str">
        <f>IF(I5962="","",COUNTIF($G$2:G5962,1))</f>
        <v/>
      </c>
    </row>
    <row r="5963" spans="1:8" x14ac:dyDescent="0.2">
      <c r="A5963" s="1" t="str">
        <f t="shared" si="186"/>
        <v/>
      </c>
      <c r="B5963" s="1" t="str">
        <f t="shared" si="187"/>
        <v/>
      </c>
      <c r="C5963" s="1" t="str">
        <f>IF(I5963="","",IF(J5963="OUT","",IF(COUNTIF($A$2:A5963,A5963)=1,1,"")))</f>
        <v/>
      </c>
      <c r="D5963" s="1" t="str">
        <f>IF(I5963="","",IF(J5963="IN","",IF(COUNTIF($A$2:A5963,A5963)=1,1,"")))</f>
        <v/>
      </c>
      <c r="E5963" s="1" t="str">
        <f>IF(I5963="","",IF(J5963="OUT","",IF(COUNTIF(B$2:$B5963,B5963)=1,1,"")))</f>
        <v/>
      </c>
      <c r="F5963" s="1" t="str">
        <f>IF(I5963="","",IF(J5963="IN","",IF(COUNTIF($B$2:B5963,B5963)=1,1,"")))</f>
        <v/>
      </c>
      <c r="G5963" s="1" t="str">
        <f>IF(I5963="","",COUNTIF($K$1:K5963,K5963))</f>
        <v/>
      </c>
      <c r="H5963" s="1" t="str">
        <f>IF(I5963="","",COUNTIF($G$2:G5963,1))</f>
        <v/>
      </c>
    </row>
    <row r="5964" spans="1:8" x14ac:dyDescent="0.2">
      <c r="A5964" s="1" t="str">
        <f t="shared" si="186"/>
        <v/>
      </c>
      <c r="B5964" s="1" t="str">
        <f t="shared" si="187"/>
        <v/>
      </c>
      <c r="C5964" s="1" t="str">
        <f>IF(I5964="","",IF(J5964="OUT","",IF(COUNTIF($A$2:A5964,A5964)=1,1,"")))</f>
        <v/>
      </c>
      <c r="D5964" s="1" t="str">
        <f>IF(I5964="","",IF(J5964="IN","",IF(COUNTIF($A$2:A5964,A5964)=1,1,"")))</f>
        <v/>
      </c>
      <c r="E5964" s="1" t="str">
        <f>IF(I5964="","",IF(J5964="OUT","",IF(COUNTIF(B$2:$B5964,B5964)=1,1,"")))</f>
        <v/>
      </c>
      <c r="F5964" s="1" t="str">
        <f>IF(I5964="","",IF(J5964="IN","",IF(COUNTIF($B$2:B5964,B5964)=1,1,"")))</f>
        <v/>
      </c>
      <c r="G5964" s="1" t="str">
        <f>IF(I5964="","",COUNTIF($K$1:K5964,K5964))</f>
        <v/>
      </c>
      <c r="H5964" s="1" t="str">
        <f>IF(I5964="","",COUNTIF($G$2:G5964,1))</f>
        <v/>
      </c>
    </row>
    <row r="5965" spans="1:8" x14ac:dyDescent="0.2">
      <c r="A5965" s="1" t="str">
        <f t="shared" si="186"/>
        <v/>
      </c>
      <c r="B5965" s="1" t="str">
        <f t="shared" si="187"/>
        <v/>
      </c>
      <c r="C5965" s="1" t="str">
        <f>IF(I5965="","",IF(J5965="OUT","",IF(COUNTIF($A$2:A5965,A5965)=1,1,"")))</f>
        <v/>
      </c>
      <c r="D5965" s="1" t="str">
        <f>IF(I5965="","",IF(J5965="IN","",IF(COUNTIF($A$2:A5965,A5965)=1,1,"")))</f>
        <v/>
      </c>
      <c r="E5965" s="1" t="str">
        <f>IF(I5965="","",IF(J5965="OUT","",IF(COUNTIF(B$2:$B5965,B5965)=1,1,"")))</f>
        <v/>
      </c>
      <c r="F5965" s="1" t="str">
        <f>IF(I5965="","",IF(J5965="IN","",IF(COUNTIF($B$2:B5965,B5965)=1,1,"")))</f>
        <v/>
      </c>
      <c r="G5965" s="1" t="str">
        <f>IF(I5965="","",COUNTIF($K$1:K5965,K5965))</f>
        <v/>
      </c>
      <c r="H5965" s="1" t="str">
        <f>IF(I5965="","",COUNTIF($G$2:G5965,1))</f>
        <v/>
      </c>
    </row>
    <row r="5966" spans="1:8" x14ac:dyDescent="0.2">
      <c r="A5966" s="1" t="str">
        <f t="shared" si="186"/>
        <v/>
      </c>
      <c r="B5966" s="1" t="str">
        <f t="shared" si="187"/>
        <v/>
      </c>
      <c r="C5966" s="1" t="str">
        <f>IF(I5966="","",IF(J5966="OUT","",IF(COUNTIF($A$2:A5966,A5966)=1,1,"")))</f>
        <v/>
      </c>
      <c r="D5966" s="1" t="str">
        <f>IF(I5966="","",IF(J5966="IN","",IF(COUNTIF($A$2:A5966,A5966)=1,1,"")))</f>
        <v/>
      </c>
      <c r="E5966" s="1" t="str">
        <f>IF(I5966="","",IF(J5966="OUT","",IF(COUNTIF(B$2:$B5966,B5966)=1,1,"")))</f>
        <v/>
      </c>
      <c r="F5966" s="1" t="str">
        <f>IF(I5966="","",IF(J5966="IN","",IF(COUNTIF($B$2:B5966,B5966)=1,1,"")))</f>
        <v/>
      </c>
      <c r="G5966" s="1" t="str">
        <f>IF(I5966="","",COUNTIF($K$1:K5966,K5966))</f>
        <v/>
      </c>
      <c r="H5966" s="1" t="str">
        <f>IF(I5966="","",COUNTIF($G$2:G5966,1))</f>
        <v/>
      </c>
    </row>
    <row r="5967" spans="1:8" x14ac:dyDescent="0.2">
      <c r="A5967" s="1" t="str">
        <f t="shared" si="186"/>
        <v/>
      </c>
      <c r="B5967" s="1" t="str">
        <f t="shared" si="187"/>
        <v/>
      </c>
      <c r="C5967" s="1" t="str">
        <f>IF(I5967="","",IF(J5967="OUT","",IF(COUNTIF($A$2:A5967,A5967)=1,1,"")))</f>
        <v/>
      </c>
      <c r="D5967" s="1" t="str">
        <f>IF(I5967="","",IF(J5967="IN","",IF(COUNTIF($A$2:A5967,A5967)=1,1,"")))</f>
        <v/>
      </c>
      <c r="E5967" s="1" t="str">
        <f>IF(I5967="","",IF(J5967="OUT","",IF(COUNTIF(B$2:$B5967,B5967)=1,1,"")))</f>
        <v/>
      </c>
      <c r="F5967" s="1" t="str">
        <f>IF(I5967="","",IF(J5967="IN","",IF(COUNTIF($B$2:B5967,B5967)=1,1,"")))</f>
        <v/>
      </c>
      <c r="G5967" s="1" t="str">
        <f>IF(I5967="","",COUNTIF($K$1:K5967,K5967))</f>
        <v/>
      </c>
      <c r="H5967" s="1" t="str">
        <f>IF(I5967="","",COUNTIF($G$2:G5967,1))</f>
        <v/>
      </c>
    </row>
    <row r="5968" spans="1:8" x14ac:dyDescent="0.2">
      <c r="A5968" s="1" t="str">
        <f t="shared" si="186"/>
        <v/>
      </c>
      <c r="B5968" s="1" t="str">
        <f t="shared" si="187"/>
        <v/>
      </c>
      <c r="C5968" s="1" t="str">
        <f>IF(I5968="","",IF(J5968="OUT","",IF(COUNTIF($A$2:A5968,A5968)=1,1,"")))</f>
        <v/>
      </c>
      <c r="D5968" s="1" t="str">
        <f>IF(I5968="","",IF(J5968="IN","",IF(COUNTIF($A$2:A5968,A5968)=1,1,"")))</f>
        <v/>
      </c>
      <c r="E5968" s="1" t="str">
        <f>IF(I5968="","",IF(J5968="OUT","",IF(COUNTIF(B$2:$B5968,B5968)=1,1,"")))</f>
        <v/>
      </c>
      <c r="F5968" s="1" t="str">
        <f>IF(I5968="","",IF(J5968="IN","",IF(COUNTIF($B$2:B5968,B5968)=1,1,"")))</f>
        <v/>
      </c>
      <c r="G5968" s="1" t="str">
        <f>IF(I5968="","",COUNTIF($K$1:K5968,K5968))</f>
        <v/>
      </c>
      <c r="H5968" s="1" t="str">
        <f>IF(I5968="","",COUNTIF($G$2:G5968,1))</f>
        <v/>
      </c>
    </row>
    <row r="5969" spans="1:8" x14ac:dyDescent="0.2">
      <c r="A5969" s="1" t="str">
        <f t="shared" si="186"/>
        <v/>
      </c>
      <c r="B5969" s="1" t="str">
        <f t="shared" si="187"/>
        <v/>
      </c>
      <c r="C5969" s="1" t="str">
        <f>IF(I5969="","",IF(J5969="OUT","",IF(COUNTIF($A$2:A5969,A5969)=1,1,"")))</f>
        <v/>
      </c>
      <c r="D5969" s="1" t="str">
        <f>IF(I5969="","",IF(J5969="IN","",IF(COUNTIF($A$2:A5969,A5969)=1,1,"")))</f>
        <v/>
      </c>
      <c r="E5969" s="1" t="str">
        <f>IF(I5969="","",IF(J5969="OUT","",IF(COUNTIF(B$2:$B5969,B5969)=1,1,"")))</f>
        <v/>
      </c>
      <c r="F5969" s="1" t="str">
        <f>IF(I5969="","",IF(J5969="IN","",IF(COUNTIF($B$2:B5969,B5969)=1,1,"")))</f>
        <v/>
      </c>
      <c r="G5969" s="1" t="str">
        <f>IF(I5969="","",COUNTIF($K$1:K5969,K5969))</f>
        <v/>
      </c>
      <c r="H5969" s="1" t="str">
        <f>IF(I5969="","",COUNTIF($G$2:G5969,1))</f>
        <v/>
      </c>
    </row>
    <row r="5970" spans="1:8" x14ac:dyDescent="0.2">
      <c r="A5970" s="1" t="str">
        <f t="shared" si="186"/>
        <v/>
      </c>
      <c r="B5970" s="1" t="str">
        <f t="shared" si="187"/>
        <v/>
      </c>
      <c r="C5970" s="1" t="str">
        <f>IF(I5970="","",IF(J5970="OUT","",IF(COUNTIF($A$2:A5970,A5970)=1,1,"")))</f>
        <v/>
      </c>
      <c r="D5970" s="1" t="str">
        <f>IF(I5970="","",IF(J5970="IN","",IF(COUNTIF($A$2:A5970,A5970)=1,1,"")))</f>
        <v/>
      </c>
      <c r="E5970" s="1" t="str">
        <f>IF(I5970="","",IF(J5970="OUT","",IF(COUNTIF(B$2:$B5970,B5970)=1,1,"")))</f>
        <v/>
      </c>
      <c r="F5970" s="1" t="str">
        <f>IF(I5970="","",IF(J5970="IN","",IF(COUNTIF($B$2:B5970,B5970)=1,1,"")))</f>
        <v/>
      </c>
      <c r="G5970" s="1" t="str">
        <f>IF(I5970="","",COUNTIF($K$1:K5970,K5970))</f>
        <v/>
      </c>
      <c r="H5970" s="1" t="str">
        <f>IF(I5970="","",COUNTIF($G$2:G5970,1))</f>
        <v/>
      </c>
    </row>
    <row r="5971" spans="1:8" x14ac:dyDescent="0.2">
      <c r="A5971" s="1" t="str">
        <f t="shared" si="186"/>
        <v/>
      </c>
      <c r="B5971" s="1" t="str">
        <f t="shared" si="187"/>
        <v/>
      </c>
      <c r="C5971" s="1" t="str">
        <f>IF(I5971="","",IF(J5971="OUT","",IF(COUNTIF($A$2:A5971,A5971)=1,1,"")))</f>
        <v/>
      </c>
      <c r="D5971" s="1" t="str">
        <f>IF(I5971="","",IF(J5971="IN","",IF(COUNTIF($A$2:A5971,A5971)=1,1,"")))</f>
        <v/>
      </c>
      <c r="E5971" s="1" t="str">
        <f>IF(I5971="","",IF(J5971="OUT","",IF(COUNTIF(B$2:$B5971,B5971)=1,1,"")))</f>
        <v/>
      </c>
      <c r="F5971" s="1" t="str">
        <f>IF(I5971="","",IF(J5971="IN","",IF(COUNTIF($B$2:B5971,B5971)=1,1,"")))</f>
        <v/>
      </c>
      <c r="G5971" s="1" t="str">
        <f>IF(I5971="","",COUNTIF($K$1:K5971,K5971))</f>
        <v/>
      </c>
      <c r="H5971" s="1" t="str">
        <f>IF(I5971="","",COUNTIF($G$2:G5971,1))</f>
        <v/>
      </c>
    </row>
    <row r="5972" spans="1:8" x14ac:dyDescent="0.2">
      <c r="A5972" s="1" t="str">
        <f t="shared" si="186"/>
        <v/>
      </c>
      <c r="B5972" s="1" t="str">
        <f t="shared" si="187"/>
        <v/>
      </c>
      <c r="C5972" s="1" t="str">
        <f>IF(I5972="","",IF(J5972="OUT","",IF(COUNTIF($A$2:A5972,A5972)=1,1,"")))</f>
        <v/>
      </c>
      <c r="D5972" s="1" t="str">
        <f>IF(I5972="","",IF(J5972="IN","",IF(COUNTIF($A$2:A5972,A5972)=1,1,"")))</f>
        <v/>
      </c>
      <c r="E5972" s="1" t="str">
        <f>IF(I5972="","",IF(J5972="OUT","",IF(COUNTIF(B$2:$B5972,B5972)=1,1,"")))</f>
        <v/>
      </c>
      <c r="F5972" s="1" t="str">
        <f>IF(I5972="","",IF(J5972="IN","",IF(COUNTIF($B$2:B5972,B5972)=1,1,"")))</f>
        <v/>
      </c>
      <c r="G5972" s="1" t="str">
        <f>IF(I5972="","",COUNTIF($K$1:K5972,K5972))</f>
        <v/>
      </c>
      <c r="H5972" s="1" t="str">
        <f>IF(I5972="","",COUNTIF($G$2:G5972,1))</f>
        <v/>
      </c>
    </row>
    <row r="5973" spans="1:8" x14ac:dyDescent="0.2">
      <c r="A5973" s="1" t="str">
        <f t="shared" si="186"/>
        <v/>
      </c>
      <c r="B5973" s="1" t="str">
        <f t="shared" si="187"/>
        <v/>
      </c>
      <c r="C5973" s="1" t="str">
        <f>IF(I5973="","",IF(J5973="OUT","",IF(COUNTIF($A$2:A5973,A5973)=1,1,"")))</f>
        <v/>
      </c>
      <c r="D5973" s="1" t="str">
        <f>IF(I5973="","",IF(J5973="IN","",IF(COUNTIF($A$2:A5973,A5973)=1,1,"")))</f>
        <v/>
      </c>
      <c r="E5973" s="1" t="str">
        <f>IF(I5973="","",IF(J5973="OUT","",IF(COUNTIF(B$2:$B5973,B5973)=1,1,"")))</f>
        <v/>
      </c>
      <c r="F5973" s="1" t="str">
        <f>IF(I5973="","",IF(J5973="IN","",IF(COUNTIF($B$2:B5973,B5973)=1,1,"")))</f>
        <v/>
      </c>
      <c r="G5973" s="1" t="str">
        <f>IF(I5973="","",COUNTIF($K$1:K5973,K5973))</f>
        <v/>
      </c>
      <c r="H5973" s="1" t="str">
        <f>IF(I5973="","",COUNTIF($G$2:G5973,1))</f>
        <v/>
      </c>
    </row>
    <row r="5974" spans="1:8" x14ac:dyDescent="0.2">
      <c r="A5974" s="1" t="str">
        <f t="shared" si="186"/>
        <v/>
      </c>
      <c r="B5974" s="1" t="str">
        <f t="shared" si="187"/>
        <v/>
      </c>
      <c r="C5974" s="1" t="str">
        <f>IF(I5974="","",IF(J5974="OUT","",IF(COUNTIF($A$2:A5974,A5974)=1,1,"")))</f>
        <v/>
      </c>
      <c r="D5974" s="1" t="str">
        <f>IF(I5974="","",IF(J5974="IN","",IF(COUNTIF($A$2:A5974,A5974)=1,1,"")))</f>
        <v/>
      </c>
      <c r="E5974" s="1" t="str">
        <f>IF(I5974="","",IF(J5974="OUT","",IF(COUNTIF(B$2:$B5974,B5974)=1,1,"")))</f>
        <v/>
      </c>
      <c r="F5974" s="1" t="str">
        <f>IF(I5974="","",IF(J5974="IN","",IF(COUNTIF($B$2:B5974,B5974)=1,1,"")))</f>
        <v/>
      </c>
      <c r="G5974" s="1" t="str">
        <f>IF(I5974="","",COUNTIF($K$1:K5974,K5974))</f>
        <v/>
      </c>
      <c r="H5974" s="1" t="str">
        <f>IF(I5974="","",COUNTIF($G$2:G5974,1))</f>
        <v/>
      </c>
    </row>
    <row r="5975" spans="1:8" x14ac:dyDescent="0.2">
      <c r="A5975" s="1" t="str">
        <f t="shared" si="186"/>
        <v/>
      </c>
      <c r="B5975" s="1" t="str">
        <f t="shared" si="187"/>
        <v/>
      </c>
      <c r="C5975" s="1" t="str">
        <f>IF(I5975="","",IF(J5975="OUT","",IF(COUNTIF($A$2:A5975,A5975)=1,1,"")))</f>
        <v/>
      </c>
      <c r="D5975" s="1" t="str">
        <f>IF(I5975="","",IF(J5975="IN","",IF(COUNTIF($A$2:A5975,A5975)=1,1,"")))</f>
        <v/>
      </c>
      <c r="E5975" s="1" t="str">
        <f>IF(I5975="","",IF(J5975="OUT","",IF(COUNTIF(B$2:$B5975,B5975)=1,1,"")))</f>
        <v/>
      </c>
      <c r="F5975" s="1" t="str">
        <f>IF(I5975="","",IF(J5975="IN","",IF(COUNTIF($B$2:B5975,B5975)=1,1,"")))</f>
        <v/>
      </c>
      <c r="G5975" s="1" t="str">
        <f>IF(I5975="","",COUNTIF($K$1:K5975,K5975))</f>
        <v/>
      </c>
      <c r="H5975" s="1" t="str">
        <f>IF(I5975="","",COUNTIF($G$2:G5975,1))</f>
        <v/>
      </c>
    </row>
    <row r="5976" spans="1:8" x14ac:dyDescent="0.2">
      <c r="A5976" s="1" t="str">
        <f t="shared" si="186"/>
        <v/>
      </c>
      <c r="B5976" s="1" t="str">
        <f t="shared" si="187"/>
        <v/>
      </c>
      <c r="C5976" s="1" t="str">
        <f>IF(I5976="","",IF(J5976="OUT","",IF(COUNTIF($A$2:A5976,A5976)=1,1,"")))</f>
        <v/>
      </c>
      <c r="D5976" s="1" t="str">
        <f>IF(I5976="","",IF(J5976="IN","",IF(COUNTIF($A$2:A5976,A5976)=1,1,"")))</f>
        <v/>
      </c>
      <c r="E5976" s="1" t="str">
        <f>IF(I5976="","",IF(J5976="OUT","",IF(COUNTIF(B$2:$B5976,B5976)=1,1,"")))</f>
        <v/>
      </c>
      <c r="F5976" s="1" t="str">
        <f>IF(I5976="","",IF(J5976="IN","",IF(COUNTIF($B$2:B5976,B5976)=1,1,"")))</f>
        <v/>
      </c>
      <c r="G5976" s="1" t="str">
        <f>IF(I5976="","",COUNTIF($K$1:K5976,K5976))</f>
        <v/>
      </c>
      <c r="H5976" s="1" t="str">
        <f>IF(I5976="","",COUNTIF($G$2:G5976,1))</f>
        <v/>
      </c>
    </row>
    <row r="5977" spans="1:8" x14ac:dyDescent="0.2">
      <c r="A5977" s="1" t="str">
        <f t="shared" si="186"/>
        <v/>
      </c>
      <c r="B5977" s="1" t="str">
        <f t="shared" si="187"/>
        <v/>
      </c>
      <c r="C5977" s="1" t="str">
        <f>IF(I5977="","",IF(J5977="OUT","",IF(COUNTIF($A$2:A5977,A5977)=1,1,"")))</f>
        <v/>
      </c>
      <c r="D5977" s="1" t="str">
        <f>IF(I5977="","",IF(J5977="IN","",IF(COUNTIF($A$2:A5977,A5977)=1,1,"")))</f>
        <v/>
      </c>
      <c r="E5977" s="1" t="str">
        <f>IF(I5977="","",IF(J5977="OUT","",IF(COUNTIF(B$2:$B5977,B5977)=1,1,"")))</f>
        <v/>
      </c>
      <c r="F5977" s="1" t="str">
        <f>IF(I5977="","",IF(J5977="IN","",IF(COUNTIF($B$2:B5977,B5977)=1,1,"")))</f>
        <v/>
      </c>
      <c r="G5977" s="1" t="str">
        <f>IF(I5977="","",COUNTIF($K$1:K5977,K5977))</f>
        <v/>
      </c>
      <c r="H5977" s="1" t="str">
        <f>IF(I5977="","",COUNTIF($G$2:G5977,1))</f>
        <v/>
      </c>
    </row>
    <row r="5978" spans="1:8" x14ac:dyDescent="0.2">
      <c r="A5978" s="1" t="str">
        <f t="shared" si="186"/>
        <v/>
      </c>
      <c r="B5978" s="1" t="str">
        <f t="shared" si="187"/>
        <v/>
      </c>
      <c r="C5978" s="1" t="str">
        <f>IF(I5978="","",IF(J5978="OUT","",IF(COUNTIF($A$2:A5978,A5978)=1,1,"")))</f>
        <v/>
      </c>
      <c r="D5978" s="1" t="str">
        <f>IF(I5978="","",IF(J5978="IN","",IF(COUNTIF($A$2:A5978,A5978)=1,1,"")))</f>
        <v/>
      </c>
      <c r="E5978" s="1" t="str">
        <f>IF(I5978="","",IF(J5978="OUT","",IF(COUNTIF(B$2:$B5978,B5978)=1,1,"")))</f>
        <v/>
      </c>
      <c r="F5978" s="1" t="str">
        <f>IF(I5978="","",IF(J5978="IN","",IF(COUNTIF($B$2:B5978,B5978)=1,1,"")))</f>
        <v/>
      </c>
      <c r="G5978" s="1" t="str">
        <f>IF(I5978="","",COUNTIF($K$1:K5978,K5978))</f>
        <v/>
      </c>
      <c r="H5978" s="1" t="str">
        <f>IF(I5978="","",COUNTIF($G$2:G5978,1))</f>
        <v/>
      </c>
    </row>
    <row r="5979" spans="1:8" x14ac:dyDescent="0.2">
      <c r="A5979" s="1" t="str">
        <f t="shared" si="186"/>
        <v/>
      </c>
      <c r="B5979" s="1" t="str">
        <f t="shared" si="187"/>
        <v/>
      </c>
      <c r="C5979" s="1" t="str">
        <f>IF(I5979="","",IF(J5979="OUT","",IF(COUNTIF($A$2:A5979,A5979)=1,1,"")))</f>
        <v/>
      </c>
      <c r="D5979" s="1" t="str">
        <f>IF(I5979="","",IF(J5979="IN","",IF(COUNTIF($A$2:A5979,A5979)=1,1,"")))</f>
        <v/>
      </c>
      <c r="E5979" s="1" t="str">
        <f>IF(I5979="","",IF(J5979="OUT","",IF(COUNTIF(B$2:$B5979,B5979)=1,1,"")))</f>
        <v/>
      </c>
      <c r="F5979" s="1" t="str">
        <f>IF(I5979="","",IF(J5979="IN","",IF(COUNTIF($B$2:B5979,B5979)=1,1,"")))</f>
        <v/>
      </c>
      <c r="G5979" s="1" t="str">
        <f>IF(I5979="","",COUNTIF($K$1:K5979,K5979))</f>
        <v/>
      </c>
      <c r="H5979" s="1" t="str">
        <f>IF(I5979="","",COUNTIF($G$2:G5979,1))</f>
        <v/>
      </c>
    </row>
    <row r="5980" spans="1:8" x14ac:dyDescent="0.2">
      <c r="A5980" s="1" t="str">
        <f t="shared" si="186"/>
        <v/>
      </c>
      <c r="B5980" s="1" t="str">
        <f t="shared" si="187"/>
        <v/>
      </c>
      <c r="C5980" s="1" t="str">
        <f>IF(I5980="","",IF(J5980="OUT","",IF(COUNTIF($A$2:A5980,A5980)=1,1,"")))</f>
        <v/>
      </c>
      <c r="D5980" s="1" t="str">
        <f>IF(I5980="","",IF(J5980="IN","",IF(COUNTIF($A$2:A5980,A5980)=1,1,"")))</f>
        <v/>
      </c>
      <c r="E5980" s="1" t="str">
        <f>IF(I5980="","",IF(J5980="OUT","",IF(COUNTIF(B$2:$B5980,B5980)=1,1,"")))</f>
        <v/>
      </c>
      <c r="F5980" s="1" t="str">
        <f>IF(I5980="","",IF(J5980="IN","",IF(COUNTIF($B$2:B5980,B5980)=1,1,"")))</f>
        <v/>
      </c>
      <c r="G5980" s="1" t="str">
        <f>IF(I5980="","",COUNTIF($K$1:K5980,K5980))</f>
        <v/>
      </c>
      <c r="H5980" s="1" t="str">
        <f>IF(I5980="","",COUNTIF($G$2:G5980,1))</f>
        <v/>
      </c>
    </row>
    <row r="5981" spans="1:8" x14ac:dyDescent="0.2">
      <c r="A5981" s="1" t="str">
        <f t="shared" si="186"/>
        <v/>
      </c>
      <c r="B5981" s="1" t="str">
        <f t="shared" si="187"/>
        <v/>
      </c>
      <c r="C5981" s="1" t="str">
        <f>IF(I5981="","",IF(J5981="OUT","",IF(COUNTIF($A$2:A5981,A5981)=1,1,"")))</f>
        <v/>
      </c>
      <c r="D5981" s="1" t="str">
        <f>IF(I5981="","",IF(J5981="IN","",IF(COUNTIF($A$2:A5981,A5981)=1,1,"")))</f>
        <v/>
      </c>
      <c r="E5981" s="1" t="str">
        <f>IF(I5981="","",IF(J5981="OUT","",IF(COUNTIF(B$2:$B5981,B5981)=1,1,"")))</f>
        <v/>
      </c>
      <c r="F5981" s="1" t="str">
        <f>IF(I5981="","",IF(J5981="IN","",IF(COUNTIF($B$2:B5981,B5981)=1,1,"")))</f>
        <v/>
      </c>
      <c r="G5981" s="1" t="str">
        <f>IF(I5981="","",COUNTIF($K$1:K5981,K5981))</f>
        <v/>
      </c>
      <c r="H5981" s="1" t="str">
        <f>IF(I5981="","",COUNTIF($G$2:G5981,1))</f>
        <v/>
      </c>
    </row>
    <row r="5982" spans="1:8" x14ac:dyDescent="0.2">
      <c r="A5982" s="1" t="str">
        <f t="shared" si="186"/>
        <v/>
      </c>
      <c r="B5982" s="1" t="str">
        <f t="shared" si="187"/>
        <v/>
      </c>
      <c r="C5982" s="1" t="str">
        <f>IF(I5982="","",IF(J5982="OUT","",IF(COUNTIF($A$2:A5982,A5982)=1,1,"")))</f>
        <v/>
      </c>
      <c r="D5982" s="1" t="str">
        <f>IF(I5982="","",IF(J5982="IN","",IF(COUNTIF($A$2:A5982,A5982)=1,1,"")))</f>
        <v/>
      </c>
      <c r="E5982" s="1" t="str">
        <f>IF(I5982="","",IF(J5982="OUT","",IF(COUNTIF(B$2:$B5982,B5982)=1,1,"")))</f>
        <v/>
      </c>
      <c r="F5982" s="1" t="str">
        <f>IF(I5982="","",IF(J5982="IN","",IF(COUNTIF($B$2:B5982,B5982)=1,1,"")))</f>
        <v/>
      </c>
      <c r="G5982" s="1" t="str">
        <f>IF(I5982="","",COUNTIF($K$1:K5982,K5982))</f>
        <v/>
      </c>
      <c r="H5982" s="1" t="str">
        <f>IF(I5982="","",COUNTIF($G$2:G5982,1))</f>
        <v/>
      </c>
    </row>
    <row r="5983" spans="1:8" x14ac:dyDescent="0.2">
      <c r="A5983" s="1" t="str">
        <f t="shared" si="186"/>
        <v/>
      </c>
      <c r="B5983" s="1" t="str">
        <f t="shared" si="187"/>
        <v/>
      </c>
      <c r="C5983" s="1" t="str">
        <f>IF(I5983="","",IF(J5983="OUT","",IF(COUNTIF($A$2:A5983,A5983)=1,1,"")))</f>
        <v/>
      </c>
      <c r="D5983" s="1" t="str">
        <f>IF(I5983="","",IF(J5983="IN","",IF(COUNTIF($A$2:A5983,A5983)=1,1,"")))</f>
        <v/>
      </c>
      <c r="E5983" s="1" t="str">
        <f>IF(I5983="","",IF(J5983="OUT","",IF(COUNTIF(B$2:$B5983,B5983)=1,1,"")))</f>
        <v/>
      </c>
      <c r="F5983" s="1" t="str">
        <f>IF(I5983="","",IF(J5983="IN","",IF(COUNTIF($B$2:B5983,B5983)=1,1,"")))</f>
        <v/>
      </c>
      <c r="G5983" s="1" t="str">
        <f>IF(I5983="","",COUNTIF($K$1:K5983,K5983))</f>
        <v/>
      </c>
      <c r="H5983" s="1" t="str">
        <f>IF(I5983="","",COUNTIF($G$2:G5983,1))</f>
        <v/>
      </c>
    </row>
    <row r="5984" spans="1:8" x14ac:dyDescent="0.2">
      <c r="A5984" s="1" t="str">
        <f t="shared" si="186"/>
        <v/>
      </c>
      <c r="B5984" s="1" t="str">
        <f t="shared" si="187"/>
        <v/>
      </c>
      <c r="C5984" s="1" t="str">
        <f>IF(I5984="","",IF(J5984="OUT","",IF(COUNTIF($A$2:A5984,A5984)=1,1,"")))</f>
        <v/>
      </c>
      <c r="D5984" s="1" t="str">
        <f>IF(I5984="","",IF(J5984="IN","",IF(COUNTIF($A$2:A5984,A5984)=1,1,"")))</f>
        <v/>
      </c>
      <c r="E5984" s="1" t="str">
        <f>IF(I5984="","",IF(J5984="OUT","",IF(COUNTIF(B$2:$B5984,B5984)=1,1,"")))</f>
        <v/>
      </c>
      <c r="F5984" s="1" t="str">
        <f>IF(I5984="","",IF(J5984="IN","",IF(COUNTIF($B$2:B5984,B5984)=1,1,"")))</f>
        <v/>
      </c>
      <c r="G5984" s="1" t="str">
        <f>IF(I5984="","",COUNTIF($K$1:K5984,K5984))</f>
        <v/>
      </c>
      <c r="H5984" s="1" t="str">
        <f>IF(I5984="","",COUNTIF($G$2:G5984,1))</f>
        <v/>
      </c>
    </row>
    <row r="5985" spans="1:16" x14ac:dyDescent="0.2">
      <c r="A5985" s="1" t="str">
        <f t="shared" si="186"/>
        <v/>
      </c>
      <c r="B5985" s="1" t="str">
        <f t="shared" si="187"/>
        <v/>
      </c>
      <c r="C5985" s="1" t="str">
        <f>IF(I5985="","",IF(J5985="OUT","",IF(COUNTIF($A$2:A5985,A5985)=1,1,"")))</f>
        <v/>
      </c>
      <c r="D5985" s="1" t="str">
        <f>IF(I5985="","",IF(J5985="IN","",IF(COUNTIF($A$2:A5985,A5985)=1,1,"")))</f>
        <v/>
      </c>
      <c r="E5985" s="1" t="str">
        <f>IF(I5985="","",IF(J5985="OUT","",IF(COUNTIF(B$2:$B5985,B5985)=1,1,"")))</f>
        <v/>
      </c>
      <c r="F5985" s="1" t="str">
        <f>IF(I5985="","",IF(J5985="IN","",IF(COUNTIF($B$2:B5985,B5985)=1,1,"")))</f>
        <v/>
      </c>
      <c r="G5985" s="1" t="str">
        <f>IF(I5985="","",COUNTIF($K$1:K5985,K5985))</f>
        <v/>
      </c>
      <c r="H5985" s="1" t="str">
        <f>IF(I5985="","",COUNTIF($G$2:G5985,1))</f>
        <v/>
      </c>
    </row>
    <row r="5986" spans="1:16" x14ac:dyDescent="0.2">
      <c r="A5986" s="1" t="str">
        <f t="shared" si="186"/>
        <v/>
      </c>
      <c r="B5986" s="1" t="str">
        <f t="shared" si="187"/>
        <v/>
      </c>
      <c r="C5986" s="1" t="str">
        <f>IF(I5986="","",IF(J5986="OUT","",IF(COUNTIF($A$2:A5986,A5986)=1,1,"")))</f>
        <v/>
      </c>
      <c r="D5986" s="1" t="str">
        <f>IF(I5986="","",IF(J5986="IN","",IF(COUNTIF($A$2:A5986,A5986)=1,1,"")))</f>
        <v/>
      </c>
      <c r="E5986" s="1" t="str">
        <f>IF(I5986="","",IF(J5986="OUT","",IF(COUNTIF(B$2:$B5986,B5986)=1,1,"")))</f>
        <v/>
      </c>
      <c r="F5986" s="1" t="str">
        <f>IF(I5986="","",IF(J5986="IN","",IF(COUNTIF($B$2:B5986,B5986)=1,1,"")))</f>
        <v/>
      </c>
      <c r="G5986" s="1" t="str">
        <f>IF(I5986="","",COUNTIF($K$1:K5986,K5986))</f>
        <v/>
      </c>
      <c r="H5986" s="1" t="str">
        <f>IF(I5986="","",COUNTIF($G$2:G5986,1))</f>
        <v/>
      </c>
    </row>
    <row r="5987" spans="1:16" x14ac:dyDescent="0.2">
      <c r="A5987" s="1" t="str">
        <f t="shared" si="186"/>
        <v/>
      </c>
      <c r="B5987" s="1" t="str">
        <f t="shared" si="187"/>
        <v/>
      </c>
      <c r="C5987" s="1" t="str">
        <f>IF(I5987="","",IF(J5987="OUT","",IF(COUNTIF($A$2:A5987,A5987)=1,1,"")))</f>
        <v/>
      </c>
      <c r="D5987" s="1" t="str">
        <f>IF(I5987="","",IF(J5987="IN","",IF(COUNTIF($A$2:A5987,A5987)=1,1,"")))</f>
        <v/>
      </c>
      <c r="E5987" s="1" t="str">
        <f>IF(I5987="","",IF(J5987="OUT","",IF(COUNTIF(B$2:$B5987,B5987)=1,1,"")))</f>
        <v/>
      </c>
      <c r="F5987" s="1" t="str">
        <f>IF(I5987="","",IF(J5987="IN","",IF(COUNTIF($B$2:B5987,B5987)=1,1,"")))</f>
        <v/>
      </c>
      <c r="G5987" s="1" t="str">
        <f>IF(I5987="","",COUNTIF($K$1:K5987,K5987))</f>
        <v/>
      </c>
      <c r="H5987" s="1" t="str">
        <f>IF(I5987="","",COUNTIF($G$2:G5987,1))</f>
        <v/>
      </c>
    </row>
    <row r="5988" spans="1:16" x14ac:dyDescent="0.2">
      <c r="A5988" s="1" t="str">
        <f t="shared" ref="A5988:A5998" si="188">IF(I5988="","",L5988&amp;"-"&amp;K5988&amp;"-"&amp;I5988&amp;"-"&amp;J5988)</f>
        <v/>
      </c>
      <c r="B5988" s="1" t="str">
        <f t="shared" ref="B5988:B5998" si="189">IF(I5988="","",L5988&amp;"-"&amp;K5988&amp;"-"&amp;J5988)</f>
        <v/>
      </c>
      <c r="C5988" s="1" t="str">
        <f>IF(I5988="","",IF(J5988="OUT","",IF(COUNTIF($A$2:A5988,A5988)=1,1,"")))</f>
        <v/>
      </c>
      <c r="D5988" s="1" t="str">
        <f>IF(I5988="","",IF(J5988="IN","",IF(COUNTIF($A$2:A5988,A5988)=1,1,"")))</f>
        <v/>
      </c>
      <c r="E5988" s="1" t="str">
        <f>IF(I5988="","",IF(J5988="OUT","",IF(COUNTIF(B$2:$B5988,B5988)=1,1,"")))</f>
        <v/>
      </c>
      <c r="F5988" s="1" t="str">
        <f>IF(I5988="","",IF(J5988="IN","",IF(COUNTIF($B$2:B5988,B5988)=1,1,"")))</f>
        <v/>
      </c>
      <c r="G5988" s="1" t="str">
        <f>IF(I5988="","",COUNTIF($K$1:K5988,K5988))</f>
        <v/>
      </c>
      <c r="H5988" s="1" t="str">
        <f>IF(I5988="","",COUNTIF($G$2:G5988,1))</f>
        <v/>
      </c>
    </row>
    <row r="5989" spans="1:16" x14ac:dyDescent="0.2">
      <c r="A5989" s="1" t="str">
        <f t="shared" si="188"/>
        <v/>
      </c>
      <c r="B5989" s="1" t="str">
        <f t="shared" si="189"/>
        <v/>
      </c>
      <c r="C5989" s="1" t="str">
        <f>IF(I5989="","",IF(J5989="OUT","",IF(COUNTIF($A$2:A5989,A5989)=1,1,"")))</f>
        <v/>
      </c>
      <c r="D5989" s="1" t="str">
        <f>IF(I5989="","",IF(J5989="IN","",IF(COUNTIF($A$2:A5989,A5989)=1,1,"")))</f>
        <v/>
      </c>
      <c r="E5989" s="1" t="str">
        <f>IF(I5989="","",IF(J5989="OUT","",IF(COUNTIF(B$2:$B5989,B5989)=1,1,"")))</f>
        <v/>
      </c>
      <c r="F5989" s="1" t="str">
        <f>IF(I5989="","",IF(J5989="IN","",IF(COUNTIF($B$2:B5989,B5989)=1,1,"")))</f>
        <v/>
      </c>
      <c r="G5989" s="1" t="str">
        <f>IF(I5989="","",COUNTIF($K$1:K5989,K5989))</f>
        <v/>
      </c>
      <c r="H5989" s="1" t="str">
        <f>IF(I5989="","",COUNTIF($G$2:G5989,1))</f>
        <v/>
      </c>
    </row>
    <row r="5990" spans="1:16" x14ac:dyDescent="0.2">
      <c r="A5990" s="1" t="str">
        <f t="shared" si="188"/>
        <v/>
      </c>
      <c r="B5990" s="1" t="str">
        <f t="shared" si="189"/>
        <v/>
      </c>
      <c r="C5990" s="1" t="str">
        <f>IF(I5990="","",IF(J5990="OUT","",IF(COUNTIF($A$2:A5990,A5990)=1,1,"")))</f>
        <v/>
      </c>
      <c r="D5990" s="1" t="str">
        <f>IF(I5990="","",IF(J5990="IN","",IF(COUNTIF($A$2:A5990,A5990)=1,1,"")))</f>
        <v/>
      </c>
      <c r="E5990" s="1" t="str">
        <f>IF(I5990="","",IF(J5990="OUT","",IF(COUNTIF(B$2:$B5990,B5990)=1,1,"")))</f>
        <v/>
      </c>
      <c r="F5990" s="1" t="str">
        <f>IF(I5990="","",IF(J5990="IN","",IF(COUNTIF($B$2:B5990,B5990)=1,1,"")))</f>
        <v/>
      </c>
      <c r="G5990" s="1" t="str">
        <f>IF(I5990="","",COUNTIF($K$1:K5990,K5990))</f>
        <v/>
      </c>
      <c r="H5990" s="1" t="str">
        <f>IF(I5990="","",COUNTIF($G$2:G5990,1))</f>
        <v/>
      </c>
    </row>
    <row r="5991" spans="1:16" x14ac:dyDescent="0.2">
      <c r="A5991" s="1" t="str">
        <f t="shared" si="188"/>
        <v/>
      </c>
      <c r="B5991" s="1" t="str">
        <f t="shared" si="189"/>
        <v/>
      </c>
      <c r="C5991" s="1" t="str">
        <f>IF(I5991="","",IF(J5991="OUT","",IF(COUNTIF($A$2:A5991,A5991)=1,1,"")))</f>
        <v/>
      </c>
      <c r="D5991" s="1" t="str">
        <f>IF(I5991="","",IF(J5991="IN","",IF(COUNTIF($A$2:A5991,A5991)=1,1,"")))</f>
        <v/>
      </c>
      <c r="E5991" s="1" t="str">
        <f>IF(I5991="","",IF(J5991="OUT","",IF(COUNTIF(B$2:$B5991,B5991)=1,1,"")))</f>
        <v/>
      </c>
      <c r="F5991" s="1" t="str">
        <f>IF(I5991="","",IF(J5991="IN","",IF(COUNTIF($B$2:B5991,B5991)=1,1,"")))</f>
        <v/>
      </c>
      <c r="G5991" s="1" t="str">
        <f>IF(I5991="","",COUNTIF($K$1:K5991,K5991))</f>
        <v/>
      </c>
      <c r="H5991" s="1" t="str">
        <f>IF(I5991="","",COUNTIF($G$2:G5991,1))</f>
        <v/>
      </c>
    </row>
    <row r="5992" spans="1:16" x14ac:dyDescent="0.2">
      <c r="A5992" s="1" t="str">
        <f t="shared" si="188"/>
        <v/>
      </c>
      <c r="B5992" s="1" t="str">
        <f t="shared" si="189"/>
        <v/>
      </c>
      <c r="C5992" s="1" t="str">
        <f>IF(I5992="","",IF(J5992="OUT","",IF(COUNTIF($A$2:A5992,A5992)=1,1,"")))</f>
        <v/>
      </c>
      <c r="D5992" s="1" t="str">
        <f>IF(I5992="","",IF(J5992="IN","",IF(COUNTIF($A$2:A5992,A5992)=1,1,"")))</f>
        <v/>
      </c>
      <c r="E5992" s="1" t="str">
        <f>IF(I5992="","",IF(J5992="OUT","",IF(COUNTIF(B$2:$B5992,B5992)=1,1,"")))</f>
        <v/>
      </c>
      <c r="F5992" s="1" t="str">
        <f>IF(I5992="","",IF(J5992="IN","",IF(COUNTIF($B$2:B5992,B5992)=1,1,"")))</f>
        <v/>
      </c>
      <c r="G5992" s="1" t="str">
        <f>IF(I5992="","",COUNTIF($K$1:K5992,K5992))</f>
        <v/>
      </c>
      <c r="H5992" s="1" t="str">
        <f>IF(I5992="","",COUNTIF($G$2:G5992,1))</f>
        <v/>
      </c>
    </row>
    <row r="5993" spans="1:16" x14ac:dyDescent="0.2">
      <c r="A5993" s="1" t="str">
        <f t="shared" si="188"/>
        <v/>
      </c>
      <c r="B5993" s="1" t="str">
        <f t="shared" si="189"/>
        <v/>
      </c>
      <c r="C5993" s="1" t="str">
        <f>IF(I5993="","",IF(J5993="OUT","",IF(COUNTIF($A$2:A5993,A5993)=1,1,"")))</f>
        <v/>
      </c>
      <c r="D5993" s="1" t="str">
        <f>IF(I5993="","",IF(J5993="IN","",IF(COUNTIF($A$2:A5993,A5993)=1,1,"")))</f>
        <v/>
      </c>
      <c r="E5993" s="1" t="str">
        <f>IF(I5993="","",IF(J5993="OUT","",IF(COUNTIF(B$2:$B5993,B5993)=1,1,"")))</f>
        <v/>
      </c>
      <c r="F5993" s="1" t="str">
        <f>IF(I5993="","",IF(J5993="IN","",IF(COUNTIF($B$2:B5993,B5993)=1,1,"")))</f>
        <v/>
      </c>
      <c r="G5993" s="1" t="str">
        <f>IF(I5993="","",COUNTIF($K$1:K5993,K5993))</f>
        <v/>
      </c>
      <c r="H5993" s="1" t="str">
        <f>IF(I5993="","",COUNTIF($G$2:G5993,1))</f>
        <v/>
      </c>
    </row>
    <row r="5994" spans="1:16" x14ac:dyDescent="0.2">
      <c r="A5994" s="1" t="str">
        <f t="shared" si="188"/>
        <v/>
      </c>
      <c r="B5994" s="1" t="str">
        <f t="shared" si="189"/>
        <v/>
      </c>
      <c r="C5994" s="1" t="str">
        <f>IF(I5994="","",IF(J5994="OUT","",IF(COUNTIF($A$2:A5994,A5994)=1,1,"")))</f>
        <v/>
      </c>
      <c r="D5994" s="1" t="str">
        <f>IF(I5994="","",IF(J5994="IN","",IF(COUNTIF($A$2:A5994,A5994)=1,1,"")))</f>
        <v/>
      </c>
      <c r="E5994" s="1" t="str">
        <f>IF(I5994="","",IF(J5994="OUT","",IF(COUNTIF(B$2:$B5994,B5994)=1,1,"")))</f>
        <v/>
      </c>
      <c r="F5994" s="1" t="str">
        <f>IF(I5994="","",IF(J5994="IN","",IF(COUNTIF($B$2:B5994,B5994)=1,1,"")))</f>
        <v/>
      </c>
      <c r="G5994" s="1" t="str">
        <f>IF(I5994="","",COUNTIF($K$1:K5994,K5994))</f>
        <v/>
      </c>
      <c r="H5994" s="1" t="str">
        <f>IF(I5994="","",COUNTIF($G$2:G5994,1))</f>
        <v/>
      </c>
    </row>
    <row r="5995" spans="1:16" x14ac:dyDescent="0.2">
      <c r="A5995" s="1" t="str">
        <f t="shared" si="188"/>
        <v/>
      </c>
      <c r="B5995" s="1" t="str">
        <f t="shared" si="189"/>
        <v/>
      </c>
      <c r="C5995" s="1" t="str">
        <f>IF(I5995="","",IF(J5995="OUT","",IF(COUNTIF($A$2:A5995,A5995)=1,1,"")))</f>
        <v/>
      </c>
      <c r="D5995" s="1" t="str">
        <f>IF(I5995="","",IF(J5995="IN","",IF(COUNTIF($A$2:A5995,A5995)=1,1,"")))</f>
        <v/>
      </c>
      <c r="E5995" s="1" t="str">
        <f>IF(I5995="","",IF(J5995="OUT","",IF(COUNTIF(B$2:$B5995,B5995)=1,1,"")))</f>
        <v/>
      </c>
      <c r="F5995" s="1" t="str">
        <f>IF(I5995="","",IF(J5995="IN","",IF(COUNTIF($B$2:B5995,B5995)=1,1,"")))</f>
        <v/>
      </c>
      <c r="G5995" s="1" t="str">
        <f>IF(I5995="","",COUNTIF($K$1:K5995,K5995))</f>
        <v/>
      </c>
      <c r="H5995" s="1" t="str">
        <f>IF(I5995="","",COUNTIF($G$2:G5995,1))</f>
        <v/>
      </c>
    </row>
    <row r="5996" spans="1:16" x14ac:dyDescent="0.2">
      <c r="A5996" s="1" t="str">
        <f t="shared" si="188"/>
        <v/>
      </c>
      <c r="B5996" s="1" t="str">
        <f t="shared" si="189"/>
        <v/>
      </c>
      <c r="C5996" s="1" t="str">
        <f>IF(I5996="","",IF(J5996="OUT","",IF(COUNTIF($A$2:A5996,A5996)=1,1,"")))</f>
        <v/>
      </c>
      <c r="D5996" s="1" t="str">
        <f>IF(I5996="","",IF(J5996="IN","",IF(COUNTIF($A$2:A5996,A5996)=1,1,"")))</f>
        <v/>
      </c>
      <c r="E5996" s="1" t="str">
        <f>IF(I5996="","",IF(J5996="OUT","",IF(COUNTIF(B$2:$B5996,B5996)=1,1,"")))</f>
        <v/>
      </c>
      <c r="F5996" s="1" t="str">
        <f>IF(I5996="","",IF(J5996="IN","",IF(COUNTIF($B$2:B5996,B5996)=1,1,"")))</f>
        <v/>
      </c>
      <c r="G5996" s="1" t="str">
        <f>IF(I5996="","",COUNTIF($K$1:K5996,K5996))</f>
        <v/>
      </c>
      <c r="H5996" s="1" t="str">
        <f>IF(I5996="","",COUNTIF($G$2:G5996,1))</f>
        <v/>
      </c>
    </row>
    <row r="5997" spans="1:16" x14ac:dyDescent="0.2">
      <c r="A5997" s="1" t="str">
        <f t="shared" si="188"/>
        <v/>
      </c>
      <c r="B5997" s="1" t="str">
        <f t="shared" si="189"/>
        <v/>
      </c>
      <c r="C5997" s="1" t="str">
        <f>IF(I5997="","",IF(J5997="OUT","",IF(COUNTIF($A$2:A5997,A5997)=1,1,"")))</f>
        <v/>
      </c>
      <c r="D5997" s="1" t="str">
        <f>IF(I5997="","",IF(J5997="IN","",IF(COUNTIF($A$2:A5997,A5997)=1,1,"")))</f>
        <v/>
      </c>
      <c r="E5997" s="1" t="str">
        <f>IF(I5997="","",IF(J5997="OUT","",IF(COUNTIF(B$2:$B5997,B5997)=1,1,"")))</f>
        <v/>
      </c>
      <c r="F5997" s="1" t="str">
        <f>IF(I5997="","",IF(J5997="IN","",IF(COUNTIF($B$2:B5997,B5997)=1,1,"")))</f>
        <v/>
      </c>
      <c r="G5997" s="1" t="str">
        <f>IF(I5997="","",COUNTIF($K$1:K5997,K5997))</f>
        <v/>
      </c>
      <c r="H5997" s="1" t="str">
        <f>IF(I5997="","",COUNTIF($G$2:G5997,1))</f>
        <v/>
      </c>
    </row>
    <row r="5998" spans="1:16" x14ac:dyDescent="0.2">
      <c r="A5998" s="1" t="str">
        <f t="shared" si="188"/>
        <v/>
      </c>
      <c r="B5998" s="1" t="str">
        <f t="shared" si="189"/>
        <v/>
      </c>
      <c r="C5998" s="1" t="str">
        <f>IF(I5998="","",IF(J5998="OUT","",IF(COUNTIF($A$2:A5998,A5998)=1,1,"")))</f>
        <v/>
      </c>
      <c r="D5998" s="1" t="str">
        <f>IF(I5998="","",IF(J5998="IN","",IF(COUNTIF($A$2:A5998,A5998)=1,1,"")))</f>
        <v/>
      </c>
      <c r="E5998" s="1" t="str">
        <f>IF(I5998="","",IF(J5998="OUT","",IF(COUNTIF(B$2:$B5998,B5998)=1,1,"")))</f>
        <v/>
      </c>
      <c r="F5998" s="1" t="str">
        <f>IF(I5998="","",IF(J5998="IN","",IF(COUNTIF($B$2:B5998,B5998)=1,1,"")))</f>
        <v/>
      </c>
      <c r="G5998" s="1" t="str">
        <f>IF(I5998="","",COUNTIF($K$1:K5998,K5998))</f>
        <v/>
      </c>
      <c r="H5998" s="1" t="str">
        <f>IF(I5998="","",COUNTIF($G$2:G5998,1))</f>
        <v/>
      </c>
      <c r="P5998" s="5" t="s">
        <v>116</v>
      </c>
    </row>
    <row r="5999" spans="1:16" x14ac:dyDescent="0.2">
      <c r="P5999" s="5" t="s">
        <v>116</v>
      </c>
    </row>
    <row r="6000" spans="1:16" x14ac:dyDescent="0.2">
      <c r="P6000" s="5" t="s">
        <v>116</v>
      </c>
    </row>
    <row r="6001" spans="1:16" x14ac:dyDescent="0.2">
      <c r="P6001" s="5" t="s">
        <v>116</v>
      </c>
    </row>
    <row r="6002" spans="1:16" x14ac:dyDescent="0.2">
      <c r="P6002" s="5" t="s">
        <v>116</v>
      </c>
    </row>
    <row r="6003" spans="1:16" x14ac:dyDescent="0.2">
      <c r="A6003" s="5"/>
      <c r="B6003" s="5"/>
      <c r="C6003" s="5"/>
      <c r="D6003" s="5"/>
      <c r="E6003" s="5"/>
      <c r="F6003" s="5"/>
      <c r="G6003" s="5"/>
      <c r="H6003" s="5"/>
      <c r="L6003" s="5"/>
      <c r="O6003" s="5"/>
    </row>
    <row r="6004" spans="1:16" x14ac:dyDescent="0.2">
      <c r="A6004" s="5"/>
      <c r="B6004" s="5"/>
      <c r="C6004" s="5"/>
      <c r="D6004" s="5"/>
      <c r="E6004" s="5"/>
      <c r="F6004" s="5"/>
      <c r="G6004" s="5"/>
      <c r="H6004" s="5"/>
      <c r="L6004" s="5"/>
      <c r="O6004" s="5"/>
    </row>
    <row r="6005" spans="1:16" x14ac:dyDescent="0.2">
      <c r="A6005" s="5"/>
      <c r="B6005" s="5"/>
      <c r="C6005" s="5"/>
      <c r="D6005" s="5"/>
      <c r="E6005" s="5"/>
      <c r="F6005" s="5"/>
      <c r="G6005" s="5"/>
      <c r="H6005" s="5"/>
      <c r="L6005" s="5"/>
      <c r="O6005" s="5"/>
    </row>
    <row r="6006" spans="1:16" x14ac:dyDescent="0.2">
      <c r="A6006" s="5"/>
      <c r="B6006" s="5"/>
      <c r="C6006" s="5"/>
      <c r="D6006" s="5"/>
      <c r="E6006" s="5"/>
      <c r="F6006" s="5"/>
      <c r="G6006" s="5"/>
      <c r="H6006" s="5"/>
      <c r="L6006" s="5"/>
      <c r="O6006" s="5"/>
    </row>
    <row r="6007" spans="1:16" x14ac:dyDescent="0.2">
      <c r="A6007" s="5"/>
      <c r="B6007" s="5"/>
      <c r="C6007" s="5"/>
      <c r="D6007" s="5"/>
      <c r="E6007" s="5"/>
      <c r="F6007" s="5"/>
      <c r="G6007" s="5"/>
      <c r="H6007" s="5"/>
      <c r="L6007" s="5"/>
      <c r="O6007" s="5"/>
    </row>
    <row r="6008" spans="1:16" x14ac:dyDescent="0.2">
      <c r="A6008" s="5"/>
      <c r="B6008" s="5"/>
      <c r="C6008" s="5"/>
      <c r="D6008" s="5"/>
      <c r="E6008" s="5"/>
      <c r="F6008" s="5"/>
      <c r="G6008" s="5"/>
      <c r="H6008" s="5"/>
      <c r="L6008" s="5"/>
      <c r="O6008" s="5"/>
    </row>
    <row r="6009" spans="1:16" x14ac:dyDescent="0.2">
      <c r="A6009" s="5"/>
      <c r="B6009" s="5"/>
      <c r="C6009" s="5"/>
      <c r="D6009" s="5"/>
      <c r="E6009" s="5"/>
      <c r="F6009" s="5"/>
      <c r="G6009" s="5"/>
      <c r="H6009" s="5"/>
      <c r="L6009" s="5"/>
      <c r="O6009" s="5"/>
    </row>
    <row r="6010" spans="1:16" x14ac:dyDescent="0.2">
      <c r="A6010" s="5"/>
      <c r="B6010" s="5"/>
      <c r="C6010" s="5"/>
      <c r="D6010" s="5"/>
      <c r="E6010" s="5"/>
      <c r="F6010" s="5"/>
      <c r="G6010" s="5"/>
      <c r="H6010" s="5"/>
      <c r="L6010" s="5"/>
      <c r="O6010" s="5"/>
    </row>
    <row r="6011" spans="1:16" x14ac:dyDescent="0.2">
      <c r="A6011" s="5"/>
      <c r="B6011" s="5"/>
      <c r="C6011" s="5"/>
      <c r="D6011" s="5"/>
      <c r="E6011" s="5"/>
      <c r="F6011" s="5"/>
      <c r="G6011" s="5"/>
      <c r="H6011" s="5"/>
      <c r="L6011" s="5"/>
      <c r="O6011" s="5"/>
    </row>
    <row r="6012" spans="1:16" x14ac:dyDescent="0.2">
      <c r="A6012" s="5"/>
      <c r="B6012" s="5"/>
      <c r="C6012" s="5"/>
      <c r="D6012" s="5"/>
      <c r="E6012" s="5"/>
      <c r="F6012" s="5"/>
      <c r="G6012" s="5"/>
      <c r="H6012" s="5"/>
      <c r="L6012" s="5"/>
      <c r="O6012" s="5"/>
    </row>
    <row r="6013" spans="1:16" x14ac:dyDescent="0.2">
      <c r="A6013" s="5"/>
      <c r="B6013" s="5"/>
      <c r="C6013" s="5"/>
      <c r="D6013" s="5"/>
      <c r="E6013" s="5"/>
      <c r="F6013" s="5"/>
      <c r="G6013" s="5"/>
      <c r="H6013" s="5"/>
      <c r="L6013" s="5"/>
      <c r="O6013" s="5"/>
    </row>
    <row r="6014" spans="1:16" x14ac:dyDescent="0.2">
      <c r="A6014" s="5"/>
      <c r="B6014" s="5"/>
      <c r="C6014" s="5"/>
      <c r="D6014" s="5"/>
      <c r="E6014" s="5"/>
      <c r="F6014" s="5"/>
      <c r="G6014" s="5"/>
      <c r="H6014" s="5"/>
      <c r="L6014" s="5"/>
      <c r="O6014" s="5"/>
    </row>
    <row r="6015" spans="1:16" x14ac:dyDescent="0.2">
      <c r="A6015" s="5"/>
      <c r="B6015" s="5"/>
      <c r="C6015" s="5"/>
      <c r="D6015" s="5"/>
      <c r="E6015" s="5"/>
      <c r="F6015" s="5"/>
      <c r="G6015" s="5"/>
      <c r="H6015" s="5"/>
      <c r="L6015" s="5"/>
      <c r="O6015" s="5"/>
    </row>
    <row r="6016" spans="1:16" x14ac:dyDescent="0.2">
      <c r="A6016" s="5"/>
      <c r="B6016" s="5"/>
      <c r="C6016" s="5"/>
      <c r="D6016" s="5"/>
      <c r="E6016" s="5"/>
      <c r="F6016" s="5"/>
      <c r="G6016" s="5"/>
      <c r="H6016" s="5"/>
      <c r="L6016" s="5"/>
      <c r="O6016" s="5"/>
    </row>
    <row r="6017" spans="1:15" x14ac:dyDescent="0.2">
      <c r="A6017" s="5"/>
      <c r="B6017" s="5"/>
      <c r="C6017" s="5"/>
      <c r="D6017" s="5"/>
      <c r="E6017" s="5"/>
      <c r="F6017" s="5"/>
      <c r="G6017" s="5"/>
      <c r="H6017" s="5"/>
      <c r="L6017" s="5"/>
      <c r="O6017" s="5"/>
    </row>
    <row r="6018" spans="1:15" x14ac:dyDescent="0.2">
      <c r="A6018" s="5"/>
      <c r="B6018" s="5"/>
      <c r="C6018" s="5"/>
      <c r="D6018" s="5"/>
      <c r="E6018" s="5"/>
      <c r="F6018" s="5"/>
      <c r="G6018" s="5"/>
      <c r="H6018" s="5"/>
      <c r="L6018" s="5"/>
      <c r="O6018" s="5"/>
    </row>
    <row r="6019" spans="1:15" x14ac:dyDescent="0.2">
      <c r="A6019" s="5"/>
      <c r="B6019" s="5"/>
      <c r="C6019" s="5"/>
      <c r="D6019" s="5"/>
      <c r="E6019" s="5"/>
      <c r="F6019" s="5"/>
      <c r="G6019" s="5"/>
      <c r="H6019" s="5"/>
      <c r="L6019" s="5"/>
      <c r="O6019" s="5"/>
    </row>
    <row r="6020" spans="1:15" x14ac:dyDescent="0.2">
      <c r="A6020" s="5"/>
      <c r="B6020" s="5"/>
      <c r="C6020" s="5"/>
      <c r="D6020" s="5"/>
      <c r="E6020" s="5"/>
      <c r="F6020" s="5"/>
      <c r="G6020" s="5"/>
      <c r="H6020" s="5"/>
      <c r="L6020" s="5"/>
      <c r="O6020" s="5"/>
    </row>
    <row r="6021" spans="1:15" x14ac:dyDescent="0.2">
      <c r="A6021" s="5"/>
      <c r="B6021" s="5"/>
      <c r="C6021" s="5"/>
      <c r="D6021" s="5"/>
      <c r="E6021" s="5"/>
      <c r="F6021" s="5"/>
      <c r="G6021" s="5"/>
      <c r="H6021" s="5"/>
      <c r="L6021" s="5"/>
      <c r="O6021" s="5"/>
    </row>
    <row r="6022" spans="1:15" x14ac:dyDescent="0.2">
      <c r="A6022" s="5"/>
      <c r="B6022" s="5"/>
      <c r="C6022" s="5"/>
      <c r="D6022" s="5"/>
      <c r="E6022" s="5"/>
      <c r="F6022" s="5"/>
      <c r="G6022" s="5"/>
      <c r="H6022" s="5"/>
      <c r="L6022" s="5"/>
      <c r="O6022" s="5"/>
    </row>
    <row r="6023" spans="1:15" x14ac:dyDescent="0.2">
      <c r="A6023" s="5"/>
      <c r="B6023" s="5"/>
      <c r="C6023" s="5"/>
      <c r="D6023" s="5"/>
      <c r="E6023" s="5"/>
      <c r="F6023" s="5"/>
      <c r="G6023" s="5"/>
      <c r="H6023" s="5"/>
      <c r="L6023" s="5"/>
      <c r="O6023" s="5"/>
    </row>
    <row r="6024" spans="1:15" x14ac:dyDescent="0.2">
      <c r="A6024" s="5"/>
      <c r="B6024" s="5"/>
      <c r="C6024" s="5"/>
      <c r="D6024" s="5"/>
      <c r="E6024" s="5"/>
      <c r="F6024" s="5"/>
      <c r="G6024" s="5"/>
      <c r="H6024" s="5"/>
      <c r="L6024" s="5"/>
      <c r="O6024" s="5"/>
    </row>
    <row r="6025" spans="1:15" x14ac:dyDescent="0.2">
      <c r="A6025" s="5"/>
      <c r="B6025" s="5"/>
      <c r="C6025" s="5"/>
      <c r="D6025" s="5"/>
      <c r="E6025" s="5"/>
      <c r="F6025" s="5"/>
      <c r="G6025" s="5"/>
      <c r="H6025" s="5"/>
      <c r="L6025" s="5"/>
      <c r="O6025" s="5"/>
    </row>
    <row r="6026" spans="1:15" x14ac:dyDescent="0.2">
      <c r="A6026" s="5"/>
      <c r="B6026" s="5"/>
      <c r="C6026" s="5"/>
      <c r="D6026" s="5"/>
      <c r="E6026" s="5"/>
      <c r="F6026" s="5"/>
      <c r="G6026" s="5"/>
      <c r="H6026" s="5"/>
      <c r="L6026" s="5"/>
      <c r="O6026" s="5"/>
    </row>
    <row r="6027" spans="1:15" x14ac:dyDescent="0.2">
      <c r="A6027" s="5"/>
      <c r="B6027" s="5"/>
      <c r="C6027" s="5"/>
      <c r="D6027" s="5"/>
      <c r="E6027" s="5"/>
      <c r="F6027" s="5"/>
      <c r="G6027" s="5"/>
      <c r="H6027" s="5"/>
      <c r="L6027" s="5"/>
      <c r="O6027" s="5"/>
    </row>
    <row r="6028" spans="1:15" x14ac:dyDescent="0.2">
      <c r="A6028" s="5"/>
      <c r="B6028" s="5"/>
      <c r="C6028" s="5"/>
      <c r="D6028" s="5"/>
      <c r="E6028" s="5"/>
      <c r="F6028" s="5"/>
      <c r="G6028" s="5"/>
      <c r="H6028" s="5"/>
      <c r="L6028" s="5"/>
      <c r="O6028" s="5"/>
    </row>
    <row r="6029" spans="1:15" x14ac:dyDescent="0.2">
      <c r="A6029" s="5"/>
      <c r="B6029" s="5"/>
      <c r="C6029" s="5"/>
      <c r="D6029" s="5"/>
      <c r="E6029" s="5"/>
      <c r="F6029" s="5"/>
      <c r="G6029" s="5"/>
      <c r="H6029" s="5"/>
      <c r="L6029" s="5"/>
      <c r="O6029" s="5"/>
    </row>
    <row r="6030" spans="1:15" x14ac:dyDescent="0.2">
      <c r="A6030" s="5"/>
      <c r="B6030" s="5"/>
      <c r="C6030" s="5"/>
      <c r="D6030" s="5"/>
      <c r="E6030" s="5"/>
      <c r="F6030" s="5"/>
      <c r="G6030" s="5"/>
      <c r="H6030" s="5"/>
      <c r="L6030" s="5"/>
      <c r="O6030" s="5"/>
    </row>
    <row r="6031" spans="1:15" x14ac:dyDescent="0.2">
      <c r="A6031" s="5"/>
      <c r="B6031" s="5"/>
      <c r="C6031" s="5"/>
      <c r="D6031" s="5"/>
      <c r="E6031" s="5"/>
      <c r="F6031" s="5"/>
      <c r="G6031" s="5"/>
      <c r="H6031" s="5"/>
      <c r="L6031" s="5"/>
      <c r="O6031" s="5"/>
    </row>
    <row r="6032" spans="1:15" x14ac:dyDescent="0.2">
      <c r="A6032" s="5"/>
      <c r="B6032" s="5"/>
      <c r="C6032" s="5"/>
      <c r="D6032" s="5"/>
      <c r="E6032" s="5"/>
      <c r="F6032" s="5"/>
      <c r="G6032" s="5"/>
      <c r="H6032" s="5"/>
      <c r="L6032" s="5"/>
      <c r="O6032" s="5"/>
    </row>
    <row r="6033" spans="1:15" x14ac:dyDescent="0.2">
      <c r="A6033" s="5"/>
      <c r="B6033" s="5"/>
      <c r="C6033" s="5"/>
      <c r="D6033" s="5"/>
      <c r="E6033" s="5"/>
      <c r="F6033" s="5"/>
      <c r="G6033" s="5"/>
      <c r="H6033" s="5"/>
      <c r="L6033" s="5"/>
      <c r="O6033" s="5"/>
    </row>
    <row r="6034" spans="1:15" x14ac:dyDescent="0.2">
      <c r="A6034" s="5"/>
      <c r="B6034" s="5"/>
      <c r="C6034" s="5"/>
      <c r="D6034" s="5"/>
      <c r="E6034" s="5"/>
      <c r="F6034" s="5"/>
      <c r="G6034" s="5"/>
      <c r="H6034" s="5"/>
      <c r="L6034" s="5"/>
      <c r="O6034" s="5"/>
    </row>
    <row r="6035" spans="1:15" x14ac:dyDescent="0.2">
      <c r="A6035" s="5"/>
      <c r="B6035" s="5"/>
      <c r="C6035" s="5"/>
      <c r="D6035" s="5"/>
      <c r="E6035" s="5"/>
      <c r="F6035" s="5"/>
      <c r="G6035" s="5"/>
      <c r="H6035" s="5"/>
      <c r="L6035" s="5"/>
      <c r="O6035" s="5"/>
    </row>
    <row r="6036" spans="1:15" x14ac:dyDescent="0.2">
      <c r="A6036" s="5"/>
      <c r="B6036" s="5"/>
      <c r="C6036" s="5"/>
      <c r="D6036" s="5"/>
      <c r="E6036" s="5"/>
      <c r="F6036" s="5"/>
      <c r="G6036" s="5"/>
      <c r="H6036" s="5"/>
      <c r="L6036" s="5"/>
      <c r="O6036" s="5"/>
    </row>
    <row r="6037" spans="1:15" x14ac:dyDescent="0.2">
      <c r="A6037" s="5"/>
      <c r="B6037" s="5"/>
      <c r="C6037" s="5"/>
      <c r="D6037" s="5"/>
      <c r="E6037" s="5"/>
      <c r="F6037" s="5"/>
      <c r="G6037" s="5"/>
      <c r="H6037" s="5"/>
      <c r="L6037" s="5"/>
      <c r="O6037" s="5"/>
    </row>
    <row r="6038" spans="1:15" x14ac:dyDescent="0.2">
      <c r="A6038" s="5"/>
      <c r="B6038" s="5"/>
      <c r="C6038" s="5"/>
      <c r="D6038" s="5"/>
      <c r="E6038" s="5"/>
      <c r="F6038" s="5"/>
      <c r="G6038" s="5"/>
      <c r="H6038" s="5"/>
      <c r="L6038" s="5"/>
      <c r="O6038" s="5"/>
    </row>
    <row r="6039" spans="1:15" x14ac:dyDescent="0.2">
      <c r="A6039" s="5"/>
      <c r="B6039" s="5"/>
      <c r="C6039" s="5"/>
      <c r="D6039" s="5"/>
      <c r="E6039" s="5"/>
      <c r="F6039" s="5"/>
      <c r="G6039" s="5"/>
      <c r="H6039" s="5"/>
      <c r="L6039" s="5"/>
      <c r="O6039" s="5"/>
    </row>
    <row r="6040" spans="1:15" x14ac:dyDescent="0.2">
      <c r="A6040" s="5"/>
      <c r="B6040" s="5"/>
      <c r="C6040" s="5"/>
      <c r="D6040" s="5"/>
      <c r="E6040" s="5"/>
      <c r="F6040" s="5"/>
      <c r="G6040" s="5"/>
      <c r="H6040" s="5"/>
      <c r="L6040" s="5"/>
      <c r="O6040" s="5"/>
    </row>
    <row r="6041" spans="1:15" x14ac:dyDescent="0.2">
      <c r="A6041" s="5"/>
      <c r="B6041" s="5"/>
      <c r="C6041" s="5"/>
      <c r="D6041" s="5"/>
      <c r="E6041" s="5"/>
      <c r="F6041" s="5"/>
      <c r="G6041" s="5"/>
      <c r="H6041" s="5"/>
      <c r="L6041" s="5"/>
      <c r="O6041" s="5"/>
    </row>
    <row r="6042" spans="1:15" x14ac:dyDescent="0.2">
      <c r="A6042" s="5"/>
      <c r="B6042" s="5"/>
      <c r="C6042" s="5"/>
      <c r="D6042" s="5"/>
      <c r="E6042" s="5"/>
      <c r="F6042" s="5"/>
      <c r="G6042" s="5"/>
      <c r="H6042" s="5"/>
      <c r="L6042" s="5"/>
      <c r="O6042" s="5"/>
    </row>
    <row r="6043" spans="1:15" x14ac:dyDescent="0.2">
      <c r="A6043" s="5"/>
      <c r="B6043" s="5"/>
      <c r="C6043" s="5"/>
      <c r="D6043" s="5"/>
      <c r="E6043" s="5"/>
      <c r="F6043" s="5"/>
      <c r="G6043" s="5"/>
      <c r="H6043" s="5"/>
      <c r="L6043" s="5"/>
      <c r="O6043" s="5"/>
    </row>
    <row r="6044" spans="1:15" x14ac:dyDescent="0.2">
      <c r="A6044" s="5"/>
      <c r="B6044" s="5"/>
      <c r="C6044" s="5"/>
      <c r="D6044" s="5"/>
      <c r="E6044" s="5"/>
      <c r="F6044" s="5"/>
      <c r="G6044" s="5"/>
      <c r="H6044" s="5"/>
      <c r="L6044" s="5"/>
      <c r="O6044" s="5"/>
    </row>
    <row r="6045" spans="1:15" x14ac:dyDescent="0.2">
      <c r="A6045" s="5"/>
      <c r="B6045" s="5"/>
      <c r="C6045" s="5"/>
      <c r="D6045" s="5"/>
      <c r="E6045" s="5"/>
      <c r="F6045" s="5"/>
      <c r="G6045" s="5"/>
      <c r="H6045" s="5"/>
      <c r="L6045" s="5"/>
      <c r="O6045" s="5"/>
    </row>
    <row r="6046" spans="1:15" x14ac:dyDescent="0.2">
      <c r="A6046" s="5"/>
      <c r="B6046" s="5"/>
      <c r="C6046" s="5"/>
      <c r="D6046" s="5"/>
      <c r="E6046" s="5"/>
      <c r="F6046" s="5"/>
      <c r="G6046" s="5"/>
      <c r="H6046" s="5"/>
      <c r="L6046" s="5"/>
      <c r="O6046" s="5"/>
    </row>
    <row r="6047" spans="1:15" x14ac:dyDescent="0.2">
      <c r="A6047" s="5"/>
      <c r="B6047" s="5"/>
      <c r="C6047" s="5"/>
      <c r="D6047" s="5"/>
      <c r="E6047" s="5"/>
      <c r="F6047" s="5"/>
      <c r="G6047" s="5"/>
      <c r="H6047" s="5"/>
      <c r="L6047" s="5"/>
      <c r="O6047" s="5"/>
    </row>
    <row r="6048" spans="1:15" x14ac:dyDescent="0.2">
      <c r="A6048" s="5"/>
      <c r="B6048" s="5"/>
      <c r="C6048" s="5"/>
      <c r="D6048" s="5"/>
      <c r="E6048" s="5"/>
      <c r="F6048" s="5"/>
      <c r="G6048" s="5"/>
      <c r="H6048" s="5"/>
      <c r="L6048" s="5"/>
      <c r="O6048" s="5"/>
    </row>
    <row r="6049" spans="1:15" x14ac:dyDescent="0.2">
      <c r="A6049" s="5"/>
      <c r="B6049" s="5"/>
      <c r="C6049" s="5"/>
      <c r="D6049" s="5"/>
      <c r="E6049" s="5"/>
      <c r="F6049" s="5"/>
      <c r="G6049" s="5"/>
      <c r="H6049" s="5"/>
      <c r="L6049" s="5"/>
      <c r="O6049" s="5"/>
    </row>
    <row r="6050" spans="1:15" x14ac:dyDescent="0.2">
      <c r="A6050" s="5"/>
      <c r="B6050" s="5"/>
      <c r="C6050" s="5"/>
      <c r="D6050" s="5"/>
      <c r="E6050" s="5"/>
      <c r="F6050" s="5"/>
      <c r="G6050" s="5"/>
      <c r="H6050" s="5"/>
      <c r="L6050" s="5"/>
      <c r="O6050" s="5"/>
    </row>
    <row r="6051" spans="1:15" x14ac:dyDescent="0.2">
      <c r="A6051" s="5"/>
      <c r="B6051" s="5"/>
      <c r="C6051" s="5"/>
      <c r="D6051" s="5"/>
      <c r="E6051" s="5"/>
      <c r="F6051" s="5"/>
      <c r="G6051" s="5"/>
      <c r="H6051" s="5"/>
      <c r="L6051" s="5"/>
      <c r="O6051" s="5"/>
    </row>
    <row r="6052" spans="1:15" x14ac:dyDescent="0.2">
      <c r="A6052" s="5"/>
      <c r="B6052" s="5"/>
      <c r="C6052" s="5"/>
      <c r="D6052" s="5"/>
      <c r="E6052" s="5"/>
      <c r="F6052" s="5"/>
      <c r="G6052" s="5"/>
      <c r="H6052" s="5"/>
      <c r="L6052" s="5"/>
      <c r="O6052" s="5"/>
    </row>
    <row r="6053" spans="1:15" x14ac:dyDescent="0.2">
      <c r="A6053" s="5"/>
      <c r="B6053" s="5"/>
      <c r="C6053" s="5"/>
      <c r="D6053" s="5"/>
      <c r="E6053" s="5"/>
      <c r="F6053" s="5"/>
      <c r="G6053" s="5"/>
      <c r="H6053" s="5"/>
      <c r="L6053" s="5"/>
      <c r="O6053" s="5"/>
    </row>
    <row r="6054" spans="1:15" x14ac:dyDescent="0.2">
      <c r="A6054" s="5"/>
      <c r="B6054" s="5"/>
      <c r="C6054" s="5"/>
      <c r="D6054" s="5"/>
      <c r="E6054" s="5"/>
      <c r="F6054" s="5"/>
      <c r="G6054" s="5"/>
      <c r="H6054" s="5"/>
      <c r="L6054" s="5"/>
      <c r="O6054" s="5"/>
    </row>
    <row r="6055" spans="1:15" x14ac:dyDescent="0.2">
      <c r="A6055" s="5"/>
      <c r="B6055" s="5"/>
      <c r="C6055" s="5"/>
      <c r="D6055" s="5"/>
      <c r="E6055" s="5"/>
      <c r="F6055" s="5"/>
      <c r="G6055" s="5"/>
      <c r="H6055" s="5"/>
      <c r="L6055" s="5"/>
      <c r="O6055" s="5"/>
    </row>
    <row r="6056" spans="1:15" x14ac:dyDescent="0.2">
      <c r="A6056" s="5"/>
      <c r="B6056" s="5"/>
      <c r="C6056" s="5"/>
      <c r="D6056" s="5"/>
      <c r="E6056" s="5"/>
      <c r="F6056" s="5"/>
      <c r="G6056" s="5"/>
      <c r="H6056" s="5"/>
      <c r="L6056" s="5"/>
      <c r="O6056" s="5"/>
    </row>
    <row r="6057" spans="1:15" x14ac:dyDescent="0.2">
      <c r="A6057" s="5"/>
      <c r="B6057" s="5"/>
      <c r="C6057" s="5"/>
      <c r="D6057" s="5"/>
      <c r="E6057" s="5"/>
      <c r="F6057" s="5"/>
      <c r="G6057" s="5"/>
      <c r="H6057" s="5"/>
      <c r="L6057" s="5"/>
      <c r="O6057" s="5"/>
    </row>
    <row r="6058" spans="1:15" x14ac:dyDescent="0.2">
      <c r="A6058" s="5"/>
      <c r="B6058" s="5"/>
      <c r="C6058" s="5"/>
      <c r="D6058" s="5"/>
      <c r="E6058" s="5"/>
      <c r="F6058" s="5"/>
      <c r="G6058" s="5"/>
      <c r="H6058" s="5"/>
      <c r="L6058" s="5"/>
      <c r="O6058" s="5"/>
    </row>
    <row r="6059" spans="1:15" x14ac:dyDescent="0.2">
      <c r="A6059" s="5"/>
      <c r="B6059" s="5"/>
      <c r="C6059" s="5"/>
      <c r="D6059" s="5"/>
      <c r="E6059" s="5"/>
      <c r="F6059" s="5"/>
      <c r="G6059" s="5"/>
      <c r="H6059" s="5"/>
      <c r="L6059" s="5"/>
      <c r="O6059" s="5"/>
    </row>
    <row r="6060" spans="1:15" x14ac:dyDescent="0.2">
      <c r="A6060" s="5"/>
      <c r="B6060" s="5"/>
      <c r="C6060" s="5"/>
      <c r="D6060" s="5"/>
      <c r="E6060" s="5"/>
      <c r="F6060" s="5"/>
      <c r="G6060" s="5"/>
      <c r="H6060" s="5"/>
      <c r="L6060" s="5"/>
      <c r="O6060" s="5"/>
    </row>
    <row r="6061" spans="1:15" x14ac:dyDescent="0.2">
      <c r="A6061" s="5"/>
      <c r="B6061" s="5"/>
      <c r="C6061" s="5"/>
      <c r="D6061" s="5"/>
      <c r="E6061" s="5"/>
      <c r="F6061" s="5"/>
      <c r="G6061" s="5"/>
      <c r="H6061" s="5"/>
      <c r="L6061" s="5"/>
      <c r="O6061" s="5"/>
    </row>
    <row r="6062" spans="1:15" x14ac:dyDescent="0.2">
      <c r="A6062" s="5"/>
      <c r="B6062" s="5"/>
      <c r="C6062" s="5"/>
      <c r="D6062" s="5"/>
      <c r="E6062" s="5"/>
      <c r="F6062" s="5"/>
      <c r="G6062" s="5"/>
      <c r="H6062" s="5"/>
      <c r="L6062" s="5"/>
      <c r="O6062" s="5"/>
    </row>
    <row r="6063" spans="1:15" x14ac:dyDescent="0.2">
      <c r="A6063" s="5"/>
      <c r="B6063" s="5"/>
      <c r="C6063" s="5"/>
      <c r="D6063" s="5"/>
      <c r="E6063" s="5"/>
      <c r="F6063" s="5"/>
      <c r="G6063" s="5"/>
      <c r="H6063" s="5"/>
      <c r="L6063" s="5"/>
      <c r="O6063" s="5"/>
    </row>
    <row r="6064" spans="1:15" x14ac:dyDescent="0.2">
      <c r="A6064" s="5"/>
      <c r="B6064" s="5"/>
      <c r="C6064" s="5"/>
      <c r="D6064" s="5"/>
      <c r="E6064" s="5"/>
      <c r="F6064" s="5"/>
      <c r="G6064" s="5"/>
      <c r="H6064" s="5"/>
      <c r="L6064" s="5"/>
      <c r="O6064" s="5"/>
    </row>
    <row r="6065" spans="1:15" x14ac:dyDescent="0.2">
      <c r="A6065" s="5"/>
      <c r="B6065" s="5"/>
      <c r="C6065" s="5"/>
      <c r="D6065" s="5"/>
      <c r="E6065" s="5"/>
      <c r="F6065" s="5"/>
      <c r="G6065" s="5"/>
      <c r="H6065" s="5"/>
      <c r="L6065" s="5"/>
      <c r="O6065" s="5"/>
    </row>
    <row r="6066" spans="1:15" x14ac:dyDescent="0.2">
      <c r="A6066" s="5"/>
      <c r="B6066" s="5"/>
      <c r="C6066" s="5"/>
      <c r="D6066" s="5"/>
      <c r="E6066" s="5"/>
      <c r="F6066" s="5"/>
      <c r="G6066" s="5"/>
      <c r="H6066" s="5"/>
      <c r="L6066" s="5"/>
      <c r="O6066" s="5"/>
    </row>
    <row r="6067" spans="1:15" x14ac:dyDescent="0.2">
      <c r="A6067" s="5"/>
      <c r="B6067" s="5"/>
      <c r="C6067" s="5"/>
      <c r="D6067" s="5"/>
      <c r="E6067" s="5"/>
      <c r="F6067" s="5"/>
      <c r="G6067" s="5"/>
      <c r="H6067" s="5"/>
      <c r="L6067" s="5"/>
      <c r="O6067" s="5"/>
    </row>
    <row r="6068" spans="1:15" x14ac:dyDescent="0.2">
      <c r="A6068" s="5"/>
      <c r="B6068" s="5"/>
      <c r="C6068" s="5"/>
      <c r="D6068" s="5"/>
      <c r="E6068" s="5"/>
      <c r="F6068" s="5"/>
      <c r="G6068" s="5"/>
      <c r="H6068" s="5"/>
      <c r="L6068" s="5"/>
      <c r="O6068" s="5"/>
    </row>
    <row r="6069" spans="1:15" x14ac:dyDescent="0.2">
      <c r="A6069" s="5"/>
      <c r="B6069" s="5"/>
      <c r="C6069" s="5"/>
      <c r="D6069" s="5"/>
      <c r="E6069" s="5"/>
      <c r="F6069" s="5"/>
      <c r="G6069" s="5"/>
      <c r="H6069" s="5"/>
      <c r="L6069" s="5"/>
      <c r="O6069" s="5"/>
    </row>
    <row r="6070" spans="1:15" x14ac:dyDescent="0.2">
      <c r="A6070" s="5"/>
      <c r="B6070" s="5"/>
      <c r="C6070" s="5"/>
      <c r="D6070" s="5"/>
      <c r="E6070" s="5"/>
      <c r="F6070" s="5"/>
      <c r="G6070" s="5"/>
      <c r="H6070" s="5"/>
      <c r="L6070" s="5"/>
      <c r="O6070" s="5"/>
    </row>
    <row r="6071" spans="1:15" x14ac:dyDescent="0.2">
      <c r="A6071" s="5"/>
      <c r="B6071" s="5"/>
      <c r="C6071" s="5"/>
      <c r="D6071" s="5"/>
      <c r="E6071" s="5"/>
      <c r="F6071" s="5"/>
      <c r="G6071" s="5"/>
      <c r="H6071" s="5"/>
      <c r="L6071" s="5"/>
      <c r="O6071" s="5"/>
    </row>
    <row r="6072" spans="1:15" x14ac:dyDescent="0.2">
      <c r="A6072" s="5"/>
      <c r="B6072" s="5"/>
      <c r="C6072" s="5"/>
      <c r="D6072" s="5"/>
      <c r="E6072" s="5"/>
      <c r="F6072" s="5"/>
      <c r="G6072" s="5"/>
      <c r="H6072" s="5"/>
      <c r="L6072" s="5"/>
      <c r="O6072" s="5"/>
    </row>
    <row r="6073" spans="1:15" x14ac:dyDescent="0.2">
      <c r="A6073" s="5"/>
      <c r="B6073" s="5"/>
      <c r="C6073" s="5"/>
      <c r="D6073" s="5"/>
      <c r="E6073" s="5"/>
      <c r="F6073" s="5"/>
      <c r="G6073" s="5"/>
      <c r="H6073" s="5"/>
      <c r="L6073" s="5"/>
      <c r="O6073" s="5"/>
    </row>
    <row r="6074" spans="1:15" x14ac:dyDescent="0.2">
      <c r="A6074" s="5"/>
      <c r="B6074" s="5"/>
      <c r="C6074" s="5"/>
      <c r="D6074" s="5"/>
      <c r="E6074" s="5"/>
      <c r="F6074" s="5"/>
      <c r="G6074" s="5"/>
      <c r="H6074" s="5"/>
      <c r="L6074" s="5"/>
      <c r="O6074" s="5"/>
    </row>
    <row r="6075" spans="1:15" x14ac:dyDescent="0.2">
      <c r="A6075" s="5"/>
      <c r="B6075" s="5"/>
      <c r="C6075" s="5"/>
      <c r="D6075" s="5"/>
      <c r="E6075" s="5"/>
      <c r="F6075" s="5"/>
      <c r="G6075" s="5"/>
      <c r="H6075" s="5"/>
      <c r="L6075" s="5"/>
      <c r="O6075" s="5"/>
    </row>
    <row r="6076" spans="1:15" x14ac:dyDescent="0.2">
      <c r="A6076" s="5"/>
      <c r="B6076" s="5"/>
      <c r="C6076" s="5"/>
      <c r="D6076" s="5"/>
      <c r="E6076" s="5"/>
      <c r="F6076" s="5"/>
      <c r="G6076" s="5"/>
      <c r="H6076" s="5"/>
      <c r="L6076" s="5"/>
      <c r="O6076" s="5"/>
    </row>
    <row r="6077" spans="1:15" x14ac:dyDescent="0.2">
      <c r="A6077" s="5"/>
      <c r="B6077" s="5"/>
      <c r="C6077" s="5"/>
      <c r="D6077" s="5"/>
      <c r="E6077" s="5"/>
      <c r="F6077" s="5"/>
      <c r="G6077" s="5"/>
      <c r="H6077" s="5"/>
      <c r="L6077" s="5"/>
      <c r="O6077" s="5"/>
    </row>
    <row r="6078" spans="1:15" x14ac:dyDescent="0.2">
      <c r="A6078" s="5"/>
      <c r="B6078" s="5"/>
      <c r="C6078" s="5"/>
      <c r="D6078" s="5"/>
      <c r="E6078" s="5"/>
      <c r="F6078" s="5"/>
      <c r="G6078" s="5"/>
      <c r="H6078" s="5"/>
      <c r="L6078" s="5"/>
      <c r="O6078" s="5"/>
    </row>
    <row r="6079" spans="1:15" x14ac:dyDescent="0.2">
      <c r="A6079" s="5"/>
      <c r="B6079" s="5"/>
      <c r="C6079" s="5"/>
      <c r="D6079" s="5"/>
      <c r="E6079" s="5"/>
      <c r="F6079" s="5"/>
      <c r="G6079" s="5"/>
      <c r="H6079" s="5"/>
      <c r="L6079" s="5"/>
      <c r="O6079" s="5"/>
    </row>
    <row r="6080" spans="1:15" x14ac:dyDescent="0.2">
      <c r="A6080" s="5"/>
      <c r="B6080" s="5"/>
      <c r="C6080" s="5"/>
      <c r="D6080" s="5"/>
      <c r="E6080" s="5"/>
      <c r="F6080" s="5"/>
      <c r="G6080" s="5"/>
      <c r="H6080" s="5"/>
      <c r="L6080" s="5"/>
      <c r="O6080" s="5"/>
    </row>
    <row r="6081" spans="1:15" x14ac:dyDescent="0.2">
      <c r="A6081" s="5"/>
      <c r="B6081" s="5"/>
      <c r="C6081" s="5"/>
      <c r="D6081" s="5"/>
      <c r="E6081" s="5"/>
      <c r="F6081" s="5"/>
      <c r="G6081" s="5"/>
      <c r="H6081" s="5"/>
      <c r="L6081" s="5"/>
      <c r="O6081" s="5"/>
    </row>
    <row r="6082" spans="1:15" x14ac:dyDescent="0.2">
      <c r="A6082" s="5"/>
      <c r="B6082" s="5"/>
      <c r="C6082" s="5"/>
      <c r="D6082" s="5"/>
      <c r="E6082" s="5"/>
      <c r="F6082" s="5"/>
      <c r="G6082" s="5"/>
      <c r="H6082" s="5"/>
      <c r="L6082" s="5"/>
      <c r="O6082" s="5"/>
    </row>
    <row r="6083" spans="1:15" x14ac:dyDescent="0.2">
      <c r="A6083" s="5"/>
      <c r="B6083" s="5"/>
      <c r="C6083" s="5"/>
      <c r="D6083" s="5"/>
      <c r="E6083" s="5"/>
      <c r="F6083" s="5"/>
      <c r="G6083" s="5"/>
      <c r="H6083" s="5"/>
      <c r="L6083" s="5"/>
      <c r="O6083" s="5"/>
    </row>
    <row r="6084" spans="1:15" x14ac:dyDescent="0.2">
      <c r="A6084" s="5"/>
      <c r="B6084" s="5"/>
      <c r="C6084" s="5"/>
      <c r="D6084" s="5"/>
      <c r="E6084" s="5"/>
      <c r="F6084" s="5"/>
      <c r="G6084" s="5"/>
      <c r="H6084" s="5"/>
      <c r="L6084" s="5"/>
      <c r="O6084" s="5"/>
    </row>
    <row r="6085" spans="1:15" x14ac:dyDescent="0.2">
      <c r="A6085" s="5"/>
      <c r="B6085" s="5"/>
      <c r="C6085" s="5"/>
      <c r="D6085" s="5"/>
      <c r="E6085" s="5"/>
      <c r="F6085" s="5"/>
      <c r="G6085" s="5"/>
      <c r="H6085" s="5"/>
      <c r="L6085" s="5"/>
      <c r="O6085" s="5"/>
    </row>
    <row r="6086" spans="1:15" x14ac:dyDescent="0.2">
      <c r="A6086" s="5"/>
      <c r="B6086" s="5"/>
      <c r="C6086" s="5"/>
      <c r="D6086" s="5"/>
      <c r="E6086" s="5"/>
      <c r="F6086" s="5"/>
      <c r="G6086" s="5"/>
      <c r="H6086" s="5"/>
      <c r="L6086" s="5"/>
      <c r="O6086" s="5"/>
    </row>
    <row r="6087" spans="1:15" x14ac:dyDescent="0.2">
      <c r="A6087" s="5"/>
      <c r="B6087" s="5"/>
      <c r="C6087" s="5"/>
      <c r="D6087" s="5"/>
      <c r="E6087" s="5"/>
      <c r="F6087" s="5"/>
      <c r="G6087" s="5"/>
      <c r="H6087" s="5"/>
      <c r="L6087" s="5"/>
      <c r="O6087" s="5"/>
    </row>
    <row r="6088" spans="1:15" x14ac:dyDescent="0.2">
      <c r="A6088" s="5"/>
      <c r="B6088" s="5"/>
      <c r="C6088" s="5"/>
      <c r="D6088" s="5"/>
      <c r="E6088" s="5"/>
      <c r="F6088" s="5"/>
      <c r="G6088" s="5"/>
      <c r="H6088" s="5"/>
      <c r="L6088" s="5"/>
      <c r="O6088" s="5"/>
    </row>
    <row r="6089" spans="1:15" x14ac:dyDescent="0.2">
      <c r="A6089" s="5"/>
      <c r="B6089" s="5"/>
      <c r="C6089" s="5"/>
      <c r="D6089" s="5"/>
      <c r="E6089" s="5"/>
      <c r="F6089" s="5"/>
      <c r="G6089" s="5"/>
      <c r="H6089" s="5"/>
      <c r="L6089" s="5"/>
      <c r="O6089" s="5"/>
    </row>
    <row r="6090" spans="1:15" x14ac:dyDescent="0.2">
      <c r="A6090" s="5"/>
      <c r="B6090" s="5"/>
      <c r="C6090" s="5"/>
      <c r="D6090" s="5"/>
      <c r="E6090" s="5"/>
      <c r="F6090" s="5"/>
      <c r="G6090" s="5"/>
      <c r="H6090" s="5"/>
      <c r="L6090" s="5"/>
      <c r="O6090" s="5"/>
    </row>
    <row r="6091" spans="1:15" x14ac:dyDescent="0.2">
      <c r="A6091" s="5"/>
      <c r="B6091" s="5"/>
      <c r="C6091" s="5"/>
      <c r="D6091" s="5"/>
      <c r="E6091" s="5"/>
      <c r="F6091" s="5"/>
      <c r="G6091" s="5"/>
      <c r="H6091" s="5"/>
      <c r="L6091" s="5"/>
      <c r="O6091" s="5"/>
    </row>
    <row r="6092" spans="1:15" x14ac:dyDescent="0.2">
      <c r="A6092" s="5"/>
      <c r="B6092" s="5"/>
      <c r="C6092" s="5"/>
      <c r="D6092" s="5"/>
      <c r="E6092" s="5"/>
      <c r="F6092" s="5"/>
      <c r="G6092" s="5"/>
      <c r="H6092" s="5"/>
      <c r="L6092" s="5"/>
      <c r="O6092" s="5"/>
    </row>
    <row r="6093" spans="1:15" x14ac:dyDescent="0.2">
      <c r="A6093" s="5"/>
      <c r="B6093" s="5"/>
      <c r="C6093" s="5"/>
      <c r="D6093" s="5"/>
      <c r="E6093" s="5"/>
      <c r="F6093" s="5"/>
      <c r="G6093" s="5"/>
      <c r="H6093" s="5"/>
      <c r="L6093" s="5"/>
      <c r="O6093" s="5"/>
    </row>
    <row r="6094" spans="1:15" x14ac:dyDescent="0.2">
      <c r="A6094" s="5"/>
      <c r="B6094" s="5"/>
      <c r="C6094" s="5"/>
      <c r="D6094" s="5"/>
      <c r="E6094" s="5"/>
      <c r="F6094" s="5"/>
      <c r="G6094" s="5"/>
      <c r="H6094" s="5"/>
      <c r="L6094" s="5"/>
      <c r="O6094" s="5"/>
    </row>
    <row r="6095" spans="1:15" x14ac:dyDescent="0.2">
      <c r="A6095" s="5"/>
      <c r="B6095" s="5"/>
      <c r="C6095" s="5"/>
      <c r="D6095" s="5"/>
      <c r="E6095" s="5"/>
      <c r="F6095" s="5"/>
      <c r="G6095" s="5"/>
      <c r="H6095" s="5"/>
      <c r="L6095" s="5"/>
      <c r="O6095" s="5"/>
    </row>
    <row r="6096" spans="1:15" x14ac:dyDescent="0.2">
      <c r="A6096" s="5"/>
      <c r="B6096" s="5"/>
      <c r="C6096" s="5"/>
      <c r="D6096" s="5"/>
      <c r="E6096" s="5"/>
      <c r="F6096" s="5"/>
      <c r="G6096" s="5"/>
      <c r="H6096" s="5"/>
      <c r="L6096" s="5"/>
      <c r="O6096" s="5"/>
    </row>
    <row r="6097" spans="1:15" x14ac:dyDescent="0.2">
      <c r="A6097" s="5"/>
      <c r="B6097" s="5"/>
      <c r="C6097" s="5"/>
      <c r="D6097" s="5"/>
      <c r="E6097" s="5"/>
      <c r="F6097" s="5"/>
      <c r="G6097" s="5"/>
      <c r="H6097" s="5"/>
      <c r="L6097" s="5"/>
      <c r="O6097" s="5"/>
    </row>
    <row r="6098" spans="1:15" x14ac:dyDescent="0.2">
      <c r="A6098" s="5"/>
      <c r="B6098" s="5"/>
      <c r="C6098" s="5"/>
      <c r="D6098" s="5"/>
      <c r="E6098" s="5"/>
      <c r="F6098" s="5"/>
      <c r="G6098" s="5"/>
      <c r="H6098" s="5"/>
      <c r="L6098" s="5"/>
      <c r="O6098" s="5"/>
    </row>
    <row r="6099" spans="1:15" x14ac:dyDescent="0.2">
      <c r="A6099" s="5"/>
      <c r="B6099" s="5"/>
      <c r="C6099" s="5"/>
      <c r="D6099" s="5"/>
      <c r="E6099" s="5"/>
      <c r="F6099" s="5"/>
      <c r="G6099" s="5"/>
      <c r="H6099" s="5"/>
      <c r="L6099" s="5"/>
      <c r="O6099" s="5"/>
    </row>
    <row r="6100" spans="1:15" x14ac:dyDescent="0.2">
      <c r="A6100" s="5"/>
      <c r="B6100" s="5"/>
      <c r="C6100" s="5"/>
      <c r="D6100" s="5"/>
      <c r="E6100" s="5"/>
      <c r="F6100" s="5"/>
      <c r="G6100" s="5"/>
      <c r="H6100" s="5"/>
      <c r="L6100" s="5"/>
      <c r="O6100" s="5"/>
    </row>
    <row r="6101" spans="1:15" x14ac:dyDescent="0.2">
      <c r="A6101" s="5"/>
      <c r="B6101" s="5"/>
      <c r="C6101" s="5"/>
      <c r="D6101" s="5"/>
      <c r="E6101" s="5"/>
      <c r="F6101" s="5"/>
      <c r="G6101" s="5"/>
      <c r="H6101" s="5"/>
      <c r="L6101" s="5"/>
      <c r="O6101" s="5"/>
    </row>
    <row r="6102" spans="1:15" x14ac:dyDescent="0.2">
      <c r="A6102" s="5"/>
      <c r="B6102" s="5"/>
      <c r="C6102" s="5"/>
      <c r="D6102" s="5"/>
      <c r="E6102" s="5"/>
      <c r="F6102" s="5"/>
      <c r="G6102" s="5"/>
      <c r="H6102" s="5"/>
      <c r="L6102" s="5"/>
      <c r="O6102" s="5"/>
    </row>
    <row r="6103" spans="1:15" x14ac:dyDescent="0.2">
      <c r="A6103" s="5"/>
      <c r="B6103" s="5"/>
      <c r="C6103" s="5"/>
      <c r="D6103" s="5"/>
      <c r="E6103" s="5"/>
      <c r="F6103" s="5"/>
      <c r="G6103" s="5"/>
      <c r="H6103" s="5"/>
      <c r="L6103" s="5"/>
      <c r="O6103" s="5"/>
    </row>
    <row r="6104" spans="1:15" x14ac:dyDescent="0.2">
      <c r="A6104" s="5"/>
      <c r="B6104" s="5"/>
      <c r="C6104" s="5"/>
      <c r="D6104" s="5"/>
      <c r="E6104" s="5"/>
      <c r="F6104" s="5"/>
      <c r="G6104" s="5"/>
      <c r="H6104" s="5"/>
      <c r="L6104" s="5"/>
      <c r="O6104" s="5"/>
    </row>
    <row r="6105" spans="1:15" x14ac:dyDescent="0.2">
      <c r="A6105" s="5"/>
      <c r="B6105" s="5"/>
      <c r="C6105" s="5"/>
      <c r="D6105" s="5"/>
      <c r="E6105" s="5"/>
      <c r="F6105" s="5"/>
      <c r="G6105" s="5"/>
      <c r="H6105" s="5"/>
      <c r="L6105" s="5"/>
      <c r="O6105" s="5"/>
    </row>
    <row r="6106" spans="1:15" x14ac:dyDescent="0.2">
      <c r="A6106" s="5"/>
      <c r="B6106" s="5"/>
      <c r="C6106" s="5"/>
      <c r="D6106" s="5"/>
      <c r="E6106" s="5"/>
      <c r="F6106" s="5"/>
      <c r="G6106" s="5"/>
      <c r="H6106" s="5"/>
      <c r="L6106" s="5"/>
      <c r="O6106" s="5"/>
    </row>
    <row r="6107" spans="1:15" x14ac:dyDescent="0.2">
      <c r="A6107" s="5"/>
      <c r="B6107" s="5"/>
      <c r="C6107" s="5"/>
      <c r="D6107" s="5"/>
      <c r="E6107" s="5"/>
      <c r="F6107" s="5"/>
      <c r="G6107" s="5"/>
      <c r="H6107" s="5"/>
      <c r="L6107" s="5"/>
      <c r="O6107" s="5"/>
    </row>
    <row r="6108" spans="1:15" x14ac:dyDescent="0.2">
      <c r="A6108" s="5"/>
      <c r="B6108" s="5"/>
      <c r="C6108" s="5"/>
      <c r="D6108" s="5"/>
      <c r="E6108" s="5"/>
      <c r="F6108" s="5"/>
      <c r="G6108" s="5"/>
      <c r="H6108" s="5"/>
      <c r="L6108" s="5"/>
      <c r="O6108" s="5"/>
    </row>
    <row r="6109" spans="1:15" x14ac:dyDescent="0.2">
      <c r="A6109" s="5"/>
      <c r="B6109" s="5"/>
      <c r="C6109" s="5"/>
      <c r="D6109" s="5"/>
      <c r="E6109" s="5"/>
      <c r="F6109" s="5"/>
      <c r="G6109" s="5"/>
      <c r="H6109" s="5"/>
      <c r="L6109" s="5"/>
      <c r="O6109" s="5"/>
    </row>
    <row r="6110" spans="1:15" x14ac:dyDescent="0.2">
      <c r="A6110" s="5"/>
      <c r="B6110" s="5"/>
      <c r="C6110" s="5"/>
      <c r="D6110" s="5"/>
      <c r="E6110" s="5"/>
      <c r="F6110" s="5"/>
      <c r="G6110" s="5"/>
      <c r="H6110" s="5"/>
      <c r="L6110" s="5"/>
      <c r="O6110" s="5"/>
    </row>
    <row r="6111" spans="1:15" x14ac:dyDescent="0.2">
      <c r="A6111" s="5"/>
      <c r="B6111" s="5"/>
      <c r="C6111" s="5"/>
      <c r="D6111" s="5"/>
      <c r="E6111" s="5"/>
      <c r="F6111" s="5"/>
      <c r="G6111" s="5"/>
      <c r="H6111" s="5"/>
      <c r="L6111" s="5"/>
      <c r="O6111" s="5"/>
    </row>
    <row r="6112" spans="1:15" x14ac:dyDescent="0.2">
      <c r="A6112" s="5"/>
      <c r="B6112" s="5"/>
      <c r="C6112" s="5"/>
      <c r="D6112" s="5"/>
      <c r="E6112" s="5"/>
      <c r="F6112" s="5"/>
      <c r="G6112" s="5"/>
      <c r="H6112" s="5"/>
      <c r="L6112" s="5"/>
      <c r="O6112" s="5"/>
    </row>
    <row r="6113" spans="1:15" x14ac:dyDescent="0.2">
      <c r="A6113" s="5"/>
      <c r="B6113" s="5"/>
      <c r="C6113" s="5"/>
      <c r="D6113" s="5"/>
      <c r="E6113" s="5"/>
      <c r="F6113" s="5"/>
      <c r="G6113" s="5"/>
      <c r="H6113" s="5"/>
      <c r="L6113" s="5"/>
      <c r="O6113" s="5"/>
    </row>
    <row r="6114" spans="1:15" x14ac:dyDescent="0.2">
      <c r="A6114" s="5"/>
      <c r="B6114" s="5"/>
      <c r="C6114" s="5"/>
      <c r="D6114" s="5"/>
      <c r="E6114" s="5"/>
      <c r="F6114" s="5"/>
      <c r="G6114" s="5"/>
      <c r="H6114" s="5"/>
      <c r="L6114" s="5"/>
      <c r="O6114" s="5"/>
    </row>
    <row r="6115" spans="1:15" x14ac:dyDescent="0.2">
      <c r="A6115" s="5"/>
      <c r="B6115" s="5"/>
      <c r="C6115" s="5"/>
      <c r="D6115" s="5"/>
      <c r="E6115" s="5"/>
      <c r="F6115" s="5"/>
      <c r="G6115" s="5"/>
      <c r="H6115" s="5"/>
      <c r="L6115" s="5"/>
      <c r="O6115" s="5"/>
    </row>
    <row r="6116" spans="1:15" x14ac:dyDescent="0.2">
      <c r="A6116" s="5"/>
      <c r="B6116" s="5"/>
      <c r="C6116" s="5"/>
      <c r="D6116" s="5"/>
      <c r="E6116" s="5"/>
      <c r="F6116" s="5"/>
      <c r="G6116" s="5"/>
      <c r="H6116" s="5"/>
      <c r="L6116" s="5"/>
      <c r="O6116" s="5"/>
    </row>
    <row r="6117" spans="1:15" x14ac:dyDescent="0.2">
      <c r="A6117" s="5"/>
      <c r="B6117" s="5"/>
      <c r="C6117" s="5"/>
      <c r="D6117" s="5"/>
      <c r="E6117" s="5"/>
      <c r="F6117" s="5"/>
      <c r="G6117" s="5"/>
      <c r="H6117" s="5"/>
      <c r="L6117" s="5"/>
      <c r="O6117" s="5"/>
    </row>
    <row r="6118" spans="1:15" x14ac:dyDescent="0.2">
      <c r="A6118" s="5"/>
      <c r="B6118" s="5"/>
      <c r="C6118" s="5"/>
      <c r="D6118" s="5"/>
      <c r="E6118" s="5"/>
      <c r="F6118" s="5"/>
      <c r="G6118" s="5"/>
      <c r="H6118" s="5"/>
      <c r="L6118" s="5"/>
      <c r="O6118" s="5"/>
    </row>
    <row r="6119" spans="1:15" x14ac:dyDescent="0.2">
      <c r="A6119" s="5"/>
      <c r="B6119" s="5"/>
      <c r="C6119" s="5"/>
      <c r="D6119" s="5"/>
      <c r="E6119" s="5"/>
      <c r="F6119" s="5"/>
      <c r="G6119" s="5"/>
      <c r="H6119" s="5"/>
      <c r="L6119" s="5"/>
      <c r="O6119" s="5"/>
    </row>
    <row r="6120" spans="1:15" x14ac:dyDescent="0.2">
      <c r="A6120" s="5"/>
      <c r="B6120" s="5"/>
      <c r="C6120" s="5"/>
      <c r="D6120" s="5"/>
      <c r="E6120" s="5"/>
      <c r="F6120" s="5"/>
      <c r="G6120" s="5"/>
      <c r="H6120" s="5"/>
      <c r="L6120" s="5"/>
      <c r="O6120" s="5"/>
    </row>
    <row r="6121" spans="1:15" x14ac:dyDescent="0.2">
      <c r="A6121" s="5"/>
      <c r="B6121" s="5"/>
      <c r="C6121" s="5"/>
      <c r="D6121" s="5"/>
      <c r="E6121" s="5"/>
      <c r="F6121" s="5"/>
      <c r="G6121" s="5"/>
      <c r="H6121" s="5"/>
      <c r="L6121" s="5"/>
      <c r="O6121" s="5"/>
    </row>
    <row r="6122" spans="1:15" x14ac:dyDescent="0.2">
      <c r="A6122" s="5"/>
      <c r="B6122" s="5"/>
      <c r="C6122" s="5"/>
      <c r="D6122" s="5"/>
      <c r="E6122" s="5"/>
      <c r="F6122" s="5"/>
      <c r="G6122" s="5"/>
      <c r="H6122" s="5"/>
      <c r="L6122" s="5"/>
      <c r="O6122" s="5"/>
    </row>
    <row r="6123" spans="1:15" x14ac:dyDescent="0.2">
      <c r="A6123" s="5"/>
      <c r="B6123" s="5"/>
      <c r="C6123" s="5"/>
      <c r="D6123" s="5"/>
      <c r="E6123" s="5"/>
      <c r="F6123" s="5"/>
      <c r="G6123" s="5"/>
      <c r="H6123" s="5"/>
      <c r="L6123" s="5"/>
      <c r="O6123" s="5"/>
    </row>
    <row r="6124" spans="1:15" x14ac:dyDescent="0.2">
      <c r="A6124" s="5"/>
      <c r="B6124" s="5"/>
      <c r="C6124" s="5"/>
      <c r="D6124" s="5"/>
      <c r="E6124" s="5"/>
      <c r="F6124" s="5"/>
      <c r="G6124" s="5"/>
      <c r="H6124" s="5"/>
      <c r="L6124" s="5"/>
      <c r="O6124" s="5"/>
    </row>
    <row r="6125" spans="1:15" x14ac:dyDescent="0.2">
      <c r="A6125" s="5"/>
      <c r="B6125" s="5"/>
      <c r="C6125" s="5"/>
      <c r="D6125" s="5"/>
      <c r="E6125" s="5"/>
      <c r="F6125" s="5"/>
      <c r="G6125" s="5"/>
      <c r="H6125" s="5"/>
      <c r="L6125" s="5"/>
      <c r="O6125" s="5"/>
    </row>
    <row r="6126" spans="1:15" x14ac:dyDescent="0.2">
      <c r="A6126" s="5"/>
      <c r="B6126" s="5"/>
      <c r="C6126" s="5"/>
      <c r="D6126" s="5"/>
      <c r="E6126" s="5"/>
      <c r="F6126" s="5"/>
      <c r="G6126" s="5"/>
      <c r="H6126" s="5"/>
      <c r="L6126" s="5"/>
      <c r="O6126" s="5"/>
    </row>
    <row r="6127" spans="1:15" x14ac:dyDescent="0.2">
      <c r="A6127" s="5"/>
      <c r="B6127" s="5"/>
      <c r="C6127" s="5"/>
      <c r="D6127" s="5"/>
      <c r="E6127" s="5"/>
      <c r="F6127" s="5"/>
      <c r="G6127" s="5"/>
      <c r="H6127" s="5"/>
      <c r="L6127" s="5"/>
      <c r="O6127" s="5"/>
    </row>
    <row r="6128" spans="1:15" x14ac:dyDescent="0.2">
      <c r="A6128" s="5"/>
      <c r="B6128" s="5"/>
      <c r="C6128" s="5"/>
      <c r="D6128" s="5"/>
      <c r="E6128" s="5"/>
      <c r="F6128" s="5"/>
      <c r="G6128" s="5"/>
      <c r="H6128" s="5"/>
      <c r="L6128" s="5"/>
      <c r="O6128" s="5"/>
    </row>
    <row r="6129" spans="1:15" x14ac:dyDescent="0.2">
      <c r="A6129" s="5"/>
      <c r="B6129" s="5"/>
      <c r="C6129" s="5"/>
      <c r="D6129" s="5"/>
      <c r="E6129" s="5"/>
      <c r="F6129" s="5"/>
      <c r="G6129" s="5"/>
      <c r="H6129" s="5"/>
      <c r="L6129" s="5"/>
      <c r="O6129" s="5"/>
    </row>
    <row r="6130" spans="1:15" x14ac:dyDescent="0.2">
      <c r="A6130" s="5"/>
      <c r="B6130" s="5"/>
      <c r="C6130" s="5"/>
      <c r="D6130" s="5"/>
      <c r="E6130" s="5"/>
      <c r="F6130" s="5"/>
      <c r="G6130" s="5"/>
      <c r="H6130" s="5"/>
      <c r="L6130" s="5"/>
      <c r="O6130" s="5"/>
    </row>
    <row r="6131" spans="1:15" x14ac:dyDescent="0.2">
      <c r="A6131" s="5"/>
      <c r="B6131" s="5"/>
      <c r="C6131" s="5"/>
      <c r="D6131" s="5"/>
      <c r="E6131" s="5"/>
      <c r="F6131" s="5"/>
      <c r="G6131" s="5"/>
      <c r="H6131" s="5"/>
      <c r="L6131" s="5"/>
      <c r="O6131" s="5"/>
    </row>
    <row r="6132" spans="1:15" x14ac:dyDescent="0.2">
      <c r="A6132" s="5"/>
      <c r="B6132" s="5"/>
      <c r="C6132" s="5"/>
      <c r="D6132" s="5"/>
      <c r="E6132" s="5"/>
      <c r="F6132" s="5"/>
      <c r="G6132" s="5"/>
      <c r="H6132" s="5"/>
      <c r="L6132" s="5"/>
      <c r="O6132" s="5"/>
    </row>
    <row r="6133" spans="1:15" x14ac:dyDescent="0.2">
      <c r="A6133" s="5"/>
      <c r="B6133" s="5"/>
      <c r="C6133" s="5"/>
      <c r="D6133" s="5"/>
      <c r="E6133" s="5"/>
      <c r="F6133" s="5"/>
      <c r="G6133" s="5"/>
      <c r="H6133" s="5"/>
      <c r="L6133" s="5"/>
      <c r="O6133" s="5"/>
    </row>
    <row r="6134" spans="1:15" x14ac:dyDescent="0.2">
      <c r="A6134" s="5"/>
      <c r="B6134" s="5"/>
      <c r="C6134" s="5"/>
      <c r="D6134" s="5"/>
      <c r="E6134" s="5"/>
      <c r="F6134" s="5"/>
      <c r="G6134" s="5"/>
      <c r="H6134" s="5"/>
      <c r="L6134" s="5"/>
      <c r="O6134" s="5"/>
    </row>
    <row r="6135" spans="1:15" x14ac:dyDescent="0.2">
      <c r="A6135" s="5"/>
      <c r="B6135" s="5"/>
      <c r="C6135" s="5"/>
      <c r="D6135" s="5"/>
      <c r="E6135" s="5"/>
      <c r="F6135" s="5"/>
      <c r="G6135" s="5"/>
      <c r="H6135" s="5"/>
      <c r="L6135" s="5"/>
      <c r="O6135" s="5"/>
    </row>
    <row r="6136" spans="1:15" x14ac:dyDescent="0.2">
      <c r="A6136" s="5"/>
      <c r="B6136" s="5"/>
      <c r="C6136" s="5"/>
      <c r="D6136" s="5"/>
      <c r="E6136" s="5"/>
      <c r="F6136" s="5"/>
      <c r="G6136" s="5"/>
      <c r="H6136" s="5"/>
      <c r="L6136" s="5"/>
      <c r="O6136" s="5"/>
    </row>
    <row r="6137" spans="1:15" x14ac:dyDescent="0.2">
      <c r="A6137" s="5"/>
      <c r="B6137" s="5"/>
      <c r="C6137" s="5"/>
      <c r="D6137" s="5"/>
      <c r="E6137" s="5"/>
      <c r="F6137" s="5"/>
      <c r="G6137" s="5"/>
      <c r="H6137" s="5"/>
      <c r="L6137" s="5"/>
      <c r="O6137" s="5"/>
    </row>
    <row r="6138" spans="1:15" x14ac:dyDescent="0.2">
      <c r="A6138" s="5"/>
      <c r="B6138" s="5"/>
      <c r="C6138" s="5"/>
      <c r="D6138" s="5"/>
      <c r="E6138" s="5"/>
      <c r="F6138" s="5"/>
      <c r="G6138" s="5"/>
      <c r="H6138" s="5"/>
      <c r="L6138" s="5"/>
      <c r="O6138" s="5"/>
    </row>
    <row r="6139" spans="1:15" x14ac:dyDescent="0.2">
      <c r="A6139" s="5"/>
      <c r="B6139" s="5"/>
      <c r="C6139" s="5"/>
      <c r="D6139" s="5"/>
      <c r="E6139" s="5"/>
      <c r="F6139" s="5"/>
      <c r="G6139" s="5"/>
      <c r="H6139" s="5"/>
      <c r="L6139" s="5"/>
      <c r="O6139" s="5"/>
    </row>
    <row r="6140" spans="1:15" x14ac:dyDescent="0.2">
      <c r="A6140" s="5"/>
      <c r="B6140" s="5"/>
      <c r="C6140" s="5"/>
      <c r="D6140" s="5"/>
      <c r="E6140" s="5"/>
      <c r="F6140" s="5"/>
      <c r="G6140" s="5"/>
      <c r="H6140" s="5"/>
      <c r="L6140" s="5"/>
      <c r="O6140" s="5"/>
    </row>
    <row r="6141" spans="1:15" x14ac:dyDescent="0.2">
      <c r="A6141" s="5"/>
      <c r="B6141" s="5"/>
      <c r="C6141" s="5"/>
      <c r="D6141" s="5"/>
      <c r="E6141" s="5"/>
      <c r="F6141" s="5"/>
      <c r="G6141" s="5"/>
      <c r="H6141" s="5"/>
      <c r="L6141" s="5"/>
      <c r="O6141" s="5"/>
    </row>
    <row r="6142" spans="1:15" x14ac:dyDescent="0.2">
      <c r="A6142" s="5"/>
      <c r="B6142" s="5"/>
      <c r="C6142" s="5"/>
      <c r="D6142" s="5"/>
      <c r="E6142" s="5"/>
      <c r="F6142" s="5"/>
      <c r="G6142" s="5"/>
      <c r="H6142" s="5"/>
      <c r="L6142" s="5"/>
      <c r="O6142" s="5"/>
    </row>
    <row r="6143" spans="1:15" x14ac:dyDescent="0.2">
      <c r="A6143" s="5"/>
      <c r="B6143" s="5"/>
      <c r="C6143" s="5"/>
      <c r="D6143" s="5"/>
      <c r="E6143" s="5"/>
      <c r="F6143" s="5"/>
      <c r="G6143" s="5"/>
      <c r="H6143" s="5"/>
      <c r="L6143" s="5"/>
      <c r="O6143" s="5"/>
    </row>
    <row r="6144" spans="1:15" x14ac:dyDescent="0.2">
      <c r="A6144" s="5"/>
      <c r="B6144" s="5"/>
      <c r="C6144" s="5"/>
      <c r="D6144" s="5"/>
      <c r="E6144" s="5"/>
      <c r="F6144" s="5"/>
      <c r="G6144" s="5"/>
      <c r="H6144" s="5"/>
      <c r="L6144" s="5"/>
      <c r="O6144" s="5"/>
    </row>
    <row r="6145" spans="1:15" x14ac:dyDescent="0.2">
      <c r="A6145" s="5"/>
      <c r="B6145" s="5"/>
      <c r="C6145" s="5"/>
      <c r="D6145" s="5"/>
      <c r="E6145" s="5"/>
      <c r="F6145" s="5"/>
      <c r="G6145" s="5"/>
      <c r="H6145" s="5"/>
      <c r="L6145" s="5"/>
      <c r="O6145" s="5"/>
    </row>
    <row r="6146" spans="1:15" x14ac:dyDescent="0.2">
      <c r="A6146" s="5"/>
      <c r="B6146" s="5"/>
      <c r="C6146" s="5"/>
      <c r="D6146" s="5"/>
      <c r="E6146" s="5"/>
      <c r="F6146" s="5"/>
      <c r="G6146" s="5"/>
      <c r="H6146" s="5"/>
      <c r="L6146" s="5"/>
      <c r="O6146" s="5"/>
    </row>
    <row r="6147" spans="1:15" x14ac:dyDescent="0.2">
      <c r="A6147" s="5"/>
      <c r="B6147" s="5"/>
      <c r="C6147" s="5"/>
      <c r="D6147" s="5"/>
      <c r="E6147" s="5"/>
      <c r="F6147" s="5"/>
      <c r="G6147" s="5"/>
      <c r="H6147" s="5"/>
      <c r="L6147" s="5"/>
      <c r="O6147" s="5"/>
    </row>
    <row r="6148" spans="1:15" x14ac:dyDescent="0.2">
      <c r="A6148" s="5"/>
      <c r="B6148" s="5"/>
      <c r="C6148" s="5"/>
      <c r="D6148" s="5"/>
      <c r="E6148" s="5"/>
      <c r="F6148" s="5"/>
      <c r="G6148" s="5"/>
      <c r="H6148" s="5"/>
      <c r="L6148" s="5"/>
      <c r="O6148" s="5"/>
    </row>
    <row r="6149" spans="1:15" x14ac:dyDescent="0.2">
      <c r="A6149" s="5"/>
      <c r="B6149" s="5"/>
      <c r="C6149" s="5"/>
      <c r="D6149" s="5"/>
      <c r="E6149" s="5"/>
      <c r="F6149" s="5"/>
      <c r="G6149" s="5"/>
      <c r="H6149" s="5"/>
      <c r="L6149" s="5"/>
      <c r="O6149" s="5"/>
    </row>
    <row r="6150" spans="1:15" x14ac:dyDescent="0.2">
      <c r="A6150" s="5"/>
      <c r="B6150" s="5"/>
      <c r="C6150" s="5"/>
      <c r="D6150" s="5"/>
      <c r="E6150" s="5"/>
      <c r="F6150" s="5"/>
      <c r="G6150" s="5"/>
      <c r="H6150" s="5"/>
      <c r="L6150" s="5"/>
      <c r="O6150" s="5"/>
    </row>
    <row r="6151" spans="1:15" x14ac:dyDescent="0.2">
      <c r="A6151" s="5"/>
      <c r="B6151" s="5"/>
      <c r="C6151" s="5"/>
      <c r="D6151" s="5"/>
      <c r="E6151" s="5"/>
      <c r="F6151" s="5"/>
      <c r="G6151" s="5"/>
      <c r="H6151" s="5"/>
      <c r="L6151" s="5"/>
      <c r="O6151" s="5"/>
    </row>
    <row r="6152" spans="1:15" x14ac:dyDescent="0.2">
      <c r="A6152" s="5"/>
      <c r="B6152" s="5"/>
      <c r="C6152" s="5"/>
      <c r="D6152" s="5"/>
      <c r="E6152" s="5"/>
      <c r="F6152" s="5"/>
      <c r="G6152" s="5"/>
      <c r="H6152" s="5"/>
      <c r="L6152" s="5"/>
      <c r="O6152" s="5"/>
    </row>
    <row r="6153" spans="1:15" x14ac:dyDescent="0.2">
      <c r="A6153" s="5"/>
      <c r="B6153" s="5"/>
      <c r="C6153" s="5"/>
      <c r="D6153" s="5"/>
      <c r="E6153" s="5"/>
      <c r="F6153" s="5"/>
      <c r="G6153" s="5"/>
      <c r="H6153" s="5"/>
      <c r="L6153" s="5"/>
      <c r="O6153" s="5"/>
    </row>
    <row r="6154" spans="1:15" x14ac:dyDescent="0.2">
      <c r="A6154" s="5"/>
      <c r="B6154" s="5"/>
      <c r="C6154" s="5"/>
      <c r="D6154" s="5"/>
      <c r="E6154" s="5"/>
      <c r="F6154" s="5"/>
      <c r="G6154" s="5"/>
      <c r="H6154" s="5"/>
      <c r="L6154" s="5"/>
      <c r="O6154" s="5"/>
    </row>
    <row r="6155" spans="1:15" x14ac:dyDescent="0.2">
      <c r="A6155" s="5"/>
      <c r="B6155" s="5"/>
      <c r="C6155" s="5"/>
      <c r="D6155" s="5"/>
      <c r="E6155" s="5"/>
      <c r="F6155" s="5"/>
      <c r="G6155" s="5"/>
      <c r="H6155" s="5"/>
      <c r="L6155" s="5"/>
      <c r="O6155" s="5"/>
    </row>
    <row r="6156" spans="1:15" x14ac:dyDescent="0.2">
      <c r="A6156" s="5"/>
      <c r="B6156" s="5"/>
      <c r="C6156" s="5"/>
      <c r="D6156" s="5"/>
      <c r="E6156" s="5"/>
      <c r="F6156" s="5"/>
      <c r="G6156" s="5"/>
      <c r="H6156" s="5"/>
      <c r="L6156" s="5"/>
      <c r="O6156" s="5"/>
    </row>
    <row r="6157" spans="1:15" x14ac:dyDescent="0.2">
      <c r="A6157" s="5"/>
      <c r="B6157" s="5"/>
      <c r="C6157" s="5"/>
      <c r="D6157" s="5"/>
      <c r="E6157" s="5"/>
      <c r="F6157" s="5"/>
      <c r="G6157" s="5"/>
      <c r="H6157" s="5"/>
      <c r="L6157" s="5"/>
      <c r="O6157" s="5"/>
    </row>
    <row r="6158" spans="1:15" x14ac:dyDescent="0.2">
      <c r="A6158" s="5"/>
      <c r="B6158" s="5"/>
      <c r="C6158" s="5"/>
      <c r="D6158" s="5"/>
      <c r="E6158" s="5"/>
      <c r="F6158" s="5"/>
      <c r="G6158" s="5"/>
      <c r="H6158" s="5"/>
      <c r="L6158" s="5"/>
      <c r="O6158" s="5"/>
    </row>
    <row r="6159" spans="1:15" x14ac:dyDescent="0.2">
      <c r="A6159" s="5"/>
      <c r="B6159" s="5"/>
      <c r="C6159" s="5"/>
      <c r="D6159" s="5"/>
      <c r="E6159" s="5"/>
      <c r="F6159" s="5"/>
      <c r="G6159" s="5"/>
      <c r="H6159" s="5"/>
      <c r="L6159" s="5"/>
      <c r="O6159" s="5"/>
    </row>
    <row r="6160" spans="1:15" x14ac:dyDescent="0.2">
      <c r="A6160" s="5"/>
      <c r="B6160" s="5"/>
      <c r="C6160" s="5"/>
      <c r="D6160" s="5"/>
      <c r="E6160" s="5"/>
      <c r="F6160" s="5"/>
      <c r="G6160" s="5"/>
      <c r="H6160" s="5"/>
      <c r="L6160" s="5"/>
      <c r="O6160" s="5"/>
    </row>
    <row r="6161" spans="1:15" x14ac:dyDescent="0.2">
      <c r="A6161" s="5"/>
      <c r="B6161" s="5"/>
      <c r="C6161" s="5"/>
      <c r="D6161" s="5"/>
      <c r="E6161" s="5"/>
      <c r="F6161" s="5"/>
      <c r="G6161" s="5"/>
      <c r="H6161" s="5"/>
      <c r="L6161" s="5"/>
      <c r="O6161" s="5"/>
    </row>
    <row r="6162" spans="1:15" x14ac:dyDescent="0.2">
      <c r="A6162" s="5"/>
      <c r="B6162" s="5"/>
      <c r="C6162" s="5"/>
      <c r="D6162" s="5"/>
      <c r="E6162" s="5"/>
      <c r="F6162" s="5"/>
      <c r="G6162" s="5"/>
      <c r="H6162" s="5"/>
      <c r="L6162" s="5"/>
      <c r="O6162" s="5"/>
    </row>
    <row r="6163" spans="1:15" x14ac:dyDescent="0.2">
      <c r="A6163" s="5"/>
      <c r="B6163" s="5"/>
      <c r="C6163" s="5"/>
      <c r="D6163" s="5"/>
      <c r="E6163" s="5"/>
      <c r="F6163" s="5"/>
      <c r="G6163" s="5"/>
      <c r="H6163" s="5"/>
      <c r="L6163" s="5"/>
      <c r="O6163" s="5"/>
    </row>
    <row r="6164" spans="1:15" x14ac:dyDescent="0.2">
      <c r="A6164" s="5"/>
      <c r="B6164" s="5"/>
      <c r="C6164" s="5"/>
      <c r="D6164" s="5"/>
      <c r="E6164" s="5"/>
      <c r="F6164" s="5"/>
      <c r="G6164" s="5"/>
      <c r="H6164" s="5"/>
      <c r="L6164" s="5"/>
      <c r="O6164" s="5"/>
    </row>
  </sheetData>
  <autoFilter ref="A1:BL6002">
    <filterColumn colId="0" showButton="0"/>
    <filterColumn colId="2" showButton="0"/>
    <filterColumn colId="3" showButton="0"/>
    <filterColumn colId="4" showButton="0"/>
    <filterColumn colId="6" showButton="0"/>
    <filterColumn colId="10">
      <filters>
        <filter val="Guardati Torti S.A (1736)"/>
      </filters>
    </filterColumn>
    <filterColumn colId="11">
      <filters>
        <dateGroupItem year="2019" dateTimeGrouping="year"/>
      </filters>
    </filterColumn>
  </autoFilter>
  <sortState ref="I3:O6002">
    <sortCondition ref="L3:L6002"/>
    <sortCondition ref="J3:J6002"/>
    <sortCondition ref="I3:I6002"/>
    <sortCondition ref="O3:O6002"/>
  </sortState>
  <mergeCells count="10">
    <mergeCell ref="M1:M2"/>
    <mergeCell ref="N1:N2"/>
    <mergeCell ref="O1:O2"/>
    <mergeCell ref="A1:B1"/>
    <mergeCell ref="C1:F1"/>
    <mergeCell ref="I1:I2"/>
    <mergeCell ref="J1:J2"/>
    <mergeCell ref="K1:K2"/>
    <mergeCell ref="L1:L2"/>
    <mergeCell ref="G1:H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B1:N34"/>
  <sheetViews>
    <sheetView workbookViewId="0"/>
  </sheetViews>
  <sheetFormatPr baseColWidth="10" defaultRowHeight="11.25" x14ac:dyDescent="0.2"/>
  <cols>
    <col min="1" max="4" width="11.42578125" style="80"/>
    <col min="5" max="5" width="3.85546875" style="80" bestFit="1" customWidth="1"/>
    <col min="6" max="6" width="4.7109375" style="80" bestFit="1" customWidth="1"/>
    <col min="7" max="7" width="8.85546875" style="80" bestFit="1" customWidth="1"/>
    <col min="8" max="8" width="10.5703125" style="80" bestFit="1" customWidth="1"/>
    <col min="9" max="9" width="8.85546875" style="80" bestFit="1" customWidth="1"/>
    <col min="10" max="10" width="10.5703125" style="80" bestFit="1" customWidth="1"/>
    <col min="11" max="11" width="7.140625" style="80" bestFit="1" customWidth="1"/>
    <col min="12" max="12" width="8.85546875" style="80" bestFit="1" customWidth="1"/>
    <col min="13" max="13" width="6.7109375" style="80" bestFit="1" customWidth="1"/>
    <col min="14" max="14" width="8.42578125" style="80" bestFit="1" customWidth="1"/>
    <col min="15" max="16384" width="11.42578125" style="80"/>
  </cols>
  <sheetData>
    <row r="1" spans="2:14" x14ac:dyDescent="0.2">
      <c r="B1" s="158" t="s">
        <v>72</v>
      </c>
      <c r="C1" s="160" t="s">
        <v>93</v>
      </c>
      <c r="D1" s="160" t="s">
        <v>94</v>
      </c>
      <c r="E1" s="154" t="s">
        <v>96</v>
      </c>
      <c r="F1" s="155"/>
      <c r="G1" s="154" t="s">
        <v>98</v>
      </c>
      <c r="H1" s="156"/>
      <c r="I1" s="156"/>
      <c r="J1" s="156"/>
      <c r="K1" s="156"/>
      <c r="L1" s="156"/>
      <c r="M1" s="156"/>
      <c r="N1" s="157"/>
    </row>
    <row r="2" spans="2:14" x14ac:dyDescent="0.2">
      <c r="B2" s="159"/>
      <c r="C2" s="161"/>
      <c r="D2" s="161"/>
      <c r="E2" s="90" t="s">
        <v>2</v>
      </c>
      <c r="F2" s="91" t="s">
        <v>3</v>
      </c>
      <c r="G2" s="92" t="s">
        <v>99</v>
      </c>
      <c r="H2" s="92" t="s">
        <v>100</v>
      </c>
      <c r="I2" s="92" t="s">
        <v>101</v>
      </c>
      <c r="J2" s="93" t="s">
        <v>102</v>
      </c>
      <c r="K2" s="93" t="s">
        <v>103</v>
      </c>
      <c r="L2" s="93" t="s">
        <v>104</v>
      </c>
      <c r="M2" s="93" t="s">
        <v>105</v>
      </c>
      <c r="N2" s="94" t="s">
        <v>106</v>
      </c>
    </row>
    <row r="3" spans="2:14" x14ac:dyDescent="0.2">
      <c r="B3" s="95">
        <v>43313</v>
      </c>
      <c r="C3" s="96">
        <v>43282</v>
      </c>
      <c r="D3" s="96">
        <v>43252</v>
      </c>
      <c r="E3" s="97">
        <v>40</v>
      </c>
      <c r="F3" s="98">
        <v>41</v>
      </c>
      <c r="G3" s="99" t="s">
        <v>75</v>
      </c>
      <c r="H3" s="99" t="s">
        <v>75</v>
      </c>
      <c r="I3" s="99" t="s">
        <v>75</v>
      </c>
      <c r="J3" s="100" t="s">
        <v>75</v>
      </c>
      <c r="K3" s="100" t="s">
        <v>75</v>
      </c>
      <c r="L3" s="100" t="s">
        <v>75</v>
      </c>
      <c r="M3" s="100" t="s">
        <v>75</v>
      </c>
      <c r="N3" s="101" t="s">
        <v>75</v>
      </c>
    </row>
    <row r="4" spans="2:14" x14ac:dyDescent="0.2">
      <c r="B4" s="95">
        <v>43344</v>
      </c>
      <c r="C4" s="96">
        <v>43313</v>
      </c>
      <c r="D4" s="96">
        <v>43282</v>
      </c>
      <c r="E4" s="97">
        <v>42</v>
      </c>
      <c r="F4" s="98">
        <v>43</v>
      </c>
      <c r="G4" s="99" t="s">
        <v>75</v>
      </c>
      <c r="H4" s="99" t="s">
        <v>75</v>
      </c>
      <c r="I4" s="99" t="s">
        <v>75</v>
      </c>
      <c r="J4" s="100" t="s">
        <v>75</v>
      </c>
      <c r="K4" s="100" t="s">
        <v>75</v>
      </c>
      <c r="L4" s="100" t="s">
        <v>75</v>
      </c>
      <c r="M4" s="100" t="s">
        <v>75</v>
      </c>
      <c r="N4" s="101" t="s">
        <v>75</v>
      </c>
    </row>
    <row r="5" spans="2:14" x14ac:dyDescent="0.2">
      <c r="B5" s="95">
        <v>43374</v>
      </c>
      <c r="C5" s="96">
        <v>43344</v>
      </c>
      <c r="D5" s="96">
        <v>43313</v>
      </c>
      <c r="E5" s="97">
        <v>44</v>
      </c>
      <c r="F5" s="98">
        <v>45</v>
      </c>
      <c r="G5" s="97">
        <v>2</v>
      </c>
      <c r="H5" s="97">
        <v>3</v>
      </c>
      <c r="I5" s="97">
        <v>4</v>
      </c>
      <c r="J5" s="98">
        <v>5</v>
      </c>
      <c r="K5" s="98">
        <v>6</v>
      </c>
      <c r="L5" s="98">
        <v>7</v>
      </c>
      <c r="M5" s="98">
        <v>38</v>
      </c>
      <c r="N5" s="102">
        <v>39</v>
      </c>
    </row>
    <row r="6" spans="2:14" x14ac:dyDescent="0.2">
      <c r="B6" s="95">
        <v>43405</v>
      </c>
      <c r="C6" s="96">
        <v>43374</v>
      </c>
      <c r="D6" s="96">
        <v>43344</v>
      </c>
      <c r="E6" s="97">
        <v>46</v>
      </c>
      <c r="F6" s="98">
        <v>47</v>
      </c>
      <c r="G6" s="97">
        <v>4</v>
      </c>
      <c r="H6" s="97">
        <v>5</v>
      </c>
      <c r="I6" s="97">
        <v>6</v>
      </c>
      <c r="J6" s="98">
        <v>7</v>
      </c>
      <c r="K6" s="98">
        <v>8</v>
      </c>
      <c r="L6" s="98">
        <v>9</v>
      </c>
      <c r="M6" s="98">
        <v>38</v>
      </c>
      <c r="N6" s="102">
        <v>39</v>
      </c>
    </row>
    <row r="7" spans="2:14" x14ac:dyDescent="0.2">
      <c r="B7" s="95">
        <v>43435</v>
      </c>
      <c r="C7" s="96">
        <v>43405</v>
      </c>
      <c r="D7" s="96">
        <v>43374</v>
      </c>
      <c r="E7" s="97">
        <v>48</v>
      </c>
      <c r="F7" s="98">
        <v>49</v>
      </c>
      <c r="G7" s="97">
        <v>6</v>
      </c>
      <c r="H7" s="97">
        <v>7</v>
      </c>
      <c r="I7" s="97">
        <v>8</v>
      </c>
      <c r="J7" s="98">
        <v>9</v>
      </c>
      <c r="K7" s="98">
        <v>10</v>
      </c>
      <c r="L7" s="98">
        <v>11</v>
      </c>
      <c r="M7" s="98">
        <v>38</v>
      </c>
      <c r="N7" s="102">
        <v>39</v>
      </c>
    </row>
    <row r="8" spans="2:14" x14ac:dyDescent="0.2">
      <c r="B8" s="95">
        <v>43466</v>
      </c>
      <c r="C8" s="96">
        <v>43435</v>
      </c>
      <c r="D8" s="96">
        <v>43405</v>
      </c>
      <c r="E8" s="97">
        <v>50</v>
      </c>
      <c r="F8" s="98">
        <v>51</v>
      </c>
      <c r="G8" s="97">
        <v>8</v>
      </c>
      <c r="H8" s="97">
        <v>9</v>
      </c>
      <c r="I8" s="97">
        <v>10</v>
      </c>
      <c r="J8" s="98">
        <v>11</v>
      </c>
      <c r="K8" s="98">
        <v>12</v>
      </c>
      <c r="L8" s="98">
        <v>13</v>
      </c>
      <c r="M8" s="98">
        <v>38</v>
      </c>
      <c r="N8" s="102">
        <v>39</v>
      </c>
    </row>
    <row r="9" spans="2:14" x14ac:dyDescent="0.2">
      <c r="B9" s="95">
        <v>43497</v>
      </c>
      <c r="C9" s="96">
        <v>43466</v>
      </c>
      <c r="D9" s="96">
        <v>43435</v>
      </c>
      <c r="E9" s="97">
        <v>52</v>
      </c>
      <c r="F9" s="98">
        <v>53</v>
      </c>
      <c r="G9" s="97">
        <v>10</v>
      </c>
      <c r="H9" s="97">
        <v>11</v>
      </c>
      <c r="I9" s="97">
        <v>12</v>
      </c>
      <c r="J9" s="98">
        <v>13</v>
      </c>
      <c r="K9" s="98">
        <v>14</v>
      </c>
      <c r="L9" s="98">
        <v>15</v>
      </c>
      <c r="M9" s="98">
        <v>38</v>
      </c>
      <c r="N9" s="102">
        <v>39</v>
      </c>
    </row>
    <row r="10" spans="2:14" x14ac:dyDescent="0.2">
      <c r="B10" s="95">
        <v>43525</v>
      </c>
      <c r="C10" s="96">
        <v>43497</v>
      </c>
      <c r="D10" s="96">
        <v>43466</v>
      </c>
      <c r="E10" s="97">
        <v>54</v>
      </c>
      <c r="F10" s="98">
        <v>55</v>
      </c>
      <c r="G10" s="97">
        <v>12</v>
      </c>
      <c r="H10" s="97">
        <v>13</v>
      </c>
      <c r="I10" s="97">
        <v>14</v>
      </c>
      <c r="J10" s="98">
        <v>15</v>
      </c>
      <c r="K10" s="98">
        <v>16</v>
      </c>
      <c r="L10" s="98">
        <v>17</v>
      </c>
      <c r="M10" s="98">
        <v>38</v>
      </c>
      <c r="N10" s="102">
        <v>39</v>
      </c>
    </row>
    <row r="11" spans="2:14" x14ac:dyDescent="0.2">
      <c r="B11" s="95">
        <v>43556</v>
      </c>
      <c r="C11" s="96">
        <v>43525</v>
      </c>
      <c r="D11" s="96">
        <v>43497</v>
      </c>
      <c r="E11" s="97">
        <v>56</v>
      </c>
      <c r="F11" s="98">
        <v>57</v>
      </c>
      <c r="G11" s="97">
        <v>14</v>
      </c>
      <c r="H11" s="97">
        <v>15</v>
      </c>
      <c r="I11" s="97">
        <v>16</v>
      </c>
      <c r="J11" s="98">
        <v>17</v>
      </c>
      <c r="K11" s="98">
        <v>18</v>
      </c>
      <c r="L11" s="98">
        <v>19</v>
      </c>
      <c r="M11" s="98">
        <v>38</v>
      </c>
      <c r="N11" s="102">
        <v>39</v>
      </c>
    </row>
    <row r="12" spans="2:14" x14ac:dyDescent="0.2">
      <c r="B12" s="95">
        <v>43586</v>
      </c>
      <c r="C12" s="96">
        <v>43556</v>
      </c>
      <c r="D12" s="96">
        <v>43525</v>
      </c>
      <c r="E12" s="97">
        <v>58</v>
      </c>
      <c r="F12" s="98">
        <v>59</v>
      </c>
      <c r="G12" s="97">
        <v>16</v>
      </c>
      <c r="H12" s="97">
        <v>17</v>
      </c>
      <c r="I12" s="97">
        <v>18</v>
      </c>
      <c r="J12" s="98">
        <v>19</v>
      </c>
      <c r="K12" s="98">
        <v>20</v>
      </c>
      <c r="L12" s="98">
        <v>21</v>
      </c>
      <c r="M12" s="98">
        <v>38</v>
      </c>
      <c r="N12" s="102">
        <v>39</v>
      </c>
    </row>
    <row r="13" spans="2:14" x14ac:dyDescent="0.2">
      <c r="B13" s="95">
        <v>43617</v>
      </c>
      <c r="C13" s="96">
        <v>43586</v>
      </c>
      <c r="D13" s="96">
        <v>43556</v>
      </c>
      <c r="E13" s="97">
        <v>60</v>
      </c>
      <c r="F13" s="98">
        <v>61</v>
      </c>
      <c r="G13" s="97">
        <v>18</v>
      </c>
      <c r="H13" s="97">
        <v>19</v>
      </c>
      <c r="I13" s="97">
        <v>20</v>
      </c>
      <c r="J13" s="98">
        <v>21</v>
      </c>
      <c r="K13" s="98">
        <v>22</v>
      </c>
      <c r="L13" s="98">
        <v>23</v>
      </c>
      <c r="M13" s="98">
        <v>38</v>
      </c>
      <c r="N13" s="102">
        <v>39</v>
      </c>
    </row>
    <row r="14" spans="2:14" x14ac:dyDescent="0.2">
      <c r="B14" s="95">
        <v>43647</v>
      </c>
      <c r="C14" s="96">
        <v>43617</v>
      </c>
      <c r="D14" s="96">
        <v>43586</v>
      </c>
      <c r="E14" s="97">
        <v>62</v>
      </c>
      <c r="F14" s="98">
        <v>63</v>
      </c>
      <c r="G14" s="97">
        <v>20</v>
      </c>
      <c r="H14" s="97">
        <v>21</v>
      </c>
      <c r="I14" s="97">
        <v>22</v>
      </c>
      <c r="J14" s="98">
        <v>23</v>
      </c>
      <c r="K14" s="98">
        <v>24</v>
      </c>
      <c r="L14" s="98">
        <v>25</v>
      </c>
      <c r="M14" s="98">
        <v>38</v>
      </c>
      <c r="N14" s="102">
        <v>39</v>
      </c>
    </row>
    <row r="15" spans="2:14" x14ac:dyDescent="0.2">
      <c r="B15" s="95">
        <v>43678</v>
      </c>
      <c r="C15" s="96">
        <v>43647</v>
      </c>
      <c r="D15" s="96">
        <v>43617</v>
      </c>
      <c r="E15" s="97">
        <v>64</v>
      </c>
      <c r="F15" s="98">
        <v>65</v>
      </c>
      <c r="G15" s="97">
        <v>22</v>
      </c>
      <c r="H15" s="97">
        <v>23</v>
      </c>
      <c r="I15" s="97">
        <v>24</v>
      </c>
      <c r="J15" s="98">
        <v>25</v>
      </c>
      <c r="K15" s="98">
        <v>26</v>
      </c>
      <c r="L15" s="98">
        <v>27</v>
      </c>
      <c r="M15" s="98">
        <v>38</v>
      </c>
      <c r="N15" s="102">
        <v>39</v>
      </c>
    </row>
    <row r="16" spans="2:14" x14ac:dyDescent="0.2">
      <c r="B16" s="95">
        <v>43709</v>
      </c>
      <c r="C16" s="96">
        <v>43678</v>
      </c>
      <c r="D16" s="96">
        <v>43647</v>
      </c>
      <c r="E16" s="97">
        <v>66</v>
      </c>
      <c r="F16" s="98">
        <v>67</v>
      </c>
      <c r="G16" s="97">
        <v>24</v>
      </c>
      <c r="H16" s="97">
        <v>25</v>
      </c>
      <c r="I16" s="97">
        <v>26</v>
      </c>
      <c r="J16" s="98">
        <v>27</v>
      </c>
      <c r="K16" s="98">
        <v>28</v>
      </c>
      <c r="L16" s="98">
        <v>29</v>
      </c>
      <c r="M16" s="98">
        <v>38</v>
      </c>
      <c r="N16" s="102">
        <v>39</v>
      </c>
    </row>
    <row r="17" spans="2:14" ht="12" thickBot="1" x14ac:dyDescent="0.25">
      <c r="B17" s="103" t="s">
        <v>89</v>
      </c>
      <c r="C17" s="104" t="s">
        <v>85</v>
      </c>
      <c r="D17" s="105" t="s">
        <v>86</v>
      </c>
      <c r="E17" s="106">
        <v>76</v>
      </c>
      <c r="F17" s="107">
        <v>77</v>
      </c>
      <c r="G17" s="108">
        <v>32</v>
      </c>
      <c r="H17" s="108">
        <v>33</v>
      </c>
      <c r="I17" s="108">
        <v>30</v>
      </c>
      <c r="J17" s="109">
        <v>31</v>
      </c>
      <c r="K17" s="109">
        <v>38</v>
      </c>
      <c r="L17" s="109">
        <v>39</v>
      </c>
      <c r="M17" s="109">
        <v>36</v>
      </c>
      <c r="N17" s="110">
        <v>37</v>
      </c>
    </row>
    <row r="18" spans="2:14" x14ac:dyDescent="0.2">
      <c r="B18" s="81"/>
      <c r="C18" s="81"/>
      <c r="D18" s="81"/>
    </row>
    <row r="19" spans="2:14" x14ac:dyDescent="0.2">
      <c r="B19" s="81"/>
      <c r="C19" s="81"/>
      <c r="D19" s="81"/>
    </row>
    <row r="20" spans="2:14" ht="12" thickBot="1" x14ac:dyDescent="0.25">
      <c r="K20" s="111"/>
      <c r="L20" s="111"/>
    </row>
    <row r="21" spans="2:14" x14ac:dyDescent="0.2">
      <c r="B21" s="112" t="s">
        <v>72</v>
      </c>
      <c r="K21" s="111"/>
      <c r="L21" s="111"/>
    </row>
    <row r="22" spans="2:14" x14ac:dyDescent="0.2">
      <c r="B22" s="113" t="s">
        <v>89</v>
      </c>
      <c r="K22" s="114"/>
      <c r="L22" s="114"/>
    </row>
    <row r="23" spans="2:14" x14ac:dyDescent="0.2">
      <c r="B23" s="113">
        <v>43374</v>
      </c>
      <c r="K23" s="114"/>
      <c r="L23" s="114"/>
    </row>
    <row r="24" spans="2:14" x14ac:dyDescent="0.2">
      <c r="B24" s="113">
        <v>43405</v>
      </c>
      <c r="K24" s="114"/>
      <c r="L24" s="114"/>
    </row>
    <row r="25" spans="2:14" x14ac:dyDescent="0.2">
      <c r="B25" s="113">
        <v>43435</v>
      </c>
      <c r="K25" s="114"/>
      <c r="L25" s="114"/>
    </row>
    <row r="26" spans="2:14" x14ac:dyDescent="0.2">
      <c r="B26" s="113">
        <v>43466</v>
      </c>
      <c r="K26" s="114"/>
      <c r="L26" s="114"/>
    </row>
    <row r="27" spans="2:14" x14ac:dyDescent="0.2">
      <c r="B27" s="113">
        <v>43497</v>
      </c>
      <c r="K27" s="114"/>
      <c r="L27" s="114"/>
    </row>
    <row r="28" spans="2:14" x14ac:dyDescent="0.2">
      <c r="B28" s="113">
        <v>43525</v>
      </c>
      <c r="K28" s="114"/>
      <c r="L28" s="114"/>
    </row>
    <row r="29" spans="2:14" x14ac:dyDescent="0.2">
      <c r="B29" s="113">
        <v>43556</v>
      </c>
      <c r="K29" s="114"/>
      <c r="L29" s="114"/>
    </row>
    <row r="30" spans="2:14" x14ac:dyDescent="0.2">
      <c r="B30" s="113">
        <v>43586</v>
      </c>
      <c r="K30" s="114"/>
      <c r="L30" s="114"/>
    </row>
    <row r="31" spans="2:14" x14ac:dyDescent="0.2">
      <c r="B31" s="113">
        <v>43617</v>
      </c>
      <c r="K31" s="114"/>
      <c r="L31" s="114"/>
    </row>
    <row r="32" spans="2:14" x14ac:dyDescent="0.2">
      <c r="B32" s="113">
        <v>43647</v>
      </c>
      <c r="K32" s="114"/>
      <c r="L32" s="114"/>
    </row>
    <row r="33" spans="2:12" x14ac:dyDescent="0.2">
      <c r="B33" s="113">
        <v>43678</v>
      </c>
      <c r="K33" s="114"/>
      <c r="L33" s="114"/>
    </row>
    <row r="34" spans="2:12" ht="12" thickBot="1" x14ac:dyDescent="0.25">
      <c r="B34" s="115">
        <v>43709</v>
      </c>
      <c r="K34" s="114"/>
      <c r="L34" s="114"/>
    </row>
  </sheetData>
  <mergeCells count="5">
    <mergeCell ref="E1:F1"/>
    <mergeCell ref="G1:N1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Rank</vt:lpstr>
      <vt:lpstr>Tabla</vt:lpstr>
      <vt:lpstr>MONTO</vt:lpstr>
      <vt:lpstr>CANTIDAD</vt:lpstr>
      <vt:lpstr>BASE</vt:lpstr>
      <vt:lpstr>Magia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Cucullu</dc:creator>
  <cp:lastModifiedBy>Alejandro Pensel</cp:lastModifiedBy>
  <dcterms:created xsi:type="dcterms:W3CDTF">2018-11-07T19:52:25Z</dcterms:created>
  <dcterms:modified xsi:type="dcterms:W3CDTF">2019-05-06T21:44:40Z</dcterms:modified>
</cp:coreProperties>
</file>